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aust\Desktop\Portfolio Projects\Barcode System\"/>
    </mc:Choice>
  </mc:AlternateContent>
  <xr:revisionPtr revIDLastSave="0" documentId="13_ncr:1_{FC6BBE75-78D6-4BD1-8F83-A7691F1CC8EC}" xr6:coauthVersionLast="47" xr6:coauthVersionMax="47" xr10:uidLastSave="{00000000-0000-0000-0000-000000000000}"/>
  <bookViews>
    <workbookView xWindow="-120" yWindow="-120" windowWidth="20730" windowHeight="11160" tabRatio="732" activeTab="6" xr2:uid="{D31CE16B-B729-49C7-8476-8037547E18F4}"/>
  </bookViews>
  <sheets>
    <sheet name="Contabilidad" sheetId="8" r:id="rId1"/>
    <sheet name="Detalles" sheetId="4" r:id="rId2"/>
    <sheet name="Ventas" sheetId="1" r:id="rId3"/>
    <sheet name="Productos Recibidos" sheetId="2" r:id="rId4"/>
    <sheet name="Inventario" sheetId="6" r:id="rId5"/>
    <sheet name="Pedidos" sheetId="3" r:id="rId6"/>
    <sheet name="Productos" sheetId="5" r:id="rId7"/>
    <sheet name="General" sheetId="7" r:id="rId8"/>
  </sheets>
  <definedNames>
    <definedName name="DatosExternos_1" localSheetId="1" hidden="1">Detalles!$A$6:$B$28</definedName>
    <definedName name="DatosExternos_2" localSheetId="1" hidden="1">Detalles!$L$6:$N$27</definedName>
    <definedName name="DatosExternos_3" localSheetId="1" hidden="1">Detalles!$D$6:$E$23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88" i="1" l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D519" i="2"/>
  <c r="E519" i="2"/>
  <c r="H519" i="2"/>
  <c r="I519" i="2"/>
  <c r="B29" i="4"/>
  <c r="E24" i="4"/>
  <c r="N28" i="4"/>
  <c r="D366" i="6"/>
  <c r="D26" i="6"/>
  <c r="D40" i="6"/>
  <c r="D148" i="6"/>
  <c r="D337" i="6"/>
  <c r="D120" i="6"/>
  <c r="D145" i="6"/>
  <c r="D121" i="6"/>
  <c r="D296" i="6"/>
  <c r="D297" i="6"/>
  <c r="D298" i="6"/>
  <c r="D277" i="6"/>
  <c r="D250" i="6"/>
  <c r="D362" i="6"/>
  <c r="D73" i="6"/>
  <c r="D175" i="6"/>
  <c r="D146" i="6"/>
  <c r="D299" i="6"/>
  <c r="D300" i="6"/>
  <c r="D363" i="6"/>
  <c r="D364" i="6"/>
  <c r="D51" i="6"/>
  <c r="D21" i="6"/>
  <c r="D20" i="6"/>
  <c r="D122" i="6"/>
  <c r="D116" i="6"/>
  <c r="D19" i="6"/>
  <c r="D17" i="6"/>
  <c r="D228" i="6"/>
  <c r="D176" i="6"/>
  <c r="D177" i="6"/>
  <c r="D178" i="6"/>
  <c r="D76" i="6"/>
  <c r="D75" i="6"/>
  <c r="I68" i="3"/>
  <c r="I67" i="3"/>
  <c r="I66" i="3"/>
  <c r="D70" i="6"/>
  <c r="C1210" i="1"/>
  <c r="C1211" i="1"/>
  <c r="D117" i="6"/>
  <c r="D213" i="6"/>
  <c r="I62" i="3"/>
  <c r="B29" i="8" l="1"/>
  <c r="I44" i="3"/>
  <c r="B15" i="8"/>
  <c r="I39" i="3"/>
  <c r="I40" i="3"/>
  <c r="I41" i="3"/>
  <c r="I42" i="3"/>
  <c r="I43" i="3"/>
  <c r="D255" i="2"/>
  <c r="D215" i="2"/>
  <c r="D216" i="2"/>
  <c r="D217" i="2"/>
  <c r="D218" i="2"/>
  <c r="D219" i="2"/>
  <c r="D220" i="2"/>
  <c r="D221" i="2"/>
  <c r="D222" i="2"/>
  <c r="D223" i="2"/>
  <c r="D224" i="2"/>
  <c r="D495" i="2"/>
  <c r="D342" i="2"/>
  <c r="D120" i="2"/>
  <c r="D327" i="2"/>
  <c r="D328" i="2"/>
  <c r="D343" i="2"/>
  <c r="D344" i="2"/>
  <c r="D163" i="2"/>
  <c r="D164" i="2"/>
  <c r="D165" i="2"/>
  <c r="D166" i="2"/>
  <c r="D316" i="2"/>
  <c r="D345" i="2"/>
  <c r="D346" i="2"/>
  <c r="D285" i="2"/>
  <c r="D286" i="2"/>
  <c r="D287" i="2"/>
  <c r="D288" i="2"/>
  <c r="D65" i="2"/>
  <c r="D90" i="2"/>
  <c r="D91" i="2"/>
  <c r="D92" i="2"/>
  <c r="D256" i="2"/>
  <c r="D257" i="2"/>
  <c r="D289" i="2"/>
  <c r="D290" i="2"/>
  <c r="D291" i="2"/>
  <c r="D496" i="2"/>
  <c r="D497" i="2"/>
  <c r="D498" i="2"/>
  <c r="D10" i="2"/>
  <c r="D347" i="2"/>
  <c r="D348" i="2"/>
  <c r="D349" i="2"/>
  <c r="I255" i="2"/>
  <c r="I215" i="2"/>
  <c r="I216" i="2"/>
  <c r="I217" i="2"/>
  <c r="I218" i="2"/>
  <c r="I219" i="2"/>
  <c r="I220" i="2"/>
  <c r="I221" i="2"/>
  <c r="I222" i="2"/>
  <c r="I223" i="2"/>
  <c r="I224" i="2"/>
  <c r="I495" i="2"/>
  <c r="I342" i="2"/>
  <c r="I120" i="2"/>
  <c r="I327" i="2"/>
  <c r="I328" i="2"/>
  <c r="I343" i="2"/>
  <c r="I344" i="2"/>
  <c r="I163" i="2"/>
  <c r="I164" i="2"/>
  <c r="I165" i="2"/>
  <c r="I166" i="2"/>
  <c r="I316" i="2"/>
  <c r="I345" i="2"/>
  <c r="I346" i="2"/>
  <c r="I285" i="2"/>
  <c r="I286" i="2"/>
  <c r="I287" i="2"/>
  <c r="I288" i="2"/>
  <c r="I65" i="2"/>
  <c r="I90" i="2"/>
  <c r="I91" i="2"/>
  <c r="I92" i="2"/>
  <c r="I256" i="2"/>
  <c r="I257" i="2"/>
  <c r="I289" i="2"/>
  <c r="I290" i="2"/>
  <c r="I291" i="2"/>
  <c r="I496" i="2"/>
  <c r="I497" i="2"/>
  <c r="I498" i="2"/>
  <c r="I10" i="2"/>
  <c r="I347" i="2"/>
  <c r="I348" i="2"/>
  <c r="I349" i="2"/>
  <c r="I61" i="3"/>
  <c r="I38" i="3"/>
  <c r="I36" i="3"/>
  <c r="D336" i="6"/>
  <c r="D64" i="2"/>
  <c r="I64" i="2"/>
  <c r="D468" i="2"/>
  <c r="I468" i="2"/>
  <c r="D518" i="2"/>
  <c r="I518" i="2"/>
  <c r="D315" i="2"/>
  <c r="I315" i="2"/>
  <c r="D162" i="2"/>
  <c r="I162" i="2"/>
  <c r="D161" i="2"/>
  <c r="I161" i="2"/>
  <c r="D160" i="2"/>
  <c r="I160" i="2"/>
  <c r="D284" i="2"/>
  <c r="I284" i="2"/>
  <c r="D283" i="2"/>
  <c r="I283" i="2"/>
  <c r="D89" i="2"/>
  <c r="I89" i="2"/>
  <c r="D88" i="2"/>
  <c r="I88" i="2"/>
  <c r="D36" i="2"/>
  <c r="I36" i="2"/>
  <c r="D87" i="2"/>
  <c r="I87" i="2"/>
  <c r="I50" i="3"/>
  <c r="I49" i="3"/>
  <c r="D86" i="2"/>
  <c r="I86" i="2"/>
  <c r="I85" i="2"/>
  <c r="D279" i="6"/>
  <c r="D282" i="2"/>
  <c r="I282" i="2"/>
  <c r="D35" i="2"/>
  <c r="I35" i="2"/>
  <c r="D226" i="6"/>
  <c r="D463" i="2"/>
  <c r="I463" i="2"/>
  <c r="D494" i="2"/>
  <c r="I494" i="2"/>
  <c r="D111" i="6"/>
  <c r="D216" i="6"/>
  <c r="D326" i="2"/>
  <c r="I326" i="2"/>
  <c r="D188" i="6"/>
  <c r="D249" i="6"/>
  <c r="C537" i="1"/>
  <c r="D119" i="2"/>
  <c r="I119" i="2"/>
  <c r="D117" i="2"/>
  <c r="D118" i="2"/>
  <c r="I117" i="2"/>
  <c r="I118" i="2"/>
  <c r="D116" i="2"/>
  <c r="I116" i="2"/>
  <c r="E10051" i="1"/>
  <c r="D131" i="6"/>
  <c r="D37" i="6"/>
  <c r="D164" i="6"/>
  <c r="D130" i="6"/>
  <c r="D129" i="6"/>
  <c r="D242" i="6"/>
  <c r="D208" i="6"/>
  <c r="D209" i="6"/>
  <c r="D241" i="6"/>
  <c r="D207" i="6"/>
  <c r="D240" i="6"/>
  <c r="D200" i="6"/>
  <c r="D284" i="6"/>
  <c r="D254" i="6"/>
  <c r="D347" i="6"/>
  <c r="D198" i="6"/>
  <c r="D125" i="6"/>
  <c r="D221" i="6"/>
  <c r="D112" i="6"/>
  <c r="D71" i="6"/>
  <c r="D72" i="6"/>
  <c r="D141" i="6"/>
  <c r="D333" i="6"/>
  <c r="D247" i="6"/>
  <c r="D220" i="6"/>
  <c r="D272" i="6"/>
  <c r="D273" i="6"/>
  <c r="D334" i="6"/>
  <c r="D169" i="6"/>
  <c r="D332" i="6"/>
  <c r="D53" i="6"/>
  <c r="D155" i="6"/>
  <c r="D217" i="6"/>
  <c r="D331" i="6"/>
  <c r="D36" i="6"/>
  <c r="D270" i="6"/>
  <c r="D218" i="6"/>
  <c r="D245" i="6"/>
  <c r="D56" i="6"/>
  <c r="D219" i="6"/>
  <c r="D246" i="6"/>
  <c r="D271" i="6"/>
  <c r="D294" i="6"/>
  <c r="D330" i="6"/>
  <c r="D244" i="6"/>
  <c r="D267" i="6"/>
  <c r="D268" i="6"/>
  <c r="D187" i="6"/>
  <c r="D65" i="6"/>
  <c r="D167" i="6"/>
  <c r="D168" i="6"/>
  <c r="D269" i="6"/>
  <c r="D38" i="6"/>
  <c r="D386" i="2"/>
  <c r="I386" i="2"/>
  <c r="D332" i="2"/>
  <c r="I332" i="2"/>
  <c r="D266" i="6"/>
  <c r="D159" i="2"/>
  <c r="I159" i="2"/>
  <c r="D158" i="2"/>
  <c r="I158" i="2"/>
  <c r="D157" i="2"/>
  <c r="I157" i="2"/>
  <c r="D328" i="6"/>
  <c r="D265" i="6"/>
  <c r="D292" i="6"/>
  <c r="D331" i="2"/>
  <c r="I331" i="2"/>
  <c r="D330" i="2"/>
  <c r="I330" i="2"/>
  <c r="D329" i="2"/>
  <c r="I329" i="2"/>
  <c r="D314" i="2"/>
  <c r="I314" i="2"/>
  <c r="D95" i="6"/>
  <c r="D80" i="6"/>
  <c r="D311" i="6"/>
  <c r="D310" i="6"/>
  <c r="D309" i="6"/>
  <c r="D160" i="6"/>
  <c r="D124" i="6"/>
  <c r="D233" i="6"/>
  <c r="D191" i="6"/>
  <c r="D280" i="2"/>
  <c r="I280" i="2"/>
  <c r="D22" i="6"/>
  <c r="D63" i="2"/>
  <c r="I63" i="2"/>
  <c r="D256" i="6"/>
  <c r="D206" i="6"/>
  <c r="D239" i="6"/>
  <c r="D214" i="2"/>
  <c r="I214" i="2"/>
  <c r="C574" i="1"/>
  <c r="D156" i="2"/>
  <c r="I156" i="2"/>
  <c r="D155" i="2"/>
  <c r="I155" i="2"/>
  <c r="D154" i="2"/>
  <c r="I154" i="2"/>
  <c r="D281" i="2"/>
  <c r="I281" i="2"/>
  <c r="D84" i="2"/>
  <c r="I84" i="2"/>
  <c r="D325" i="2"/>
  <c r="I325" i="2"/>
  <c r="G10034" i="1"/>
  <c r="H10050" i="1"/>
  <c r="I10050" i="1" s="1"/>
  <c r="H10049" i="1"/>
  <c r="I10049" i="1" s="1"/>
  <c r="H10048" i="1"/>
  <c r="I10048" i="1" s="1"/>
  <c r="H10047" i="1"/>
  <c r="I10047" i="1" s="1"/>
  <c r="H10046" i="1"/>
  <c r="I10046" i="1" s="1"/>
  <c r="H10045" i="1"/>
  <c r="I10045" i="1" s="1"/>
  <c r="H10044" i="1"/>
  <c r="I10044" i="1" s="1"/>
  <c r="H10043" i="1"/>
  <c r="I10043" i="1" s="1"/>
  <c r="H10042" i="1"/>
  <c r="I10042" i="1" s="1"/>
  <c r="H10041" i="1"/>
  <c r="I10041" i="1" s="1"/>
  <c r="H10040" i="1"/>
  <c r="I10040" i="1" s="1"/>
  <c r="H10039" i="1"/>
  <c r="I10039" i="1" s="1"/>
  <c r="H10038" i="1"/>
  <c r="I10038" i="1" s="1"/>
  <c r="H10037" i="1"/>
  <c r="I10037" i="1" s="1"/>
  <c r="H10034" i="1"/>
  <c r="I10034" i="1" s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G10030" i="1"/>
  <c r="H10030" i="1" s="1"/>
  <c r="G10031" i="1"/>
  <c r="H10031" i="1" s="1"/>
  <c r="G10032" i="1"/>
  <c r="H10032" i="1" s="1"/>
  <c r="I10032" i="1" s="1"/>
  <c r="G10033" i="1"/>
  <c r="H10033" i="1" s="1"/>
  <c r="I10033" i="1" s="1"/>
  <c r="G10035" i="1"/>
  <c r="H10035" i="1" s="1"/>
  <c r="I10035" i="1" s="1"/>
  <c r="G10036" i="1"/>
  <c r="H10036" i="1" s="1"/>
  <c r="I10036" i="1" s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I10030" i="1"/>
  <c r="I10031" i="1"/>
  <c r="D493" i="2"/>
  <c r="I493" i="2"/>
  <c r="D492" i="2"/>
  <c r="I492" i="2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1" i="1"/>
  <c r="I9422" i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0" i="1"/>
  <c r="I9451" i="1"/>
  <c r="I9452" i="1"/>
  <c r="I9453" i="1"/>
  <c r="I9454" i="1"/>
  <c r="I9455" i="1"/>
  <c r="I9456" i="1"/>
  <c r="I9457" i="1"/>
  <c r="I9458" i="1"/>
  <c r="I9459" i="1"/>
  <c r="I9460" i="1"/>
  <c r="I9461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6" i="1"/>
  <c r="I9477" i="1"/>
  <c r="I9478" i="1"/>
  <c r="I9479" i="1"/>
  <c r="I9480" i="1"/>
  <c r="I9481" i="1"/>
  <c r="I9482" i="1"/>
  <c r="I9483" i="1"/>
  <c r="I9484" i="1"/>
  <c r="I9485" i="1"/>
  <c r="I9486" i="1"/>
  <c r="I9487" i="1"/>
  <c r="I9488" i="1"/>
  <c r="I9489" i="1"/>
  <c r="I9490" i="1"/>
  <c r="I9491" i="1"/>
  <c r="I9492" i="1"/>
  <c r="I9493" i="1"/>
  <c r="I9494" i="1"/>
  <c r="I9495" i="1"/>
  <c r="I9496" i="1"/>
  <c r="I9497" i="1"/>
  <c r="I9498" i="1"/>
  <c r="I9499" i="1"/>
  <c r="I9500" i="1"/>
  <c r="I9501" i="1"/>
  <c r="I9502" i="1"/>
  <c r="I9503" i="1"/>
  <c r="I9504" i="1"/>
  <c r="I9505" i="1"/>
  <c r="I9506" i="1"/>
  <c r="I9507" i="1"/>
  <c r="I9508" i="1"/>
  <c r="I9509" i="1"/>
  <c r="I9510" i="1"/>
  <c r="I9511" i="1"/>
  <c r="I9512" i="1"/>
  <c r="I9513" i="1"/>
  <c r="I9514" i="1"/>
  <c r="I9515" i="1"/>
  <c r="I9516" i="1"/>
  <c r="I9517" i="1"/>
  <c r="I9518" i="1"/>
  <c r="I9519" i="1"/>
  <c r="I9520" i="1"/>
  <c r="I9521" i="1"/>
  <c r="I9522" i="1"/>
  <c r="I9523" i="1"/>
  <c r="I9524" i="1"/>
  <c r="I9525" i="1"/>
  <c r="I9526" i="1"/>
  <c r="I9527" i="1"/>
  <c r="I9528" i="1"/>
  <c r="I9529" i="1"/>
  <c r="I9530" i="1"/>
  <c r="I9531" i="1"/>
  <c r="I9532" i="1"/>
  <c r="I9533" i="1"/>
  <c r="I9534" i="1"/>
  <c r="I9535" i="1"/>
  <c r="I9536" i="1"/>
  <c r="I9537" i="1"/>
  <c r="I9538" i="1"/>
  <c r="I9539" i="1"/>
  <c r="I9540" i="1"/>
  <c r="I9541" i="1"/>
  <c r="I9542" i="1"/>
  <c r="I9543" i="1"/>
  <c r="I9544" i="1"/>
  <c r="I9545" i="1"/>
  <c r="I9546" i="1"/>
  <c r="I9547" i="1"/>
  <c r="I9548" i="1"/>
  <c r="I9549" i="1"/>
  <c r="I9550" i="1"/>
  <c r="I9551" i="1"/>
  <c r="I9552" i="1"/>
  <c r="I9553" i="1"/>
  <c r="I9554" i="1"/>
  <c r="I9555" i="1"/>
  <c r="I9556" i="1"/>
  <c r="I9557" i="1"/>
  <c r="I9558" i="1"/>
  <c r="I9559" i="1"/>
  <c r="I9560" i="1"/>
  <c r="I9561" i="1"/>
  <c r="I9562" i="1"/>
  <c r="I9563" i="1"/>
  <c r="I9564" i="1"/>
  <c r="I9565" i="1"/>
  <c r="I9566" i="1"/>
  <c r="I9567" i="1"/>
  <c r="I9568" i="1"/>
  <c r="I9569" i="1"/>
  <c r="I9570" i="1"/>
  <c r="I9571" i="1"/>
  <c r="I9572" i="1"/>
  <c r="I9573" i="1"/>
  <c r="I9574" i="1"/>
  <c r="I9575" i="1"/>
  <c r="I9576" i="1"/>
  <c r="I9577" i="1"/>
  <c r="I9578" i="1"/>
  <c r="I9579" i="1"/>
  <c r="I9580" i="1"/>
  <c r="I9581" i="1"/>
  <c r="I9582" i="1"/>
  <c r="I9583" i="1"/>
  <c r="I9584" i="1"/>
  <c r="I9585" i="1"/>
  <c r="I9586" i="1"/>
  <c r="I9587" i="1"/>
  <c r="I9588" i="1"/>
  <c r="I9589" i="1"/>
  <c r="I9590" i="1"/>
  <c r="I9591" i="1"/>
  <c r="I9592" i="1"/>
  <c r="I9593" i="1"/>
  <c r="I9594" i="1"/>
  <c r="I9595" i="1"/>
  <c r="I9596" i="1"/>
  <c r="I9597" i="1"/>
  <c r="I9598" i="1"/>
  <c r="I9599" i="1"/>
  <c r="I9600" i="1"/>
  <c r="I9601" i="1"/>
  <c r="I9602" i="1"/>
  <c r="I9603" i="1"/>
  <c r="I9604" i="1"/>
  <c r="I9605" i="1"/>
  <c r="I9606" i="1"/>
  <c r="I9607" i="1"/>
  <c r="I9608" i="1"/>
  <c r="I9609" i="1"/>
  <c r="I9610" i="1"/>
  <c r="I9611" i="1"/>
  <c r="I9612" i="1"/>
  <c r="I9613" i="1"/>
  <c r="I9614" i="1"/>
  <c r="I9615" i="1"/>
  <c r="I9616" i="1"/>
  <c r="I9617" i="1"/>
  <c r="I9618" i="1"/>
  <c r="I9619" i="1"/>
  <c r="I9620" i="1"/>
  <c r="I9621" i="1"/>
  <c r="I9622" i="1"/>
  <c r="I9623" i="1"/>
  <c r="I9624" i="1"/>
  <c r="I9625" i="1"/>
  <c r="I9626" i="1"/>
  <c r="I9627" i="1"/>
  <c r="I9628" i="1"/>
  <c r="I9629" i="1"/>
  <c r="I9630" i="1"/>
  <c r="I9631" i="1"/>
  <c r="I9632" i="1"/>
  <c r="I9633" i="1"/>
  <c r="I9634" i="1"/>
  <c r="I9635" i="1"/>
  <c r="I9636" i="1"/>
  <c r="I9637" i="1"/>
  <c r="I9638" i="1"/>
  <c r="I9639" i="1"/>
  <c r="I9640" i="1"/>
  <c r="I9641" i="1"/>
  <c r="I9642" i="1"/>
  <c r="I9643" i="1"/>
  <c r="I9644" i="1"/>
  <c r="I9645" i="1"/>
  <c r="I9646" i="1"/>
  <c r="I9647" i="1"/>
  <c r="I9648" i="1"/>
  <c r="I9649" i="1"/>
  <c r="I9650" i="1"/>
  <c r="I9651" i="1"/>
  <c r="I9652" i="1"/>
  <c r="I9653" i="1"/>
  <c r="I9654" i="1"/>
  <c r="I9655" i="1"/>
  <c r="I9656" i="1"/>
  <c r="I9657" i="1"/>
  <c r="I9658" i="1"/>
  <c r="I9659" i="1"/>
  <c r="I9660" i="1"/>
  <c r="I9661" i="1"/>
  <c r="I9662" i="1"/>
  <c r="I9663" i="1"/>
  <c r="I9664" i="1"/>
  <c r="I9665" i="1"/>
  <c r="I9666" i="1"/>
  <c r="I9667" i="1"/>
  <c r="I9668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9685" i="1"/>
  <c r="I9686" i="1"/>
  <c r="I9687" i="1"/>
  <c r="I9688" i="1"/>
  <c r="I9689" i="1"/>
  <c r="I9690" i="1"/>
  <c r="I9691" i="1"/>
  <c r="I9692" i="1"/>
  <c r="I9693" i="1"/>
  <c r="I9694" i="1"/>
  <c r="I9695" i="1"/>
  <c r="I9696" i="1"/>
  <c r="I9697" i="1"/>
  <c r="I9698" i="1"/>
  <c r="I9699" i="1"/>
  <c r="I9700" i="1"/>
  <c r="I9701" i="1"/>
  <c r="I9702" i="1"/>
  <c r="I9703" i="1"/>
  <c r="I9704" i="1"/>
  <c r="I9705" i="1"/>
  <c r="I9706" i="1"/>
  <c r="I9707" i="1"/>
  <c r="I9708" i="1"/>
  <c r="I9709" i="1"/>
  <c r="I9710" i="1"/>
  <c r="I9711" i="1"/>
  <c r="I9712" i="1"/>
  <c r="I9713" i="1"/>
  <c r="I9714" i="1"/>
  <c r="I9715" i="1"/>
  <c r="I9716" i="1"/>
  <c r="I9717" i="1"/>
  <c r="I9718" i="1"/>
  <c r="I9719" i="1"/>
  <c r="I9720" i="1"/>
  <c r="I9721" i="1"/>
  <c r="I9722" i="1"/>
  <c r="I9723" i="1"/>
  <c r="I9724" i="1"/>
  <c r="I9725" i="1"/>
  <c r="I9726" i="1"/>
  <c r="I9727" i="1"/>
  <c r="I9728" i="1"/>
  <c r="I9729" i="1"/>
  <c r="I9730" i="1"/>
  <c r="I9731" i="1"/>
  <c r="I9732" i="1"/>
  <c r="I9733" i="1"/>
  <c r="I9734" i="1"/>
  <c r="I9735" i="1"/>
  <c r="I9736" i="1"/>
  <c r="I9737" i="1"/>
  <c r="I9738" i="1"/>
  <c r="I9739" i="1"/>
  <c r="I9740" i="1"/>
  <c r="I9741" i="1"/>
  <c r="I9742" i="1"/>
  <c r="I9743" i="1"/>
  <c r="I9744" i="1"/>
  <c r="I9745" i="1"/>
  <c r="I9746" i="1"/>
  <c r="I9747" i="1"/>
  <c r="I9748" i="1"/>
  <c r="I9749" i="1"/>
  <c r="I9750" i="1"/>
  <c r="I9751" i="1"/>
  <c r="I9752" i="1"/>
  <c r="I9753" i="1"/>
  <c r="I9754" i="1"/>
  <c r="I9755" i="1"/>
  <c r="I9756" i="1"/>
  <c r="I9757" i="1"/>
  <c r="I9758" i="1"/>
  <c r="I9759" i="1"/>
  <c r="I9760" i="1"/>
  <c r="I9761" i="1"/>
  <c r="I9762" i="1"/>
  <c r="I9763" i="1"/>
  <c r="I9764" i="1"/>
  <c r="I9765" i="1"/>
  <c r="I9766" i="1"/>
  <c r="I9767" i="1"/>
  <c r="I9768" i="1"/>
  <c r="I9769" i="1"/>
  <c r="I9770" i="1"/>
  <c r="I9771" i="1"/>
  <c r="I9772" i="1"/>
  <c r="I9773" i="1"/>
  <c r="I9774" i="1"/>
  <c r="I9775" i="1"/>
  <c r="I9776" i="1"/>
  <c r="I9777" i="1"/>
  <c r="I9778" i="1"/>
  <c r="I9779" i="1"/>
  <c r="I9780" i="1"/>
  <c r="I9781" i="1"/>
  <c r="I9782" i="1"/>
  <c r="I9783" i="1"/>
  <c r="I9784" i="1"/>
  <c r="I9785" i="1"/>
  <c r="I9786" i="1"/>
  <c r="I9787" i="1"/>
  <c r="I9788" i="1"/>
  <c r="I9789" i="1"/>
  <c r="I9790" i="1"/>
  <c r="I9791" i="1"/>
  <c r="I9792" i="1"/>
  <c r="I9793" i="1"/>
  <c r="I9794" i="1"/>
  <c r="I9795" i="1"/>
  <c r="I9796" i="1"/>
  <c r="I9797" i="1"/>
  <c r="I9798" i="1"/>
  <c r="I9799" i="1"/>
  <c r="I9800" i="1"/>
  <c r="I9801" i="1"/>
  <c r="I9802" i="1"/>
  <c r="I9803" i="1"/>
  <c r="I9804" i="1"/>
  <c r="I9805" i="1"/>
  <c r="I9806" i="1"/>
  <c r="I9807" i="1"/>
  <c r="I9808" i="1"/>
  <c r="I9809" i="1"/>
  <c r="I9810" i="1"/>
  <c r="I9811" i="1"/>
  <c r="I9812" i="1"/>
  <c r="I9813" i="1"/>
  <c r="I9814" i="1"/>
  <c r="I9815" i="1"/>
  <c r="I9816" i="1"/>
  <c r="I9817" i="1"/>
  <c r="I9818" i="1"/>
  <c r="I9819" i="1"/>
  <c r="I9820" i="1"/>
  <c r="I9821" i="1"/>
  <c r="I9822" i="1"/>
  <c r="I9823" i="1"/>
  <c r="I9824" i="1"/>
  <c r="I9825" i="1"/>
  <c r="I9826" i="1"/>
  <c r="I9827" i="1"/>
  <c r="I9828" i="1"/>
  <c r="I9829" i="1"/>
  <c r="I9830" i="1"/>
  <c r="I9831" i="1"/>
  <c r="I9832" i="1"/>
  <c r="I9833" i="1"/>
  <c r="I9834" i="1"/>
  <c r="I9835" i="1"/>
  <c r="I9836" i="1"/>
  <c r="I9837" i="1"/>
  <c r="I9838" i="1"/>
  <c r="I9839" i="1"/>
  <c r="I9840" i="1"/>
  <c r="I9841" i="1"/>
  <c r="I9842" i="1"/>
  <c r="I9843" i="1"/>
  <c r="I9844" i="1"/>
  <c r="I9845" i="1"/>
  <c r="I9846" i="1"/>
  <c r="I9847" i="1"/>
  <c r="I9848" i="1"/>
  <c r="I9849" i="1"/>
  <c r="I9850" i="1"/>
  <c r="I9851" i="1"/>
  <c r="I9852" i="1"/>
  <c r="I9853" i="1"/>
  <c r="I9854" i="1"/>
  <c r="I9855" i="1"/>
  <c r="I9856" i="1"/>
  <c r="I9857" i="1"/>
  <c r="I9858" i="1"/>
  <c r="I9859" i="1"/>
  <c r="I9860" i="1"/>
  <c r="I9861" i="1"/>
  <c r="I9862" i="1"/>
  <c r="I9863" i="1"/>
  <c r="I9864" i="1"/>
  <c r="I9865" i="1"/>
  <c r="I9866" i="1"/>
  <c r="I9867" i="1"/>
  <c r="I9868" i="1"/>
  <c r="I9869" i="1"/>
  <c r="I9870" i="1"/>
  <c r="I9871" i="1"/>
  <c r="I9872" i="1"/>
  <c r="I9873" i="1"/>
  <c r="I9874" i="1"/>
  <c r="I9875" i="1"/>
  <c r="I9876" i="1"/>
  <c r="I9877" i="1"/>
  <c r="I9878" i="1"/>
  <c r="I9879" i="1"/>
  <c r="I9880" i="1"/>
  <c r="I9881" i="1"/>
  <c r="I9882" i="1"/>
  <c r="I9883" i="1"/>
  <c r="I9884" i="1"/>
  <c r="I9885" i="1"/>
  <c r="I9886" i="1"/>
  <c r="I9887" i="1"/>
  <c r="I9888" i="1"/>
  <c r="I9889" i="1"/>
  <c r="I9890" i="1"/>
  <c r="I9891" i="1"/>
  <c r="I9892" i="1"/>
  <c r="I9893" i="1"/>
  <c r="I9894" i="1"/>
  <c r="I9895" i="1"/>
  <c r="I9896" i="1"/>
  <c r="I9897" i="1"/>
  <c r="I9898" i="1"/>
  <c r="I9899" i="1"/>
  <c r="I9900" i="1"/>
  <c r="I9901" i="1"/>
  <c r="I9902" i="1"/>
  <c r="I9903" i="1"/>
  <c r="I9904" i="1"/>
  <c r="I9905" i="1"/>
  <c r="I9906" i="1"/>
  <c r="I9907" i="1"/>
  <c r="I9908" i="1"/>
  <c r="I9909" i="1"/>
  <c r="I9910" i="1"/>
  <c r="I9911" i="1"/>
  <c r="I9912" i="1"/>
  <c r="I9913" i="1"/>
  <c r="I9914" i="1"/>
  <c r="I9915" i="1"/>
  <c r="I9916" i="1"/>
  <c r="I9917" i="1"/>
  <c r="I9918" i="1"/>
  <c r="I9919" i="1"/>
  <c r="I9920" i="1"/>
  <c r="I9921" i="1"/>
  <c r="I9922" i="1"/>
  <c r="I9923" i="1"/>
  <c r="I9924" i="1"/>
  <c r="I9925" i="1"/>
  <c r="I9926" i="1"/>
  <c r="I9927" i="1"/>
  <c r="I9928" i="1"/>
  <c r="I9929" i="1"/>
  <c r="I9930" i="1"/>
  <c r="I9931" i="1"/>
  <c r="I9932" i="1"/>
  <c r="I9933" i="1"/>
  <c r="I9934" i="1"/>
  <c r="I9935" i="1"/>
  <c r="I9936" i="1"/>
  <c r="I9937" i="1"/>
  <c r="I9938" i="1"/>
  <c r="I9939" i="1"/>
  <c r="I9940" i="1"/>
  <c r="I9941" i="1"/>
  <c r="I9942" i="1"/>
  <c r="I9943" i="1"/>
  <c r="I9944" i="1"/>
  <c r="I9945" i="1"/>
  <c r="I9946" i="1"/>
  <c r="I9947" i="1"/>
  <c r="I9948" i="1"/>
  <c r="I9949" i="1"/>
  <c r="I9950" i="1"/>
  <c r="I9951" i="1"/>
  <c r="I9952" i="1"/>
  <c r="I9953" i="1"/>
  <c r="I9954" i="1"/>
  <c r="I9955" i="1"/>
  <c r="I9956" i="1"/>
  <c r="I9957" i="1"/>
  <c r="I9958" i="1"/>
  <c r="I9959" i="1"/>
  <c r="I9960" i="1"/>
  <c r="I9961" i="1"/>
  <c r="I9962" i="1"/>
  <c r="I9963" i="1"/>
  <c r="I9964" i="1"/>
  <c r="I9965" i="1"/>
  <c r="I9966" i="1"/>
  <c r="I9967" i="1"/>
  <c r="I9968" i="1"/>
  <c r="I9969" i="1"/>
  <c r="I9970" i="1"/>
  <c r="I9971" i="1"/>
  <c r="I9972" i="1"/>
  <c r="I9973" i="1"/>
  <c r="I9974" i="1"/>
  <c r="I9975" i="1"/>
  <c r="I9976" i="1"/>
  <c r="I9977" i="1"/>
  <c r="I9978" i="1"/>
  <c r="I9979" i="1"/>
  <c r="I9980" i="1"/>
  <c r="I9981" i="1"/>
  <c r="I9982" i="1"/>
  <c r="I9983" i="1"/>
  <c r="I9984" i="1"/>
  <c r="I9985" i="1"/>
  <c r="I9986" i="1"/>
  <c r="I9987" i="1"/>
  <c r="I9988" i="1"/>
  <c r="I9989" i="1"/>
  <c r="I9990" i="1"/>
  <c r="I9991" i="1"/>
  <c r="I9992" i="1"/>
  <c r="I9993" i="1"/>
  <c r="I9994" i="1"/>
  <c r="I9995" i="1"/>
  <c r="I9996" i="1"/>
  <c r="I9997" i="1"/>
  <c r="I9998" i="1"/>
  <c r="I9999" i="1"/>
  <c r="I10000" i="1"/>
  <c r="D34" i="2"/>
  <c r="I34" i="2"/>
  <c r="D30" i="2"/>
  <c r="I30" i="2"/>
  <c r="D29" i="2"/>
  <c r="I29" i="2"/>
  <c r="D190" i="6"/>
  <c r="D9" i="2"/>
  <c r="I9" i="2"/>
  <c r="D517" i="2"/>
  <c r="I517" i="2"/>
  <c r="D516" i="2"/>
  <c r="I516" i="2"/>
  <c r="D28" i="2"/>
  <c r="I28" i="2"/>
  <c r="D25" i="2"/>
  <c r="D26" i="2"/>
  <c r="D27" i="2"/>
  <c r="I25" i="2"/>
  <c r="I26" i="2"/>
  <c r="I27" i="2"/>
  <c r="D313" i="2"/>
  <c r="I313" i="2"/>
  <c r="D149" i="6"/>
  <c r="D344" i="6"/>
  <c r="D227" i="6"/>
  <c r="D338" i="6"/>
  <c r="D50" i="6"/>
  <c r="D295" i="6"/>
  <c r="D257" i="6"/>
  <c r="D12" i="6"/>
  <c r="D114" i="6"/>
  <c r="D34" i="6"/>
  <c r="D275" i="6"/>
  <c r="D224" i="6"/>
  <c r="D173" i="6"/>
  <c r="D115" i="6"/>
  <c r="D276" i="6"/>
  <c r="D491" i="2"/>
  <c r="I491" i="2"/>
  <c r="D427" i="2"/>
  <c r="I427" i="2"/>
  <c r="D426" i="2"/>
  <c r="I426" i="2"/>
  <c r="D425" i="2"/>
  <c r="I425" i="2"/>
  <c r="D424" i="2"/>
  <c r="I424" i="2"/>
  <c r="D423" i="2"/>
  <c r="I423" i="2"/>
  <c r="D422" i="2"/>
  <c r="I422" i="2"/>
  <c r="D421" i="2"/>
  <c r="I421" i="2"/>
  <c r="D420" i="2"/>
  <c r="I420" i="2"/>
  <c r="D254" i="2"/>
  <c r="I254" i="2"/>
  <c r="D419" i="2"/>
  <c r="I419" i="2"/>
  <c r="D418" i="2"/>
  <c r="I418" i="2"/>
  <c r="D8" i="2"/>
  <c r="I8" i="2"/>
  <c r="D467" i="2"/>
  <c r="I467" i="2"/>
  <c r="D38" i="2"/>
  <c r="I38" i="2"/>
  <c r="D153" i="2"/>
  <c r="I153" i="2"/>
  <c r="D152" i="2"/>
  <c r="I152" i="2"/>
  <c r="D151" i="2"/>
  <c r="I151" i="2"/>
  <c r="D150" i="2"/>
  <c r="I150" i="2"/>
  <c r="D149" i="2"/>
  <c r="I149" i="2"/>
  <c r="D148" i="2"/>
  <c r="I148" i="2"/>
  <c r="D147" i="2"/>
  <c r="I147" i="2"/>
  <c r="D146" i="2"/>
  <c r="I146" i="2"/>
  <c r="D145" i="2"/>
  <c r="I145" i="2"/>
  <c r="D144" i="2"/>
  <c r="I144" i="2"/>
  <c r="D143" i="2"/>
  <c r="I143" i="2"/>
  <c r="D142" i="2"/>
  <c r="I142" i="2"/>
  <c r="D62" i="2"/>
  <c r="I62" i="2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52" i="1"/>
  <c r="H55" i="1"/>
  <c r="H103" i="1"/>
  <c r="H130" i="1"/>
  <c r="H135" i="1"/>
  <c r="I37" i="3"/>
  <c r="I33" i="3"/>
  <c r="I32" i="3"/>
  <c r="I31" i="3"/>
  <c r="C344" i="1"/>
  <c r="C345" i="1"/>
  <c r="C346" i="1"/>
  <c r="C347" i="1"/>
  <c r="C348" i="1"/>
  <c r="C349" i="1"/>
  <c r="C350" i="1"/>
  <c r="D83" i="2"/>
  <c r="I83" i="2"/>
  <c r="D179" i="2"/>
  <c r="I179" i="2"/>
  <c r="D178" i="2"/>
  <c r="I178" i="2"/>
  <c r="D177" i="2"/>
  <c r="I177" i="2"/>
  <c r="D417" i="2"/>
  <c r="I417" i="2"/>
  <c r="D416" i="2"/>
  <c r="I416" i="2"/>
  <c r="D213" i="2"/>
  <c r="I213" i="2"/>
  <c r="D212" i="2"/>
  <c r="I212" i="2"/>
  <c r="D115" i="2"/>
  <c r="I115" i="2"/>
  <c r="D61" i="2"/>
  <c r="I61" i="2"/>
  <c r="D7" i="2"/>
  <c r="I7" i="2"/>
  <c r="D141" i="2"/>
  <c r="I141" i="2"/>
  <c r="D335" i="6"/>
  <c r="D144" i="6"/>
  <c r="D414" i="2"/>
  <c r="D415" i="2"/>
  <c r="I414" i="2"/>
  <c r="I415" i="2"/>
  <c r="D140" i="2"/>
  <c r="I140" i="2"/>
  <c r="D484" i="2"/>
  <c r="I484" i="2"/>
  <c r="D483" i="2"/>
  <c r="I483" i="2"/>
  <c r="D482" i="2"/>
  <c r="I482" i="2"/>
  <c r="D114" i="2"/>
  <c r="I114" i="2"/>
  <c r="D113" i="2"/>
  <c r="I113" i="2"/>
  <c r="D312" i="2"/>
  <c r="I312" i="2"/>
  <c r="D413" i="2" l="1"/>
  <c r="I413" i="2"/>
  <c r="D412" i="2"/>
  <c r="I412" i="2"/>
  <c r="H1306" i="1" l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C10004" i="1" l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C10001" i="1"/>
  <c r="C10002" i="1"/>
  <c r="C10003" i="1"/>
  <c r="D10001" i="1"/>
  <c r="D10002" i="1"/>
  <c r="D10003" i="1"/>
  <c r="G10001" i="1"/>
  <c r="G10002" i="1"/>
  <c r="G10003" i="1"/>
  <c r="D176" i="2"/>
  <c r="I176" i="2"/>
  <c r="D47" i="6"/>
  <c r="I175" i="2"/>
  <c r="D175" i="2"/>
  <c r="B17" i="8"/>
  <c r="B18" i="8"/>
  <c r="B16" i="8"/>
  <c r="B19" i="8" s="1"/>
  <c r="I11" i="3"/>
  <c r="I10" i="3"/>
  <c r="D432" i="2" l="1"/>
  <c r="I432" i="2"/>
  <c r="D431" i="2"/>
  <c r="I431" i="2"/>
  <c r="D430" i="2"/>
  <c r="I430" i="2"/>
  <c r="D429" i="2"/>
  <c r="I429" i="2"/>
  <c r="H197" i="1" l="1"/>
  <c r="H267" i="1"/>
  <c r="H271" i="1"/>
  <c r="H273" i="1"/>
  <c r="H288" i="1"/>
  <c r="H447" i="1"/>
  <c r="H481" i="1"/>
  <c r="H482" i="1"/>
  <c r="H523" i="1"/>
  <c r="H647" i="1"/>
  <c r="H654" i="1"/>
  <c r="H1025" i="1"/>
  <c r="H1294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9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8" i="1"/>
  <c r="C1029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2" i="1"/>
  <c r="C1213" i="1"/>
  <c r="C1214" i="1"/>
  <c r="C1215" i="1"/>
  <c r="C1216" i="1"/>
  <c r="C1217" i="1"/>
  <c r="C1218" i="1"/>
  <c r="C1219" i="1"/>
  <c r="C1220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90" i="1"/>
  <c r="C91" i="1"/>
  <c r="C89" i="1"/>
  <c r="D171" i="2" l="1"/>
  <c r="I171" i="2"/>
  <c r="D433" i="2"/>
  <c r="I433" i="2"/>
  <c r="D18" i="6"/>
  <c r="D157" i="6"/>
  <c r="D158" i="6"/>
  <c r="D91" i="6"/>
  <c r="D89" i="6"/>
  <c r="D462" i="2"/>
  <c r="I462" i="2"/>
  <c r="D461" i="2"/>
  <c r="I461" i="2"/>
  <c r="D466" i="2"/>
  <c r="I466" i="2"/>
  <c r="C81" i="1"/>
  <c r="C82" i="1"/>
  <c r="C83" i="1"/>
  <c r="C84" i="1"/>
  <c r="C85" i="1"/>
  <c r="C86" i="1"/>
  <c r="C87" i="1"/>
  <c r="C88" i="1"/>
  <c r="D279" i="2"/>
  <c r="I279" i="2"/>
  <c r="D24" i="2"/>
  <c r="I24" i="2"/>
  <c r="C80" i="1"/>
  <c r="C79" i="1"/>
  <c r="C77" i="1"/>
  <c r="C78" i="1"/>
  <c r="D485" i="2"/>
  <c r="D486" i="2"/>
  <c r="D487" i="2"/>
  <c r="D488" i="2"/>
  <c r="D489" i="2"/>
  <c r="D490" i="2"/>
  <c r="I485" i="2"/>
  <c r="I486" i="2"/>
  <c r="I487" i="2"/>
  <c r="I488" i="2"/>
  <c r="I489" i="2"/>
  <c r="I490" i="2"/>
  <c r="D382" i="2"/>
  <c r="D383" i="2"/>
  <c r="D384" i="2"/>
  <c r="D385" i="2"/>
  <c r="I382" i="2"/>
  <c r="I383" i="2"/>
  <c r="I384" i="2"/>
  <c r="I385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D139" i="2"/>
  <c r="I139" i="2"/>
  <c r="D481" i="2"/>
  <c r="I481" i="2"/>
  <c r="D211" i="2"/>
  <c r="I211" i="2"/>
  <c r="D6" i="2"/>
  <c r="D11" i="2"/>
  <c r="D12" i="2"/>
  <c r="D13" i="2"/>
  <c r="D14" i="2"/>
  <c r="D15" i="2"/>
  <c r="D16" i="2"/>
  <c r="D17" i="2"/>
  <c r="D18" i="2"/>
  <c r="D19" i="2"/>
  <c r="D20" i="2"/>
  <c r="D21" i="2"/>
  <c r="D22" i="2"/>
  <c r="D43" i="2"/>
  <c r="D33" i="2"/>
  <c r="D44" i="2"/>
  <c r="D58" i="2"/>
  <c r="D45" i="2"/>
  <c r="D46" i="2"/>
  <c r="D47" i="2"/>
  <c r="D31" i="2"/>
  <c r="D32" i="2"/>
  <c r="D48" i="2"/>
  <c r="D41" i="2"/>
  <c r="D39" i="2"/>
  <c r="D40" i="2"/>
  <c r="D42" i="2"/>
  <c r="D59" i="2"/>
  <c r="D51" i="2"/>
  <c r="D52" i="2"/>
  <c r="D53" i="2"/>
  <c r="D54" i="2"/>
  <c r="D49" i="2"/>
  <c r="D37" i="2"/>
  <c r="D50" i="2"/>
  <c r="D55" i="2"/>
  <c r="D56" i="2"/>
  <c r="D57" i="2"/>
  <c r="D60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67" i="2"/>
  <c r="D168" i="2"/>
  <c r="D169" i="2"/>
  <c r="D170" i="2"/>
  <c r="D172" i="2"/>
  <c r="D173" i="2"/>
  <c r="D174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7" i="2"/>
  <c r="D318" i="2"/>
  <c r="D319" i="2"/>
  <c r="D320" i="2"/>
  <c r="D321" i="2"/>
  <c r="D322" i="2"/>
  <c r="D323" i="2"/>
  <c r="D324" i="2"/>
  <c r="D23" i="2"/>
  <c r="D333" i="2"/>
  <c r="D334" i="2"/>
  <c r="D335" i="2"/>
  <c r="D336" i="2"/>
  <c r="D337" i="2"/>
  <c r="D338" i="2"/>
  <c r="D339" i="2"/>
  <c r="D340" i="2"/>
  <c r="D341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34" i="2"/>
  <c r="D435" i="2"/>
  <c r="D436" i="2"/>
  <c r="D437" i="2"/>
  <c r="D438" i="2"/>
  <c r="D439" i="2"/>
  <c r="D440" i="2"/>
  <c r="D454" i="2"/>
  <c r="D455" i="2"/>
  <c r="D456" i="2"/>
  <c r="D457" i="2"/>
  <c r="D458" i="2"/>
  <c r="D464" i="2"/>
  <c r="D465" i="2"/>
  <c r="D469" i="2"/>
  <c r="D470" i="2"/>
  <c r="D471" i="2"/>
  <c r="D472" i="2"/>
  <c r="D473" i="2"/>
  <c r="D210" i="2"/>
  <c r="D474" i="2"/>
  <c r="D475" i="2"/>
  <c r="D476" i="2"/>
  <c r="D477" i="2"/>
  <c r="D478" i="2"/>
  <c r="D479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441" i="2"/>
  <c r="D480" i="2"/>
  <c r="D428" i="2"/>
  <c r="D374" i="2"/>
  <c r="D375" i="2"/>
  <c r="D311" i="2"/>
  <c r="D376" i="2"/>
  <c r="D377" i="2"/>
  <c r="D378" i="2"/>
  <c r="D379" i="2"/>
  <c r="D380" i="2"/>
  <c r="D381" i="2"/>
  <c r="D136" i="2"/>
  <c r="D137" i="2"/>
  <c r="D459" i="2"/>
  <c r="D460" i="2"/>
  <c r="D138" i="2"/>
  <c r="C56" i="1"/>
  <c r="D46" i="6"/>
  <c r="D253" i="6"/>
  <c r="D60" i="6"/>
  <c r="I138" i="2"/>
  <c r="C54" i="1"/>
  <c r="C55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50" i="1"/>
  <c r="C51" i="1"/>
  <c r="C52" i="1"/>
  <c r="C53" i="1"/>
  <c r="I459" i="2"/>
  <c r="I460" i="2"/>
  <c r="I136" i="2"/>
  <c r="I137" i="2"/>
  <c r="C24" i="1"/>
  <c r="I381" i="2"/>
  <c r="I380" i="2" l="1"/>
  <c r="I378" i="2"/>
  <c r="I379" i="2"/>
  <c r="I377" i="2"/>
  <c r="I376" i="2"/>
  <c r="C22" i="1"/>
  <c r="I311" i="2"/>
  <c r="I375" i="2"/>
  <c r="I374" i="2"/>
  <c r="I479" i="2"/>
  <c r="I411" i="2"/>
  <c r="I209" i="2"/>
  <c r="I207" i="2"/>
  <c r="I208" i="2"/>
  <c r="I410" i="2"/>
  <c r="I408" i="2"/>
  <c r="I409" i="2"/>
  <c r="I478" i="2"/>
  <c r="I477" i="2"/>
  <c r="I112" i="2"/>
  <c r="I170" i="2"/>
  <c r="I169" i="2"/>
  <c r="I440" i="2"/>
  <c r="I476" i="2"/>
  <c r="I168" i="2"/>
  <c r="I167" i="2"/>
  <c r="I438" i="2"/>
  <c r="I439" i="2"/>
  <c r="I437" i="2"/>
  <c r="I436" i="2"/>
  <c r="I435" i="2"/>
  <c r="I373" i="2"/>
  <c r="I363" i="2"/>
  <c r="I364" i="2"/>
  <c r="I365" i="2"/>
  <c r="I366" i="2"/>
  <c r="I367" i="2"/>
  <c r="I368" i="2"/>
  <c r="I369" i="2"/>
  <c r="I370" i="2"/>
  <c r="I371" i="2"/>
  <c r="I372" i="2"/>
  <c r="I361" i="2"/>
  <c r="I362" i="2"/>
  <c r="I351" i="2"/>
  <c r="I352" i="2"/>
  <c r="I353" i="2"/>
  <c r="I354" i="2"/>
  <c r="I355" i="2"/>
  <c r="I356" i="2"/>
  <c r="I357" i="2"/>
  <c r="I358" i="2"/>
  <c r="I359" i="2"/>
  <c r="I360" i="2"/>
  <c r="I341" i="2"/>
  <c r="I310" i="2"/>
  <c r="I277" i="2"/>
  <c r="I278" i="2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3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I5" i="3"/>
  <c r="I6" i="3"/>
  <c r="I7" i="3"/>
  <c r="I8" i="3"/>
  <c r="I9" i="3"/>
  <c r="D5" i="2"/>
  <c r="I464" i="2"/>
  <c r="I465" i="2"/>
  <c r="I23" i="2"/>
  <c r="D238" i="6"/>
  <c r="D376" i="6"/>
  <c r="I324" i="2"/>
  <c r="I474" i="2"/>
  <c r="I210" i="2"/>
  <c r="D30" i="6"/>
  <c r="I5" i="2"/>
  <c r="I6" i="2"/>
  <c r="I11" i="2"/>
  <c r="I12" i="2"/>
  <c r="I13" i="2"/>
  <c r="I14" i="2"/>
  <c r="I15" i="2"/>
  <c r="I16" i="2"/>
  <c r="I17" i="2"/>
  <c r="I18" i="2"/>
  <c r="I19" i="2"/>
  <c r="I20" i="2"/>
  <c r="I21" i="2"/>
  <c r="I22" i="2"/>
  <c r="I43" i="2"/>
  <c r="I33" i="2"/>
  <c r="I44" i="2"/>
  <c r="I58" i="2"/>
  <c r="I45" i="2"/>
  <c r="I46" i="2"/>
  <c r="I47" i="2"/>
  <c r="I31" i="2"/>
  <c r="I32" i="2"/>
  <c r="I48" i="2"/>
  <c r="I41" i="2"/>
  <c r="I39" i="2"/>
  <c r="I40" i="2"/>
  <c r="I42" i="2"/>
  <c r="I59" i="2"/>
  <c r="I51" i="2"/>
  <c r="I52" i="2"/>
  <c r="I53" i="2"/>
  <c r="I54" i="2"/>
  <c r="I49" i="2"/>
  <c r="I37" i="2"/>
  <c r="I50" i="2"/>
  <c r="I55" i="2"/>
  <c r="I56" i="2"/>
  <c r="I57" i="2"/>
  <c r="I60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72" i="2"/>
  <c r="I173" i="2"/>
  <c r="I174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7" i="2"/>
  <c r="I318" i="2"/>
  <c r="I319" i="2"/>
  <c r="I320" i="2"/>
  <c r="I321" i="2"/>
  <c r="I322" i="2"/>
  <c r="I323" i="2"/>
  <c r="I333" i="2"/>
  <c r="I334" i="2"/>
  <c r="I335" i="2"/>
  <c r="I336" i="2"/>
  <c r="I337" i="2"/>
  <c r="I338" i="2"/>
  <c r="I339" i="2"/>
  <c r="I340" i="2"/>
  <c r="I350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34" i="2"/>
  <c r="I454" i="2"/>
  <c r="I455" i="2"/>
  <c r="I456" i="2"/>
  <c r="I457" i="2"/>
  <c r="I458" i="2"/>
  <c r="I469" i="2"/>
  <c r="I470" i="2"/>
  <c r="I471" i="2"/>
  <c r="I472" i="2"/>
  <c r="I473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475" i="2"/>
  <c r="I200" i="2"/>
  <c r="I201" i="2"/>
  <c r="I202" i="2"/>
  <c r="I203" i="2"/>
  <c r="I204" i="2"/>
  <c r="I205" i="2"/>
  <c r="I206" i="2"/>
  <c r="I441" i="2"/>
  <c r="I480" i="2"/>
  <c r="I428" i="2"/>
  <c r="D307" i="6"/>
  <c r="D308" i="6"/>
  <c r="D302" i="6"/>
  <c r="D304" i="6"/>
  <c r="D303" i="6"/>
  <c r="D159" i="6"/>
  <c r="D192" i="6"/>
  <c r="D232" i="6"/>
  <c r="D123" i="6"/>
  <c r="D306" i="6"/>
  <c r="D305" i="6"/>
  <c r="D193" i="6"/>
  <c r="D90" i="6"/>
  <c r="D194" i="6"/>
  <c r="D235" i="6"/>
  <c r="D195" i="6"/>
  <c r="D196" i="6"/>
  <c r="D197" i="6"/>
  <c r="D96" i="6"/>
  <c r="D85" i="6"/>
  <c r="D234" i="6"/>
  <c r="D179" i="6"/>
  <c r="D312" i="6"/>
  <c r="D313" i="6"/>
  <c r="D314" i="6"/>
  <c r="D343" i="6"/>
  <c r="D317" i="6"/>
  <c r="D318" i="6"/>
  <c r="D319" i="6"/>
  <c r="D339" i="6"/>
  <c r="D315" i="6"/>
  <c r="D280" i="6"/>
  <c r="D316" i="6"/>
  <c r="D340" i="6"/>
  <c r="D341" i="6"/>
  <c r="D342" i="6"/>
  <c r="D345" i="6"/>
  <c r="D367" i="6"/>
  <c r="D368" i="6"/>
  <c r="D4" i="6"/>
  <c r="D5" i="6"/>
  <c r="D6" i="6"/>
  <c r="D7" i="6"/>
  <c r="D8" i="6"/>
  <c r="D9" i="6"/>
  <c r="D67" i="6"/>
  <c r="D35" i="6"/>
  <c r="D68" i="6"/>
  <c r="D42" i="6"/>
  <c r="D69" i="6"/>
  <c r="D97" i="6"/>
  <c r="D281" i="6"/>
  <c r="D16" i="6"/>
  <c r="D236" i="6"/>
  <c r="D346" i="6"/>
  <c r="D81" i="6"/>
  <c r="D237" i="6"/>
  <c r="D161" i="6"/>
  <c r="D180" i="6"/>
  <c r="D181" i="6"/>
  <c r="D55" i="6"/>
  <c r="D98" i="6"/>
  <c r="D99" i="6"/>
  <c r="D43" i="6"/>
  <c r="D100" i="6"/>
  <c r="D101" i="6"/>
  <c r="D102" i="6"/>
  <c r="D44" i="6"/>
  <c r="D45" i="6"/>
  <c r="D103" i="6"/>
  <c r="D104" i="6"/>
  <c r="D282" i="6"/>
  <c r="D252" i="6"/>
  <c r="D199" i="6"/>
  <c r="D182" i="6"/>
  <c r="D283" i="6"/>
  <c r="D126" i="6"/>
  <c r="D57" i="6"/>
  <c r="D183" i="6"/>
  <c r="D58" i="6"/>
  <c r="D54" i="6"/>
  <c r="D127" i="6"/>
  <c r="D52" i="6"/>
  <c r="D59" i="6"/>
  <c r="D320" i="6"/>
  <c r="D31" i="6"/>
  <c r="D105" i="6"/>
  <c r="D13" i="6"/>
  <c r="D150" i="6"/>
  <c r="D151" i="6"/>
  <c r="D106" i="6"/>
  <c r="D162" i="6"/>
  <c r="D201" i="6"/>
  <c r="D255" i="6"/>
  <c r="D163" i="6"/>
  <c r="D321" i="6"/>
  <c r="D369" i="6"/>
  <c r="D86" i="6"/>
  <c r="D202" i="6"/>
  <c r="D285" i="6"/>
  <c r="D184" i="6"/>
  <c r="D203" i="6"/>
  <c r="D107" i="6"/>
  <c r="D128" i="6"/>
  <c r="D152" i="6"/>
  <c r="D370" i="6"/>
  <c r="D61" i="6"/>
  <c r="D62" i="6"/>
  <c r="D63" i="6"/>
  <c r="D204" i="6"/>
  <c r="D205" i="6"/>
  <c r="D132" i="6"/>
  <c r="D133" i="6"/>
  <c r="D134" i="6"/>
  <c r="D135" i="6"/>
  <c r="D136" i="6"/>
  <c r="D137" i="6"/>
  <c r="D138" i="6"/>
  <c r="D139" i="6"/>
  <c r="D371" i="6"/>
  <c r="D372" i="6"/>
  <c r="D185" i="6"/>
  <c r="D11" i="6"/>
  <c r="D87" i="6"/>
  <c r="D165" i="6"/>
  <c r="D286" i="6"/>
  <c r="D287" i="6"/>
  <c r="D48" i="6"/>
  <c r="D49" i="6"/>
  <c r="D210" i="6"/>
  <c r="D211" i="6"/>
  <c r="D212" i="6"/>
  <c r="D153" i="6"/>
  <c r="D348" i="6"/>
  <c r="D258" i="6"/>
  <c r="D322" i="6"/>
  <c r="D349" i="6"/>
  <c r="D323" i="6"/>
  <c r="D350" i="6"/>
  <c r="D324" i="6"/>
  <c r="D351" i="6"/>
  <c r="D352" i="6"/>
  <c r="D353" i="6"/>
  <c r="D354" i="6"/>
  <c r="D355" i="6"/>
  <c r="D77" i="6"/>
  <c r="D259" i="6"/>
  <c r="D214" i="6"/>
  <c r="D215" i="6"/>
  <c r="D88" i="6"/>
  <c r="D82" i="6"/>
  <c r="D154" i="6"/>
  <c r="D118" i="6"/>
  <c r="D92" i="6"/>
  <c r="D29" i="6"/>
  <c r="D108" i="6"/>
  <c r="D186" i="6"/>
  <c r="D140" i="6"/>
  <c r="D64" i="6"/>
  <c r="D109" i="6"/>
  <c r="D260" i="6"/>
  <c r="D356" i="6"/>
  <c r="D261" i="6"/>
  <c r="D262" i="6"/>
  <c r="D288" i="6"/>
  <c r="D325" i="6"/>
  <c r="D326" i="6"/>
  <c r="D327" i="6"/>
  <c r="D357" i="6"/>
  <c r="D358" i="6"/>
  <c r="D373" i="6"/>
  <c r="D379" i="6"/>
  <c r="D378" i="6"/>
  <c r="D375" i="6"/>
  <c r="D377" i="6"/>
  <c r="D110" i="6"/>
  <c r="D374" i="6"/>
  <c r="D263" i="6"/>
  <c r="D243" i="6"/>
  <c r="D289" i="6"/>
  <c r="D290" i="6"/>
  <c r="D264" i="6"/>
  <c r="D291" i="6"/>
  <c r="D166" i="6"/>
  <c r="D380" i="6"/>
  <c r="D293" i="6"/>
  <c r="D170" i="6"/>
  <c r="D222" i="6"/>
  <c r="D223" i="6"/>
  <c r="D171" i="6"/>
  <c r="D172" i="6"/>
  <c r="D113" i="6"/>
  <c r="D274" i="6"/>
  <c r="D360" i="6"/>
  <c r="D142" i="6"/>
  <c r="D156" i="6"/>
  <c r="D93" i="6"/>
  <c r="D143" i="6"/>
  <c r="D83" i="6"/>
  <c r="D248" i="6"/>
  <c r="D32" i="6"/>
  <c r="D39" i="6"/>
  <c r="D33" i="6"/>
  <c r="D78" i="6"/>
  <c r="D79" i="6"/>
  <c r="D381" i="6"/>
  <c r="D10" i="6"/>
  <c r="D119" i="6"/>
  <c r="D361" i="6"/>
  <c r="D94" i="6"/>
  <c r="D174" i="6"/>
  <c r="D189" i="6"/>
  <c r="D225" i="6"/>
  <c r="D365" i="6"/>
  <c r="D229" i="6"/>
  <c r="D27" i="6"/>
  <c r="D25" i="6"/>
  <c r="D23" i="6"/>
  <c r="D301" i="6"/>
  <c r="D24" i="6"/>
  <c r="D15" i="6"/>
  <c r="D41" i="6"/>
  <c r="D74" i="6"/>
  <c r="D28" i="6"/>
  <c r="D84" i="6"/>
  <c r="D147" i="6"/>
  <c r="D66" i="6"/>
  <c r="D230" i="6"/>
  <c r="D14" i="6"/>
  <c r="I5" i="1"/>
  <c r="D278" i="6"/>
  <c r="D251" i="6"/>
  <c r="B28" i="8" l="1"/>
  <c r="B25" i="8"/>
  <c r="B27" i="8"/>
  <c r="B26" i="8"/>
  <c r="B24" i="8"/>
  <c r="B11" i="8"/>
  <c r="B9" i="8"/>
  <c r="D231" i="6"/>
  <c r="B23" i="8" l="1"/>
  <c r="B30" i="8" s="1"/>
  <c r="H517" i="2"/>
  <c r="E221" i="2"/>
  <c r="I70" i="6"/>
  <c r="I120" i="6"/>
  <c r="H470" i="2"/>
  <c r="H221" i="2"/>
  <c r="H430" i="2"/>
  <c r="D1030" i="1"/>
  <c r="E345" i="2"/>
  <c r="E342" i="2"/>
  <c r="D513" i="1"/>
  <c r="D994" i="1"/>
  <c r="D221" i="1"/>
  <c r="D796" i="1"/>
  <c r="D1118" i="1"/>
  <c r="D1112" i="1"/>
  <c r="D180" i="1"/>
  <c r="D965" i="1"/>
  <c r="D1117" i="1"/>
  <c r="D358" i="1"/>
  <c r="D334" i="1"/>
  <c r="D955" i="1"/>
  <c r="D906" i="1"/>
  <c r="D651" i="1"/>
  <c r="D503" i="1"/>
  <c r="D577" i="1"/>
  <c r="D1065" i="1"/>
  <c r="D230" i="1"/>
  <c r="D446" i="1"/>
  <c r="D687" i="1"/>
  <c r="D525" i="1"/>
  <c r="D964" i="1"/>
  <c r="D357" i="1"/>
  <c r="D572" i="1"/>
  <c r="D1038" i="1"/>
  <c r="D452" i="1"/>
  <c r="D977" i="1"/>
  <c r="D649" i="1"/>
  <c r="D1015" i="1"/>
  <c r="D1229" i="1"/>
  <c r="D974" i="1"/>
  <c r="D1081" i="1"/>
  <c r="D1189" i="1"/>
  <c r="D232" i="1"/>
  <c r="D238" i="1"/>
  <c r="D478" i="1"/>
  <c r="D723" i="1"/>
  <c r="D604" i="1"/>
  <c r="D1004" i="1"/>
  <c r="D437" i="1"/>
  <c r="D597" i="1"/>
  <c r="D1058" i="1"/>
  <c r="D646" i="1"/>
  <c r="D1107" i="1"/>
  <c r="D721" i="1"/>
  <c r="D1020" i="1"/>
  <c r="D412" i="1"/>
  <c r="D990" i="1"/>
  <c r="D1109" i="1"/>
  <c r="D1193" i="1"/>
  <c r="D185" i="1"/>
  <c r="D131" i="1"/>
  <c r="D570" i="1"/>
  <c r="D340" i="1"/>
  <c r="D744" i="1"/>
  <c r="D281" i="1"/>
  <c r="D453" i="1"/>
  <c r="D922" i="1"/>
  <c r="D1086" i="1"/>
  <c r="D918" i="1"/>
  <c r="D1111" i="1"/>
  <c r="D935" i="1"/>
  <c r="D1076" i="1"/>
  <c r="D510" i="1"/>
  <c r="D1053" i="1"/>
  <c r="D1113" i="1"/>
  <c r="E225" i="2"/>
  <c r="H348" i="2"/>
  <c r="I26" i="6"/>
  <c r="H472" i="2"/>
  <c r="I121" i="6"/>
  <c r="H485" i="2"/>
  <c r="I122" i="6"/>
  <c r="H490" i="2"/>
  <c r="H496" i="2"/>
  <c r="I76" i="6"/>
  <c r="I75" i="6"/>
  <c r="I298" i="6"/>
  <c r="I21" i="6"/>
  <c r="H488" i="2"/>
  <c r="E280" i="2"/>
  <c r="D800" i="1"/>
  <c r="E287" i="2"/>
  <c r="D633" i="1"/>
  <c r="E216" i="2"/>
  <c r="E413" i="2"/>
  <c r="D1146" i="1"/>
  <c r="D641" i="1"/>
  <c r="E433" i="2"/>
  <c r="E434" i="2"/>
  <c r="E440" i="2"/>
  <c r="H444" i="2"/>
  <c r="E439" i="2"/>
  <c r="H449" i="2"/>
  <c r="D440" i="1"/>
  <c r="D1034" i="1"/>
  <c r="D167" i="1"/>
  <c r="D188" i="1"/>
  <c r="D308" i="1"/>
  <c r="D1042" i="1"/>
  <c r="D1028" i="1"/>
  <c r="D241" i="1"/>
  <c r="D361" i="1"/>
  <c r="D1122" i="1"/>
  <c r="D1017" i="1"/>
  <c r="E498" i="2"/>
  <c r="D378" i="1"/>
  <c r="D733" i="1"/>
  <c r="D1171" i="1"/>
  <c r="E469" i="2"/>
  <c r="E203" i="2"/>
  <c r="D812" i="1"/>
  <c r="D693" i="1"/>
  <c r="D228" i="1"/>
  <c r="D1238" i="1"/>
  <c r="E414" i="2"/>
  <c r="H347" i="2"/>
  <c r="I366" i="6"/>
  <c r="H349" i="2"/>
  <c r="H476" i="2"/>
  <c r="I277" i="6"/>
  <c r="I178" i="6"/>
  <c r="H486" i="2"/>
  <c r="H480" i="2"/>
  <c r="I299" i="6"/>
  <c r="H494" i="2"/>
  <c r="I176" i="6"/>
  <c r="H492" i="2"/>
  <c r="H471" i="2"/>
  <c r="E475" i="2"/>
  <c r="I73" i="6"/>
  <c r="E328" i="2"/>
  <c r="E346" i="2"/>
  <c r="E166" i="2"/>
  <c r="D1285" i="1"/>
  <c r="I188" i="6"/>
  <c r="H216" i="2"/>
  <c r="D630" i="1"/>
  <c r="E83" i="2"/>
  <c r="D1097" i="1"/>
  <c r="D1173" i="1"/>
  <c r="D869" i="1"/>
  <c r="E431" i="2"/>
  <c r="E428" i="2"/>
  <c r="E429" i="2"/>
  <c r="D717" i="1"/>
  <c r="D521" i="1"/>
  <c r="D1090" i="1"/>
  <c r="D599" i="1"/>
  <c r="D116" i="1"/>
  <c r="D916" i="1"/>
  <c r="D1133" i="1"/>
  <c r="D122" i="1"/>
  <c r="D445" i="1"/>
  <c r="D222" i="1"/>
  <c r="D231" i="1"/>
  <c r="D716" i="1"/>
  <c r="D936" i="1"/>
  <c r="D457" i="1"/>
  <c r="D741" i="1"/>
  <c r="D718" i="1"/>
  <c r="D81" i="1"/>
  <c r="D184" i="1"/>
  <c r="D512" i="1"/>
  <c r="D423" i="1"/>
  <c r="D720" i="1"/>
  <c r="D984" i="1"/>
  <c r="D535" i="1"/>
  <c r="D1062" i="1"/>
  <c r="D1087" i="1"/>
  <c r="E226" i="2"/>
  <c r="D173" i="1"/>
  <c r="D541" i="1"/>
  <c r="D459" i="1"/>
  <c r="D728" i="1"/>
  <c r="D223" i="1"/>
  <c r="D605" i="1"/>
  <c r="D1082" i="1"/>
  <c r="D1101" i="1"/>
  <c r="D11" i="1"/>
  <c r="D386" i="1"/>
  <c r="E436" i="2"/>
  <c r="E443" i="2"/>
  <c r="H49" i="2"/>
  <c r="I315" i="6"/>
  <c r="H302" i="2"/>
  <c r="I261" i="6"/>
  <c r="E438" i="2"/>
  <c r="H448" i="2"/>
  <c r="I342" i="6"/>
  <c r="H336" i="2"/>
  <c r="I290" i="6"/>
  <c r="H514" i="2"/>
  <c r="I230" i="6"/>
  <c r="H453" i="2"/>
  <c r="E170" i="2"/>
  <c r="E167" i="2"/>
  <c r="H390" i="2"/>
  <c r="I171" i="6"/>
  <c r="E442" i="2"/>
  <c r="H54" i="2"/>
  <c r="I339" i="6"/>
  <c r="I142" i="6"/>
  <c r="E479" i="2"/>
  <c r="E385" i="2"/>
  <c r="E181" i="2"/>
  <c r="I177" i="6"/>
  <c r="H493" i="2"/>
  <c r="H328" i="2"/>
  <c r="H378" i="2"/>
  <c r="I220" i="6"/>
  <c r="H332" i="2"/>
  <c r="I266" i="6"/>
  <c r="E154" i="2"/>
  <c r="I359" i="6"/>
  <c r="H343" i="2"/>
  <c r="H346" i="2"/>
  <c r="D489" i="1"/>
  <c r="E116" i="2"/>
  <c r="E99" i="2"/>
  <c r="D169" i="1"/>
  <c r="H379" i="2"/>
  <c r="I272" i="6"/>
  <c r="I218" i="6"/>
  <c r="H367" i="2"/>
  <c r="D819" i="1"/>
  <c r="D1064" i="1"/>
  <c r="E281" i="2"/>
  <c r="H215" i="2"/>
  <c r="H219" i="2"/>
  <c r="E223" i="2"/>
  <c r="I333" i="6"/>
  <c r="I169" i="6"/>
  <c r="H374" i="2"/>
  <c r="H368" i="2"/>
  <c r="H359" i="2"/>
  <c r="I269" i="6"/>
  <c r="I328" i="6"/>
  <c r="E314" i="2"/>
  <c r="E313" i="2"/>
  <c r="E315" i="2"/>
  <c r="D608" i="1"/>
  <c r="D1116" i="1"/>
  <c r="I152" i="6"/>
  <c r="H193" i="2"/>
  <c r="H220" i="2"/>
  <c r="I202" i="6"/>
  <c r="H187" i="2"/>
  <c r="H224" i="2"/>
  <c r="H463" i="2"/>
  <c r="H202" i="2"/>
  <c r="I164" i="6"/>
  <c r="H206" i="2"/>
  <c r="I221" i="6"/>
  <c r="H386" i="2"/>
  <c r="I247" i="6"/>
  <c r="I332" i="6"/>
  <c r="H375" i="2"/>
  <c r="H365" i="2"/>
  <c r="I294" i="6"/>
  <c r="H373" i="2"/>
  <c r="H24" i="2"/>
  <c r="E27" i="2"/>
  <c r="D851" i="1"/>
  <c r="D1158" i="1"/>
  <c r="D162" i="1"/>
  <c r="D979" i="1"/>
  <c r="D603" i="1"/>
  <c r="D638" i="1"/>
  <c r="E230" i="2"/>
  <c r="D1050" i="1"/>
  <c r="D196" i="1"/>
  <c r="D479" i="1"/>
  <c r="D1191" i="1"/>
  <c r="D201" i="1"/>
  <c r="D952" i="1"/>
  <c r="D833" i="1"/>
  <c r="D574" i="1"/>
  <c r="D212" i="1"/>
  <c r="D249" i="1"/>
  <c r="D206" i="1"/>
  <c r="D639" i="1"/>
  <c r="D559" i="1"/>
  <c r="D143" i="1"/>
  <c r="D139" i="1"/>
  <c r="D923" i="1"/>
  <c r="D1207" i="1"/>
  <c r="D1048" i="1"/>
  <c r="D1049" i="1"/>
  <c r="D24" i="1"/>
  <c r="D224" i="1"/>
  <c r="D257" i="1"/>
  <c r="D115" i="1"/>
  <c r="D667" i="1"/>
  <c r="D904" i="1"/>
  <c r="D285" i="1"/>
  <c r="D203" i="1"/>
  <c r="D1075" i="1"/>
  <c r="D1260" i="1"/>
  <c r="D642" i="1"/>
  <c r="D1177" i="1"/>
  <c r="D9" i="1"/>
  <c r="D96" i="1"/>
  <c r="D149" i="1"/>
  <c r="D134" i="1"/>
  <c r="D406" i="1"/>
  <c r="D899" i="1"/>
  <c r="D940" i="1"/>
  <c r="D949" i="1"/>
  <c r="D518" i="1"/>
  <c r="D1135" i="1"/>
  <c r="D729" i="1"/>
  <c r="D931" i="1"/>
  <c r="D82" i="1"/>
  <c r="D56" i="1"/>
  <c r="H421" i="2"/>
  <c r="H427" i="2"/>
  <c r="I276" i="6"/>
  <c r="H420" i="2"/>
  <c r="I149" i="6"/>
  <c r="H151" i="2"/>
  <c r="D747" i="1"/>
  <c r="D787" i="1"/>
  <c r="E147" i="2"/>
  <c r="D805" i="1"/>
  <c r="H415" i="2"/>
  <c r="D421" i="1"/>
  <c r="D171" i="1"/>
  <c r="E412" i="2"/>
  <c r="D235" i="1"/>
  <c r="H431" i="2"/>
  <c r="H428" i="2"/>
  <c r="E432" i="2"/>
  <c r="D1033" i="1"/>
  <c r="E310" i="2"/>
  <c r="D195" i="1"/>
  <c r="D44" i="1"/>
  <c r="D1019" i="1"/>
  <c r="D954" i="1"/>
  <c r="D359" i="1"/>
  <c r="D740" i="1"/>
  <c r="D1054" i="1"/>
  <c r="D1212" i="1"/>
  <c r="D331" i="1"/>
  <c r="D924" i="1"/>
  <c r="D945" i="1"/>
  <c r="E228" i="2"/>
  <c r="D988" i="1"/>
  <c r="D993" i="1"/>
  <c r="D817" i="1"/>
  <c r="E466" i="2"/>
  <c r="D194" i="1"/>
  <c r="D704" i="1"/>
  <c r="D820" i="1"/>
  <c r="D396" i="1"/>
  <c r="D14" i="1"/>
  <c r="D210" i="1"/>
  <c r="D491" i="1"/>
  <c r="D802" i="1"/>
  <c r="D68" i="1"/>
  <c r="D374" i="1"/>
  <c r="D774" i="1"/>
  <c r="E465" i="2"/>
  <c r="D272" i="1"/>
  <c r="D417" i="1"/>
  <c r="E323" i="2"/>
  <c r="E168" i="2"/>
  <c r="E169" i="2"/>
  <c r="D392" i="1"/>
  <c r="D114" i="1"/>
  <c r="D1214" i="1"/>
  <c r="E171" i="2"/>
  <c r="D524" i="1"/>
  <c r="D1297" i="1"/>
  <c r="E447" i="2"/>
  <c r="H198" i="2"/>
  <c r="I204" i="6"/>
  <c r="H452" i="2"/>
  <c r="H250" i="2"/>
  <c r="E409" i="2"/>
  <c r="H506" i="2"/>
  <c r="D49" i="1"/>
  <c r="E459" i="2"/>
  <c r="E50" i="2"/>
  <c r="I82" i="6"/>
  <c r="E446" i="2"/>
  <c r="I48" i="6"/>
  <c r="E490" i="2"/>
  <c r="E332" i="2"/>
  <c r="E205" i="2"/>
  <c r="E212" i="2"/>
  <c r="E210" i="2"/>
  <c r="D152" i="1"/>
  <c r="D211" i="1"/>
  <c r="D544" i="1"/>
  <c r="D316" i="1"/>
  <c r="E290" i="2"/>
  <c r="D1273" i="1"/>
  <c r="E263" i="2"/>
  <c r="D109" i="1"/>
  <c r="H382" i="2"/>
  <c r="I112" i="6"/>
  <c r="E378" i="2"/>
  <c r="I155" i="6"/>
  <c r="H362" i="2"/>
  <c r="H370" i="2"/>
  <c r="I219" i="6"/>
  <c r="H154" i="2"/>
  <c r="I285" i="6"/>
  <c r="H218" i="2"/>
  <c r="H35" i="2"/>
  <c r="H36" i="2"/>
  <c r="H383" i="2"/>
  <c r="I71" i="6"/>
  <c r="H371" i="2"/>
  <c r="I246" i="6"/>
  <c r="I168" i="6"/>
  <c r="H212" i="2"/>
  <c r="I256" i="6"/>
  <c r="D942" i="1"/>
  <c r="E211" i="2"/>
  <c r="D248" i="1"/>
  <c r="D65" i="1"/>
  <c r="H344" i="2"/>
  <c r="I329" i="6"/>
  <c r="E219" i="2"/>
  <c r="E195" i="2"/>
  <c r="H223" i="2"/>
  <c r="D277" i="1"/>
  <c r="D839" i="1"/>
  <c r="D953" i="1"/>
  <c r="E160" i="2"/>
  <c r="D275" i="1"/>
  <c r="D1186" i="1"/>
  <c r="D1153" i="1"/>
  <c r="E146" i="2"/>
  <c r="D676" i="1"/>
  <c r="D998" i="1"/>
  <c r="E122" i="2"/>
  <c r="D549" i="1"/>
  <c r="D696" i="1"/>
  <c r="D1091" i="1"/>
  <c r="D60" i="1"/>
  <c r="H208" i="2"/>
  <c r="I273" i="6"/>
  <c r="H380" i="2"/>
  <c r="I271" i="6"/>
  <c r="H372" i="2"/>
  <c r="H257" i="2"/>
  <c r="I213" i="6"/>
  <c r="E284" i="2"/>
  <c r="D835" i="1"/>
  <c r="E202" i="2"/>
  <c r="I130" i="6"/>
  <c r="H200" i="2"/>
  <c r="E206" i="2"/>
  <c r="I207" i="6"/>
  <c r="H205" i="2"/>
  <c r="H385" i="2"/>
  <c r="I141" i="6"/>
  <c r="I334" i="6"/>
  <c r="H381" i="2"/>
  <c r="H361" i="2"/>
  <c r="I56" i="6"/>
  <c r="H369" i="2"/>
  <c r="E517" i="2"/>
  <c r="I50" i="6"/>
  <c r="H418" i="2"/>
  <c r="H425" i="2"/>
  <c r="I173" i="6"/>
  <c r="H403" i="2"/>
  <c r="I295" i="6"/>
  <c r="H419" i="2"/>
  <c r="E141" i="2"/>
  <c r="D946" i="1"/>
  <c r="D563" i="1"/>
  <c r="D189" i="1"/>
  <c r="D77" i="1"/>
  <c r="D266" i="1"/>
  <c r="D217" i="1"/>
  <c r="D402" i="1"/>
  <c r="D368" i="1"/>
  <c r="D898" i="1"/>
  <c r="D74" i="1"/>
  <c r="E140" i="2"/>
  <c r="D245" i="1"/>
  <c r="D783" i="1"/>
  <c r="D637" i="1"/>
  <c r="E139" i="2"/>
  <c r="D101" i="1"/>
  <c r="D218" i="1"/>
  <c r="D269" i="1"/>
  <c r="D758" i="1"/>
  <c r="E137" i="2"/>
  <c r="I144" i="6"/>
  <c r="H414" i="2"/>
  <c r="I344" i="6"/>
  <c r="H38" i="2"/>
  <c r="H423" i="2"/>
  <c r="I275" i="6"/>
  <c r="H424" i="2"/>
  <c r="D157" i="1"/>
  <c r="D470" i="1"/>
  <c r="D350" i="1"/>
  <c r="E460" i="2"/>
  <c r="D875" i="1"/>
  <c r="D886" i="1"/>
  <c r="E417" i="2"/>
  <c r="H176" i="2"/>
  <c r="H175" i="2"/>
  <c r="E430" i="2"/>
  <c r="H432" i="2"/>
  <c r="D598" i="1"/>
  <c r="D225" i="1"/>
  <c r="D239" i="1"/>
  <c r="D1014" i="1"/>
  <c r="D1132" i="1"/>
  <c r="D648" i="1"/>
  <c r="D957" i="1"/>
  <c r="D422" i="1"/>
  <c r="D661" i="1"/>
  <c r="D1083" i="1"/>
  <c r="E227" i="2"/>
  <c r="D97" i="1"/>
  <c r="D719" i="1"/>
  <c r="D1013" i="1"/>
  <c r="D360" i="1"/>
  <c r="D1211" i="1"/>
  <c r="D121" i="1"/>
  <c r="D233" i="1"/>
  <c r="D458" i="1"/>
  <c r="D727" i="1"/>
  <c r="D680" i="1"/>
  <c r="D448" i="1"/>
  <c r="D725" i="1"/>
  <c r="D1114" i="1"/>
  <c r="D686" i="1"/>
  <c r="D1039" i="1"/>
  <c r="D1115" i="1"/>
  <c r="D522" i="1"/>
  <c r="D978" i="1"/>
  <c r="D1208" i="1"/>
  <c r="D34" i="1"/>
  <c r="D153" i="1"/>
  <c r="D186" i="1"/>
  <c r="D466" i="1"/>
  <c r="D546" i="1"/>
  <c r="D980" i="1"/>
  <c r="D514" i="1"/>
  <c r="D917" i="1"/>
  <c r="D502" i="1"/>
  <c r="D934" i="1"/>
  <c r="D1047" i="1"/>
  <c r="D1119" i="1"/>
  <c r="D905" i="1"/>
  <c r="D983" i="1"/>
  <c r="D1061" i="1"/>
  <c r="D78" i="1"/>
  <c r="D264" i="1"/>
  <c r="D213" i="1"/>
  <c r="D339" i="1"/>
  <c r="D655" i="1"/>
  <c r="D588" i="1"/>
  <c r="D207" i="1"/>
  <c r="D653" i="1"/>
  <c r="D991" i="1"/>
  <c r="D534" i="1"/>
  <c r="D971" i="1"/>
  <c r="D1055" i="1"/>
  <c r="D289" i="1"/>
  <c r="D919" i="1"/>
  <c r="D1120" i="1"/>
  <c r="D1230" i="1"/>
  <c r="D229" i="1"/>
  <c r="E311" i="2"/>
  <c r="D236" i="1"/>
  <c r="D23" i="1"/>
  <c r="D48" i="1"/>
  <c r="E410" i="2"/>
  <c r="D1067" i="1"/>
  <c r="E451" i="2"/>
  <c r="H182" i="2"/>
  <c r="I255" i="6"/>
  <c r="I222" i="6"/>
  <c r="H388" i="2"/>
  <c r="I301" i="6"/>
  <c r="H505" i="2"/>
  <c r="H279" i="2"/>
  <c r="I18" i="6"/>
  <c r="I106" i="6"/>
  <c r="H174" i="2"/>
  <c r="I107" i="6"/>
  <c r="E435" i="2"/>
  <c r="H445" i="2"/>
  <c r="I16" i="6"/>
  <c r="H81" i="2"/>
  <c r="H180" i="2"/>
  <c r="I162" i="6"/>
  <c r="H235" i="2"/>
  <c r="I135" i="6"/>
  <c r="I381" i="6"/>
  <c r="H406" i="2"/>
  <c r="H507" i="2"/>
  <c r="E450" i="2"/>
  <c r="I67" i="6"/>
  <c r="H185" i="2"/>
  <c r="I369" i="6"/>
  <c r="E437" i="2"/>
  <c r="I119" i="6"/>
  <c r="E471" i="2"/>
  <c r="E415" i="2"/>
  <c r="E372" i="2"/>
  <c r="D790" i="1"/>
  <c r="D204" i="1"/>
  <c r="E478" i="2"/>
  <c r="D403" i="1"/>
  <c r="D668" i="1"/>
  <c r="D462" i="1"/>
  <c r="D793" i="1"/>
  <c r="D516" i="1"/>
  <c r="D738" i="1"/>
  <c r="E467" i="2"/>
  <c r="D451" i="1"/>
  <c r="E204" i="2"/>
  <c r="D504" i="1"/>
  <c r="D455" i="1"/>
  <c r="D1018" i="1"/>
  <c r="D880" i="1"/>
  <c r="D678" i="1"/>
  <c r="E330" i="2"/>
  <c r="E200" i="2"/>
  <c r="E426" i="2"/>
  <c r="D1068" i="1"/>
  <c r="D807" i="1"/>
  <c r="D626" i="1"/>
  <c r="E71" i="2"/>
  <c r="D804" i="1"/>
  <c r="D629" i="1"/>
  <c r="D643" i="1"/>
  <c r="D921" i="1"/>
  <c r="E317" i="2"/>
  <c r="D939" i="1"/>
  <c r="D1044" i="1"/>
  <c r="H429" i="2"/>
  <c r="D933" i="1"/>
  <c r="D120" i="1"/>
  <c r="E245" i="2"/>
  <c r="D739" i="1"/>
  <c r="E341" i="2"/>
  <c r="D1296" i="1"/>
  <c r="H433" i="2"/>
  <c r="H447" i="2"/>
  <c r="E464" i="2"/>
  <c r="D46" i="1"/>
  <c r="E448" i="2"/>
  <c r="H409" i="2"/>
  <c r="H439" i="2"/>
  <c r="E445" i="2"/>
  <c r="E453" i="2"/>
  <c r="H446" i="2"/>
  <c r="H319" i="2"/>
  <c r="I378" i="6"/>
  <c r="E411" i="2"/>
  <c r="E504" i="2"/>
  <c r="E441" i="2"/>
  <c r="E347" i="2"/>
  <c r="D1202" i="1"/>
  <c r="D849" i="1"/>
  <c r="D671" i="1"/>
  <c r="D66" i="1"/>
  <c r="E491" i="2"/>
  <c r="D381" i="1"/>
  <c r="E424" i="2"/>
  <c r="D731" i="1"/>
  <c r="D435" i="1"/>
  <c r="E25" i="2"/>
  <c r="E357" i="2"/>
  <c r="D256" i="1"/>
  <c r="E375" i="2"/>
  <c r="E386" i="2"/>
  <c r="D996" i="1"/>
  <c r="E325" i="2"/>
  <c r="D547" i="1"/>
  <c r="D589" i="1"/>
  <c r="E326" i="2"/>
  <c r="D753" i="1"/>
  <c r="D343" i="1"/>
  <c r="D1227" i="1"/>
  <c r="E288" i="2"/>
  <c r="D799" i="1"/>
  <c r="D778" i="1"/>
  <c r="D471" i="1"/>
  <c r="E277" i="2"/>
  <c r="D150" i="1"/>
  <c r="D909" i="1"/>
  <c r="E349" i="2"/>
  <c r="E470" i="2"/>
  <c r="E480" i="2"/>
  <c r="E423" i="2"/>
  <c r="E214" i="2"/>
  <c r="D625" i="1"/>
  <c r="D84" i="1"/>
  <c r="D497" i="1"/>
  <c r="E363" i="2"/>
  <c r="E418" i="2"/>
  <c r="E370" i="2"/>
  <c r="E377" i="2"/>
  <c r="D379" i="1"/>
  <c r="D454" i="1"/>
  <c r="D405" i="1"/>
  <c r="E209" i="2"/>
  <c r="D591" i="1"/>
  <c r="E329" i="2"/>
  <c r="E369" i="2"/>
  <c r="E376" i="2"/>
  <c r="E278" i="2"/>
  <c r="D38" i="1"/>
  <c r="D1071" i="1"/>
  <c r="D584" i="1"/>
  <c r="D527" i="1"/>
  <c r="D148" i="1"/>
  <c r="E324" i="2"/>
  <c r="D1159" i="1"/>
  <c r="D98" i="1"/>
  <c r="D307" i="1"/>
  <c r="E67" i="2"/>
  <c r="D113" i="1"/>
  <c r="D314" i="1"/>
  <c r="D16" i="1"/>
  <c r="D1182" i="1"/>
  <c r="D55" i="1"/>
  <c r="E109" i="2"/>
  <c r="E191" i="2"/>
  <c r="D1253" i="1"/>
  <c r="D1167" i="1"/>
  <c r="D1250" i="1"/>
  <c r="D1138" i="1"/>
  <c r="D903" i="1"/>
  <c r="D1150" i="1"/>
  <c r="D321" i="1"/>
  <c r="D1301" i="1"/>
  <c r="E259" i="2"/>
  <c r="D636" i="1"/>
  <c r="D1162" i="1"/>
  <c r="D705" i="1"/>
  <c r="D1185" i="1"/>
  <c r="D426" i="1"/>
  <c r="D884" i="1"/>
  <c r="D734" i="1"/>
  <c r="D1245" i="1"/>
  <c r="D1218" i="1"/>
  <c r="D737" i="1"/>
  <c r="D179" i="1"/>
  <c r="E306" i="2"/>
  <c r="D928" i="1"/>
  <c r="D1078" i="1"/>
  <c r="E95" i="2"/>
  <c r="D517" i="1"/>
  <c r="D330" i="1"/>
  <c r="D915" i="1"/>
  <c r="D902" i="1"/>
  <c r="D825" i="1"/>
  <c r="E172" i="2"/>
  <c r="D688" i="1"/>
  <c r="D175" i="1"/>
  <c r="E37" i="2"/>
  <c r="D1077" i="1"/>
  <c r="D867" i="1"/>
  <c r="D840" i="1"/>
  <c r="E299" i="2"/>
  <c r="E316" i="2"/>
  <c r="D294" i="1"/>
  <c r="D1060" i="1"/>
  <c r="D123" i="1"/>
  <c r="E405" i="2"/>
  <c r="D112" i="1"/>
  <c r="H504" i="2"/>
  <c r="I23" i="6"/>
  <c r="D1040" i="1"/>
  <c r="D390" i="1"/>
  <c r="E473" i="2"/>
  <c r="D487" i="1"/>
  <c r="D53" i="1"/>
  <c r="E497" i="2"/>
  <c r="D1130" i="1"/>
  <c r="E486" i="2"/>
  <c r="C19" i="6"/>
  <c r="E257" i="2"/>
  <c r="E24" i="2"/>
  <c r="E368" i="2"/>
  <c r="E379" i="2"/>
  <c r="E207" i="2"/>
  <c r="D141" i="1"/>
  <c r="D860" i="1"/>
  <c r="D137" i="1"/>
  <c r="D91" i="1"/>
  <c r="D1256" i="1"/>
  <c r="E468" i="2"/>
  <c r="D1270" i="1"/>
  <c r="D1094" i="1"/>
  <c r="D1003" i="1"/>
  <c r="D420" i="1"/>
  <c r="E474" i="2"/>
  <c r="D1070" i="1"/>
  <c r="E494" i="2"/>
  <c r="E492" i="2"/>
  <c r="E472" i="2"/>
  <c r="C175" i="6"/>
  <c r="D1045" i="1"/>
  <c r="E484" i="2"/>
  <c r="D474" i="1"/>
  <c r="D883" i="1"/>
  <c r="D1274" i="1"/>
  <c r="E256" i="2"/>
  <c r="D499" i="1"/>
  <c r="D436" i="1"/>
  <c r="E254" i="2"/>
  <c r="D1261" i="1"/>
  <c r="E331" i="2"/>
  <c r="E371" i="2"/>
  <c r="C125" i="6"/>
  <c r="C253" i="6"/>
  <c r="E425" i="2"/>
  <c r="E151" i="2"/>
  <c r="E359" i="2"/>
  <c r="E343" i="2"/>
  <c r="E419" i="2"/>
  <c r="E62" i="2"/>
  <c r="D844" i="1"/>
  <c r="D1264" i="1"/>
  <c r="D192" i="1"/>
  <c r="D811" i="1"/>
  <c r="D900" i="1"/>
  <c r="D981" i="1"/>
  <c r="D665" i="1"/>
  <c r="D1294" i="1"/>
  <c r="D303" i="1"/>
  <c r="D530" i="1"/>
  <c r="D926" i="1"/>
  <c r="D253" i="1"/>
  <c r="D415" i="1"/>
  <c r="D310" i="1"/>
  <c r="D1263" i="1"/>
  <c r="D1257" i="1"/>
  <c r="D73" i="1"/>
  <c r="E64" i="2"/>
  <c r="D178" i="1"/>
  <c r="D660" i="1"/>
  <c r="D465" i="1"/>
  <c r="D950" i="1"/>
  <c r="D690" i="1"/>
  <c r="E65" i="2"/>
  <c r="E63" i="2"/>
  <c r="D348" i="1"/>
  <c r="D252" i="1"/>
  <c r="D102" i="1"/>
  <c r="D202" i="1"/>
  <c r="D414" i="1"/>
  <c r="D199" i="1"/>
  <c r="D509" i="1"/>
  <c r="D664" i="1"/>
  <c r="D856" i="1"/>
  <c r="D920" i="1"/>
  <c r="D342" i="1"/>
  <c r="D561" i="1"/>
  <c r="D837" i="1"/>
  <c r="D1046" i="1"/>
  <c r="D1271" i="1"/>
  <c r="D1099" i="1"/>
  <c r="D456" i="1"/>
  <c r="D857" i="1"/>
  <c r="D1265" i="1"/>
  <c r="D722" i="1"/>
  <c r="D1201" i="1"/>
  <c r="E60" i="2"/>
  <c r="D31" i="1"/>
  <c r="E61" i="2"/>
  <c r="D349" i="1"/>
  <c r="D129" i="1"/>
  <c r="D106" i="1"/>
  <c r="D163" i="1"/>
  <c r="D488" i="1"/>
  <c r="D279" i="1"/>
  <c r="D529" i="1"/>
  <c r="D724" i="1"/>
  <c r="D876" i="1"/>
  <c r="D992" i="1"/>
  <c r="D401" i="1"/>
  <c r="D251" i="1"/>
  <c r="D853" i="1"/>
  <c r="D1178" i="1"/>
  <c r="D284" i="1"/>
  <c r="D1147" i="1"/>
  <c r="D506" i="1"/>
  <c r="D989" i="1"/>
  <c r="D569" i="1"/>
  <c r="D730" i="1"/>
  <c r="D1222" i="1"/>
  <c r="D29" i="1"/>
  <c r="D39" i="1"/>
  <c r="D558" i="1"/>
  <c r="D347" i="1"/>
  <c r="D132" i="1"/>
  <c r="D237" i="1"/>
  <c r="D126" i="1"/>
  <c r="D268" i="1"/>
  <c r="D557" i="1"/>
  <c r="D411" i="1"/>
  <c r="D600" i="1"/>
  <c r="D732" i="1"/>
  <c r="D892" i="1"/>
  <c r="D127" i="1"/>
  <c r="D449" i="1"/>
  <c r="D313" i="1"/>
  <c r="D893" i="1"/>
  <c r="D1206" i="1"/>
  <c r="D317" i="1"/>
  <c r="D1183" i="1"/>
  <c r="D609" i="1"/>
  <c r="D1100" i="1"/>
  <c r="D610" i="1"/>
  <c r="D850" i="1"/>
  <c r="D1278" i="1"/>
  <c r="D41" i="1"/>
  <c r="E213" i="2"/>
  <c r="D1287" i="1"/>
  <c r="E35" i="2"/>
  <c r="E36" i="2"/>
  <c r="D409" i="1"/>
  <c r="E8" i="2"/>
  <c r="D1251" i="1"/>
  <c r="D397" i="1"/>
  <c r="D666" i="1"/>
  <c r="D292" i="1"/>
  <c r="D1220" i="1"/>
  <c r="D54" i="1"/>
  <c r="D568" i="1"/>
  <c r="D896" i="1"/>
  <c r="D897" i="1"/>
  <c r="D1142" i="1"/>
  <c r="D160" i="1"/>
  <c r="E97" i="2"/>
  <c r="D493" i="1"/>
  <c r="E243" i="2"/>
  <c r="D567" i="1"/>
  <c r="E294" i="2"/>
  <c r="D1036" i="1"/>
  <c r="D1143" i="1"/>
  <c r="D172" i="1"/>
  <c r="E387" i="2"/>
  <c r="D255" i="1"/>
  <c r="D1128" i="1"/>
  <c r="D501" i="1"/>
  <c r="E456" i="2"/>
  <c r="D761" i="1"/>
  <c r="D575" i="1"/>
  <c r="E515" i="2"/>
  <c r="D999" i="1"/>
  <c r="E73" i="2"/>
  <c r="D932" i="1"/>
  <c r="D1188" i="1"/>
  <c r="D276" i="1"/>
  <c r="D585" i="1"/>
  <c r="D1105" i="1"/>
  <c r="D344" i="1"/>
  <c r="D450" i="1"/>
  <c r="D287" i="1"/>
  <c r="D1079" i="1"/>
  <c r="E144" i="2"/>
  <c r="D711" i="1"/>
  <c r="D336" i="1"/>
  <c r="D1131" i="1"/>
  <c r="E161" i="2"/>
  <c r="D146" i="1"/>
  <c r="D767" i="1"/>
  <c r="D701" i="1"/>
  <c r="E124" i="2"/>
  <c r="D286" i="1"/>
  <c r="D263" i="1"/>
  <c r="D862" i="1"/>
  <c r="D7" i="1"/>
  <c r="E197" i="2"/>
  <c r="D962" i="1"/>
  <c r="D1249" i="1"/>
  <c r="E402" i="2"/>
  <c r="E510" i="2"/>
  <c r="D615" i="1"/>
  <c r="D622" i="1"/>
  <c r="D611" i="1"/>
  <c r="D1282" i="1"/>
  <c r="E102" i="2"/>
  <c r="E404" i="2"/>
  <c r="D138" i="1"/>
  <c r="D304" i="1"/>
  <c r="D30" i="1"/>
  <c r="D742" i="1"/>
  <c r="D754" i="1"/>
  <c r="D607" i="1"/>
  <c r="D628" i="1"/>
  <c r="D798" i="1"/>
  <c r="D818" i="1"/>
  <c r="D118" i="1"/>
  <c r="D751" i="1"/>
  <c r="D757" i="1"/>
  <c r="D841" i="1"/>
  <c r="E66" i="2"/>
  <c r="D247" i="1"/>
  <c r="D1154" i="1"/>
  <c r="D650" i="1"/>
  <c r="D33" i="1"/>
  <c r="E337" i="2"/>
  <c r="E241" i="2"/>
  <c r="D410" i="1"/>
  <c r="H76" i="2"/>
  <c r="G772" i="1"/>
  <c r="I68" i="6"/>
  <c r="D647" i="1"/>
  <c r="D948" i="1"/>
  <c r="D975" i="1"/>
  <c r="D271" i="1"/>
  <c r="D130" i="1"/>
  <c r="D103" i="1"/>
  <c r="D267" i="1"/>
  <c r="D1190" i="1"/>
  <c r="D578" i="1"/>
  <c r="D273" i="1"/>
  <c r="D135" i="1"/>
  <c r="D523" i="1"/>
  <c r="D654" i="1"/>
  <c r="D1057" i="1"/>
  <c r="D197" i="1"/>
  <c r="D528" i="1"/>
  <c r="D447" i="1"/>
  <c r="D970" i="1"/>
  <c r="D987" i="1"/>
  <c r="E229" i="2"/>
  <c r="G970" i="1"/>
  <c r="D1174" i="1"/>
  <c r="E265" i="2"/>
  <c r="I229" i="6"/>
  <c r="G1258" i="1"/>
  <c r="E408" i="2"/>
  <c r="D1069" i="1"/>
  <c r="H443" i="2"/>
  <c r="H451" i="2"/>
  <c r="I341" i="6"/>
  <c r="H56" i="2"/>
  <c r="H109" i="2"/>
  <c r="I104" i="6"/>
  <c r="I86" i="6"/>
  <c r="H186" i="2"/>
  <c r="H339" i="2"/>
  <c r="E388" i="2"/>
  <c r="I156" i="6"/>
  <c r="H440" i="2"/>
  <c r="H434" i="2"/>
  <c r="H438" i="2"/>
  <c r="I66" i="6"/>
  <c r="E444" i="2"/>
  <c r="E452" i="2"/>
  <c r="H37" i="2"/>
  <c r="I280" i="6"/>
  <c r="H72" i="2"/>
  <c r="E174" i="2"/>
  <c r="I163" i="6"/>
  <c r="I205" i="6"/>
  <c r="H199" i="2"/>
  <c r="H295" i="2"/>
  <c r="I108" i="6"/>
  <c r="I380" i="6"/>
  <c r="H340" i="2"/>
  <c r="E416" i="2"/>
  <c r="E393" i="2"/>
  <c r="D15" i="1"/>
  <c r="H401" i="2"/>
  <c r="I32" i="6"/>
  <c r="H435" i="2"/>
  <c r="I28" i="6"/>
  <c r="E449" i="2"/>
  <c r="H50" i="2"/>
  <c r="H170" i="2"/>
  <c r="H167" i="2"/>
  <c r="I321" i="6"/>
  <c r="E231" i="2"/>
  <c r="D10" i="1"/>
  <c r="I287" i="6"/>
  <c r="H247" i="2"/>
  <c r="H337" i="2"/>
  <c r="I264" i="6"/>
  <c r="I39" i="6"/>
  <c r="H402" i="2"/>
  <c r="I30" i="6"/>
  <c r="I84" i="6"/>
  <c r="H511" i="2"/>
  <c r="H442" i="2"/>
  <c r="H450" i="2"/>
  <c r="I340" i="6"/>
  <c r="H181" i="2"/>
  <c r="I201" i="6"/>
  <c r="H189" i="2"/>
  <c r="E248" i="2"/>
  <c r="H276" i="2"/>
  <c r="E399" i="2"/>
  <c r="H437" i="2"/>
  <c r="E348" i="2"/>
  <c r="D1179" i="1"/>
  <c r="E477" i="2"/>
  <c r="E496" i="2"/>
  <c r="C298" i="6"/>
  <c r="C300" i="6"/>
  <c r="E488" i="2"/>
  <c r="E483" i="2"/>
  <c r="D566" i="1"/>
  <c r="D220" i="1"/>
  <c r="E493" i="2"/>
  <c r="C70" i="6"/>
  <c r="E420" i="2"/>
  <c r="E353" i="2"/>
  <c r="D695" i="1"/>
  <c r="D712" i="1"/>
  <c r="D500" i="1"/>
  <c r="E364" i="2"/>
  <c r="D881" i="1"/>
  <c r="E179" i="2"/>
  <c r="D640" i="1"/>
  <c r="E201" i="2"/>
  <c r="D156" i="1"/>
  <c r="D42" i="1"/>
  <c r="C40" i="6"/>
  <c r="D182" i="1"/>
  <c r="E487" i="2"/>
  <c r="C116" i="6"/>
  <c r="C75" i="6"/>
  <c r="E476" i="2"/>
  <c r="D128" i="1"/>
  <c r="D623" i="1"/>
  <c r="D1032" i="1"/>
  <c r="E485" i="2"/>
  <c r="C20" i="6"/>
  <c r="C178" i="6"/>
  <c r="E427" i="2"/>
  <c r="D505" i="1"/>
  <c r="D982" i="1"/>
  <c r="E356" i="2"/>
  <c r="D972" i="1"/>
  <c r="D356" i="1"/>
  <c r="D469" i="1"/>
  <c r="D1284" i="1"/>
  <c r="D92" i="1"/>
  <c r="D1110" i="1"/>
  <c r="D995" i="1"/>
  <c r="D891" i="1"/>
  <c r="D265" i="1"/>
  <c r="D1037" i="1"/>
  <c r="D425" i="1"/>
  <c r="D710" i="1"/>
  <c r="E112" i="2"/>
  <c r="E178" i="2"/>
  <c r="D852" i="1"/>
  <c r="D997" i="1"/>
  <c r="C129" i="6"/>
  <c r="C111" i="6"/>
  <c r="E344" i="2"/>
  <c r="E136" i="2"/>
  <c r="D100" i="1"/>
  <c r="D735" i="1"/>
  <c r="D750" i="1"/>
  <c r="D244" i="1"/>
  <c r="D782" i="1"/>
  <c r="D94" i="1"/>
  <c r="D746" i="1"/>
  <c r="D1168" i="1"/>
  <c r="E461" i="2"/>
  <c r="D677" i="1"/>
  <c r="E421" i="2"/>
  <c r="D684" i="1"/>
  <c r="D161" i="1"/>
  <c r="E23" i="2"/>
  <c r="D35" i="1"/>
  <c r="D656" i="1"/>
  <c r="D1056" i="1"/>
  <c r="E355" i="2"/>
  <c r="D12" i="1"/>
  <c r="E362" i="2"/>
  <c r="D492" i="1"/>
  <c r="E114" i="2"/>
  <c r="D706" i="1"/>
  <c r="E17" i="2"/>
  <c r="E26" i="2"/>
  <c r="D593" i="1"/>
  <c r="E354" i="2"/>
  <c r="D878" i="1"/>
  <c r="E361" i="2"/>
  <c r="D532" i="1"/>
  <c r="E119" i="2"/>
  <c r="D475" i="1"/>
  <c r="D480" i="1"/>
  <c r="E113" i="2"/>
  <c r="E499" i="2"/>
  <c r="D296" i="1"/>
  <c r="C148" i="6"/>
  <c r="E12" i="2"/>
  <c r="D960" i="1"/>
  <c r="D27" i="1"/>
  <c r="E93" i="2"/>
  <c r="D1302" i="1"/>
  <c r="D1074" i="1"/>
  <c r="D227" i="1"/>
  <c r="D562" i="1"/>
  <c r="D1219" i="1"/>
  <c r="E134" i="2"/>
  <c r="E150" i="2"/>
  <c r="D540" i="1"/>
  <c r="D777" i="1"/>
  <c r="D861" i="1"/>
  <c r="D543" i="1"/>
  <c r="D679" i="1"/>
  <c r="E239" i="2"/>
  <c r="D683" i="1"/>
  <c r="D18" i="1"/>
  <c r="E255" i="2"/>
  <c r="D1279" i="1"/>
  <c r="D539" i="1"/>
  <c r="E275" i="2"/>
  <c r="E338" i="2"/>
  <c r="D1272" i="1"/>
  <c r="E512" i="2"/>
  <c r="D57" i="1"/>
  <c r="D191" i="1"/>
  <c r="D393" i="1"/>
  <c r="D956" i="1"/>
  <c r="E69" i="2"/>
  <c r="D520" i="1"/>
  <c r="D617" i="1"/>
  <c r="E111" i="2"/>
  <c r="D986" i="1"/>
  <c r="D1236" i="1"/>
  <c r="E220" i="2"/>
  <c r="E193" i="2"/>
  <c r="D913" i="1"/>
  <c r="D117" i="1"/>
  <c r="E261" i="2"/>
  <c r="D319" i="1"/>
  <c r="D136" i="1"/>
  <c r="D1232" i="1"/>
  <c r="E296" i="2"/>
  <c r="D685" i="1"/>
  <c r="D366" i="1"/>
  <c r="D1059" i="1"/>
  <c r="D859" i="1"/>
  <c r="D1197" i="1"/>
  <c r="D391" i="1"/>
  <c r="D1266" i="1"/>
  <c r="E184" i="2"/>
  <c r="D209" i="1"/>
  <c r="D1194" i="1"/>
  <c r="E509" i="2"/>
  <c r="D554" i="1"/>
  <c r="D555" i="1"/>
  <c r="E108" i="2"/>
  <c r="D644" i="1"/>
  <c r="D388" i="1"/>
  <c r="E186" i="2"/>
  <c r="D1198" i="1"/>
  <c r="E297" i="2"/>
  <c r="D399" i="1"/>
  <c r="D1009" i="1"/>
  <c r="D938" i="1"/>
  <c r="D1216" i="1"/>
  <c r="D168" i="1"/>
  <c r="D1102" i="1"/>
  <c r="D337" i="1"/>
  <c r="E40" i="2"/>
  <c r="E80" i="2"/>
  <c r="D324" i="1"/>
  <c r="D714" i="1"/>
  <c r="D261" i="1"/>
  <c r="E155" i="2"/>
  <c r="D759" i="1"/>
  <c r="E131" i="2"/>
  <c r="D416" i="1"/>
  <c r="D104" i="1"/>
  <c r="D464" i="1"/>
  <c r="D323" i="1"/>
  <c r="E236" i="2"/>
  <c r="E272" i="2"/>
  <c r="D808" i="1"/>
  <c r="D951" i="1"/>
  <c r="D71" i="1"/>
  <c r="D442" i="1"/>
  <c r="E335" i="2"/>
  <c r="D50" i="1"/>
  <c r="D111" i="1"/>
  <c r="E96" i="2"/>
  <c r="E117" i="2"/>
  <c r="D1010" i="1"/>
  <c r="D618" i="1"/>
  <c r="D888" i="1"/>
  <c r="D947" i="1"/>
  <c r="C117" i="6"/>
  <c r="C245" i="6"/>
  <c r="G1283" i="1"/>
  <c r="H1283" i="1" s="1"/>
  <c r="D28" i="1"/>
  <c r="D496" i="1"/>
  <c r="E292" i="2"/>
  <c r="E285" i="2"/>
  <c r="D341" i="1"/>
  <c r="E270" i="2"/>
  <c r="D587" i="1"/>
  <c r="D823" i="1"/>
  <c r="D846" i="1"/>
  <c r="D177" i="1"/>
  <c r="D966" i="1"/>
  <c r="D158" i="1"/>
  <c r="E309" i="2"/>
  <c r="D332" i="1"/>
  <c r="E505" i="2"/>
  <c r="D90" i="1"/>
  <c r="E389" i="2"/>
  <c r="E32" i="2"/>
  <c r="E76" i="2"/>
  <c r="D772" i="1"/>
  <c r="D302" i="1"/>
  <c r="D1084" i="1"/>
  <c r="E164" i="2"/>
  <c r="D335" i="1"/>
  <c r="D536" i="1"/>
  <c r="D581" i="1"/>
  <c r="D1096" i="1"/>
  <c r="D181" i="1"/>
  <c r="D183" i="1"/>
  <c r="D1106" i="1"/>
  <c r="D1290" i="1"/>
  <c r="D262" i="1"/>
  <c r="D439" i="1"/>
  <c r="D1244" i="1"/>
  <c r="E127" i="2"/>
  <c r="E232" i="2"/>
  <c r="D1169" i="1"/>
  <c r="E268" i="2"/>
  <c r="E396" i="2"/>
  <c r="D1103" i="1"/>
  <c r="E457" i="2"/>
  <c r="D885" i="1"/>
  <c r="D708" i="1"/>
  <c r="D829" i="1"/>
  <c r="D61" i="1"/>
  <c r="D99" i="1"/>
  <c r="D828" i="1"/>
  <c r="D1299" i="1"/>
  <c r="D95" i="1"/>
  <c r="D1092" i="1"/>
  <c r="D803" i="1"/>
  <c r="D797" i="1"/>
  <c r="E82" i="2"/>
  <c r="D1029" i="1"/>
  <c r="D908" i="1"/>
  <c r="E133" i="2"/>
  <c r="D394" i="1"/>
  <c r="D372" i="1"/>
  <c r="E148" i="2"/>
  <c r="D1160" i="1"/>
  <c r="E165" i="2"/>
  <c r="D242" i="1"/>
  <c r="D438" i="1"/>
  <c r="D369" i="1"/>
  <c r="D1063" i="1"/>
  <c r="D762" i="1"/>
  <c r="D1157" i="1"/>
  <c r="D59" i="1"/>
  <c r="D274" i="1"/>
  <c r="D879" i="1"/>
  <c r="D187" i="1"/>
  <c r="D769" i="1"/>
  <c r="D1021" i="1"/>
  <c r="D1209" i="1"/>
  <c r="E159" i="2"/>
  <c r="D362" i="1"/>
  <c r="D911" i="1"/>
  <c r="D1247" i="1"/>
  <c r="D1144" i="1"/>
  <c r="D1025" i="1"/>
  <c r="D1254" i="1"/>
  <c r="E182" i="2"/>
  <c r="E198" i="2"/>
  <c r="D937" i="1"/>
  <c r="E194" i="2"/>
  <c r="E217" i="2"/>
  <c r="E51" i="2"/>
  <c r="E19" i="2"/>
  <c r="D430" i="1"/>
  <c r="E57" i="2"/>
  <c r="D553" i="1"/>
  <c r="D1240" i="1"/>
  <c r="E106" i="2"/>
  <c r="E218" i="2"/>
  <c r="E188" i="2"/>
  <c r="D214" i="1"/>
  <c r="D635" i="1"/>
  <c r="E252" i="2"/>
  <c r="E303" i="2"/>
  <c r="D1123" i="1"/>
  <c r="E513" i="2"/>
  <c r="E21" i="2"/>
  <c r="D485" i="1"/>
  <c r="D781" i="1"/>
  <c r="E70" i="2"/>
  <c r="D763" i="1"/>
  <c r="D768" i="1"/>
  <c r="D1288" i="1"/>
  <c r="D326" i="1"/>
  <c r="D1149" i="1"/>
  <c r="D387" i="1"/>
  <c r="D552" i="1"/>
  <c r="D1226" i="1"/>
  <c r="D831" i="1"/>
  <c r="D460" i="1"/>
  <c r="E143" i="2"/>
  <c r="D697" i="1"/>
  <c r="D1246" i="1"/>
  <c r="D1164" i="1"/>
  <c r="E121" i="2"/>
  <c r="D164" i="1"/>
  <c r="D309" i="1"/>
  <c r="D37" i="1"/>
  <c r="D1126" i="1"/>
  <c r="D363" i="1"/>
  <c r="D874" i="1"/>
  <c r="D788" i="1"/>
  <c r="E301" i="2"/>
  <c r="D258" i="1"/>
  <c r="D507" i="1"/>
  <c r="C121" i="6"/>
  <c r="D1002" i="1"/>
  <c r="E518" i="2"/>
  <c r="D1255" i="1"/>
  <c r="D775" i="1"/>
  <c r="D586" i="1"/>
  <c r="D395" i="1"/>
  <c r="E503" i="2"/>
  <c r="C311" i="6"/>
  <c r="D657" i="1"/>
  <c r="E351" i="2"/>
  <c r="E366" i="2"/>
  <c r="D699" i="1"/>
  <c r="D498" i="1"/>
  <c r="E381" i="2"/>
  <c r="E383" i="2"/>
  <c r="D889" i="1"/>
  <c r="E177" i="2"/>
  <c r="C130" i="6"/>
  <c r="D1066" i="1"/>
  <c r="C359" i="6"/>
  <c r="D441" i="1"/>
  <c r="E163" i="2"/>
  <c r="D1052" i="1"/>
  <c r="D1303" i="1"/>
  <c r="E138" i="2"/>
  <c r="E149" i="2"/>
  <c r="D694" i="1"/>
  <c r="D579" i="1"/>
  <c r="D873" i="1"/>
  <c r="C226" i="6"/>
  <c r="C206" i="6"/>
  <c r="D5" i="1"/>
  <c r="D472" i="1"/>
  <c r="D682" i="1"/>
  <c r="D943" i="1"/>
  <c r="D1136" i="1"/>
  <c r="D1001" i="1"/>
  <c r="D1259" i="1"/>
  <c r="D1184" i="1"/>
  <c r="D1181" i="1"/>
  <c r="E29" i="2"/>
  <c r="D1155" i="1"/>
  <c r="D1196" i="1"/>
  <c r="E358" i="2"/>
  <c r="E373" i="2"/>
  <c r="E365" i="2"/>
  <c r="E380" i="2"/>
  <c r="E382" i="2"/>
  <c r="C47" i="6"/>
  <c r="E279" i="2"/>
  <c r="C256" i="6"/>
  <c r="I148" i="6"/>
  <c r="H10" i="2"/>
  <c r="D565" i="1"/>
  <c r="D870" i="1"/>
  <c r="E9" i="2"/>
  <c r="D1125" i="1"/>
  <c r="C335" i="6"/>
  <c r="D827" i="1"/>
  <c r="D602" i="1"/>
  <c r="E28" i="2"/>
  <c r="D914" i="1"/>
  <c r="D26" i="1"/>
  <c r="G27" i="1"/>
  <c r="H27" i="1" s="1"/>
  <c r="H6" i="2"/>
  <c r="I251" i="6"/>
  <c r="H52" i="2"/>
  <c r="I318" i="6"/>
  <c r="H53" i="2"/>
  <c r="I319" i="6"/>
  <c r="D1165" i="1"/>
  <c r="E34" i="2"/>
  <c r="E41" i="2"/>
  <c r="D779" i="1"/>
  <c r="D6" i="1"/>
  <c r="D674" i="1"/>
  <c r="I306" i="6"/>
  <c r="H21" i="2"/>
  <c r="H15" i="2"/>
  <c r="I304" i="6"/>
  <c r="H13" i="2"/>
  <c r="E59" i="2"/>
  <c r="C26" i="6"/>
  <c r="C279" i="6"/>
  <c r="C302" i="6"/>
  <c r="C305" i="6"/>
  <c r="E58" i="2"/>
  <c r="C96" i="6"/>
  <c r="C317" i="6"/>
  <c r="E49" i="2"/>
  <c r="C341" i="6"/>
  <c r="C7" i="6"/>
  <c r="D320" i="1"/>
  <c r="D854" i="1"/>
  <c r="E75" i="2"/>
  <c r="C97" i="6"/>
  <c r="C180" i="6"/>
  <c r="D216" i="1"/>
  <c r="D1089" i="1"/>
  <c r="D174" i="1"/>
  <c r="E101" i="2"/>
  <c r="E120" i="2"/>
  <c r="D278" i="1"/>
  <c r="D1139" i="1"/>
  <c r="C102" i="6"/>
  <c r="C182" i="6"/>
  <c r="D1210" i="1"/>
  <c r="D941" i="1"/>
  <c r="E153" i="2"/>
  <c r="D476" i="1"/>
  <c r="D715" i="1"/>
  <c r="D133" i="1"/>
  <c r="D752" i="1"/>
  <c r="D573" i="1"/>
  <c r="D1024" i="1"/>
  <c r="D958" i="1"/>
  <c r="E162" i="2"/>
  <c r="D165" i="1"/>
  <c r="D976" i="1"/>
  <c r="D1292" i="1"/>
  <c r="D107" i="1"/>
  <c r="D1041" i="1"/>
  <c r="D154" i="1"/>
  <c r="D813" i="1"/>
  <c r="D930" i="1"/>
  <c r="D380" i="1"/>
  <c r="E126" i="2"/>
  <c r="C52" i="6"/>
  <c r="C106" i="6"/>
  <c r="E183" i="2"/>
  <c r="C202" i="6"/>
  <c r="C61" i="6"/>
  <c r="E199" i="2"/>
  <c r="C135" i="6"/>
  <c r="C11" i="6"/>
  <c r="E247" i="2"/>
  <c r="C211" i="6"/>
  <c r="C350" i="6"/>
  <c r="E267" i="2"/>
  <c r="D240" i="1"/>
  <c r="D691" i="1"/>
  <c r="D283" i="1"/>
  <c r="C259" i="6"/>
  <c r="C29" i="6"/>
  <c r="D295" i="1"/>
  <c r="D477" i="1"/>
  <c r="D765" i="1"/>
  <c r="D583" i="1"/>
  <c r="E298" i="2"/>
  <c r="D887" i="1"/>
  <c r="C261" i="6"/>
  <c r="C373" i="6"/>
  <c r="D894" i="1"/>
  <c r="D1252" i="1"/>
  <c r="E321" i="2"/>
  <c r="C243" i="6"/>
  <c r="C170" i="6"/>
  <c r="D1145" i="1"/>
  <c r="E391" i="2"/>
  <c r="C142" i="6"/>
  <c r="C23" i="6"/>
  <c r="E508" i="2"/>
  <c r="D871" i="1"/>
  <c r="D383" i="1"/>
  <c r="C307" i="6"/>
  <c r="E30" i="2"/>
  <c r="E16" i="2"/>
  <c r="D443" i="1"/>
  <c r="D40" i="1"/>
  <c r="D537" i="1"/>
  <c r="D1199" i="1"/>
  <c r="D219" i="1"/>
  <c r="C123" i="6"/>
  <c r="C196" i="6"/>
  <c r="E48" i="2"/>
  <c r="C314" i="6"/>
  <c r="C316" i="6"/>
  <c r="C9" i="6"/>
  <c r="D407" i="1"/>
  <c r="D301" i="1"/>
  <c r="D681" i="1"/>
  <c r="D863" i="1"/>
  <c r="D692" i="1"/>
  <c r="D551" i="1"/>
  <c r="E77" i="2"/>
  <c r="D300" i="1"/>
  <c r="D365" i="1"/>
  <c r="D806" i="1"/>
  <c r="D771" i="1"/>
  <c r="D371" i="1"/>
  <c r="D413" i="1"/>
  <c r="D814" i="1"/>
  <c r="C16" i="6"/>
  <c r="C55" i="6"/>
  <c r="E103" i="2"/>
  <c r="D1234" i="1"/>
  <c r="D86" i="1"/>
  <c r="C45" i="6"/>
  <c r="C126" i="6"/>
  <c r="E152" i="2"/>
  <c r="E128" i="2"/>
  <c r="D51" i="1"/>
  <c r="D830" i="1"/>
  <c r="D83" i="1"/>
  <c r="C320" i="6"/>
  <c r="C201" i="6"/>
  <c r="E185" i="2"/>
  <c r="C184" i="6"/>
  <c r="C63" i="6"/>
  <c r="D959" i="1"/>
  <c r="D631" i="1"/>
  <c r="D590" i="1"/>
  <c r="E233" i="2"/>
  <c r="D1012" i="1"/>
  <c r="C137" i="6"/>
  <c r="C165" i="6"/>
  <c r="E249" i="2"/>
  <c r="D1286" i="1"/>
  <c r="C153" i="6"/>
  <c r="C351" i="6"/>
  <c r="E269" i="2"/>
  <c r="D64" i="1"/>
  <c r="C215" i="6"/>
  <c r="C186" i="6"/>
  <c r="D877" i="1"/>
  <c r="D810" i="1"/>
  <c r="D612" i="1"/>
  <c r="D1134" i="1"/>
  <c r="E304" i="2"/>
  <c r="D556" i="1"/>
  <c r="D1027" i="1"/>
  <c r="D145" i="1"/>
  <c r="D400" i="1"/>
  <c r="D155" i="1"/>
  <c r="C357" i="6"/>
  <c r="C254" i="6"/>
  <c r="C71" i="6"/>
  <c r="C50" i="6"/>
  <c r="C370" i="6"/>
  <c r="E242" i="2"/>
  <c r="D328" i="1"/>
  <c r="D433" i="1"/>
  <c r="C348" i="6"/>
  <c r="C140" i="6"/>
  <c r="E350" i="2"/>
  <c r="C168" i="6"/>
  <c r="C273" i="6"/>
  <c r="C12" i="6"/>
  <c r="E458" i="2"/>
  <c r="C227" i="6"/>
  <c r="H51" i="2"/>
  <c r="I317" i="6"/>
  <c r="H18" i="2"/>
  <c r="E22" i="2"/>
  <c r="D1175" i="1"/>
  <c r="H32" i="2"/>
  <c r="I85" i="6"/>
  <c r="H47" i="2"/>
  <c r="E33" i="2"/>
  <c r="I195" i="6"/>
  <c r="I196" i="6"/>
  <c r="H46" i="2"/>
  <c r="C266" i="6"/>
  <c r="C122" i="6"/>
  <c r="C120" i="6"/>
  <c r="C278" i="6"/>
  <c r="C232" i="6"/>
  <c r="E43" i="2"/>
  <c r="C195" i="6"/>
  <c r="C318" i="6"/>
  <c r="C342" i="6"/>
  <c r="E89" i="2"/>
  <c r="D299" i="1"/>
  <c r="D1242" i="1"/>
  <c r="D785" i="1"/>
  <c r="D151" i="1"/>
  <c r="D1231" i="1"/>
  <c r="D311" i="1"/>
  <c r="D367" i="1"/>
  <c r="D582" i="1"/>
  <c r="D1217" i="1"/>
  <c r="E68" i="2"/>
  <c r="D193" i="1"/>
  <c r="D434" i="1"/>
  <c r="D672" i="1"/>
  <c r="D1187" i="1"/>
  <c r="D1221" i="1"/>
  <c r="D43" i="1"/>
  <c r="D291" i="1"/>
  <c r="D795" i="1"/>
  <c r="D352" i="1"/>
  <c r="D1228" i="1"/>
  <c r="D1225" i="1"/>
  <c r="C8" i="6"/>
  <c r="C281" i="6"/>
  <c r="D791" i="1"/>
  <c r="E118" i="2"/>
  <c r="E94" i="2"/>
  <c r="D895" i="1"/>
  <c r="D176" i="1"/>
  <c r="D1281" i="1"/>
  <c r="D110" i="1"/>
  <c r="D1011" i="1"/>
  <c r="C181" i="6"/>
  <c r="C44" i="6"/>
  <c r="D545" i="1"/>
  <c r="E110" i="2"/>
  <c r="C283" i="6"/>
  <c r="C59" i="6"/>
  <c r="D1243" i="1"/>
  <c r="D312" i="1"/>
  <c r="D32" i="1"/>
  <c r="D142" i="1"/>
  <c r="E157" i="2"/>
  <c r="D243" i="1"/>
  <c r="D351" i="1"/>
  <c r="D1262" i="1"/>
  <c r="D484" i="1"/>
  <c r="D515" i="1"/>
  <c r="D87" i="1"/>
  <c r="D140" i="1"/>
  <c r="D675" i="1"/>
  <c r="D821" i="1"/>
  <c r="E135" i="2"/>
  <c r="C162" i="6"/>
  <c r="C285" i="6"/>
  <c r="E215" i="2"/>
  <c r="E192" i="2"/>
  <c r="C62" i="6"/>
  <c r="C136" i="6"/>
  <c r="D968" i="1"/>
  <c r="E240" i="2"/>
  <c r="C87" i="6"/>
  <c r="C212" i="6"/>
  <c r="D1031" i="1"/>
  <c r="D325" i="1"/>
  <c r="D815" i="1"/>
  <c r="D17" i="1"/>
  <c r="D912" i="1"/>
  <c r="E282" i="2"/>
  <c r="D907" i="1"/>
  <c r="D318" i="1"/>
  <c r="D305" i="1"/>
  <c r="D858" i="1"/>
  <c r="D47" i="1"/>
  <c r="D327" i="1"/>
  <c r="D700" i="1"/>
  <c r="D429" i="1"/>
  <c r="D408" i="1"/>
  <c r="E260" i="2"/>
  <c r="E283" i="2"/>
  <c r="D382" i="1"/>
  <c r="D872" i="1"/>
  <c r="D927" i="1"/>
  <c r="D1305" i="1"/>
  <c r="D70" i="1"/>
  <c r="C324" i="6"/>
  <c r="C214" i="6"/>
  <c r="E276" i="2"/>
  <c r="C108" i="6"/>
  <c r="C262" i="6"/>
  <c r="D658" i="1"/>
  <c r="E307" i="2"/>
  <c r="C379" i="6"/>
  <c r="C289" i="6"/>
  <c r="E339" i="2"/>
  <c r="D170" i="1"/>
  <c r="E392" i="2"/>
  <c r="D673" i="1"/>
  <c r="E400" i="2"/>
  <c r="E516" i="2"/>
  <c r="E502" i="2"/>
  <c r="D67" i="1"/>
  <c r="D702" i="1"/>
  <c r="D1269" i="1"/>
  <c r="C308" i="6"/>
  <c r="C306" i="6"/>
  <c r="E44" i="2"/>
  <c r="C197" i="6"/>
  <c r="C343" i="6"/>
  <c r="E54" i="2"/>
  <c r="C340" i="6"/>
  <c r="C6" i="6"/>
  <c r="E74" i="2"/>
  <c r="C69" i="6"/>
  <c r="C161" i="6"/>
  <c r="D1104" i="1"/>
  <c r="E100" i="2"/>
  <c r="D215" i="1"/>
  <c r="D670" i="1"/>
  <c r="D748" i="1"/>
  <c r="D1035" i="1"/>
  <c r="D1172" i="1"/>
  <c r="E115" i="2"/>
  <c r="D495" i="1"/>
  <c r="D1276" i="1"/>
  <c r="D1289" i="1"/>
  <c r="D709" i="1"/>
  <c r="D490" i="1"/>
  <c r="D634" i="1"/>
  <c r="C101" i="6"/>
  <c r="C199" i="6"/>
  <c r="D1051" i="1"/>
  <c r="D564" i="1"/>
  <c r="E158" i="2"/>
  <c r="D698" i="1"/>
  <c r="D354" i="1"/>
  <c r="D13" i="1"/>
  <c r="D538" i="1"/>
  <c r="D1295" i="1"/>
  <c r="D925" i="1"/>
  <c r="D786" i="1"/>
  <c r="E145" i="2"/>
  <c r="D571" i="1"/>
  <c r="D1023" i="1"/>
  <c r="D973" i="1"/>
  <c r="E125" i="2"/>
  <c r="D208" i="1"/>
  <c r="D373" i="1"/>
  <c r="D1043" i="1"/>
  <c r="D444" i="1"/>
  <c r="D80" i="1"/>
  <c r="C127" i="6"/>
  <c r="C151" i="6"/>
  <c r="C323" i="6"/>
  <c r="C260" i="6"/>
  <c r="E250" i="2"/>
  <c r="D801" i="1"/>
  <c r="D1088" i="1"/>
  <c r="D1235" i="1"/>
  <c r="D526" i="1"/>
  <c r="E266" i="2"/>
  <c r="E293" i="2"/>
  <c r="D1195" i="1"/>
  <c r="E398" i="2"/>
  <c r="D627" i="1"/>
  <c r="E511" i="2"/>
  <c r="C218" i="6"/>
  <c r="C34" i="6"/>
  <c r="C344" i="6"/>
  <c r="C112" i="6"/>
  <c r="C141" i="6"/>
  <c r="C275" i="6"/>
  <c r="I354" i="6"/>
  <c r="I92" i="6"/>
  <c r="H350" i="2"/>
  <c r="I293" i="6"/>
  <c r="I83" i="6"/>
  <c r="H399" i="2"/>
  <c r="H411" i="2"/>
  <c r="E454" i="2"/>
  <c r="D36" i="1"/>
  <c r="H458" i="2"/>
  <c r="I225" i="6"/>
  <c r="I147" i="6"/>
  <c r="H441" i="2"/>
  <c r="C366" i="6"/>
  <c r="C337" i="6"/>
  <c r="C250" i="6"/>
  <c r="C145" i="6"/>
  <c r="C73" i="6"/>
  <c r="D1022" i="1"/>
  <c r="E481" i="2"/>
  <c r="D1203" i="1"/>
  <c r="E495" i="2"/>
  <c r="D770" i="1"/>
  <c r="C21" i="6"/>
  <c r="C177" i="6"/>
  <c r="E90" i="2"/>
  <c r="C213" i="6"/>
  <c r="C167" i="6"/>
  <c r="C331" i="6"/>
  <c r="C221" i="6"/>
  <c r="C37" i="6"/>
  <c r="C336" i="6"/>
  <c r="C51" i="6"/>
  <c r="E482" i="2"/>
  <c r="D205" i="1"/>
  <c r="C176" i="6"/>
  <c r="C277" i="6"/>
  <c r="C363" i="6"/>
  <c r="D93" i="1"/>
  <c r="E489" i="2"/>
  <c r="C17" i="6"/>
  <c r="C239" i="6"/>
  <c r="C292" i="6"/>
  <c r="D8" i="1"/>
  <c r="E360" i="2"/>
  <c r="D713" i="1"/>
  <c r="E352" i="2"/>
  <c r="D282" i="1"/>
  <c r="E367" i="2"/>
  <c r="E374" i="2"/>
  <c r="E384" i="2"/>
  <c r="D560" i="1"/>
  <c r="C241" i="6"/>
  <c r="C131" i="6"/>
  <c r="D1156" i="1"/>
  <c r="E327" i="2"/>
  <c r="D1277" i="1"/>
  <c r="E322" i="2"/>
  <c r="D1108" i="1"/>
  <c r="C329" i="6"/>
  <c r="C114" i="6"/>
  <c r="C219" i="6"/>
  <c r="C155" i="6"/>
  <c r="C209" i="6"/>
  <c r="C249" i="6"/>
  <c r="E463" i="2"/>
  <c r="C46" i="6"/>
  <c r="D1073" i="1"/>
  <c r="E462" i="2"/>
  <c r="D486" i="1"/>
  <c r="C144" i="6"/>
  <c r="E403" i="2"/>
  <c r="E422" i="2"/>
  <c r="D290" i="1"/>
  <c r="E38" i="2"/>
  <c r="C160" i="6"/>
  <c r="C347" i="6"/>
  <c r="E208" i="2"/>
  <c r="E175" i="2"/>
  <c r="E176" i="2"/>
  <c r="C198" i="6"/>
  <c r="E5" i="2"/>
  <c r="C328" i="6"/>
  <c r="C265" i="6"/>
  <c r="E10" i="2"/>
  <c r="C233" i="6"/>
  <c r="G36" i="1"/>
  <c r="H36" i="1" s="1"/>
  <c r="E6" i="2"/>
  <c r="I194" i="6"/>
  <c r="H44" i="2"/>
  <c r="E53" i="2"/>
  <c r="H40" i="2"/>
  <c r="I313" i="6"/>
  <c r="E15" i="2"/>
  <c r="I234" i="6"/>
  <c r="H48" i="2"/>
  <c r="I343" i="6"/>
  <c r="C207" i="6"/>
  <c r="C228" i="6"/>
  <c r="C297" i="6"/>
  <c r="C240" i="6"/>
  <c r="D848" i="1"/>
  <c r="E14" i="2"/>
  <c r="C192" i="6"/>
  <c r="C235" i="6"/>
  <c r="D389" i="1"/>
  <c r="E31" i="2"/>
  <c r="C312" i="6"/>
  <c r="C315" i="6"/>
  <c r="E56" i="2"/>
  <c r="C368" i="6"/>
  <c r="C35" i="6"/>
  <c r="D376" i="1"/>
  <c r="D550" i="1"/>
  <c r="E79" i="2"/>
  <c r="D385" i="1"/>
  <c r="D72" i="1"/>
  <c r="E91" i="2"/>
  <c r="D384" i="1"/>
  <c r="C346" i="6"/>
  <c r="C99" i="6"/>
  <c r="D419" i="1"/>
  <c r="D404" i="1"/>
  <c r="D944" i="1"/>
  <c r="E105" i="2"/>
  <c r="D370" i="1"/>
  <c r="D613" i="1"/>
  <c r="D621" i="1"/>
  <c r="C104" i="6"/>
  <c r="C183" i="6"/>
  <c r="D548" i="1"/>
  <c r="D21" i="1"/>
  <c r="D963" i="1"/>
  <c r="D108" i="1"/>
  <c r="D1170" i="1"/>
  <c r="D832" i="1"/>
  <c r="D254" i="1"/>
  <c r="D809" i="1"/>
  <c r="D124" i="1"/>
  <c r="D743" i="1"/>
  <c r="D864" i="1"/>
  <c r="D773" i="1"/>
  <c r="D822" i="1"/>
  <c r="D1005" i="1"/>
  <c r="D1121" i="1"/>
  <c r="D76" i="1"/>
  <c r="E156" i="2"/>
  <c r="D200" i="1"/>
  <c r="D431" i="1"/>
  <c r="D306" i="1"/>
  <c r="D901" i="1"/>
  <c r="D838" i="1"/>
  <c r="D1213" i="1"/>
  <c r="E130" i="2"/>
  <c r="D246" i="1"/>
  <c r="D542" i="1"/>
  <c r="D377" i="1"/>
  <c r="D1026" i="1"/>
  <c r="D601" i="1"/>
  <c r="D1233" i="1"/>
  <c r="D79" i="1"/>
  <c r="C105" i="6"/>
  <c r="C163" i="6"/>
  <c r="E187" i="2"/>
  <c r="E224" i="2"/>
  <c r="C107" i="6"/>
  <c r="C205" i="6"/>
  <c r="E235" i="2"/>
  <c r="C139" i="6"/>
  <c r="C287" i="6"/>
  <c r="D1224" i="1"/>
  <c r="E251" i="2"/>
  <c r="D663" i="1"/>
  <c r="C258" i="6"/>
  <c r="C353" i="6"/>
  <c r="D424" i="1"/>
  <c r="D432" i="1"/>
  <c r="D1241" i="1"/>
  <c r="D1166" i="1"/>
  <c r="E271" i="2"/>
  <c r="E286" i="2"/>
  <c r="D1304" i="1"/>
  <c r="D63" i="1"/>
  <c r="C82" i="6"/>
  <c r="C64" i="6"/>
  <c r="E302" i="2"/>
  <c r="C326" i="6"/>
  <c r="C377" i="6"/>
  <c r="D297" i="1"/>
  <c r="D89" i="1"/>
  <c r="D119" i="1"/>
  <c r="E334" i="2"/>
  <c r="C291" i="6"/>
  <c r="C172" i="6"/>
  <c r="E395" i="2"/>
  <c r="C83" i="6"/>
  <c r="E407" i="2"/>
  <c r="D1141" i="1"/>
  <c r="E501" i="2"/>
  <c r="D1258" i="1"/>
  <c r="C147" i="6"/>
  <c r="C303" i="6"/>
  <c r="E20" i="2"/>
  <c r="D45" i="1"/>
  <c r="D315" i="1"/>
  <c r="C90" i="6"/>
  <c r="C234" i="6"/>
  <c r="D511" i="1"/>
  <c r="E42" i="2"/>
  <c r="C319" i="6"/>
  <c r="C5" i="6"/>
  <c r="C42" i="6"/>
  <c r="E81" i="2"/>
  <c r="C237" i="6"/>
  <c r="C100" i="6"/>
  <c r="E107" i="2"/>
  <c r="D620" i="1"/>
  <c r="C252" i="6"/>
  <c r="C54" i="6"/>
  <c r="E132" i="2"/>
  <c r="D624" i="1"/>
  <c r="D1148" i="1"/>
  <c r="C150" i="6"/>
  <c r="C369" i="6"/>
  <c r="E189" i="2"/>
  <c r="C152" i="6"/>
  <c r="C133" i="6"/>
  <c r="E237" i="2"/>
  <c r="D969" i="1"/>
  <c r="D1137" i="1"/>
  <c r="C372" i="6"/>
  <c r="C49" i="6"/>
  <c r="E253" i="2"/>
  <c r="D1180" i="1"/>
  <c r="C349" i="6"/>
  <c r="C355" i="6"/>
  <c r="D755" i="1"/>
  <c r="E273" i="2"/>
  <c r="C118" i="6"/>
  <c r="C288" i="6"/>
  <c r="D468" i="1"/>
  <c r="D632" i="1"/>
  <c r="D1124" i="1"/>
  <c r="D355" i="1"/>
  <c r="D52" i="1"/>
  <c r="D270" i="1"/>
  <c r="D1016" i="1"/>
  <c r="D494" i="1"/>
  <c r="D619" i="1"/>
  <c r="D749" i="1"/>
  <c r="D1006" i="1"/>
  <c r="D144" i="1"/>
  <c r="D259" i="1"/>
  <c r="D659" i="1"/>
  <c r="D375" i="1"/>
  <c r="D652" i="1"/>
  <c r="D322" i="1"/>
  <c r="D1007" i="1"/>
  <c r="D1095" i="1"/>
  <c r="D1140" i="1"/>
  <c r="D594" i="1"/>
  <c r="E308" i="2"/>
  <c r="D398" i="1"/>
  <c r="D843" i="1"/>
  <c r="D592" i="1"/>
  <c r="D736" i="1"/>
  <c r="D338" i="1"/>
  <c r="D1275" i="1"/>
  <c r="D745" i="1"/>
  <c r="D1176" i="1"/>
  <c r="D794" i="1"/>
  <c r="D58" i="1"/>
  <c r="D125" i="1"/>
  <c r="D508" i="1"/>
  <c r="D855" i="1"/>
  <c r="D596" i="1"/>
  <c r="D1008" i="1"/>
  <c r="D669" i="1"/>
  <c r="D333" i="1"/>
  <c r="D1080" i="1"/>
  <c r="D1237" i="1"/>
  <c r="D985" i="1"/>
  <c r="D62" i="1"/>
  <c r="C374" i="6"/>
  <c r="E340" i="2"/>
  <c r="E401" i="2"/>
  <c r="C187" i="6"/>
  <c r="C334" i="6"/>
  <c r="C80" i="6"/>
  <c r="C157" i="6"/>
  <c r="C185" i="6"/>
  <c r="D606" i="1"/>
  <c r="E291" i="2"/>
  <c r="D689" i="1"/>
  <c r="D159" i="1"/>
  <c r="E258" i="2"/>
  <c r="D461" i="1"/>
  <c r="C77" i="6"/>
  <c r="C301" i="6"/>
  <c r="C294" i="6"/>
  <c r="C309" i="6"/>
  <c r="C18" i="6"/>
  <c r="C28" i="6"/>
  <c r="C271" i="6"/>
  <c r="C272" i="6"/>
  <c r="C276" i="6"/>
  <c r="C30" i="6"/>
  <c r="E18" i="2"/>
  <c r="I193" i="6"/>
  <c r="H43" i="2"/>
  <c r="H33" i="2"/>
  <c r="I235" i="6"/>
  <c r="H58" i="2"/>
  <c r="E46" i="2"/>
  <c r="C216" i="6"/>
  <c r="C296" i="6"/>
  <c r="C238" i="6"/>
  <c r="C188" i="6"/>
  <c r="D961" i="1"/>
  <c r="E11" i="2"/>
  <c r="C304" i="6"/>
  <c r="C193" i="6"/>
  <c r="E45" i="2"/>
  <c r="C85" i="6"/>
  <c r="E52" i="2"/>
  <c r="C280" i="6"/>
  <c r="C4" i="6"/>
  <c r="E72" i="2"/>
  <c r="C68" i="6"/>
  <c r="C81" i="6"/>
  <c r="D726" i="1"/>
  <c r="D418" i="1"/>
  <c r="E98" i="2"/>
  <c r="D614" i="1"/>
  <c r="C43" i="6"/>
  <c r="C282" i="6"/>
  <c r="D1248" i="1"/>
  <c r="D345" i="1"/>
  <c r="D1192" i="1"/>
  <c r="D756" i="1"/>
  <c r="D293" i="1"/>
  <c r="E142" i="2"/>
  <c r="D519" i="1"/>
  <c r="E123" i="2"/>
  <c r="C58" i="6"/>
  <c r="C13" i="6"/>
  <c r="E180" i="2"/>
  <c r="C321" i="6"/>
  <c r="C128" i="6"/>
  <c r="E196" i="2"/>
  <c r="D792" i="1"/>
  <c r="C132" i="6"/>
  <c r="C371" i="6"/>
  <c r="E244" i="2"/>
  <c r="D1072" i="1"/>
  <c r="C48" i="6"/>
  <c r="C322" i="6"/>
  <c r="D190" i="1"/>
  <c r="D473" i="1"/>
  <c r="D1127" i="1"/>
  <c r="D890" i="1"/>
  <c r="D789" i="1"/>
  <c r="D428" i="1"/>
  <c r="E264" i="2"/>
  <c r="D760" i="1"/>
  <c r="D1291" i="1"/>
  <c r="D834" i="1"/>
  <c r="D19" i="1"/>
  <c r="D353" i="1"/>
  <c r="D910" i="1"/>
  <c r="D882" i="1"/>
  <c r="D20" i="1"/>
  <c r="C354" i="6"/>
  <c r="C154" i="6"/>
  <c r="E295" i="2"/>
  <c r="C109" i="6"/>
  <c r="C327" i="6"/>
  <c r="E318" i="2"/>
  <c r="D868" i="1"/>
  <c r="D25" i="1"/>
  <c r="D1129" i="1"/>
  <c r="D847" i="1"/>
  <c r="D1298" i="1"/>
  <c r="C110" i="6"/>
  <c r="C78" i="6"/>
  <c r="C74" i="6"/>
  <c r="E13" i="2"/>
  <c r="C159" i="6"/>
  <c r="C194" i="6"/>
  <c r="E47" i="2"/>
  <c r="C179" i="6"/>
  <c r="C339" i="6"/>
  <c r="E55" i="2"/>
  <c r="C367" i="6"/>
  <c r="C67" i="6"/>
  <c r="D463" i="1"/>
  <c r="E86" i="2"/>
  <c r="D836" i="1"/>
  <c r="D1300" i="1"/>
  <c r="E88" i="2"/>
  <c r="E87" i="2"/>
  <c r="D776" i="1"/>
  <c r="D1267" i="1"/>
  <c r="D1161" i="1"/>
  <c r="E92" i="2"/>
  <c r="D780" i="1"/>
  <c r="D766" i="1"/>
  <c r="D1205" i="1"/>
  <c r="E84" i="2"/>
  <c r="D250" i="1"/>
  <c r="D784" i="1"/>
  <c r="D1163" i="1"/>
  <c r="E78" i="2"/>
  <c r="C236" i="6"/>
  <c r="C98" i="6"/>
  <c r="D85" i="1"/>
  <c r="D1000" i="1"/>
  <c r="D1223" i="1"/>
  <c r="E104" i="2"/>
  <c r="D616" i="1"/>
  <c r="D1239" i="1"/>
  <c r="D1152" i="1"/>
  <c r="C103" i="6"/>
  <c r="C57" i="6"/>
  <c r="D427" i="1"/>
  <c r="E129" i="2"/>
  <c r="C31" i="6"/>
  <c r="C86" i="6"/>
  <c r="C134" i="6"/>
  <c r="D533" i="1"/>
  <c r="E246" i="2"/>
  <c r="D824" i="1"/>
  <c r="D1204" i="1"/>
  <c r="E289" i="2"/>
  <c r="D1151" i="1"/>
  <c r="D1293" i="1"/>
  <c r="D234" i="1"/>
  <c r="D1093" i="1"/>
  <c r="D580" i="1"/>
  <c r="E262" i="2"/>
  <c r="D845" i="1"/>
  <c r="E274" i="2"/>
  <c r="D166" i="1"/>
  <c r="E406" i="2"/>
  <c r="C36" i="6"/>
  <c r="C191" i="6"/>
  <c r="D22" i="1"/>
  <c r="D645" i="1"/>
  <c r="D1200" i="1"/>
  <c r="D483" i="1"/>
  <c r="D826" i="1"/>
  <c r="E300" i="2"/>
  <c r="E319" i="2"/>
  <c r="E514" i="2"/>
  <c r="E39" i="2"/>
  <c r="C299" i="6"/>
  <c r="C60" i="6"/>
  <c r="C146" i="6"/>
  <c r="C376" i="6"/>
  <c r="D364" i="1"/>
  <c r="D866" i="1"/>
  <c r="E222" i="2"/>
  <c r="E190" i="2"/>
  <c r="C138" i="6"/>
  <c r="C352" i="6"/>
  <c r="D298" i="1"/>
  <c r="D531" i="1"/>
  <c r="E333" i="2"/>
  <c r="C94" i="6"/>
  <c r="C15" i="6"/>
  <c r="C38" i="6"/>
  <c r="C244" i="6"/>
  <c r="C169" i="6"/>
  <c r="C72" i="6"/>
  <c r="C290" i="6"/>
  <c r="C330" i="6"/>
  <c r="C284" i="6"/>
  <c r="C56" i="6"/>
  <c r="C338" i="6"/>
  <c r="C200" i="6"/>
  <c r="C91" i="6"/>
  <c r="C356" i="6"/>
  <c r="C223" i="6"/>
  <c r="C39" i="6"/>
  <c r="G256" i="1"/>
  <c r="H256" i="1" s="1"/>
  <c r="D1215" i="1"/>
  <c r="E173" i="2"/>
  <c r="C255" i="6"/>
  <c r="C204" i="6"/>
  <c r="E234" i="2"/>
  <c r="D707" i="1"/>
  <c r="D346" i="1"/>
  <c r="D329" i="1"/>
  <c r="D147" i="1"/>
  <c r="D967" i="1"/>
  <c r="D595" i="1"/>
  <c r="D1085" i="1"/>
  <c r="C286" i="6"/>
  <c r="C88" i="6"/>
  <c r="D1098" i="1"/>
  <c r="D75" i="1"/>
  <c r="D842" i="1"/>
  <c r="E320" i="2"/>
  <c r="D576" i="1"/>
  <c r="D1268" i="1"/>
  <c r="D703" i="1"/>
  <c r="E394" i="2"/>
  <c r="E500" i="2"/>
  <c r="D69" i="1"/>
  <c r="D816" i="1"/>
  <c r="C333" i="6"/>
  <c r="C89" i="6"/>
  <c r="C378" i="6"/>
  <c r="D467" i="1"/>
  <c r="D929" i="1"/>
  <c r="E397" i="2"/>
  <c r="E506" i="2"/>
  <c r="H39" i="2"/>
  <c r="C95" i="6"/>
  <c r="C364" i="6"/>
  <c r="C190" i="6"/>
  <c r="C242" i="6"/>
  <c r="C76" i="6"/>
  <c r="C362" i="6"/>
  <c r="C208" i="6"/>
  <c r="C203" i="6"/>
  <c r="D260" i="1"/>
  <c r="E238" i="2"/>
  <c r="C210" i="6"/>
  <c r="C92" i="6"/>
  <c r="D662" i="1"/>
  <c r="D198" i="1"/>
  <c r="D865" i="1"/>
  <c r="D226" i="1"/>
  <c r="E305" i="2"/>
  <c r="E312" i="2"/>
  <c r="D764" i="1"/>
  <c r="E390" i="2"/>
  <c r="E455" i="2"/>
  <c r="D1280" i="1"/>
  <c r="E507" i="2"/>
  <c r="C84" i="6"/>
  <c r="C65" i="6"/>
  <c r="C246" i="6"/>
  <c r="C217" i="6"/>
  <c r="C220" i="6"/>
  <c r="C124" i="6"/>
  <c r="C115" i="6"/>
  <c r="C295" i="6"/>
  <c r="C158" i="6"/>
  <c r="E336" i="2"/>
  <c r="C269" i="6"/>
  <c r="C270" i="6"/>
  <c r="C247" i="6"/>
  <c r="C173" i="6"/>
  <c r="C149" i="6"/>
  <c r="C268" i="6"/>
  <c r="C53" i="6"/>
  <c r="C224" i="6"/>
  <c r="C164" i="6"/>
  <c r="C267" i="6"/>
  <c r="C332" i="6"/>
  <c r="C310" i="6"/>
  <c r="C257" i="6"/>
  <c r="C263" i="6"/>
  <c r="C229" i="6"/>
  <c r="C222" i="6"/>
  <c r="C32" i="6"/>
  <c r="C293" i="6"/>
  <c r="C119" i="6"/>
  <c r="C313" i="6"/>
  <c r="I116" i="6"/>
  <c r="G205" i="1"/>
  <c r="H205" i="1" s="1"/>
  <c r="H482" i="2"/>
  <c r="D1283" i="1"/>
  <c r="G1280" i="1"/>
  <c r="H1280" i="1" s="1"/>
  <c r="G1274" i="1"/>
  <c r="H1274" i="1" s="1"/>
  <c r="H509" i="2"/>
  <c r="I74" i="6"/>
  <c r="G1180" i="1"/>
  <c r="H1180" i="1" s="1"/>
  <c r="G1174" i="1"/>
  <c r="H1174" i="1" s="1"/>
  <c r="I51" i="6"/>
  <c r="G182" i="1"/>
  <c r="H182" i="1" s="1"/>
  <c r="G170" i="1"/>
  <c r="H170" i="1" s="1"/>
  <c r="G112" i="1"/>
  <c r="H112" i="1" s="1"/>
  <c r="D280" i="1"/>
  <c r="D88" i="1"/>
  <c r="D105" i="1"/>
  <c r="H341" i="2"/>
  <c r="G1286" i="1"/>
  <c r="H1286" i="1" s="1"/>
  <c r="G1261" i="1"/>
  <c r="H1261" i="1" s="1"/>
  <c r="I151" i="6"/>
  <c r="G1215" i="1"/>
  <c r="H1215" i="1" s="1"/>
  <c r="H173" i="2"/>
  <c r="H477" i="2"/>
  <c r="G1179" i="1"/>
  <c r="H1179" i="1" s="1"/>
  <c r="I250" i="6"/>
  <c r="G1175" i="1"/>
  <c r="H1175" i="1" s="1"/>
  <c r="G1156" i="1"/>
  <c r="H1156" i="1" s="1"/>
  <c r="I262" i="6"/>
  <c r="I278" i="6"/>
  <c r="G1169" i="1"/>
  <c r="H1169" i="1" s="1"/>
  <c r="I172" i="6"/>
  <c r="G1145" i="1"/>
  <c r="H1145" i="1" s="1"/>
  <c r="H391" i="2"/>
  <c r="G172" i="1"/>
  <c r="H172" i="1" s="1"/>
  <c r="G1143" i="1"/>
  <c r="H1143" i="1" s="1"/>
  <c r="I10" i="6"/>
  <c r="G1139" i="1"/>
  <c r="H1139" i="1" s="1"/>
  <c r="G1103" i="1"/>
  <c r="H1103" i="1" s="1"/>
  <c r="H120" i="2"/>
  <c r="G1067" i="1"/>
  <c r="H1067" i="1" s="1"/>
  <c r="H11" i="2"/>
  <c r="H217" i="2"/>
  <c r="G937" i="1"/>
  <c r="H937" i="1" s="1"/>
  <c r="G895" i="1"/>
  <c r="H895" i="1" s="1"/>
  <c r="I200" i="6"/>
  <c r="G889" i="1"/>
  <c r="H889" i="1" s="1"/>
  <c r="H177" i="2"/>
  <c r="I189" i="6"/>
  <c r="G885" i="1"/>
  <c r="H885" i="1" s="1"/>
  <c r="H457" i="2"/>
  <c r="H179" i="2"/>
  <c r="G881" i="1"/>
  <c r="H881" i="1" s="1"/>
  <c r="I254" i="6"/>
  <c r="I310" i="6"/>
  <c r="G851" i="1"/>
  <c r="H851" i="1" s="1"/>
  <c r="H27" i="2"/>
  <c r="I88" i="6"/>
  <c r="G845" i="1"/>
  <c r="H845" i="1" s="1"/>
  <c r="H274" i="2"/>
  <c r="G1281" i="1"/>
  <c r="H1281" i="1" s="1"/>
  <c r="G791" i="1"/>
  <c r="H791" i="1" s="1"/>
  <c r="H322" i="2"/>
  <c r="G1270" i="1"/>
  <c r="I336" i="6"/>
  <c r="G819" i="1"/>
  <c r="H819" i="1" s="1"/>
  <c r="G1036" i="1"/>
  <c r="H1036" i="1" s="1"/>
  <c r="H197" i="2"/>
  <c r="G962" i="1"/>
  <c r="H962" i="1" s="1"/>
  <c r="H12" i="2"/>
  <c r="I377" i="6"/>
  <c r="G1252" i="1"/>
  <c r="H1252" i="1" s="1"/>
  <c r="H321" i="2"/>
  <c r="H417" i="2"/>
  <c r="H318" i="2"/>
  <c r="G199" i="1"/>
  <c r="G348" i="1"/>
  <c r="G992" i="1"/>
  <c r="G557" i="1"/>
  <c r="G163" i="1"/>
  <c r="G1178" i="1"/>
  <c r="G253" i="1"/>
  <c r="G610" i="1"/>
  <c r="G268" i="1"/>
  <c r="G853" i="1"/>
  <c r="G981" i="1"/>
  <c r="H62" i="2"/>
  <c r="G237" i="1"/>
  <c r="G529" i="1"/>
  <c r="G893" i="1"/>
  <c r="G926" i="1"/>
  <c r="G41" i="1"/>
  <c r="G506" i="1"/>
  <c r="G411" i="1"/>
  <c r="G202" i="1"/>
  <c r="G690" i="1"/>
  <c r="G811" i="1"/>
  <c r="G1265" i="1"/>
  <c r="G876" i="1"/>
  <c r="G31" i="1"/>
  <c r="G73" i="1"/>
  <c r="G848" i="1"/>
  <c r="H848" i="1" s="1"/>
  <c r="G792" i="1"/>
  <c r="H792" i="1" s="1"/>
  <c r="H273" i="2"/>
  <c r="G755" i="1"/>
  <c r="H755" i="1" s="1"/>
  <c r="I215" i="6"/>
  <c r="H306" i="2"/>
  <c r="H203" i="2"/>
  <c r="I131" i="6"/>
  <c r="G657" i="1"/>
  <c r="H657" i="1" s="1"/>
  <c r="G643" i="1"/>
  <c r="H643" i="1" s="1"/>
  <c r="H413" i="2"/>
  <c r="G635" i="1"/>
  <c r="H635" i="1" s="1"/>
  <c r="I22" i="6"/>
  <c r="H287" i="2"/>
  <c r="G631" i="1"/>
  <c r="H631" i="1" s="1"/>
  <c r="G627" i="1"/>
  <c r="H627" i="1" s="1"/>
  <c r="G625" i="1"/>
  <c r="H625" i="1" s="1"/>
  <c r="G623" i="1"/>
  <c r="H623" i="1" s="1"/>
  <c r="G770" i="1"/>
  <c r="H770" i="1" s="1"/>
  <c r="G695" i="1"/>
  <c r="H695" i="1" s="1"/>
  <c r="I267" i="6"/>
  <c r="G175" i="1"/>
  <c r="H175" i="1" s="1"/>
  <c r="H172" i="2"/>
  <c r="G678" i="1"/>
  <c r="H678" i="1" s="1"/>
  <c r="G662" i="1"/>
  <c r="H662" i="1" s="1"/>
  <c r="G658" i="1"/>
  <c r="H658" i="1" s="1"/>
  <c r="H307" i="2"/>
  <c r="G656" i="1"/>
  <c r="H656" i="1" s="1"/>
  <c r="H83" i="2"/>
  <c r="I7" i="6"/>
  <c r="H71" i="2"/>
  <c r="G624" i="1"/>
  <c r="H624" i="1" s="1"/>
  <c r="G620" i="1"/>
  <c r="H620" i="1" s="1"/>
  <c r="H96" i="2"/>
  <c r="I161" i="6"/>
  <c r="H117" i="2"/>
  <c r="G593" i="1"/>
  <c r="H593" i="1" s="1"/>
  <c r="G585" i="1"/>
  <c r="H585" i="1" s="1"/>
  <c r="I14" i="6"/>
  <c r="G575" i="1"/>
  <c r="H575" i="1" s="1"/>
  <c r="G567" i="1"/>
  <c r="H567" i="1" s="1"/>
  <c r="I11" i="6"/>
  <c r="I44" i="6"/>
  <c r="I282" i="6"/>
  <c r="G545" i="1"/>
  <c r="H545" i="1" s="1"/>
  <c r="G533" i="1"/>
  <c r="H533" i="1" s="1"/>
  <c r="I314" i="6"/>
  <c r="I174" i="6"/>
  <c r="G1128" i="1"/>
  <c r="H1128" i="1" s="1"/>
  <c r="H456" i="2"/>
  <c r="H97" i="2"/>
  <c r="G169" i="1"/>
  <c r="H169" i="1" s="1"/>
  <c r="I93" i="6"/>
  <c r="H397" i="2"/>
  <c r="G467" i="1"/>
  <c r="H467" i="1" s="1"/>
  <c r="G929" i="1"/>
  <c r="G463" i="1"/>
  <c r="H463" i="1" s="1"/>
  <c r="H258" i="2"/>
  <c r="I348" i="6"/>
  <c r="G689" i="1"/>
  <c r="H689" i="1" s="1"/>
  <c r="H291" i="2"/>
  <c r="I309" i="6"/>
  <c r="G435" i="1"/>
  <c r="H435" i="1" s="1"/>
  <c r="I127" i="6"/>
  <c r="G427" i="1"/>
  <c r="H427" i="1" s="1"/>
  <c r="H129" i="2"/>
  <c r="H412" i="2"/>
  <c r="G421" i="1"/>
  <c r="H421" i="1" s="1"/>
  <c r="H262" i="2"/>
  <c r="H289" i="2"/>
  <c r="G576" i="1"/>
  <c r="H576" i="1" s="1"/>
  <c r="G220" i="1"/>
  <c r="H220" i="1" s="1"/>
  <c r="G562" i="1"/>
  <c r="H562" i="1" s="1"/>
  <c r="G560" i="1"/>
  <c r="H560" i="1" s="1"/>
  <c r="I72" i="6"/>
  <c r="H108" i="2"/>
  <c r="G554" i="1"/>
  <c r="H554" i="1" s="1"/>
  <c r="I238" i="6"/>
  <c r="G540" i="1"/>
  <c r="H540" i="1" s="1"/>
  <c r="G475" i="1"/>
  <c r="H475" i="1" s="1"/>
  <c r="G148" i="1"/>
  <c r="H148" i="1" s="1"/>
  <c r="I352" i="6"/>
  <c r="G526" i="1"/>
  <c r="H526" i="1" s="1"/>
  <c r="H171" i="2"/>
  <c r="G520" i="1"/>
  <c r="H520" i="1" s="1"/>
  <c r="G1018" i="1"/>
  <c r="H1018" i="1" s="1"/>
  <c r="G504" i="1"/>
  <c r="H504" i="1" s="1"/>
  <c r="I331" i="6"/>
  <c r="G500" i="1"/>
  <c r="H500" i="1" s="1"/>
  <c r="G699" i="1"/>
  <c r="H699" i="1" s="1"/>
  <c r="G28" i="1"/>
  <c r="H28" i="1" s="1"/>
  <c r="G496" i="1"/>
  <c r="H496" i="1" s="1"/>
  <c r="H114" i="2"/>
  <c r="G492" i="1"/>
  <c r="H492" i="1" s="1"/>
  <c r="G1073" i="1"/>
  <c r="H1073" i="1" s="1"/>
  <c r="G486" i="1"/>
  <c r="H486" i="1" s="1"/>
  <c r="G474" i="1"/>
  <c r="H474" i="1" s="1"/>
  <c r="H29" i="2"/>
  <c r="I80" i="6"/>
  <c r="I227" i="6"/>
  <c r="G462" i="1"/>
  <c r="H462" i="1" s="1"/>
  <c r="H467" i="2"/>
  <c r="I257" i="6"/>
  <c r="G499" i="1"/>
  <c r="H499" i="1" s="1"/>
  <c r="H254" i="2"/>
  <c r="I232" i="6"/>
  <c r="G705" i="1"/>
  <c r="H705" i="1" s="1"/>
  <c r="G1070" i="1"/>
  <c r="H1070" i="1" s="1"/>
  <c r="G614" i="1"/>
  <c r="H614" i="1" s="1"/>
  <c r="I288" i="6"/>
  <c r="G392" i="1"/>
  <c r="H392" i="1" s="1"/>
  <c r="I374" i="6"/>
  <c r="G272" i="1"/>
  <c r="H272" i="1" s="1"/>
  <c r="H323" i="2"/>
  <c r="G1251" i="1"/>
  <c r="H1251" i="1" s="1"/>
  <c r="G409" i="1"/>
  <c r="H409" i="1" s="1"/>
  <c r="I362" i="6"/>
  <c r="H478" i="2"/>
  <c r="H491" i="2"/>
  <c r="H436" i="2"/>
  <c r="I183" i="6"/>
  <c r="I102" i="6"/>
  <c r="H105" i="2"/>
  <c r="I203" i="6"/>
  <c r="G505" i="1"/>
  <c r="H505" i="1" s="1"/>
  <c r="G356" i="1"/>
  <c r="H356" i="1" s="1"/>
  <c r="G157" i="1"/>
  <c r="H157" i="1" s="1"/>
  <c r="I25" i="6"/>
  <c r="G395" i="1"/>
  <c r="H395" i="1" s="1"/>
  <c r="H518" i="2"/>
  <c r="I186" i="6"/>
  <c r="H296" i="2"/>
  <c r="H31" i="2"/>
  <c r="G389" i="1"/>
  <c r="H389" i="1" s="1"/>
  <c r="I41" i="6"/>
  <c r="G871" i="1"/>
  <c r="H871" i="1" s="1"/>
  <c r="H508" i="2"/>
  <c r="I228" i="6"/>
  <c r="G381" i="1"/>
  <c r="H381" i="1" s="1"/>
  <c r="I356" i="6"/>
  <c r="G507" i="1"/>
  <c r="H507" i="1" s="1"/>
  <c r="H301" i="2"/>
  <c r="G471" i="1"/>
  <c r="H471" i="1" s="1"/>
  <c r="G343" i="1"/>
  <c r="H343" i="1" s="1"/>
  <c r="H270" i="2"/>
  <c r="I77" i="6"/>
  <c r="G823" i="1"/>
  <c r="H823" i="1" s="1"/>
  <c r="H285" i="2"/>
  <c r="G1009" i="1"/>
  <c r="I140" i="6"/>
  <c r="G331" i="1"/>
  <c r="H331" i="1" s="1"/>
  <c r="G329" i="1"/>
  <c r="H329" i="1" s="1"/>
  <c r="H234" i="2"/>
  <c r="G323" i="1"/>
  <c r="H323" i="1" s="1"/>
  <c r="H261" i="2"/>
  <c r="I349" i="6"/>
  <c r="H142" i="2"/>
  <c r="G293" i="1"/>
  <c r="H293" i="1" s="1"/>
  <c r="C375" i="6"/>
  <c r="C25" i="6"/>
  <c r="I217" i="6"/>
  <c r="H363" i="2"/>
  <c r="H225" i="2"/>
  <c r="G332" i="1"/>
  <c r="H332" i="1" s="1"/>
  <c r="I237" i="6"/>
  <c r="G328" i="1"/>
  <c r="H328" i="1" s="1"/>
  <c r="H70" i="2"/>
  <c r="I6" i="6"/>
  <c r="G324" i="1"/>
  <c r="H324" i="1" s="1"/>
  <c r="H263" i="2"/>
  <c r="H290" i="2"/>
  <c r="G308" i="1"/>
  <c r="H308" i="1" s="1"/>
  <c r="G304" i="1"/>
  <c r="H304" i="1" s="1"/>
  <c r="H164" i="2"/>
  <c r="G335" i="1"/>
  <c r="H335" i="1" s="1"/>
  <c r="H77" i="2"/>
  <c r="I42" i="6"/>
  <c r="G298" i="1"/>
  <c r="H298" i="1" s="1"/>
  <c r="G296" i="1"/>
  <c r="H296" i="1" s="1"/>
  <c r="H299" i="2"/>
  <c r="G282" i="1"/>
  <c r="H282" i="1" s="1"/>
  <c r="C66" i="6"/>
  <c r="F66" i="6" s="1"/>
  <c r="C248" i="6"/>
  <c r="C143" i="6"/>
  <c r="C27" i="6"/>
  <c r="F27" i="6" s="1"/>
  <c r="C358" i="6"/>
  <c r="F358" i="6" s="1"/>
  <c r="G1234" i="1"/>
  <c r="H1234" i="1" s="1"/>
  <c r="H125" i="2"/>
  <c r="H516" i="2"/>
  <c r="H502" i="2"/>
  <c r="H159" i="2"/>
  <c r="H148" i="2"/>
  <c r="G1040" i="1"/>
  <c r="I296" i="6"/>
  <c r="G23" i="1"/>
  <c r="H23" i="1" s="1"/>
  <c r="H5" i="2"/>
  <c r="H489" i="2"/>
  <c r="I20" i="6"/>
  <c r="G91" i="1"/>
  <c r="H91" i="1" s="1"/>
  <c r="C174" i="6"/>
  <c r="C166" i="6"/>
  <c r="F166" i="6" s="1"/>
  <c r="C24" i="6"/>
  <c r="F24" i="6" s="1"/>
  <c r="C264" i="6"/>
  <c r="C230" i="6"/>
  <c r="H157" i="2"/>
  <c r="G312" i="1"/>
  <c r="H312" i="1" s="1"/>
  <c r="I13" i="6"/>
  <c r="G81" i="1"/>
  <c r="H81" i="1" s="1"/>
  <c r="I375" i="6"/>
  <c r="I27" i="6"/>
  <c r="G67" i="1"/>
  <c r="H67" i="1" s="1"/>
  <c r="G248" i="1"/>
  <c r="H248" i="1" s="1"/>
  <c r="H271" i="2"/>
  <c r="G63" i="1"/>
  <c r="H63" i="1" s="1"/>
  <c r="I31" i="6"/>
  <c r="G59" i="1"/>
  <c r="H59" i="1" s="1"/>
  <c r="H69" i="2"/>
  <c r="H497" i="2"/>
  <c r="G53" i="1"/>
  <c r="H53" i="1" s="1"/>
  <c r="H152" i="2"/>
  <c r="H459" i="2"/>
  <c r="H20" i="2"/>
  <c r="I124" i="6"/>
  <c r="I4" i="6"/>
  <c r="G43" i="1"/>
  <c r="H43" i="1" s="1"/>
  <c r="G40" i="1"/>
  <c r="H40" i="1" s="1"/>
  <c r="I303" i="6"/>
  <c r="C10" i="6"/>
  <c r="C274" i="6"/>
  <c r="F274" i="6" s="1"/>
  <c r="C41" i="6"/>
  <c r="F41" i="6" s="1"/>
  <c r="C14" i="6"/>
  <c r="C225" i="6"/>
  <c r="H34" i="2"/>
  <c r="I179" i="6"/>
  <c r="G6" i="1"/>
  <c r="H6" i="1" s="1"/>
  <c r="H41" i="2"/>
  <c r="H311" i="2"/>
  <c r="H156" i="2"/>
  <c r="G17" i="1"/>
  <c r="H17" i="1" s="1"/>
  <c r="H393" i="2"/>
  <c r="H145" i="2"/>
  <c r="G13" i="1"/>
  <c r="H13" i="1" s="1"/>
  <c r="H226" i="2"/>
  <c r="G9" i="1"/>
  <c r="H9" i="1" s="1"/>
  <c r="H144" i="2"/>
  <c r="H124" i="2"/>
  <c r="I126" i="6"/>
  <c r="C33" i="6"/>
  <c r="C380" i="6"/>
  <c r="F380" i="6" s="1"/>
  <c r="C381" i="6"/>
  <c r="F381" i="6" s="1"/>
  <c r="C365" i="6"/>
  <c r="C361" i="6"/>
  <c r="F361" i="6" s="1"/>
  <c r="G105" i="1"/>
  <c r="H105" i="1" s="1"/>
  <c r="G88" i="1"/>
  <c r="H88" i="1" s="1"/>
  <c r="I60" i="6"/>
  <c r="G97" i="1"/>
  <c r="H97" i="1" s="1"/>
  <c r="I236" i="6"/>
  <c r="G93" i="1"/>
  <c r="H93" i="1" s="1"/>
  <c r="H207" i="2"/>
  <c r="H79" i="2"/>
  <c r="G72" i="1"/>
  <c r="H72" i="1" s="1"/>
  <c r="H91" i="2"/>
  <c r="H282" i="2"/>
  <c r="G327" i="1"/>
  <c r="H327" i="1" s="1"/>
  <c r="I322" i="6"/>
  <c r="G64" i="1"/>
  <c r="H64" i="1" s="1"/>
  <c r="H122" i="2"/>
  <c r="G60" i="1"/>
  <c r="H60" i="1" s="1"/>
  <c r="I357" i="6"/>
  <c r="G830" i="1"/>
  <c r="H830" i="1" s="1"/>
  <c r="G51" i="1"/>
  <c r="H51" i="1" s="1"/>
  <c r="G71" i="1"/>
  <c r="H71" i="1" s="1"/>
  <c r="G48" i="1"/>
  <c r="H48" i="1" s="1"/>
  <c r="G46" i="1"/>
  <c r="H46" i="1" s="1"/>
  <c r="H464" i="2"/>
  <c r="I37" i="6"/>
  <c r="H201" i="2"/>
  <c r="C156" i="6"/>
  <c r="F156" i="6" s="1"/>
  <c r="C79" i="6"/>
  <c r="F79" i="6" s="1"/>
  <c r="C360" i="6"/>
  <c r="F360" i="6" s="1"/>
  <c r="C251" i="6"/>
  <c r="F251" i="6" s="1"/>
  <c r="C231" i="6"/>
  <c r="F231" i="6" s="1"/>
  <c r="C325" i="6"/>
  <c r="F325" i="6" s="1"/>
  <c r="G22" i="1"/>
  <c r="H22" i="1" s="1"/>
  <c r="G19" i="1"/>
  <c r="H19" i="1" s="1"/>
  <c r="I324" i="6"/>
  <c r="H255" i="2"/>
  <c r="G18" i="1"/>
  <c r="H18" i="1" s="1"/>
  <c r="G704" i="1"/>
  <c r="G14" i="1"/>
  <c r="H14" i="1" s="1"/>
  <c r="H231" i="2"/>
  <c r="G10" i="1"/>
  <c r="H10" i="1" s="1"/>
  <c r="I38" i="6"/>
  <c r="H360" i="2"/>
  <c r="C113" i="6"/>
  <c r="F113" i="6" s="1"/>
  <c r="C93" i="6"/>
  <c r="F93" i="6" s="1"/>
  <c r="C171" i="6"/>
  <c r="F171" i="6" s="1"/>
  <c r="C189" i="6"/>
  <c r="F189" i="6" s="1"/>
  <c r="C345" i="6"/>
  <c r="F345" i="6" s="1"/>
  <c r="G104" i="1"/>
  <c r="H104" i="1" s="1"/>
  <c r="H155" i="2"/>
  <c r="I253" i="6"/>
  <c r="H67" i="2"/>
  <c r="G98" i="1"/>
  <c r="H98" i="1" s="1"/>
  <c r="H230" i="2"/>
  <c r="G100" i="1"/>
  <c r="H100" i="1" s="1"/>
  <c r="G94" i="1"/>
  <c r="H94" i="1" s="1"/>
  <c r="H112" i="2"/>
  <c r="F33" i="6" l="1"/>
  <c r="F225" i="6"/>
  <c r="F10" i="6"/>
  <c r="F230" i="6"/>
  <c r="F174" i="6"/>
  <c r="F143" i="6"/>
  <c r="F25" i="6"/>
  <c r="F365" i="6"/>
  <c r="F14" i="6"/>
  <c r="F264" i="6"/>
  <c r="F248" i="6"/>
  <c r="F375" i="6"/>
  <c r="F32" i="6"/>
  <c r="F257" i="6"/>
  <c r="F164" i="6"/>
  <c r="F149" i="6"/>
  <c r="F269" i="6"/>
  <c r="F115" i="6"/>
  <c r="F246" i="6"/>
  <c r="F293" i="6"/>
  <c r="F263" i="6"/>
  <c r="F267" i="6"/>
  <c r="F268" i="6"/>
  <c r="F270" i="6"/>
  <c r="F295" i="6"/>
  <c r="F362" i="6"/>
  <c r="F364" i="6"/>
  <c r="F89" i="6"/>
  <c r="F255" i="6"/>
  <c r="F39" i="6"/>
  <c r="F200" i="6"/>
  <c r="F330" i="6"/>
  <c r="F244" i="6"/>
  <c r="F138" i="6"/>
  <c r="F313" i="6"/>
  <c r="F222" i="6"/>
  <c r="F310" i="6"/>
  <c r="F224" i="6"/>
  <c r="F173" i="6"/>
  <c r="F124" i="6"/>
  <c r="F65" i="6"/>
  <c r="F119" i="6"/>
  <c r="F229" i="6"/>
  <c r="F332" i="6"/>
  <c r="F53" i="6"/>
  <c r="F247" i="6"/>
  <c r="F158" i="6"/>
  <c r="F220" i="6"/>
  <c r="F84" i="6"/>
  <c r="F217" i="6"/>
  <c r="F210" i="6"/>
  <c r="F208" i="6"/>
  <c r="F190" i="6"/>
  <c r="F378" i="6"/>
  <c r="F204" i="6"/>
  <c r="F91" i="6"/>
  <c r="F284" i="6"/>
  <c r="F169" i="6"/>
  <c r="F94" i="6"/>
  <c r="F352" i="6"/>
  <c r="F60" i="6"/>
  <c r="F36" i="6"/>
  <c r="F134" i="6"/>
  <c r="F194" i="6"/>
  <c r="F78" i="6"/>
  <c r="F327" i="6"/>
  <c r="F354" i="6"/>
  <c r="F322" i="6"/>
  <c r="F371" i="6"/>
  <c r="F128" i="6"/>
  <c r="F58" i="6"/>
  <c r="F68" i="6"/>
  <c r="F304" i="6"/>
  <c r="F238" i="6"/>
  <c r="F272" i="6"/>
  <c r="F309" i="6"/>
  <c r="F80" i="6"/>
  <c r="F147" i="6"/>
  <c r="F291" i="6"/>
  <c r="F64" i="6"/>
  <c r="F139" i="6"/>
  <c r="F104" i="6"/>
  <c r="F99" i="6"/>
  <c r="F315" i="6"/>
  <c r="F235" i="6"/>
  <c r="F240" i="6"/>
  <c r="F198" i="6"/>
  <c r="F347" i="6"/>
  <c r="F249" i="6"/>
  <c r="F114" i="6"/>
  <c r="F241" i="6"/>
  <c r="F17" i="6"/>
  <c r="F277" i="6"/>
  <c r="F51" i="6"/>
  <c r="F331" i="6"/>
  <c r="F177" i="6"/>
  <c r="F145" i="6"/>
  <c r="F344" i="6"/>
  <c r="F151" i="6"/>
  <c r="F343" i="6"/>
  <c r="F308" i="6"/>
  <c r="F379" i="6"/>
  <c r="F108" i="6"/>
  <c r="F283" i="6"/>
  <c r="F181" i="6"/>
  <c r="F122" i="6"/>
  <c r="F12" i="6"/>
  <c r="F140" i="6"/>
  <c r="F254" i="6"/>
  <c r="F186" i="6"/>
  <c r="F351" i="6"/>
  <c r="F165" i="6"/>
  <c r="F184" i="6"/>
  <c r="F314" i="6"/>
  <c r="F142" i="6"/>
  <c r="F243" i="6"/>
  <c r="F373" i="6"/>
  <c r="F29" i="6"/>
  <c r="F61" i="6"/>
  <c r="F52" i="6"/>
  <c r="F97" i="6"/>
  <c r="F7" i="6"/>
  <c r="F96" i="6"/>
  <c r="F279" i="6"/>
  <c r="F359" i="6"/>
  <c r="F311" i="6"/>
  <c r="F121" i="6"/>
  <c r="F245" i="6"/>
  <c r="F148" i="6"/>
  <c r="F129" i="6"/>
  <c r="F75" i="6"/>
  <c r="F40" i="6"/>
  <c r="F298" i="6"/>
  <c r="F125" i="6"/>
  <c r="F299" i="6"/>
  <c r="F86" i="6"/>
  <c r="F57" i="6"/>
  <c r="F339" i="6"/>
  <c r="F159" i="6"/>
  <c r="F110" i="6"/>
  <c r="F109" i="6"/>
  <c r="F48" i="6"/>
  <c r="F132" i="6"/>
  <c r="F321" i="6"/>
  <c r="F282" i="6"/>
  <c r="F85" i="6"/>
  <c r="F296" i="6"/>
  <c r="F271" i="6"/>
  <c r="F294" i="6"/>
  <c r="F334" i="6"/>
  <c r="F374" i="6"/>
  <c r="F288" i="6"/>
  <c r="F355" i="6"/>
  <c r="F49" i="6"/>
  <c r="F369" i="6"/>
  <c r="F42" i="6"/>
  <c r="F83" i="6"/>
  <c r="F377" i="6"/>
  <c r="F82" i="6"/>
  <c r="F346" i="6"/>
  <c r="F35" i="6"/>
  <c r="F312" i="6"/>
  <c r="F192" i="6"/>
  <c r="F297" i="6"/>
  <c r="F265" i="6"/>
  <c r="F160" i="6"/>
  <c r="F209" i="6"/>
  <c r="F329" i="6"/>
  <c r="F176" i="6"/>
  <c r="F336" i="6"/>
  <c r="F167" i="6"/>
  <c r="F21" i="6"/>
  <c r="F250" i="6"/>
  <c r="F275" i="6"/>
  <c r="F34" i="6"/>
  <c r="F127" i="6"/>
  <c r="F6" i="6"/>
  <c r="F197" i="6"/>
  <c r="F281" i="6"/>
  <c r="F342" i="6"/>
  <c r="F232" i="6"/>
  <c r="F266" i="6"/>
  <c r="F273" i="6"/>
  <c r="F348" i="6"/>
  <c r="F370" i="6"/>
  <c r="F357" i="6"/>
  <c r="F215" i="6"/>
  <c r="F153" i="6"/>
  <c r="F137" i="6"/>
  <c r="F126" i="6"/>
  <c r="F261" i="6"/>
  <c r="F259" i="6"/>
  <c r="F11" i="6"/>
  <c r="F202" i="6"/>
  <c r="F341" i="6"/>
  <c r="F26" i="6"/>
  <c r="F256" i="6"/>
  <c r="F206" i="6"/>
  <c r="F117" i="6"/>
  <c r="F178" i="6"/>
  <c r="F116" i="6"/>
  <c r="F70" i="6"/>
  <c r="F175" i="6"/>
  <c r="F76" i="6"/>
  <c r="F95" i="6"/>
  <c r="F333" i="6"/>
  <c r="F88" i="6"/>
  <c r="F223" i="6"/>
  <c r="F338" i="6"/>
  <c r="F290" i="6"/>
  <c r="F38" i="6"/>
  <c r="F376" i="6"/>
  <c r="F31" i="6"/>
  <c r="F103" i="6"/>
  <c r="F98" i="6"/>
  <c r="F67" i="6"/>
  <c r="F179" i="6"/>
  <c r="F43" i="6"/>
  <c r="F216" i="6"/>
  <c r="F30" i="6"/>
  <c r="F28" i="6"/>
  <c r="F301" i="6"/>
  <c r="F185" i="6"/>
  <c r="F187" i="6"/>
  <c r="F118" i="6"/>
  <c r="F349" i="6"/>
  <c r="F372" i="6"/>
  <c r="F133" i="6"/>
  <c r="F150" i="6"/>
  <c r="F54" i="6"/>
  <c r="F100" i="6"/>
  <c r="F5" i="6"/>
  <c r="F234" i="6"/>
  <c r="F326" i="6"/>
  <c r="F353" i="6"/>
  <c r="F205" i="6"/>
  <c r="F163" i="6"/>
  <c r="F368" i="6"/>
  <c r="F228" i="6"/>
  <c r="F328" i="6"/>
  <c r="F144" i="6"/>
  <c r="F46" i="6"/>
  <c r="F155" i="6"/>
  <c r="F292" i="6"/>
  <c r="F37" i="6"/>
  <c r="F213" i="6"/>
  <c r="F337" i="6"/>
  <c r="F141" i="6"/>
  <c r="F218" i="6"/>
  <c r="F260" i="6"/>
  <c r="F199" i="6"/>
  <c r="F161" i="6"/>
  <c r="F340" i="6"/>
  <c r="F214" i="6"/>
  <c r="F212" i="6"/>
  <c r="F136" i="6"/>
  <c r="F285" i="6"/>
  <c r="F8" i="6"/>
  <c r="F318" i="6"/>
  <c r="F278" i="6"/>
  <c r="F227" i="6"/>
  <c r="F168" i="6"/>
  <c r="F50" i="6"/>
  <c r="F201" i="6"/>
  <c r="F45" i="6"/>
  <c r="F55" i="6"/>
  <c r="F9" i="6"/>
  <c r="F196" i="6"/>
  <c r="F350" i="6"/>
  <c r="F135" i="6"/>
  <c r="F182" i="6"/>
  <c r="F305" i="6"/>
  <c r="F335" i="6"/>
  <c r="F226" i="6"/>
  <c r="F130" i="6"/>
  <c r="F20" i="6"/>
  <c r="F19" i="6"/>
  <c r="F92" i="6"/>
  <c r="F203" i="6"/>
  <c r="F242" i="6"/>
  <c r="F286" i="6"/>
  <c r="F356" i="6"/>
  <c r="F56" i="6"/>
  <c r="F72" i="6"/>
  <c r="F15" i="6"/>
  <c r="F146" i="6"/>
  <c r="F191" i="6"/>
  <c r="F236" i="6"/>
  <c r="F367" i="6"/>
  <c r="F74" i="6"/>
  <c r="F154" i="6"/>
  <c r="F13" i="6"/>
  <c r="F81" i="6"/>
  <c r="F280" i="6"/>
  <c r="F193" i="6"/>
  <c r="F188" i="6"/>
  <c r="F276" i="6"/>
  <c r="F18" i="6"/>
  <c r="F77" i="6"/>
  <c r="F157" i="6"/>
  <c r="F152" i="6"/>
  <c r="F252" i="6"/>
  <c r="F237" i="6"/>
  <c r="F319" i="6"/>
  <c r="F90" i="6"/>
  <c r="F303" i="6"/>
  <c r="F172" i="6"/>
  <c r="F258" i="6"/>
  <c r="F287" i="6"/>
  <c r="F107" i="6"/>
  <c r="F105" i="6"/>
  <c r="F183" i="6"/>
  <c r="F207" i="6"/>
  <c r="F233" i="6"/>
  <c r="F22" i="6"/>
  <c r="F219" i="6"/>
  <c r="F131" i="6"/>
  <c r="F239" i="6"/>
  <c r="F363" i="6"/>
  <c r="F221" i="6"/>
  <c r="F73" i="6"/>
  <c r="F366" i="6"/>
  <c r="F112" i="6"/>
  <c r="F323" i="6"/>
  <c r="F101" i="6"/>
  <c r="F69" i="6"/>
  <c r="F306" i="6"/>
  <c r="F289" i="6"/>
  <c r="F262" i="6"/>
  <c r="F324" i="6"/>
  <c r="F87" i="6"/>
  <c r="F62" i="6"/>
  <c r="F162" i="6"/>
  <c r="F59" i="6"/>
  <c r="F44" i="6"/>
  <c r="F195" i="6"/>
  <c r="F120" i="6"/>
  <c r="F71" i="6"/>
  <c r="F63" i="6"/>
  <c r="F320" i="6"/>
  <c r="F16" i="6"/>
  <c r="F316" i="6"/>
  <c r="F123" i="6"/>
  <c r="F307" i="6"/>
  <c r="F23" i="6"/>
  <c r="F170" i="6"/>
  <c r="F211" i="6"/>
  <c r="F106" i="6"/>
  <c r="F102" i="6"/>
  <c r="F180" i="6"/>
  <c r="F317" i="6"/>
  <c r="F302" i="6"/>
  <c r="F47" i="6"/>
  <c r="F111" i="6"/>
  <c r="F300" i="6"/>
  <c r="F253" i="6"/>
  <c r="F4" i="6"/>
  <c r="G4" i="6"/>
  <c r="G345" i="6"/>
  <c r="G113" i="6"/>
  <c r="G325" i="6"/>
  <c r="G79" i="6"/>
  <c r="G365" i="6"/>
  <c r="G14" i="6"/>
  <c r="G264" i="6"/>
  <c r="G248" i="6"/>
  <c r="G375" i="6"/>
  <c r="G171" i="6"/>
  <c r="G27" i="6"/>
  <c r="G380" i="6"/>
  <c r="G274" i="6"/>
  <c r="G166" i="6"/>
  <c r="G93" i="6"/>
  <c r="G360" i="6"/>
  <c r="G361" i="6"/>
  <c r="G33" i="6"/>
  <c r="G225" i="6"/>
  <c r="G10" i="6"/>
  <c r="G230" i="6"/>
  <c r="G174" i="6"/>
  <c r="G143" i="6"/>
  <c r="G25" i="6"/>
  <c r="G231" i="6"/>
  <c r="G156" i="6"/>
  <c r="G381" i="6"/>
  <c r="G41" i="6"/>
  <c r="G24" i="6"/>
  <c r="G358" i="6"/>
  <c r="G66" i="6"/>
  <c r="G251" i="6"/>
  <c r="G293" i="6"/>
  <c r="G263" i="6"/>
  <c r="G267" i="6"/>
  <c r="G268" i="6"/>
  <c r="G270" i="6"/>
  <c r="G295" i="6"/>
  <c r="G217" i="6"/>
  <c r="G32" i="6"/>
  <c r="G257" i="6"/>
  <c r="G164" i="6"/>
  <c r="G149" i="6"/>
  <c r="G269" i="6"/>
  <c r="G115" i="6"/>
  <c r="G246" i="6"/>
  <c r="G362" i="6"/>
  <c r="G364" i="6"/>
  <c r="G89" i="6"/>
  <c r="G255" i="6"/>
  <c r="G39" i="6"/>
  <c r="G200" i="6"/>
  <c r="G330" i="6"/>
  <c r="G244" i="6"/>
  <c r="G138" i="6"/>
  <c r="G299" i="6"/>
  <c r="G86" i="6"/>
  <c r="G57" i="6"/>
  <c r="G313" i="6"/>
  <c r="G222" i="6"/>
  <c r="G310" i="6"/>
  <c r="G224" i="6"/>
  <c r="G173" i="6"/>
  <c r="G124" i="6"/>
  <c r="G65" i="6"/>
  <c r="G76" i="6"/>
  <c r="G95" i="6"/>
  <c r="G333" i="6"/>
  <c r="G88" i="6"/>
  <c r="G223" i="6"/>
  <c r="G338" i="6"/>
  <c r="G290" i="6"/>
  <c r="G38" i="6"/>
  <c r="G376" i="6"/>
  <c r="G189" i="6"/>
  <c r="G119" i="6"/>
  <c r="G229" i="6"/>
  <c r="G332" i="6"/>
  <c r="G53" i="6"/>
  <c r="G247" i="6"/>
  <c r="G158" i="6"/>
  <c r="G220" i="6"/>
  <c r="G84" i="6"/>
  <c r="G92" i="6"/>
  <c r="G210" i="6"/>
  <c r="G208" i="6"/>
  <c r="G190" i="6"/>
  <c r="G378" i="6"/>
  <c r="G204" i="6"/>
  <c r="G91" i="6"/>
  <c r="G284" i="6"/>
  <c r="G169" i="6"/>
  <c r="G94" i="6"/>
  <c r="G352" i="6"/>
  <c r="G60" i="6"/>
  <c r="G36" i="6"/>
  <c r="G134" i="6"/>
  <c r="G194" i="6"/>
  <c r="G78" i="6"/>
  <c r="G327" i="6"/>
  <c r="G354" i="6"/>
  <c r="G322" i="6"/>
  <c r="G371" i="6"/>
  <c r="G128" i="6"/>
  <c r="G58" i="6"/>
  <c r="G68" i="6"/>
  <c r="G304" i="6"/>
  <c r="G238" i="6"/>
  <c r="G272" i="6"/>
  <c r="G309" i="6"/>
  <c r="G80" i="6"/>
  <c r="G147" i="6"/>
  <c r="G291" i="6"/>
  <c r="G64" i="6"/>
  <c r="G139" i="6"/>
  <c r="G104" i="6"/>
  <c r="G99" i="6"/>
  <c r="G315" i="6"/>
  <c r="G235" i="6"/>
  <c r="G240" i="6"/>
  <c r="G198" i="6"/>
  <c r="G347" i="6"/>
  <c r="G249" i="6"/>
  <c r="G114" i="6"/>
  <c r="G241" i="6"/>
  <c r="G17" i="6"/>
  <c r="G277" i="6"/>
  <c r="G51" i="6"/>
  <c r="G331" i="6"/>
  <c r="G177" i="6"/>
  <c r="G145" i="6"/>
  <c r="G344" i="6"/>
  <c r="G151" i="6"/>
  <c r="G343" i="6"/>
  <c r="G308" i="6"/>
  <c r="G379" i="6"/>
  <c r="G108" i="6"/>
  <c r="G283" i="6"/>
  <c r="G181" i="6"/>
  <c r="G122" i="6"/>
  <c r="G12" i="6"/>
  <c r="G140" i="6"/>
  <c r="G254" i="6"/>
  <c r="G186" i="6"/>
  <c r="G351" i="6"/>
  <c r="G165" i="6"/>
  <c r="G184" i="6"/>
  <c r="G314" i="6"/>
  <c r="G142" i="6"/>
  <c r="G243" i="6"/>
  <c r="G373" i="6"/>
  <c r="G29" i="6"/>
  <c r="G61" i="6"/>
  <c r="G52" i="6"/>
  <c r="G97" i="6"/>
  <c r="G7" i="6"/>
  <c r="G96" i="6"/>
  <c r="G279" i="6"/>
  <c r="G22" i="6"/>
  <c r="G359" i="6"/>
  <c r="G311" i="6"/>
  <c r="G121" i="6"/>
  <c r="G245" i="6"/>
  <c r="G148" i="6"/>
  <c r="G129" i="6"/>
  <c r="G75" i="6"/>
  <c r="G40" i="6"/>
  <c r="G298" i="6"/>
  <c r="G125" i="6"/>
  <c r="G339" i="6"/>
  <c r="G159" i="6"/>
  <c r="G110" i="6"/>
  <c r="G109" i="6"/>
  <c r="G48" i="6"/>
  <c r="G132" i="6"/>
  <c r="G321" i="6"/>
  <c r="G282" i="6"/>
  <c r="G85" i="6"/>
  <c r="G296" i="6"/>
  <c r="G271" i="6"/>
  <c r="G294" i="6"/>
  <c r="G334" i="6"/>
  <c r="G374" i="6"/>
  <c r="G288" i="6"/>
  <c r="G355" i="6"/>
  <c r="G49" i="6"/>
  <c r="G369" i="6"/>
  <c r="G42" i="6"/>
  <c r="G83" i="6"/>
  <c r="G377" i="6"/>
  <c r="G82" i="6"/>
  <c r="G346" i="6"/>
  <c r="G35" i="6"/>
  <c r="G312" i="6"/>
  <c r="G192" i="6"/>
  <c r="G297" i="6"/>
  <c r="G265" i="6"/>
  <c r="G160" i="6"/>
  <c r="G209" i="6"/>
  <c r="G329" i="6"/>
  <c r="G176" i="6"/>
  <c r="G336" i="6"/>
  <c r="G167" i="6"/>
  <c r="G21" i="6"/>
  <c r="G250" i="6"/>
  <c r="G275" i="6"/>
  <c r="G34" i="6"/>
  <c r="G127" i="6"/>
  <c r="G6" i="6"/>
  <c r="G197" i="6"/>
  <c r="G281" i="6"/>
  <c r="G342" i="6"/>
  <c r="G232" i="6"/>
  <c r="G266" i="6"/>
  <c r="G273" i="6"/>
  <c r="G348" i="6"/>
  <c r="G370" i="6"/>
  <c r="G357" i="6"/>
  <c r="G215" i="6"/>
  <c r="G153" i="6"/>
  <c r="G137" i="6"/>
  <c r="G126" i="6"/>
  <c r="G261" i="6"/>
  <c r="G259" i="6"/>
  <c r="G11" i="6"/>
  <c r="G202" i="6"/>
  <c r="G341" i="6"/>
  <c r="G26" i="6"/>
  <c r="G256" i="6"/>
  <c r="G206" i="6"/>
  <c r="G117" i="6"/>
  <c r="G178" i="6"/>
  <c r="G116" i="6"/>
  <c r="G70" i="6"/>
  <c r="G175" i="6"/>
  <c r="G31" i="6"/>
  <c r="G103" i="6"/>
  <c r="G98" i="6"/>
  <c r="G67" i="6"/>
  <c r="G179" i="6"/>
  <c r="G43" i="6"/>
  <c r="G216" i="6"/>
  <c r="G30" i="6"/>
  <c r="G28" i="6"/>
  <c r="G301" i="6"/>
  <c r="G185" i="6"/>
  <c r="G187" i="6"/>
  <c r="G118" i="6"/>
  <c r="G349" i="6"/>
  <c r="G372" i="6"/>
  <c r="G133" i="6"/>
  <c r="G150" i="6"/>
  <c r="G54" i="6"/>
  <c r="G100" i="6"/>
  <c r="G5" i="6"/>
  <c r="G234" i="6"/>
  <c r="G326" i="6"/>
  <c r="G353" i="6"/>
  <c r="G205" i="6"/>
  <c r="G163" i="6"/>
  <c r="G368" i="6"/>
  <c r="G228" i="6"/>
  <c r="G328" i="6"/>
  <c r="G144" i="6"/>
  <c r="G46" i="6"/>
  <c r="G155" i="6"/>
  <c r="G292" i="6"/>
  <c r="G37" i="6"/>
  <c r="G213" i="6"/>
  <c r="G337" i="6"/>
  <c r="G141" i="6"/>
  <c r="G218" i="6"/>
  <c r="G260" i="6"/>
  <c r="G199" i="6"/>
  <c r="G161" i="6"/>
  <c r="G340" i="6"/>
  <c r="G214" i="6"/>
  <c r="G212" i="6"/>
  <c r="G136" i="6"/>
  <c r="G285" i="6"/>
  <c r="G8" i="6"/>
  <c r="G318" i="6"/>
  <c r="G278" i="6"/>
  <c r="G227" i="6"/>
  <c r="G168" i="6"/>
  <c r="G50" i="6"/>
  <c r="G201" i="6"/>
  <c r="G45" i="6"/>
  <c r="G55" i="6"/>
  <c r="G9" i="6"/>
  <c r="G196" i="6"/>
  <c r="G350" i="6"/>
  <c r="G135" i="6"/>
  <c r="G182" i="6"/>
  <c r="G305" i="6"/>
  <c r="G335" i="6"/>
  <c r="G226" i="6"/>
  <c r="G130" i="6"/>
  <c r="G20" i="6"/>
  <c r="G19" i="6"/>
  <c r="G203" i="6"/>
  <c r="G242" i="6"/>
  <c r="G286" i="6"/>
  <c r="G356" i="6"/>
  <c r="G56" i="6"/>
  <c r="G72" i="6"/>
  <c r="G15" i="6"/>
  <c r="G146" i="6"/>
  <c r="G191" i="6"/>
  <c r="G236" i="6"/>
  <c r="G367" i="6"/>
  <c r="G74" i="6"/>
  <c r="G154" i="6"/>
  <c r="G13" i="6"/>
  <c r="G81" i="6"/>
  <c r="G280" i="6"/>
  <c r="G193" i="6"/>
  <c r="G188" i="6"/>
  <c r="G276" i="6"/>
  <c r="G18" i="6"/>
  <c r="G77" i="6"/>
  <c r="G157" i="6"/>
  <c r="G152" i="6"/>
  <c r="G252" i="6"/>
  <c r="G237" i="6"/>
  <c r="G319" i="6"/>
  <c r="G90" i="6"/>
  <c r="G303" i="6"/>
  <c r="G172" i="6"/>
  <c r="G258" i="6"/>
  <c r="G287" i="6"/>
  <c r="G107" i="6"/>
  <c r="G105" i="6"/>
  <c r="G183" i="6"/>
  <c r="G207" i="6"/>
  <c r="G233" i="6"/>
  <c r="G219" i="6"/>
  <c r="G131" i="6"/>
  <c r="G239" i="6"/>
  <c r="G363" i="6"/>
  <c r="G221" i="6"/>
  <c r="G73" i="6"/>
  <c r="G366" i="6"/>
  <c r="G112" i="6"/>
  <c r="G323" i="6"/>
  <c r="G101" i="6"/>
  <c r="G69" i="6"/>
  <c r="G306" i="6"/>
  <c r="G289" i="6"/>
  <c r="G262" i="6"/>
  <c r="G324" i="6"/>
  <c r="G87" i="6"/>
  <c r="G62" i="6"/>
  <c r="G162" i="6"/>
  <c r="G59" i="6"/>
  <c r="G44" i="6"/>
  <c r="G195" i="6"/>
  <c r="G120" i="6"/>
  <c r="G71" i="6"/>
  <c r="G63" i="6"/>
  <c r="G320" i="6"/>
  <c r="G16" i="6"/>
  <c r="G316" i="6"/>
  <c r="G123" i="6"/>
  <c r="G307" i="6"/>
  <c r="G23" i="6"/>
  <c r="G170" i="6"/>
  <c r="G211" i="6"/>
  <c r="G106" i="6"/>
  <c r="G102" i="6"/>
  <c r="G180" i="6"/>
  <c r="G317" i="6"/>
  <c r="G302" i="6"/>
  <c r="G47" i="6"/>
  <c r="G111" i="6"/>
  <c r="G300" i="6"/>
  <c r="G253" i="6"/>
  <c r="E5" i="5"/>
  <c r="E6" i="5"/>
  <c r="E251" i="6" s="1"/>
  <c r="E10" i="5"/>
  <c r="E14" i="5"/>
  <c r="E308" i="6" s="1"/>
  <c r="E18" i="5"/>
  <c r="E22" i="5"/>
  <c r="F482" i="1" s="1"/>
  <c r="E26" i="5"/>
  <c r="E30" i="5"/>
  <c r="E34" i="5"/>
  <c r="E195" i="6" s="1"/>
  <c r="E38" i="5"/>
  <c r="E85" i="6" s="1"/>
  <c r="E42" i="5"/>
  <c r="E312" i="6" s="1"/>
  <c r="E46" i="5"/>
  <c r="E317" i="6" s="1"/>
  <c r="E50" i="5"/>
  <c r="E315" i="6" s="1"/>
  <c r="E54" i="5"/>
  <c r="E341" i="6" s="1"/>
  <c r="E58" i="5"/>
  <c r="E62" i="5"/>
  <c r="E66" i="5"/>
  <c r="E67" i="6" s="1"/>
  <c r="E70" i="5"/>
  <c r="E74" i="5"/>
  <c r="E16" i="6" s="1"/>
  <c r="E78" i="5"/>
  <c r="E82" i="5"/>
  <c r="E86" i="5"/>
  <c r="E90" i="5"/>
  <c r="E94" i="5"/>
  <c r="F545" i="1" s="1"/>
  <c r="E98" i="5"/>
  <c r="F492" i="1" s="1"/>
  <c r="E102" i="5"/>
  <c r="E106" i="5"/>
  <c r="E110" i="5"/>
  <c r="E114" i="5"/>
  <c r="E118" i="5"/>
  <c r="E122" i="5"/>
  <c r="E126" i="5"/>
  <c r="E106" i="6" s="1"/>
  <c r="E130" i="5"/>
  <c r="F881" i="1" s="1"/>
  <c r="E134" i="5"/>
  <c r="E163" i="6" s="1"/>
  <c r="E138" i="5"/>
  <c r="E142" i="5"/>
  <c r="E107" i="6" s="1"/>
  <c r="E146" i="5"/>
  <c r="E61" i="6" s="1"/>
  <c r="E150" i="5"/>
  <c r="E205" i="6" s="1"/>
  <c r="E154" i="5"/>
  <c r="E158" i="5"/>
  <c r="E162" i="5"/>
  <c r="E166" i="5"/>
  <c r="E170" i="5"/>
  <c r="E174" i="5"/>
  <c r="E178" i="5"/>
  <c r="E182" i="5"/>
  <c r="F260" i="1" s="1"/>
  <c r="E186" i="5"/>
  <c r="E190" i="5"/>
  <c r="E194" i="5"/>
  <c r="E210" i="6" s="1"/>
  <c r="E198" i="5"/>
  <c r="E202" i="5"/>
  <c r="E206" i="5"/>
  <c r="E210" i="5"/>
  <c r="E214" i="5"/>
  <c r="E218" i="5"/>
  <c r="E222" i="5"/>
  <c r="E226" i="5"/>
  <c r="F835" i="1" s="1"/>
  <c r="E230" i="5"/>
  <c r="E234" i="5"/>
  <c r="E238" i="5"/>
  <c r="F1123" i="1" s="1"/>
  <c r="E242" i="5"/>
  <c r="F658" i="1" s="1"/>
  <c r="E246" i="5"/>
  <c r="E250" i="5"/>
  <c r="E254" i="5"/>
  <c r="E258" i="5"/>
  <c r="E262" i="5"/>
  <c r="E266" i="5"/>
  <c r="E270" i="5"/>
  <c r="E274" i="5"/>
  <c r="E359" i="6" s="1"/>
  <c r="E278" i="5"/>
  <c r="E26" i="6" s="1"/>
  <c r="E282" i="5"/>
  <c r="E286" i="5"/>
  <c r="E290" i="5"/>
  <c r="E269" i="6" s="1"/>
  <c r="E294" i="5"/>
  <c r="E155" i="6" s="1"/>
  <c r="E298" i="5"/>
  <c r="E36" i="6" s="1"/>
  <c r="E302" i="5"/>
  <c r="E56" i="6" s="1"/>
  <c r="E306" i="5"/>
  <c r="E169" i="6" s="1"/>
  <c r="E310" i="5"/>
  <c r="E220" i="6" s="1"/>
  <c r="E314" i="5"/>
  <c r="E112" i="6" s="1"/>
  <c r="E318" i="5"/>
  <c r="E221" i="6" s="1"/>
  <c r="E322" i="5"/>
  <c r="E171" i="6" s="1"/>
  <c r="E326" i="5"/>
  <c r="E330" i="5"/>
  <c r="E334" i="5"/>
  <c r="E39" i="6" s="1"/>
  <c r="E338" i="5"/>
  <c r="E381" i="6" s="1"/>
  <c r="E342" i="5"/>
  <c r="F1067" i="1" s="1"/>
  <c r="E7" i="5"/>
  <c r="E11" i="5"/>
  <c r="E148" i="6" s="1"/>
  <c r="E15" i="5"/>
  <c r="F848" i="1" s="1"/>
  <c r="E19" i="5"/>
  <c r="E192" i="6" s="1"/>
  <c r="E23" i="5"/>
  <c r="F1175" i="1" s="1"/>
  <c r="E27" i="5"/>
  <c r="E31" i="5"/>
  <c r="E90" i="6" s="1"/>
  <c r="E35" i="5"/>
  <c r="E196" i="6" s="1"/>
  <c r="E39" i="5"/>
  <c r="E234" i="6" s="1"/>
  <c r="E43" i="5"/>
  <c r="E313" i="6" s="1"/>
  <c r="E47" i="5"/>
  <c r="E318" i="6" s="1"/>
  <c r="E51" i="5"/>
  <c r="E280" i="6" s="1"/>
  <c r="E55" i="5"/>
  <c r="E342" i="6" s="1"/>
  <c r="E59" i="5"/>
  <c r="E63" i="5"/>
  <c r="E67" i="5"/>
  <c r="E71" i="5"/>
  <c r="E75" i="5"/>
  <c r="E79" i="5"/>
  <c r="E83" i="5"/>
  <c r="E87" i="5"/>
  <c r="E91" i="5"/>
  <c r="F620" i="1" s="1"/>
  <c r="E95" i="5"/>
  <c r="E99" i="5"/>
  <c r="E103" i="5"/>
  <c r="E107" i="5"/>
  <c r="F427" i="1" s="1"/>
  <c r="E111" i="5"/>
  <c r="E115" i="5"/>
  <c r="E119" i="5"/>
  <c r="E123" i="5"/>
  <c r="E127" i="5"/>
  <c r="E47" i="6" s="1"/>
  <c r="E131" i="5"/>
  <c r="E162" i="6" s="1"/>
  <c r="E135" i="5"/>
  <c r="E321" i="6" s="1"/>
  <c r="E139" i="5"/>
  <c r="E285" i="6" s="1"/>
  <c r="E143" i="5"/>
  <c r="E128" i="6" s="1"/>
  <c r="E147" i="5"/>
  <c r="F792" i="1" s="1"/>
  <c r="E151" i="5"/>
  <c r="E155" i="5"/>
  <c r="E130" i="6" s="1"/>
  <c r="E159" i="5"/>
  <c r="E163" i="5"/>
  <c r="E256" i="6" s="1"/>
  <c r="E167" i="5"/>
  <c r="E171" i="5"/>
  <c r="E175" i="5"/>
  <c r="F10" i="1" s="1"/>
  <c r="E179" i="5"/>
  <c r="E135" i="6" s="1"/>
  <c r="E183" i="5"/>
  <c r="E187" i="5"/>
  <c r="F567" i="1" s="1"/>
  <c r="E191" i="5"/>
  <c r="E287" i="6" s="1"/>
  <c r="E195" i="5"/>
  <c r="E199" i="5"/>
  <c r="F1274" i="1" s="1"/>
  <c r="E203" i="5"/>
  <c r="E207" i="5"/>
  <c r="E211" i="5"/>
  <c r="E354" i="6" s="1"/>
  <c r="E215" i="5"/>
  <c r="E219" i="5"/>
  <c r="E82" i="6" s="1"/>
  <c r="E223" i="5"/>
  <c r="E18" i="6" s="1"/>
  <c r="E227" i="5"/>
  <c r="E231" i="5"/>
  <c r="E235" i="5"/>
  <c r="E239" i="5"/>
  <c r="E243" i="5"/>
  <c r="E247" i="5"/>
  <c r="E251" i="5"/>
  <c r="E255" i="5"/>
  <c r="E259" i="5"/>
  <c r="E263" i="5"/>
  <c r="E290" i="6" s="1"/>
  <c r="E267" i="5"/>
  <c r="E380" i="6" s="1"/>
  <c r="E271" i="5"/>
  <c r="F1261" i="1" s="1"/>
  <c r="E275" i="5"/>
  <c r="E329" i="6" s="1"/>
  <c r="E279" i="5"/>
  <c r="E40" i="6" s="1"/>
  <c r="E283" i="5"/>
  <c r="E287" i="5"/>
  <c r="E291" i="5"/>
  <c r="F8" i="1" s="1"/>
  <c r="E295" i="5"/>
  <c r="E294" i="6" s="1"/>
  <c r="E299" i="5"/>
  <c r="E303" i="5"/>
  <c r="E219" i="6" s="1"/>
  <c r="E307" i="5"/>
  <c r="E332" i="6" s="1"/>
  <c r="E311" i="5"/>
  <c r="E272" i="6" s="1"/>
  <c r="E315" i="5"/>
  <c r="E71" i="6" s="1"/>
  <c r="E319" i="5"/>
  <c r="E323" i="5"/>
  <c r="F1145" i="1" s="1"/>
  <c r="E327" i="5"/>
  <c r="E142" i="6" s="1"/>
  <c r="E331" i="5"/>
  <c r="E83" i="6" s="1"/>
  <c r="E335" i="5"/>
  <c r="F290" i="1" s="1"/>
  <c r="E8" i="5"/>
  <c r="F296" i="1" s="1"/>
  <c r="E12" i="5"/>
  <c r="F961" i="1" s="1"/>
  <c r="E16" i="5"/>
  <c r="E304" i="6" s="1"/>
  <c r="E20" i="5"/>
  <c r="F430" i="1" s="1"/>
  <c r="E24" i="5"/>
  <c r="E28" i="5"/>
  <c r="E32" i="5"/>
  <c r="E194" i="6" s="1"/>
  <c r="E36" i="5"/>
  <c r="E197" i="6" s="1"/>
  <c r="E40" i="5"/>
  <c r="E44" i="5"/>
  <c r="F511" i="1" s="1"/>
  <c r="E48" i="5"/>
  <c r="E319" i="6" s="1"/>
  <c r="E52" i="5"/>
  <c r="E316" i="6" s="1"/>
  <c r="E56" i="5"/>
  <c r="E344" i="6" s="1"/>
  <c r="E60" i="5"/>
  <c r="E64" i="5"/>
  <c r="E8" i="6" s="1"/>
  <c r="E68" i="5"/>
  <c r="F772" i="1" s="1"/>
  <c r="E72" i="5"/>
  <c r="E76" i="5"/>
  <c r="E80" i="5"/>
  <c r="E84" i="5"/>
  <c r="E88" i="5"/>
  <c r="E92" i="5"/>
  <c r="E96" i="5"/>
  <c r="E100" i="5"/>
  <c r="E104" i="5"/>
  <c r="E108" i="5"/>
  <c r="E112" i="5"/>
  <c r="E116" i="5"/>
  <c r="E120" i="5"/>
  <c r="F1285" i="1" s="1"/>
  <c r="E124" i="5"/>
  <c r="E128" i="5"/>
  <c r="F889" i="1" s="1"/>
  <c r="E132" i="5"/>
  <c r="E201" i="6" s="1"/>
  <c r="E136" i="5"/>
  <c r="E369" i="6" s="1"/>
  <c r="E140" i="5"/>
  <c r="E184" i="6" s="1"/>
  <c r="E144" i="5"/>
  <c r="E152" i="6" s="1"/>
  <c r="E148" i="5"/>
  <c r="E152" i="5"/>
  <c r="E156" i="5"/>
  <c r="E160" i="5"/>
  <c r="E207" i="6" s="1"/>
  <c r="E164" i="5"/>
  <c r="F1287" i="1" s="1"/>
  <c r="E168" i="5"/>
  <c r="E172" i="5"/>
  <c r="E176" i="5"/>
  <c r="F1169" i="1" s="1"/>
  <c r="E180" i="5"/>
  <c r="F323" i="1" s="1"/>
  <c r="E184" i="5"/>
  <c r="F968" i="1" s="1"/>
  <c r="E188" i="5"/>
  <c r="F1072" i="1" s="1"/>
  <c r="E192" i="5"/>
  <c r="E48" i="6" s="1"/>
  <c r="E196" i="5"/>
  <c r="E200" i="5"/>
  <c r="E213" i="6" s="1"/>
  <c r="E204" i="5"/>
  <c r="E208" i="5"/>
  <c r="F1174" i="1" s="1"/>
  <c r="E212" i="5"/>
  <c r="F64" i="1" s="1"/>
  <c r="E216" i="5"/>
  <c r="E220" i="5"/>
  <c r="E154" i="6" s="1"/>
  <c r="E224" i="5"/>
  <c r="E228" i="5"/>
  <c r="E92" i="6" s="1"/>
  <c r="E232" i="5"/>
  <c r="E236" i="5"/>
  <c r="E240" i="5"/>
  <c r="E244" i="5"/>
  <c r="E248" i="5"/>
  <c r="E252" i="5"/>
  <c r="E378" i="6" s="1"/>
  <c r="E256" i="5"/>
  <c r="E260" i="5"/>
  <c r="E264" i="5"/>
  <c r="E264" i="6" s="1"/>
  <c r="E268" i="5"/>
  <c r="F1296" i="1" s="1"/>
  <c r="E272" i="5"/>
  <c r="E266" i="6" s="1"/>
  <c r="E276" i="5"/>
  <c r="E280" i="5"/>
  <c r="E284" i="5"/>
  <c r="F878" i="1" s="1"/>
  <c r="E288" i="5"/>
  <c r="F256" i="1" s="1"/>
  <c r="E292" i="5"/>
  <c r="E296" i="5"/>
  <c r="E300" i="5"/>
  <c r="E218" i="6" s="1"/>
  <c r="E304" i="5"/>
  <c r="E246" i="6" s="1"/>
  <c r="E308" i="5"/>
  <c r="E333" i="6" s="1"/>
  <c r="E312" i="5"/>
  <c r="E273" i="6" s="1"/>
  <c r="E316" i="5"/>
  <c r="F560" i="1" s="1"/>
  <c r="E320" i="5"/>
  <c r="E222" i="6" s="1"/>
  <c r="E324" i="5"/>
  <c r="F170" i="1" s="1"/>
  <c r="E328" i="5"/>
  <c r="E156" i="6" s="1"/>
  <c r="E332" i="5"/>
  <c r="F673" i="1" s="1"/>
  <c r="E336" i="5"/>
  <c r="E78" i="6" s="1"/>
  <c r="E340" i="5"/>
  <c r="F1069" i="1" s="1"/>
  <c r="E344" i="5"/>
  <c r="E9" i="5"/>
  <c r="E25" i="5"/>
  <c r="E41" i="5"/>
  <c r="E279" i="6" s="1"/>
  <c r="E57" i="5"/>
  <c r="E73" i="5"/>
  <c r="F324" i="1" s="1"/>
  <c r="E89" i="5"/>
  <c r="E105" i="5"/>
  <c r="E121" i="5"/>
  <c r="F392" i="1" s="1"/>
  <c r="E137" i="5"/>
  <c r="E86" i="6" s="1"/>
  <c r="E153" i="5"/>
  <c r="E208" i="6" s="1"/>
  <c r="E169" i="5"/>
  <c r="E185" i="5"/>
  <c r="F410" i="1" s="1"/>
  <c r="E201" i="5"/>
  <c r="E217" i="5"/>
  <c r="F755" i="1" s="1"/>
  <c r="E233" i="5"/>
  <c r="E249" i="5"/>
  <c r="F1283" i="1" s="1"/>
  <c r="E265" i="5"/>
  <c r="F1272" i="1" s="1"/>
  <c r="E281" i="5"/>
  <c r="F657" i="1" s="1"/>
  <c r="E297" i="5"/>
  <c r="F500" i="1" s="1"/>
  <c r="E313" i="5"/>
  <c r="E334" i="6" s="1"/>
  <c r="E329" i="5"/>
  <c r="E341" i="5"/>
  <c r="E347" i="5"/>
  <c r="E335" i="6" s="1"/>
  <c r="E351" i="5"/>
  <c r="E12" i="6" s="1"/>
  <c r="H12" i="6" s="1"/>
  <c r="E355" i="5"/>
  <c r="E173" i="6" s="1"/>
  <c r="E359" i="5"/>
  <c r="E188" i="6" s="1"/>
  <c r="E363" i="5"/>
  <c r="E367" i="5"/>
  <c r="E371" i="5"/>
  <c r="E375" i="5"/>
  <c r="E379" i="5"/>
  <c r="E383" i="5"/>
  <c r="E387" i="5"/>
  <c r="E391" i="5"/>
  <c r="E395" i="5"/>
  <c r="F46" i="1" s="1"/>
  <c r="E399" i="5"/>
  <c r="E403" i="5"/>
  <c r="E121" i="6" s="1"/>
  <c r="E407" i="5"/>
  <c r="E277" i="6" s="1"/>
  <c r="E411" i="5"/>
  <c r="E415" i="5"/>
  <c r="E363" i="6" s="1"/>
  <c r="E419" i="5"/>
  <c r="F93" i="1" s="1"/>
  <c r="E423" i="5"/>
  <c r="E427" i="5"/>
  <c r="E178" i="6" s="1"/>
  <c r="E431" i="5"/>
  <c r="F1258" i="1" s="1"/>
  <c r="E435" i="5"/>
  <c r="E301" i="6" s="1"/>
  <c r="E439" i="5"/>
  <c r="E443" i="5"/>
  <c r="E66" i="6" s="1"/>
  <c r="E21" i="5"/>
  <c r="E53" i="5"/>
  <c r="E340" i="6" s="1"/>
  <c r="E85" i="5"/>
  <c r="E117" i="5"/>
  <c r="E149" i="6" s="1"/>
  <c r="E149" i="5"/>
  <c r="E204" i="6" s="1"/>
  <c r="E213" i="5"/>
  <c r="E277" i="5"/>
  <c r="E366" i="6" s="1"/>
  <c r="E354" i="5"/>
  <c r="E224" i="6" s="1"/>
  <c r="E370" i="5"/>
  <c r="E382" i="5"/>
  <c r="E394" i="5"/>
  <c r="E226" i="6" s="1"/>
  <c r="E406" i="5"/>
  <c r="E298" i="6" s="1"/>
  <c r="E422" i="5"/>
  <c r="E430" i="5"/>
  <c r="E446" i="5"/>
  <c r="E13" i="5"/>
  <c r="F960" i="1" s="1"/>
  <c r="E29" i="5"/>
  <c r="E95" i="6" s="1"/>
  <c r="E45" i="5"/>
  <c r="E343" i="6" s="1"/>
  <c r="E61" i="5"/>
  <c r="E77" i="5"/>
  <c r="F27" i="1" s="1"/>
  <c r="E93" i="5"/>
  <c r="F55" i="1" s="1"/>
  <c r="E109" i="5"/>
  <c r="E125" i="5"/>
  <c r="F1215" i="1" s="1"/>
  <c r="E141" i="5"/>
  <c r="E157" i="5"/>
  <c r="E164" i="6" s="1"/>
  <c r="E173" i="5"/>
  <c r="E189" i="5"/>
  <c r="E205" i="5"/>
  <c r="E221" i="5"/>
  <c r="E237" i="5"/>
  <c r="E261" i="6" s="1"/>
  <c r="E253" i="5"/>
  <c r="E269" i="5"/>
  <c r="E328" i="6" s="1"/>
  <c r="E285" i="5"/>
  <c r="E301" i="5"/>
  <c r="E245" i="6" s="1"/>
  <c r="E317" i="5"/>
  <c r="E141" i="6" s="1"/>
  <c r="E333" i="5"/>
  <c r="E32" i="6" s="1"/>
  <c r="E343" i="5"/>
  <c r="E348" i="5"/>
  <c r="E352" i="5"/>
  <c r="E114" i="6" s="1"/>
  <c r="E356" i="5"/>
  <c r="F1068" i="1" s="1"/>
  <c r="E360" i="5"/>
  <c r="E364" i="5"/>
  <c r="E368" i="5"/>
  <c r="E372" i="5"/>
  <c r="E376" i="5"/>
  <c r="E380" i="5"/>
  <c r="E384" i="5"/>
  <c r="E388" i="5"/>
  <c r="E392" i="5"/>
  <c r="E396" i="5"/>
  <c r="E400" i="5"/>
  <c r="E404" i="5"/>
  <c r="E408" i="5"/>
  <c r="F1179" i="1" s="1"/>
  <c r="E412" i="5"/>
  <c r="E416" i="5"/>
  <c r="E364" i="6" s="1"/>
  <c r="E420" i="5"/>
  <c r="E122" i="6" s="1"/>
  <c r="E424" i="5"/>
  <c r="F381" i="1" s="1"/>
  <c r="E428" i="5"/>
  <c r="E432" i="5"/>
  <c r="E436" i="5"/>
  <c r="E24" i="6" s="1"/>
  <c r="E440" i="5"/>
  <c r="E28" i="6" s="1"/>
  <c r="E444" i="5"/>
  <c r="E230" i="6" s="1"/>
  <c r="E37" i="5"/>
  <c r="F389" i="1" s="1"/>
  <c r="E101" i="5"/>
  <c r="E133" i="5"/>
  <c r="E255" i="6" s="1"/>
  <c r="E165" i="5"/>
  <c r="F625" i="1" s="1"/>
  <c r="E197" i="5"/>
  <c r="F1180" i="1" s="1"/>
  <c r="E245" i="5"/>
  <c r="E293" i="5"/>
  <c r="E53" i="6" s="1"/>
  <c r="E325" i="5"/>
  <c r="F15" i="1" s="1"/>
  <c r="E346" i="5"/>
  <c r="E144" i="6" s="1"/>
  <c r="E362" i="5"/>
  <c r="E374" i="5"/>
  <c r="E386" i="5"/>
  <c r="F1280" i="1" s="1"/>
  <c r="E398" i="5"/>
  <c r="E410" i="5"/>
  <c r="E73" i="6" s="1"/>
  <c r="E426" i="5"/>
  <c r="E177" i="6" s="1"/>
  <c r="E442" i="5"/>
  <c r="E147" i="6" s="1"/>
  <c r="E17" i="5"/>
  <c r="E33" i="5"/>
  <c r="E235" i="6" s="1"/>
  <c r="E49" i="5"/>
  <c r="E339" i="6" s="1"/>
  <c r="E65" i="5"/>
  <c r="E81" i="5"/>
  <c r="E97" i="5"/>
  <c r="E113" i="5"/>
  <c r="E129" i="5"/>
  <c r="E145" i="5"/>
  <c r="F937" i="1" s="1"/>
  <c r="E161" i="5"/>
  <c r="E241" i="6" s="1"/>
  <c r="E177" i="5"/>
  <c r="E193" i="5"/>
  <c r="F1286" i="1" s="1"/>
  <c r="E209" i="5"/>
  <c r="E225" i="5"/>
  <c r="E241" i="5"/>
  <c r="E257" i="5"/>
  <c r="E273" i="5"/>
  <c r="F1030" i="1" s="1"/>
  <c r="E289" i="5"/>
  <c r="E168" i="6" s="1"/>
  <c r="E305" i="5"/>
  <c r="E271" i="6" s="1"/>
  <c r="E321" i="5"/>
  <c r="F90" i="1" s="1"/>
  <c r="E337" i="5"/>
  <c r="E345" i="5"/>
  <c r="E349" i="5"/>
  <c r="E50" i="6" s="1"/>
  <c r="E353" i="5"/>
  <c r="E275" i="6" s="1"/>
  <c r="E357" i="5"/>
  <c r="E276" i="6" s="1"/>
  <c r="E361" i="5"/>
  <c r="E365" i="5"/>
  <c r="E119" i="6" s="1"/>
  <c r="E369" i="5"/>
  <c r="F386" i="1" s="1"/>
  <c r="E373" i="5"/>
  <c r="E377" i="5"/>
  <c r="E381" i="5"/>
  <c r="E385" i="5"/>
  <c r="F36" i="1" s="1"/>
  <c r="E389" i="5"/>
  <c r="E225" i="6" s="1"/>
  <c r="E393" i="5"/>
  <c r="E397" i="5"/>
  <c r="E401" i="5"/>
  <c r="E120" i="6" s="1"/>
  <c r="E405" i="5"/>
  <c r="E409" i="5"/>
  <c r="E413" i="5"/>
  <c r="E299" i="6" s="1"/>
  <c r="E417" i="5"/>
  <c r="F182" i="1" s="1"/>
  <c r="E421" i="5"/>
  <c r="F205" i="1" s="1"/>
  <c r="E425" i="5"/>
  <c r="E176" i="6" s="1"/>
  <c r="E429" i="5"/>
  <c r="E30" i="6" s="1"/>
  <c r="E433" i="5"/>
  <c r="E437" i="5"/>
  <c r="E15" i="6" s="1"/>
  <c r="E441" i="5"/>
  <c r="E84" i="6" s="1"/>
  <c r="E445" i="5"/>
  <c r="F575" i="1" s="1"/>
  <c r="E69" i="5"/>
  <c r="E70" i="6" s="1"/>
  <c r="E181" i="5"/>
  <c r="E229" i="5"/>
  <c r="F1036" i="1" s="1"/>
  <c r="E261" i="5"/>
  <c r="E309" i="5"/>
  <c r="E247" i="6" s="1"/>
  <c r="E339" i="5"/>
  <c r="F1141" i="1" s="1"/>
  <c r="E350" i="5"/>
  <c r="E295" i="6" s="1"/>
  <c r="E366" i="5"/>
  <c r="E378" i="5"/>
  <c r="E390" i="5"/>
  <c r="F49" i="1" s="1"/>
  <c r="E402" i="5"/>
  <c r="E145" i="6" s="1"/>
  <c r="E418" i="5"/>
  <c r="E21" i="6" s="1"/>
  <c r="E438" i="5"/>
  <c r="E358" i="5"/>
  <c r="F1066" i="1" s="1"/>
  <c r="E414" i="5"/>
  <c r="E434" i="5"/>
  <c r="E23" i="6" s="1"/>
  <c r="E193" i="6"/>
  <c r="E202" i="6"/>
  <c r="E108" i="6"/>
  <c r="E166" i="6"/>
  <c r="E293" i="6"/>
  <c r="I6" i="1"/>
  <c r="G1056" i="1"/>
  <c r="H1056" i="1" s="1"/>
  <c r="G12" i="1"/>
  <c r="H12" i="1" s="1"/>
  <c r="G816" i="1"/>
  <c r="H816" i="1" s="1"/>
  <c r="G69" i="1"/>
  <c r="H69" i="1" s="1"/>
  <c r="H130" i="2"/>
  <c r="G1000" i="1"/>
  <c r="H1000" i="1" s="1"/>
  <c r="G1152" i="1"/>
  <c r="H1152" i="1" s="1"/>
  <c r="G1223" i="1"/>
  <c r="H1223" i="1" s="1"/>
  <c r="G1239" i="1"/>
  <c r="H1239" i="1" s="1"/>
  <c r="G616" i="1"/>
  <c r="H616" i="1" s="1"/>
  <c r="I101" i="6"/>
  <c r="H104" i="2"/>
  <c r="G45" i="1"/>
  <c r="H45" i="1" s="1"/>
  <c r="H158" i="2"/>
  <c r="H7" i="2"/>
  <c r="G806" i="1"/>
  <c r="H806" i="1" s="1"/>
  <c r="G863" i="1"/>
  <c r="H863" i="1" s="1"/>
  <c r="G771" i="1"/>
  <c r="H771" i="1" s="1"/>
  <c r="G681" i="1"/>
  <c r="H681" i="1" s="1"/>
  <c r="G814" i="1"/>
  <c r="H814" i="1" s="1"/>
  <c r="G413" i="1"/>
  <c r="H413" i="1" s="1"/>
  <c r="G692" i="1"/>
  <c r="H692" i="1" s="1"/>
  <c r="G551" i="1"/>
  <c r="H551" i="1" s="1"/>
  <c r="G407" i="1"/>
  <c r="H407" i="1" s="1"/>
  <c r="G365" i="1"/>
  <c r="H365" i="1" s="1"/>
  <c r="G301" i="1"/>
  <c r="H301" i="1" s="1"/>
  <c r="G371" i="1"/>
  <c r="H371" i="1" s="1"/>
  <c r="H127" i="2"/>
  <c r="I350" i="6"/>
  <c r="G318" i="1"/>
  <c r="H318" i="1" s="1"/>
  <c r="H80" i="2"/>
  <c r="I281" i="6"/>
  <c r="G1118" i="1"/>
  <c r="H1118" i="1" s="1"/>
  <c r="G230" i="1"/>
  <c r="H230" i="1" s="1"/>
  <c r="G1086" i="1"/>
  <c r="H1086" i="1" s="1"/>
  <c r="G221" i="1"/>
  <c r="H221" i="1" s="1"/>
  <c r="G955" i="1"/>
  <c r="H955" i="1" s="1"/>
  <c r="G1117" i="1"/>
  <c r="H1117" i="1" s="1"/>
  <c r="G185" i="1"/>
  <c r="H185" i="1" s="1"/>
  <c r="G964" i="1"/>
  <c r="H964" i="1" s="1"/>
  <c r="G238" i="1"/>
  <c r="H238" i="1" s="1"/>
  <c r="G232" i="1"/>
  <c r="H232" i="1" s="1"/>
  <c r="G1109" i="1"/>
  <c r="H1109" i="1" s="1"/>
  <c r="G1004" i="1"/>
  <c r="H1004" i="1" s="1"/>
  <c r="G180" i="1"/>
  <c r="H180" i="1" s="1"/>
  <c r="G131" i="1"/>
  <c r="H131" i="1" s="1"/>
  <c r="G1193" i="1"/>
  <c r="H1193" i="1" s="1"/>
  <c r="G977" i="1"/>
  <c r="H977" i="1" s="1"/>
  <c r="G974" i="1"/>
  <c r="H974" i="1" s="1"/>
  <c r="G965" i="1"/>
  <c r="H965" i="1" s="1"/>
  <c r="G1112" i="1"/>
  <c r="H1112" i="1" s="1"/>
  <c r="G918" i="1"/>
  <c r="H918" i="1" s="1"/>
  <c r="G1189" i="1"/>
  <c r="H1189" i="1" s="1"/>
  <c r="G1058" i="1"/>
  <c r="H1058" i="1" s="1"/>
  <c r="G744" i="1"/>
  <c r="H744" i="1" s="1"/>
  <c r="G334" i="1"/>
  <c r="H334" i="1" s="1"/>
  <c r="G990" i="1"/>
  <c r="H990" i="1" s="1"/>
  <c r="G1229" i="1"/>
  <c r="H1229" i="1" s="1"/>
  <c r="G1065" i="1"/>
  <c r="H1065" i="1" s="1"/>
  <c r="G1107" i="1"/>
  <c r="H1107" i="1" s="1"/>
  <c r="G1076" i="1"/>
  <c r="H1076" i="1" s="1"/>
  <c r="G922" i="1"/>
  <c r="H922" i="1" s="1"/>
  <c r="G1113" i="1"/>
  <c r="H1113" i="1" s="1"/>
  <c r="G1081" i="1"/>
  <c r="H1081" i="1" s="1"/>
  <c r="G1111" i="1"/>
  <c r="H1111" i="1" s="1"/>
  <c r="G1038" i="1"/>
  <c r="H1038" i="1" s="1"/>
  <c r="G935" i="1"/>
  <c r="H935" i="1" s="1"/>
  <c r="G994" i="1"/>
  <c r="H994" i="1" s="1"/>
  <c r="G906" i="1"/>
  <c r="H906" i="1" s="1"/>
  <c r="G796" i="1"/>
  <c r="H796" i="1" s="1"/>
  <c r="G651" i="1"/>
  <c r="H651" i="1" s="1"/>
  <c r="G1053" i="1"/>
  <c r="H1053" i="1" s="1"/>
  <c r="G604" i="1"/>
  <c r="H604" i="1" s="1"/>
  <c r="G1015" i="1"/>
  <c r="H1015" i="1" s="1"/>
  <c r="G1020" i="1"/>
  <c r="H1020" i="1" s="1"/>
  <c r="G687" i="1"/>
  <c r="H687" i="1" s="1"/>
  <c r="G513" i="1"/>
  <c r="H513" i="1" s="1"/>
  <c r="G570" i="1"/>
  <c r="H570" i="1" s="1"/>
  <c r="G597" i="1"/>
  <c r="H597" i="1" s="1"/>
  <c r="G572" i="1"/>
  <c r="H572" i="1" s="1"/>
  <c r="G646" i="1"/>
  <c r="H646" i="1" s="1"/>
  <c r="G723" i="1"/>
  <c r="H723" i="1" s="1"/>
  <c r="G721" i="1"/>
  <c r="H721" i="1" s="1"/>
  <c r="G446" i="1"/>
  <c r="H446" i="1" s="1"/>
  <c r="G452" i="1"/>
  <c r="H452" i="1" s="1"/>
  <c r="G412" i="1"/>
  <c r="H412" i="1" s="1"/>
  <c r="G525" i="1"/>
  <c r="H525" i="1" s="1"/>
  <c r="G453" i="1"/>
  <c r="H453" i="1" s="1"/>
  <c r="G478" i="1"/>
  <c r="H478" i="1" s="1"/>
  <c r="G340" i="1"/>
  <c r="H340" i="1" s="1"/>
  <c r="G649" i="1"/>
  <c r="H649" i="1" s="1"/>
  <c r="G358" i="1"/>
  <c r="H358" i="1" s="1"/>
  <c r="G503" i="1"/>
  <c r="H503" i="1" s="1"/>
  <c r="G577" i="1"/>
  <c r="H577" i="1" s="1"/>
  <c r="G510" i="1"/>
  <c r="H510" i="1" s="1"/>
  <c r="G437" i="1"/>
  <c r="H437" i="1" s="1"/>
  <c r="H239" i="2"/>
  <c r="I182" i="6"/>
  <c r="H465" i="2"/>
  <c r="G497" i="1"/>
  <c r="H497" i="1" s="1"/>
  <c r="G84" i="1"/>
  <c r="H84" i="1" s="1"/>
  <c r="H89" i="2"/>
  <c r="G583" i="1"/>
  <c r="H583" i="1" s="1"/>
  <c r="G765" i="1"/>
  <c r="H765" i="1" s="1"/>
  <c r="G887" i="1"/>
  <c r="H887" i="1" s="1"/>
  <c r="I64" i="6"/>
  <c r="G477" i="1"/>
  <c r="H477" i="1" s="1"/>
  <c r="G295" i="1"/>
  <c r="H295" i="1" s="1"/>
  <c r="G307" i="1"/>
  <c r="H307" i="1" s="1"/>
  <c r="G49" i="1"/>
  <c r="H49" i="1" s="1"/>
  <c r="H286" i="2"/>
  <c r="G240" i="1"/>
  <c r="H240" i="1" s="1"/>
  <c r="G691" i="1"/>
  <c r="H691" i="1" s="1"/>
  <c r="I353" i="6"/>
  <c r="G283" i="1"/>
  <c r="H283" i="1" s="1"/>
  <c r="H267" i="2"/>
  <c r="G300" i="1"/>
  <c r="H300" i="1" s="1"/>
  <c r="G369" i="1"/>
  <c r="H369" i="1" s="1"/>
  <c r="G195" i="1"/>
  <c r="H195" i="1" s="1"/>
  <c r="G1033" i="1"/>
  <c r="H1033" i="1" s="1"/>
  <c r="H310" i="2"/>
  <c r="G1202" i="1"/>
  <c r="H1202" i="1" s="1"/>
  <c r="G849" i="1"/>
  <c r="H849" i="1" s="1"/>
  <c r="G671" i="1"/>
  <c r="H671" i="1" s="1"/>
  <c r="G119" i="1"/>
  <c r="H119" i="1" s="1"/>
  <c r="I243" i="6"/>
  <c r="G79" i="1"/>
  <c r="H79" i="1" s="1"/>
  <c r="G33" i="1"/>
  <c r="H33" i="1" s="1"/>
  <c r="G30" i="1"/>
  <c r="H30" i="1" s="1"/>
  <c r="G798" i="1"/>
  <c r="H798" i="1" s="1"/>
  <c r="G247" i="1"/>
  <c r="H247" i="1" s="1"/>
  <c r="G118" i="1"/>
  <c r="H118" i="1" s="1"/>
  <c r="G138" i="1"/>
  <c r="H138" i="1" s="1"/>
  <c r="G751" i="1"/>
  <c r="H751" i="1" s="1"/>
  <c r="G1154" i="1"/>
  <c r="H1154" i="1" s="1"/>
  <c r="G757" i="1"/>
  <c r="H757" i="1" s="1"/>
  <c r="G841" i="1"/>
  <c r="H841" i="1" s="1"/>
  <c r="G818" i="1"/>
  <c r="H818" i="1" s="1"/>
  <c r="G754" i="1"/>
  <c r="H754" i="1" s="1"/>
  <c r="G742" i="1"/>
  <c r="H742" i="1" s="1"/>
  <c r="H66" i="2"/>
  <c r="G607" i="1"/>
  <c r="H607" i="1" s="1"/>
  <c r="G650" i="1"/>
  <c r="H650" i="1" s="1"/>
  <c r="I367" i="6"/>
  <c r="G628" i="1"/>
  <c r="H628" i="1" s="1"/>
  <c r="G167" i="1"/>
  <c r="H167" i="1" s="1"/>
  <c r="G1042" i="1"/>
  <c r="H1042" i="1" s="1"/>
  <c r="G1171" i="1"/>
  <c r="H1171" i="1" s="1"/>
  <c r="G1028" i="1"/>
  <c r="H1028" i="1" s="1"/>
  <c r="G241" i="1"/>
  <c r="H241" i="1" s="1"/>
  <c r="G1122" i="1"/>
  <c r="H1122" i="1" s="1"/>
  <c r="G188" i="1"/>
  <c r="H188" i="1" s="1"/>
  <c r="G1017" i="1"/>
  <c r="H1017" i="1" s="1"/>
  <c r="G1034" i="1"/>
  <c r="H1034" i="1" s="1"/>
  <c r="G733" i="1"/>
  <c r="H733" i="1" s="1"/>
  <c r="G361" i="1"/>
  <c r="H361" i="1" s="1"/>
  <c r="H498" i="2"/>
  <c r="H469" i="2"/>
  <c r="G440" i="1"/>
  <c r="H440" i="1" s="1"/>
  <c r="G378" i="1"/>
  <c r="H378" i="1" s="1"/>
  <c r="I337" i="6"/>
  <c r="G825" i="1"/>
  <c r="H825" i="1" s="1"/>
  <c r="G915" i="1"/>
  <c r="H915" i="1" s="1"/>
  <c r="G902" i="1"/>
  <c r="H902" i="1" s="1"/>
  <c r="G330" i="1"/>
  <c r="H330" i="1" s="1"/>
  <c r="G517" i="1"/>
  <c r="H517" i="1" s="1"/>
  <c r="G8" i="1"/>
  <c r="H8" i="1" s="1"/>
  <c r="G16" i="1"/>
  <c r="H16" i="1" s="1"/>
  <c r="H160" i="2"/>
  <c r="G281" i="1"/>
  <c r="H281" i="1" s="1"/>
  <c r="H298" i="2"/>
  <c r="G315" i="1"/>
  <c r="H315" i="1" s="1"/>
  <c r="G442" i="1"/>
  <c r="H442" i="1" s="1"/>
  <c r="G50" i="1"/>
  <c r="H50" i="1" s="1"/>
  <c r="G897" i="1"/>
  <c r="H897" i="1" s="1"/>
  <c r="G896" i="1"/>
  <c r="H896" i="1" s="1"/>
  <c r="G1220" i="1"/>
  <c r="H1220" i="1" s="1"/>
  <c r="G666" i="1"/>
  <c r="H666" i="1" s="1"/>
  <c r="G568" i="1"/>
  <c r="H568" i="1" s="1"/>
  <c r="G54" i="1"/>
  <c r="H54" i="1" s="1"/>
  <c r="G397" i="1"/>
  <c r="H397" i="1" s="1"/>
  <c r="G189" i="1"/>
  <c r="H189" i="1" s="1"/>
  <c r="G217" i="1"/>
  <c r="H217" i="1" s="1"/>
  <c r="G898" i="1"/>
  <c r="H898" i="1" s="1"/>
  <c r="G269" i="1"/>
  <c r="H269" i="1" s="1"/>
  <c r="G218" i="1"/>
  <c r="H218" i="1" s="1"/>
  <c r="G637" i="1"/>
  <c r="H637" i="1" s="1"/>
  <c r="G563" i="1"/>
  <c r="H563" i="1" s="1"/>
  <c r="G245" i="1"/>
  <c r="H245" i="1" s="1"/>
  <c r="G783" i="1"/>
  <c r="H783" i="1" s="1"/>
  <c r="G946" i="1"/>
  <c r="H946" i="1" s="1"/>
  <c r="G758" i="1"/>
  <c r="H758" i="1" s="1"/>
  <c r="G368" i="1"/>
  <c r="H368" i="1" s="1"/>
  <c r="G402" i="1"/>
  <c r="H402" i="1" s="1"/>
  <c r="H355" i="2"/>
  <c r="G774" i="1"/>
  <c r="H774" i="1" s="1"/>
  <c r="G210" i="1"/>
  <c r="H210" i="1" s="1"/>
  <c r="G820" i="1"/>
  <c r="H820" i="1" s="1"/>
  <c r="G194" i="1"/>
  <c r="H194" i="1" s="1"/>
  <c r="G802" i="1"/>
  <c r="H802" i="1" s="1"/>
  <c r="G817" i="1"/>
  <c r="H817" i="1" s="1"/>
  <c r="G491" i="1"/>
  <c r="H491" i="1" s="1"/>
  <c r="G396" i="1"/>
  <c r="H396" i="1" s="1"/>
  <c r="G374" i="1"/>
  <c r="H374" i="1" s="1"/>
  <c r="G1291" i="1"/>
  <c r="H1291" i="1" s="1"/>
  <c r="G760" i="1"/>
  <c r="H760" i="1" s="1"/>
  <c r="G789" i="1"/>
  <c r="H789" i="1" s="1"/>
  <c r="G190" i="1"/>
  <c r="H190" i="1" s="1"/>
  <c r="G882" i="1"/>
  <c r="H882" i="1" s="1"/>
  <c r="G1127" i="1"/>
  <c r="H1127" i="1" s="1"/>
  <c r="G890" i="1"/>
  <c r="H890" i="1" s="1"/>
  <c r="G910" i="1"/>
  <c r="H910" i="1" s="1"/>
  <c r="G473" i="1"/>
  <c r="H473" i="1" s="1"/>
  <c r="G20" i="1"/>
  <c r="H20" i="1" s="1"/>
  <c r="G428" i="1"/>
  <c r="H428" i="1" s="1"/>
  <c r="G353" i="1"/>
  <c r="H353" i="1" s="1"/>
  <c r="H335" i="2"/>
  <c r="G1007" i="1"/>
  <c r="H1007" i="1" s="1"/>
  <c r="G125" i="1"/>
  <c r="H125" i="1" s="1"/>
  <c r="G270" i="1"/>
  <c r="H270" i="1" s="1"/>
  <c r="G1176" i="1"/>
  <c r="H1176" i="1" s="1"/>
  <c r="G259" i="1"/>
  <c r="H259" i="1" s="1"/>
  <c r="G1140" i="1"/>
  <c r="H1140" i="1" s="1"/>
  <c r="G594" i="1"/>
  <c r="H594" i="1" s="1"/>
  <c r="G1275" i="1"/>
  <c r="H1275" i="1" s="1"/>
  <c r="G1237" i="1"/>
  <c r="H1237" i="1" s="1"/>
  <c r="G1008" i="1"/>
  <c r="H1008" i="1" s="1"/>
  <c r="G1006" i="1"/>
  <c r="H1006" i="1" s="1"/>
  <c r="G843" i="1"/>
  <c r="H843" i="1" s="1"/>
  <c r="G794" i="1"/>
  <c r="H794" i="1" s="1"/>
  <c r="G985" i="1"/>
  <c r="H985" i="1" s="1"/>
  <c r="G1016" i="1"/>
  <c r="H1016" i="1" s="1"/>
  <c r="G144" i="1"/>
  <c r="H144" i="1" s="1"/>
  <c r="G1095" i="1"/>
  <c r="H1095" i="1" s="1"/>
  <c r="G1124" i="1"/>
  <c r="H1124" i="1" s="1"/>
  <c r="G855" i="1"/>
  <c r="H855" i="1" s="1"/>
  <c r="G1080" i="1"/>
  <c r="H1080" i="1" s="1"/>
  <c r="G592" i="1"/>
  <c r="H592" i="1" s="1"/>
  <c r="G652" i="1"/>
  <c r="H652" i="1" s="1"/>
  <c r="G596" i="1"/>
  <c r="H596" i="1" s="1"/>
  <c r="G736" i="1"/>
  <c r="H736" i="1" s="1"/>
  <c r="G619" i="1"/>
  <c r="H619" i="1" s="1"/>
  <c r="G468" i="1"/>
  <c r="H468" i="1" s="1"/>
  <c r="G398" i="1"/>
  <c r="H398" i="1" s="1"/>
  <c r="G375" i="1"/>
  <c r="H375" i="1" s="1"/>
  <c r="G749" i="1"/>
  <c r="H749" i="1" s="1"/>
  <c r="G669" i="1"/>
  <c r="H669" i="1" s="1"/>
  <c r="G745" i="1"/>
  <c r="H745" i="1" s="1"/>
  <c r="G632" i="1"/>
  <c r="H632" i="1" s="1"/>
  <c r="G494" i="1"/>
  <c r="H494" i="1" s="1"/>
  <c r="G338" i="1"/>
  <c r="H338" i="1" s="1"/>
  <c r="G333" i="1"/>
  <c r="H333" i="1" s="1"/>
  <c r="G322" i="1"/>
  <c r="H322" i="1" s="1"/>
  <c r="G659" i="1"/>
  <c r="H659" i="1" s="1"/>
  <c r="G508" i="1"/>
  <c r="H508" i="1" s="1"/>
  <c r="G355" i="1"/>
  <c r="H355" i="1" s="1"/>
  <c r="G62" i="1"/>
  <c r="H62" i="1" s="1"/>
  <c r="G1305" i="1"/>
  <c r="H1305" i="1" s="1"/>
  <c r="G912" i="1"/>
  <c r="H912" i="1" s="1"/>
  <c r="G872" i="1"/>
  <c r="H872" i="1" s="1"/>
  <c r="G1031" i="1"/>
  <c r="H1031" i="1" s="1"/>
  <c r="G907" i="1"/>
  <c r="H907" i="1" s="1"/>
  <c r="G927" i="1"/>
  <c r="H927" i="1" s="1"/>
  <c r="G815" i="1"/>
  <c r="H815" i="1" s="1"/>
  <c r="G858" i="1"/>
  <c r="H858" i="1" s="1"/>
  <c r="G408" i="1"/>
  <c r="H408" i="1" s="1"/>
  <c r="G429" i="1"/>
  <c r="H429" i="1" s="1"/>
  <c r="G325" i="1"/>
  <c r="H325" i="1" s="1"/>
  <c r="G70" i="1"/>
  <c r="H70" i="1" s="1"/>
  <c r="G700" i="1"/>
  <c r="H700" i="1" s="1"/>
  <c r="G382" i="1"/>
  <c r="H382" i="1" s="1"/>
  <c r="G828" i="1"/>
  <c r="H828" i="1" s="1"/>
  <c r="G797" i="1"/>
  <c r="H797" i="1" s="1"/>
  <c r="G1092" i="1"/>
  <c r="H1092" i="1" s="1"/>
  <c r="G1299" i="1"/>
  <c r="H1299" i="1" s="1"/>
  <c r="G803" i="1"/>
  <c r="H803" i="1" s="1"/>
  <c r="G708" i="1"/>
  <c r="H708" i="1" s="1"/>
  <c r="G61" i="1"/>
  <c r="H61" i="1" s="1"/>
  <c r="G829" i="1"/>
  <c r="H829" i="1" s="1"/>
  <c r="H137" i="2"/>
  <c r="H141" i="2"/>
  <c r="G101" i="1"/>
  <c r="H101" i="1" s="1"/>
  <c r="G537" i="1"/>
  <c r="H537" i="1" s="1"/>
  <c r="G1199" i="1"/>
  <c r="H1199" i="1" s="1"/>
  <c r="G219" i="1"/>
  <c r="H219" i="1" s="1"/>
  <c r="G443" i="1"/>
  <c r="H443" i="1" s="1"/>
  <c r="G956" i="1"/>
  <c r="H956" i="1" s="1"/>
  <c r="G191" i="1"/>
  <c r="H191" i="1" s="1"/>
  <c r="G393" i="1"/>
  <c r="H393" i="1" s="1"/>
  <c r="H211" i="2"/>
  <c r="H500" i="2"/>
  <c r="H264" i="2"/>
  <c r="G99" i="1"/>
  <c r="H99" i="1" s="1"/>
  <c r="I231" i="6"/>
  <c r="G15" i="1"/>
  <c r="H15" i="1" s="1"/>
  <c r="H133" i="2"/>
  <c r="G702" i="1"/>
  <c r="G1269" i="1"/>
  <c r="G294" i="1"/>
  <c r="H294" i="1" s="1"/>
  <c r="I191" i="6"/>
  <c r="G531" i="1"/>
  <c r="H531" i="1" s="1"/>
  <c r="H333" i="2"/>
  <c r="I58" i="6"/>
  <c r="G1288" i="1"/>
  <c r="H1288" i="1" s="1"/>
  <c r="G1226" i="1"/>
  <c r="H1226" i="1" s="1"/>
  <c r="G781" i="1"/>
  <c r="H781" i="1" s="1"/>
  <c r="G1149" i="1"/>
  <c r="H1149" i="1" s="1"/>
  <c r="G763" i="1"/>
  <c r="H763" i="1" s="1"/>
  <c r="G768" i="1"/>
  <c r="H768" i="1" s="1"/>
  <c r="G485" i="1"/>
  <c r="H485" i="1" s="1"/>
  <c r="G387" i="1"/>
  <c r="H387" i="1" s="1"/>
  <c r="G552" i="1"/>
  <c r="H552" i="1" s="1"/>
  <c r="G326" i="1"/>
  <c r="H326" i="1" s="1"/>
  <c r="H95" i="2"/>
  <c r="G846" i="1"/>
  <c r="H846" i="1" s="1"/>
  <c r="G158" i="1"/>
  <c r="H158" i="1" s="1"/>
  <c r="G177" i="1"/>
  <c r="H177" i="1" s="1"/>
  <c r="G966" i="1"/>
  <c r="H966" i="1" s="1"/>
  <c r="H309" i="2"/>
  <c r="I358" i="6"/>
  <c r="G66" i="1"/>
  <c r="H66" i="1" s="1"/>
  <c r="G74" i="1"/>
  <c r="H74" i="1" s="1"/>
  <c r="G83" i="1"/>
  <c r="H83" i="1" s="1"/>
  <c r="I100" i="6"/>
  <c r="H334" i="2"/>
  <c r="G305" i="1"/>
  <c r="H305" i="1" s="1"/>
  <c r="G405" i="1"/>
  <c r="H405" i="1" s="1"/>
  <c r="I209" i="6"/>
  <c r="G379" i="1"/>
  <c r="H379" i="1" s="1"/>
  <c r="G591" i="1"/>
  <c r="H591" i="1" s="1"/>
  <c r="H209" i="2"/>
  <c r="G454" i="1"/>
  <c r="H454" i="1" s="1"/>
  <c r="H389" i="2"/>
  <c r="I223" i="6"/>
  <c r="G254" i="1"/>
  <c r="H254" i="1" s="1"/>
  <c r="G864" i="1"/>
  <c r="H864" i="1" s="1"/>
  <c r="G246" i="1"/>
  <c r="H246" i="1" s="1"/>
  <c r="G773" i="1"/>
  <c r="H773" i="1" s="1"/>
  <c r="G200" i="1"/>
  <c r="H200" i="1" s="1"/>
  <c r="G963" i="1"/>
  <c r="H963" i="1" s="1"/>
  <c r="G1121" i="1"/>
  <c r="H1121" i="1" s="1"/>
  <c r="G809" i="1"/>
  <c r="H809" i="1" s="1"/>
  <c r="G901" i="1"/>
  <c r="H901" i="1" s="1"/>
  <c r="G124" i="1"/>
  <c r="H124" i="1" s="1"/>
  <c r="G832" i="1"/>
  <c r="H832" i="1" s="1"/>
  <c r="G108" i="1"/>
  <c r="H108" i="1" s="1"/>
  <c r="G1213" i="1"/>
  <c r="H1213" i="1" s="1"/>
  <c r="G1233" i="1"/>
  <c r="H1233" i="1" s="1"/>
  <c r="G601" i="1"/>
  <c r="H601" i="1" s="1"/>
  <c r="G1005" i="1"/>
  <c r="H1005" i="1" s="1"/>
  <c r="G1026" i="1"/>
  <c r="H1026" i="1" s="1"/>
  <c r="G838" i="1"/>
  <c r="H838" i="1" s="1"/>
  <c r="G1170" i="1"/>
  <c r="H1170" i="1" s="1"/>
  <c r="G822" i="1"/>
  <c r="H822" i="1" s="1"/>
  <c r="G743" i="1"/>
  <c r="H743" i="1" s="1"/>
  <c r="G542" i="1"/>
  <c r="H542" i="1" s="1"/>
  <c r="G431" i="1"/>
  <c r="H431" i="1" s="1"/>
  <c r="G306" i="1"/>
  <c r="H306" i="1" s="1"/>
  <c r="G548" i="1"/>
  <c r="H548" i="1" s="1"/>
  <c r="G377" i="1"/>
  <c r="H377" i="1" s="1"/>
  <c r="G212" i="1"/>
  <c r="H212" i="1" s="1"/>
  <c r="G257" i="1"/>
  <c r="H257" i="1" s="1"/>
  <c r="G1048" i="1"/>
  <c r="H1048" i="1" s="1"/>
  <c r="G949" i="1"/>
  <c r="H949" i="1" s="1"/>
  <c r="G224" i="1"/>
  <c r="H224" i="1" s="1"/>
  <c r="G1207" i="1"/>
  <c r="H1207" i="1" s="1"/>
  <c r="G904" i="1"/>
  <c r="H904" i="1" s="1"/>
  <c r="G149" i="1"/>
  <c r="H149" i="1" s="1"/>
  <c r="G134" i="1"/>
  <c r="H134" i="1" s="1"/>
  <c r="G1191" i="1"/>
  <c r="H1191" i="1" s="1"/>
  <c r="G249" i="1"/>
  <c r="H249" i="1" s="1"/>
  <c r="G203" i="1"/>
  <c r="H203" i="1" s="1"/>
  <c r="G196" i="1"/>
  <c r="H196" i="1" s="1"/>
  <c r="G143" i="1"/>
  <c r="H143" i="1" s="1"/>
  <c r="G206" i="1"/>
  <c r="H206" i="1" s="1"/>
  <c r="G115" i="1"/>
  <c r="H115" i="1" s="1"/>
  <c r="G1177" i="1"/>
  <c r="H1177" i="1" s="1"/>
  <c r="G201" i="1"/>
  <c r="H201" i="1" s="1"/>
  <c r="G1135" i="1"/>
  <c r="H1135" i="1" s="1"/>
  <c r="G1049" i="1"/>
  <c r="H1049" i="1" s="1"/>
  <c r="G931" i="1"/>
  <c r="H931" i="1" s="1"/>
  <c r="G940" i="1"/>
  <c r="H940" i="1" s="1"/>
  <c r="G899" i="1"/>
  <c r="H899" i="1" s="1"/>
  <c r="G162" i="1"/>
  <c r="H162" i="1" s="1"/>
  <c r="G952" i="1"/>
  <c r="H952" i="1" s="1"/>
  <c r="G139" i="1"/>
  <c r="H139" i="1" s="1"/>
  <c r="G1260" i="1"/>
  <c r="H1260" i="1" s="1"/>
  <c r="G1075" i="1"/>
  <c r="H1075" i="1" s="1"/>
  <c r="G923" i="1"/>
  <c r="H923" i="1" s="1"/>
  <c r="G1050" i="1"/>
  <c r="H1050" i="1" s="1"/>
  <c r="G979" i="1"/>
  <c r="H979" i="1" s="1"/>
  <c r="G667" i="1"/>
  <c r="H667" i="1" s="1"/>
  <c r="G833" i="1"/>
  <c r="H833" i="1" s="1"/>
  <c r="G642" i="1"/>
  <c r="H642" i="1" s="1"/>
  <c r="G574" i="1"/>
  <c r="H574" i="1" s="1"/>
  <c r="G479" i="1"/>
  <c r="H479" i="1" s="1"/>
  <c r="G603" i="1"/>
  <c r="H603" i="1" s="1"/>
  <c r="G82" i="1"/>
  <c r="H82" i="1" s="1"/>
  <c r="G518" i="1"/>
  <c r="H518" i="1" s="1"/>
  <c r="G406" i="1"/>
  <c r="H406" i="1" s="1"/>
  <c r="G638" i="1"/>
  <c r="H638" i="1" s="1"/>
  <c r="G639" i="1"/>
  <c r="H639" i="1" s="1"/>
  <c r="G729" i="1"/>
  <c r="H729" i="1" s="1"/>
  <c r="G285" i="1"/>
  <c r="H285" i="1" s="1"/>
  <c r="G559" i="1"/>
  <c r="H559" i="1" s="1"/>
  <c r="G96" i="1"/>
  <c r="H96" i="1" s="1"/>
  <c r="G1182" i="1"/>
  <c r="H1182" i="1" s="1"/>
  <c r="G113" i="1"/>
  <c r="H113" i="1" s="1"/>
  <c r="G1159" i="1"/>
  <c r="H1159" i="1" s="1"/>
  <c r="G314" i="1"/>
  <c r="H314" i="1" s="1"/>
  <c r="G261" i="1"/>
  <c r="H261" i="1" s="1"/>
  <c r="G759" i="1"/>
  <c r="H759" i="1" s="1"/>
  <c r="G714" i="1"/>
  <c r="H714" i="1" s="1"/>
  <c r="G464" i="1"/>
  <c r="H464" i="1" s="1"/>
  <c r="G416" i="1"/>
  <c r="H416" i="1" s="1"/>
  <c r="I274" i="6"/>
  <c r="G1110" i="1"/>
  <c r="H1110" i="1" s="1"/>
  <c r="G265" i="1"/>
  <c r="H265" i="1" s="1"/>
  <c r="G1284" i="1"/>
  <c r="H1284" i="1" s="1"/>
  <c r="G1037" i="1"/>
  <c r="H1037" i="1" s="1"/>
  <c r="G995" i="1"/>
  <c r="H995" i="1" s="1"/>
  <c r="G891" i="1"/>
  <c r="H891" i="1" s="1"/>
  <c r="G710" i="1"/>
  <c r="H710" i="1" s="1"/>
  <c r="G425" i="1"/>
  <c r="H425" i="1" s="1"/>
  <c r="G469" i="1"/>
  <c r="H469" i="1" s="1"/>
  <c r="I59" i="6"/>
  <c r="G236" i="1"/>
  <c r="H236" i="1" s="1"/>
  <c r="G229" i="1"/>
  <c r="H229" i="1" s="1"/>
  <c r="H308" i="2"/>
  <c r="G275" i="1"/>
  <c r="H275" i="1" s="1"/>
  <c r="G839" i="1"/>
  <c r="H839" i="1" s="1"/>
  <c r="G1186" i="1"/>
  <c r="H1186" i="1" s="1"/>
  <c r="G1091" i="1"/>
  <c r="H1091" i="1" s="1"/>
  <c r="G953" i="1"/>
  <c r="H953" i="1" s="1"/>
  <c r="G998" i="1"/>
  <c r="H998" i="1" s="1"/>
  <c r="G277" i="1"/>
  <c r="H277" i="1" s="1"/>
  <c r="G676" i="1"/>
  <c r="H676" i="1" s="1"/>
  <c r="G1153" i="1"/>
  <c r="H1153" i="1" s="1"/>
  <c r="G696" i="1"/>
  <c r="H696" i="1" s="1"/>
  <c r="G549" i="1"/>
  <c r="H549" i="1" s="1"/>
  <c r="H269" i="2"/>
  <c r="I355" i="6"/>
  <c r="H283" i="2"/>
  <c r="G550" i="1"/>
  <c r="H550" i="1" s="1"/>
  <c r="G385" i="1"/>
  <c r="H385" i="1" s="1"/>
  <c r="G376" i="1"/>
  <c r="H376" i="1" s="1"/>
  <c r="G384" i="1"/>
  <c r="H384" i="1" s="1"/>
  <c r="G137" i="1"/>
  <c r="H137" i="1" s="1"/>
  <c r="G141" i="1"/>
  <c r="H141" i="1" s="1"/>
  <c r="G860" i="1"/>
  <c r="H860" i="1" s="1"/>
  <c r="H82" i="2"/>
  <c r="G34" i="1"/>
  <c r="H34" i="1" s="1"/>
  <c r="G264" i="1"/>
  <c r="H264" i="1" s="1"/>
  <c r="G233" i="1"/>
  <c r="H233" i="1" s="1"/>
  <c r="G239" i="1"/>
  <c r="H239" i="1" s="1"/>
  <c r="G186" i="1"/>
  <c r="H186" i="1" s="1"/>
  <c r="G1014" i="1"/>
  <c r="H1014" i="1" s="1"/>
  <c r="G1013" i="1"/>
  <c r="H1013" i="1" s="1"/>
  <c r="G153" i="1"/>
  <c r="H153" i="1" s="1"/>
  <c r="G1230" i="1"/>
  <c r="H1230" i="1" s="1"/>
  <c r="G919" i="1"/>
  <c r="H919" i="1" s="1"/>
  <c r="G1047" i="1"/>
  <c r="H1047" i="1" s="1"/>
  <c r="G727" i="1"/>
  <c r="H727" i="1" s="1"/>
  <c r="G213" i="1"/>
  <c r="H213" i="1" s="1"/>
  <c r="G121" i="1"/>
  <c r="H121" i="1" s="1"/>
  <c r="G719" i="1"/>
  <c r="H719" i="1" s="1"/>
  <c r="G225" i="1"/>
  <c r="H225" i="1" s="1"/>
  <c r="G1055" i="1"/>
  <c r="H1055" i="1" s="1"/>
  <c r="G1211" i="1"/>
  <c r="H1211" i="1" s="1"/>
  <c r="G1061" i="1"/>
  <c r="H1061" i="1" s="1"/>
  <c r="G207" i="1"/>
  <c r="H207" i="1" s="1"/>
  <c r="G934" i="1"/>
  <c r="H934" i="1" s="1"/>
  <c r="G1115" i="1"/>
  <c r="H1115" i="1" s="1"/>
  <c r="G1083" i="1"/>
  <c r="H1083" i="1" s="1"/>
  <c r="G917" i="1"/>
  <c r="H917" i="1" s="1"/>
  <c r="G991" i="1"/>
  <c r="H991" i="1" s="1"/>
  <c r="G1208" i="1"/>
  <c r="H1208" i="1" s="1"/>
  <c r="G1114" i="1"/>
  <c r="H1114" i="1" s="1"/>
  <c r="G1039" i="1"/>
  <c r="H1039" i="1" s="1"/>
  <c r="G1120" i="1"/>
  <c r="H1120" i="1" s="1"/>
  <c r="G1132" i="1"/>
  <c r="H1132" i="1" s="1"/>
  <c r="G971" i="1"/>
  <c r="H971" i="1" s="1"/>
  <c r="G957" i="1"/>
  <c r="H957" i="1" s="1"/>
  <c r="G1119" i="1"/>
  <c r="H1119" i="1" s="1"/>
  <c r="G980" i="1"/>
  <c r="H980" i="1" s="1"/>
  <c r="G680" i="1"/>
  <c r="H680" i="1" s="1"/>
  <c r="G648" i="1"/>
  <c r="H648" i="1" s="1"/>
  <c r="G978" i="1"/>
  <c r="H978" i="1" s="1"/>
  <c r="G655" i="1"/>
  <c r="H655" i="1" s="1"/>
  <c r="G983" i="1"/>
  <c r="H983" i="1" s="1"/>
  <c r="G448" i="1"/>
  <c r="H448" i="1" s="1"/>
  <c r="G514" i="1"/>
  <c r="H514" i="1" s="1"/>
  <c r="G502" i="1"/>
  <c r="H502" i="1" s="1"/>
  <c r="G588" i="1"/>
  <c r="H588" i="1" s="1"/>
  <c r="G598" i="1"/>
  <c r="H598" i="1" s="1"/>
  <c r="G522" i="1"/>
  <c r="H522" i="1" s="1"/>
  <c r="G422" i="1"/>
  <c r="H422" i="1" s="1"/>
  <c r="G339" i="1"/>
  <c r="H339" i="1" s="1"/>
  <c r="G360" i="1"/>
  <c r="H360" i="1" s="1"/>
  <c r="G905" i="1"/>
  <c r="H905" i="1" s="1"/>
  <c r="G534" i="1"/>
  <c r="H534" i="1" s="1"/>
  <c r="G725" i="1"/>
  <c r="H725" i="1" s="1"/>
  <c r="G686" i="1"/>
  <c r="H686" i="1" s="1"/>
  <c r="G653" i="1"/>
  <c r="H653" i="1" s="1"/>
  <c r="G458" i="1"/>
  <c r="H458" i="1" s="1"/>
  <c r="G466" i="1"/>
  <c r="H466" i="1" s="1"/>
  <c r="H227" i="2"/>
  <c r="G661" i="1"/>
  <c r="H661" i="1" s="1"/>
  <c r="G546" i="1"/>
  <c r="H546" i="1" s="1"/>
  <c r="H140" i="2"/>
  <c r="G767" i="1"/>
  <c r="H767" i="1" s="1"/>
  <c r="G146" i="1"/>
  <c r="H146" i="1" s="1"/>
  <c r="G862" i="1"/>
  <c r="H862" i="1" s="1"/>
  <c r="G263" i="1"/>
  <c r="H263" i="1" s="1"/>
  <c r="G1131" i="1"/>
  <c r="H1131" i="1" s="1"/>
  <c r="G1079" i="1"/>
  <c r="H1079" i="1" s="1"/>
  <c r="G711" i="1"/>
  <c r="H711" i="1" s="1"/>
  <c r="G701" i="1"/>
  <c r="H701" i="1" s="1"/>
  <c r="G450" i="1"/>
  <c r="H450" i="1" s="1"/>
  <c r="G286" i="1"/>
  <c r="H286" i="1" s="1"/>
  <c r="G344" i="1"/>
  <c r="H344" i="1" s="1"/>
  <c r="G336" i="1"/>
  <c r="H336" i="1" s="1"/>
  <c r="G122" i="1"/>
  <c r="H122" i="1" s="1"/>
  <c r="G1101" i="1"/>
  <c r="H1101" i="1" s="1"/>
  <c r="G1062" i="1"/>
  <c r="H1062" i="1" s="1"/>
  <c r="G222" i="1"/>
  <c r="H222" i="1" s="1"/>
  <c r="G231" i="1"/>
  <c r="H231" i="1" s="1"/>
  <c r="G223" i="1"/>
  <c r="H223" i="1" s="1"/>
  <c r="G1133" i="1"/>
  <c r="H1133" i="1" s="1"/>
  <c r="G173" i="1"/>
  <c r="H173" i="1" s="1"/>
  <c r="G984" i="1"/>
  <c r="H984" i="1" s="1"/>
  <c r="G1082" i="1"/>
  <c r="H1082" i="1" s="1"/>
  <c r="G916" i="1"/>
  <c r="H916" i="1" s="1"/>
  <c r="G184" i="1"/>
  <c r="H184" i="1" s="1"/>
  <c r="G741" i="1"/>
  <c r="H741" i="1" s="1"/>
  <c r="G1090" i="1"/>
  <c r="H1090" i="1" s="1"/>
  <c r="G521" i="1"/>
  <c r="H521" i="1" s="1"/>
  <c r="G116" i="1"/>
  <c r="H116" i="1" s="1"/>
  <c r="G1087" i="1"/>
  <c r="H1087" i="1" s="1"/>
  <c r="G720" i="1"/>
  <c r="H720" i="1" s="1"/>
  <c r="G728" i="1"/>
  <c r="H728" i="1" s="1"/>
  <c r="G457" i="1"/>
  <c r="H457" i="1" s="1"/>
  <c r="G716" i="1"/>
  <c r="H716" i="1" s="1"/>
  <c r="G936" i="1"/>
  <c r="H936" i="1" s="1"/>
  <c r="G599" i="1"/>
  <c r="H599" i="1" s="1"/>
  <c r="G535" i="1"/>
  <c r="H535" i="1" s="1"/>
  <c r="G445" i="1"/>
  <c r="H445" i="1" s="1"/>
  <c r="G718" i="1"/>
  <c r="H718" i="1" s="1"/>
  <c r="G605" i="1"/>
  <c r="H605" i="1" s="1"/>
  <c r="G541" i="1"/>
  <c r="H541" i="1" s="1"/>
  <c r="G459" i="1"/>
  <c r="H459" i="1" s="1"/>
  <c r="G11" i="1"/>
  <c r="H11" i="1" s="1"/>
  <c r="G423" i="1"/>
  <c r="H423" i="1" s="1"/>
  <c r="G717" i="1"/>
  <c r="H717" i="1" s="1"/>
  <c r="G512" i="1"/>
  <c r="H512" i="1" s="1"/>
  <c r="G925" i="1"/>
  <c r="H925" i="1" s="1"/>
  <c r="G1295" i="1"/>
  <c r="H1295" i="1" s="1"/>
  <c r="G973" i="1"/>
  <c r="H973" i="1" s="1"/>
  <c r="G786" i="1"/>
  <c r="H786" i="1" s="1"/>
  <c r="G208" i="1"/>
  <c r="H208" i="1" s="1"/>
  <c r="G1043" i="1"/>
  <c r="H1043" i="1" s="1"/>
  <c r="G1023" i="1"/>
  <c r="H1023" i="1" s="1"/>
  <c r="G698" i="1"/>
  <c r="H698" i="1" s="1"/>
  <c r="G354" i="1"/>
  <c r="H354" i="1" s="1"/>
  <c r="G1051" i="1"/>
  <c r="H1051" i="1" s="1"/>
  <c r="G444" i="1"/>
  <c r="H444" i="1" s="1"/>
  <c r="G373" i="1"/>
  <c r="H373" i="1" s="1"/>
  <c r="G80" i="1"/>
  <c r="H80" i="1" s="1"/>
  <c r="G564" i="1"/>
  <c r="H564" i="1" s="1"/>
  <c r="G538" i="1"/>
  <c r="H538" i="1" s="1"/>
  <c r="G571" i="1"/>
  <c r="H571" i="1" s="1"/>
  <c r="H16" i="2"/>
  <c r="I123" i="6"/>
  <c r="G47" i="1"/>
  <c r="H47" i="1" s="1"/>
  <c r="I54" i="6"/>
  <c r="I5" i="6"/>
  <c r="G1144" i="1"/>
  <c r="H1144" i="1" s="1"/>
  <c r="G274" i="1"/>
  <c r="H274" i="1" s="1"/>
  <c r="G242" i="1"/>
  <c r="H242" i="1" s="1"/>
  <c r="G911" i="1"/>
  <c r="H911" i="1" s="1"/>
  <c r="G187" i="1"/>
  <c r="H187" i="1" s="1"/>
  <c r="G1247" i="1"/>
  <c r="H1247" i="1" s="1"/>
  <c r="G1021" i="1"/>
  <c r="H1021" i="1" s="1"/>
  <c r="G1029" i="1"/>
  <c r="H1029" i="1" s="1"/>
  <c r="G908" i="1"/>
  <c r="H908" i="1" s="1"/>
  <c r="G1160" i="1"/>
  <c r="H1160" i="1" s="1"/>
  <c r="G1157" i="1"/>
  <c r="H1157" i="1" s="1"/>
  <c r="G879" i="1"/>
  <c r="H879" i="1" s="1"/>
  <c r="G769" i="1"/>
  <c r="H769" i="1" s="1"/>
  <c r="G1063" i="1"/>
  <c r="H1063" i="1" s="1"/>
  <c r="G1209" i="1"/>
  <c r="H1209" i="1" s="1"/>
  <c r="G394" i="1"/>
  <c r="H394" i="1" s="1"/>
  <c r="G438" i="1"/>
  <c r="H438" i="1" s="1"/>
  <c r="G372" i="1"/>
  <c r="H372" i="1" s="1"/>
  <c r="G762" i="1"/>
  <c r="H762" i="1" s="1"/>
  <c r="G362" i="1"/>
  <c r="H362" i="1" s="1"/>
  <c r="G1166" i="1"/>
  <c r="H1166" i="1" s="1"/>
  <c r="G1304" i="1"/>
  <c r="H1304" i="1" s="1"/>
  <c r="G1241" i="1"/>
  <c r="H1241" i="1" s="1"/>
  <c r="G424" i="1"/>
  <c r="H424" i="1" s="1"/>
  <c r="G432" i="1"/>
  <c r="H432" i="1" s="1"/>
  <c r="I259" i="6"/>
  <c r="G942" i="1"/>
  <c r="G1098" i="1"/>
  <c r="H1098" i="1" s="1"/>
  <c r="G842" i="1"/>
  <c r="H842" i="1" s="1"/>
  <c r="G75" i="1"/>
  <c r="H75" i="1" s="1"/>
  <c r="G77" i="1"/>
  <c r="H77" i="1" s="1"/>
  <c r="G1243" i="1"/>
  <c r="H1243" i="1" s="1"/>
  <c r="G243" i="1"/>
  <c r="H243" i="1" s="1"/>
  <c r="G142" i="1"/>
  <c r="H142" i="1" s="1"/>
  <c r="G32" i="1"/>
  <c r="H32" i="1" s="1"/>
  <c r="G675" i="1"/>
  <c r="H675" i="1" s="1"/>
  <c r="G140" i="1"/>
  <c r="H140" i="1" s="1"/>
  <c r="G1262" i="1"/>
  <c r="H1262" i="1" s="1"/>
  <c r="G821" i="1"/>
  <c r="H821" i="1" s="1"/>
  <c r="G484" i="1"/>
  <c r="H484" i="1" s="1"/>
  <c r="G351" i="1"/>
  <c r="H351" i="1" s="1"/>
  <c r="G515" i="1"/>
  <c r="H515" i="1" s="1"/>
  <c r="G1254" i="1"/>
  <c r="H1254" i="1" s="1"/>
  <c r="G90" i="1"/>
  <c r="H90" i="1" s="1"/>
  <c r="I125" i="6"/>
  <c r="G244" i="1"/>
  <c r="H244" i="1" s="1"/>
  <c r="G782" i="1"/>
  <c r="H782" i="1" s="1"/>
  <c r="G735" i="1"/>
  <c r="H735" i="1" s="1"/>
  <c r="G746" i="1"/>
  <c r="H746" i="1" s="1"/>
  <c r="G750" i="1"/>
  <c r="H750" i="1" s="1"/>
  <c r="H136" i="2"/>
  <c r="H131" i="2"/>
  <c r="I187" i="6"/>
  <c r="I368" i="6"/>
  <c r="G1279" i="1"/>
  <c r="H1279" i="1" s="1"/>
  <c r="G683" i="1"/>
  <c r="H683" i="1" s="1"/>
  <c r="G679" i="1"/>
  <c r="H679" i="1" s="1"/>
  <c r="G539" i="1"/>
  <c r="H539" i="1" s="1"/>
  <c r="G834" i="1"/>
  <c r="G645" i="1"/>
  <c r="H645" i="1" s="1"/>
  <c r="G1200" i="1"/>
  <c r="H1200" i="1" s="1"/>
  <c r="G826" i="1"/>
  <c r="H826" i="1" s="1"/>
  <c r="I260" i="6"/>
  <c r="G483" i="1"/>
  <c r="H483" i="1" s="1"/>
  <c r="H300" i="2"/>
  <c r="G156" i="1"/>
  <c r="H156" i="1" s="1"/>
  <c r="G640" i="1"/>
  <c r="H640" i="1" s="1"/>
  <c r="G42" i="1"/>
  <c r="H42" i="1" s="1"/>
  <c r="G44" i="1"/>
  <c r="H44" i="1" s="1"/>
  <c r="I289" i="6"/>
  <c r="G292" i="1"/>
  <c r="G56" i="1"/>
  <c r="H56" i="1" s="1"/>
  <c r="I146" i="6"/>
  <c r="G68" i="1"/>
  <c r="H68" i="1" s="1"/>
  <c r="H260" i="2"/>
  <c r="I97" i="6"/>
  <c r="G89" i="1"/>
  <c r="H89" i="1" s="1"/>
  <c r="I242" i="6"/>
  <c r="H139" i="2"/>
  <c r="G266" i="1"/>
  <c r="H161" i="2"/>
  <c r="G21" i="1"/>
  <c r="H21" i="1" s="1"/>
  <c r="G1165" i="1"/>
  <c r="H1165" i="1" s="1"/>
  <c r="G779" i="1"/>
  <c r="H779" i="1" s="1"/>
  <c r="G674" i="1"/>
  <c r="H674" i="1" s="1"/>
  <c r="H30" i="2"/>
  <c r="G1242" i="1"/>
  <c r="H1242" i="1" s="1"/>
  <c r="G1231" i="1"/>
  <c r="H1231" i="1" s="1"/>
  <c r="G151" i="1"/>
  <c r="H151" i="1" s="1"/>
  <c r="G1228" i="1"/>
  <c r="H1228" i="1" s="1"/>
  <c r="G1217" i="1"/>
  <c r="H1217" i="1" s="1"/>
  <c r="G193" i="1"/>
  <c r="H193" i="1" s="1"/>
  <c r="G1187" i="1"/>
  <c r="H1187" i="1" s="1"/>
  <c r="G1225" i="1"/>
  <c r="H1225" i="1" s="1"/>
  <c r="G785" i="1"/>
  <c r="H785" i="1" s="1"/>
  <c r="G672" i="1"/>
  <c r="H672" i="1" s="1"/>
  <c r="G352" i="1"/>
  <c r="H352" i="1" s="1"/>
  <c r="G311" i="1"/>
  <c r="H311" i="1" s="1"/>
  <c r="G795" i="1"/>
  <c r="H795" i="1" s="1"/>
  <c r="G582" i="1"/>
  <c r="H582" i="1" s="1"/>
  <c r="G299" i="1"/>
  <c r="H299" i="1" s="1"/>
  <c r="G434" i="1"/>
  <c r="H434" i="1" s="1"/>
  <c r="G367" i="1"/>
  <c r="H367" i="1" s="1"/>
  <c r="H128" i="2"/>
  <c r="G1130" i="1"/>
  <c r="H1130" i="1" s="1"/>
  <c r="G487" i="1"/>
  <c r="H487" i="1" s="1"/>
  <c r="G390" i="1"/>
  <c r="H390" i="1" s="1"/>
  <c r="I206" i="6"/>
  <c r="I365" i="6"/>
  <c r="H320" i="2"/>
  <c r="I52" i="6"/>
  <c r="G85" i="1"/>
  <c r="H85" i="1" s="1"/>
  <c r="H135" i="2"/>
  <c r="G7" i="1"/>
  <c r="H7" i="1" s="1"/>
  <c r="H473" i="2"/>
  <c r="G57" i="1"/>
  <c r="H57" i="1" s="1"/>
  <c r="H165" i="2"/>
  <c r="G65" i="1"/>
  <c r="H65" i="1" s="1"/>
  <c r="I57" i="6"/>
  <c r="G86" i="1"/>
  <c r="H86" i="1" s="1"/>
  <c r="G280" i="1"/>
  <c r="H280" i="1" s="1"/>
  <c r="G713" i="1"/>
  <c r="H713" i="1" s="1"/>
  <c r="H352" i="2"/>
  <c r="G287" i="1"/>
  <c r="H287" i="1" s="1"/>
  <c r="G289" i="1"/>
  <c r="H289" i="1" s="1"/>
  <c r="G291" i="1"/>
  <c r="H291" i="1" s="1"/>
  <c r="G840" i="1"/>
  <c r="H840" i="1" s="1"/>
  <c r="G1077" i="1"/>
  <c r="H1077" i="1" s="1"/>
  <c r="G1060" i="1"/>
  <c r="H1060" i="1" s="1"/>
  <c r="G867" i="1"/>
  <c r="H867" i="1" s="1"/>
  <c r="I109" i="6"/>
  <c r="H316" i="2"/>
  <c r="G181" i="1"/>
  <c r="H181" i="1" s="1"/>
  <c r="G262" i="1"/>
  <c r="H262" i="1" s="1"/>
  <c r="G1244" i="1"/>
  <c r="H1244" i="1" s="1"/>
  <c r="G183" i="1"/>
  <c r="H183" i="1" s="1"/>
  <c r="G1106" i="1"/>
  <c r="H1106" i="1" s="1"/>
  <c r="G1290" i="1"/>
  <c r="H1290" i="1" s="1"/>
  <c r="G1084" i="1"/>
  <c r="H1084" i="1" s="1"/>
  <c r="G439" i="1"/>
  <c r="H439" i="1" s="1"/>
  <c r="G536" i="1"/>
  <c r="H536" i="1" s="1"/>
  <c r="G302" i="1"/>
  <c r="H302" i="1" s="1"/>
  <c r="G581" i="1"/>
  <c r="H581" i="1" s="1"/>
  <c r="G1096" i="1"/>
  <c r="H1096" i="1" s="1"/>
  <c r="G109" i="1"/>
  <c r="H109" i="1" s="1"/>
  <c r="G1273" i="1"/>
  <c r="H1273" i="1" s="1"/>
  <c r="G316" i="1"/>
  <c r="H316" i="1" s="1"/>
  <c r="H242" i="2"/>
  <c r="G433" i="1"/>
  <c r="H433" i="1" s="1"/>
  <c r="I185" i="6"/>
  <c r="G92" i="1"/>
  <c r="H92" i="1" s="1"/>
  <c r="I139" i="6"/>
  <c r="G24" i="1"/>
  <c r="H24" i="1" s="1"/>
  <c r="G58" i="1"/>
  <c r="H58" i="1" s="1"/>
  <c r="H146" i="2"/>
  <c r="H466" i="2"/>
  <c r="G76" i="1"/>
  <c r="H76" i="1" s="1"/>
  <c r="H103" i="2"/>
  <c r="H68" i="2"/>
  <c r="G1248" i="1"/>
  <c r="H1248" i="1" s="1"/>
  <c r="G1192" i="1"/>
  <c r="H1192" i="1" s="1"/>
  <c r="G756" i="1"/>
  <c r="H756" i="1" s="1"/>
  <c r="G519" i="1"/>
  <c r="H519" i="1" s="1"/>
  <c r="H123" i="2"/>
  <c r="I283" i="6"/>
  <c r="G345" i="1"/>
  <c r="H345" i="1" s="1"/>
  <c r="G297" i="1"/>
  <c r="H297" i="1" s="1"/>
  <c r="G854" i="1"/>
  <c r="H854" i="1" s="1"/>
  <c r="I35" i="6"/>
  <c r="G320" i="1"/>
  <c r="H320" i="1" s="1"/>
  <c r="H75" i="2"/>
  <c r="H236" i="2"/>
  <c r="I136" i="6"/>
  <c r="G1085" i="1"/>
  <c r="H1085" i="1" s="1"/>
  <c r="G147" i="1"/>
  <c r="H147" i="1" s="1"/>
  <c r="G967" i="1"/>
  <c r="H967" i="1" s="1"/>
  <c r="G707" i="1"/>
  <c r="H707" i="1" s="1"/>
  <c r="G595" i="1"/>
  <c r="H595" i="1" s="1"/>
  <c r="I134" i="6"/>
  <c r="G346" i="1"/>
  <c r="H346" i="1" s="1"/>
  <c r="G938" i="1"/>
  <c r="H938" i="1" s="1"/>
  <c r="G1198" i="1"/>
  <c r="H1198" i="1" s="1"/>
  <c r="G1102" i="1"/>
  <c r="H1102" i="1" s="1"/>
  <c r="G168" i="1"/>
  <c r="H168" i="1" s="1"/>
  <c r="G1216" i="1"/>
  <c r="H1216" i="1" s="1"/>
  <c r="G337" i="1"/>
  <c r="H337" i="1" s="1"/>
  <c r="G399" i="1"/>
  <c r="H399" i="1" s="1"/>
  <c r="H297" i="2"/>
  <c r="G95" i="1"/>
  <c r="H95" i="1" s="1"/>
  <c r="G78" i="1"/>
  <c r="H78" i="1" s="1"/>
  <c r="G87" i="1"/>
  <c r="H87" i="1" s="1"/>
  <c r="I244" i="6"/>
  <c r="I263" i="6"/>
  <c r="G357" i="1"/>
  <c r="H357" i="1" s="1"/>
  <c r="G37" i="1"/>
  <c r="H37" i="1" s="1"/>
  <c r="G1246" i="1"/>
  <c r="H1246" i="1" s="1"/>
  <c r="G164" i="1"/>
  <c r="H164" i="1" s="1"/>
  <c r="G1164" i="1"/>
  <c r="H1164" i="1" s="1"/>
  <c r="G831" i="1"/>
  <c r="H831" i="1" s="1"/>
  <c r="G697" i="1"/>
  <c r="H697" i="1" s="1"/>
  <c r="H277" i="2"/>
  <c r="I96" i="6"/>
  <c r="G470" i="1"/>
  <c r="H470" i="1" s="1"/>
  <c r="H153" i="2"/>
  <c r="G1035" i="1"/>
  <c r="H1035" i="1" s="1"/>
  <c r="G1276" i="1"/>
  <c r="H1276" i="1" s="1"/>
  <c r="G215" i="1"/>
  <c r="H215" i="1" s="1"/>
  <c r="G748" i="1"/>
  <c r="H748" i="1" s="1"/>
  <c r="G1172" i="1"/>
  <c r="H1172" i="1" s="1"/>
  <c r="G1289" i="1"/>
  <c r="H1289" i="1" s="1"/>
  <c r="G1104" i="1"/>
  <c r="H1104" i="1" s="1"/>
  <c r="G634" i="1"/>
  <c r="H634" i="1" s="1"/>
  <c r="H324" i="2"/>
  <c r="H356" i="2"/>
  <c r="H241" i="2"/>
  <c r="I372" i="6"/>
  <c r="G1303" i="1"/>
  <c r="H1303" i="1" s="1"/>
  <c r="G1052" i="1"/>
  <c r="H1052" i="1" s="1"/>
  <c r="G873" i="1"/>
  <c r="H873" i="1" s="1"/>
  <c r="G694" i="1"/>
  <c r="H694" i="1" s="1"/>
  <c r="H113" i="2"/>
  <c r="H99" i="2"/>
  <c r="G1142" i="1"/>
  <c r="H1142" i="1" s="1"/>
  <c r="G493" i="1"/>
  <c r="H493" i="1" s="1"/>
  <c r="G160" i="1"/>
  <c r="H160" i="1" s="1"/>
  <c r="G495" i="1"/>
  <c r="H495" i="1" s="1"/>
  <c r="G511" i="1"/>
  <c r="H511" i="1" s="1"/>
  <c r="H246" i="2"/>
  <c r="G753" i="1"/>
  <c r="H753" i="1" s="1"/>
  <c r="G996" i="1"/>
  <c r="H996" i="1" s="1"/>
  <c r="G1125" i="1"/>
  <c r="H1125" i="1" s="1"/>
  <c r="I190" i="6"/>
  <c r="H9" i="2"/>
  <c r="H163" i="2"/>
  <c r="G589" i="1"/>
  <c r="H589" i="1" s="1"/>
  <c r="I160" i="6"/>
  <c r="I159" i="6"/>
  <c r="H17" i="2"/>
  <c r="G611" i="1"/>
  <c r="H611" i="1" s="1"/>
  <c r="G1282" i="1"/>
  <c r="H1282" i="1" s="1"/>
  <c r="G622" i="1"/>
  <c r="H622" i="1" s="1"/>
  <c r="G613" i="1"/>
  <c r="H613" i="1" s="1"/>
  <c r="I338" i="6"/>
  <c r="I181" i="6"/>
  <c r="G420" i="1"/>
  <c r="H420" i="1" s="1"/>
  <c r="I258" i="6"/>
  <c r="G455" i="1"/>
  <c r="H455" i="1" s="1"/>
  <c r="I17" i="6"/>
  <c r="I157" i="6"/>
  <c r="G490" i="1"/>
  <c r="H490" i="1" s="1"/>
  <c r="H364" i="2"/>
  <c r="H204" i="2"/>
  <c r="H111" i="2"/>
  <c r="H190" i="2"/>
  <c r="G489" i="1"/>
  <c r="H489" i="1" s="1"/>
  <c r="H42" i="2"/>
  <c r="H150" i="2"/>
  <c r="H483" i="2"/>
  <c r="G111" i="1"/>
  <c r="H111" i="1" s="1"/>
  <c r="G1010" i="1"/>
  <c r="H1010" i="1" s="1"/>
  <c r="G947" i="1"/>
  <c r="H947" i="1" s="1"/>
  <c r="G618" i="1"/>
  <c r="H618" i="1" s="1"/>
  <c r="G888" i="1"/>
  <c r="H888" i="1" s="1"/>
  <c r="G629" i="1"/>
  <c r="H629" i="1" s="1"/>
  <c r="G807" i="1"/>
  <c r="H807" i="1" s="1"/>
  <c r="G626" i="1"/>
  <c r="H626" i="1" s="1"/>
  <c r="G636" i="1"/>
  <c r="H636" i="1" s="1"/>
  <c r="I327" i="6"/>
  <c r="G226" i="1"/>
  <c r="H226" i="1" s="1"/>
  <c r="G198" i="1"/>
  <c r="H198" i="1" s="1"/>
  <c r="G764" i="1"/>
  <c r="H764" i="1" s="1"/>
  <c r="G865" i="1"/>
  <c r="H865" i="1" s="1"/>
  <c r="G682" i="1"/>
  <c r="H682" i="1" s="1"/>
  <c r="I150" i="6"/>
  <c r="H353" i="2"/>
  <c r="G734" i="1"/>
  <c r="H734" i="1" s="1"/>
  <c r="H305" i="2"/>
  <c r="G309" i="1"/>
  <c r="H309" i="1" s="1"/>
  <c r="G370" i="1"/>
  <c r="H370" i="1" s="1"/>
  <c r="G612" i="1"/>
  <c r="H612" i="1" s="1"/>
  <c r="I239" i="6"/>
  <c r="G633" i="1"/>
  <c r="H633" i="1" s="1"/>
  <c r="G800" i="1"/>
  <c r="H800" i="1" s="1"/>
  <c r="H351" i="2"/>
  <c r="G1168" i="1"/>
  <c r="H1168" i="1" s="1"/>
  <c r="I158" i="6"/>
  <c r="G677" i="1"/>
  <c r="H677" i="1" s="1"/>
  <c r="G703" i="1"/>
  <c r="H26" i="2"/>
  <c r="G712" i="1"/>
  <c r="H712" i="1" s="1"/>
  <c r="G419" i="1"/>
  <c r="H419" i="1" s="1"/>
  <c r="H272" i="2"/>
  <c r="G951" i="1"/>
  <c r="H951" i="1" s="1"/>
  <c r="I214" i="6"/>
  <c r="G808" i="1"/>
  <c r="H808" i="1" s="1"/>
  <c r="G870" i="1"/>
  <c r="H870" i="1" s="1"/>
  <c r="H345" i="2"/>
  <c r="H342" i="2"/>
  <c r="G1030" i="1"/>
  <c r="H1030" i="1" s="1"/>
  <c r="H461" i="2"/>
  <c r="G117" i="1"/>
  <c r="H117" i="1" s="1"/>
  <c r="G1232" i="1"/>
  <c r="H1232" i="1" s="1"/>
  <c r="G136" i="1"/>
  <c r="H136" i="1" s="1"/>
  <c r="G913" i="1"/>
  <c r="H913" i="1" s="1"/>
  <c r="G1212" i="1"/>
  <c r="H1212" i="1" s="1"/>
  <c r="G1019" i="1"/>
  <c r="H1019" i="1" s="1"/>
  <c r="G993" i="1"/>
  <c r="H993" i="1" s="1"/>
  <c r="G988" i="1"/>
  <c r="H988" i="1" s="1"/>
  <c r="G1054" i="1"/>
  <c r="H1054" i="1" s="1"/>
  <c r="G945" i="1"/>
  <c r="H945" i="1" s="1"/>
  <c r="G954" i="1"/>
  <c r="H954" i="1" s="1"/>
  <c r="G740" i="1"/>
  <c r="H740" i="1" s="1"/>
  <c r="G1126" i="1"/>
  <c r="H1126" i="1" s="1"/>
  <c r="G258" i="1"/>
  <c r="H258" i="1" s="1"/>
  <c r="G874" i="1"/>
  <c r="H874" i="1" s="1"/>
  <c r="G788" i="1"/>
  <c r="H788" i="1" s="1"/>
  <c r="G1266" i="1"/>
  <c r="H1266" i="1" s="1"/>
  <c r="G859" i="1"/>
  <c r="H859" i="1" s="1"/>
  <c r="G1059" i="1"/>
  <c r="H1059" i="1" s="1"/>
  <c r="G1197" i="1"/>
  <c r="H1197" i="1" s="1"/>
  <c r="H503" i="2"/>
  <c r="G364" i="1"/>
  <c r="H364" i="1" s="1"/>
  <c r="G380" i="1"/>
  <c r="H380" i="1" s="1"/>
  <c r="I199" i="6"/>
  <c r="I91" i="6"/>
  <c r="H168" i="2"/>
  <c r="G400" i="1"/>
  <c r="H400" i="1" s="1"/>
  <c r="H474" i="2"/>
  <c r="G426" i="1"/>
  <c r="H426" i="1" s="1"/>
  <c r="G430" i="1"/>
  <c r="H430" i="1" s="1"/>
  <c r="G793" i="1"/>
  <c r="H793" i="1" s="1"/>
  <c r="G451" i="1"/>
  <c r="H451" i="1" s="1"/>
  <c r="G668" i="1"/>
  <c r="H668" i="1" s="1"/>
  <c r="I98" i="6"/>
  <c r="I270" i="6"/>
  <c r="G114" i="1"/>
  <c r="H114" i="1" s="1"/>
  <c r="G1297" i="1"/>
  <c r="H1297" i="1" s="1"/>
  <c r="G1214" i="1"/>
  <c r="H1214" i="1" s="1"/>
  <c r="G1235" i="1"/>
  <c r="H1235" i="1" s="1"/>
  <c r="G801" i="1"/>
  <c r="H801" i="1" s="1"/>
  <c r="G1088" i="1"/>
  <c r="H1088" i="1" s="1"/>
  <c r="G234" i="1"/>
  <c r="H234" i="1" s="1"/>
  <c r="G1093" i="1"/>
  <c r="H1093" i="1" s="1"/>
  <c r="G1151" i="1"/>
  <c r="H1151" i="1" s="1"/>
  <c r="G1293" i="1"/>
  <c r="H1293" i="1" s="1"/>
  <c r="G580" i="1"/>
  <c r="H580" i="1" s="1"/>
  <c r="G404" i="1"/>
  <c r="H404" i="1" s="1"/>
  <c r="G1267" i="1"/>
  <c r="H1267" i="1" s="1"/>
  <c r="G250" i="1"/>
  <c r="H250" i="1" s="1"/>
  <c r="G1205" i="1"/>
  <c r="H1205" i="1" s="1"/>
  <c r="G1163" i="1"/>
  <c r="H1163" i="1" s="1"/>
  <c r="G1300" i="1"/>
  <c r="H1300" i="1" s="1"/>
  <c r="G1161" i="1"/>
  <c r="H1161" i="1" s="1"/>
  <c r="G776" i="1"/>
  <c r="H776" i="1" s="1"/>
  <c r="H88" i="2"/>
  <c r="G780" i="1"/>
  <c r="H780" i="1" s="1"/>
  <c r="H86" i="2"/>
  <c r="I69" i="6"/>
  <c r="H78" i="2"/>
  <c r="H84" i="2"/>
  <c r="I347" i="6"/>
  <c r="G543" i="1"/>
  <c r="H543" i="1" s="1"/>
  <c r="G1240" i="1"/>
  <c r="H1240" i="1" s="1"/>
  <c r="G553" i="1"/>
  <c r="H553" i="1" s="1"/>
  <c r="G555" i="1"/>
  <c r="H555" i="1" s="1"/>
  <c r="H138" i="2"/>
  <c r="G1188" i="1"/>
  <c r="H1188" i="1" s="1"/>
  <c r="G276" i="1"/>
  <c r="H276" i="1" s="1"/>
  <c r="G999" i="1"/>
  <c r="H999" i="1" s="1"/>
  <c r="G1105" i="1"/>
  <c r="H1105" i="1" s="1"/>
  <c r="I9" i="6"/>
  <c r="G932" i="1"/>
  <c r="H932" i="1" s="1"/>
  <c r="H73" i="2"/>
  <c r="I43" i="6"/>
  <c r="H8" i="2"/>
  <c r="H98" i="2"/>
  <c r="H259" i="2"/>
  <c r="G436" i="1"/>
  <c r="H436" i="1" s="1"/>
  <c r="H462" i="2"/>
  <c r="I198" i="6"/>
  <c r="I129" i="6"/>
  <c r="H266" i="2"/>
  <c r="G386" i="1"/>
  <c r="H386" i="1" s="1"/>
  <c r="I105" i="6"/>
  <c r="G161" i="1"/>
  <c r="H161" i="1" s="1"/>
  <c r="G35" i="1"/>
  <c r="H35" i="1" s="1"/>
  <c r="G684" i="1"/>
  <c r="H684" i="1" s="1"/>
  <c r="I265" i="6"/>
  <c r="G880" i="1"/>
  <c r="H880" i="1" s="1"/>
  <c r="H330" i="2"/>
  <c r="I311" i="6"/>
  <c r="G726" i="1"/>
  <c r="H726" i="1" s="1"/>
  <c r="G731" i="1"/>
  <c r="H731" i="1" s="1"/>
  <c r="G501" i="1"/>
  <c r="H501" i="1" s="1"/>
  <c r="H515" i="2"/>
  <c r="H326" i="2"/>
  <c r="I248" i="6"/>
  <c r="H400" i="2"/>
  <c r="G673" i="1"/>
  <c r="H673" i="1" s="1"/>
  <c r="G685" i="1"/>
  <c r="H685" i="1" s="1"/>
  <c r="G688" i="1"/>
  <c r="H688" i="1" s="1"/>
  <c r="H87" i="2"/>
  <c r="G784" i="1"/>
  <c r="H784" i="1" s="1"/>
  <c r="G866" i="1"/>
  <c r="H866" i="1" s="1"/>
  <c r="G878" i="1"/>
  <c r="H878" i="1" s="1"/>
  <c r="H354" i="2"/>
  <c r="I268" i="6"/>
  <c r="G836" i="1"/>
  <c r="H836" i="1" s="1"/>
  <c r="G1255" i="1"/>
  <c r="H1255" i="1" s="1"/>
  <c r="G1210" i="1"/>
  <c r="H1210" i="1" s="1"/>
  <c r="G1041" i="1"/>
  <c r="H1041" i="1" s="1"/>
  <c r="G930" i="1"/>
  <c r="H930" i="1" s="1"/>
  <c r="G976" i="1"/>
  <c r="H976" i="1" s="1"/>
  <c r="G715" i="1"/>
  <c r="H715" i="1" s="1"/>
  <c r="G154" i="1"/>
  <c r="H154" i="1" s="1"/>
  <c r="G1292" i="1"/>
  <c r="H1292" i="1" s="1"/>
  <c r="G133" i="1"/>
  <c r="H133" i="1" s="1"/>
  <c r="G813" i="1"/>
  <c r="H813" i="1" s="1"/>
  <c r="G165" i="1"/>
  <c r="H165" i="1" s="1"/>
  <c r="G107" i="1"/>
  <c r="H107" i="1" s="1"/>
  <c r="G941" i="1"/>
  <c r="H941" i="1" s="1"/>
  <c r="G958" i="1"/>
  <c r="H958" i="1" s="1"/>
  <c r="G752" i="1"/>
  <c r="H752" i="1" s="1"/>
  <c r="H121" i="2"/>
  <c r="G363" i="1"/>
  <c r="H363" i="1" s="1"/>
  <c r="G366" i="1"/>
  <c r="H366" i="1" s="1"/>
  <c r="G145" i="1"/>
  <c r="H145" i="1" s="1"/>
  <c r="G1027" i="1"/>
  <c r="H1027" i="1" s="1"/>
  <c r="G877" i="1"/>
  <c r="H877" i="1" s="1"/>
  <c r="G155" i="1"/>
  <c r="H155" i="1" s="1"/>
  <c r="G810" i="1"/>
  <c r="H810" i="1" s="1"/>
  <c r="G1134" i="1"/>
  <c r="H1134" i="1" s="1"/>
  <c r="G1150" i="1"/>
  <c r="H1150" i="1" s="1"/>
  <c r="G1218" i="1"/>
  <c r="H1218" i="1" s="1"/>
  <c r="G903" i="1"/>
  <c r="H903" i="1" s="1"/>
  <c r="G1250" i="1"/>
  <c r="H1250" i="1" s="1"/>
  <c r="G1301" i="1"/>
  <c r="H1301" i="1" s="1"/>
  <c r="G1162" i="1"/>
  <c r="H1162" i="1" s="1"/>
  <c r="G1185" i="1"/>
  <c r="H1185" i="1" s="1"/>
  <c r="G1253" i="1"/>
  <c r="H1253" i="1" s="1"/>
  <c r="G1138" i="1"/>
  <c r="H1138" i="1" s="1"/>
  <c r="G1245" i="1"/>
  <c r="H1245" i="1" s="1"/>
  <c r="G1167" i="1"/>
  <c r="H1167" i="1" s="1"/>
  <c r="G884" i="1"/>
  <c r="H884" i="1" s="1"/>
  <c r="G1184" i="1"/>
  <c r="H1184" i="1" s="1"/>
  <c r="G943" i="1"/>
  <c r="H943" i="1" s="1"/>
  <c r="G1155" i="1"/>
  <c r="H1155" i="1" s="1"/>
  <c r="G1259" i="1"/>
  <c r="H1259" i="1" s="1"/>
  <c r="G1181" i="1"/>
  <c r="H1181" i="1" s="1"/>
  <c r="G1001" i="1"/>
  <c r="H1001" i="1" s="1"/>
  <c r="G1196" i="1"/>
  <c r="H1196" i="1" s="1"/>
  <c r="G1136" i="1"/>
  <c r="H1136" i="1" s="1"/>
  <c r="H162" i="2"/>
  <c r="H100" i="2"/>
  <c r="G544" i="1"/>
  <c r="H544" i="1" s="1"/>
  <c r="I103" i="6"/>
  <c r="H304" i="2"/>
  <c r="I323" i="6"/>
  <c r="G171" i="1"/>
  <c r="H171" i="1" s="1"/>
  <c r="G235" i="1"/>
  <c r="H235" i="1" s="1"/>
  <c r="H116" i="2"/>
  <c r="I286" i="6"/>
  <c r="H110" i="2"/>
  <c r="H106" i="2"/>
  <c r="H149" i="2"/>
  <c r="G321" i="1"/>
  <c r="H19" i="2"/>
  <c r="G472" i="1"/>
  <c r="H472" i="1" s="1"/>
  <c r="G480" i="1"/>
  <c r="H480" i="1" s="1"/>
  <c r="H292" i="2"/>
  <c r="G498" i="1"/>
  <c r="H498" i="1" s="1"/>
  <c r="H222" i="2"/>
  <c r="G584" i="1"/>
  <c r="H584" i="1" s="1"/>
  <c r="G615" i="1"/>
  <c r="H615" i="1" s="1"/>
  <c r="I45" i="6"/>
  <c r="H107" i="2"/>
  <c r="G1148" i="1"/>
  <c r="H1148" i="1" s="1"/>
  <c r="I320" i="6"/>
  <c r="G869" i="1"/>
  <c r="H869" i="1" s="1"/>
  <c r="G630" i="1"/>
  <c r="H630" i="1" s="1"/>
  <c r="G1097" i="1"/>
  <c r="H1097" i="1" s="1"/>
  <c r="G1173" i="1"/>
  <c r="H1173" i="1" s="1"/>
  <c r="G644" i="1"/>
  <c r="H644" i="1" s="1"/>
  <c r="G670" i="1"/>
  <c r="H670" i="1" s="1"/>
  <c r="H23" i="2"/>
  <c r="G706" i="1"/>
  <c r="H706" i="1" s="1"/>
  <c r="H312" i="2"/>
  <c r="G573" i="1"/>
  <c r="H573" i="1" s="1"/>
  <c r="G587" i="1"/>
  <c r="H587" i="1" s="1"/>
  <c r="I216" i="6"/>
  <c r="H214" i="2"/>
  <c r="G1195" i="1"/>
  <c r="H1195" i="1" s="1"/>
  <c r="I143" i="6"/>
  <c r="H398" i="2"/>
  <c r="G959" i="1"/>
  <c r="H959" i="1" s="1"/>
  <c r="I133" i="6"/>
  <c r="H233" i="2"/>
  <c r="G590" i="1"/>
  <c r="H590" i="1" s="1"/>
  <c r="H280" i="2"/>
  <c r="G214" i="1"/>
  <c r="H214" i="1" s="1"/>
  <c r="H252" i="2"/>
  <c r="I212" i="6"/>
  <c r="I330" i="6"/>
  <c r="G739" i="1"/>
  <c r="H739" i="1" s="1"/>
  <c r="G120" i="1"/>
  <c r="H120" i="1" s="1"/>
  <c r="G933" i="1"/>
  <c r="H933" i="1" s="1"/>
  <c r="H245" i="2"/>
  <c r="I165" i="6"/>
  <c r="H315" i="2"/>
  <c r="H313" i="2"/>
  <c r="H314" i="2"/>
  <c r="G1116" i="1"/>
  <c r="H1116" i="1" s="1"/>
  <c r="G608" i="1"/>
  <c r="H608" i="1" s="1"/>
  <c r="H132" i="2"/>
  <c r="H92" i="2"/>
  <c r="G761" i="1"/>
  <c r="H761" i="1" s="1"/>
  <c r="G924" i="1"/>
  <c r="H924" i="1" s="1"/>
  <c r="G1012" i="1"/>
  <c r="H1012" i="1" s="1"/>
  <c r="G1024" i="1"/>
  <c r="H1024" i="1" s="1"/>
  <c r="H228" i="2"/>
  <c r="G150" i="1"/>
  <c r="H150" i="1" s="1"/>
  <c r="G1227" i="1"/>
  <c r="H1227" i="1" s="1"/>
  <c r="G778" i="1"/>
  <c r="H778" i="1" s="1"/>
  <c r="G909" i="1"/>
  <c r="H909" i="1" s="1"/>
  <c r="G799" i="1"/>
  <c r="H799" i="1" s="1"/>
  <c r="G1002" i="1"/>
  <c r="H1002" i="1" s="1"/>
  <c r="G775" i="1"/>
  <c r="H775" i="1" s="1"/>
  <c r="H460" i="2"/>
  <c r="G982" i="1"/>
  <c r="H982" i="1" s="1"/>
  <c r="G972" i="1"/>
  <c r="H972" i="1" s="1"/>
  <c r="G944" i="1"/>
  <c r="H944" i="1" s="1"/>
  <c r="G621" i="1"/>
  <c r="H621" i="1" s="1"/>
  <c r="H143" i="2"/>
  <c r="G319" i="1"/>
  <c r="H319" i="1" s="1"/>
  <c r="H288" i="2"/>
  <c r="G359" i="1"/>
  <c r="H359" i="1" s="1"/>
  <c r="G383" i="1"/>
  <c r="H383" i="1" s="1"/>
  <c r="G391" i="1"/>
  <c r="H391" i="1" s="1"/>
  <c r="G790" i="1"/>
  <c r="H790" i="1" s="1"/>
  <c r="G403" i="1"/>
  <c r="H403" i="1" s="1"/>
  <c r="G204" i="1"/>
  <c r="H204" i="1" s="1"/>
  <c r="G341" i="1"/>
  <c r="H341" i="1" s="1"/>
  <c r="G350" i="1"/>
  <c r="H350" i="1" s="1"/>
  <c r="H169" i="2"/>
  <c r="G418" i="1"/>
  <c r="H418" i="1" s="1"/>
  <c r="I297" i="6"/>
  <c r="G460" i="1"/>
  <c r="H460" i="1" s="1"/>
  <c r="G883" i="1"/>
  <c r="H883" i="1" s="1"/>
  <c r="G1045" i="1"/>
  <c r="H1045" i="1" s="1"/>
  <c r="H126" i="2"/>
  <c r="H115" i="2"/>
  <c r="H366" i="2"/>
  <c r="G516" i="1"/>
  <c r="H516" i="1" s="1"/>
  <c r="G1236" i="1"/>
  <c r="H1236" i="1" s="1"/>
  <c r="G986" i="1"/>
  <c r="H986" i="1" s="1"/>
  <c r="G527" i="1"/>
  <c r="H527" i="1" s="1"/>
  <c r="G532" i="1"/>
  <c r="H532" i="1" s="1"/>
  <c r="G1302" i="1"/>
  <c r="H1302" i="1" s="1"/>
  <c r="G1219" i="1"/>
  <c r="H1219" i="1" s="1"/>
  <c r="G777" i="1"/>
  <c r="H777" i="1" s="1"/>
  <c r="G227" i="1"/>
  <c r="H227" i="1" s="1"/>
  <c r="G1074" i="1"/>
  <c r="H1074" i="1" s="1"/>
  <c r="G861" i="1"/>
  <c r="H861" i="1" s="1"/>
  <c r="G152" i="1"/>
  <c r="H152" i="1" s="1"/>
  <c r="G211" i="1"/>
  <c r="H211" i="1" s="1"/>
  <c r="H210" i="2"/>
  <c r="G556" i="1"/>
  <c r="H556" i="1" s="1"/>
  <c r="G566" i="1"/>
  <c r="H566" i="1" s="1"/>
  <c r="G1268" i="1"/>
  <c r="H1268" i="1" s="1"/>
  <c r="H394" i="2"/>
  <c r="I360" i="6"/>
  <c r="I376" i="6"/>
  <c r="G586" i="1"/>
  <c r="H586" i="1" s="1"/>
  <c r="I65" i="6"/>
  <c r="G388" i="1"/>
  <c r="H388" i="1" s="1"/>
  <c r="G410" i="1"/>
  <c r="H410" i="1" s="1"/>
  <c r="H25" i="2"/>
  <c r="G441" i="1"/>
  <c r="H441" i="1" s="1"/>
  <c r="G159" i="1"/>
  <c r="H159" i="1" s="1"/>
  <c r="G606" i="1"/>
  <c r="H606" i="1" s="1"/>
  <c r="I55" i="6"/>
  <c r="I180" i="6"/>
  <c r="G1204" i="1"/>
  <c r="H1204" i="1" s="1"/>
  <c r="G824" i="1"/>
  <c r="H824" i="1" s="1"/>
  <c r="G547" i="1"/>
  <c r="H547" i="1" s="1"/>
  <c r="G565" i="1"/>
  <c r="H565" i="1" s="1"/>
  <c r="H243" i="2"/>
  <c r="I46" i="6"/>
  <c r="H102" i="2"/>
  <c r="G617" i="1"/>
  <c r="H617" i="1" s="1"/>
  <c r="G417" i="1"/>
  <c r="H417" i="1" s="1"/>
  <c r="H484" i="2"/>
  <c r="G476" i="1"/>
  <c r="H476" i="1" s="1"/>
  <c r="I118" i="6"/>
  <c r="I252" i="6"/>
  <c r="G524" i="1"/>
  <c r="H524" i="1" s="1"/>
  <c r="H134" i="2"/>
  <c r="I19" i="6"/>
  <c r="G738" i="1"/>
  <c r="H738" i="1" s="1"/>
  <c r="I325" i="6"/>
  <c r="G766" i="1"/>
  <c r="H766" i="1" s="1"/>
  <c r="G1022" i="1"/>
  <c r="H1022" i="1" s="1"/>
  <c r="G1203" i="1"/>
  <c r="H1203" i="1" s="1"/>
  <c r="H495" i="2"/>
  <c r="H481" i="2"/>
  <c r="G461" i="1"/>
  <c r="H461" i="1" s="1"/>
  <c r="G579" i="1"/>
  <c r="H579" i="1" s="1"/>
  <c r="H325" i="2"/>
  <c r="G128" i="1"/>
  <c r="H128" i="1" s="1"/>
  <c r="I175" i="6"/>
  <c r="G1032" i="1"/>
  <c r="H1032" i="1" s="1"/>
  <c r="G1146" i="1"/>
  <c r="H1146" i="1" s="1"/>
  <c r="G641" i="1"/>
  <c r="H641" i="1" s="1"/>
  <c r="G921" i="1"/>
  <c r="H921" i="1" s="1"/>
  <c r="G1044" i="1"/>
  <c r="H1044" i="1" s="1"/>
  <c r="G939" i="1"/>
  <c r="H939" i="1" s="1"/>
  <c r="H317" i="2"/>
  <c r="I373" i="6"/>
  <c r="G709" i="1"/>
  <c r="H709" i="1" s="1"/>
  <c r="I211" i="6"/>
  <c r="G1224" i="1"/>
  <c r="H1224" i="1" s="1"/>
  <c r="H251" i="2"/>
  <c r="G663" i="1"/>
  <c r="H663" i="1" s="1"/>
  <c r="G804" i="1"/>
  <c r="H804" i="1" s="1"/>
  <c r="I300" i="6"/>
  <c r="H244" i="2"/>
  <c r="I87" i="6"/>
  <c r="G1072" i="1"/>
  <c r="H1072" i="1" s="1"/>
  <c r="H196" i="2"/>
  <c r="I62" i="6"/>
  <c r="G856" i="1"/>
  <c r="H856" i="1" s="1"/>
  <c r="G1099" i="1"/>
  <c r="H1099" i="1" s="1"/>
  <c r="G129" i="1"/>
  <c r="G39" i="1"/>
  <c r="G127" i="1"/>
  <c r="G1100" i="1"/>
  <c r="H1100" i="1" s="1"/>
  <c r="G950" i="1"/>
  <c r="G920" i="1"/>
  <c r="G569" i="1"/>
  <c r="G284" i="1"/>
  <c r="G1278" i="1"/>
  <c r="G1264" i="1"/>
  <c r="G178" i="1"/>
  <c r="G465" i="1"/>
  <c r="G347" i="1"/>
  <c r="H60" i="2"/>
  <c r="G1201" i="1"/>
  <c r="G660" i="1"/>
  <c r="G251" i="1"/>
  <c r="G600" i="1"/>
  <c r="G1271" i="1"/>
  <c r="G665" i="1"/>
  <c r="G252" i="1"/>
  <c r="I345" i="6"/>
  <c r="G509" i="1"/>
  <c r="G415" i="1"/>
  <c r="G886" i="1"/>
  <c r="H886" i="1" s="1"/>
  <c r="G875" i="1"/>
  <c r="H875" i="1" s="1"/>
  <c r="G827" i="1"/>
  <c r="H827" i="1" s="1"/>
  <c r="G26" i="1"/>
  <c r="H26" i="1" s="1"/>
  <c r="I26" i="1" s="1"/>
  <c r="I27" i="1" s="1"/>
  <c r="I28" i="1" s="1"/>
  <c r="I29" i="1" s="1"/>
  <c r="I233" i="6"/>
  <c r="G914" i="1"/>
  <c r="H914" i="1" s="1"/>
  <c r="I307" i="6"/>
  <c r="G960" i="1"/>
  <c r="H960" i="1" s="1"/>
  <c r="I371" i="6"/>
  <c r="G968" i="1"/>
  <c r="H968" i="1" s="1"/>
  <c r="H240" i="2"/>
  <c r="I115" i="6"/>
  <c r="H426" i="2"/>
  <c r="G1068" i="1"/>
  <c r="H1068" i="1" s="1"/>
  <c r="G805" i="1"/>
  <c r="H805" i="1" s="1"/>
  <c r="G787" i="1"/>
  <c r="H787" i="1" s="1"/>
  <c r="H147" i="2"/>
  <c r="G747" i="1"/>
  <c r="H747" i="1" s="1"/>
  <c r="H28" i="2"/>
  <c r="G38" i="1"/>
  <c r="H38" i="1" s="1"/>
  <c r="H278" i="2"/>
  <c r="I89" i="6"/>
  <c r="G1071" i="1"/>
  <c r="H1071" i="1" s="1"/>
  <c r="H303" i="2"/>
  <c r="G1123" i="1"/>
  <c r="H1123" i="1" s="1"/>
  <c r="G1238" i="1"/>
  <c r="H1238" i="1" s="1"/>
  <c r="G228" i="1"/>
  <c r="H228" i="1" s="1"/>
  <c r="G812" i="1"/>
  <c r="H812" i="1" s="1"/>
  <c r="G737" i="1"/>
  <c r="H737" i="1" s="1"/>
  <c r="H14" i="2"/>
  <c r="I302" i="6"/>
  <c r="G1263" i="1"/>
  <c r="G900" i="1"/>
  <c r="G342" i="1"/>
  <c r="G732" i="1"/>
  <c r="G29" i="1"/>
  <c r="G1257" i="1"/>
  <c r="G664" i="1"/>
  <c r="G317" i="1"/>
  <c r="G609" i="1"/>
  <c r="H64" i="2"/>
  <c r="G1206" i="1"/>
  <c r="G1147" i="1"/>
  <c r="G132" i="1"/>
  <c r="G414" i="1"/>
  <c r="H61" i="2"/>
  <c r="G530" i="1"/>
  <c r="G892" i="1"/>
  <c r="G561" i="1"/>
  <c r="G1046" i="1"/>
  <c r="G837" i="1"/>
  <c r="H63" i="2"/>
  <c r="G25" i="1"/>
  <c r="H25" i="1" s="1"/>
  <c r="G1298" i="1"/>
  <c r="H1298" i="1" s="1"/>
  <c r="G1129" i="1"/>
  <c r="H1129" i="1" s="1"/>
  <c r="G847" i="1"/>
  <c r="H847" i="1" s="1"/>
  <c r="I379" i="6"/>
  <c r="G868" i="1"/>
  <c r="H868" i="1" s="1"/>
  <c r="H284" i="2"/>
  <c r="G835" i="1"/>
  <c r="H835" i="1" s="1"/>
  <c r="I284" i="6"/>
  <c r="G852" i="1"/>
  <c r="H852" i="1" s="1"/>
  <c r="H178" i="2"/>
  <c r="G997" i="1"/>
  <c r="H997" i="1" s="1"/>
  <c r="G1078" i="1"/>
  <c r="H1078" i="1" s="1"/>
  <c r="G179" i="1"/>
  <c r="H179" i="1" s="1"/>
  <c r="G928" i="1"/>
  <c r="H928" i="1" s="1"/>
  <c r="I326" i="6"/>
  <c r="G693" i="1"/>
  <c r="H693" i="1" s="1"/>
  <c r="G989" i="1"/>
  <c r="G857" i="1"/>
  <c r="G313" i="1"/>
  <c r="G724" i="1"/>
  <c r="G310" i="1"/>
  <c r="G5" i="1"/>
  <c r="G850" i="1"/>
  <c r="G730" i="1"/>
  <c r="G449" i="1"/>
  <c r="G192" i="1"/>
  <c r="H65" i="2"/>
  <c r="G126" i="1"/>
  <c r="G844" i="1"/>
  <c r="G349" i="1"/>
  <c r="G401" i="1"/>
  <c r="G722" i="1"/>
  <c r="G1137" i="1"/>
  <c r="H1137" i="1" s="1"/>
  <c r="H237" i="2"/>
  <c r="G969" i="1"/>
  <c r="H969" i="1" s="1"/>
  <c r="I137" i="6"/>
  <c r="G1066" i="1"/>
  <c r="H1066" i="1" s="1"/>
  <c r="I249" i="6"/>
  <c r="G1069" i="1"/>
  <c r="H1069" i="1" s="1"/>
  <c r="H408" i="2"/>
  <c r="G278" i="1"/>
  <c r="H278" i="1" s="1"/>
  <c r="G216" i="1"/>
  <c r="H216" i="1" s="1"/>
  <c r="H94" i="2"/>
  <c r="H410" i="2"/>
  <c r="G1141" i="1"/>
  <c r="H1141" i="1" s="1"/>
  <c r="G1249" i="1"/>
  <c r="H1249" i="1" s="1"/>
  <c r="G1296" i="1"/>
  <c r="H1296" i="1" s="1"/>
  <c r="I170" i="6"/>
  <c r="G174" i="1"/>
  <c r="H174" i="1" s="1"/>
  <c r="H487" i="2"/>
  <c r="H327" i="2"/>
  <c r="G1158" i="1"/>
  <c r="H1158" i="1" s="1"/>
  <c r="H265" i="2"/>
  <c r="I351" i="6"/>
  <c r="I153" i="6"/>
  <c r="H253" i="2"/>
  <c r="G209" i="1"/>
  <c r="H209" i="1" s="1"/>
  <c r="G1194" i="1"/>
  <c r="H1194" i="1" s="1"/>
  <c r="G1272" i="1"/>
  <c r="H1272" i="1" s="1"/>
  <c r="H338" i="2"/>
  <c r="I291" i="6"/>
  <c r="G1287" i="1"/>
  <c r="H1287" i="1" s="1"/>
  <c r="I240" i="6"/>
  <c r="H213" i="2"/>
  <c r="I29" i="6"/>
  <c r="G1256" i="1"/>
  <c r="H1256" i="1" s="1"/>
  <c r="G1094" i="1"/>
  <c r="H1094" i="1" s="1"/>
  <c r="H194" i="2"/>
  <c r="H101" i="2"/>
  <c r="H407" i="2"/>
  <c r="G1003" i="1"/>
  <c r="H1003" i="1" s="1"/>
  <c r="H405" i="2"/>
  <c r="I79" i="6"/>
  <c r="H387" i="2"/>
  <c r="I110" i="6"/>
  <c r="G1277" i="1"/>
  <c r="H1277" i="1" s="1"/>
  <c r="I292" i="6"/>
  <c r="H331" i="2"/>
  <c r="H249" i="2"/>
  <c r="I49" i="6"/>
  <c r="I63" i="6"/>
  <c r="I111" i="6"/>
  <c r="G123" i="1"/>
  <c r="H123" i="1" s="1"/>
  <c r="G255" i="1"/>
  <c r="H255" i="1" s="1"/>
  <c r="H294" i="2"/>
  <c r="G1064" i="1"/>
  <c r="H1064" i="1" s="1"/>
  <c r="H468" i="2"/>
  <c r="G1108" i="1"/>
  <c r="H1108" i="1" s="1"/>
  <c r="G176" i="1"/>
  <c r="H176" i="1" s="1"/>
  <c r="G110" i="1"/>
  <c r="H110" i="1" s="1"/>
  <c r="H281" i="2"/>
  <c r="I370" i="6"/>
  <c r="G961" i="1"/>
  <c r="H961" i="1" s="1"/>
  <c r="G1011" i="1"/>
  <c r="H1011" i="1" s="1"/>
  <c r="I99" i="6"/>
  <c r="I132" i="6"/>
  <c r="H232" i="2"/>
  <c r="I81" i="6"/>
  <c r="G1089" i="1"/>
  <c r="H1089" i="1" s="1"/>
  <c r="H22" i="2"/>
  <c r="I305" i="6"/>
  <c r="G166" i="1"/>
  <c r="H166" i="1" s="1"/>
  <c r="H392" i="2"/>
  <c r="I113" i="6"/>
  <c r="G894" i="1"/>
  <c r="H894" i="1" s="1"/>
  <c r="H166" i="2"/>
  <c r="G1285" i="1"/>
  <c r="H1285" i="1" s="1"/>
  <c r="I312" i="6"/>
  <c r="I167" i="6"/>
  <c r="H357" i="2"/>
  <c r="I117" i="6"/>
  <c r="H256" i="2"/>
  <c r="I94" i="6"/>
  <c r="H455" i="2"/>
  <c r="I90" i="6"/>
  <c r="H59" i="2"/>
  <c r="H512" i="2"/>
  <c r="H268" i="2"/>
  <c r="H341" i="6"/>
  <c r="J341" i="6" s="1"/>
  <c r="H293" i="2"/>
  <c r="I361" i="6"/>
  <c r="H454" i="2"/>
  <c r="I138" i="6"/>
  <c r="H238" i="2"/>
  <c r="H45" i="2"/>
  <c r="I197" i="6"/>
  <c r="I192" i="6"/>
  <c r="I308" i="6"/>
  <c r="G260" i="1"/>
  <c r="H260" i="1" s="1"/>
  <c r="H261" i="6"/>
  <c r="J261" i="6" s="1"/>
  <c r="I346" i="6"/>
  <c r="H93" i="2"/>
  <c r="G948" i="1"/>
  <c r="I154" i="6"/>
  <c r="I184" i="6"/>
  <c r="H55" i="2"/>
  <c r="H499" i="2"/>
  <c r="H184" i="2"/>
  <c r="I316" i="6"/>
  <c r="H510" i="2"/>
  <c r="H183" i="2"/>
  <c r="I8" i="6"/>
  <c r="H513" i="2"/>
  <c r="H396" i="2"/>
  <c r="I166" i="6"/>
  <c r="H501" i="2"/>
  <c r="G975" i="1"/>
  <c r="H229" i="2"/>
  <c r="G987" i="1"/>
  <c r="I15" i="6"/>
  <c r="H191" i="2"/>
  <c r="H404" i="2"/>
  <c r="I78" i="6"/>
  <c r="G1057" i="1"/>
  <c r="H74" i="2"/>
  <c r="I47" i="6"/>
  <c r="I224" i="6"/>
  <c r="I34" i="6"/>
  <c r="H422" i="2"/>
  <c r="I53" i="6"/>
  <c r="I208" i="6"/>
  <c r="H358" i="2"/>
  <c r="I279" i="6"/>
  <c r="H188" i="2"/>
  <c r="H248" i="2"/>
  <c r="H275" i="2"/>
  <c r="I24" i="6"/>
  <c r="I210" i="6"/>
  <c r="I335" i="6"/>
  <c r="I12" i="6"/>
  <c r="I114" i="6"/>
  <c r="I95" i="6"/>
  <c r="I36" i="6"/>
  <c r="H377" i="2"/>
  <c r="I241" i="6"/>
  <c r="I226" i="6"/>
  <c r="H329" i="2"/>
  <c r="I245" i="6"/>
  <c r="H376" i="2"/>
  <c r="I61" i="6"/>
  <c r="I128" i="6"/>
  <c r="H395" i="2"/>
  <c r="H57" i="2"/>
  <c r="H479" i="2"/>
  <c r="I145" i="6"/>
  <c r="I364" i="6"/>
  <c r="I40" i="6"/>
  <c r="H475" i="2"/>
  <c r="I363" i="6"/>
  <c r="H90" i="2"/>
  <c r="G290" i="1"/>
  <c r="H195" i="2"/>
  <c r="H192" i="2"/>
  <c r="I33" i="6"/>
  <c r="H148" i="6" l="1"/>
  <c r="J148" i="6" s="1"/>
  <c r="E72" i="6"/>
  <c r="F969" i="1"/>
  <c r="F1137" i="1"/>
  <c r="F420" i="1"/>
  <c r="F1070" i="1"/>
  <c r="F112" i="1"/>
  <c r="F123" i="1"/>
  <c r="F526" i="1"/>
  <c r="F1235" i="1"/>
  <c r="F801" i="1"/>
  <c r="F1088" i="1"/>
  <c r="F160" i="1"/>
  <c r="F1142" i="1"/>
  <c r="F493" i="1"/>
  <c r="F40" i="1"/>
  <c r="F219" i="1"/>
  <c r="F443" i="1"/>
  <c r="F537" i="1"/>
  <c r="F1199" i="1"/>
  <c r="F67" i="1"/>
  <c r="F702" i="1"/>
  <c r="F1269" i="1"/>
  <c r="F188" i="1"/>
  <c r="F308" i="1"/>
  <c r="F241" i="1"/>
  <c r="F378" i="1"/>
  <c r="F440" i="1"/>
  <c r="F361" i="1"/>
  <c r="F1034" i="1"/>
  <c r="F1042" i="1"/>
  <c r="F1122" i="1"/>
  <c r="F733" i="1"/>
  <c r="F1171" i="1"/>
  <c r="F167" i="1"/>
  <c r="F1028" i="1"/>
  <c r="F1017" i="1"/>
  <c r="F75" i="1"/>
  <c r="F1098" i="1"/>
  <c r="F842" i="1"/>
  <c r="F120" i="1"/>
  <c r="F739" i="1"/>
  <c r="F933" i="1"/>
  <c r="F57" i="1"/>
  <c r="F393" i="1"/>
  <c r="F191" i="1"/>
  <c r="F956" i="1"/>
  <c r="F216" i="1"/>
  <c r="F174" i="1"/>
  <c r="F278" i="1"/>
  <c r="F1139" i="1"/>
  <c r="F1089" i="1"/>
  <c r="F209" i="1"/>
  <c r="F1194" i="1"/>
  <c r="F474" i="1"/>
  <c r="F883" i="1"/>
  <c r="F1045" i="1"/>
  <c r="F157" i="1"/>
  <c r="F350" i="1"/>
  <c r="F470" i="1"/>
  <c r="F370" i="1"/>
  <c r="F419" i="1"/>
  <c r="F404" i="1"/>
  <c r="F621" i="1"/>
  <c r="F613" i="1"/>
  <c r="F944" i="1"/>
  <c r="F706" i="1"/>
  <c r="F593" i="1"/>
  <c r="F272" i="1"/>
  <c r="F417" i="1"/>
  <c r="F226" i="1"/>
  <c r="F662" i="1"/>
  <c r="F198" i="1"/>
  <c r="F764" i="1"/>
  <c r="F865" i="1"/>
  <c r="F819" i="1"/>
  <c r="F1064" i="1"/>
  <c r="F562" i="1"/>
  <c r="F227" i="1"/>
  <c r="F543" i="1"/>
  <c r="F540" i="1"/>
  <c r="F777" i="1"/>
  <c r="F861" i="1"/>
  <c r="F1074" i="1"/>
  <c r="F1302" i="1"/>
  <c r="F1219" i="1"/>
  <c r="F92" i="1"/>
  <c r="F265" i="1"/>
  <c r="F710" i="1"/>
  <c r="F425" i="1"/>
  <c r="F1110" i="1"/>
  <c r="F891" i="1"/>
  <c r="F995" i="1"/>
  <c r="F469" i="1"/>
  <c r="F1284" i="1"/>
  <c r="F1037" i="1"/>
  <c r="F111" i="1"/>
  <c r="F618" i="1"/>
  <c r="F1010" i="1"/>
  <c r="F947" i="1"/>
  <c r="F888" i="1"/>
  <c r="F498" i="1"/>
  <c r="F699" i="1"/>
  <c r="F695" i="1"/>
  <c r="F712" i="1"/>
  <c r="F25" i="1"/>
  <c r="F868" i="1"/>
  <c r="F1298" i="1"/>
  <c r="F847" i="1"/>
  <c r="F1129" i="1"/>
  <c r="F22" i="1"/>
  <c r="F826" i="1"/>
  <c r="F483" i="1"/>
  <c r="F645" i="1"/>
  <c r="F1200" i="1"/>
  <c r="F17" i="1"/>
  <c r="F305" i="1"/>
  <c r="F325" i="1"/>
  <c r="F70" i="1"/>
  <c r="F47" i="1"/>
  <c r="F382" i="1"/>
  <c r="F815" i="1"/>
  <c r="F327" i="1"/>
  <c r="F408" i="1"/>
  <c r="F700" i="1"/>
  <c r="F872" i="1"/>
  <c r="F429" i="1"/>
  <c r="F907" i="1"/>
  <c r="F927" i="1"/>
  <c r="F1031" i="1"/>
  <c r="F318" i="1"/>
  <c r="F858" i="1"/>
  <c r="F912" i="1"/>
  <c r="F1305" i="1"/>
  <c r="F97" i="1"/>
  <c r="F121" i="1"/>
  <c r="F153" i="1"/>
  <c r="F34" i="1"/>
  <c r="F264" i="1"/>
  <c r="F213" i="1"/>
  <c r="F225" i="1"/>
  <c r="F233" i="1"/>
  <c r="F289" i="1"/>
  <c r="F78" i="1"/>
  <c r="F186" i="1"/>
  <c r="F422" i="1"/>
  <c r="F458" i="1"/>
  <c r="F466" i="1"/>
  <c r="F502" i="1"/>
  <c r="F514" i="1"/>
  <c r="F522" i="1"/>
  <c r="F534" i="1"/>
  <c r="F546" i="1"/>
  <c r="F598" i="1"/>
  <c r="F686" i="1"/>
  <c r="F339" i="1"/>
  <c r="F655" i="1"/>
  <c r="F719" i="1"/>
  <c r="F727" i="1"/>
  <c r="F360" i="1"/>
  <c r="F448" i="1"/>
  <c r="F588" i="1"/>
  <c r="F648" i="1"/>
  <c r="F680" i="1"/>
  <c r="F934" i="1"/>
  <c r="F978" i="1"/>
  <c r="F1014" i="1"/>
  <c r="F1114" i="1"/>
  <c r="F1230" i="1"/>
  <c r="F239" i="1"/>
  <c r="F661" i="1"/>
  <c r="F653" i="1"/>
  <c r="F919" i="1"/>
  <c r="F971" i="1"/>
  <c r="F983" i="1"/>
  <c r="F991" i="1"/>
  <c r="F1039" i="1"/>
  <c r="F1047" i="1"/>
  <c r="F1055" i="1"/>
  <c r="F1083" i="1"/>
  <c r="F1115" i="1"/>
  <c r="F1119" i="1"/>
  <c r="F1211" i="1"/>
  <c r="F725" i="1"/>
  <c r="F980" i="1"/>
  <c r="F1120" i="1"/>
  <c r="F1132" i="1"/>
  <c r="F1208" i="1"/>
  <c r="F207" i="1"/>
  <c r="F917" i="1"/>
  <c r="F1013" i="1"/>
  <c r="F1061" i="1"/>
  <c r="F905" i="1"/>
  <c r="F957" i="1"/>
  <c r="F114" i="1"/>
  <c r="F524" i="1"/>
  <c r="F1214" i="1"/>
  <c r="F1297" i="1"/>
  <c r="F61" i="1"/>
  <c r="F99" i="1"/>
  <c r="F803" i="1"/>
  <c r="F95" i="1"/>
  <c r="F708" i="1"/>
  <c r="F828" i="1"/>
  <c r="F829" i="1"/>
  <c r="F797" i="1"/>
  <c r="F1299" i="1"/>
  <c r="F1092" i="1"/>
  <c r="F16" i="1"/>
  <c r="F113" i="1"/>
  <c r="F98" i="1"/>
  <c r="F314" i="1"/>
  <c r="F307" i="1"/>
  <c r="F1182" i="1"/>
  <c r="F1159" i="1"/>
  <c r="F35" i="1"/>
  <c r="F161" i="1"/>
  <c r="F656" i="1"/>
  <c r="F684" i="1"/>
  <c r="F678" i="1"/>
  <c r="F880" i="1"/>
  <c r="F894" i="1"/>
  <c r="F1252" i="1"/>
  <c r="F38" i="1"/>
  <c r="F1071" i="1"/>
  <c r="F109" i="1"/>
  <c r="F316" i="1"/>
  <c r="F1273" i="1"/>
  <c r="F824" i="1"/>
  <c r="F1204" i="1"/>
  <c r="F533" i="1"/>
  <c r="F24" i="1"/>
  <c r="F56" i="1"/>
  <c r="F96" i="1"/>
  <c r="F9" i="1"/>
  <c r="F149" i="1"/>
  <c r="F82" i="1"/>
  <c r="F196" i="1"/>
  <c r="F212" i="1"/>
  <c r="F224" i="1"/>
  <c r="F115" i="1"/>
  <c r="F201" i="1"/>
  <c r="F249" i="1"/>
  <c r="F257" i="1"/>
  <c r="F285" i="1"/>
  <c r="F143" i="1"/>
  <c r="F162" i="1"/>
  <c r="F134" i="1"/>
  <c r="F406" i="1"/>
  <c r="F518" i="1"/>
  <c r="F574" i="1"/>
  <c r="F638" i="1"/>
  <c r="F642" i="1"/>
  <c r="F139" i="1"/>
  <c r="F203" i="1"/>
  <c r="F479" i="1"/>
  <c r="F559" i="1"/>
  <c r="F603" i="1"/>
  <c r="F639" i="1"/>
  <c r="F667" i="1"/>
  <c r="F206" i="1"/>
  <c r="F729" i="1"/>
  <c r="F1050" i="1"/>
  <c r="F899" i="1"/>
  <c r="F923" i="1"/>
  <c r="F931" i="1"/>
  <c r="F979" i="1"/>
  <c r="F1075" i="1"/>
  <c r="F1135" i="1"/>
  <c r="F1191" i="1"/>
  <c r="F1207" i="1"/>
  <c r="F904" i="1"/>
  <c r="F940" i="1"/>
  <c r="F952" i="1"/>
  <c r="F1048" i="1"/>
  <c r="F1260" i="1"/>
  <c r="F949" i="1"/>
  <c r="F1049" i="1"/>
  <c r="F1177" i="1"/>
  <c r="F833" i="1"/>
  <c r="F228" i="1"/>
  <c r="F812" i="1"/>
  <c r="F1238" i="1"/>
  <c r="F693" i="1"/>
  <c r="F624" i="1"/>
  <c r="F1148" i="1"/>
  <c r="F176" i="1"/>
  <c r="F110" i="1"/>
  <c r="F791" i="1"/>
  <c r="F895" i="1"/>
  <c r="F1011" i="1"/>
  <c r="F1281" i="1"/>
  <c r="F326" i="1"/>
  <c r="F387" i="1"/>
  <c r="F763" i="1"/>
  <c r="F552" i="1"/>
  <c r="F768" i="1"/>
  <c r="F1226" i="1"/>
  <c r="F781" i="1"/>
  <c r="F1288" i="1"/>
  <c r="F485" i="1"/>
  <c r="F1149" i="1"/>
  <c r="F383" i="1"/>
  <c r="F871" i="1"/>
  <c r="F586" i="1"/>
  <c r="F395" i="1"/>
  <c r="F775" i="1"/>
  <c r="F1002" i="1"/>
  <c r="F1255" i="1"/>
  <c r="F148" i="1"/>
  <c r="F527" i="1"/>
  <c r="F584" i="1"/>
  <c r="F852" i="1"/>
  <c r="F997" i="1"/>
  <c r="F276" i="1"/>
  <c r="F585" i="1"/>
  <c r="F999" i="1"/>
  <c r="F932" i="1"/>
  <c r="F1188" i="1"/>
  <c r="F1105" i="1"/>
  <c r="F66" i="1"/>
  <c r="F671" i="1"/>
  <c r="F1202" i="1"/>
  <c r="F849" i="1"/>
  <c r="F68" i="1"/>
  <c r="F14" i="1"/>
  <c r="F194" i="1"/>
  <c r="F210" i="1"/>
  <c r="F374" i="1"/>
  <c r="F774" i="1"/>
  <c r="F802" i="1"/>
  <c r="F491" i="1"/>
  <c r="F396" i="1"/>
  <c r="F704" i="1"/>
  <c r="F820" i="1"/>
  <c r="F817" i="1"/>
  <c r="F886" i="1"/>
  <c r="F875" i="1"/>
  <c r="F130" i="1"/>
  <c r="F135" i="1"/>
  <c r="F197" i="1"/>
  <c r="F273" i="1"/>
  <c r="F578" i="1"/>
  <c r="F654" i="1"/>
  <c r="F267" i="1"/>
  <c r="F447" i="1"/>
  <c r="F523" i="1"/>
  <c r="F647" i="1"/>
  <c r="F528" i="1"/>
  <c r="F103" i="1"/>
  <c r="F970" i="1"/>
  <c r="F1190" i="1"/>
  <c r="F975" i="1"/>
  <c r="F987" i="1"/>
  <c r="F481" i="1"/>
  <c r="F948" i="1"/>
  <c r="F271" i="1"/>
  <c r="F1057" i="1"/>
  <c r="F104" i="1"/>
  <c r="F261" i="1"/>
  <c r="F714" i="1"/>
  <c r="F759" i="1"/>
  <c r="F416" i="1"/>
  <c r="F464" i="1"/>
  <c r="F69" i="1"/>
  <c r="F816" i="1"/>
  <c r="F587" i="1"/>
  <c r="F823" i="1"/>
  <c r="F341" i="1"/>
  <c r="F761" i="1"/>
  <c r="F501" i="1"/>
  <c r="F1128" i="1"/>
  <c r="F467" i="1"/>
  <c r="F929" i="1"/>
  <c r="F606" i="1"/>
  <c r="F159" i="1"/>
  <c r="F461" i="1"/>
  <c r="F689" i="1"/>
  <c r="F409" i="1"/>
  <c r="F1251" i="1"/>
  <c r="F258" i="1"/>
  <c r="F363" i="1"/>
  <c r="F507" i="1"/>
  <c r="F788" i="1"/>
  <c r="F1126" i="1"/>
  <c r="F874" i="1"/>
  <c r="F117" i="1"/>
  <c r="F136" i="1"/>
  <c r="F319" i="1"/>
  <c r="F1232" i="1"/>
  <c r="F913" i="1"/>
  <c r="F331" i="1"/>
  <c r="F359" i="1"/>
  <c r="F740" i="1"/>
  <c r="F954" i="1"/>
  <c r="F1054" i="1"/>
  <c r="F1019" i="1"/>
  <c r="F924" i="1"/>
  <c r="F988" i="1"/>
  <c r="F1212" i="1"/>
  <c r="F945" i="1"/>
  <c r="F993" i="1"/>
  <c r="F42" i="1"/>
  <c r="F156" i="1"/>
  <c r="F640" i="1"/>
  <c r="F175" i="1"/>
  <c r="F688" i="1"/>
  <c r="F76" i="1"/>
  <c r="F108" i="1"/>
  <c r="F21" i="1"/>
  <c r="F124" i="1"/>
  <c r="F200" i="1"/>
  <c r="F79" i="1"/>
  <c r="F542" i="1"/>
  <c r="F822" i="1"/>
  <c r="F306" i="1"/>
  <c r="F431" i="1"/>
  <c r="F743" i="1"/>
  <c r="F246" i="1"/>
  <c r="F254" i="1"/>
  <c r="F548" i="1"/>
  <c r="F832" i="1"/>
  <c r="F864" i="1"/>
  <c r="F377" i="1"/>
  <c r="F601" i="1"/>
  <c r="F809" i="1"/>
  <c r="F1026" i="1"/>
  <c r="F1170" i="1"/>
  <c r="F963" i="1"/>
  <c r="F773" i="1"/>
  <c r="F901" i="1"/>
  <c r="F1005" i="1"/>
  <c r="F1213" i="1"/>
  <c r="F838" i="1"/>
  <c r="F1121" i="1"/>
  <c r="F1233" i="1"/>
  <c r="F554" i="1"/>
  <c r="F555" i="1"/>
  <c r="F388" i="1"/>
  <c r="F644" i="1"/>
  <c r="F630" i="1"/>
  <c r="F869" i="1"/>
  <c r="F1173" i="1"/>
  <c r="F1097" i="1"/>
  <c r="F151" i="1"/>
  <c r="F43" i="1"/>
  <c r="F193" i="1"/>
  <c r="F311" i="1"/>
  <c r="F434" i="1"/>
  <c r="F582" i="1"/>
  <c r="F367" i="1"/>
  <c r="F795" i="1"/>
  <c r="F291" i="1"/>
  <c r="F299" i="1"/>
  <c r="F352" i="1"/>
  <c r="F672" i="1"/>
  <c r="F1242" i="1"/>
  <c r="F1187" i="1"/>
  <c r="F1231" i="1"/>
  <c r="F785" i="1"/>
  <c r="F1228" i="1"/>
  <c r="F1221" i="1"/>
  <c r="F1225" i="1"/>
  <c r="F1217" i="1"/>
  <c r="F682" i="1"/>
  <c r="F472" i="1"/>
  <c r="F943" i="1"/>
  <c r="F1155" i="1"/>
  <c r="F1259" i="1"/>
  <c r="F1136" i="1"/>
  <c r="F1184" i="1"/>
  <c r="F1196" i="1"/>
  <c r="F1001" i="1"/>
  <c r="F1181" i="1"/>
  <c r="F48" i="1"/>
  <c r="F236" i="1"/>
  <c r="F229" i="1"/>
  <c r="F23" i="1"/>
  <c r="F366" i="1"/>
  <c r="F391" i="1"/>
  <c r="F1266" i="1"/>
  <c r="F685" i="1"/>
  <c r="F1059" i="1"/>
  <c r="F1197" i="1"/>
  <c r="F859" i="1"/>
  <c r="F778" i="1"/>
  <c r="F343" i="1"/>
  <c r="F471" i="1"/>
  <c r="F799" i="1"/>
  <c r="F1227" i="1"/>
  <c r="F150" i="1"/>
  <c r="F909" i="1"/>
  <c r="F18" i="1"/>
  <c r="F539" i="1"/>
  <c r="F679" i="1"/>
  <c r="F683" i="1"/>
  <c r="F1279" i="1"/>
  <c r="F152" i="1"/>
  <c r="F211" i="1"/>
  <c r="F544" i="1"/>
  <c r="F80" i="1"/>
  <c r="F13" i="1"/>
  <c r="F208" i="1"/>
  <c r="F354" i="1"/>
  <c r="F538" i="1"/>
  <c r="F698" i="1"/>
  <c r="F786" i="1"/>
  <c r="F571" i="1"/>
  <c r="F444" i="1"/>
  <c r="F564" i="1"/>
  <c r="F373" i="1"/>
  <c r="F1023" i="1"/>
  <c r="F1043" i="1"/>
  <c r="F1051" i="1"/>
  <c r="F1295" i="1"/>
  <c r="F925" i="1"/>
  <c r="F973" i="1"/>
  <c r="F86" i="1"/>
  <c r="F1234" i="1"/>
  <c r="F250" i="1"/>
  <c r="F766" i="1"/>
  <c r="F463" i="1"/>
  <c r="F776" i="1"/>
  <c r="F780" i="1"/>
  <c r="F784" i="1"/>
  <c r="F836" i="1"/>
  <c r="F1163" i="1"/>
  <c r="F1267" i="1"/>
  <c r="F1300" i="1"/>
  <c r="F1205" i="1"/>
  <c r="F1161" i="1"/>
  <c r="F292" i="1"/>
  <c r="F54" i="1"/>
  <c r="F666" i="1"/>
  <c r="F568" i="1"/>
  <c r="F397" i="1"/>
  <c r="F896" i="1"/>
  <c r="F1220" i="1"/>
  <c r="F897" i="1"/>
  <c r="F627" i="1"/>
  <c r="F1195" i="1"/>
  <c r="F282" i="1"/>
  <c r="F713" i="1"/>
  <c r="F643" i="1"/>
  <c r="F939" i="1"/>
  <c r="F1044" i="1"/>
  <c r="F921" i="1"/>
  <c r="F840" i="1"/>
  <c r="F867" i="1"/>
  <c r="F294" i="1"/>
  <c r="F1060" i="1"/>
  <c r="F1077" i="1"/>
  <c r="F166" i="1"/>
  <c r="F845" i="1"/>
  <c r="F321" i="1"/>
  <c r="F426" i="1"/>
  <c r="F734" i="1"/>
  <c r="F636" i="1"/>
  <c r="F1138" i="1"/>
  <c r="F1150" i="1"/>
  <c r="F1162" i="1"/>
  <c r="F1218" i="1"/>
  <c r="F1250" i="1"/>
  <c r="F903" i="1"/>
  <c r="F1167" i="1"/>
  <c r="F705" i="1"/>
  <c r="F884" i="1"/>
  <c r="F1253" i="1"/>
  <c r="F1301" i="1"/>
  <c r="F1245" i="1"/>
  <c r="F1185" i="1"/>
  <c r="F328" i="1"/>
  <c r="F433" i="1"/>
  <c r="F81" i="1"/>
  <c r="F184" i="1"/>
  <c r="F11" i="1"/>
  <c r="F173" i="1"/>
  <c r="F116" i="1"/>
  <c r="F122" i="1"/>
  <c r="F718" i="1"/>
  <c r="F423" i="1"/>
  <c r="F459" i="1"/>
  <c r="F535" i="1"/>
  <c r="F599" i="1"/>
  <c r="F222" i="1"/>
  <c r="F512" i="1"/>
  <c r="F716" i="1"/>
  <c r="F720" i="1"/>
  <c r="F728" i="1"/>
  <c r="F457" i="1"/>
  <c r="F521" i="1"/>
  <c r="F1062" i="1"/>
  <c r="F1082" i="1"/>
  <c r="F1090" i="1"/>
  <c r="F741" i="1"/>
  <c r="F223" i="1"/>
  <c r="F445" i="1"/>
  <c r="F541" i="1"/>
  <c r="F605" i="1"/>
  <c r="F717" i="1"/>
  <c r="F1087" i="1"/>
  <c r="F231" i="1"/>
  <c r="F916" i="1"/>
  <c r="F936" i="1"/>
  <c r="F984" i="1"/>
  <c r="F1101" i="1"/>
  <c r="F1133" i="1"/>
  <c r="F454" i="1"/>
  <c r="F379" i="1"/>
  <c r="F591" i="1"/>
  <c r="F405" i="1"/>
  <c r="F51" i="1"/>
  <c r="F83" i="1"/>
  <c r="F830" i="1"/>
  <c r="F553" i="1"/>
  <c r="F1240" i="1"/>
  <c r="F33" i="1"/>
  <c r="F304" i="1"/>
  <c r="F30" i="1"/>
  <c r="F138" i="1"/>
  <c r="F650" i="1"/>
  <c r="F742" i="1"/>
  <c r="F754" i="1"/>
  <c r="F798" i="1"/>
  <c r="F818" i="1"/>
  <c r="F118" i="1"/>
  <c r="F607" i="1"/>
  <c r="F751" i="1"/>
  <c r="F628" i="1"/>
  <c r="F247" i="1"/>
  <c r="F1154" i="1"/>
  <c r="F841" i="1"/>
  <c r="F757" i="1"/>
  <c r="F1158" i="1"/>
  <c r="F851" i="1"/>
  <c r="F565" i="1"/>
  <c r="F1125" i="1"/>
  <c r="F870" i="1"/>
  <c r="F89" i="1"/>
  <c r="F119" i="1"/>
  <c r="F297" i="1"/>
  <c r="F1094" i="1"/>
  <c r="F1270" i="1"/>
  <c r="F1003" i="1"/>
  <c r="F1256" i="1"/>
  <c r="F179" i="1"/>
  <c r="F1078" i="1"/>
  <c r="F737" i="1"/>
  <c r="F928" i="1"/>
  <c r="F590" i="1"/>
  <c r="F631" i="1"/>
  <c r="F959" i="1"/>
  <c r="F1012" i="1"/>
  <c r="F32" i="1"/>
  <c r="F140" i="1"/>
  <c r="F312" i="1"/>
  <c r="F142" i="1"/>
  <c r="F87" i="1"/>
  <c r="F243" i="1"/>
  <c r="F351" i="1"/>
  <c r="F515" i="1"/>
  <c r="F675" i="1"/>
  <c r="F484" i="1"/>
  <c r="F821" i="1"/>
  <c r="F1262" i="1"/>
  <c r="F1243" i="1"/>
  <c r="F486" i="1"/>
  <c r="F1073" i="1"/>
  <c r="F12" i="1"/>
  <c r="F1056" i="1"/>
  <c r="F220" i="1"/>
  <c r="F566" i="1"/>
  <c r="F45" i="1"/>
  <c r="F315" i="1"/>
  <c r="F462" i="1"/>
  <c r="F738" i="1"/>
  <c r="F451" i="1"/>
  <c r="F516" i="1"/>
  <c r="F668" i="1"/>
  <c r="F793" i="1"/>
  <c r="F29" i="1"/>
  <c r="F41" i="1"/>
  <c r="F73" i="1"/>
  <c r="F129" i="1"/>
  <c r="F106" i="1"/>
  <c r="F192" i="1"/>
  <c r="F252" i="1"/>
  <c r="F268" i="1"/>
  <c r="F284" i="1"/>
  <c r="F126" i="1"/>
  <c r="F237" i="1"/>
  <c r="F253" i="1"/>
  <c r="F313" i="1"/>
  <c r="F317" i="1"/>
  <c r="F102" i="1"/>
  <c r="F127" i="1"/>
  <c r="F132" i="1"/>
  <c r="F178" i="1"/>
  <c r="F202" i="1"/>
  <c r="F303" i="1"/>
  <c r="F342" i="1"/>
  <c r="F414" i="1"/>
  <c r="F506" i="1"/>
  <c r="F530" i="1"/>
  <c r="F558" i="1"/>
  <c r="F610" i="1"/>
  <c r="F690" i="1"/>
  <c r="F722" i="1"/>
  <c r="F730" i="1"/>
  <c r="F251" i="1"/>
  <c r="F347" i="1"/>
  <c r="F411" i="1"/>
  <c r="F415" i="1"/>
  <c r="F811" i="1"/>
  <c r="F31" i="1"/>
  <c r="F163" i="1"/>
  <c r="F348" i="1"/>
  <c r="F456" i="1"/>
  <c r="F488" i="1"/>
  <c r="F600" i="1"/>
  <c r="F660" i="1"/>
  <c r="F664" i="1"/>
  <c r="F724" i="1"/>
  <c r="F732" i="1"/>
  <c r="F844" i="1"/>
  <c r="F856" i="1"/>
  <c r="F876" i="1"/>
  <c r="F279" i="1"/>
  <c r="F569" i="1"/>
  <c r="F665" i="1"/>
  <c r="F850" i="1"/>
  <c r="F926" i="1"/>
  <c r="F950" i="1"/>
  <c r="F1046" i="1"/>
  <c r="F1178" i="1"/>
  <c r="F1206" i="1"/>
  <c r="F1222" i="1"/>
  <c r="F1278" i="1"/>
  <c r="F1294" i="1"/>
  <c r="F310" i="1"/>
  <c r="F349" i="1"/>
  <c r="F509" i="1"/>
  <c r="F557" i="1"/>
  <c r="F857" i="1"/>
  <c r="F1099" i="1"/>
  <c r="F1147" i="1"/>
  <c r="F1183" i="1"/>
  <c r="F1263" i="1"/>
  <c r="F1271" i="1"/>
  <c r="F5" i="1"/>
  <c r="F39" i="1"/>
  <c r="F199" i="1"/>
  <c r="F401" i="1"/>
  <c r="F449" i="1"/>
  <c r="F465" i="1"/>
  <c r="F529" i="1"/>
  <c r="F561" i="1"/>
  <c r="F609" i="1"/>
  <c r="F837" i="1"/>
  <c r="F853" i="1"/>
  <c r="F892" i="1"/>
  <c r="F900" i="1"/>
  <c r="F920" i="1"/>
  <c r="F992" i="1"/>
  <c r="F1100" i="1"/>
  <c r="F1264" i="1"/>
  <c r="F981" i="1"/>
  <c r="F1257" i="1"/>
  <c r="F893" i="1"/>
  <c r="F989" i="1"/>
  <c r="F1201" i="1"/>
  <c r="F1265" i="1"/>
  <c r="F171" i="1"/>
  <c r="F235" i="1"/>
  <c r="F421" i="1"/>
  <c r="F84" i="1"/>
  <c r="F497" i="1"/>
  <c r="F608" i="1"/>
  <c r="F1116" i="1"/>
  <c r="F168" i="1"/>
  <c r="F399" i="1"/>
  <c r="F938" i="1"/>
  <c r="F1102" i="1"/>
  <c r="F1198" i="1"/>
  <c r="F337" i="1"/>
  <c r="F1216" i="1"/>
  <c r="F1009" i="1"/>
  <c r="F808" i="1"/>
  <c r="F951" i="1"/>
  <c r="F137" i="1"/>
  <c r="F141" i="1"/>
  <c r="F91" i="1"/>
  <c r="F860" i="1"/>
  <c r="F133" i="1"/>
  <c r="F107" i="1"/>
  <c r="F165" i="1"/>
  <c r="F154" i="1"/>
  <c r="F715" i="1"/>
  <c r="F380" i="1"/>
  <c r="F476" i="1"/>
  <c r="F752" i="1"/>
  <c r="F930" i="1"/>
  <c r="F958" i="1"/>
  <c r="F1210" i="1"/>
  <c r="F573" i="1"/>
  <c r="F813" i="1"/>
  <c r="F976" i="1"/>
  <c r="F1024" i="1"/>
  <c r="F1292" i="1"/>
  <c r="F941" i="1"/>
  <c r="F1041" i="1"/>
  <c r="F85" i="1"/>
  <c r="F616" i="1"/>
  <c r="F1223" i="1"/>
  <c r="F1239" i="1"/>
  <c r="F1000" i="1"/>
  <c r="F1152" i="1"/>
  <c r="F72" i="1"/>
  <c r="F550" i="1"/>
  <c r="F376" i="1"/>
  <c r="F384" i="1"/>
  <c r="F385" i="1"/>
  <c r="F6" i="1"/>
  <c r="F674" i="1"/>
  <c r="F779" i="1"/>
  <c r="F1165" i="1"/>
  <c r="F435" i="1"/>
  <c r="F731" i="1"/>
  <c r="F52" i="1"/>
  <c r="F125" i="1"/>
  <c r="F58" i="1"/>
  <c r="F62" i="1"/>
  <c r="F338" i="1"/>
  <c r="F398" i="1"/>
  <c r="F494" i="1"/>
  <c r="F594" i="1"/>
  <c r="F794" i="1"/>
  <c r="F259" i="1"/>
  <c r="F355" i="1"/>
  <c r="F375" i="1"/>
  <c r="F619" i="1"/>
  <c r="F659" i="1"/>
  <c r="F144" i="1"/>
  <c r="F270" i="1"/>
  <c r="F322" i="1"/>
  <c r="F468" i="1"/>
  <c r="F508" i="1"/>
  <c r="F592" i="1"/>
  <c r="F596" i="1"/>
  <c r="F632" i="1"/>
  <c r="F652" i="1"/>
  <c r="F736" i="1"/>
  <c r="F745" i="1"/>
  <c r="F855" i="1"/>
  <c r="F1006" i="1"/>
  <c r="F333" i="1"/>
  <c r="F669" i="1"/>
  <c r="F749" i="1"/>
  <c r="F1007" i="1"/>
  <c r="F1095" i="1"/>
  <c r="F1275" i="1"/>
  <c r="F1008" i="1"/>
  <c r="F1016" i="1"/>
  <c r="F1080" i="1"/>
  <c r="F1124" i="1"/>
  <c r="F1140" i="1"/>
  <c r="F1176" i="1"/>
  <c r="F843" i="1"/>
  <c r="F1237" i="1"/>
  <c r="F985" i="1"/>
  <c r="F28" i="1"/>
  <c r="F496" i="1"/>
  <c r="F663" i="1"/>
  <c r="F1224" i="1"/>
  <c r="F77" i="1"/>
  <c r="F101" i="1"/>
  <c r="F74" i="1"/>
  <c r="F189" i="1"/>
  <c r="F217" i="1"/>
  <c r="F245" i="1"/>
  <c r="F269" i="1"/>
  <c r="F218" i="1"/>
  <c r="F266" i="1"/>
  <c r="F402" i="1"/>
  <c r="F758" i="1"/>
  <c r="F563" i="1"/>
  <c r="F783" i="1"/>
  <c r="F368" i="1"/>
  <c r="F898" i="1"/>
  <c r="F946" i="1"/>
  <c r="F637" i="1"/>
  <c r="F37" i="1"/>
  <c r="F164" i="1"/>
  <c r="F309" i="1"/>
  <c r="F460" i="1"/>
  <c r="F697" i="1"/>
  <c r="F1246" i="1"/>
  <c r="F831" i="1"/>
  <c r="F1164" i="1"/>
  <c r="F169" i="1"/>
  <c r="F489" i="1"/>
  <c r="F320" i="1"/>
  <c r="F854" i="1"/>
  <c r="F703" i="1"/>
  <c r="F576" i="1"/>
  <c r="F1268" i="1"/>
  <c r="F50" i="1"/>
  <c r="F442" i="1"/>
  <c r="F71" i="1"/>
  <c r="F63" i="1"/>
  <c r="F424" i="1"/>
  <c r="F432" i="1"/>
  <c r="F1166" i="1"/>
  <c r="F1304" i="1"/>
  <c r="F1241" i="1"/>
  <c r="F499" i="1"/>
  <c r="F436" i="1"/>
  <c r="F747" i="1"/>
  <c r="F787" i="1"/>
  <c r="F805" i="1"/>
  <c r="F146" i="1"/>
  <c r="F450" i="1"/>
  <c r="F711" i="1"/>
  <c r="F767" i="1"/>
  <c r="F286" i="1"/>
  <c r="F336" i="1"/>
  <c r="F344" i="1"/>
  <c r="F7" i="1"/>
  <c r="F287" i="1"/>
  <c r="F701" i="1"/>
  <c r="F862" i="1"/>
  <c r="F1079" i="1"/>
  <c r="F1131" i="1"/>
  <c r="F263" i="1"/>
  <c r="F622" i="1"/>
  <c r="F611" i="1"/>
  <c r="F615" i="1"/>
  <c r="F1282" i="1"/>
  <c r="F300" i="1"/>
  <c r="F301" i="1"/>
  <c r="F806" i="1"/>
  <c r="F814" i="1"/>
  <c r="F371" i="1"/>
  <c r="F407" i="1"/>
  <c r="F551" i="1"/>
  <c r="F771" i="1"/>
  <c r="F692" i="1"/>
  <c r="F681" i="1"/>
  <c r="F365" i="1"/>
  <c r="F413" i="1"/>
  <c r="F863" i="1"/>
  <c r="F770" i="1"/>
  <c r="F1022" i="1"/>
  <c r="F1203" i="1"/>
  <c r="F204" i="1"/>
  <c r="F790" i="1"/>
  <c r="F403" i="1"/>
  <c r="F1168" i="1"/>
  <c r="F677" i="1"/>
  <c r="F1146" i="1"/>
  <c r="F641" i="1"/>
  <c r="F800" i="1"/>
  <c r="F633" i="1"/>
  <c r="F475" i="1"/>
  <c r="F480" i="1"/>
  <c r="F532" i="1"/>
  <c r="F44" i="1"/>
  <c r="F195" i="1"/>
  <c r="F1033" i="1"/>
  <c r="F293" i="1"/>
  <c r="F519" i="1"/>
  <c r="F756" i="1"/>
  <c r="F345" i="1"/>
  <c r="F1192" i="1"/>
  <c r="F1248" i="1"/>
  <c r="F53" i="1"/>
  <c r="F390" i="1"/>
  <c r="F487" i="1"/>
  <c r="F1130" i="1"/>
  <c r="F1040" i="1"/>
  <c r="F1103" i="1"/>
  <c r="F885" i="1"/>
  <c r="F234" i="1"/>
  <c r="F580" i="1"/>
  <c r="F1151" i="1"/>
  <c r="F1093" i="1"/>
  <c r="F1293" i="1"/>
  <c r="F364" i="1"/>
  <c r="F866" i="1"/>
  <c r="F623" i="1"/>
  <c r="F128" i="1"/>
  <c r="F1032" i="1"/>
  <c r="F295" i="1"/>
  <c r="F583" i="1"/>
  <c r="F477" i="1"/>
  <c r="F765" i="1"/>
  <c r="F887" i="1"/>
  <c r="F180" i="1"/>
  <c r="F232" i="1"/>
  <c r="F131" i="1"/>
  <c r="F185" i="1"/>
  <c r="F221" i="1"/>
  <c r="F281" i="1"/>
  <c r="F334" i="1"/>
  <c r="F358" i="1"/>
  <c r="F446" i="1"/>
  <c r="F478" i="1"/>
  <c r="F510" i="1"/>
  <c r="F570" i="1"/>
  <c r="F646" i="1"/>
  <c r="F503" i="1"/>
  <c r="F651" i="1"/>
  <c r="F687" i="1"/>
  <c r="F723" i="1"/>
  <c r="F230" i="1"/>
  <c r="F238" i="1"/>
  <c r="F340" i="1"/>
  <c r="F412" i="1"/>
  <c r="F452" i="1"/>
  <c r="F572" i="1"/>
  <c r="F604" i="1"/>
  <c r="F744" i="1"/>
  <c r="F796" i="1"/>
  <c r="F649" i="1"/>
  <c r="F906" i="1"/>
  <c r="F918" i="1"/>
  <c r="F922" i="1"/>
  <c r="F974" i="1"/>
  <c r="F990" i="1"/>
  <c r="F994" i="1"/>
  <c r="F1038" i="1"/>
  <c r="F1058" i="1"/>
  <c r="F1086" i="1"/>
  <c r="F1118" i="1"/>
  <c r="F453" i="1"/>
  <c r="F597" i="1"/>
  <c r="F525" i="1"/>
  <c r="F935" i="1"/>
  <c r="F955" i="1"/>
  <c r="F1015" i="1"/>
  <c r="F1107" i="1"/>
  <c r="F1111" i="1"/>
  <c r="F357" i="1"/>
  <c r="F437" i="1"/>
  <c r="F513" i="1"/>
  <c r="F577" i="1"/>
  <c r="F721" i="1"/>
  <c r="F964" i="1"/>
  <c r="F1004" i="1"/>
  <c r="F1020" i="1"/>
  <c r="F1076" i="1"/>
  <c r="F1112" i="1"/>
  <c r="F965" i="1"/>
  <c r="F1109" i="1"/>
  <c r="F1189" i="1"/>
  <c r="F1065" i="1"/>
  <c r="F1081" i="1"/>
  <c r="F1113" i="1"/>
  <c r="F1193" i="1"/>
  <c r="F1053" i="1"/>
  <c r="F1117" i="1"/>
  <c r="F1229" i="1"/>
  <c r="F977" i="1"/>
  <c r="F181" i="1"/>
  <c r="F335" i="1"/>
  <c r="F439" i="1"/>
  <c r="F262" i="1"/>
  <c r="F536" i="1"/>
  <c r="F183" i="1"/>
  <c r="F302" i="1"/>
  <c r="F1106" i="1"/>
  <c r="F1290" i="1"/>
  <c r="F1084" i="1"/>
  <c r="F1096" i="1"/>
  <c r="F1244" i="1"/>
  <c r="F581" i="1"/>
  <c r="F298" i="1"/>
  <c r="F531" i="1"/>
  <c r="F177" i="1"/>
  <c r="F158" i="1"/>
  <c r="F332" i="1"/>
  <c r="F966" i="1"/>
  <c r="F846" i="1"/>
  <c r="F635" i="1"/>
  <c r="F214" i="1"/>
  <c r="F962" i="1"/>
  <c r="F1249" i="1"/>
  <c r="F694" i="1"/>
  <c r="F579" i="1"/>
  <c r="F441" i="1"/>
  <c r="F873" i="1"/>
  <c r="F1303" i="1"/>
  <c r="F1052" i="1"/>
  <c r="F60" i="1"/>
  <c r="F277" i="1"/>
  <c r="F275" i="1"/>
  <c r="F676" i="1"/>
  <c r="F696" i="1"/>
  <c r="F839" i="1"/>
  <c r="F998" i="1"/>
  <c r="F1186" i="1"/>
  <c r="F549" i="1"/>
  <c r="F1091" i="1"/>
  <c r="F953" i="1"/>
  <c r="F1153" i="1"/>
  <c r="F490" i="1"/>
  <c r="F634" i="1"/>
  <c r="F670" i="1"/>
  <c r="F495" i="1"/>
  <c r="F748" i="1"/>
  <c r="F215" i="1"/>
  <c r="F1035" i="1"/>
  <c r="F709" i="1"/>
  <c r="F1104" i="1"/>
  <c r="F1172" i="1"/>
  <c r="F1276" i="1"/>
  <c r="F1289" i="1"/>
  <c r="F172" i="1"/>
  <c r="F255" i="1"/>
  <c r="F1143" i="1"/>
  <c r="F356" i="1"/>
  <c r="F505" i="1"/>
  <c r="F982" i="1"/>
  <c r="F972" i="1"/>
  <c r="F1108" i="1"/>
  <c r="F1156" i="1"/>
  <c r="F1277" i="1"/>
  <c r="F145" i="1"/>
  <c r="F155" i="1"/>
  <c r="F810" i="1"/>
  <c r="F400" i="1"/>
  <c r="F556" i="1"/>
  <c r="F612" i="1"/>
  <c r="F877" i="1"/>
  <c r="F1134" i="1"/>
  <c r="F1027" i="1"/>
  <c r="F20" i="1"/>
  <c r="F19" i="1"/>
  <c r="F190" i="1"/>
  <c r="F428" i="1"/>
  <c r="F760" i="1"/>
  <c r="F473" i="1"/>
  <c r="F834" i="1"/>
  <c r="F882" i="1"/>
  <c r="F890" i="1"/>
  <c r="F910" i="1"/>
  <c r="F1127" i="1"/>
  <c r="F1291" i="1"/>
  <c r="F353" i="1"/>
  <c r="F789" i="1"/>
  <c r="F455" i="1"/>
  <c r="F504" i="1"/>
  <c r="F1018" i="1"/>
  <c r="F59" i="1"/>
  <c r="F242" i="1"/>
  <c r="F274" i="1"/>
  <c r="F362" i="1"/>
  <c r="F394" i="1"/>
  <c r="F438" i="1"/>
  <c r="F762" i="1"/>
  <c r="F187" i="1"/>
  <c r="F372" i="1"/>
  <c r="F1254" i="1"/>
  <c r="F911" i="1"/>
  <c r="F1063" i="1"/>
  <c r="F1247" i="1"/>
  <c r="F369" i="1"/>
  <c r="F769" i="1"/>
  <c r="F879" i="1"/>
  <c r="F908" i="1"/>
  <c r="F1144" i="1"/>
  <c r="F1160" i="1"/>
  <c r="F1029" i="1"/>
  <c r="F1157" i="1"/>
  <c r="F1209" i="1"/>
  <c r="F1021" i="1"/>
  <c r="F1025" i="1"/>
  <c r="F520" i="1"/>
  <c r="F617" i="1"/>
  <c r="F986" i="1"/>
  <c r="F1236" i="1"/>
  <c r="F330" i="1"/>
  <c r="F902" i="1"/>
  <c r="F517" i="1"/>
  <c r="F915" i="1"/>
  <c r="F825" i="1"/>
  <c r="F626" i="1"/>
  <c r="F807" i="1"/>
  <c r="F804" i="1"/>
  <c r="F629" i="1"/>
  <c r="F547" i="1"/>
  <c r="F589" i="1"/>
  <c r="F753" i="1"/>
  <c r="F996" i="1"/>
  <c r="F240" i="1"/>
  <c r="F283" i="1"/>
  <c r="F691" i="1"/>
  <c r="F147" i="1"/>
  <c r="F329" i="1"/>
  <c r="F346" i="1"/>
  <c r="F595" i="1"/>
  <c r="F707" i="1"/>
  <c r="F967" i="1"/>
  <c r="F1085" i="1"/>
  <c r="F65" i="1"/>
  <c r="F248" i="1"/>
  <c r="F942" i="1"/>
  <c r="F100" i="1"/>
  <c r="F244" i="1"/>
  <c r="F94" i="1"/>
  <c r="F746" i="1"/>
  <c r="F750" i="1"/>
  <c r="F782" i="1"/>
  <c r="F735" i="1"/>
  <c r="F418" i="1"/>
  <c r="F614" i="1"/>
  <c r="F726" i="1"/>
  <c r="F26" i="1"/>
  <c r="F602" i="1"/>
  <c r="F914" i="1"/>
  <c r="F827" i="1"/>
  <c r="E231" i="6"/>
  <c r="F88" i="1"/>
  <c r="F105" i="1"/>
  <c r="F280" i="1"/>
  <c r="H184" i="6"/>
  <c r="J184" i="6" s="1"/>
  <c r="H318" i="6"/>
  <c r="J318" i="6" s="1"/>
  <c r="H142" i="6"/>
  <c r="J142" i="6" s="1"/>
  <c r="H71" i="6"/>
  <c r="J71" i="6" s="1"/>
  <c r="H213" i="6"/>
  <c r="J213" i="6" s="1"/>
  <c r="H340" i="6"/>
  <c r="J340" i="6" s="1"/>
  <c r="H28" i="6"/>
  <c r="J28" i="6" s="1"/>
  <c r="H8" i="6"/>
  <c r="J8" i="6" s="1"/>
  <c r="H256" i="6"/>
  <c r="J256" i="6" s="1"/>
  <c r="H73" i="6"/>
  <c r="J73" i="6" s="1"/>
  <c r="H234" i="6"/>
  <c r="J234" i="6" s="1"/>
  <c r="H220" i="6"/>
  <c r="J220" i="6" s="1"/>
  <c r="H235" i="6"/>
  <c r="J235" i="6" s="1"/>
  <c r="H122" i="6"/>
  <c r="J122" i="6" s="1"/>
  <c r="H197" i="6"/>
  <c r="J197" i="6" s="1"/>
  <c r="H169" i="6"/>
  <c r="J169" i="6" s="1"/>
  <c r="H359" i="6"/>
  <c r="J359" i="6" s="1"/>
  <c r="H61" i="6"/>
  <c r="J61" i="6" s="1"/>
  <c r="H155" i="6"/>
  <c r="J155" i="6" s="1"/>
  <c r="H90" i="6"/>
  <c r="J90" i="6" s="1"/>
  <c r="H304" i="6"/>
  <c r="J304" i="6" s="1"/>
  <c r="H276" i="6"/>
  <c r="J276" i="6" s="1"/>
  <c r="H333" i="6"/>
  <c r="J333" i="6" s="1"/>
  <c r="H85" i="6"/>
  <c r="J85" i="6" s="1"/>
  <c r="H329" i="6"/>
  <c r="J329" i="6" s="1"/>
  <c r="H135" i="6"/>
  <c r="J135" i="6" s="1"/>
  <c r="H319" i="6"/>
  <c r="J319" i="6" s="1"/>
  <c r="H255" i="6"/>
  <c r="J255" i="6" s="1"/>
  <c r="H312" i="6"/>
  <c r="J312" i="6" s="1"/>
  <c r="H308" i="6"/>
  <c r="H366" i="6"/>
  <c r="J366" i="6" s="1"/>
  <c r="H188" i="6"/>
  <c r="J188" i="6" s="1"/>
  <c r="H241" i="6"/>
  <c r="J241" i="6" s="1"/>
  <c r="H30" i="6"/>
  <c r="J30" i="6" s="1"/>
  <c r="H108" i="6"/>
  <c r="J108" i="6" s="1"/>
  <c r="H279" i="6"/>
  <c r="J279" i="6" s="1"/>
  <c r="H202" i="6"/>
  <c r="J202" i="6" s="1"/>
  <c r="H277" i="6"/>
  <c r="J277" i="6" s="1"/>
  <c r="H363" i="6"/>
  <c r="H16" i="6"/>
  <c r="J16" i="6" s="1"/>
  <c r="H334" i="6"/>
  <c r="J334" i="6" s="1"/>
  <c r="H204" i="6"/>
  <c r="J204" i="6" s="1"/>
  <c r="H332" i="6"/>
  <c r="J332" i="6" s="1"/>
  <c r="H24" i="6"/>
  <c r="J24" i="6" s="1"/>
  <c r="H224" i="6"/>
  <c r="J224" i="6" s="1"/>
  <c r="H193" i="6"/>
  <c r="J193" i="6" s="1"/>
  <c r="H369" i="6"/>
  <c r="J369" i="6" s="1"/>
  <c r="H301" i="6"/>
  <c r="J301" i="6" s="1"/>
  <c r="H380" i="6"/>
  <c r="J380" i="6" s="1"/>
  <c r="H86" i="6"/>
  <c r="J86" i="6" s="1"/>
  <c r="H381" i="6"/>
  <c r="J381" i="6" s="1"/>
  <c r="H245" i="6"/>
  <c r="J245" i="6" s="1"/>
  <c r="H156" i="6"/>
  <c r="J156" i="6" s="1"/>
  <c r="H192" i="6"/>
  <c r="J192" i="6" s="1"/>
  <c r="H78" i="6"/>
  <c r="H72" i="6"/>
  <c r="J72" i="6" s="1"/>
  <c r="H218" i="6"/>
  <c r="J218" i="6" s="1"/>
  <c r="H226" i="6"/>
  <c r="J226" i="6" s="1"/>
  <c r="H201" i="6"/>
  <c r="J201" i="6" s="1"/>
  <c r="H230" i="6"/>
  <c r="J230" i="6" s="1"/>
  <c r="H162" i="6"/>
  <c r="J162" i="6" s="1"/>
  <c r="H264" i="6"/>
  <c r="J264" i="6" s="1"/>
  <c r="H225" i="6"/>
  <c r="J225" i="6" s="1"/>
  <c r="H171" i="6"/>
  <c r="J171" i="6" s="1"/>
  <c r="E170" i="6"/>
  <c r="E137" i="6"/>
  <c r="E362" i="6"/>
  <c r="E158" i="6"/>
  <c r="E172" i="6"/>
  <c r="E376" i="6"/>
  <c r="E49" i="6"/>
  <c r="E284" i="6"/>
  <c r="E9" i="6"/>
  <c r="E41" i="6"/>
  <c r="E296" i="6"/>
  <c r="E189" i="6"/>
  <c r="E115" i="6"/>
  <c r="E59" i="6"/>
  <c r="E365" i="6"/>
  <c r="E20" i="6"/>
  <c r="E174" i="6"/>
  <c r="E79" i="6"/>
  <c r="E64" i="6"/>
  <c r="E58" i="6"/>
  <c r="E113" i="6"/>
  <c r="E263" i="6"/>
  <c r="E358" i="6"/>
  <c r="E355" i="6"/>
  <c r="E212" i="6"/>
  <c r="E136" i="6"/>
  <c r="E240" i="6"/>
  <c r="E63" i="6"/>
  <c r="E46" i="6"/>
  <c r="E182" i="6"/>
  <c r="E98" i="6"/>
  <c r="E68" i="6"/>
  <c r="E232" i="6"/>
  <c r="E38" i="6"/>
  <c r="E357" i="6"/>
  <c r="E118" i="6"/>
  <c r="E211" i="6"/>
  <c r="E62" i="6"/>
  <c r="E60" i="6"/>
  <c r="E199" i="6"/>
  <c r="E55" i="6"/>
  <c r="E35" i="6"/>
  <c r="E216" i="6"/>
  <c r="E327" i="6"/>
  <c r="E353" i="6"/>
  <c r="E134" i="6"/>
  <c r="E206" i="6"/>
  <c r="E254" i="6"/>
  <c r="E253" i="6"/>
  <c r="E198" i="6"/>
  <c r="E181" i="6"/>
  <c r="E233" i="6"/>
  <c r="E249" i="6"/>
  <c r="E34" i="6"/>
  <c r="E33" i="6"/>
  <c r="E29" i="6"/>
  <c r="E239" i="6"/>
  <c r="E283" i="6"/>
  <c r="E96" i="6"/>
  <c r="E116" i="6"/>
  <c r="E297" i="6"/>
  <c r="E10" i="6"/>
  <c r="E331" i="6"/>
  <c r="E326" i="6"/>
  <c r="E133" i="6"/>
  <c r="E13" i="6"/>
  <c r="E300" i="6"/>
  <c r="E27" i="6"/>
  <c r="E337" i="6"/>
  <c r="E187" i="6"/>
  <c r="E104" i="6"/>
  <c r="E19" i="6"/>
  <c r="E94" i="6"/>
  <c r="E229" i="6"/>
  <c r="E227" i="6"/>
  <c r="E330" i="6"/>
  <c r="E215" i="6"/>
  <c r="E102" i="6"/>
  <c r="E160" i="6"/>
  <c r="E159" i="6"/>
  <c r="E167" i="6"/>
  <c r="E374" i="6"/>
  <c r="E325" i="6"/>
  <c r="E351" i="6"/>
  <c r="E132" i="6"/>
  <c r="E200" i="6"/>
  <c r="E105" i="6"/>
  <c r="E125" i="6"/>
  <c r="E161" i="6"/>
  <c r="E65" i="6"/>
  <c r="E292" i="6"/>
  <c r="E111" i="6"/>
  <c r="E110" i="6"/>
  <c r="E288" i="6"/>
  <c r="E324" i="6"/>
  <c r="E129" i="6"/>
  <c r="E31" i="6"/>
  <c r="E252" i="6"/>
  <c r="E237" i="6"/>
  <c r="E7" i="6"/>
  <c r="E302" i="6"/>
  <c r="E265" i="6"/>
  <c r="E377" i="6"/>
  <c r="E262" i="6"/>
  <c r="E89" i="6"/>
  <c r="E350" i="6"/>
  <c r="E286" i="6"/>
  <c r="E131" i="6"/>
  <c r="E320" i="6"/>
  <c r="E282" i="6"/>
  <c r="E81" i="6"/>
  <c r="E6" i="6"/>
  <c r="H251" i="6"/>
  <c r="J251" i="6" s="1"/>
  <c r="E143" i="6"/>
  <c r="E77" i="6"/>
  <c r="E99" i="6"/>
  <c r="E124" i="6"/>
  <c r="E123" i="6"/>
  <c r="E25" i="6"/>
  <c r="E51" i="6"/>
  <c r="E361" i="6"/>
  <c r="E22" i="6"/>
  <c r="E347" i="6"/>
  <c r="E76" i="6"/>
  <c r="E75" i="6"/>
  <c r="E146" i="6"/>
  <c r="E323" i="6"/>
  <c r="E203" i="6"/>
  <c r="E346" i="6"/>
  <c r="E307" i="6"/>
  <c r="E175" i="6"/>
  <c r="E360" i="6"/>
  <c r="E291" i="6"/>
  <c r="E348" i="6"/>
  <c r="E281" i="6"/>
  <c r="E338" i="6"/>
  <c r="E248" i="6"/>
  <c r="E268" i="6"/>
  <c r="E356" i="6"/>
  <c r="E349" i="6"/>
  <c r="E87" i="6"/>
  <c r="E37" i="6"/>
  <c r="E150" i="6"/>
  <c r="E52" i="6"/>
  <c r="E103" i="6"/>
  <c r="E4" i="6"/>
  <c r="E314" i="6"/>
  <c r="E80" i="6"/>
  <c r="E278" i="6"/>
  <c r="E267" i="6"/>
  <c r="E379" i="6"/>
  <c r="E260" i="6"/>
  <c r="E322" i="6"/>
  <c r="E11" i="6"/>
  <c r="E127" i="6"/>
  <c r="E45" i="6"/>
  <c r="E236" i="6"/>
  <c r="E368" i="6"/>
  <c r="E311" i="6"/>
  <c r="E244" i="6"/>
  <c r="E373" i="6"/>
  <c r="E109" i="6"/>
  <c r="E88" i="6"/>
  <c r="E258" i="6"/>
  <c r="E185" i="6"/>
  <c r="E209" i="6"/>
  <c r="E54" i="6"/>
  <c r="E44" i="6"/>
  <c r="E367" i="6"/>
  <c r="E310" i="6"/>
  <c r="E190" i="6"/>
  <c r="H313" i="6"/>
  <c r="H166" i="6"/>
  <c r="J166" i="6" s="1"/>
  <c r="H66" i="6"/>
  <c r="J66" i="6" s="1"/>
  <c r="E274" i="6"/>
  <c r="E243" i="6"/>
  <c r="E153" i="6"/>
  <c r="E14" i="6"/>
  <c r="E336" i="6"/>
  <c r="E93" i="6"/>
  <c r="E352" i="6"/>
  <c r="E370" i="6"/>
  <c r="E180" i="6"/>
  <c r="E303" i="6"/>
  <c r="E228" i="6"/>
  <c r="E250" i="6"/>
  <c r="E157" i="6"/>
  <c r="E375" i="6"/>
  <c r="E165" i="6"/>
  <c r="E151" i="6"/>
  <c r="E5" i="6"/>
  <c r="E74" i="6"/>
  <c r="E17" i="6"/>
  <c r="E223" i="6"/>
  <c r="E270" i="6"/>
  <c r="E372" i="6"/>
  <c r="E345" i="6"/>
  <c r="E217" i="6"/>
  <c r="E140" i="6"/>
  <c r="E214" i="6"/>
  <c r="E371" i="6"/>
  <c r="E242" i="6"/>
  <c r="E183" i="6"/>
  <c r="E101" i="6"/>
  <c r="E97" i="6"/>
  <c r="E179" i="6"/>
  <c r="E309" i="6"/>
  <c r="E191" i="6"/>
  <c r="E186" i="6"/>
  <c r="E91" i="6"/>
  <c r="E117" i="6"/>
  <c r="E139" i="6"/>
  <c r="E238" i="6"/>
  <c r="E57" i="6"/>
  <c r="E100" i="6"/>
  <c r="E69" i="6"/>
  <c r="E305" i="6"/>
  <c r="E289" i="6"/>
  <c r="E259" i="6"/>
  <c r="E257" i="6"/>
  <c r="E138" i="6"/>
  <c r="E126" i="6"/>
  <c r="E43" i="6"/>
  <c r="E42" i="6"/>
  <c r="E306" i="6"/>
  <c r="H298" i="6"/>
  <c r="J298" i="6" s="1"/>
  <c r="H316" i="6"/>
  <c r="J316" i="6" s="1"/>
  <c r="H36" i="6"/>
  <c r="J36" i="6" s="1"/>
  <c r="H196" i="6"/>
  <c r="J196" i="6" s="1"/>
  <c r="H339" i="6"/>
  <c r="J339" i="6" s="1"/>
  <c r="H48" i="6"/>
  <c r="J48" i="6" s="1"/>
  <c r="H173" i="6"/>
  <c r="J173" i="6" s="1"/>
  <c r="H53" i="6"/>
  <c r="J53" i="6" s="1"/>
  <c r="H208" i="6"/>
  <c r="J208" i="6" s="1"/>
  <c r="H121" i="6"/>
  <c r="J121" i="6" s="1"/>
  <c r="J12" i="6"/>
  <c r="J308" i="6"/>
  <c r="H321" i="6"/>
  <c r="J321" i="6" s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H10051" i="1"/>
  <c r="I30" i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I1030" i="1" s="1"/>
  <c r="I1031" i="1" s="1"/>
  <c r="I1032" i="1" s="1"/>
  <c r="I1033" i="1" s="1"/>
  <c r="I1034" i="1" s="1"/>
  <c r="I1035" i="1" s="1"/>
  <c r="I1036" i="1" s="1"/>
  <c r="I1037" i="1" s="1"/>
  <c r="I1038" i="1" s="1"/>
  <c r="I1039" i="1" s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I1060" i="1" s="1"/>
  <c r="I1061" i="1" s="1"/>
  <c r="I1062" i="1" s="1"/>
  <c r="I1063" i="1" s="1"/>
  <c r="I1064" i="1" s="1"/>
  <c r="I1065" i="1" s="1"/>
  <c r="I1066" i="1" s="1"/>
  <c r="I1067" i="1" s="1"/>
  <c r="I1068" i="1" s="1"/>
  <c r="I1069" i="1" s="1"/>
  <c r="I1070" i="1" s="1"/>
  <c r="I1071" i="1" s="1"/>
  <c r="I1072" i="1" s="1"/>
  <c r="I1073" i="1" s="1"/>
  <c r="I1074" i="1" s="1"/>
  <c r="I1075" i="1" s="1"/>
  <c r="I1076" i="1" s="1"/>
  <c r="I1077" i="1" s="1"/>
  <c r="I1078" i="1" s="1"/>
  <c r="I1079" i="1" s="1"/>
  <c r="I1080" i="1" s="1"/>
  <c r="I1081" i="1" s="1"/>
  <c r="I1082" i="1" s="1"/>
  <c r="I1083" i="1" s="1"/>
  <c r="I1084" i="1" s="1"/>
  <c r="I1085" i="1" s="1"/>
  <c r="I1086" i="1" s="1"/>
  <c r="I1087" i="1" s="1"/>
  <c r="I1088" i="1" s="1"/>
  <c r="I1089" i="1" s="1"/>
  <c r="I1090" i="1" s="1"/>
  <c r="I1091" i="1" s="1"/>
  <c r="I1092" i="1" s="1"/>
  <c r="I1093" i="1" s="1"/>
  <c r="I1094" i="1" s="1"/>
  <c r="I1095" i="1" s="1"/>
  <c r="I1096" i="1" s="1"/>
  <c r="I1097" i="1" s="1"/>
  <c r="I1098" i="1" s="1"/>
  <c r="I1099" i="1" s="1"/>
  <c r="I1100" i="1" s="1"/>
  <c r="I1101" i="1" s="1"/>
  <c r="I1102" i="1" s="1"/>
  <c r="I1103" i="1" s="1"/>
  <c r="I1104" i="1" s="1"/>
  <c r="I1105" i="1" s="1"/>
  <c r="I1106" i="1" s="1"/>
  <c r="I1107" i="1" s="1"/>
  <c r="I1108" i="1" s="1"/>
  <c r="I1109" i="1" s="1"/>
  <c r="I1110" i="1" s="1"/>
  <c r="I1111" i="1" s="1"/>
  <c r="I1112" i="1" s="1"/>
  <c r="I1113" i="1" s="1"/>
  <c r="I1114" i="1" s="1"/>
  <c r="I1115" i="1" s="1"/>
  <c r="I1116" i="1" s="1"/>
  <c r="I1117" i="1" s="1"/>
  <c r="I1118" i="1" s="1"/>
  <c r="I1119" i="1" s="1"/>
  <c r="I1120" i="1" s="1"/>
  <c r="I1121" i="1" s="1"/>
  <c r="I1122" i="1" s="1"/>
  <c r="I1123" i="1" s="1"/>
  <c r="I1124" i="1" s="1"/>
  <c r="I1125" i="1" s="1"/>
  <c r="I1126" i="1" s="1"/>
  <c r="I1127" i="1" s="1"/>
  <c r="I1128" i="1" s="1"/>
  <c r="I1129" i="1" s="1"/>
  <c r="I1130" i="1" s="1"/>
  <c r="I1131" i="1" s="1"/>
  <c r="I1132" i="1" s="1"/>
  <c r="I1133" i="1" s="1"/>
  <c r="I1134" i="1" s="1"/>
  <c r="I1135" i="1" s="1"/>
  <c r="I1136" i="1" s="1"/>
  <c r="I1137" i="1" s="1"/>
  <c r="I1138" i="1" s="1"/>
  <c r="I1139" i="1" s="1"/>
  <c r="I1140" i="1" s="1"/>
  <c r="I1141" i="1" s="1"/>
  <c r="I1142" i="1" s="1"/>
  <c r="I1143" i="1" s="1"/>
  <c r="I1144" i="1" s="1"/>
  <c r="I1145" i="1" s="1"/>
  <c r="I1146" i="1" s="1"/>
  <c r="I1147" i="1" s="1"/>
  <c r="I1148" i="1" s="1"/>
  <c r="I1149" i="1" s="1"/>
  <c r="I1150" i="1" s="1"/>
  <c r="I1151" i="1" s="1"/>
  <c r="I1152" i="1" s="1"/>
  <c r="I1153" i="1" s="1"/>
  <c r="I1154" i="1" s="1"/>
  <c r="I1155" i="1" s="1"/>
  <c r="I1156" i="1" s="1"/>
  <c r="I1157" i="1" s="1"/>
  <c r="I1158" i="1" s="1"/>
  <c r="I1159" i="1" s="1"/>
  <c r="I1160" i="1" s="1"/>
  <c r="I1161" i="1" s="1"/>
  <c r="I1162" i="1" s="1"/>
  <c r="I1163" i="1" s="1"/>
  <c r="I1164" i="1" s="1"/>
  <c r="I1165" i="1" s="1"/>
  <c r="I1166" i="1" s="1"/>
  <c r="I1167" i="1" s="1"/>
  <c r="I1168" i="1" s="1"/>
  <c r="I1169" i="1" s="1"/>
  <c r="I1170" i="1" s="1"/>
  <c r="I1171" i="1" s="1"/>
  <c r="I1172" i="1" s="1"/>
  <c r="I1173" i="1" s="1"/>
  <c r="I1174" i="1" s="1"/>
  <c r="I1175" i="1" s="1"/>
  <c r="I1176" i="1" s="1"/>
  <c r="I1177" i="1" s="1"/>
  <c r="I1178" i="1" s="1"/>
  <c r="I1179" i="1" s="1"/>
  <c r="I1180" i="1" s="1"/>
  <c r="I1181" i="1" s="1"/>
  <c r="I1182" i="1" s="1"/>
  <c r="I1183" i="1" s="1"/>
  <c r="I1184" i="1" s="1"/>
  <c r="I1185" i="1" s="1"/>
  <c r="I1186" i="1" s="1"/>
  <c r="I1187" i="1" s="1"/>
  <c r="I1188" i="1" s="1"/>
  <c r="I1189" i="1" s="1"/>
  <c r="I1190" i="1" s="1"/>
  <c r="I1191" i="1" s="1"/>
  <c r="I1192" i="1" s="1"/>
  <c r="I1193" i="1" s="1"/>
  <c r="I1194" i="1" s="1"/>
  <c r="I1195" i="1" s="1"/>
  <c r="I1196" i="1" s="1"/>
  <c r="I1197" i="1" s="1"/>
  <c r="I1198" i="1" s="1"/>
  <c r="I1199" i="1" s="1"/>
  <c r="I1200" i="1" s="1"/>
  <c r="I1201" i="1" s="1"/>
  <c r="I1202" i="1" s="1"/>
  <c r="I1203" i="1" s="1"/>
  <c r="I1204" i="1" s="1"/>
  <c r="I1205" i="1" s="1"/>
  <c r="I1206" i="1" s="1"/>
  <c r="I1207" i="1" s="1"/>
  <c r="I1208" i="1" s="1"/>
  <c r="I1209" i="1" s="1"/>
  <c r="I1210" i="1" s="1"/>
  <c r="I1211" i="1" s="1"/>
  <c r="I1212" i="1" s="1"/>
  <c r="I1213" i="1" s="1"/>
  <c r="I1214" i="1" s="1"/>
  <c r="I1215" i="1" s="1"/>
  <c r="I1216" i="1" s="1"/>
  <c r="I1217" i="1" s="1"/>
  <c r="I1218" i="1" s="1"/>
  <c r="I1219" i="1" s="1"/>
  <c r="I1220" i="1" s="1"/>
  <c r="I1221" i="1" s="1"/>
  <c r="I1222" i="1" s="1"/>
  <c r="I1223" i="1" s="1"/>
  <c r="I1224" i="1" s="1"/>
  <c r="I1225" i="1" s="1"/>
  <c r="I1226" i="1" s="1"/>
  <c r="I1227" i="1" s="1"/>
  <c r="I1228" i="1" s="1"/>
  <c r="I1229" i="1" s="1"/>
  <c r="I1230" i="1" s="1"/>
  <c r="I1231" i="1" s="1"/>
  <c r="I1232" i="1" s="1"/>
  <c r="I1233" i="1" s="1"/>
  <c r="I1234" i="1" s="1"/>
  <c r="I1235" i="1" s="1"/>
  <c r="I1236" i="1" s="1"/>
  <c r="I1237" i="1" s="1"/>
  <c r="I1238" i="1" s="1"/>
  <c r="I1239" i="1" s="1"/>
  <c r="I1240" i="1" s="1"/>
  <c r="I1241" i="1" s="1"/>
  <c r="I1242" i="1" s="1"/>
  <c r="I1243" i="1" s="1"/>
  <c r="I1244" i="1" s="1"/>
  <c r="I1245" i="1" s="1"/>
  <c r="I1246" i="1" s="1"/>
  <c r="I1247" i="1" s="1"/>
  <c r="I1248" i="1" s="1"/>
  <c r="I1249" i="1" s="1"/>
  <c r="I1250" i="1" s="1"/>
  <c r="I1251" i="1" s="1"/>
  <c r="I1252" i="1" s="1"/>
  <c r="I1253" i="1" s="1"/>
  <c r="I1254" i="1" s="1"/>
  <c r="I1255" i="1" s="1"/>
  <c r="I1256" i="1" s="1"/>
  <c r="I1257" i="1" s="1"/>
  <c r="I1258" i="1" s="1"/>
  <c r="I1259" i="1" s="1"/>
  <c r="I1260" i="1" s="1"/>
  <c r="I1261" i="1" s="1"/>
  <c r="I1262" i="1" s="1"/>
  <c r="I1263" i="1" s="1"/>
  <c r="I1264" i="1" s="1"/>
  <c r="I1265" i="1" s="1"/>
  <c r="I1266" i="1" s="1"/>
  <c r="I1267" i="1" s="1"/>
  <c r="I1268" i="1" s="1"/>
  <c r="I1269" i="1" s="1"/>
  <c r="I1270" i="1" s="1"/>
  <c r="I1271" i="1" s="1"/>
  <c r="I1272" i="1" s="1"/>
  <c r="I1273" i="1" s="1"/>
  <c r="I1274" i="1" s="1"/>
  <c r="I1275" i="1" s="1"/>
  <c r="I1276" i="1" s="1"/>
  <c r="I1277" i="1" s="1"/>
  <c r="I1278" i="1" s="1"/>
  <c r="I1279" i="1" s="1"/>
  <c r="I1280" i="1" s="1"/>
  <c r="I1281" i="1" s="1"/>
  <c r="I1282" i="1" s="1"/>
  <c r="I1283" i="1" s="1"/>
  <c r="I1284" i="1" s="1"/>
  <c r="I1285" i="1" s="1"/>
  <c r="I1286" i="1" s="1"/>
  <c r="I1287" i="1" s="1"/>
  <c r="I1288" i="1" s="1"/>
  <c r="I1289" i="1" s="1"/>
  <c r="I1290" i="1" s="1"/>
  <c r="I1291" i="1" s="1"/>
  <c r="I1292" i="1" s="1"/>
  <c r="I1293" i="1" s="1"/>
  <c r="I1294" i="1" s="1"/>
  <c r="I1295" i="1" s="1"/>
  <c r="I1296" i="1" s="1"/>
  <c r="I1297" i="1" s="1"/>
  <c r="I1298" i="1" s="1"/>
  <c r="I1299" i="1" s="1"/>
  <c r="I1300" i="1" s="1"/>
  <c r="I1301" i="1" s="1"/>
  <c r="I1302" i="1" s="1"/>
  <c r="I1303" i="1" s="1"/>
  <c r="I1304" i="1" s="1"/>
  <c r="I1305" i="1" s="1"/>
  <c r="H287" i="6"/>
  <c r="J287" i="6" s="1"/>
  <c r="H26" i="6"/>
  <c r="J26" i="6" s="1"/>
  <c r="H275" i="6"/>
  <c r="J275" i="6" s="1"/>
  <c r="H120" i="6"/>
  <c r="J120" i="6" s="1"/>
  <c r="H107" i="6"/>
  <c r="J107" i="6" s="1"/>
  <c r="H147" i="6"/>
  <c r="J147" i="6" s="1"/>
  <c r="H152" i="6"/>
  <c r="J152" i="6" s="1"/>
  <c r="H280" i="6"/>
  <c r="J280" i="6" s="1"/>
  <c r="H18" i="6"/>
  <c r="J18" i="6" s="1"/>
  <c r="H15" i="6"/>
  <c r="J15" i="6" s="1"/>
  <c r="J78" i="6"/>
  <c r="H328" i="6"/>
  <c r="J328" i="6" s="1"/>
  <c r="H128" i="6"/>
  <c r="J128" i="6" s="1"/>
  <c r="H95" i="6"/>
  <c r="J95" i="6" s="1"/>
  <c r="H164" i="6"/>
  <c r="J164" i="6" s="1"/>
  <c r="H32" i="6"/>
  <c r="J32" i="6" s="1"/>
  <c r="H149" i="6"/>
  <c r="J149" i="6" s="1"/>
  <c r="H247" i="6"/>
  <c r="J247" i="6" s="1"/>
  <c r="H119" i="6"/>
  <c r="J119" i="6" s="1"/>
  <c r="B8" i="8"/>
  <c r="J363" i="6"/>
  <c r="H50" i="6"/>
  <c r="J50" i="6" s="1"/>
  <c r="H285" i="6"/>
  <c r="J285" i="6" s="1"/>
  <c r="H266" i="6"/>
  <c r="J266" i="6" s="1"/>
  <c r="H344" i="6"/>
  <c r="J344" i="6" s="1"/>
  <c r="H207" i="6"/>
  <c r="J207" i="6" s="1"/>
  <c r="H154" i="6"/>
  <c r="J154" i="6" s="1"/>
  <c r="H299" i="6"/>
  <c r="J299" i="6" s="1"/>
  <c r="H378" i="6"/>
  <c r="J378" i="6" s="1"/>
  <c r="H335" i="6"/>
  <c r="J335" i="6" s="1"/>
  <c r="H106" i="6"/>
  <c r="J106" i="6" s="1"/>
  <c r="H273" i="6"/>
  <c r="J273" i="6" s="1"/>
  <c r="H176" i="6"/>
  <c r="J176" i="6" s="1"/>
  <c r="H219" i="6"/>
  <c r="J219" i="6" s="1"/>
  <c r="H194" i="6"/>
  <c r="J194" i="6" s="1"/>
  <c r="H163" i="6"/>
  <c r="J163" i="6" s="1"/>
  <c r="H290" i="6"/>
  <c r="J290" i="6" s="1"/>
  <c r="H40" i="6"/>
  <c r="J40" i="6" s="1"/>
  <c r="H178" i="6"/>
  <c r="J178" i="6" s="1"/>
  <c r="H112" i="6"/>
  <c r="J112" i="6" s="1"/>
  <c r="H317" i="6"/>
  <c r="J317" i="6" s="1"/>
  <c r="H141" i="6"/>
  <c r="J141" i="6" s="1"/>
  <c r="H21" i="6"/>
  <c r="J21" i="6" s="1"/>
  <c r="H343" i="6"/>
  <c r="J343" i="6" s="1"/>
  <c r="H23" i="6"/>
  <c r="J23" i="6" s="1"/>
  <c r="H130" i="6"/>
  <c r="J130" i="6" s="1"/>
  <c r="H342" i="6"/>
  <c r="J342" i="6" s="1"/>
  <c r="H70" i="6"/>
  <c r="J70" i="6" s="1"/>
  <c r="H272" i="6"/>
  <c r="J272" i="6" s="1"/>
  <c r="H294" i="6"/>
  <c r="J294" i="6" s="1"/>
  <c r="H177" i="6"/>
  <c r="J177" i="6" s="1"/>
  <c r="H56" i="6"/>
  <c r="J56" i="6" s="1"/>
  <c r="H144" i="6"/>
  <c r="J144" i="6" s="1"/>
  <c r="H205" i="6"/>
  <c r="J205" i="6" s="1"/>
  <c r="H39" i="6"/>
  <c r="J39" i="6" s="1"/>
  <c r="H92" i="6"/>
  <c r="J92" i="6" s="1"/>
  <c r="H293" i="6"/>
  <c r="J293" i="6" s="1"/>
  <c r="H364" i="6"/>
  <c r="J364" i="6" s="1"/>
  <c r="H222" i="6"/>
  <c r="J222" i="6" s="1"/>
  <c r="B10" i="8"/>
  <c r="B7" i="8"/>
  <c r="H269" i="6" l="1"/>
  <c r="J269" i="6" s="1"/>
  <c r="H295" i="6"/>
  <c r="J295" i="6" s="1"/>
  <c r="H210" i="6"/>
  <c r="J210" i="6" s="1"/>
  <c r="H47" i="6"/>
  <c r="J47" i="6" s="1"/>
  <c r="H67" i="6"/>
  <c r="J67" i="6" s="1"/>
  <c r="H83" i="6"/>
  <c r="J83" i="6" s="1"/>
  <c r="J313" i="6"/>
  <c r="H114" i="6"/>
  <c r="J114" i="6" s="1"/>
  <c r="H354" i="6"/>
  <c r="J354" i="6" s="1"/>
  <c r="H82" i="6"/>
  <c r="J82" i="6" s="1"/>
  <c r="H221" i="6"/>
  <c r="J221" i="6" s="1"/>
  <c r="H246" i="6"/>
  <c r="J246" i="6" s="1"/>
  <c r="H315" i="6"/>
  <c r="J315" i="6" s="1"/>
  <c r="H271" i="6"/>
  <c r="J271" i="6" s="1"/>
  <c r="H84" i="6"/>
  <c r="J84" i="6" s="1"/>
  <c r="H195" i="6"/>
  <c r="J195" i="6" s="1"/>
  <c r="H168" i="6"/>
  <c r="J168" i="6" s="1"/>
  <c r="H145" i="6"/>
  <c r="J145" i="6" s="1"/>
  <c r="H231" i="6"/>
  <c r="J231" i="6" s="1"/>
  <c r="B6" i="8"/>
  <c r="B12" i="8" s="1"/>
  <c r="F9" i="8" s="1"/>
  <c r="F10" i="8" s="1"/>
  <c r="H347" i="6" l="1"/>
  <c r="J347" i="6" s="1"/>
  <c r="H111" i="6"/>
  <c r="J111" i="6" s="1"/>
  <c r="H307" i="6"/>
  <c r="J307" i="6" s="1"/>
  <c r="H103" i="6"/>
  <c r="J103" i="6" s="1"/>
  <c r="H373" i="6"/>
  <c r="J373" i="6" s="1"/>
  <c r="H370" i="6"/>
  <c r="J370" i="6" s="1"/>
  <c r="H5" i="6"/>
  <c r="J5" i="6" s="1"/>
  <c r="H281" i="6"/>
  <c r="J281" i="6" s="1"/>
  <c r="H139" i="6"/>
  <c r="J139" i="6" s="1"/>
  <c r="H305" i="6"/>
  <c r="J305" i="6" s="1"/>
  <c r="H37" i="6"/>
  <c r="J37" i="6" s="1"/>
  <c r="H212" i="6"/>
  <c r="J212" i="6" s="1"/>
  <c r="H60" i="6"/>
  <c r="J60" i="6" s="1"/>
  <c r="H181" i="6"/>
  <c r="J181" i="6" s="1"/>
  <c r="H300" i="6"/>
  <c r="J300" i="6" s="1"/>
  <c r="H160" i="6"/>
  <c r="J160" i="6" s="1"/>
  <c r="H258" i="6"/>
  <c r="J258" i="6" s="1"/>
  <c r="H9" i="6"/>
  <c r="J9" i="6" s="1"/>
  <c r="H46" i="6"/>
  <c r="J46" i="6" s="1"/>
  <c r="H259" i="6"/>
  <c r="J259" i="6" s="1"/>
  <c r="H63" i="6"/>
  <c r="J63" i="6" s="1"/>
  <c r="H211" i="6"/>
  <c r="J211" i="6" s="1"/>
  <c r="H198" i="6"/>
  <c r="J198" i="6" s="1"/>
  <c r="H29" i="6"/>
  <c r="J29" i="6" s="1"/>
  <c r="H187" i="6"/>
  <c r="J187" i="6" s="1"/>
  <c r="H260" i="6"/>
  <c r="J260" i="6" s="1"/>
  <c r="H127" i="6"/>
  <c r="J127" i="6" s="1"/>
  <c r="H98" i="6"/>
  <c r="J98" i="6" s="1"/>
  <c r="H118" i="6"/>
  <c r="J118" i="6" s="1"/>
  <c r="H337" i="6"/>
  <c r="J337" i="6" s="1"/>
  <c r="H167" i="6"/>
  <c r="J167" i="6" s="1"/>
  <c r="H361" i="6"/>
  <c r="J361" i="6" s="1"/>
  <c r="H76" i="6"/>
  <c r="J76" i="6" s="1"/>
  <c r="H115" i="6"/>
  <c r="J115" i="6" s="1"/>
  <c r="H282" i="6"/>
  <c r="J282" i="6" s="1"/>
  <c r="H338" i="6"/>
  <c r="J338" i="6" s="1"/>
  <c r="H91" i="6"/>
  <c r="J91" i="6" s="1"/>
  <c r="H54" i="6"/>
  <c r="J54" i="6" s="1"/>
  <c r="H228" i="6"/>
  <c r="J228" i="6" s="1"/>
  <c r="H58" i="6"/>
  <c r="J58" i="6" s="1"/>
  <c r="H81" i="6"/>
  <c r="J81" i="6" s="1"/>
  <c r="H123" i="6"/>
  <c r="J123" i="6" s="1"/>
  <c r="H243" i="6"/>
  <c r="J243" i="6" s="1"/>
  <c r="H165" i="6"/>
  <c r="J165" i="6" s="1"/>
  <c r="H179" i="6"/>
  <c r="J179" i="6" s="1"/>
  <c r="H124" i="6"/>
  <c r="J124" i="6" s="1"/>
  <c r="H44" i="6"/>
  <c r="J44" i="6" s="1"/>
  <c r="H352" i="6"/>
  <c r="J352" i="6" s="1"/>
  <c r="H345" i="6"/>
  <c r="J345" i="6" s="1"/>
  <c r="H214" i="6"/>
  <c r="J214" i="6" s="1"/>
  <c r="H186" i="6"/>
  <c r="J186" i="6" s="1"/>
  <c r="H351" i="6"/>
  <c r="J351" i="6" s="1"/>
  <c r="H265" i="6"/>
  <c r="J265" i="6" s="1"/>
  <c r="H74" i="6"/>
  <c r="J74" i="6" s="1"/>
  <c r="H371" i="6"/>
  <c r="J371" i="6" s="1"/>
  <c r="H68" i="6"/>
  <c r="J68" i="6" s="1"/>
  <c r="H237" i="6"/>
  <c r="J237" i="6" s="1"/>
  <c r="H99" i="6"/>
  <c r="J99" i="6" s="1"/>
  <c r="H25" i="6"/>
  <c r="J25" i="6" s="1"/>
  <c r="H109" i="6"/>
  <c r="J109" i="6" s="1"/>
  <c r="H17" i="6"/>
  <c r="J17" i="6" s="1"/>
  <c r="H79" i="6"/>
  <c r="J79" i="6" s="1"/>
  <c r="H311" i="6"/>
  <c r="J311" i="6" s="1"/>
  <c r="H206" i="6"/>
  <c r="J206" i="6" s="1"/>
  <c r="H215" i="6"/>
  <c r="J215" i="6" s="1"/>
  <c r="H75" i="6"/>
  <c r="J75" i="6" s="1"/>
  <c r="H77" i="6"/>
  <c r="J77" i="6" s="1"/>
  <c r="H249" i="6"/>
  <c r="J249" i="6" s="1"/>
  <c r="H200" i="6"/>
  <c r="J200" i="6" s="1"/>
  <c r="H6" i="6"/>
  <c r="J6" i="6" s="1"/>
  <c r="H175" i="6"/>
  <c r="J175" i="6" s="1"/>
  <c r="H4" i="6"/>
  <c r="J4" i="6" s="1"/>
  <c r="H274" i="6"/>
  <c r="J274" i="6" s="1"/>
  <c r="H250" i="6"/>
  <c r="J250" i="6" s="1"/>
  <c r="H270" i="6"/>
  <c r="J270" i="6" s="1"/>
  <c r="H191" i="6"/>
  <c r="J191" i="6" s="1"/>
  <c r="H43" i="6"/>
  <c r="H137" i="6"/>
  <c r="J137" i="6" s="1"/>
  <c r="H182" i="6"/>
  <c r="J182" i="6" s="1"/>
  <c r="H199" i="6"/>
  <c r="J199" i="6" s="1"/>
  <c r="H292" i="6"/>
  <c r="J292" i="6" s="1"/>
  <c r="H89" i="6"/>
  <c r="J89" i="6" s="1"/>
  <c r="H365" i="6"/>
  <c r="J365" i="6" s="1"/>
  <c r="H35" i="6"/>
  <c r="J35" i="6" s="1"/>
  <c r="H110" i="6"/>
  <c r="J110" i="6" s="1"/>
  <c r="H284" i="6"/>
  <c r="J284" i="6" s="1"/>
  <c r="H355" i="6"/>
  <c r="J355" i="6" s="1"/>
  <c r="H357" i="6"/>
  <c r="J357" i="6" s="1"/>
  <c r="H254" i="6"/>
  <c r="J254" i="6" s="1"/>
  <c r="H297" i="6"/>
  <c r="J297" i="6" s="1"/>
  <c r="H133" i="6"/>
  <c r="J133" i="6" s="1"/>
  <c r="H161" i="6"/>
  <c r="J161" i="6" s="1"/>
  <c r="H262" i="6"/>
  <c r="J262" i="6" s="1"/>
  <c r="H22" i="6"/>
  <c r="J22" i="6" s="1"/>
  <c r="H203" i="6"/>
  <c r="J203" i="6" s="1"/>
  <c r="H360" i="6"/>
  <c r="J360" i="6" s="1"/>
  <c r="H11" i="6"/>
  <c r="J11" i="6" s="1"/>
  <c r="H180" i="6"/>
  <c r="J180" i="6" s="1"/>
  <c r="H158" i="6"/>
  <c r="J158" i="6" s="1"/>
  <c r="H376" i="6"/>
  <c r="J376" i="6" s="1"/>
  <c r="H59" i="6"/>
  <c r="J59" i="6" s="1"/>
  <c r="H229" i="6"/>
  <c r="J229" i="6" s="1"/>
  <c r="H65" i="6"/>
  <c r="J65" i="6" s="1"/>
  <c r="H349" i="6"/>
  <c r="J349" i="6" s="1"/>
  <c r="H379" i="6"/>
  <c r="J379" i="6" s="1"/>
  <c r="H14" i="6"/>
  <c r="J14" i="6" s="1"/>
  <c r="H375" i="6"/>
  <c r="J375" i="6" s="1"/>
  <c r="H242" i="6"/>
  <c r="J242" i="6" s="1"/>
  <c r="H174" i="6"/>
  <c r="J174" i="6" s="1"/>
  <c r="H240" i="6"/>
  <c r="J240" i="6" s="1"/>
  <c r="H34" i="6"/>
  <c r="J34" i="6" s="1"/>
  <c r="H116" i="6"/>
  <c r="J116" i="6" s="1"/>
  <c r="H27" i="6"/>
  <c r="J27" i="6" s="1"/>
  <c r="H104" i="6"/>
  <c r="J104" i="6" s="1"/>
  <c r="H102" i="6"/>
  <c r="J102" i="6" s="1"/>
  <c r="H129" i="6"/>
  <c r="J129" i="6" s="1"/>
  <c r="H7" i="6"/>
  <c r="J7" i="6" s="1"/>
  <c r="H291" i="6"/>
  <c r="J291" i="6" s="1"/>
  <c r="H248" i="6"/>
  <c r="J248" i="6" s="1"/>
  <c r="H322" i="6"/>
  <c r="J322" i="6" s="1"/>
  <c r="H257" i="6"/>
  <c r="J257" i="6" s="1"/>
  <c r="H314" i="6"/>
  <c r="J314" i="6" s="1"/>
  <c r="H153" i="6"/>
  <c r="J153" i="6" s="1"/>
  <c r="H151" i="6"/>
  <c r="J151" i="6" s="1"/>
  <c r="H100" i="6"/>
  <c r="J100" i="6" s="1"/>
  <c r="H362" i="6"/>
  <c r="J362" i="6" s="1"/>
  <c r="H64" i="6"/>
  <c r="J64" i="6" s="1"/>
  <c r="H232" i="6"/>
  <c r="J232" i="6" s="1"/>
  <c r="H353" i="6"/>
  <c r="J353" i="6" s="1"/>
  <c r="H283" i="6"/>
  <c r="J283" i="6" s="1"/>
  <c r="H19" i="6"/>
  <c r="J19" i="6" s="1"/>
  <c r="H374" i="6"/>
  <c r="J374" i="6" s="1"/>
  <c r="H105" i="6"/>
  <c r="J105" i="6" s="1"/>
  <c r="H350" i="6"/>
  <c r="J350" i="6" s="1"/>
  <c r="H140" i="6"/>
  <c r="J140" i="6" s="1"/>
  <c r="H80" i="6"/>
  <c r="J80" i="6" s="1"/>
  <c r="H209" i="6"/>
  <c r="J209" i="6" s="1"/>
  <c r="H190" i="6"/>
  <c r="J190" i="6" s="1"/>
  <c r="H97" i="6"/>
  <c r="J97" i="6" s="1"/>
  <c r="H69" i="6"/>
  <c r="J69" i="6" s="1"/>
  <c r="H296" i="6"/>
  <c r="J296" i="6" s="1"/>
  <c r="H136" i="6"/>
  <c r="J136" i="6" s="1"/>
  <c r="H216" i="6"/>
  <c r="J216" i="6" s="1"/>
  <c r="H96" i="6"/>
  <c r="J96" i="6" s="1"/>
  <c r="H325" i="6"/>
  <c r="J325" i="6" s="1"/>
  <c r="H131" i="6"/>
  <c r="J131" i="6" s="1"/>
  <c r="H146" i="6"/>
  <c r="J146" i="6" s="1"/>
  <c r="H88" i="6"/>
  <c r="J88" i="6" s="1"/>
  <c r="H143" i="6"/>
  <c r="J143" i="6" s="1"/>
  <c r="H348" i="6"/>
  <c r="J348" i="6" s="1"/>
  <c r="H356" i="6"/>
  <c r="J356" i="6" s="1"/>
  <c r="H236" i="6"/>
  <c r="J236" i="6" s="1"/>
  <c r="H170" i="6"/>
  <c r="J170" i="6" s="1"/>
  <c r="H41" i="6"/>
  <c r="J41" i="6" s="1"/>
  <c r="H263" i="6"/>
  <c r="J263" i="6" s="1"/>
  <c r="H38" i="6"/>
  <c r="J38" i="6" s="1"/>
  <c r="H62" i="6"/>
  <c r="J62" i="6" s="1"/>
  <c r="H233" i="6"/>
  <c r="J233" i="6" s="1"/>
  <c r="H33" i="6"/>
  <c r="J33" i="6" s="1"/>
  <c r="H10" i="6"/>
  <c r="J10" i="6" s="1"/>
  <c r="H125" i="6"/>
  <c r="J125" i="6" s="1"/>
  <c r="H302" i="6"/>
  <c r="J302" i="6" s="1"/>
  <c r="H320" i="6"/>
  <c r="J320" i="6" s="1"/>
  <c r="H51" i="6"/>
  <c r="J51" i="6" s="1"/>
  <c r="H278" i="6"/>
  <c r="J278" i="6" s="1"/>
  <c r="H45" i="6"/>
  <c r="J45" i="6" s="1"/>
  <c r="H367" i="6"/>
  <c r="J367" i="6" s="1"/>
  <c r="H223" i="6"/>
  <c r="J223" i="6" s="1"/>
  <c r="H183" i="6"/>
  <c r="J183" i="6" s="1"/>
  <c r="H57" i="6"/>
  <c r="J57" i="6" s="1"/>
  <c r="H126" i="6"/>
  <c r="J126" i="6" s="1"/>
  <c r="H172" i="6"/>
  <c r="J172" i="6" s="1"/>
  <c r="H189" i="6"/>
  <c r="J189" i="6" s="1"/>
  <c r="H20" i="6"/>
  <c r="J20" i="6" s="1"/>
  <c r="H113" i="6"/>
  <c r="J113" i="6" s="1"/>
  <c r="H55" i="6"/>
  <c r="J55" i="6" s="1"/>
  <c r="H253" i="6"/>
  <c r="J253" i="6" s="1"/>
  <c r="H331" i="6"/>
  <c r="J331" i="6" s="1"/>
  <c r="H330" i="6"/>
  <c r="J330" i="6" s="1"/>
  <c r="H324" i="6"/>
  <c r="J324" i="6" s="1"/>
  <c r="H323" i="6"/>
  <c r="J323" i="6" s="1"/>
  <c r="H150" i="6"/>
  <c r="J150" i="6" s="1"/>
  <c r="H267" i="6"/>
  <c r="J267" i="6" s="1"/>
  <c r="H244" i="6"/>
  <c r="J244" i="6" s="1"/>
  <c r="H310" i="6"/>
  <c r="J310" i="6" s="1"/>
  <c r="H93" i="6"/>
  <c r="J93" i="6" s="1"/>
  <c r="H157" i="6"/>
  <c r="J157" i="6" s="1"/>
  <c r="H372" i="6"/>
  <c r="J372" i="6" s="1"/>
  <c r="H306" i="6"/>
  <c r="J306" i="6" s="1"/>
  <c r="H358" i="6"/>
  <c r="J358" i="6" s="1"/>
  <c r="H13" i="6"/>
  <c r="J13" i="6" s="1"/>
  <c r="H227" i="6"/>
  <c r="J227" i="6" s="1"/>
  <c r="H159" i="6"/>
  <c r="J159" i="6" s="1"/>
  <c r="H288" i="6"/>
  <c r="J288" i="6" s="1"/>
  <c r="H31" i="6"/>
  <c r="J31" i="6" s="1"/>
  <c r="H377" i="6"/>
  <c r="J377" i="6" s="1"/>
  <c r="H346" i="6"/>
  <c r="J346" i="6" s="1"/>
  <c r="H185" i="6"/>
  <c r="J185" i="6" s="1"/>
  <c r="H336" i="6"/>
  <c r="J336" i="6" s="1"/>
  <c r="H303" i="6"/>
  <c r="J303" i="6" s="1"/>
  <c r="H217" i="6"/>
  <c r="J217" i="6" s="1"/>
  <c r="H309" i="6"/>
  <c r="J309" i="6" s="1"/>
  <c r="H238" i="6"/>
  <c r="J238" i="6" s="1"/>
  <c r="H289" i="6"/>
  <c r="J289" i="6" s="1"/>
  <c r="H138" i="6"/>
  <c r="J138" i="6" s="1"/>
  <c r="H52" i="6"/>
  <c r="J52" i="6" s="1"/>
  <c r="H101" i="6"/>
  <c r="J101" i="6" s="1"/>
  <c r="H42" i="6"/>
  <c r="J42" i="6" s="1"/>
  <c r="H49" i="6"/>
  <c r="J49" i="6" s="1"/>
  <c r="H327" i="6"/>
  <c r="J327" i="6" s="1"/>
  <c r="H134" i="6"/>
  <c r="J134" i="6" s="1"/>
  <c r="H239" i="6"/>
  <c r="J239" i="6" s="1"/>
  <c r="H326" i="6"/>
  <c r="J326" i="6" s="1"/>
  <c r="H94" i="6"/>
  <c r="J94" i="6" s="1"/>
  <c r="H132" i="6"/>
  <c r="J132" i="6" s="1"/>
  <c r="H252" i="6"/>
  <c r="J252" i="6" s="1"/>
  <c r="H286" i="6"/>
  <c r="J286" i="6" s="1"/>
  <c r="H268" i="6"/>
  <c r="J268" i="6" s="1"/>
  <c r="H87" i="6"/>
  <c r="J87" i="6" s="1"/>
  <c r="H368" i="6"/>
  <c r="J368" i="6" s="1"/>
  <c r="H117" i="6"/>
  <c r="J117" i="6" s="1"/>
  <c r="F12" i="8"/>
  <c r="B20" i="8"/>
  <c r="B31" i="8" s="1"/>
  <c r="J43" i="6" l="1"/>
  <c r="H3" i="8"/>
  <c r="H1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60C955-7F4F-4300-8384-FFB59F37C327}" keepAlive="1" name="Consulta - Fotocopias" description="Conexión a la consulta 'Fotocopias' en el libro." type="5" refreshedVersion="8" background="1" saveData="1">
    <dbPr connection="Provider=Microsoft.Mashup.OleDb.1;Data Source=$Workbook$;Location=Fotocopias;Extended Properties=&quot;&quot;" command="SELECT * FROM [Fotocopias]"/>
  </connection>
  <connection id="2" xr16:uid="{EFD4F447-E20E-4CCC-969C-A15E9E4D962C}" keepAlive="1" name="Consulta - Gastos" description="Conexión a la consulta 'Gastos' en el libro." type="5" refreshedVersion="8" background="1" saveData="1">
    <dbPr connection="Provider=Microsoft.Mashup.OleDb.1;Data Source=$Workbook$;Location=Gastos;Extended Properties=&quot;&quot;" command="SELECT * FROM [Gastos]"/>
  </connection>
  <connection id="3" xr16:uid="{211C8DA7-DBB8-48E3-86A8-683A47FEE4F0}" keepAlive="1" name="Consulta - Ventas" description="Conexión a la consulta 'Ventas' en el libro." type="5" refreshedVersion="8" background="1" saveData="1">
    <dbPr connection="Provider=Microsoft.Mashup.OleDb.1;Data Source=$Workbook$;Location=Ventas;Extended Properties=&quot;&quot;" command="SELECT * FROM [Ventas]"/>
  </connection>
</connections>
</file>

<file path=xl/sharedStrings.xml><?xml version="1.0" encoding="utf-8"?>
<sst xmlns="http://schemas.openxmlformats.org/spreadsheetml/2006/main" count="1504" uniqueCount="651">
  <si>
    <t>Código</t>
  </si>
  <si>
    <t>Producto</t>
  </si>
  <si>
    <t>Categoría</t>
  </si>
  <si>
    <t>Precio</t>
  </si>
  <si>
    <t>ID</t>
  </si>
  <si>
    <t>Fecha</t>
  </si>
  <si>
    <t>Cantidad</t>
  </si>
  <si>
    <t>Monto</t>
  </si>
  <si>
    <t>Total</t>
  </si>
  <si>
    <t>Precio Unitario</t>
  </si>
  <si>
    <t>Precio Lista</t>
  </si>
  <si>
    <t>Gasto</t>
  </si>
  <si>
    <t>Proveedor</t>
  </si>
  <si>
    <t>Stock</t>
  </si>
  <si>
    <t>Agua</t>
  </si>
  <si>
    <t>Agua Saborizada</t>
  </si>
  <si>
    <t>Aperitivo</t>
  </si>
  <si>
    <t>Carga</t>
  </si>
  <si>
    <t>Cerveza</t>
  </si>
  <si>
    <t>Lácteos</t>
  </si>
  <si>
    <t>Chocolate</t>
  </si>
  <si>
    <t>Energizante</t>
  </si>
  <si>
    <t>Fotocopia</t>
  </si>
  <si>
    <t>Gaseosa</t>
  </si>
  <si>
    <t>Snack</t>
  </si>
  <si>
    <t>Golosina</t>
  </si>
  <si>
    <t>Cigarrillo</t>
  </si>
  <si>
    <t>Jugo</t>
  </si>
  <si>
    <t>Librería</t>
  </si>
  <si>
    <t>Mercadito</t>
  </si>
  <si>
    <t>Panificado</t>
  </si>
  <si>
    <t>Varios</t>
  </si>
  <si>
    <t>Embutidos</t>
  </si>
  <si>
    <t>Galletita</t>
  </si>
  <si>
    <t>Vino</t>
  </si>
  <si>
    <t>Caja</t>
  </si>
  <si>
    <t>Soda</t>
  </si>
  <si>
    <t>Farmacia</t>
  </si>
  <si>
    <t>Estado</t>
  </si>
  <si>
    <t>Pagado</t>
  </si>
  <si>
    <t>Pendiente</t>
  </si>
  <si>
    <t>Cantidad Vendida</t>
  </si>
  <si>
    <t>Cantidad Recibida</t>
  </si>
  <si>
    <t>Encendedor Candela</t>
  </si>
  <si>
    <t>Bebida Blanca</t>
  </si>
  <si>
    <t>Speed</t>
  </si>
  <si>
    <t>Surtido Bagley</t>
  </si>
  <si>
    <t>Patrimonio</t>
  </si>
  <si>
    <t>Espumante</t>
  </si>
  <si>
    <t xml:space="preserve">Schneider </t>
  </si>
  <si>
    <t>Cabalgata Pomelo</t>
  </si>
  <si>
    <t>Secco Pomelo</t>
  </si>
  <si>
    <t>Caja Inicial</t>
  </si>
  <si>
    <t>Detalle</t>
  </si>
  <si>
    <t>Fernandito</t>
  </si>
  <si>
    <t>(TIPEAR PRECIO VENDIDO)</t>
  </si>
  <si>
    <t>Regalería</t>
  </si>
  <si>
    <t>Secco</t>
  </si>
  <si>
    <t>Fecha de Llegada</t>
  </si>
  <si>
    <t>Fecha Actual</t>
  </si>
  <si>
    <t>Menthoplus Miel</t>
  </si>
  <si>
    <t>FOLIOA4</t>
  </si>
  <si>
    <t>REPUESTODIBUJOBLANCO5</t>
  </si>
  <si>
    <t>AFICHEREGALO</t>
  </si>
  <si>
    <t>PAPELCELOFÁN</t>
  </si>
  <si>
    <t>Cotillón</t>
  </si>
  <si>
    <t>B1NG0</t>
  </si>
  <si>
    <t>ALKAACIDOS</t>
  </si>
  <si>
    <t>Deuda</t>
  </si>
  <si>
    <t>gaseosa</t>
  </si>
  <si>
    <t>Tipo</t>
  </si>
  <si>
    <t>Deudas de Clientes</t>
  </si>
  <si>
    <t>Total Ventas</t>
  </si>
  <si>
    <t>Ventas</t>
  </si>
  <si>
    <t>AGUACALIENTE</t>
  </si>
  <si>
    <t>Christian</t>
  </si>
  <si>
    <t>Pépsico</t>
  </si>
  <si>
    <t>papas x4 grandes y x4 medianas</t>
  </si>
  <si>
    <t>Total Fotocopia</t>
  </si>
  <si>
    <t>Fotocopias</t>
  </si>
  <si>
    <t>Gastos</t>
  </si>
  <si>
    <t>Total Gasto</t>
  </si>
  <si>
    <t>BUSCAPINA</t>
  </si>
  <si>
    <t>varios</t>
  </si>
  <si>
    <t>Romina envase Stella</t>
  </si>
  <si>
    <t>lacteos</t>
  </si>
  <si>
    <t>Marcela</t>
  </si>
  <si>
    <t>pagado</t>
  </si>
  <si>
    <t>Mercería</t>
  </si>
  <si>
    <t>Pastas</t>
  </si>
  <si>
    <t>BOCADITOSBELCHOCO</t>
  </si>
  <si>
    <t>HILODECOSER</t>
  </si>
  <si>
    <t>CINTAMÉTRICA</t>
  </si>
  <si>
    <t>ALFILERES</t>
  </si>
  <si>
    <t>Estado Financiero</t>
  </si>
  <si>
    <t>Bebidas</t>
  </si>
  <si>
    <t>Gasto Operativo</t>
  </si>
  <si>
    <t>Luz</t>
  </si>
  <si>
    <t>Municipalidad</t>
  </si>
  <si>
    <t>Contador</t>
  </si>
  <si>
    <t>Total Gasto Operativo</t>
  </si>
  <si>
    <t>Total Bruto</t>
  </si>
  <si>
    <t>Total Gastos</t>
  </si>
  <si>
    <t>Ganancia Neta</t>
  </si>
  <si>
    <t>Arcor</t>
  </si>
  <si>
    <t>Block 28g x 20</t>
  </si>
  <si>
    <t>Block 110g x4</t>
  </si>
  <si>
    <t>Menthoplus strong</t>
  </si>
  <si>
    <t>Saldo Virtual</t>
  </si>
  <si>
    <t>Christian Fotocopia</t>
  </si>
  <si>
    <t>Baggio</t>
  </si>
  <si>
    <t>Josefina</t>
  </si>
  <si>
    <t>PORTATARJETA</t>
  </si>
  <si>
    <t>HIELOCHICO</t>
  </si>
  <si>
    <t>HIELOGRANDE</t>
  </si>
  <si>
    <t>Pino / envase coca</t>
  </si>
  <si>
    <t>El Dorado</t>
  </si>
  <si>
    <t>Alfajor Las Colonias Negro</t>
  </si>
  <si>
    <t>Yerba Amanda x 3 de 1/4</t>
  </si>
  <si>
    <t>Yerba CBC x 4 de 1/2</t>
  </si>
  <si>
    <t>IBU 600 x dos tabletas</t>
  </si>
  <si>
    <t>Actron 600 caja</t>
  </si>
  <si>
    <t>5 focos de 7 w</t>
  </si>
  <si>
    <t>Coca</t>
  </si>
  <si>
    <t>golden 1 lts</t>
  </si>
  <si>
    <t>Monster blanco 1192,30</t>
  </si>
  <si>
    <t>Monster Mango Loco</t>
  </si>
  <si>
    <t>Monster</t>
  </si>
  <si>
    <t>Agua de las misiones</t>
  </si>
  <si>
    <t>Agua Mineral H2O</t>
  </si>
  <si>
    <t>Desde</t>
  </si>
  <si>
    <t>Hasta</t>
  </si>
  <si>
    <t>IBUTENK600</t>
  </si>
  <si>
    <t>Shees</t>
  </si>
  <si>
    <t>Agua Fresh Pomelo</t>
  </si>
  <si>
    <t>Agua Fresh Naranja</t>
  </si>
  <si>
    <t>Manaos 2 L.</t>
  </si>
  <si>
    <t>Estancia de Mendoza 1,250ml</t>
  </si>
  <si>
    <t>Dilema Rosado Dulce 750 ml</t>
  </si>
  <si>
    <t>Ventas Generales</t>
  </si>
  <si>
    <t>Costo Productos Generales</t>
  </si>
  <si>
    <t>VASOSDESCARTABLES</t>
  </si>
  <si>
    <t>Fausto</t>
  </si>
  <si>
    <t>Suministros</t>
  </si>
  <si>
    <t>IMPRESIÓN FORMULARIO ANSES</t>
  </si>
  <si>
    <t>ESCARAPELA</t>
  </si>
  <si>
    <t>ESCARAPELACROCHET</t>
  </si>
  <si>
    <t>DICLOFENAC</t>
  </si>
  <si>
    <t>Pepas Trío 200g</t>
  </si>
  <si>
    <t>Prime x 24</t>
  </si>
  <si>
    <t>Mayonesa hellmans</t>
  </si>
  <si>
    <t>Flia</t>
  </si>
  <si>
    <t>Vino Estancia 1250cc</t>
  </si>
  <si>
    <t>Soda Vitalísima</t>
  </si>
  <si>
    <t>Tregar</t>
  </si>
  <si>
    <t>Leche LV</t>
  </si>
  <si>
    <t xml:space="preserve"> </t>
  </si>
  <si>
    <t>ESCARAPELAMOÑO</t>
  </si>
  <si>
    <t>MANISALADO</t>
  </si>
  <si>
    <t>Cabalgata 500ml naranja</t>
  </si>
  <si>
    <t>Cabalgata 500ml pomelo</t>
  </si>
  <si>
    <t>PROMOSPRITE</t>
  </si>
  <si>
    <t>La Auténtica</t>
  </si>
  <si>
    <t>Alfajor Las Colonias Blanco</t>
  </si>
  <si>
    <t>Cabalgata Cola 3lts</t>
  </si>
  <si>
    <t>Cabalgata Naranja 3lts</t>
  </si>
  <si>
    <t>Cabalgata Pomelo 3lts</t>
  </si>
  <si>
    <t>Cabalgata Lima 3lts</t>
  </si>
  <si>
    <t>Diversión</t>
  </si>
  <si>
    <t>Bees</t>
  </si>
  <si>
    <t>Stella Artois 1000ml</t>
  </si>
  <si>
    <t>Quilmes Stout lata 473ml</t>
  </si>
  <si>
    <t>Bajo Cero Retornable 1000ml</t>
  </si>
  <si>
    <t>Pan</t>
  </si>
  <si>
    <t xml:space="preserve">Gasto </t>
  </si>
  <si>
    <t>Retiro</t>
  </si>
  <si>
    <t>Empleado</t>
  </si>
  <si>
    <t>Caramelos Menta Cherry</t>
  </si>
  <si>
    <t>Caramelos Miel</t>
  </si>
  <si>
    <t>Queso rallado</t>
  </si>
  <si>
    <t>Crema de Leche</t>
  </si>
  <si>
    <t>Total por 4 Hs</t>
  </si>
  <si>
    <t>Empleados</t>
  </si>
  <si>
    <t>Sistema</t>
  </si>
  <si>
    <t>3% del Total de Ventas</t>
  </si>
  <si>
    <t>10% del Total de Ventas</t>
  </si>
  <si>
    <t>Baggio Durazno 200ml x 9</t>
  </si>
  <si>
    <t>Baggio Multifruta 200ml x 9</t>
  </si>
  <si>
    <t>Chocolatada 200ml x 18</t>
  </si>
  <si>
    <t>Chocolatada 1000ml x 8</t>
  </si>
  <si>
    <t>Coco sin GAS</t>
  </si>
  <si>
    <t>Mate Cocido</t>
  </si>
  <si>
    <t>Servilletas papel</t>
  </si>
  <si>
    <t>Sprite 2000ml x 8</t>
  </si>
  <si>
    <t>Fanta 2000ml x 8</t>
  </si>
  <si>
    <t>Coca Cola 500ml x 12</t>
  </si>
  <si>
    <t>Bromatología</t>
  </si>
  <si>
    <t>Información Sumaria</t>
  </si>
  <si>
    <t xml:space="preserve">Secco </t>
  </si>
  <si>
    <t>Naranja</t>
  </si>
  <si>
    <t>Lima</t>
  </si>
  <si>
    <t>Dilema Blanco Dulce</t>
  </si>
  <si>
    <t>Cabalgata</t>
  </si>
  <si>
    <t>Don Sendo</t>
  </si>
  <si>
    <t>Cerveza Schneider lata 473ml</t>
  </si>
  <si>
    <t>Sierra de los Padres Naranja 2250cc</t>
  </si>
  <si>
    <t>Sierra de los Padres Pomelo 2250</t>
  </si>
  <si>
    <t>Poxiran x 6</t>
  </si>
  <si>
    <t>La Gotita x6</t>
  </si>
  <si>
    <t>Precio Costo</t>
  </si>
  <si>
    <t>Aguas de Las Misiones 500ml</t>
  </si>
  <si>
    <t>Agua Mineral Secco 500ml</t>
  </si>
  <si>
    <t>Agua caliente 1</t>
  </si>
  <si>
    <t>Agua Mineral H2O 500ml</t>
  </si>
  <si>
    <t>Agua Mineral Villa del Sur 1,65ml</t>
  </si>
  <si>
    <t>Agua Mineral Natural Villamanaos 2000ml</t>
  </si>
  <si>
    <t>Agua mineral  Sierra de los Padres  600ml</t>
  </si>
  <si>
    <t>Powerade Blue 500ml</t>
  </si>
  <si>
    <t>Powerade Manzana 500ml</t>
  </si>
  <si>
    <t>Powerade Frutos Tropicales 500ml</t>
  </si>
  <si>
    <t>Gatorade Frutas Tropicales 500ml</t>
  </si>
  <si>
    <t>Gatorade Uva 500ml</t>
  </si>
  <si>
    <t>Baggio Fresh Pomelo 1500ml</t>
  </si>
  <si>
    <t>Baggio Fresh Naranja Liviano 200ml</t>
  </si>
  <si>
    <t>Levité Naranja 1000ml</t>
  </si>
  <si>
    <t>Levité Naranja 2250ml</t>
  </si>
  <si>
    <t>Levité Pomelo 2250ml</t>
  </si>
  <si>
    <t>Sierra de Los Padres Naranja 500ml</t>
  </si>
  <si>
    <t>Sierra de Los Padres Pomelo 500ml</t>
  </si>
  <si>
    <t>Sierra de Los Padres Pomelo 1500ml</t>
  </si>
  <si>
    <t>Sierra de Los Padres Naranja 1500ml</t>
  </si>
  <si>
    <t>Sierra de Los Padres Manzana 1500ml</t>
  </si>
  <si>
    <t>Baggio Fresh Manzana Liviano 200ml</t>
  </si>
  <si>
    <t>Baggio Fresh Naranja 1500ml</t>
  </si>
  <si>
    <t>Baggio Fresh Naranja Dulce Liviano 1000ml</t>
  </si>
  <si>
    <t>Campari 750ml</t>
  </si>
  <si>
    <t>CinZano Vermouth Rosso 1000ml</t>
  </si>
  <si>
    <t>Carpano Rosso 950ml</t>
  </si>
  <si>
    <t>Fernet Branca 750ml</t>
  </si>
  <si>
    <t>Gancia Americano 1250ml</t>
  </si>
  <si>
    <t>Martini Rosso 1000ml</t>
  </si>
  <si>
    <t>Aperol 750ml</t>
  </si>
  <si>
    <t>Dr Lemon Vodka 473ml</t>
  </si>
  <si>
    <t>Dr Lemon Pomelo 473ml</t>
  </si>
  <si>
    <t>Frizzé Blue Evolution 1000ml</t>
  </si>
  <si>
    <t>Fernandito 1000ml</t>
  </si>
  <si>
    <t>Fernet Branca 450ml</t>
  </si>
  <si>
    <t>Licor fino Bar &amp; Pub's Chocolate 200ml</t>
  </si>
  <si>
    <t>Licor fino Bar &amp; Pub's Dulce de Leche 200ml</t>
  </si>
  <si>
    <t>Bols Café al Coñac 200ml</t>
  </si>
  <si>
    <t>Whisky Añejo Doble-V 1000ml</t>
  </si>
  <si>
    <t>VAT 69 Apple Vibe 700ml</t>
  </si>
  <si>
    <t>Licor Cusenier Blue Curacao 700ml</t>
  </si>
  <si>
    <t>Ron Blanco New Style 1000ml</t>
  </si>
  <si>
    <t>Smirnoff Citrus 700ml</t>
  </si>
  <si>
    <t>Smirnoff Watermelon 700ml</t>
  </si>
  <si>
    <t>Smirnoff Tangerine &amp; Lemongrass 700ml</t>
  </si>
  <si>
    <t>Skyy Vodka 750ml</t>
  </si>
  <si>
    <t>VAT 69 Guaraná Storm 750ml</t>
  </si>
  <si>
    <t>VAT 69 Blended Scotch Whisky 750ml</t>
  </si>
  <si>
    <t>CuernaVaca Tequila 1000ml</t>
  </si>
  <si>
    <t>Criadores 195ml</t>
  </si>
  <si>
    <t>Carga Virtual (Tipear TOTAL DE CARGA en: "Monto") 1</t>
  </si>
  <si>
    <t>Brahma  473ml</t>
  </si>
  <si>
    <t>Quilmes Clásica  473ml</t>
  </si>
  <si>
    <t>Schneider  473ml</t>
  </si>
  <si>
    <t>Schin  473ml</t>
  </si>
  <si>
    <t>Imperial Golden  473ml</t>
  </si>
  <si>
    <t>Heineken  473ml</t>
  </si>
  <si>
    <t>Salta  473ml</t>
  </si>
  <si>
    <t>Miller  473ml</t>
  </si>
  <si>
    <t>Imperial Lager  473ml</t>
  </si>
  <si>
    <t>Amstel  473ml</t>
  </si>
  <si>
    <t>Santa Fé  473ml</t>
  </si>
  <si>
    <t>Quilmes Negra  473ml</t>
  </si>
  <si>
    <t>Brahma Retornable 1000ml</t>
  </si>
  <si>
    <t>Quilmes Bajo Cero Retornable 1000ml</t>
  </si>
  <si>
    <t>Stella Artois Retornable 1000ml</t>
  </si>
  <si>
    <t>Patagonia Amber Lager 730ml</t>
  </si>
  <si>
    <t>Patagonia 24.7 730ml</t>
  </si>
  <si>
    <t>Corona  710ml</t>
  </si>
  <si>
    <t>Imperial Golden Retornable 1000ml</t>
  </si>
  <si>
    <t>Tatín Blanco Simple 1</t>
  </si>
  <si>
    <t>Tatín Blanco Triple 1</t>
  </si>
  <si>
    <t>Tatín Negro Simple 1</t>
  </si>
  <si>
    <t>Tatín Negro Triple 1</t>
  </si>
  <si>
    <t>Bagley Negro Triple 3,0 1</t>
  </si>
  <si>
    <t>Tofi Blanco Triple 1</t>
  </si>
  <si>
    <t>Tofi Negro Triple 1</t>
  </si>
  <si>
    <t>Las Colonias Negro Triple 1</t>
  </si>
  <si>
    <t>Las Colonias Blanco Triple 1</t>
  </si>
  <si>
    <t>Obli-Bon Blanco 17g</t>
  </si>
  <si>
    <t>Arcor Milk Sorpresa 264g</t>
  </si>
  <si>
    <t>Sapito Maní 10g</t>
  </si>
  <si>
    <t>Rocklets  20g</t>
  </si>
  <si>
    <t>Georgalos Full Maní 100g</t>
  </si>
  <si>
    <t>KingTat 18g</t>
  </si>
  <si>
    <t>Fel Fort Dos Corazones 26g</t>
  </si>
  <si>
    <t>Alteza Chocolate Taza 90g</t>
  </si>
  <si>
    <t>Obli-Bon Bocadito Relleno 10g</t>
  </si>
  <si>
    <t>Obli-Bon Bombón 170g</t>
  </si>
  <si>
    <t>Bombón Bel Choco 9g</t>
  </si>
  <si>
    <t>Block Cofler 110g</t>
  </si>
  <si>
    <t>Block Cofler 38g</t>
  </si>
  <si>
    <t>Marlboro 10 Común 10</t>
  </si>
  <si>
    <t>Marlboro 20 Común 20</t>
  </si>
  <si>
    <t>Marlboro 20 Box 20</t>
  </si>
  <si>
    <t>Marlboro Fusión 10 10</t>
  </si>
  <si>
    <t>Marlboro Fusión 20 20</t>
  </si>
  <si>
    <t>Lucky Strike 10 Convertible 12</t>
  </si>
  <si>
    <t>Lucky Strike 20 Convertible Box 20</t>
  </si>
  <si>
    <t>Lucky Strike 10 Común 12</t>
  </si>
  <si>
    <t>Lucky Strike 20 Común Box 20</t>
  </si>
  <si>
    <t>Master 20 Común 20</t>
  </si>
  <si>
    <t>Liverpool 20 Box 20</t>
  </si>
  <si>
    <t>Pier Verde 20 20</t>
  </si>
  <si>
    <t>Philip Morris 20 Común 20</t>
  </si>
  <si>
    <t>Philip Morris 10 Común 12</t>
  </si>
  <si>
    <t>Chesterfield 20 Común 20</t>
  </si>
  <si>
    <t>Suelto Nacional 1</t>
  </si>
  <si>
    <t>Suelto Barato 1</t>
  </si>
  <si>
    <t>Philip Morris 20 Convertible 20</t>
  </si>
  <si>
    <t>Lucky Strike 20 Común 20</t>
  </si>
  <si>
    <t>Lucky Strike 20 Común Convertible 20</t>
  </si>
  <si>
    <t>Pier Rojo 20 20</t>
  </si>
  <si>
    <t>Philip Morris Convertible 10 10</t>
  </si>
  <si>
    <t>Bengalas 1</t>
  </si>
  <si>
    <t>Velas de cumpleaños 1</t>
  </si>
  <si>
    <t>Salchichas Don Otto 190g</t>
  </si>
  <si>
    <t>Monster Negro 473ml</t>
  </si>
  <si>
    <t>Speed 250ml</t>
  </si>
  <si>
    <t>Red Bull 250ml</t>
  </si>
  <si>
    <t>Speed 269ml 269ml</t>
  </si>
  <si>
    <t>Monster Energy Ultra 473cc</t>
  </si>
  <si>
    <t>Monster Mango Loco 473cc</t>
  </si>
  <si>
    <t>Monster Water Melon 473cc</t>
  </si>
  <si>
    <t>La Farruka Gran Sidra 910ml</t>
  </si>
  <si>
    <t>1888 Sidra 750ml</t>
  </si>
  <si>
    <t>Real Sidra 750ml</t>
  </si>
  <si>
    <t>Del Valle Sidra Etiqueta Negra 720ml</t>
  </si>
  <si>
    <t>Del Valle Durazno Fizz 720ml</t>
  </si>
  <si>
    <t>La Victoria Fresas 720ml</t>
  </si>
  <si>
    <t>La Victoria Sidra 720ml</t>
  </si>
  <si>
    <t>Prime Stronger 3</t>
  </si>
  <si>
    <t>Prime Texturado 3</t>
  </si>
  <si>
    <t>Prime Extra Lubricado 3</t>
  </si>
  <si>
    <t>Prime Warming  3</t>
  </si>
  <si>
    <t>Prime Turbo 3</t>
  </si>
  <si>
    <t>Prime Ultra Fino 3</t>
  </si>
  <si>
    <t>Prime Espermicida 3</t>
  </si>
  <si>
    <t>Prime Super Fino 3</t>
  </si>
  <si>
    <t>Prime Tachas 3</t>
  </si>
  <si>
    <t>Alikal 4,5g</t>
  </si>
  <si>
    <t>Toallitas Always 8</t>
  </si>
  <si>
    <t>Alcohol Etílico Dismar 500ml</t>
  </si>
  <si>
    <t>Uvasal 5g</t>
  </si>
  <si>
    <t>Máquina de afeitar Bic Comfort 3 Advance 1</t>
  </si>
  <si>
    <t>Pañal Huggies M 1</t>
  </si>
  <si>
    <t>Pañal Pampers P 1</t>
  </si>
  <si>
    <t>Pañuelos Descartables 1</t>
  </si>
  <si>
    <t>Paracetamol ISA 500mg 1</t>
  </si>
  <si>
    <t>Ibu 400 ISA 1</t>
  </si>
  <si>
    <t>Liberol Loratadina 10mg 1</t>
  </si>
  <si>
    <t>Tafirol Paracetamol 1g 1</t>
  </si>
  <si>
    <t>Curitas 1</t>
  </si>
  <si>
    <t>Cafiaspirina 500mg 1</t>
  </si>
  <si>
    <t>Bayaspirina 500mg 1</t>
  </si>
  <si>
    <t>Buscapina Compositum 1</t>
  </si>
  <si>
    <t>Actron 600 1</t>
  </si>
  <si>
    <t>Ibuprofeno 600 1</t>
  </si>
  <si>
    <t>Diclofenac Sódico 100mg 1</t>
  </si>
  <si>
    <t>Prime Mega Mayor Comodidad 3</t>
  </si>
  <si>
    <t>Prime Retardante 3</t>
  </si>
  <si>
    <t>Prime Anatómico 3</t>
  </si>
  <si>
    <t>DNI 1</t>
  </si>
  <si>
    <t>SIMPLE FAZ LEGAL / DOBLE FAZ A4 1</t>
  </si>
  <si>
    <t>SIMPLE FAZ A4 1</t>
  </si>
  <si>
    <t>DOBLE FAZ LEGAL 1</t>
  </si>
  <si>
    <t>TRÁMITES (Tipear nombre del trámite) 1</t>
  </si>
  <si>
    <t>IMPRESIÓN A4 1</t>
  </si>
  <si>
    <t>IMPRESIÓN LEGAL  1</t>
  </si>
  <si>
    <t>Oblita Frutilla 100g</t>
  </si>
  <si>
    <t>Polvorita Mini Limón 147g</t>
  </si>
  <si>
    <t>Mediatarde 105g</t>
  </si>
  <si>
    <t>Polvorita Frutilla/Fresa 150g</t>
  </si>
  <si>
    <t>Polvorita Vainilla 150g</t>
  </si>
  <si>
    <t>Polvorita Mini Vainilla 147g</t>
  </si>
  <si>
    <t>9 de Oro Agridulce  200g</t>
  </si>
  <si>
    <t>Trío Pepas 200g</t>
  </si>
  <si>
    <t>9 de Oro Salada  200g</t>
  </si>
  <si>
    <t>9 de Oro Dulce 200g</t>
  </si>
  <si>
    <t>Solitas Surtidas Dulces 300g</t>
  </si>
  <si>
    <t>Trío Variette 500g</t>
  </si>
  <si>
    <t>Lia Desfile Surtido 390g</t>
  </si>
  <si>
    <t>Surtido Bagley 390g</t>
  </si>
  <si>
    <t>Diversión Arcor 390g</t>
  </si>
  <si>
    <t>Hojalmar Azucarada 180g</t>
  </si>
  <si>
    <t>Maná Rellena Frutilla 152g</t>
  </si>
  <si>
    <t>Maná Rellena Chocolate 152g</t>
  </si>
  <si>
    <t>Maná Rellena Vainilla 152g</t>
  </si>
  <si>
    <t>Maná Clasica Vainilla 145g</t>
  </si>
  <si>
    <t>Maná Clasica  Chocolate 145g</t>
  </si>
  <si>
    <t>Maná Clasica Leche 145g</t>
  </si>
  <si>
    <t>Oreo con Cacao 118g</t>
  </si>
  <si>
    <t>Surtido Bagley 398g</t>
  </si>
  <si>
    <t>Diversión Arcor 398g</t>
  </si>
  <si>
    <t>Coca Cola 500ml</t>
  </si>
  <si>
    <t>Coca Cola Retornable 1500ml</t>
  </si>
  <si>
    <t>Coca Cola 2250ml</t>
  </si>
  <si>
    <t>Fanta 2250ml</t>
  </si>
  <si>
    <t>Fanta Retornable 2000ml</t>
  </si>
  <si>
    <t>Sprite Retornable 2000ml</t>
  </si>
  <si>
    <t>Sprite  2250ml</t>
  </si>
  <si>
    <t>Cabalgata Pomelo 500ml</t>
  </si>
  <si>
    <t>Cabalgata Cola 500ml</t>
  </si>
  <si>
    <t>Cabalgata Naranja 500ml</t>
  </si>
  <si>
    <t>Pepsi Lata 354ml</t>
  </si>
  <si>
    <t>7up Lata 354ml</t>
  </si>
  <si>
    <t>Cabalgata Naranja 3000ml</t>
  </si>
  <si>
    <t>Cabalgata Cola 3000ml</t>
  </si>
  <si>
    <t>Cabalgata Lima 3000ml</t>
  </si>
  <si>
    <t>Secco Lima 3000ml</t>
  </si>
  <si>
    <t>Secco Pomelo 3000ml</t>
  </si>
  <si>
    <t>Secco Naranja 3000ml</t>
  </si>
  <si>
    <t>Paso de Los Toros 2250ml</t>
  </si>
  <si>
    <t>Mirinda Naranja Lata 354ml</t>
  </si>
  <si>
    <t>Cabalgata Lima Limón 3000ml</t>
  </si>
  <si>
    <t>Cabalgata Guaraná 3000ml</t>
  </si>
  <si>
    <t>Secco Pomelo Intenso 3000ml</t>
  </si>
  <si>
    <t>Paso de Los Toros Tónica 1500ml</t>
  </si>
  <si>
    <t>Cabalgata Pomelo 3000ml</t>
  </si>
  <si>
    <t>Sprite  3000ml</t>
  </si>
  <si>
    <t>Turrón Maní Arcor 25g</t>
  </si>
  <si>
    <t>Turrón Maní Chocolatada Arcor 25g</t>
  </si>
  <si>
    <t>Mentita 26g</t>
  </si>
  <si>
    <t>Gomitas Grandes 35g</t>
  </si>
  <si>
    <t>Topline Seven Atomic Strong 14g</t>
  </si>
  <si>
    <t>Topline Seven X-plosive Mint 14g</t>
  </si>
  <si>
    <t>Topline Seven Violet Cherry 14g</t>
  </si>
  <si>
    <t>Topline Seven Vibrant Strawberry 14g</t>
  </si>
  <si>
    <t>Topline Sandía 6,7g</t>
  </si>
  <si>
    <t>Topline Menta 6,7g</t>
  </si>
  <si>
    <t>Topline Fruta 6,7g</t>
  </si>
  <si>
    <t>Topline Strong 6,7g</t>
  </si>
  <si>
    <t>Menthoplus Cherry 29,4g</t>
  </si>
  <si>
    <t>Menthoplus Strong 29,4g</t>
  </si>
  <si>
    <t>Menthoplus Mentol 29,4g</t>
  </si>
  <si>
    <t>Menthoplus Mint 29,4g</t>
  </si>
  <si>
    <t>Caramelos 1</t>
  </si>
  <si>
    <t>Chupetines 1</t>
  </si>
  <si>
    <t>Menthoplus Miel 29,4g</t>
  </si>
  <si>
    <t>Misky Toffe   1</t>
  </si>
  <si>
    <t>Alka Ácidos 3</t>
  </si>
  <si>
    <t>Topline Seven Mandarina 1</t>
  </si>
  <si>
    <t>Gomitas Gometas 1</t>
  </si>
  <si>
    <t>Cepita Naranja 1500ml</t>
  </si>
  <si>
    <t>Cepita Durazno 1500ml</t>
  </si>
  <si>
    <t>Cepita Manzana 1500ml</t>
  </si>
  <si>
    <t>Ades Manzana 1000ml</t>
  </si>
  <si>
    <t>Ades Frutas Tropicales 1000ml</t>
  </si>
  <si>
    <t>Baggio Pronto Multifruta 200ml</t>
  </si>
  <si>
    <t>Baggio Pronto Mix Frutal 1000ml</t>
  </si>
  <si>
    <t>Baggio Pronto Durazno 1000ml</t>
  </si>
  <si>
    <t>Baggio Pronto Multifruta 1000ml</t>
  </si>
  <si>
    <t>Baggio Pronto Durazno 200ml</t>
  </si>
  <si>
    <t>Chocolatada Tregar 1000ml</t>
  </si>
  <si>
    <t>Chocolatada Tregar 200ml</t>
  </si>
  <si>
    <t>Leche Entera Manfrey 1000ml</t>
  </si>
  <si>
    <t>Leche Descremada Manfrey 1000ml</t>
  </si>
  <si>
    <t>Leche Descremada Great Value 1000ml</t>
  </si>
  <si>
    <t>Crema de Leche Tregar 200g</t>
  </si>
  <si>
    <t>Manteca Tonadita 100g</t>
  </si>
  <si>
    <t>Dulce de Leche Tonadita 250g</t>
  </si>
  <si>
    <t>Leche Entera Great Value 1000ml</t>
  </si>
  <si>
    <t>Yogurt Entero Vasito Vainilla Tregar 125g</t>
  </si>
  <si>
    <t>Yogurt Entero Vasito Frutilla Tregar 125g</t>
  </si>
  <si>
    <t>Yogur Entero Frutilla Tregar 1kg</t>
  </si>
  <si>
    <t>Leche Entera Tregar 1000ml</t>
  </si>
  <si>
    <t>Queso Rallado Tregar 40g</t>
  </si>
  <si>
    <t>Baggio Chocolatada Latte 200ml</t>
  </si>
  <si>
    <t>Baggio Chocolatada Latte 1 L</t>
  </si>
  <si>
    <t>Crema de Leche Tregar 200ml</t>
  </si>
  <si>
    <t>Queso Crema CasanCrem 290g</t>
  </si>
  <si>
    <t>Queso Crema Cremón Original La Serenísima 280g</t>
  </si>
  <si>
    <t>Queso Crema Cremón  Ligth La Serenísima 280g</t>
  </si>
  <si>
    <t>Lápices Bic 1</t>
  </si>
  <si>
    <t>Birome Filgo azul 1</t>
  </si>
  <si>
    <t>Birome Filgo negra 1</t>
  </si>
  <si>
    <t>Lápiz Corrector Koby 1</t>
  </si>
  <si>
    <t>Marcador Permanente negro 1</t>
  </si>
  <si>
    <t>Folio Oficio 1</t>
  </si>
  <si>
    <t>Cinta de Papel 50m 1</t>
  </si>
  <si>
    <t>Folio A4 1</t>
  </si>
  <si>
    <t>Papel Glacé Lustre 1</t>
  </si>
  <si>
    <t>Repuesto Dibujo N°3 El Nene 1</t>
  </si>
  <si>
    <t>Repuesto Dibujo N°6 Muresco 1</t>
  </si>
  <si>
    <t>Repuesto Dibujo N°5 El Nene 1</t>
  </si>
  <si>
    <t>Cartulina Blanca 1</t>
  </si>
  <si>
    <t>Papel Afiche Regalo 1</t>
  </si>
  <si>
    <t>Papel Regalo Celofán 1</t>
  </si>
  <si>
    <t>Repuestro de hojas rayado N 3 Éxito 1</t>
  </si>
  <si>
    <t>Mapa del Chaco N 3 Político 1</t>
  </si>
  <si>
    <t>Mapa Planisferio N 3 Político 1</t>
  </si>
  <si>
    <t>Mapa Planisferio N 3 Físico Político 1</t>
  </si>
  <si>
    <t>Mapa Argentina N 3 Político 2</t>
  </si>
  <si>
    <t>Mapa Argentina N 3 Físico Político 1</t>
  </si>
  <si>
    <t>Mapa América del Sur N 3 Político 1</t>
  </si>
  <si>
    <t>Mapa América N 3 Físico Político 2</t>
  </si>
  <si>
    <t>Mapa Islas Malvinas N 3  1</t>
  </si>
  <si>
    <t>Mapa Europa N 3 Físico Político 1</t>
  </si>
  <si>
    <t>Mapa América del Norte N 3 Físico Político 1</t>
  </si>
  <si>
    <t>Papel Glacé Metalizado 1</t>
  </si>
  <si>
    <t>Etiquetas autoadhesivas 2</t>
  </si>
  <si>
    <t>Resaltadores Litt 004 1</t>
  </si>
  <si>
    <t>Etiquetas autoadhesivas ojalillos 1</t>
  </si>
  <si>
    <t>Sobres comercial con fondo Obra 63 grs 1</t>
  </si>
  <si>
    <t>Sobres comercial con fondo Obra 90 grs 1</t>
  </si>
  <si>
    <t>Sacabroches Nail Puller 1</t>
  </si>
  <si>
    <t>Talonario Recibos 1</t>
  </si>
  <si>
    <t>Bolsa de Papel Vino 1</t>
  </si>
  <si>
    <t>Bolsa de Papel Grande 1</t>
  </si>
  <si>
    <t>Tizas Blancas 3</t>
  </si>
  <si>
    <t>Cinta Adhesiva Chica 1</t>
  </si>
  <si>
    <t>Repuesto de hojas cuadriculada N° 3 Éxito 1</t>
  </si>
  <si>
    <t>Azúcar Marolio 1000g</t>
  </si>
  <si>
    <t>Harina Leudante Morixe 1000g</t>
  </si>
  <si>
    <t>Harina 000 Cañuelas Ultra Refinada 1000g</t>
  </si>
  <si>
    <t>Yerba Mañanita 1000g</t>
  </si>
  <si>
    <t>Yerba Nobleza Gaucha Suave 500g</t>
  </si>
  <si>
    <t>Yerba Marolio Tradicional 500g</t>
  </si>
  <si>
    <t>Yerba Amanda Tradicional 250g</t>
  </si>
  <si>
    <t>Mayonesa Helmans Clásicas 237g</t>
  </si>
  <si>
    <t>Café La Morenita 100g</t>
  </si>
  <si>
    <t>Arroz Largo Fino María 1000g</t>
  </si>
  <si>
    <t>Puré de Tomate Copa de Oro 520g</t>
  </si>
  <si>
    <t>Sal Fina Dos Anclas 500g</t>
  </si>
  <si>
    <t>Arroz Gallo Oro 500g</t>
  </si>
  <si>
    <t>Mayonesa Natura 125g</t>
  </si>
  <si>
    <t>Aceite Mezcla Florencia 750ml</t>
  </si>
  <si>
    <t>Maíz Pisingallo Morixe 400g</t>
  </si>
  <si>
    <t>Edulcorante Si Diet 200ml</t>
  </si>
  <si>
    <t>Papel Servilleta Marolio 1</t>
  </si>
  <si>
    <t>Papel Higiénico Higienol  50m</t>
  </si>
  <si>
    <t>Vinagre de Alcohol Dos Anclas 500ml</t>
  </si>
  <si>
    <t>Yerba Taragüí 250g</t>
  </si>
  <si>
    <t>Esponja Mortimer 1</t>
  </si>
  <si>
    <t>Esponja de acero 1</t>
  </si>
  <si>
    <t>Agua Lavandina Esencial  1000ml</t>
  </si>
  <si>
    <t>Espirales Fuyí 1</t>
  </si>
  <si>
    <t>Café La Virginia 5g</t>
  </si>
  <si>
    <t>Café La Morenita 5g</t>
  </si>
  <si>
    <t>Café La Virginia Instantáneo Clásico 1,7g</t>
  </si>
  <si>
    <t>Café 5 Hispanos 5g</t>
  </si>
  <si>
    <t>Yerba Mate CBC 500g</t>
  </si>
  <si>
    <t>Mermelada de Durazno S&amp;P 454g</t>
  </si>
  <si>
    <t>Mermelada de Frutilla S&amp;P 454g</t>
  </si>
  <si>
    <t>Detergente Magistral Rinde x 5 Marina 500ml</t>
  </si>
  <si>
    <t>Papel Higiénico Vual Max x 80 mts 320mts</t>
  </si>
  <si>
    <t>Desodorante de Ambiente Poett  Lavanda 360ml</t>
  </si>
  <si>
    <t>Yerba Mate Rosamonte 1000g</t>
  </si>
  <si>
    <t>Duraznos en lata BONMAR 820G</t>
  </si>
  <si>
    <t>Trapo de Piso Tejido Gris Bonux 1</t>
  </si>
  <si>
    <t>Trapo de Piso Blanco Media Naranja 1</t>
  </si>
  <si>
    <t>Crema Multiuso Original Cif 375g</t>
  </si>
  <si>
    <t>Jabón de Tocador Rexona Glicerina Hidratante Bamboo pack 375g 375</t>
  </si>
  <si>
    <t>Hilo de Coser 1</t>
  </si>
  <si>
    <t>Cinta Métrica 1</t>
  </si>
  <si>
    <t>Canastita de agujas 1</t>
  </si>
  <si>
    <t>Alfileres cabeza metalizada 1</t>
  </si>
  <si>
    <t>Ravioles con Ricota DeViano 500g</t>
  </si>
  <si>
    <t>(TIPEAR PRODUCTO VENDIDO) 1</t>
  </si>
  <si>
    <t>Hieleras Pláticas 1</t>
  </si>
  <si>
    <t>Carameleras Pláticas 1</t>
  </si>
  <si>
    <t>Copa Noruega Cerveza 1</t>
  </si>
  <si>
    <t>Vaso Chopero 1</t>
  </si>
  <si>
    <t>Copón Gourmet 1</t>
  </si>
  <si>
    <t>Vaso Pinta Deco Cerveza 1</t>
  </si>
  <si>
    <t>Moños para regalos 1</t>
  </si>
  <si>
    <t>Manoplas Nena con Strass 1</t>
  </si>
  <si>
    <t>Guantes 5.11 Sin Nudillos 1</t>
  </si>
  <si>
    <t>Guantes 5.11 con Nudillos 1</t>
  </si>
  <si>
    <t>Guantes Fox para Moto 1</t>
  </si>
  <si>
    <t>Guantes Lana Gris y Negro Fashion 1</t>
  </si>
  <si>
    <t>Guantes Tricolor Ladies Luxury 1</t>
  </si>
  <si>
    <t>Guantes para BB Children 1</t>
  </si>
  <si>
    <t>Guantes Lana Negro Fashion Gloves 1</t>
  </si>
  <si>
    <t>Mate Forrado Grande 1</t>
  </si>
  <si>
    <t>Mate Porongo Grande 1</t>
  </si>
  <si>
    <t>Mate Forrado Chico 1</t>
  </si>
  <si>
    <t>Mate Porongo Chico 1</t>
  </si>
  <si>
    <t>Tostex Barbacoa 125g</t>
  </si>
  <si>
    <t>Tostex Sabor Pizza 125g</t>
  </si>
  <si>
    <t>Doritos  140g</t>
  </si>
  <si>
    <t>3D 151g</t>
  </si>
  <si>
    <t>Tostex Sabor Cheddar 125g</t>
  </si>
  <si>
    <t>Tutuca 80 grs 1</t>
  </si>
  <si>
    <t>Tutuca 100 grs 1</t>
  </si>
  <si>
    <t>Lays Clásicas 249g</t>
  </si>
  <si>
    <t>Lays Clásicas 145g</t>
  </si>
  <si>
    <t>Maní salado - pelado  a granel 250g</t>
  </si>
  <si>
    <t>Soda Torasso 2000ml</t>
  </si>
  <si>
    <t>Soda Vitalissima 2000ml</t>
  </si>
  <si>
    <t>Soda Benedictino 2000ml</t>
  </si>
  <si>
    <t>Soda Sierra de los Padres  500ml</t>
  </si>
  <si>
    <t>Soda Eco de los Andes 500ml</t>
  </si>
  <si>
    <t>Encendedor Candela 1</t>
  </si>
  <si>
    <t>Focos Osram 9w 1</t>
  </si>
  <si>
    <t>Focos Osram 12w 1</t>
  </si>
  <si>
    <t>La Gotita 1</t>
  </si>
  <si>
    <t>Cartas de Truco Hachazo 1</t>
  </si>
  <si>
    <t>Tabla Picadora 1</t>
  </si>
  <si>
    <t>Cartas de Loba Hachazo 1</t>
  </si>
  <si>
    <t>Velas Amanecer 1</t>
  </si>
  <si>
    <t>Barbijos 1</t>
  </si>
  <si>
    <t>Loteria Familiar 1</t>
  </si>
  <si>
    <t>Liyo X2 2</t>
  </si>
  <si>
    <t>Liyo Caja 50</t>
  </si>
  <si>
    <t>Pinza de depilar 1</t>
  </si>
  <si>
    <t>Chip  1</t>
  </si>
  <si>
    <t>BOMBILLA MATE RUBÍ LARGA 1</t>
  </si>
  <si>
    <t>BOMBILLA TERERÉ 1</t>
  </si>
  <si>
    <t>BOMBILLA MATE RUBÍ CORTA 1</t>
  </si>
  <si>
    <t>BOMBILLA MATE ESPIRALADA 1</t>
  </si>
  <si>
    <t>PILAS TRIPLE A 1</t>
  </si>
  <si>
    <t>PILAS DOBLE A 1</t>
  </si>
  <si>
    <t>PORTA TARJETA BUS 1</t>
  </si>
  <si>
    <t>Hielo Botella Chica 1</t>
  </si>
  <si>
    <t>Hielo Botella Grande 1</t>
  </si>
  <si>
    <t>Vasos de cumpleaños descartables 1</t>
  </si>
  <si>
    <t>Escarapelas simple de cinta 1</t>
  </si>
  <si>
    <t>Escarapelas a crochet 1</t>
  </si>
  <si>
    <t>Escarapelas moños de cinta 1</t>
  </si>
  <si>
    <t>Adhesivo de Contacto POXI-ran 1</t>
  </si>
  <si>
    <t>Canciller Blend 1125ml</t>
  </si>
  <si>
    <t>Marquéz del Sur Blend Magnum 1125ml</t>
  </si>
  <si>
    <t>Toro Viejo Clásico Tinto 1125ml</t>
  </si>
  <si>
    <t>Estancia Mendoza Cabernet Malbec 1125ml</t>
  </si>
  <si>
    <t>Viñas de Balbo 1125ml</t>
  </si>
  <si>
    <t>Alaris Malbec 750ml</t>
  </si>
  <si>
    <t>Santa Julia Cabernet Sauvignon 750ml</t>
  </si>
  <si>
    <t>Dilema Blanco 750ml</t>
  </si>
  <si>
    <t>El Bautismo Malbec 750ml</t>
  </si>
  <si>
    <t>Alma Mora Malbec 750ml</t>
  </si>
  <si>
    <t>Hormiga Negra Malbec 750ml</t>
  </si>
  <si>
    <t>Valmont 750ml</t>
  </si>
  <si>
    <t>Circus Dulce Terroir 750ml</t>
  </si>
  <si>
    <t>Don Valentín Lacrado 750ml</t>
  </si>
  <si>
    <t>Colon Cabernet Sauvignon 750ml</t>
  </si>
  <si>
    <t>Fran Nieto Senetiner Cabernet Sauvignon 750ml</t>
  </si>
  <si>
    <t>Estancia Mendoza Chenin Chardonnay 750ml</t>
  </si>
  <si>
    <t>Dilema Rosé Dulce 750ml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</si>
</sst>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_-&quot;$&quot;\ * #,##0.00_-;\-&quot;$&quot;\ * #,##0.00_-;_-&quot;$&quot;\ * &quot;-&quot;??_-;_-@_-"/>
    <numFmt numFmtId="165" formatCode="&quot;$&quot;\ #,##0"/>
    <numFmt numFmtId="166" formatCode="&quot;$&quot;\ #,##0.00"/>
    <numFmt numFmtId="167" formatCode="&quot;£&quot;#,##0.00"/>
    <numFmt numFmtId="168" formatCode="_-&quot;$&quot;\ * #,##0_-;\-&quot;$&quot;\ * #,##0_-;_-&quot;$&quot;\ * &quot;-&quot;??_-;_-@_-"/>
    <numFmt numFmtId="169" formatCode="d/m/yyyy"/>
    <numFmt numFmtId="170" formatCode="&quot;£&quot;#,##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double">
        <color auto="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41">
    <xf numFmtId="0" fontId="0" fillId="0" borderId="0" xfId="0"/>
    <xf numFmtId="165" fontId="0" fillId="0" borderId="0" xfId="0" applyNumberFormat="1"/>
    <xf numFmtId="1" fontId="0" fillId="0" borderId="0" xfId="0" applyNumberFormat="1"/>
    <xf numFmtId="14" fontId="0" fillId="0" borderId="0" xfId="0" applyNumberFormat="1"/>
    <xf numFmtId="49" fontId="0" fillId="0" borderId="0" xfId="0" applyNumberFormat="1"/>
    <xf numFmtId="166" fontId="0" fillId="0" borderId="0" xfId="0" applyNumberFormat="1"/>
    <xf numFmtId="165" fontId="0" fillId="0" borderId="0" xfId="1" applyNumberFormat="1" applyFont="1"/>
    <xf numFmtId="167" fontId="0" fillId="0" borderId="0" xfId="0" applyNumberFormat="1"/>
    <xf numFmtId="168" fontId="0" fillId="0" borderId="0" xfId="1" applyNumberFormat="1" applyFont="1"/>
    <xf numFmtId="168" fontId="0" fillId="0" borderId="0" xfId="0" applyNumberFormat="1"/>
    <xf numFmtId="0" fontId="4" fillId="0" borderId="0" xfId="0" applyFont="1" applyAlignment="1">
      <alignment vertical="center"/>
    </xf>
    <xf numFmtId="14" fontId="4" fillId="0" borderId="0" xfId="0" applyNumberFormat="1" applyFont="1" applyAlignment="1">
      <alignment vertical="center"/>
    </xf>
    <xf numFmtId="165" fontId="4" fillId="0" borderId="0" xfId="0" applyNumberFormat="1" applyFont="1" applyAlignment="1">
      <alignment vertical="center"/>
    </xf>
    <xf numFmtId="11" fontId="0" fillId="0" borderId="0" xfId="0" applyNumberFormat="1"/>
    <xf numFmtId="168" fontId="1" fillId="0" borderId="0" xfId="1" applyNumberFormat="1" applyFont="1"/>
    <xf numFmtId="0" fontId="1" fillId="0" borderId="0" xfId="0" applyFont="1"/>
    <xf numFmtId="0" fontId="5" fillId="0" borderId="0" xfId="0" applyFont="1"/>
    <xf numFmtId="165" fontId="1" fillId="0" borderId="0" xfId="1" applyNumberFormat="1" applyFont="1"/>
    <xf numFmtId="0" fontId="1" fillId="0" borderId="1" xfId="0" applyFont="1" applyBorder="1"/>
    <xf numFmtId="165" fontId="1" fillId="0" borderId="1" xfId="1" applyNumberFormat="1" applyFont="1" applyBorder="1"/>
    <xf numFmtId="14" fontId="1" fillId="0" borderId="0" xfId="1" applyNumberFormat="1" applyFont="1"/>
    <xf numFmtId="0" fontId="6" fillId="6" borderId="0" xfId="0" applyFont="1" applyFill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1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" fontId="0" fillId="0" borderId="0" xfId="0" applyNumberFormat="1" applyProtection="1">
      <protection locked="0"/>
    </xf>
    <xf numFmtId="0" fontId="0" fillId="0" borderId="3" xfId="0" applyBorder="1"/>
    <xf numFmtId="165" fontId="0" fillId="0" borderId="3" xfId="0" applyNumberFormat="1" applyBorder="1"/>
    <xf numFmtId="0" fontId="0" fillId="0" borderId="0" xfId="0" applyNumberFormat="1"/>
    <xf numFmtId="0" fontId="0" fillId="7" borderId="0" xfId="0" applyFill="1" applyBorder="1"/>
    <xf numFmtId="0" fontId="0" fillId="0" borderId="2" xfId="0" applyBorder="1"/>
    <xf numFmtId="170" fontId="0" fillId="0" borderId="0" xfId="0" applyNumberFormat="1" applyProtection="1">
      <protection locked="0"/>
    </xf>
    <xf numFmtId="169" fontId="0" fillId="0" borderId="0" xfId="0" applyNumberFormat="1" applyProtection="1">
      <protection locked="0"/>
    </xf>
    <xf numFmtId="0" fontId="0" fillId="0" borderId="0" xfId="0" applyNumberFormat="1" applyProtection="1">
      <protection locked="0"/>
    </xf>
    <xf numFmtId="0" fontId="7" fillId="6" borderId="0" xfId="0" applyFont="1" applyFill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</cellXfs>
  <cellStyles count="2">
    <cellStyle name="Currency" xfId="1" builtinId="4"/>
    <cellStyle name="Normal" xfId="0" builtinId="0"/>
  </cellStyles>
  <dxfs count="62">
    <dxf>
      <numFmt numFmtId="170" formatCode="&quot;£&quot;#,##0"/>
      <protection locked="0" hidden="0"/>
    </dxf>
    <dxf>
      <numFmt numFmtId="165" formatCode="&quot;$&quot;\ #,##0"/>
    </dxf>
    <dxf>
      <protection locked="0" hidden="0"/>
    </dxf>
    <dxf>
      <numFmt numFmtId="165" formatCode="&quot;$&quot;\ #,##0"/>
    </dxf>
    <dxf>
      <numFmt numFmtId="1" formatCode="0"/>
    </dxf>
    <dxf>
      <numFmt numFmtId="167" formatCode="&quot;£&quot;#,##0.00"/>
    </dxf>
    <dxf>
      <numFmt numFmtId="166" formatCode="&quot;$&quot;\ #,##0.00"/>
    </dxf>
    <dxf>
      <numFmt numFmtId="166" formatCode="&quot;$&quot;\ #,##0.00"/>
    </dxf>
    <dxf>
      <numFmt numFmtId="30" formatCode="@"/>
    </dxf>
    <dxf>
      <numFmt numFmtId="30" formatCode="@"/>
    </dxf>
    <dxf>
      <numFmt numFmtId="30" formatCode="@"/>
    </dxf>
    <dxf>
      <numFmt numFmtId="169" formatCode="d/m/yyyy"/>
    </dxf>
    <dxf>
      <numFmt numFmtId="169" formatCode="d/m/yyyy"/>
    </dxf>
    <dxf>
      <numFmt numFmtId="165" formatCode="&quot;$&quot;\ #,##0"/>
    </dxf>
    <dxf>
      <numFmt numFmtId="165" formatCode="&quot;$&quot;\ #,##0"/>
    </dxf>
    <dxf>
      <numFmt numFmtId="165" formatCode="&quot;$&quot;\ #,##0"/>
    </dxf>
    <dxf>
      <numFmt numFmtId="0" formatCode="General"/>
    </dxf>
    <dxf>
      <numFmt numFmtId="165" formatCode="&quot;$&quot;\ #,##0"/>
    </dxf>
    <dxf>
      <numFmt numFmtId="165" formatCode="&quot;$&quot;\ #,##0"/>
    </dxf>
    <dxf>
      <numFmt numFmtId="0" formatCode="General"/>
    </dxf>
    <dxf>
      <numFmt numFmtId="0" formatCode="General"/>
    </dxf>
    <dxf>
      <numFmt numFmtId="0" formatCode="General"/>
      <protection locked="0" hidden="0"/>
    </dxf>
    <dxf>
      <numFmt numFmtId="169" formatCode="d/m/yyyy"/>
      <protection locked="0" hidden="0"/>
    </dxf>
    <dxf>
      <numFmt numFmtId="165" formatCode="&quot;$&quot;\ #,##0"/>
    </dxf>
    <dxf>
      <numFmt numFmtId="165" formatCode="&quot;$&quot;\ #,##0"/>
      <protection locked="0" hidden="0"/>
    </dxf>
    <dxf>
      <numFmt numFmtId="165" formatCode="&quot;$&quot;\ #,##0"/>
      <protection locked="0" hidden="0"/>
    </dxf>
    <dxf>
      <numFmt numFmtId="165" formatCode="&quot;$&quot;\ #,##0"/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</dxf>
    <dxf>
      <numFmt numFmtId="0" formatCode="General"/>
    </dxf>
    <dxf>
      <protection locked="0" hidden="0"/>
    </dxf>
    <dxf>
      <numFmt numFmtId="0" formatCode="General"/>
      <protection locked="0" hidden="0"/>
    </dxf>
    <dxf>
      <numFmt numFmtId="21" formatCode="dd\-mmm"/>
      <protection locked="0" hidden="0"/>
    </dxf>
    <dxf>
      <numFmt numFmtId="169" formatCode="d/m/yyyy"/>
      <protection locked="0" hidden="0"/>
    </dxf>
    <dxf>
      <font>
        <color rgb="FF9C0006"/>
      </font>
      <fill>
        <patternFill>
          <bgColor rgb="FFFFC7CE"/>
        </patternFill>
      </fill>
    </dxf>
    <dxf>
      <numFmt numFmtId="168" formatCode="_-&quot;$&quot;\ * #,##0_-;\-&quot;$&quot;\ * #,##0_-;_-&quot;$&quot;\ * &quot;-&quot;??_-;_-@_-"/>
    </dxf>
    <dxf>
      <numFmt numFmtId="168" formatCode="_-&quot;$&quot;\ * #,##0_-;\-&quot;$&quot;\ * #,##0_-;_-&quot;$&quot;\ * &quot;-&quot;??_-;_-@_-"/>
    </dxf>
    <dxf>
      <numFmt numFmtId="169" formatCode="d/m/yyyy"/>
    </dxf>
    <dxf>
      <numFmt numFmtId="165" formatCode="&quot;$&quot;\ #,##0"/>
    </dxf>
    <dxf>
      <numFmt numFmtId="165" formatCode="&quot;$&quot;\ #,##0"/>
    </dxf>
    <dxf>
      <numFmt numFmtId="0" formatCode="General"/>
    </dxf>
    <dxf>
      <numFmt numFmtId="169" formatCode="d/m/yyyy"/>
    </dxf>
    <dxf>
      <numFmt numFmtId="165" formatCode="&quot;$&quot;\ #,##0"/>
    </dxf>
    <dxf>
      <numFmt numFmtId="165" formatCode="&quot;$&quot;\ #,##0"/>
    </dxf>
    <dxf>
      <numFmt numFmtId="169" formatCode="d/m/yyyy"/>
    </dxf>
    <dxf>
      <numFmt numFmtId="169" formatCode="d/m/yyyy"/>
    </dxf>
    <dxf>
      <numFmt numFmtId="0" formatCode="General"/>
    </dxf>
    <dxf>
      <numFmt numFmtId="165" formatCode="&quot;$&quot;\ #,##0"/>
    </dxf>
    <dxf>
      <numFmt numFmtId="0" formatCode="General"/>
    </dxf>
    <dxf>
      <numFmt numFmtId="0" formatCode="General"/>
    </dxf>
    <dxf>
      <numFmt numFmtId="169" formatCode="d/m/yyyy"/>
    </dxf>
    <dxf>
      <numFmt numFmtId="0" formatCode="General"/>
    </dxf>
    <dxf>
      <numFmt numFmtId="165" formatCode="&quot;$&quot;\ #,##0"/>
    </dxf>
    <dxf>
      <numFmt numFmtId="165" formatCode="&quot;$&quot;\ #,##0"/>
    </dxf>
    <dxf>
      <numFmt numFmtId="169" formatCode="d/m/yyyy"/>
    </dxf>
    <dxf>
      <fill>
        <patternFill>
          <bgColor rgb="FFFFCCCC"/>
        </patternFill>
      </fill>
    </dxf>
    <dxf>
      <font>
        <b/>
        <i val="0"/>
      </font>
      <border>
        <top style="double">
          <color rgb="FFFF5050"/>
        </top>
      </border>
    </dxf>
    <dxf>
      <font>
        <b/>
        <i val="0"/>
        <color theme="0"/>
      </font>
      <fill>
        <patternFill>
          <bgColor rgb="FFFF5050"/>
        </patternFill>
      </fill>
    </dxf>
    <dxf>
      <border>
        <left style="thin">
          <color rgb="FFFF9999"/>
        </left>
        <right style="thin">
          <color rgb="FFFF9999"/>
        </right>
        <top style="thin">
          <color rgb="FFFF9999"/>
        </top>
        <bottom style="thin">
          <color rgb="FFFF9999"/>
        </bottom>
      </border>
    </dxf>
  </dxfs>
  <tableStyles count="1" defaultTableStyle="TableStyleMedium2" defaultPivotStyle="PivotStyleLight16">
    <tableStyle name="Estilo de tabla 1" pivot="0" count="4" xr9:uid="{056A0AE1-946E-406C-A169-948BFEE48801}">
      <tableStyleElement type="wholeTable" dxfId="61"/>
      <tableStyleElement type="headerRow" dxfId="60"/>
      <tableStyleElement type="totalRow" dxfId="59"/>
      <tableStyleElement type="firstRowStripe" dxfId="58"/>
    </tableStyle>
  </tableStyles>
  <colors>
    <mruColors>
      <color rgb="FFFF9999"/>
      <color rgb="FFFF5050"/>
      <color rgb="FFFFCC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9BB63219-22FC-437B-B11B-1B0E5F3C80F7}" autoFormatId="16" applyNumberFormats="0" applyBorderFormats="0" applyFontFormats="0" applyPatternFormats="0" applyAlignmentFormats="0" applyWidthHeightFormats="0">
  <queryTableRefresh nextId="3">
    <queryTableFields count="2">
      <queryTableField id="1" name="Fecha" tableColumnId="1"/>
      <queryTableField id="2" name="Total Ventas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E1BB974-9165-42B6-B59A-47AB8E8E5F9C}" autoFormatId="16" applyNumberFormats="0" applyBorderFormats="0" applyFontFormats="0" applyPatternFormats="0" applyAlignmentFormats="0" applyWidthHeightFormats="0">
  <queryTableRefresh nextId="4">
    <queryTableFields count="3">
      <queryTableField id="1" name="Fecha" tableColumnId="1"/>
      <queryTableField id="2" name="Categoría" tableColumnId="2"/>
      <queryTableField id="3" name="Total Fotocopi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2" xr16:uid="{1CF7F2AF-848D-4BFE-A5C3-870B22A2E578}" autoFormatId="16" applyNumberFormats="0" applyBorderFormats="0" applyFontFormats="0" applyPatternFormats="0" applyAlignmentFormats="0" applyWidthHeightFormats="0">
  <queryTableRefresh nextId="3">
    <queryTableFields count="2">
      <queryTableField id="1" name="Fecha" tableColumnId="1"/>
      <queryTableField id="2" name="Total Gasto" tableColumnId="2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07F5856-D383-4008-B9A3-95144FE4FB15}" name="Gasto_Operativo" displayName="Gasto_Operativo" ref="G6:J39">
  <autoFilter ref="G6:J39" xr:uid="{E07F5856-D383-4008-B9A3-95144FE4FB15}"/>
  <tableColumns count="4">
    <tableColumn id="2" xr3:uid="{592E5AC7-931D-444E-9D77-56EA4FDCE520}" name="Fecha" dataDxfId="57"/>
    <tableColumn id="3" xr3:uid="{95FE5106-7DB8-4894-AB7D-75FFEB46BF09}" name="Categoría"/>
    <tableColumn id="6" xr3:uid="{F6508F39-1DFB-4D00-B740-7C41CA631205}" name="Detalle"/>
    <tableColumn id="4" xr3:uid="{A81E809C-C12A-4D38-8993-9A9767460556}" name="Monto" totalsRowFunction="sum" dataDxfId="56" totalsRowDxfId="55"/>
  </tableColumns>
  <tableStyleInfo name="Estilo de tabla 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B96745A-8E13-47FF-9AF2-1F63F527F4D8}" name="Productos" displayName="Productos" ref="B4:F446" totalsRowShown="0">
  <autoFilter ref="B4:F446" xr:uid="{CB96745A-8E13-47FF-9AF2-1F63F527F4D8}"/>
  <sortState xmlns:xlrd2="http://schemas.microsoft.com/office/spreadsheetml/2017/richdata2" ref="B5:F446">
    <sortCondition ref="C4:C446"/>
  </sortState>
  <tableColumns count="5">
    <tableColumn id="1" xr3:uid="{EEA62355-D0A2-4742-B5F4-0FEA93D7D2B6}" name="Código"/>
    <tableColumn id="2" xr3:uid="{5DEAD742-CA1A-4906-AF3D-4E2699932EC2}" name="Categoría"/>
    <tableColumn id="3" xr3:uid="{5470BC07-1315-493A-84DE-DE218B99F654}" name="Producto" dataDxfId="5"/>
    <tableColumn id="8" xr3:uid="{9D18EE49-0A4F-43A8-9631-0D8EADE72A2E}" name="Precio Costo" dataDxfId="4">
      <calculatedColumnFormula>_xlfn.IFNA(INDEX(Productos_Recibidos[Precio Costo],MATCH(Productos[[#This Row],[Producto]],Productos_Recibidos[Producto],0),1),0)</calculatedColumnFormula>
    </tableColumn>
    <tableColumn id="5" xr3:uid="{F1BFDB19-CE17-4979-AABF-0B7428267CF7}" name="Precio Lista" dataDxfId="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81EE4FD-05C1-4E0A-8860-4978524004D6}" name="Categoría_T" displayName="Categoría_T" ref="M3:M33" totalsRowShown="0">
  <autoFilter ref="M3:M33" xr:uid="{B81EE4FD-05C1-4E0A-8860-4978524004D6}">
    <filterColumn colId="0" hiddenButton="1"/>
  </autoFilter>
  <sortState xmlns:xlrd2="http://schemas.microsoft.com/office/spreadsheetml/2017/richdata2" ref="M4:N29">
    <sortCondition ref="M4:M29"/>
  </sortState>
  <tableColumns count="1">
    <tableColumn id="1" xr3:uid="{B671CCA7-B627-4516-AA93-9FEF2A3CA887}" name="Categoría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EE4CD02-F076-42F0-AC97-FA5C7D319117}" name="Categoría_Gasto_Operativo" displayName="Categoría_Gasto_Operativo" ref="L3:L10" totalsRowShown="0">
  <autoFilter ref="L3:L10" xr:uid="{7EE4CD02-F076-42F0-AC97-FA5C7D319117}"/>
  <tableColumns count="1">
    <tableColumn id="1" xr3:uid="{7113C7B3-97C3-41FF-9E4C-A5EFBF800AF5}" name="Gasto 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F12B697-7C60-47D3-B0BD-9B8E933D98B8}" name="Estado_T" displayName="Estado_T" ref="N3:N5" totalsRowShown="0">
  <autoFilter ref="N3:N5" xr:uid="{BF12B697-7C60-47D3-B0BD-9B8E933D98B8}">
    <filterColumn colId="0" hiddenButton="1"/>
  </autoFilter>
  <tableColumns count="1">
    <tableColumn id="1" xr3:uid="{193EF480-A22B-4DE6-A621-BC8D66B30EB8}" name="Estad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8E1A71E-FCD0-4985-B4CA-B1C57E1773CF}" name="Deudas_Clientes" displayName="Deudas_Clientes" ref="P6:U16" totalsRowShown="0">
  <autoFilter ref="P6:U16" xr:uid="{2DE88D72-7C37-4505-93F3-DD6683DFFE00}"/>
  <tableColumns count="6">
    <tableColumn id="2" xr3:uid="{092BA219-54CF-4CF4-B8C9-302BD332687B}" name="Tipo" dataDxfId="54"/>
    <tableColumn id="3" xr3:uid="{A72710B9-1990-405F-A9CF-B095A187065C}" name="Fecha" dataDxfId="53"/>
    <tableColumn id="7" xr3:uid="{70DB43EE-2275-4ACF-A9B8-ABA1BB964EBD}" name="Categoría" dataDxfId="52"/>
    <tableColumn id="4" xr3:uid="{955851D0-D8ED-4C03-84C6-1D5626AE150E}" name="Detalle" dataDxfId="51"/>
    <tableColumn id="5" xr3:uid="{6AF7954A-D31B-45F9-9295-B9B625DD2F63}" name="Monto" dataDxfId="50"/>
    <tableColumn id="6" xr3:uid="{D55AE4EC-0AF4-492B-A240-AE5E5009A708}" name="Estado" dataDxfId="49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4630524-65FF-47D1-8A70-5329DBA74D27}" name="Ventas_2" displayName="Ventas_2" ref="A6:B29" tableType="queryTable" totalsRowCount="1">
  <autoFilter ref="A6:B28" xr:uid="{D4630524-65FF-47D1-8A70-5329DBA74D27}"/>
  <tableColumns count="2">
    <tableColumn id="1" xr3:uid="{C8B850CB-2A2B-4FD4-B8F0-431475B67292}" uniqueName="1" name="Fecha" totalsRowLabel="Total" queryTableFieldId="1" dataDxfId="48" totalsRowDxfId="47"/>
    <tableColumn id="2" xr3:uid="{66CDEF0C-92E5-408B-9A4F-D9B654DB07A4}" uniqueName="2" name="Total Ventas" totalsRowFunction="sum" queryTableFieldId="2" dataDxfId="46" totalsRowDxfId="4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55AB08E-EF94-4EC7-B9C2-13A0F092878F}" name="Fotocopias" displayName="Fotocopias" ref="L6:N28" tableType="queryTable" totalsRowCount="1">
  <autoFilter ref="L6:N27" xr:uid="{255AB08E-EF94-4EC7-B9C2-13A0F092878F}"/>
  <tableColumns count="3">
    <tableColumn id="1" xr3:uid="{4EBCC2A6-E4F1-46A2-8791-915415C0A401}" uniqueName="1" name="Fecha" totalsRowLabel="Total" queryTableFieldId="1" dataDxfId="44"/>
    <tableColumn id="2" xr3:uid="{01C845AA-FBC0-4FC4-8EB4-01CA587AA901}" uniqueName="2" name="Categoría" queryTableFieldId="2" dataDxfId="43"/>
    <tableColumn id="3" xr3:uid="{6B7E01C6-131E-4360-83A5-BF61F5CD4CEC}" uniqueName="3" name="Total Fotocopia" totalsRowFunction="sum" queryTableFieldId="3" dataDxfId="42" totalsRowDxfId="4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997389D-2D0B-4716-9459-6A07AF91F8D8}" name="Gastos" displayName="Gastos" ref="D6:E24" tableType="queryTable" totalsRowCount="1">
  <autoFilter ref="D6:E23" xr:uid="{D997389D-2D0B-4716-9459-6A07AF91F8D8}"/>
  <tableColumns count="2">
    <tableColumn id="1" xr3:uid="{6695B435-1A68-440E-BFF7-32358E148B1D}" uniqueName="1" name="Fecha" totalsRowLabel="Total" queryTableFieldId="1" dataDxfId="40"/>
    <tableColumn id="2" xr3:uid="{7DBA0C7A-67C0-4300-B39F-2413072F980A}" uniqueName="2" name="Total Gasto" totalsRowFunction="sum" queryTableFieldId="2" dataDxfId="39" totalsRowDxfId="38"/>
  </tableColumns>
  <tableStyleInfo name="Estilo de tabla 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4B130F-6850-46E2-9A61-E6500B3A741F}" name="Ventas" displayName="Ventas" ref="A4:I10051" totalsRowCount="1">
  <autoFilter ref="A4:I10050" xr:uid="{544B130F-6850-46E2-9A61-E6500B3A741F}"/>
  <tableColumns count="9">
    <tableColumn id="2" xr3:uid="{8233FDD5-7DA9-4D7F-97C8-77E19F2FD6D5}" name="Fecha" dataDxfId="36" totalsRowDxfId="35"/>
    <tableColumn id="3" xr3:uid="{E78ECC5D-D91A-4A6F-AA8F-C8B58CAEE62F}" name="Código" dataDxfId="34" totalsRowDxfId="33"/>
    <tableColumn id="4" xr3:uid="{2508EE2F-C72C-4FE5-A485-2BCC7D811F22}" name="Categoría" dataDxfId="32">
      <calculatedColumnFormula>IF(ISBLANK(Ventas[[#This Row],[Código]]),"",VLOOKUP(Ventas[[#This Row],[Código]],Productos[],2,FALSE))</calculatedColumnFormula>
    </tableColumn>
    <tableColumn id="5" xr3:uid="{6691FA84-9ECD-4305-8F3E-EB0751414423}" name="Producto" dataDxfId="31">
      <calculatedColumnFormula>IF(ISBLANK(Ventas[[#This Row],[Código]]),"",VLOOKUP(Ventas[[#This Row],[Código]],Productos[],3,FALSE))</calculatedColumnFormula>
    </tableColumn>
    <tableColumn id="7" xr3:uid="{D73794E5-81A2-4CFA-8870-3FAD29CEE4BC}" name="Cantidad" totalsRowFunction="sum" dataDxfId="30" totalsRowDxfId="29"/>
    <tableColumn id="1" xr3:uid="{D165CA18-E713-4ACF-A2BA-CD91592BC4C1}" name="Precio Costo" dataDxfId="28" totalsRowDxfId="27">
      <calculatedColumnFormula>IF(ISBLANK(Ventas[[#This Row],[Código]]),"",VLOOKUP(Ventas[[#This Row],[Código]],Productos[],4,FALSE))</calculatedColumnFormula>
    </tableColumn>
    <tableColumn id="8" xr3:uid="{D55D6A95-943C-4A58-977F-1139BB0A996A}" name="Precio Unitario" dataDxfId="26">
      <calculatedColumnFormula>IF(ISBLANK(Ventas[[#This Row],[Código]]),"",VLOOKUP(Ventas[[#This Row],[Código]],Productos[],5,FALSE))</calculatedColumnFormula>
    </tableColumn>
    <tableColumn id="9" xr3:uid="{18941A89-10FD-43DA-B34B-FA9CE7BAF8E9}" name="Monto" totalsRowFunction="sum" dataDxfId="25" totalsRowDxfId="24">
      <calculatedColumnFormula>(Ventas[[#This Row],[Precio Unitario]]*Ventas[[#This Row],[Cantidad]])</calculatedColumnFormula>
    </tableColumn>
    <tableColumn id="10" xr3:uid="{E764D5C5-D039-4AD4-A447-26C64797A7D5}" name="Total" dataDxfId="23">
      <calculatedColumnFormula>SUM(Ventas[[#This Row],[Monto]],Contabilidad!$F$1)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A9A989-E0A0-46A2-978A-710DA8767BB9}" name="Productos_Recibidos" displayName="Productos_Recibidos" ref="B4:I519">
  <autoFilter ref="B4:I519" xr:uid="{ECA9A989-E0A0-46A2-978A-710DA8767BB9}"/>
  <sortState xmlns:xlrd2="http://schemas.microsoft.com/office/spreadsheetml/2017/richdata2" ref="B31:I59">
    <sortCondition descending="1" ref="F4:F519"/>
  </sortState>
  <tableColumns count="8">
    <tableColumn id="2" xr3:uid="{1DE49B11-BA9F-41C5-B548-D590BA1E80E3}" name="Fecha" dataDxfId="22"/>
    <tableColumn id="3" xr3:uid="{22E854E1-52D9-41D6-8E68-D3FA7D607B7A}" name="Código" dataDxfId="21"/>
    <tableColumn id="4" xr3:uid="{2E45FF7E-23E1-44E5-9489-FF5FD1EA9AEF}" name="Categoría" dataDxfId="20">
      <calculatedColumnFormula>IF(ISBLANK(Productos_Recibidos[[#This Row],[Código]]),"",VLOOKUP(Productos_Recibidos[[#This Row],[Código]],Productos[],2,FALSE))</calculatedColumnFormula>
    </tableColumn>
    <tableColumn id="5" xr3:uid="{0B132FFA-8004-4D14-8DFA-81604A0AA142}" name="Producto" dataDxfId="19">
      <calculatedColumnFormula>IF(ISBLANK(Productos_Recibidos[[#This Row],[Código]]),"",VLOOKUP(Productos_Recibidos[[#This Row],[Código]],Productos[],3,FALSE))</calculatedColumnFormula>
    </tableColumn>
    <tableColumn id="7" xr3:uid="{902F2D2D-3B14-4D6E-A06C-5187F71F2A43}" name="Cantidad" dataDxfId="2"/>
    <tableColumn id="8" xr3:uid="{91C4A304-5188-4728-8AA6-C90C4566F8A0}" name="Precio Costo" dataDxfId="0"/>
    <tableColumn id="9" xr3:uid="{A8436B18-0A13-47C1-BFC2-8C311DFEF230}" name="Precio Lista" dataDxfId="1">
      <calculatedColumnFormula>IF(ISBLANK(Productos_Recibidos[[#This Row],[Código]]),"",VLOOKUP(Productos_Recibidos[[#This Row],[Código]],Productos[],5,FALSE))</calculatedColumnFormula>
    </tableColumn>
    <tableColumn id="10" xr3:uid="{4C279579-76CD-4A4D-9173-89669D6B8B5B}" name="Gasto" totalsRowFunction="sum" dataDxfId="18" totalsRowDxfId="17">
      <calculatedColumnFormula>(Productos_Recibidos[[#This Row],[Precio Costo]]*Productos_Recibidos[[#This Row],[Cantidad]])*(-1)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750E6B-4E7A-48D3-9F4A-2AA115AA485C}" name="Inventario" displayName="Inventario" ref="B3:J381">
  <autoFilter ref="B3:J381" xr:uid="{99750E6B-4E7A-48D3-9F4A-2AA115AA485C}"/>
  <sortState xmlns:xlrd2="http://schemas.microsoft.com/office/spreadsheetml/2017/richdata2" ref="B4:J381">
    <sortCondition descending="1" ref="F3:F381"/>
  </sortState>
  <tableColumns count="9">
    <tableColumn id="1" xr3:uid="{8008E504-24CF-43F9-A2A1-2F9AA11D6B06}" name="Código" totalsRowLabel="Total" dataDxfId="16"/>
    <tableColumn id="2" xr3:uid="{AA238743-ED8F-46AB-9B83-8427A10072AF}" name="Producto">
      <calculatedColumnFormula>VLOOKUP(Inventario[[#This Row],[Código]],Productos[],3,FALSE)</calculatedColumnFormula>
    </tableColumn>
    <tableColumn id="3" xr3:uid="{24037CFE-7682-4302-9AF4-1A5539405F41}" name="Categoría">
      <calculatedColumnFormula>VLOOKUP(Inventario[[#This Row],[Código]],Productos[],2,FALSE)</calculatedColumnFormula>
    </tableColumn>
    <tableColumn id="4" xr3:uid="{F395D3FE-6138-4FE2-836D-67953419900D}" name="Precio Costo">
      <calculatedColumnFormula>VLOOKUP(Inventario[[#This Row],[Código]],Productos[],4,FALSE)</calculatedColumnFormula>
    </tableColumn>
    <tableColumn id="5" xr3:uid="{BA02D86F-74D4-4E8C-B07C-24878A3B966D}" name="Cantidad Recibida">
      <calculatedColumnFormula>SUMIF(Productos_Recibidos[Producto],Inventario[[#This Row],[Producto]],Productos_Recibidos[Cantidad])</calculatedColumnFormula>
    </tableColumn>
    <tableColumn id="6" xr3:uid="{D971B60B-B924-4E5B-93CA-4A5043C110B1}" name="Cantidad Vendida">
      <calculatedColumnFormula>SUMIF(Ventas[Producto],Inventario[[#This Row],[Producto]],Ventas[Cantidad])</calculatedColumnFormula>
    </tableColumn>
    <tableColumn id="7" xr3:uid="{3A601FA1-F9FB-4691-AA39-3CEE5BCC6CEF}" name="Stock">
      <calculatedColumnFormula>Inventario[[#This Row],[Cantidad Recibida]]-Inventario[[#This Row],[Cantidad Vendida]]</calculatedColumnFormula>
    </tableColumn>
    <tableColumn id="8" xr3:uid="{BF3FB39C-A53D-430D-86A5-D9F641847D1E}" name="Precio" dataDxfId="15">
      <calculatedColumnFormula>VLOOKUP(Inventario[[#This Row],[Código]],Productos[],5,FALSE)</calculatedColumnFormula>
    </tableColumn>
    <tableColumn id="9" xr3:uid="{583AB64B-29A3-4F7C-846C-621ED0AA2767}" name="Total" totalsRowFunction="sum" dataDxfId="14" totalsRowDxfId="13">
      <calculatedColumnFormula>IFERROR(Inventario[[#This Row],[Stock]]*Inventario[[#This Row],[Precio]], 0)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EBA6C2F-10A4-47CD-8F3E-B735C3588244}" name="Pedidos" displayName="Pedidos" ref="B4:J68">
  <autoFilter ref="B4:J68" xr:uid="{2EBA6C2F-10A4-47CD-8F3E-B735C3588244}">
    <filterColumn colId="8">
      <filters>
        <filter val="Pendiente"/>
      </filters>
    </filterColumn>
  </autoFilter>
  <tableColumns count="9">
    <tableColumn id="1" xr3:uid="{BF1682D6-B1F5-4AA0-8D0E-0A2844A640FF}" name="ID" totalsRowLabel="Total"/>
    <tableColumn id="11" xr3:uid="{DDE01622-480A-4E7C-85DC-E2867CE28FF8}" name="Fecha Actual" dataDxfId="12"/>
    <tableColumn id="10" xr3:uid="{99CB6C3A-91D2-4BCD-8D75-53E6F15D72FA}" name="Fecha de Llegada" dataDxfId="11"/>
    <tableColumn id="2" xr3:uid="{C8F10CAE-D056-4D15-BBDA-72C2F21C1C55}" name="Proveedor" dataDxfId="10"/>
    <tableColumn id="3" xr3:uid="{69CC9CA6-F684-4AAD-8F24-03875C6491DD}" name="Categoría" dataDxfId="9"/>
    <tableColumn id="4" xr3:uid="{3DF70070-CF47-4BF9-83D2-4C0D556EDA07}" name="Producto" dataDxfId="8"/>
    <tableColumn id="14" xr3:uid="{45EE9B2E-4634-43CD-805D-0A4D42FB637B}" name="Monto" dataDxfId="7"/>
    <tableColumn id="16" xr3:uid="{699CF960-170C-44CE-BFCB-42DFFCD9B11F}" name="Total" dataDxfId="6">
      <calculatedColumnFormula>SUMIF(Pedidos[Proveedor],Pedidos[[#This Row],[Proveedor]],Pedidos[Monto])</calculatedColumnFormula>
    </tableColumn>
    <tableColumn id="12" xr3:uid="{886AA6E5-CB0D-45C4-9C04-0E956A6AFE72}" name="Estado" totalsRowFunction="count"/>
  </tableColumns>
  <tableStyleInfo name="TableStyleMedium2" showFirstColumn="0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683A5-9C43-4A0D-940E-E0E8CFA9F0EC}">
  <dimension ref="A1:H31"/>
  <sheetViews>
    <sheetView showGridLines="0" workbookViewId="0">
      <pane ySplit="3" topLeftCell="A7" activePane="bottomLeft" state="frozen"/>
      <selection pane="bottomLeft" activeCell="F4" sqref="F4"/>
    </sheetView>
  </sheetViews>
  <sheetFormatPr defaultColWidth="11.42578125" defaultRowHeight="15" x14ac:dyDescent="0.25"/>
  <cols>
    <col min="1" max="1" width="24.42578125" bestFit="1" customWidth="1"/>
    <col min="2" max="2" width="16.7109375" style="6" customWidth="1"/>
    <col min="3" max="3" width="19.42578125" bestFit="1" customWidth="1"/>
    <col min="4" max="4" width="16.7109375" customWidth="1"/>
    <col min="5" max="5" width="29.85546875" bestFit="1" customWidth="1"/>
    <col min="6" max="6" width="15" bestFit="1" customWidth="1"/>
    <col min="7" max="7" width="12.28515625" bestFit="1" customWidth="1"/>
    <col min="8" max="8" width="10.42578125" bestFit="1" customWidth="1"/>
    <col min="9" max="9" width="12.5703125" customWidth="1"/>
    <col min="10" max="10" width="3" bestFit="1" customWidth="1"/>
    <col min="11" max="11" width="4" bestFit="1" customWidth="1"/>
    <col min="12" max="12" width="3" bestFit="1" customWidth="1"/>
    <col min="13" max="17" width="5" bestFit="1" customWidth="1"/>
    <col min="18" max="18" width="4" bestFit="1" customWidth="1"/>
    <col min="19" max="19" width="5" bestFit="1" customWidth="1"/>
    <col min="20" max="20" width="4" bestFit="1" customWidth="1"/>
    <col min="21" max="26" width="5" bestFit="1" customWidth="1"/>
    <col min="27" max="29" width="4" bestFit="1" customWidth="1"/>
    <col min="30" max="30" width="6" bestFit="1" customWidth="1"/>
    <col min="31" max="31" width="4" bestFit="1" customWidth="1"/>
    <col min="32" max="34" width="5" bestFit="1" customWidth="1"/>
    <col min="35" max="35" width="4" bestFit="1" customWidth="1"/>
    <col min="36" max="36" width="5" bestFit="1" customWidth="1"/>
    <col min="37" max="37" width="4" bestFit="1" customWidth="1"/>
    <col min="38" max="42" width="5" bestFit="1" customWidth="1"/>
    <col min="43" max="43" width="4" bestFit="1" customWidth="1"/>
    <col min="44" max="44" width="5" bestFit="1" customWidth="1"/>
    <col min="45" max="45" width="4" bestFit="1" customWidth="1"/>
    <col min="46" max="47" width="5" bestFit="1" customWidth="1"/>
    <col min="48" max="48" width="4" bestFit="1" customWidth="1"/>
    <col min="49" max="49" width="5" bestFit="1" customWidth="1"/>
    <col min="50" max="52" width="4" bestFit="1" customWidth="1"/>
    <col min="53" max="53" width="5" bestFit="1" customWidth="1"/>
    <col min="54" max="54" width="4" bestFit="1" customWidth="1"/>
    <col min="55" max="55" width="5" bestFit="1" customWidth="1"/>
    <col min="56" max="59" width="4" bestFit="1" customWidth="1"/>
    <col min="60" max="60" width="5" bestFit="1" customWidth="1"/>
    <col min="61" max="61" width="4" bestFit="1" customWidth="1"/>
    <col min="62" max="62" width="5" bestFit="1" customWidth="1"/>
    <col min="63" max="67" width="4" bestFit="1" customWidth="1"/>
    <col min="68" max="70" width="5" bestFit="1" customWidth="1"/>
    <col min="71" max="71" width="11" bestFit="1" customWidth="1"/>
    <col min="72" max="72" width="12.5703125" bestFit="1" customWidth="1"/>
  </cols>
  <sheetData>
    <row r="1" spans="1:8" x14ac:dyDescent="0.25">
      <c r="A1" s="35" t="s">
        <v>94</v>
      </c>
      <c r="B1" s="35"/>
      <c r="C1" s="35"/>
      <c r="D1" s="35"/>
      <c r="E1" s="21" t="s">
        <v>52</v>
      </c>
      <c r="F1" s="14">
        <v>3673</v>
      </c>
      <c r="G1" s="21" t="s">
        <v>47</v>
      </c>
      <c r="H1" s="14">
        <f>SUM(Inventario[Total])</f>
        <v>505160</v>
      </c>
    </row>
    <row r="2" spans="1:8" x14ac:dyDescent="0.25">
      <c r="A2" s="35"/>
      <c r="B2" s="35"/>
      <c r="C2" s="35"/>
      <c r="D2" s="35"/>
      <c r="E2" s="21" t="s">
        <v>130</v>
      </c>
      <c r="F2" s="20">
        <v>44758</v>
      </c>
      <c r="G2" s="21"/>
      <c r="H2" s="14"/>
    </row>
    <row r="3" spans="1:8" x14ac:dyDescent="0.25">
      <c r="A3" s="35"/>
      <c r="B3" s="35"/>
      <c r="C3" s="35"/>
      <c r="D3" s="35"/>
      <c r="E3" s="21" t="s">
        <v>131</v>
      </c>
      <c r="F3" s="20">
        <v>44758</v>
      </c>
      <c r="G3" s="21" t="s">
        <v>108</v>
      </c>
      <c r="H3" s="14">
        <f>Inventario!H43</f>
        <v>9</v>
      </c>
    </row>
    <row r="4" spans="1:8" x14ac:dyDescent="0.25">
      <c r="B4"/>
    </row>
    <row r="5" spans="1:8" ht="15.75" x14ac:dyDescent="0.25">
      <c r="A5" s="16" t="s">
        <v>73</v>
      </c>
    </row>
    <row r="6" spans="1:8" x14ac:dyDescent="0.25">
      <c r="A6" t="s">
        <v>139</v>
      </c>
      <c r="B6" s="6">
        <f>SUMIFS(Ventas[Monto],Ventas[Fecha],"&gt;="&amp;$F$2,Ventas[Fecha],"&lt;="&amp;$F$3)-SUM(B7:B11)</f>
        <v>2260</v>
      </c>
      <c r="D6" s="1"/>
    </row>
    <row r="7" spans="1:8" x14ac:dyDescent="0.25">
      <c r="A7" t="s">
        <v>26</v>
      </c>
      <c r="B7" s="6">
        <f>SUMIFS(Ventas[Monto],Ventas[Fecha],"&gt;="&amp;$F$2,Ventas[Fecha],"&lt;="&amp;$F$3,Ventas[Categoría],A7)</f>
        <v>2120</v>
      </c>
    </row>
    <row r="8" spans="1:8" x14ac:dyDescent="0.25">
      <c r="A8" t="s">
        <v>95</v>
      </c>
      <c r="B8" s="6">
        <f>SUM(SUMIFS(Ventas[Monto],Ventas[Fecha],"&gt;="&amp;$F$2,Ventas[Fecha],"&lt;="&amp;$F$3,Ventas[Categoría],General!$M$4),SUMIFS(Ventas[Monto],Ventas[Fecha],"&gt;="&amp;$F$2,Ventas[Fecha],"&lt;="&amp;$F$3,Ventas[Categoría],General!$M$5),SUMIFS(Ventas[Monto],Ventas[Fecha],"&gt;="&amp;$F$2,Ventas[Fecha],"&lt;="&amp;$F$3,Ventas[Categoría],General!$M$6),SUMIFS(Ventas[Monto],Ventas[Fecha],"&gt;="&amp;$F$2,Ventas[Fecha],"&lt;="&amp;$F$3,Ventas[Categoría],General!$M$7),SUMIFS(Ventas[Monto],Ventas[Fecha],"&gt;="&amp;$F$2,Ventas[Fecha],"&lt;="&amp;$F$3,Ventas[Categoría],General!$M$10),SUMIFS(Ventas[Monto],Ventas[Fecha],"&gt;="&amp;$F$2,Ventas[Fecha],"&lt;="&amp;$F$3,Ventas[Categoría],General!$M$14),SUMIFS(Ventas[Monto],Ventas[Fecha],"&gt;="&amp;$F$2,Ventas[Fecha],"&lt;="&amp;$F$3,Ventas[Categoría],General!$M$15),SUMIFS(Ventas[Monto],Ventas[Fecha],"&gt;="&amp;$F$2,Ventas[Fecha],"&lt;="&amp;$F$3,Ventas[Categoría],General!$M$19),SUMIFS(Ventas[Monto],Ventas[Fecha],"&gt;="&amp;$F$2,Ventas[Fecha],"&lt;="&amp;$F$3,Ventas[Categoría],General!$M$21),SUMIFS(Ventas[Monto],Ventas[Fecha],"&gt;="&amp;$F$2,Ventas[Fecha],"&lt;="&amp;$F$3,Ventas[Categoría],General!$M$27),SUMIFS(Ventas[Monto],Ventas[Fecha],"&gt;="&amp;$F$2,Ventas[Fecha],"&lt;="&amp;$F$3,Ventas[Categoría],General!$M$29))</f>
        <v>3550</v>
      </c>
      <c r="E8" s="36" t="s">
        <v>182</v>
      </c>
      <c r="F8" s="36"/>
    </row>
    <row r="9" spans="1:8" x14ac:dyDescent="0.25">
      <c r="A9" t="s">
        <v>22</v>
      </c>
      <c r="B9" s="6">
        <f>SUMIFS(Ventas[Monto],Ventas[Fecha],"&gt;="&amp;$F$2,Ventas[Fecha],"&lt;="&amp;$F$3,Ventas[Categoría],A9)</f>
        <v>0</v>
      </c>
      <c r="E9" s="27" t="s">
        <v>185</v>
      </c>
      <c r="F9" s="28">
        <f>(B12*10)/100</f>
        <v>1096</v>
      </c>
    </row>
    <row r="10" spans="1:8" x14ac:dyDescent="0.25">
      <c r="A10" t="s">
        <v>25</v>
      </c>
      <c r="B10" s="6">
        <f>SUMIFS(Ventas[Monto],Ventas[Fecha],"&gt;="&amp;$F$2,Ventas[Fecha],"&lt;="&amp;$F$3,Ventas[Categoría],A10)</f>
        <v>240</v>
      </c>
      <c r="E10" s="27" t="s">
        <v>181</v>
      </c>
      <c r="F10" s="28">
        <f>(F9/8)*4</f>
        <v>548</v>
      </c>
    </row>
    <row r="11" spans="1:8" x14ac:dyDescent="0.25">
      <c r="A11" t="s">
        <v>17</v>
      </c>
      <c r="B11" s="6">
        <f>SUMIFS(Ventas[Monto],Ventas[Fecha],"&gt;="&amp;$F$2,Ventas[Fecha],"&lt;="&amp;$F$3,Ventas[Categoría],A11)</f>
        <v>2790</v>
      </c>
      <c r="E11" s="36" t="s">
        <v>183</v>
      </c>
      <c r="F11" s="36"/>
    </row>
    <row r="12" spans="1:8" x14ac:dyDescent="0.25">
      <c r="A12" s="15" t="s">
        <v>72</v>
      </c>
      <c r="B12" s="17">
        <f>SUM(B6:B11)</f>
        <v>10960</v>
      </c>
      <c r="E12" s="27" t="s">
        <v>184</v>
      </c>
      <c r="F12" s="28">
        <f>(B12*3.5)/100</f>
        <v>383.6</v>
      </c>
    </row>
    <row r="14" spans="1:8" ht="15.75" x14ac:dyDescent="0.25">
      <c r="A14" s="16" t="s">
        <v>96</v>
      </c>
    </row>
    <row r="15" spans="1:8" x14ac:dyDescent="0.25">
      <c r="A15" t="s">
        <v>176</v>
      </c>
      <c r="B15" s="6">
        <f>SUMIFS(Gasto_Operativo[Monto],Gasto_Operativo[Fecha],"&gt;="&amp;$F$2,Gasto_Operativo[Fecha],"&lt;="&amp;$F$3,Gasto_Operativo[Categoría],A15)</f>
        <v>800</v>
      </c>
    </row>
    <row r="16" spans="1:8" x14ac:dyDescent="0.25">
      <c r="A16" t="s">
        <v>97</v>
      </c>
      <c r="B16" s="6">
        <f>SUMIF(Gasto_Operativo[Categoría],Contabilidad!A16,Gasto_Operativo[Monto])</f>
        <v>0</v>
      </c>
    </row>
    <row r="17" spans="1:2" x14ac:dyDescent="0.25">
      <c r="A17" t="s">
        <v>98</v>
      </c>
      <c r="B17" s="6">
        <f>SUMIF(Gasto_Operativo[Categoría],Contabilidad!A17,Gasto_Operativo[Monto])</f>
        <v>0</v>
      </c>
    </row>
    <row r="18" spans="1:2" x14ac:dyDescent="0.25">
      <c r="A18" t="s">
        <v>99</v>
      </c>
      <c r="B18" s="6">
        <f>SUMIF(Gasto_Operativo[Categoría],Contabilidad!A18,Gasto_Operativo[Monto])</f>
        <v>0</v>
      </c>
    </row>
    <row r="19" spans="1:2" ht="15.75" thickBot="1" x14ac:dyDescent="0.3">
      <c r="A19" s="15" t="s">
        <v>100</v>
      </c>
      <c r="B19" s="17">
        <f>SUM(B15:B18)</f>
        <v>800</v>
      </c>
    </row>
    <row r="20" spans="1:2" ht="15.75" thickTop="1" x14ac:dyDescent="0.25">
      <c r="A20" s="18" t="s">
        <v>101</v>
      </c>
      <c r="B20" s="19">
        <f>B12-B19</f>
        <v>10160</v>
      </c>
    </row>
    <row r="22" spans="1:2" ht="15.75" x14ac:dyDescent="0.25">
      <c r="A22" s="16" t="s">
        <v>80</v>
      </c>
    </row>
    <row r="23" spans="1:2" x14ac:dyDescent="0.25">
      <c r="A23" t="s">
        <v>140</v>
      </c>
      <c r="B23" s="6">
        <f>SUMIFS(Productos_Recibidos[Gasto],Productos_Recibidos[Fecha],"&gt;="&amp;$F$2,Productos_Recibidos[Fecha],"&lt;="&amp;$F$3)-SUM(B24:B28)</f>
        <v>-5372</v>
      </c>
    </row>
    <row r="24" spans="1:2" x14ac:dyDescent="0.25">
      <c r="A24" t="s">
        <v>26</v>
      </c>
      <c r="B24" s="6">
        <f>SUMIFS(Productos_Recibidos[Gasto],Productos_Recibidos[Fecha],"&gt;="&amp;$F$2,Productos_Recibidos[Fecha],"&lt;="&amp;$F$3,Productos_Recibidos[Categoría],A24)</f>
        <v>0</v>
      </c>
    </row>
    <row r="25" spans="1:2" x14ac:dyDescent="0.25">
      <c r="A25" t="s">
        <v>95</v>
      </c>
      <c r="B25" s="6">
        <f>SUM(SUMIFS(Productos_Recibidos[Gasto],Productos_Recibidos[Fecha],"&gt;="&amp;$F$2,Productos_Recibidos[Fecha],"&lt;="&amp;$F$3,Productos_Recibidos[Categoría],General!M4),SUMIFS(Productos_Recibidos[Gasto],Productos_Recibidos[Fecha],"&gt;="&amp;$F$2,Productos_Recibidos[Fecha],"&lt;="&amp;$F$3,Productos_Recibidos[Categoría],General!M5),SUMIFS(Productos_Recibidos[Gasto],Productos_Recibidos[Fecha],"&gt;="&amp;$F$2,Productos_Recibidos[Fecha],"&lt;="&amp;$F$3,Productos_Recibidos[Categoría],General!M6),SUMIFS(Productos_Recibidos[Gasto],Productos_Recibidos[Fecha],"&gt;="&amp;$F$2,Productos_Recibidos[Fecha],"&lt;="&amp;$F$3,Productos_Recibidos[Categoría],General!M7),SUMIFS(Productos_Recibidos[Gasto],Productos_Recibidos[Fecha],"&gt;="&amp;$F$2,Productos_Recibidos[Fecha],"&lt;="&amp;$F$3,Productos_Recibidos[Categoría],General!M10),SUMIFS(Productos_Recibidos[Gasto],Productos_Recibidos[Fecha],"&gt;="&amp;$F$2,Productos_Recibidos[Fecha],"&lt;="&amp;$F$3,Productos_Recibidos[Categoría],General!M14),SUMIFS(Productos_Recibidos[Gasto],Productos_Recibidos[Fecha],"&gt;="&amp;$F$2,Productos_Recibidos[Fecha],"&lt;="&amp;$F$3,Productos_Recibidos[Categoría],General!M15),SUMIFS(Productos_Recibidos[Gasto],Productos_Recibidos[Fecha],"&gt;="&amp;$F$2,Productos_Recibidos[Fecha],"&lt;="&amp;$F$3,Productos_Recibidos[Categoría],General!M19),SUMIFS(Productos_Recibidos[Gasto],Productos_Recibidos[Fecha],"&gt;="&amp;$F$2,Productos_Recibidos[Fecha],"&lt;="&amp;$F$3,Productos_Recibidos[Categoría],General!M21),SUMIFS(Productos_Recibidos[Gasto],Productos_Recibidos[Fecha],"&gt;="&amp;$F$2,Productos_Recibidos[Fecha],"&lt;="&amp;$F$3,Productos_Recibidos[Categoría],General!M27),SUMIFS(Productos_Recibidos[Gasto],Productos_Recibidos[Fecha],"&gt;="&amp;$F$2,Productos_Recibidos[Fecha],"&lt;="&amp;$F$3,Productos_Recibidos[Categoría],General!M29))</f>
        <v>-4056</v>
      </c>
    </row>
    <row r="26" spans="1:2" x14ac:dyDescent="0.25">
      <c r="A26" t="s">
        <v>22</v>
      </c>
      <c r="B26" s="6">
        <f>SUMIFS(Productos_Recibidos[Gasto],Productos_Recibidos[Fecha],"&gt;="&amp;$F$2,Productos_Recibidos[Fecha],"&lt;="&amp;$F$3,Productos_Recibidos[Categoría],A26)</f>
        <v>0</v>
      </c>
    </row>
    <row r="27" spans="1:2" x14ac:dyDescent="0.25">
      <c r="A27" t="s">
        <v>25</v>
      </c>
      <c r="B27" s="6">
        <f>SUMIFS(Productos_Recibidos[Gasto],Productos_Recibidos[Fecha],"&gt;="&amp;$F$2,Productos_Recibidos[Fecha],"&lt;="&amp;$F$3,Productos_Recibidos[Categoría],A27)</f>
        <v>0</v>
      </c>
    </row>
    <row r="28" spans="1:2" x14ac:dyDescent="0.25">
      <c r="A28" t="s">
        <v>17</v>
      </c>
      <c r="B28" s="6">
        <f>SUMIFS(Productos_Recibidos[Gasto],Productos_Recibidos[Fecha],"&gt;="&amp;$F$2,Productos_Recibidos[Fecha],"&lt;="&amp;$F$3,Productos_Recibidos[Categoría],A28)</f>
        <v>0</v>
      </c>
    </row>
    <row r="29" spans="1:2" x14ac:dyDescent="0.25">
      <c r="A29" t="s">
        <v>143</v>
      </c>
      <c r="B29" s="6">
        <f>(SUMIFS(Gasto_Operativo[Monto],Gasto_Operativo[Fecha],"&gt;="&amp;$F$2,Gasto_Operativo[Fecha],"&lt;="&amp;$F$3,Gasto_Operativo[Categoría],A29))*(-1)</f>
        <v>0</v>
      </c>
    </row>
    <row r="30" spans="1:2" ht="15.75" thickBot="1" x14ac:dyDescent="0.3">
      <c r="A30" s="15" t="s">
        <v>102</v>
      </c>
      <c r="B30" s="17">
        <f>SUM(B23:B29)</f>
        <v>-9428</v>
      </c>
    </row>
    <row r="31" spans="1:2" ht="15.75" thickTop="1" x14ac:dyDescent="0.25">
      <c r="A31" s="18" t="s">
        <v>103</v>
      </c>
      <c r="B31" s="19">
        <f>B20+B30</f>
        <v>732</v>
      </c>
    </row>
  </sheetData>
  <mergeCells count="3">
    <mergeCell ref="A1:D3"/>
    <mergeCell ref="E8:F8"/>
    <mergeCell ref="E11:F11"/>
  </mergeCells>
  <pageMargins left="0.7" right="0.7" top="0.75" bottom="0.75" header="0.3" footer="0.3"/>
  <pageSetup paperSize="9" orientation="portrait" r:id="rId1"/>
  <ignoredErrors>
    <ignoredError sqref="B25 B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9614E-5D6A-485A-8D3C-C93A7344CC4D}">
  <dimension ref="A1:W39"/>
  <sheetViews>
    <sheetView topLeftCell="A16" workbookViewId="0">
      <selection activeCell="G40" sqref="G40"/>
    </sheetView>
  </sheetViews>
  <sheetFormatPr defaultColWidth="18.7109375" defaultRowHeight="15" x14ac:dyDescent="0.25"/>
  <cols>
    <col min="1" max="1" width="9.85546875" style="3" bestFit="1" customWidth="1"/>
    <col min="2" max="2" width="14.28515625" style="1" bestFit="1" customWidth="1"/>
    <col min="3" max="3" width="2.85546875" customWidth="1"/>
    <col min="4" max="4" width="9.85546875" bestFit="1" customWidth="1"/>
    <col min="5" max="5" width="14.7109375" style="8" bestFit="1" customWidth="1"/>
    <col min="6" max="6" width="3.140625" style="8" customWidth="1"/>
    <col min="7" max="7" width="9.7109375" bestFit="1" customWidth="1"/>
    <col min="8" max="8" width="11.42578125" style="3" bestFit="1" customWidth="1"/>
    <col min="9" max="9" width="19.42578125" style="3" bestFit="1" customWidth="1"/>
    <col min="10" max="10" width="18.140625" customWidth="1"/>
    <col min="11" max="11" width="2.42578125" customWidth="1"/>
    <col min="12" max="12" width="9.85546875" style="1" bestFit="1" customWidth="1"/>
    <col min="13" max="13" width="11.7109375" style="8" bestFit="1" customWidth="1"/>
    <col min="14" max="14" width="16.85546875" style="6" bestFit="1" customWidth="1"/>
    <col min="15" max="15" width="2.42578125" customWidth="1"/>
    <col min="16" max="16" width="16.85546875" style="6" bestFit="1" customWidth="1"/>
    <col min="19" max="19" width="20" style="3" bestFit="1" customWidth="1"/>
    <col min="21" max="21" width="22.85546875" bestFit="1" customWidth="1"/>
    <col min="22" max="22" width="18.7109375" style="1"/>
  </cols>
  <sheetData>
    <row r="1" spans="1:23" x14ac:dyDescent="0.25">
      <c r="N1"/>
    </row>
    <row r="3" spans="1:23" ht="15" customHeight="1" x14ac:dyDescent="0.25">
      <c r="R3" s="10"/>
      <c r="S3" s="11"/>
      <c r="T3" s="10"/>
      <c r="U3" s="10"/>
      <c r="V3" s="12"/>
      <c r="W3" s="10"/>
    </row>
    <row r="4" spans="1:23" ht="15" customHeight="1" x14ac:dyDescent="0.25">
      <c r="Q4" s="10"/>
      <c r="R4" s="10"/>
      <c r="S4" s="11"/>
      <c r="T4" s="10"/>
      <c r="U4" s="10"/>
      <c r="V4" s="12"/>
      <c r="W4" s="10"/>
    </row>
    <row r="5" spans="1:23" ht="18.75" customHeight="1" x14ac:dyDescent="0.25">
      <c r="A5" s="38" t="s">
        <v>73</v>
      </c>
      <c r="B5" s="38"/>
      <c r="D5" s="39" t="s">
        <v>80</v>
      </c>
      <c r="E5" s="39"/>
      <c r="F5"/>
      <c r="G5" s="39" t="s">
        <v>96</v>
      </c>
      <c r="H5" s="39"/>
      <c r="I5" s="39"/>
      <c r="J5" s="39"/>
      <c r="L5" s="40" t="s">
        <v>79</v>
      </c>
      <c r="M5" s="40"/>
      <c r="N5" s="40"/>
      <c r="P5" s="37" t="s">
        <v>71</v>
      </c>
      <c r="Q5" s="37"/>
      <c r="R5" s="37"/>
      <c r="S5" s="37"/>
      <c r="T5" s="37"/>
      <c r="U5" s="37"/>
      <c r="V5"/>
    </row>
    <row r="6" spans="1:23" x14ac:dyDescent="0.25">
      <c r="A6" s="3" t="s">
        <v>5</v>
      </c>
      <c r="B6" s="1" t="s">
        <v>72</v>
      </c>
      <c r="D6" t="s">
        <v>5</v>
      </c>
      <c r="E6" s="8" t="s">
        <v>81</v>
      </c>
      <c r="G6" s="3" t="s">
        <v>5</v>
      </c>
      <c r="H6" t="s">
        <v>2</v>
      </c>
      <c r="I6" t="s">
        <v>53</v>
      </c>
      <c r="J6" s="1" t="s">
        <v>7</v>
      </c>
      <c r="L6" t="s">
        <v>5</v>
      </c>
      <c r="M6" s="3" t="s">
        <v>2</v>
      </c>
      <c r="N6" s="6" t="s">
        <v>78</v>
      </c>
      <c r="P6" t="s">
        <v>70</v>
      </c>
      <c r="Q6" s="3" t="s">
        <v>5</v>
      </c>
      <c r="R6" t="s">
        <v>2</v>
      </c>
      <c r="S6" s="7" t="s">
        <v>53</v>
      </c>
      <c r="T6" s="1" t="s">
        <v>7</v>
      </c>
      <c r="U6" t="s">
        <v>38</v>
      </c>
      <c r="V6"/>
    </row>
    <row r="7" spans="1:23" x14ac:dyDescent="0.25">
      <c r="A7" s="3">
        <v>44737</v>
      </c>
      <c r="B7" s="1">
        <v>3790</v>
      </c>
      <c r="D7" s="3">
        <v>44749</v>
      </c>
      <c r="E7" s="8">
        <v>10232</v>
      </c>
      <c r="G7" s="3">
        <v>44738</v>
      </c>
      <c r="H7" t="s">
        <v>176</v>
      </c>
      <c r="I7" t="s">
        <v>75</v>
      </c>
      <c r="J7" s="1">
        <v>500</v>
      </c>
      <c r="L7" s="3">
        <v>44737</v>
      </c>
      <c r="M7" t="s">
        <v>22</v>
      </c>
      <c r="N7" s="6">
        <v>630</v>
      </c>
      <c r="P7" t="s">
        <v>68</v>
      </c>
      <c r="Q7" s="3">
        <v>44738</v>
      </c>
      <c r="R7" t="s">
        <v>69</v>
      </c>
      <c r="S7" t="s">
        <v>115</v>
      </c>
      <c r="T7" s="1">
        <v>1</v>
      </c>
      <c r="U7" t="s">
        <v>40</v>
      </c>
      <c r="V7"/>
    </row>
    <row r="8" spans="1:23" x14ac:dyDescent="0.25">
      <c r="A8" s="3">
        <v>44738</v>
      </c>
      <c r="B8" s="1">
        <v>9050</v>
      </c>
      <c r="D8" s="3">
        <v>44740</v>
      </c>
      <c r="E8" s="8">
        <v>4800</v>
      </c>
      <c r="G8" s="3">
        <v>44739</v>
      </c>
      <c r="H8" t="s">
        <v>176</v>
      </c>
      <c r="I8" t="s">
        <v>75</v>
      </c>
      <c r="J8" s="6">
        <v>2000</v>
      </c>
      <c r="L8" s="3">
        <v>44738</v>
      </c>
      <c r="M8" t="s">
        <v>22</v>
      </c>
      <c r="N8" s="6">
        <v>220</v>
      </c>
      <c r="P8" t="s">
        <v>68</v>
      </c>
      <c r="Q8" s="3">
        <v>44738</v>
      </c>
      <c r="R8" t="s">
        <v>83</v>
      </c>
      <c r="S8" t="s">
        <v>84</v>
      </c>
      <c r="T8" s="1">
        <v>0</v>
      </c>
      <c r="U8" t="s">
        <v>40</v>
      </c>
      <c r="V8"/>
    </row>
    <row r="9" spans="1:23" x14ac:dyDescent="0.25">
      <c r="A9" s="3">
        <v>44739</v>
      </c>
      <c r="B9" s="1">
        <v>6360</v>
      </c>
      <c r="D9" s="3">
        <v>44741</v>
      </c>
      <c r="E9" s="8">
        <v>2324</v>
      </c>
      <c r="G9" s="3">
        <v>44739</v>
      </c>
      <c r="H9" t="s">
        <v>176</v>
      </c>
      <c r="I9" t="s">
        <v>75</v>
      </c>
      <c r="J9" s="6">
        <v>500</v>
      </c>
      <c r="L9" s="3">
        <v>44739</v>
      </c>
      <c r="M9" t="s">
        <v>22</v>
      </c>
      <c r="N9" s="6">
        <v>920</v>
      </c>
      <c r="P9" t="s">
        <v>68</v>
      </c>
      <c r="Q9" s="3">
        <v>44739</v>
      </c>
      <c r="R9" t="s">
        <v>85</v>
      </c>
      <c r="S9" t="s">
        <v>86</v>
      </c>
      <c r="T9" s="1">
        <v>220</v>
      </c>
      <c r="U9" t="s">
        <v>87</v>
      </c>
      <c r="V9"/>
    </row>
    <row r="10" spans="1:23" x14ac:dyDescent="0.25">
      <c r="A10" s="3">
        <v>44740</v>
      </c>
      <c r="B10" s="1">
        <v>2860</v>
      </c>
      <c r="D10" s="3">
        <v>44742</v>
      </c>
      <c r="E10" s="8">
        <v>1242</v>
      </c>
      <c r="G10" s="3">
        <v>44739</v>
      </c>
      <c r="H10" t="s">
        <v>176</v>
      </c>
      <c r="I10" t="s">
        <v>75</v>
      </c>
      <c r="J10" s="6">
        <v>480</v>
      </c>
      <c r="L10" s="3">
        <v>44740</v>
      </c>
      <c r="M10" t="s">
        <v>22</v>
      </c>
      <c r="N10" s="6">
        <v>500</v>
      </c>
      <c r="P10" t="s">
        <v>68</v>
      </c>
      <c r="Q10" s="3">
        <v>44740</v>
      </c>
      <c r="R10" t="s">
        <v>69</v>
      </c>
      <c r="S10" t="s">
        <v>75</v>
      </c>
      <c r="T10" s="1">
        <v>290</v>
      </c>
      <c r="U10" t="s">
        <v>40</v>
      </c>
      <c r="V10"/>
    </row>
    <row r="11" spans="1:23" x14ac:dyDescent="0.25">
      <c r="A11" s="3">
        <v>44741</v>
      </c>
      <c r="B11" s="1">
        <v>7370</v>
      </c>
      <c r="D11" s="3">
        <v>44743</v>
      </c>
      <c r="E11" s="8">
        <v>5140</v>
      </c>
      <c r="G11" s="3">
        <v>44740</v>
      </c>
      <c r="H11" t="s">
        <v>176</v>
      </c>
      <c r="I11" t="s">
        <v>75</v>
      </c>
      <c r="J11" s="6">
        <v>500</v>
      </c>
      <c r="L11" s="3">
        <v>44741</v>
      </c>
      <c r="M11" t="s">
        <v>22</v>
      </c>
      <c r="N11" s="6">
        <v>300</v>
      </c>
      <c r="P11" t="s">
        <v>68</v>
      </c>
      <c r="Q11" s="3">
        <v>44741</v>
      </c>
      <c r="R11" t="s">
        <v>110</v>
      </c>
      <c r="S11" t="s">
        <v>111</v>
      </c>
      <c r="T11" s="1">
        <v>20</v>
      </c>
      <c r="U11" t="s">
        <v>87</v>
      </c>
      <c r="V11"/>
    </row>
    <row r="12" spans="1:23" x14ac:dyDescent="0.25">
      <c r="A12" s="3">
        <v>44742</v>
      </c>
      <c r="B12" s="1">
        <v>7290</v>
      </c>
      <c r="D12" s="3">
        <v>44744</v>
      </c>
      <c r="E12" s="8">
        <v>37378</v>
      </c>
      <c r="G12" s="3">
        <v>44741</v>
      </c>
      <c r="H12" t="s">
        <v>176</v>
      </c>
      <c r="I12" t="s">
        <v>75</v>
      </c>
      <c r="J12" s="6">
        <v>1000</v>
      </c>
      <c r="L12" s="3">
        <v>44742</v>
      </c>
      <c r="M12" t="s">
        <v>22</v>
      </c>
      <c r="N12" s="6">
        <v>1190</v>
      </c>
      <c r="P12" t="s">
        <v>68</v>
      </c>
      <c r="Q12" s="3">
        <v>44747</v>
      </c>
      <c r="R12" t="s">
        <v>18</v>
      </c>
      <c r="S12" t="s">
        <v>86</v>
      </c>
      <c r="T12" s="1">
        <v>10</v>
      </c>
      <c r="U12" t="s">
        <v>40</v>
      </c>
      <c r="V12"/>
    </row>
    <row r="13" spans="1:23" x14ac:dyDescent="0.25">
      <c r="A13" s="3">
        <v>44743</v>
      </c>
      <c r="B13" s="1">
        <v>14340</v>
      </c>
      <c r="D13" s="3">
        <v>44746</v>
      </c>
      <c r="E13" s="8">
        <v>11138</v>
      </c>
      <c r="G13" s="3">
        <v>44741</v>
      </c>
      <c r="H13" t="s">
        <v>176</v>
      </c>
      <c r="I13" t="s">
        <v>75</v>
      </c>
      <c r="J13" s="6">
        <v>1880</v>
      </c>
      <c r="L13" s="3">
        <v>44743</v>
      </c>
      <c r="M13" t="s">
        <v>22</v>
      </c>
      <c r="N13" s="6">
        <v>3600</v>
      </c>
      <c r="P13" t="s">
        <v>68</v>
      </c>
      <c r="Q13" s="3">
        <v>44749</v>
      </c>
      <c r="R13" t="s">
        <v>150</v>
      </c>
      <c r="S13" t="s">
        <v>151</v>
      </c>
      <c r="T13" s="1">
        <v>170</v>
      </c>
      <c r="U13" t="s">
        <v>40</v>
      </c>
      <c r="V13"/>
    </row>
    <row r="14" spans="1:23" x14ac:dyDescent="0.25">
      <c r="A14" s="3">
        <v>44744</v>
      </c>
      <c r="B14" s="1">
        <v>14880</v>
      </c>
      <c r="D14" s="3">
        <v>44748</v>
      </c>
      <c r="E14" s="8">
        <v>14586</v>
      </c>
      <c r="G14" s="3">
        <v>44742</v>
      </c>
      <c r="H14" t="s">
        <v>176</v>
      </c>
      <c r="I14" t="s">
        <v>75</v>
      </c>
      <c r="J14" s="6">
        <v>1000</v>
      </c>
      <c r="L14" s="3">
        <v>44744</v>
      </c>
      <c r="M14" t="s">
        <v>22</v>
      </c>
      <c r="N14" s="6">
        <v>270</v>
      </c>
      <c r="P14" t="s">
        <v>68</v>
      </c>
      <c r="Q14" s="3">
        <v>44749</v>
      </c>
      <c r="R14" t="s">
        <v>152</v>
      </c>
      <c r="S14" t="s">
        <v>151</v>
      </c>
      <c r="T14" s="1">
        <v>460</v>
      </c>
      <c r="U14" t="s">
        <v>40</v>
      </c>
      <c r="V14"/>
    </row>
    <row r="15" spans="1:23" x14ac:dyDescent="0.25">
      <c r="A15" s="3">
        <v>44745</v>
      </c>
      <c r="B15" s="1">
        <v>10270</v>
      </c>
      <c r="D15" s="3">
        <v>44750</v>
      </c>
      <c r="E15" s="8">
        <v>4008.33</v>
      </c>
      <c r="G15" s="3">
        <v>44743</v>
      </c>
      <c r="H15" t="s">
        <v>176</v>
      </c>
      <c r="I15" t="s">
        <v>75</v>
      </c>
      <c r="J15" s="6">
        <v>1000</v>
      </c>
      <c r="L15" s="3">
        <v>44745</v>
      </c>
      <c r="M15" t="s">
        <v>22</v>
      </c>
      <c r="N15" s="6">
        <v>230</v>
      </c>
      <c r="P15" t="s">
        <v>68</v>
      </c>
      <c r="Q15" s="3">
        <v>44749</v>
      </c>
      <c r="R15" t="s">
        <v>153</v>
      </c>
      <c r="S15" t="s">
        <v>151</v>
      </c>
      <c r="T15" s="1">
        <v>140</v>
      </c>
      <c r="U15" t="s">
        <v>40</v>
      </c>
      <c r="V15"/>
    </row>
    <row r="16" spans="1:23" x14ac:dyDescent="0.25">
      <c r="A16" s="3">
        <v>44746</v>
      </c>
      <c r="B16" s="1">
        <v>10270</v>
      </c>
      <c r="D16" s="3">
        <v>44751</v>
      </c>
      <c r="E16" s="8">
        <v>45740</v>
      </c>
      <c r="G16" s="3">
        <v>44744</v>
      </c>
      <c r="H16" t="s">
        <v>176</v>
      </c>
      <c r="I16" t="s">
        <v>75</v>
      </c>
      <c r="J16" s="6">
        <v>1300</v>
      </c>
      <c r="L16" s="3">
        <v>44746</v>
      </c>
      <c r="M16" t="s">
        <v>22</v>
      </c>
      <c r="N16" s="6">
        <v>1050</v>
      </c>
      <c r="P16" t="s">
        <v>68</v>
      </c>
      <c r="Q16" s="3">
        <v>44756</v>
      </c>
      <c r="R16" t="s">
        <v>69</v>
      </c>
      <c r="S16" t="s">
        <v>190</v>
      </c>
      <c r="T16" s="1">
        <v>0</v>
      </c>
      <c r="U16" t="s">
        <v>40</v>
      </c>
      <c r="V16"/>
    </row>
    <row r="17" spans="1:22" x14ac:dyDescent="0.25">
      <c r="A17" s="3">
        <v>44747</v>
      </c>
      <c r="B17" s="1">
        <v>10780</v>
      </c>
      <c r="D17" s="3">
        <v>44752</v>
      </c>
      <c r="E17" s="8">
        <v>5000</v>
      </c>
      <c r="G17" s="3">
        <v>44744</v>
      </c>
      <c r="H17" t="s">
        <v>176</v>
      </c>
      <c r="I17" t="s">
        <v>142</v>
      </c>
      <c r="J17" s="6">
        <v>600</v>
      </c>
      <c r="L17" s="3">
        <v>44747</v>
      </c>
      <c r="M17" t="s">
        <v>22</v>
      </c>
      <c r="N17" s="6">
        <v>1140</v>
      </c>
      <c r="P17"/>
      <c r="R17" s="3"/>
      <c r="S17"/>
      <c r="U17" s="1"/>
      <c r="V17"/>
    </row>
    <row r="18" spans="1:22" x14ac:dyDescent="0.25">
      <c r="A18" s="3">
        <v>44748</v>
      </c>
      <c r="B18" s="1">
        <v>12660</v>
      </c>
      <c r="D18" s="3">
        <v>44753</v>
      </c>
      <c r="E18" s="8">
        <v>6960</v>
      </c>
      <c r="G18" s="3">
        <v>44746</v>
      </c>
      <c r="H18" t="s">
        <v>143</v>
      </c>
      <c r="I18" t="s">
        <v>143</v>
      </c>
      <c r="J18" s="6">
        <v>1140</v>
      </c>
      <c r="L18" s="3">
        <v>44748</v>
      </c>
      <c r="M18" t="s">
        <v>22</v>
      </c>
      <c r="N18" s="6">
        <v>760</v>
      </c>
      <c r="P18"/>
      <c r="R18" s="3"/>
      <c r="S18"/>
      <c r="U18" s="1"/>
      <c r="V18"/>
    </row>
    <row r="19" spans="1:22" x14ac:dyDescent="0.25">
      <c r="A19" s="3">
        <v>44749</v>
      </c>
      <c r="B19" s="1">
        <v>9535</v>
      </c>
      <c r="D19" s="3">
        <v>44754</v>
      </c>
      <c r="E19" s="8">
        <v>105</v>
      </c>
      <c r="G19" s="3">
        <v>44746</v>
      </c>
      <c r="H19" t="s">
        <v>176</v>
      </c>
      <c r="I19" t="s">
        <v>75</v>
      </c>
      <c r="J19" s="6">
        <v>1000</v>
      </c>
      <c r="L19" s="3">
        <v>44749</v>
      </c>
      <c r="M19" t="s">
        <v>22</v>
      </c>
      <c r="N19" s="6">
        <v>1330</v>
      </c>
      <c r="P19"/>
      <c r="R19" s="3"/>
      <c r="S19"/>
      <c r="U19" s="1"/>
      <c r="V19"/>
    </row>
    <row r="20" spans="1:22" x14ac:dyDescent="0.25">
      <c r="A20" s="3">
        <v>44750</v>
      </c>
      <c r="B20" s="1">
        <v>11880</v>
      </c>
      <c r="D20" s="3">
        <v>44755</v>
      </c>
      <c r="E20" s="8">
        <v>14842</v>
      </c>
      <c r="G20" s="3">
        <v>44747</v>
      </c>
      <c r="H20" t="s">
        <v>176</v>
      </c>
      <c r="I20" t="s">
        <v>75</v>
      </c>
      <c r="J20" s="6">
        <v>1000</v>
      </c>
      <c r="L20" s="3">
        <v>44750</v>
      </c>
      <c r="M20" t="s">
        <v>22</v>
      </c>
      <c r="N20" s="6">
        <v>500</v>
      </c>
      <c r="P20"/>
      <c r="R20" s="3"/>
      <c r="S20"/>
      <c r="U20" s="1"/>
      <c r="V20"/>
    </row>
    <row r="21" spans="1:22" x14ac:dyDescent="0.25">
      <c r="A21" s="3">
        <v>44751</v>
      </c>
      <c r="B21" s="1">
        <v>16536</v>
      </c>
      <c r="D21" s="3">
        <v>44756</v>
      </c>
      <c r="E21" s="8">
        <v>5837</v>
      </c>
      <c r="F21" s="9"/>
      <c r="G21" s="3">
        <v>44748</v>
      </c>
      <c r="H21" t="s">
        <v>176</v>
      </c>
      <c r="I21" t="s">
        <v>142</v>
      </c>
      <c r="J21" s="6">
        <v>700</v>
      </c>
      <c r="L21" s="3">
        <v>44751</v>
      </c>
      <c r="M21" t="s">
        <v>22</v>
      </c>
      <c r="N21" s="6">
        <v>40</v>
      </c>
      <c r="P21"/>
      <c r="R21" s="3"/>
      <c r="S21"/>
      <c r="U21" s="1"/>
      <c r="V21"/>
    </row>
    <row r="22" spans="1:22" x14ac:dyDescent="0.25">
      <c r="A22" s="3">
        <v>44752</v>
      </c>
      <c r="B22" s="1">
        <v>10920</v>
      </c>
      <c r="D22" s="3">
        <v>44757</v>
      </c>
      <c r="E22" s="8">
        <v>17792</v>
      </c>
      <c r="G22" s="3">
        <v>44748</v>
      </c>
      <c r="H22" t="s">
        <v>176</v>
      </c>
      <c r="I22" t="s">
        <v>75</v>
      </c>
      <c r="J22" s="6">
        <v>0</v>
      </c>
      <c r="L22" s="3">
        <v>44752</v>
      </c>
      <c r="M22" t="s">
        <v>22</v>
      </c>
      <c r="N22" s="6">
        <v>170</v>
      </c>
      <c r="P22"/>
      <c r="R22" s="3"/>
      <c r="S22"/>
      <c r="U22" s="1"/>
      <c r="V22"/>
    </row>
    <row r="23" spans="1:22" x14ac:dyDescent="0.25">
      <c r="A23" s="3">
        <v>44753</v>
      </c>
      <c r="B23" s="1">
        <v>8150</v>
      </c>
      <c r="D23" s="3">
        <v>44758</v>
      </c>
      <c r="E23" s="8">
        <v>9428</v>
      </c>
      <c r="G23" s="3">
        <v>44749</v>
      </c>
      <c r="H23" t="s">
        <v>176</v>
      </c>
      <c r="I23" t="s">
        <v>75</v>
      </c>
      <c r="J23" s="6">
        <v>2000</v>
      </c>
      <c r="L23" s="3">
        <v>44753</v>
      </c>
      <c r="M23" t="s">
        <v>22</v>
      </c>
      <c r="N23" s="6">
        <v>1220</v>
      </c>
      <c r="P23"/>
      <c r="R23" s="3"/>
      <c r="S23"/>
      <c r="U23" s="1"/>
      <c r="V23"/>
    </row>
    <row r="24" spans="1:22" x14ac:dyDescent="0.25">
      <c r="A24" s="3">
        <v>44754</v>
      </c>
      <c r="B24" s="1">
        <v>10190</v>
      </c>
      <c r="D24" t="s">
        <v>8</v>
      </c>
      <c r="E24" s="9">
        <f>SUBTOTAL(109,Gastos[Total Gasto])</f>
        <v>196552.33000000002</v>
      </c>
      <c r="G24" s="3">
        <v>44749</v>
      </c>
      <c r="H24" t="s">
        <v>176</v>
      </c>
      <c r="I24" t="s">
        <v>142</v>
      </c>
      <c r="J24" s="6">
        <v>300</v>
      </c>
      <c r="L24" s="3">
        <v>44754</v>
      </c>
      <c r="M24" t="s">
        <v>22</v>
      </c>
      <c r="N24" s="6">
        <v>1850</v>
      </c>
      <c r="P24"/>
      <c r="R24" s="3"/>
      <c r="S24"/>
      <c r="U24" s="1"/>
      <c r="V24"/>
    </row>
    <row r="25" spans="1:22" x14ac:dyDescent="0.25">
      <c r="A25" s="3">
        <v>44755</v>
      </c>
      <c r="B25" s="1">
        <v>11275</v>
      </c>
      <c r="G25" s="3">
        <v>44749</v>
      </c>
      <c r="H25" t="s">
        <v>176</v>
      </c>
      <c r="I25" t="s">
        <v>75</v>
      </c>
      <c r="J25" s="6">
        <v>2380</v>
      </c>
      <c r="L25" s="3">
        <v>44755</v>
      </c>
      <c r="M25" t="s">
        <v>22</v>
      </c>
      <c r="N25" s="6">
        <v>1710</v>
      </c>
      <c r="P25"/>
      <c r="R25" s="3"/>
      <c r="S25"/>
      <c r="U25" s="1"/>
      <c r="V25"/>
    </row>
    <row r="26" spans="1:22" x14ac:dyDescent="0.25">
      <c r="A26" s="3">
        <v>44756</v>
      </c>
      <c r="B26" s="1">
        <v>8820</v>
      </c>
      <c r="G26" s="3">
        <v>44750</v>
      </c>
      <c r="H26" t="s">
        <v>176</v>
      </c>
      <c r="I26" t="s">
        <v>142</v>
      </c>
      <c r="J26" s="6">
        <v>600</v>
      </c>
      <c r="L26" s="3">
        <v>44756</v>
      </c>
      <c r="M26" t="s">
        <v>22</v>
      </c>
      <c r="N26" s="6">
        <v>410</v>
      </c>
      <c r="P26"/>
      <c r="R26" s="3"/>
      <c r="S26"/>
      <c r="U26" s="1"/>
      <c r="V26"/>
    </row>
    <row r="27" spans="1:22" x14ac:dyDescent="0.25">
      <c r="A27" s="3">
        <v>44757</v>
      </c>
      <c r="B27" s="1">
        <v>15455</v>
      </c>
      <c r="G27" s="3">
        <v>44750</v>
      </c>
      <c r="H27" t="s">
        <v>176</v>
      </c>
      <c r="I27" t="s">
        <v>75</v>
      </c>
      <c r="J27" s="6">
        <v>1000</v>
      </c>
      <c r="L27" s="3">
        <v>44757</v>
      </c>
      <c r="M27" t="s">
        <v>22</v>
      </c>
      <c r="N27" s="6">
        <v>390</v>
      </c>
      <c r="P27"/>
      <c r="R27" s="3"/>
      <c r="S27"/>
      <c r="U27" s="1"/>
      <c r="V27"/>
    </row>
    <row r="28" spans="1:22" x14ac:dyDescent="0.25">
      <c r="A28" s="3">
        <v>44758</v>
      </c>
      <c r="B28" s="1">
        <v>10960</v>
      </c>
      <c r="G28" s="3">
        <v>44753</v>
      </c>
      <c r="H28" t="s">
        <v>176</v>
      </c>
      <c r="I28" t="s">
        <v>142</v>
      </c>
      <c r="J28" s="6">
        <v>750</v>
      </c>
      <c r="L28" t="s">
        <v>8</v>
      </c>
      <c r="M28"/>
      <c r="N28" s="1">
        <f>SUBTOTAL(109,Fotocopias[Total Fotocopia])</f>
        <v>18430</v>
      </c>
      <c r="P28"/>
      <c r="R28" s="3"/>
      <c r="S28"/>
      <c r="U28" s="1"/>
      <c r="V28"/>
    </row>
    <row r="29" spans="1:22" x14ac:dyDescent="0.25">
      <c r="A29" s="3" t="s">
        <v>8</v>
      </c>
      <c r="B29" s="1">
        <f>SUBTOTAL(109,Ventas_2[Total Ventas])</f>
        <v>223641</v>
      </c>
      <c r="G29" s="3">
        <v>44753</v>
      </c>
      <c r="H29" t="s">
        <v>176</v>
      </c>
      <c r="I29" t="s">
        <v>75</v>
      </c>
      <c r="J29" s="6">
        <v>1000</v>
      </c>
      <c r="L29" s="8"/>
      <c r="M29" s="6"/>
      <c r="P29"/>
      <c r="R29" s="3"/>
      <c r="S29"/>
      <c r="U29" s="1"/>
      <c r="V29"/>
    </row>
    <row r="30" spans="1:22" x14ac:dyDescent="0.25">
      <c r="G30" s="3">
        <v>44753</v>
      </c>
      <c r="H30" t="s">
        <v>175</v>
      </c>
      <c r="I30" t="s">
        <v>173</v>
      </c>
      <c r="J30" s="6">
        <v>200</v>
      </c>
      <c r="L30" s="8"/>
      <c r="M30" s="6"/>
      <c r="P30"/>
      <c r="R30" s="3"/>
      <c r="S30"/>
      <c r="U30" s="1"/>
      <c r="V30"/>
    </row>
    <row r="31" spans="1:22" x14ac:dyDescent="0.25">
      <c r="G31" s="3">
        <v>44754</v>
      </c>
      <c r="H31" s="3" t="s">
        <v>176</v>
      </c>
      <c r="I31" s="3" t="s">
        <v>142</v>
      </c>
      <c r="J31" s="6">
        <v>600</v>
      </c>
      <c r="L31" s="8"/>
      <c r="M31" s="6"/>
    </row>
    <row r="32" spans="1:22" x14ac:dyDescent="0.25">
      <c r="G32" s="3">
        <v>44755</v>
      </c>
      <c r="H32" s="3" t="s">
        <v>176</v>
      </c>
      <c r="I32" s="3" t="s">
        <v>142</v>
      </c>
      <c r="J32" s="6">
        <v>600</v>
      </c>
      <c r="L32" s="8"/>
      <c r="M32" s="6"/>
    </row>
    <row r="33" spans="7:13" x14ac:dyDescent="0.25">
      <c r="G33" s="3">
        <v>44756</v>
      </c>
      <c r="H33" s="3" t="s">
        <v>176</v>
      </c>
      <c r="I33" s="3" t="s">
        <v>142</v>
      </c>
      <c r="J33" s="6">
        <v>600</v>
      </c>
      <c r="L33" s="8"/>
      <c r="M33" s="6"/>
    </row>
    <row r="34" spans="7:13" x14ac:dyDescent="0.25">
      <c r="G34" s="3">
        <v>44756</v>
      </c>
      <c r="H34" s="3" t="s">
        <v>176</v>
      </c>
      <c r="I34" s="3" t="s">
        <v>75</v>
      </c>
      <c r="J34" s="6">
        <v>1000</v>
      </c>
      <c r="L34" s="8"/>
      <c r="M34" s="6"/>
    </row>
    <row r="35" spans="7:13" x14ac:dyDescent="0.25">
      <c r="G35" s="3">
        <v>44756</v>
      </c>
      <c r="H35" s="3" t="s">
        <v>143</v>
      </c>
      <c r="I35" s="3" t="s">
        <v>197</v>
      </c>
      <c r="J35" s="6">
        <v>144</v>
      </c>
    </row>
    <row r="36" spans="7:13" x14ac:dyDescent="0.25">
      <c r="G36" s="3">
        <v>44756</v>
      </c>
      <c r="H36" s="3" t="s">
        <v>143</v>
      </c>
      <c r="I36" s="3" t="s">
        <v>196</v>
      </c>
      <c r="J36" s="6">
        <v>1500</v>
      </c>
    </row>
    <row r="37" spans="7:13" x14ac:dyDescent="0.25">
      <c r="G37" s="3">
        <v>44757</v>
      </c>
      <c r="H37" s="3" t="s">
        <v>176</v>
      </c>
      <c r="I37" s="3" t="s">
        <v>142</v>
      </c>
      <c r="J37" s="6">
        <v>800</v>
      </c>
    </row>
    <row r="38" spans="7:13" x14ac:dyDescent="0.25">
      <c r="G38" s="3">
        <v>44757</v>
      </c>
      <c r="H38" s="3" t="s">
        <v>176</v>
      </c>
      <c r="I38" s="3" t="s">
        <v>75</v>
      </c>
      <c r="J38" s="6">
        <v>1000</v>
      </c>
    </row>
    <row r="39" spans="7:13" x14ac:dyDescent="0.25">
      <c r="G39" s="3">
        <v>44758</v>
      </c>
      <c r="H39" s="3" t="s">
        <v>176</v>
      </c>
      <c r="I39" s="3" t="s">
        <v>142</v>
      </c>
      <c r="J39" s="6">
        <v>800</v>
      </c>
    </row>
  </sheetData>
  <mergeCells count="5">
    <mergeCell ref="P5:U5"/>
    <mergeCell ref="A5:B5"/>
    <mergeCell ref="D5:E5"/>
    <mergeCell ref="G5:J5"/>
    <mergeCell ref="L5:N5"/>
  </mergeCells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07D0A0E-6262-4DAE-B974-91F952A6619E}">
          <x14:formula1>
            <xm:f>General!$L$4:$L$10</xm:f>
          </x14:formula1>
          <xm:sqref>H1:H1048576</xm:sqref>
        </x14:dataValidation>
        <x14:dataValidation type="list" allowBlank="1" showInputMessage="1" showErrorMessage="1" xr:uid="{AEA9FBA9-6EDE-4A57-B078-DF9BEF37ECBB}">
          <x14:formula1>
            <xm:f>General!$N$4:$N$5</xm:f>
          </x14:formula1>
          <xm:sqref>U1:U1048576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F2FB3-38AE-438E-B450-1E12EFC96672}">
  <dimension ref="A4:I10051"/>
  <sheetViews>
    <sheetView zoomScale="80" zoomScaleNormal="80" workbookViewId="0">
      <selection activeCell="F1" sqref="F1:F1048576"/>
    </sheetView>
  </sheetViews>
  <sheetFormatPr defaultColWidth="9.140625" defaultRowHeight="15" x14ac:dyDescent="0.25"/>
  <cols>
    <col min="1" max="1" width="12.5703125" style="25" customWidth="1"/>
    <col min="2" max="2" width="12" style="22" bestFit="1" customWidth="1"/>
    <col min="3" max="3" width="29.85546875" bestFit="1" customWidth="1"/>
    <col min="4" max="4" width="47.28515625" bestFit="1" customWidth="1"/>
    <col min="5" max="5" width="11.7109375" bestFit="1" customWidth="1"/>
    <col min="6" max="6" width="26" style="22" hidden="1" customWidth="1"/>
    <col min="7" max="7" width="25.85546875" style="1" bestFit="1" customWidth="1"/>
    <col min="8" max="8" width="23.7109375" style="23" bestFit="1" customWidth="1"/>
    <col min="9" max="9" width="10.5703125" style="1" bestFit="1" customWidth="1"/>
  </cols>
  <sheetData>
    <row r="4" spans="1:9" x14ac:dyDescent="0.25">
      <c r="A4" s="25" t="s">
        <v>5</v>
      </c>
      <c r="B4" s="22" t="s">
        <v>0</v>
      </c>
      <c r="C4" t="s">
        <v>2</v>
      </c>
      <c r="D4" t="s">
        <v>1</v>
      </c>
      <c r="E4" s="22" t="s">
        <v>6</v>
      </c>
      <c r="F4" s="22" t="s">
        <v>209</v>
      </c>
      <c r="G4" s="1" t="s">
        <v>9</v>
      </c>
      <c r="H4" s="23" t="s">
        <v>7</v>
      </c>
      <c r="I4" s="1" t="s">
        <v>8</v>
      </c>
    </row>
    <row r="5" spans="1:9" x14ac:dyDescent="0.25">
      <c r="A5" s="25">
        <v>44737</v>
      </c>
      <c r="B5" s="22">
        <v>954456325874</v>
      </c>
      <c r="C5" t="str">
        <f>IF(ISBLANK(Ventas[[#This Row],[Código]]),"",VLOOKUP(Ventas[[#This Row],[Código]],Productos[],2,FALSE))</f>
        <v>Carga</v>
      </c>
      <c r="D5" t="str">
        <f>IF(ISBLANK(Ventas[[#This Row],[Código]]),"",VLOOKUP(Ventas[[#This Row],[Código]],Productos[],3,FALSE))</f>
        <v>Carga Virtual (Tipear TOTAL DE CARGA en: "Monto") 1</v>
      </c>
      <c r="E5" s="22">
        <v>400</v>
      </c>
      <c r="F5" s="1">
        <f>IF(ISBLANK(Ventas[[#This Row],[Código]]),"",VLOOKUP(Ventas[[#This Row],[Código]],Productos[],4,FALSE))</f>
        <v>1</v>
      </c>
      <c r="G5" s="1">
        <f>IF(ISBLANK(Ventas[[#This Row],[Código]]),"",VLOOKUP(Ventas[[#This Row],[Código]],Productos[],5,FALSE))</f>
        <v>1</v>
      </c>
      <c r="H5" s="23">
        <v>440</v>
      </c>
      <c r="I5" s="1">
        <f>SUM(Ventas[[#This Row],[Monto]],Contabilidad!$F$1)</f>
        <v>4113</v>
      </c>
    </row>
    <row r="6" spans="1:9" x14ac:dyDescent="0.25">
      <c r="A6" s="25">
        <v>44737</v>
      </c>
      <c r="B6" s="22">
        <v>7798113300508</v>
      </c>
      <c r="C6" t="str">
        <f>IF(ISBLANK(Ventas[[#This Row],[Código]]),"",VLOOKUP(Ventas[[#This Row],[Código]],Productos[],2,FALSE))</f>
        <v>Aperitivo</v>
      </c>
      <c r="D6" t="str">
        <f>IF(ISBLANK(Ventas[[#This Row],[Código]]),"",VLOOKUP(Ventas[[#This Row],[Código]],Productos[],3,FALSE))</f>
        <v>Fernandito 1000ml</v>
      </c>
      <c r="E6" s="22">
        <v>1</v>
      </c>
      <c r="F6" s="1">
        <f>IF(ISBLANK(Ventas[[#This Row],[Código]]),"",VLOOKUP(Ventas[[#This Row],[Código]],Productos[],4,FALSE))</f>
        <v>90</v>
      </c>
      <c r="G6" s="1">
        <f>IF(ISBLANK(Ventas[[#This Row],[Código]]),"",VLOOKUP(Ventas[[#This Row],[Código]],Productos[],5,FALSE))</f>
        <v>150</v>
      </c>
      <c r="H6" s="23">
        <f>IF(ISBLANK(Ventas[[#This Row],[Código]]),"",Ventas[[#This Row],[Precio Unitario]]*Ventas[[#This Row],[Cantidad]])</f>
        <v>150</v>
      </c>
      <c r="I6" s="1">
        <f>IF(ISBLANK(Ventas[[#This Row],[Código]]),"",SUM(Ventas[[#This Row],[Monto]],I5))</f>
        <v>4263</v>
      </c>
    </row>
    <row r="7" spans="1:9" x14ac:dyDescent="0.25">
      <c r="A7" s="25">
        <v>44737</v>
      </c>
      <c r="B7" s="22">
        <v>77978141</v>
      </c>
      <c r="C7" t="str">
        <f>IF(ISBLANK(Ventas[[#This Row],[Código]]),"",VLOOKUP(Ventas[[#This Row],[Código]],Productos[],2,FALSE))</f>
        <v>Cigarrillo</v>
      </c>
      <c r="D7" t="str">
        <f>IF(ISBLANK(Ventas[[#This Row],[Código]]),"",VLOOKUP(Ventas[[#This Row],[Código]],Productos[],3,FALSE))</f>
        <v>Marlboro Fusión 10 10</v>
      </c>
      <c r="E7" s="22">
        <v>1</v>
      </c>
      <c r="F7" s="1">
        <f>IF(ISBLANK(Ventas[[#This Row],[Código]]),"",VLOOKUP(Ventas[[#This Row],[Código]],Productos[],4,FALSE))</f>
        <v>170</v>
      </c>
      <c r="G7" s="1">
        <f>IF(ISBLANK(Ventas[[#This Row],[Código]]),"",VLOOKUP(Ventas[[#This Row],[Código]],Productos[],5,FALSE))</f>
        <v>220</v>
      </c>
      <c r="H7" s="23">
        <f>IF(ISBLANK(Ventas[[#This Row],[Código]]),"",Ventas[[#This Row],[Precio Unitario]]*Ventas[[#This Row],[Cantidad]])</f>
        <v>220</v>
      </c>
      <c r="I7" s="1">
        <f>IF(ISBLANK(Ventas[[#This Row],[Código]]),"",SUM(Ventas[[#This Row],[Monto]],I6))</f>
        <v>4483</v>
      </c>
    </row>
    <row r="8" spans="1:9" x14ac:dyDescent="0.25">
      <c r="A8" s="25">
        <v>44737</v>
      </c>
      <c r="B8" s="22" t="s">
        <v>62</v>
      </c>
      <c r="C8" t="str">
        <f>IF(ISBLANK(Ventas[[#This Row],[Código]]),"",VLOOKUP(Ventas[[#This Row],[Código]],Productos[],2,FALSE))</f>
        <v>Librería</v>
      </c>
      <c r="D8" t="str">
        <f>IF(ISBLANK(Ventas[[#This Row],[Código]]),"",VLOOKUP(Ventas[[#This Row],[Código]],Productos[],3,FALSE))</f>
        <v>Repuesto Dibujo N°5 El Nene 1</v>
      </c>
      <c r="E8" s="22">
        <v>8</v>
      </c>
      <c r="F8" s="1">
        <f>IF(ISBLANK(Ventas[[#This Row],[Código]]),"",VLOOKUP(Ventas[[#This Row],[Código]],Productos[],4,FALSE))</f>
        <v>23</v>
      </c>
      <c r="G8" s="1">
        <f>IF(ISBLANK(Ventas[[#This Row],[Código]]),"",VLOOKUP(Ventas[[#This Row],[Código]],Productos[],5,FALSE))</f>
        <v>30</v>
      </c>
      <c r="H8" s="23">
        <f>IF(ISBLANK(Ventas[[#This Row],[Código]]),"",Ventas[[#This Row],[Precio Unitario]]*Ventas[[#This Row],[Cantidad]])</f>
        <v>240</v>
      </c>
      <c r="I8" s="1">
        <f>IF(ISBLANK(Ventas[[#This Row],[Código]]),"",SUM(Ventas[[#This Row],[Monto]],I7))</f>
        <v>4723</v>
      </c>
    </row>
    <row r="9" spans="1:9" x14ac:dyDescent="0.25">
      <c r="A9" s="25">
        <v>44737</v>
      </c>
      <c r="B9" s="22">
        <v>147852369319</v>
      </c>
      <c r="C9" t="str">
        <f>IF(ISBLANK(Ventas[[#This Row],[Código]]),"",VLOOKUP(Ventas[[#This Row],[Código]],Productos[],2,FALSE))</f>
        <v>Fotocopia</v>
      </c>
      <c r="D9" t="str">
        <f>IF(ISBLANK(Ventas[[#This Row],[Código]]),"",VLOOKUP(Ventas[[#This Row],[Código]],Productos[],3,FALSE))</f>
        <v>IMPRESIÓN A4 1</v>
      </c>
      <c r="E9" s="22">
        <v>8</v>
      </c>
      <c r="F9" s="1">
        <f>IF(ISBLANK(Ventas[[#This Row],[Código]]),"",VLOOKUP(Ventas[[#This Row],[Código]],Productos[],4,FALSE))</f>
        <v>0</v>
      </c>
      <c r="G9" s="1">
        <f>IF(ISBLANK(Ventas[[#This Row],[Código]]),"",VLOOKUP(Ventas[[#This Row],[Código]],Productos[],5,FALSE))</f>
        <v>20</v>
      </c>
      <c r="H9" s="23">
        <f>IF(ISBLANK(Ventas[[#This Row],[Código]]),"",Ventas[[#This Row],[Precio Unitario]]*Ventas[[#This Row],[Cantidad]])</f>
        <v>160</v>
      </c>
      <c r="I9" s="1">
        <f>IF(ISBLANK(Ventas[[#This Row],[Código]]),"",SUM(Ventas[[#This Row],[Monto]],I8))</f>
        <v>4883</v>
      </c>
    </row>
    <row r="10" spans="1:9" x14ac:dyDescent="0.25">
      <c r="A10" s="25">
        <v>44737</v>
      </c>
      <c r="B10" s="22">
        <v>963258741791</v>
      </c>
      <c r="C10" t="str">
        <f>IF(ISBLANK(Ventas[[#This Row],[Código]]),"",VLOOKUP(Ventas[[#This Row],[Código]],Productos[],2,FALSE))</f>
        <v>Fotocopia</v>
      </c>
      <c r="D10" t="str">
        <f>IF(ISBLANK(Ventas[[#This Row],[Código]]),"",VLOOKUP(Ventas[[#This Row],[Código]],Productos[],3,FALSE))</f>
        <v>IMPRESIÓN LEGAL  1</v>
      </c>
      <c r="E10" s="22">
        <v>1</v>
      </c>
      <c r="F10" s="1">
        <f>IF(ISBLANK(Ventas[[#This Row],[Código]]),"",VLOOKUP(Ventas[[#This Row],[Código]],Productos[],4,FALSE))</f>
        <v>0</v>
      </c>
      <c r="G10" s="1">
        <f>IF(ISBLANK(Ventas[[#This Row],[Código]]),"",VLOOKUP(Ventas[[#This Row],[Código]],Productos[],5,FALSE))</f>
        <v>30</v>
      </c>
      <c r="H10" s="23">
        <f>IF(ISBLANK(Ventas[[#This Row],[Código]]),"",Ventas[[#This Row],[Precio Unitario]]*Ventas[[#This Row],[Cantidad]])</f>
        <v>30</v>
      </c>
      <c r="I10" s="1">
        <f>IF(ISBLANK(Ventas[[#This Row],[Código]]),"",SUM(Ventas[[#This Row],[Monto]],I9))</f>
        <v>4913</v>
      </c>
    </row>
    <row r="11" spans="1:9" x14ac:dyDescent="0.25">
      <c r="A11" s="25">
        <v>44737</v>
      </c>
      <c r="B11" s="22">
        <v>153426486759</v>
      </c>
      <c r="C11" t="str">
        <f>IF(ISBLANK(Ventas[[#This Row],[Código]]),"",VLOOKUP(Ventas[[#This Row],[Código]],Productos[],2,FALSE))</f>
        <v>Fotocopia</v>
      </c>
      <c r="D11" t="str">
        <f>IF(ISBLANK(Ventas[[#This Row],[Código]]),"",VLOOKUP(Ventas[[#This Row],[Código]],Productos[],3,FALSE))</f>
        <v>SIMPLE FAZ LEGAL / DOBLE FAZ A4 1</v>
      </c>
      <c r="E11" s="22">
        <v>22</v>
      </c>
      <c r="F11" s="1">
        <f>IF(ISBLANK(Ventas[[#This Row],[Código]]),"",VLOOKUP(Ventas[[#This Row],[Código]],Productos[],4,FALSE))</f>
        <v>0</v>
      </c>
      <c r="G11" s="1">
        <f>IF(ISBLANK(Ventas[[#This Row],[Código]]),"",VLOOKUP(Ventas[[#This Row],[Código]],Productos[],5,FALSE))</f>
        <v>20</v>
      </c>
      <c r="H11" s="23">
        <f>IF(ISBLANK(Ventas[[#This Row],[Código]]),"",Ventas[[#This Row],[Precio Unitario]]*Ventas[[#This Row],[Cantidad]])</f>
        <v>440</v>
      </c>
      <c r="I11" s="1">
        <f>IF(ISBLANK(Ventas[[#This Row],[Código]]),"",SUM(Ventas[[#This Row],[Monto]],I10))</f>
        <v>5353</v>
      </c>
    </row>
    <row r="12" spans="1:9" x14ac:dyDescent="0.25">
      <c r="A12" s="25">
        <v>44737</v>
      </c>
      <c r="B12" s="22">
        <v>7796893000052</v>
      </c>
      <c r="C12" t="str">
        <f>IF(ISBLANK(Ventas[[#This Row],[Código]]),"",VLOOKUP(Ventas[[#This Row],[Código]],Productos[],2,FALSE))</f>
        <v>Librería</v>
      </c>
      <c r="D12" t="str">
        <f>IF(ISBLANK(Ventas[[#This Row],[Código]]),"",VLOOKUP(Ventas[[#This Row],[Código]],Productos[],3,FALSE))</f>
        <v>Folio Oficio 1</v>
      </c>
      <c r="E12" s="22">
        <v>1</v>
      </c>
      <c r="F12" s="1">
        <f>IF(ISBLANK(Ventas[[#This Row],[Código]]),"",VLOOKUP(Ventas[[#This Row],[Código]],Productos[],4,FALSE))</f>
        <v>22</v>
      </c>
      <c r="G12" s="1">
        <f>IF(ISBLANK(Ventas[[#This Row],[Código]]),"",VLOOKUP(Ventas[[#This Row],[Código]],Productos[],5,FALSE))</f>
        <v>30</v>
      </c>
      <c r="H12" s="23">
        <f>IF(ISBLANK(Ventas[[#This Row],[Código]]),"",Ventas[[#This Row],[Precio Unitario]]*Ventas[[#This Row],[Cantidad]])</f>
        <v>30</v>
      </c>
      <c r="I12" s="1">
        <f>IF(ISBLANK(Ventas[[#This Row],[Código]]),"",SUM(Ventas[[#This Row],[Monto]],I11))</f>
        <v>5383</v>
      </c>
    </row>
    <row r="13" spans="1:9" x14ac:dyDescent="0.25">
      <c r="A13" s="25">
        <v>44737</v>
      </c>
      <c r="B13" s="22">
        <v>77947550</v>
      </c>
      <c r="C13" t="str">
        <f>IF(ISBLANK(Ventas[[#This Row],[Código]]),"",VLOOKUP(Ventas[[#This Row],[Código]],Productos[],2,FALSE))</f>
        <v>Cigarrillo</v>
      </c>
      <c r="D13" t="str">
        <f>IF(ISBLANK(Ventas[[#This Row],[Código]]),"",VLOOKUP(Ventas[[#This Row],[Código]],Productos[],3,FALSE))</f>
        <v>Marlboro Fusión 20 20</v>
      </c>
      <c r="E13" s="22">
        <v>1</v>
      </c>
      <c r="F13" s="1">
        <f>IF(ISBLANK(Ventas[[#This Row],[Código]]),"",VLOOKUP(Ventas[[#This Row],[Código]],Productos[],4,FALSE))</f>
        <v>290</v>
      </c>
      <c r="G13" s="1">
        <f>IF(ISBLANK(Ventas[[#This Row],[Código]]),"",VLOOKUP(Ventas[[#This Row],[Código]],Productos[],5,FALSE))</f>
        <v>320</v>
      </c>
      <c r="H13" s="23">
        <f>IF(ISBLANK(Ventas[[#This Row],[Código]]),"",Ventas[[#This Row],[Precio Unitario]]*Ventas[[#This Row],[Cantidad]])</f>
        <v>320</v>
      </c>
      <c r="I13" s="1">
        <f>IF(ISBLANK(Ventas[[#This Row],[Código]]),"",SUM(Ventas[[#This Row],[Monto]],I12))</f>
        <v>5703</v>
      </c>
    </row>
    <row r="14" spans="1:9" x14ac:dyDescent="0.25">
      <c r="A14" s="25">
        <v>44737</v>
      </c>
      <c r="B14" s="22">
        <v>7798178040029</v>
      </c>
      <c r="C14" t="str">
        <f>IF(ISBLANK(Ventas[[#This Row],[Código]]),"",VLOOKUP(Ventas[[#This Row],[Código]],Productos[],2,FALSE))</f>
        <v>Soda</v>
      </c>
      <c r="D14" t="str">
        <f>IF(ISBLANK(Ventas[[#This Row],[Código]]),"",VLOOKUP(Ventas[[#This Row],[Código]],Productos[],3,FALSE))</f>
        <v>Soda Vitalissima 2000ml</v>
      </c>
      <c r="E14" s="22">
        <v>1</v>
      </c>
      <c r="F14" s="1">
        <f>IF(ISBLANK(Ventas[[#This Row],[Código]]),"",VLOOKUP(Ventas[[#This Row],[Código]],Productos[],4,FALSE))</f>
        <v>98</v>
      </c>
      <c r="G14" s="1">
        <f>IF(ISBLANK(Ventas[[#This Row],[Código]]),"",VLOOKUP(Ventas[[#This Row],[Código]],Productos[],5,FALSE))</f>
        <v>140</v>
      </c>
      <c r="H14" s="23">
        <f>IF(ISBLANK(Ventas[[#This Row],[Código]]),"",Ventas[[#This Row],[Precio Unitario]]*Ventas[[#This Row],[Cantidad]])</f>
        <v>140</v>
      </c>
      <c r="I14" s="1">
        <f>IF(ISBLANK(Ventas[[#This Row],[Código]]),"",SUM(Ventas[[#This Row],[Monto]],I13))</f>
        <v>5843</v>
      </c>
    </row>
    <row r="15" spans="1:9" x14ac:dyDescent="0.25">
      <c r="A15" s="25">
        <v>44737</v>
      </c>
      <c r="B15" s="22">
        <v>7792710000038</v>
      </c>
      <c r="C15" t="str">
        <f>IF(ISBLANK(Ventas[[#This Row],[Código]]),"",VLOOKUP(Ventas[[#This Row],[Código]],Productos[],2,FALSE))</f>
        <v>Mercadito</v>
      </c>
      <c r="D15" t="str">
        <f>IF(ISBLANK(Ventas[[#This Row],[Código]]),"",VLOOKUP(Ventas[[#This Row],[Código]],Productos[],3,FALSE))</f>
        <v>Yerba Amanda Tradicional 250g</v>
      </c>
      <c r="E15" s="22">
        <v>1</v>
      </c>
      <c r="F15" s="1">
        <f>IF(ISBLANK(Ventas[[#This Row],[Código]]),"",VLOOKUP(Ventas[[#This Row],[Código]],Productos[],4,FALSE))</f>
        <v>154</v>
      </c>
      <c r="G15" s="1">
        <f>IF(ISBLANK(Ventas[[#This Row],[Código]]),"",VLOOKUP(Ventas[[#This Row],[Código]],Productos[],5,FALSE))</f>
        <v>240</v>
      </c>
      <c r="H15" s="23">
        <f>IF(ISBLANK(Ventas[[#This Row],[Código]]),"",Ventas[[#This Row],[Precio Unitario]]*Ventas[[#This Row],[Cantidad]])</f>
        <v>240</v>
      </c>
      <c r="I15" s="1">
        <f>IF(ISBLANK(Ventas[[#This Row],[Código]]),"",SUM(Ventas[[#This Row],[Monto]],I14))</f>
        <v>6083</v>
      </c>
    </row>
    <row r="16" spans="1:9" x14ac:dyDescent="0.25">
      <c r="A16" s="25">
        <v>44737</v>
      </c>
      <c r="B16" s="22">
        <v>7792798012923</v>
      </c>
      <c r="C16" t="str">
        <f>IF(ISBLANK(Ventas[[#This Row],[Código]]),"",VLOOKUP(Ventas[[#This Row],[Código]],Productos[],2,FALSE))</f>
        <v>Cerveza</v>
      </c>
      <c r="D16" t="str">
        <f>IF(ISBLANK(Ventas[[#This Row],[Código]]),"",VLOOKUP(Ventas[[#This Row],[Código]],Productos[],3,FALSE))</f>
        <v>Quilmes Clásica  473ml</v>
      </c>
      <c r="E16" s="22">
        <v>1</v>
      </c>
      <c r="F16" s="1">
        <f>IF(ISBLANK(Ventas[[#This Row],[Código]]),"",VLOOKUP(Ventas[[#This Row],[Código]],Productos[],4,FALSE))</f>
        <v>98</v>
      </c>
      <c r="G16" s="1">
        <f>IF(ISBLANK(Ventas[[#This Row],[Código]]),"",VLOOKUP(Ventas[[#This Row],[Código]],Productos[],5,FALSE))</f>
        <v>150</v>
      </c>
      <c r="H16" s="23">
        <f>IF(ISBLANK(Ventas[[#This Row],[Código]]),"",Ventas[[#This Row],[Precio Unitario]]*Ventas[[#This Row],[Cantidad]])</f>
        <v>150</v>
      </c>
      <c r="I16" s="1">
        <f>IF(ISBLANK(Ventas[[#This Row],[Código]]),"",SUM(Ventas[[#This Row],[Monto]],I15))</f>
        <v>6233</v>
      </c>
    </row>
    <row r="17" spans="1:9" x14ac:dyDescent="0.25">
      <c r="A17" s="25">
        <v>44737</v>
      </c>
      <c r="B17" s="22">
        <v>7790895000997</v>
      </c>
      <c r="C17" t="str">
        <f>IF(ISBLANK(Ventas[[#This Row],[Código]]),"",VLOOKUP(Ventas[[#This Row],[Código]],Productos[],2,FALSE))</f>
        <v>Gaseosa</v>
      </c>
      <c r="D17" t="str">
        <f>IF(ISBLANK(Ventas[[#This Row],[Código]]),"",VLOOKUP(Ventas[[#This Row],[Código]],Productos[],3,FALSE))</f>
        <v>Coca Cola 2250ml</v>
      </c>
      <c r="E17" s="22">
        <v>1</v>
      </c>
      <c r="F17" s="1">
        <f>IF(ISBLANK(Ventas[[#This Row],[Código]]),"",VLOOKUP(Ventas[[#This Row],[Código]],Productos[],4,FALSE))</f>
        <v>203</v>
      </c>
      <c r="G17" s="1">
        <f>IF(ISBLANK(Ventas[[#This Row],[Código]]),"",VLOOKUP(Ventas[[#This Row],[Código]],Productos[],5,FALSE))</f>
        <v>300</v>
      </c>
      <c r="H17" s="23">
        <f>IF(ISBLANK(Ventas[[#This Row],[Código]]),"",Ventas[[#This Row],[Precio Unitario]]*Ventas[[#This Row],[Cantidad]])</f>
        <v>300</v>
      </c>
      <c r="I17" s="1">
        <f>IF(ISBLANK(Ventas[[#This Row],[Código]]),"",SUM(Ventas[[#This Row],[Monto]],I16))</f>
        <v>6533</v>
      </c>
    </row>
    <row r="18" spans="1:9" x14ac:dyDescent="0.25">
      <c r="A18" s="25">
        <v>44737</v>
      </c>
      <c r="B18" s="22">
        <v>7791787000422</v>
      </c>
      <c r="C18" t="str">
        <f>IF(ISBLANK(Ventas[[#This Row],[Código]]),"",VLOOKUP(Ventas[[#This Row],[Código]],Productos[],2,FALSE))</f>
        <v>Galletita</v>
      </c>
      <c r="D18" t="str">
        <f>IF(ISBLANK(Ventas[[#This Row],[Código]]),"",VLOOKUP(Ventas[[#This Row],[Código]],Productos[],3,FALSE))</f>
        <v>Trío Pepas 200g</v>
      </c>
      <c r="E18" s="22">
        <v>1</v>
      </c>
      <c r="F18" s="1">
        <f>IF(ISBLANK(Ventas[[#This Row],[Código]]),"",VLOOKUP(Ventas[[#This Row],[Código]],Productos[],4,FALSE))</f>
        <v>70</v>
      </c>
      <c r="G18" s="1">
        <f>IF(ISBLANK(Ventas[[#This Row],[Código]]),"",VLOOKUP(Ventas[[#This Row],[Código]],Productos[],5,FALSE))</f>
        <v>120</v>
      </c>
      <c r="H18" s="23">
        <f>IF(ISBLANK(Ventas[[#This Row],[Código]]),"",Ventas[[#This Row],[Precio Unitario]]*Ventas[[#This Row],[Cantidad]])</f>
        <v>120</v>
      </c>
      <c r="I18" s="1">
        <f>IF(ISBLANK(Ventas[[#This Row],[Código]]),"",SUM(Ventas[[#This Row],[Monto]],I17))</f>
        <v>6653</v>
      </c>
    </row>
    <row r="19" spans="1:9" x14ac:dyDescent="0.25">
      <c r="A19" s="25">
        <v>44737</v>
      </c>
      <c r="B19" s="22">
        <v>7790895001000</v>
      </c>
      <c r="C19" t="str">
        <f>IF(ISBLANK(Ventas[[#This Row],[Código]]),"",VLOOKUP(Ventas[[#This Row],[Código]],Productos[],2,FALSE))</f>
        <v>Gaseosa</v>
      </c>
      <c r="D19" t="str">
        <f>IF(ISBLANK(Ventas[[#This Row],[Código]]),"",VLOOKUP(Ventas[[#This Row],[Código]],Productos[],3,FALSE))</f>
        <v>Sprite  2250ml</v>
      </c>
      <c r="E19" s="22">
        <v>1</v>
      </c>
      <c r="F19" s="1">
        <f>IF(ISBLANK(Ventas[[#This Row],[Código]]),"",VLOOKUP(Ventas[[#This Row],[Código]],Productos[],4,FALSE))</f>
        <v>203</v>
      </c>
      <c r="G19" s="1">
        <f>IF(ISBLANK(Ventas[[#This Row],[Código]]),"",VLOOKUP(Ventas[[#This Row],[Código]],Productos[],5,FALSE))</f>
        <v>300</v>
      </c>
      <c r="H19" s="23">
        <f>IF(ISBLANK(Ventas[[#This Row],[Código]]),"",Ventas[[#This Row],[Precio Unitario]]*Ventas[[#This Row],[Cantidad]])</f>
        <v>300</v>
      </c>
      <c r="I19" s="1">
        <f>IF(ISBLANK(Ventas[[#This Row],[Código]]),"",SUM(Ventas[[#This Row],[Monto]],I18))</f>
        <v>6953</v>
      </c>
    </row>
    <row r="20" spans="1:9" x14ac:dyDescent="0.25">
      <c r="A20" s="25">
        <v>44737</v>
      </c>
      <c r="B20" s="22">
        <v>7790895001000</v>
      </c>
      <c r="C20" t="str">
        <f>IF(ISBLANK(Ventas[[#This Row],[Código]]),"",VLOOKUP(Ventas[[#This Row],[Código]],Productos[],2,FALSE))</f>
        <v>Gaseosa</v>
      </c>
      <c r="D20" t="str">
        <f>IF(ISBLANK(Ventas[[#This Row],[Código]]),"",VLOOKUP(Ventas[[#This Row],[Código]],Productos[],3,FALSE))</f>
        <v>Sprite  2250ml</v>
      </c>
      <c r="E20" s="22">
        <v>1</v>
      </c>
      <c r="F20" s="1">
        <f>IF(ISBLANK(Ventas[[#This Row],[Código]]),"",VLOOKUP(Ventas[[#This Row],[Código]],Productos[],4,FALSE))</f>
        <v>203</v>
      </c>
      <c r="G20" s="1">
        <f>IF(ISBLANK(Ventas[[#This Row],[Código]]),"",VLOOKUP(Ventas[[#This Row],[Código]],Productos[],5,FALSE))</f>
        <v>300</v>
      </c>
      <c r="H20" s="23">
        <f>IF(ISBLANK(Ventas[[#This Row],[Código]]),"",Ventas[[#This Row],[Precio Unitario]]*Ventas[[#This Row],[Cantidad]])</f>
        <v>300</v>
      </c>
      <c r="I20" s="1">
        <f>IF(ISBLANK(Ventas[[#This Row],[Código]]),"",SUM(Ventas[[#This Row],[Monto]],I19))</f>
        <v>7253</v>
      </c>
    </row>
    <row r="21" spans="1:9" x14ac:dyDescent="0.25">
      <c r="A21" s="25">
        <v>44737</v>
      </c>
      <c r="B21" s="22">
        <v>77941558</v>
      </c>
      <c r="C21" t="str">
        <f>IF(ISBLANK(Ventas[[#This Row],[Código]]),"",VLOOKUP(Ventas[[#This Row],[Código]],Productos[],2,FALSE))</f>
        <v>Cigarrillo</v>
      </c>
      <c r="D21" t="str">
        <f>IF(ISBLANK(Ventas[[#This Row],[Código]]),"",VLOOKUP(Ventas[[#This Row],[Código]],Productos[],3,FALSE))</f>
        <v>Master 20 Común 20</v>
      </c>
      <c r="E21" s="22">
        <v>1</v>
      </c>
      <c r="F21" s="1">
        <f>IF(ISBLANK(Ventas[[#This Row],[Código]]),"",VLOOKUP(Ventas[[#This Row],[Código]],Productos[],4,FALSE))</f>
        <v>100</v>
      </c>
      <c r="G21" s="1">
        <f>IF(ISBLANK(Ventas[[#This Row],[Código]]),"",VLOOKUP(Ventas[[#This Row],[Código]],Productos[],5,FALSE))</f>
        <v>140</v>
      </c>
      <c r="H21" s="23">
        <f>IF(ISBLANK(Ventas[[#This Row],[Código]]),"",Ventas[[#This Row],[Precio Unitario]]*Ventas[[#This Row],[Cantidad]])</f>
        <v>140</v>
      </c>
      <c r="I21" s="1">
        <f>IF(ISBLANK(Ventas[[#This Row],[Código]]),"",SUM(Ventas[[#This Row],[Monto]],I20))</f>
        <v>7393</v>
      </c>
    </row>
    <row r="22" spans="1:9" x14ac:dyDescent="0.25">
      <c r="A22" s="25">
        <v>44737</v>
      </c>
      <c r="B22" s="22">
        <v>77919489</v>
      </c>
      <c r="C22" t="str">
        <f>IF(ISBLANK(Ventas[[#This Row],[Código]]),"",VLOOKUP(Ventas[[#This Row],[Código]],Productos[],2,FALSE))</f>
        <v>Golosina</v>
      </c>
      <c r="D22" t="str">
        <f>IF(ISBLANK(Ventas[[#This Row],[Código]]),"",VLOOKUP(Ventas[[#This Row],[Código]],Productos[],3,FALSE))</f>
        <v>Topline Sandía 6,7g</v>
      </c>
      <c r="E22" s="22">
        <v>1</v>
      </c>
      <c r="F22" s="1">
        <f>IF(ISBLANK(Ventas[[#This Row],[Código]]),"",VLOOKUP(Ventas[[#This Row],[Código]],Productos[],4,FALSE))</f>
        <v>35</v>
      </c>
      <c r="G22" s="1">
        <f>IF(ISBLANK(Ventas[[#This Row],[Código]]),"",VLOOKUP(Ventas[[#This Row],[Código]],Productos[],5,FALSE))</f>
        <v>50</v>
      </c>
      <c r="H22" s="23">
        <f>IF(ISBLANK(Ventas[[#This Row],[Código]]),"",Ventas[[#This Row],[Precio Unitario]]*Ventas[[#This Row],[Cantidad]])</f>
        <v>50</v>
      </c>
      <c r="I22" s="1">
        <f>IF(ISBLANK(Ventas[[#This Row],[Código]]),"",SUM(Ventas[[#This Row],[Monto]],I21))</f>
        <v>7443</v>
      </c>
    </row>
    <row r="23" spans="1:9" x14ac:dyDescent="0.25">
      <c r="A23" s="25">
        <v>44737</v>
      </c>
      <c r="B23" s="22" t="s">
        <v>67</v>
      </c>
      <c r="C23" t="str">
        <f>IF(ISBLANK(Ventas[[#This Row],[Código]]),"",VLOOKUP(Ventas[[#This Row],[Código]],Productos[],2,FALSE))</f>
        <v>Golosina</v>
      </c>
      <c r="D23" t="str">
        <f>IF(ISBLANK(Ventas[[#This Row],[Código]]),"",VLOOKUP(Ventas[[#This Row],[Código]],Productos[],3,FALSE))</f>
        <v>Alka Ácidos 3</v>
      </c>
      <c r="E23" s="22">
        <v>4</v>
      </c>
      <c r="F23" s="1">
        <f>IF(ISBLANK(Ventas[[#This Row],[Código]]),"",VLOOKUP(Ventas[[#This Row],[Código]],Productos[],4,FALSE))</f>
        <v>2</v>
      </c>
      <c r="G23" s="1">
        <f>IF(ISBLANK(Ventas[[#This Row],[Código]]),"",VLOOKUP(Ventas[[#This Row],[Código]],Productos[],5,FALSE))</f>
        <v>5</v>
      </c>
      <c r="H23" s="23">
        <f>IF(ISBLANK(Ventas[[#This Row],[Código]]),"",Ventas[[#This Row],[Precio Unitario]]*Ventas[[#This Row],[Cantidad]])</f>
        <v>20</v>
      </c>
      <c r="I23" s="1">
        <f>IF(ISBLANK(Ventas[[#This Row],[Código]]),"",SUM(Ventas[[#This Row],[Monto]],I22))</f>
        <v>7463</v>
      </c>
    </row>
    <row r="24" spans="1:9" x14ac:dyDescent="0.25">
      <c r="A24" s="25">
        <v>44738</v>
      </c>
      <c r="B24" s="22">
        <v>147852369319</v>
      </c>
      <c r="C24" t="str">
        <f>IF(ISBLANK(Ventas[[#This Row],[Código]]),"",VLOOKUP(Ventas[[#This Row],[Código]],Productos[],2,FALSE))</f>
        <v>Fotocopia</v>
      </c>
      <c r="D24" t="str">
        <f>IF(ISBLANK(Ventas[[#This Row],[Código]]),"",VLOOKUP(Ventas[[#This Row],[Código]],Productos[],3,FALSE))</f>
        <v>IMPRESIÓN A4 1</v>
      </c>
      <c r="E24" s="22">
        <v>3</v>
      </c>
      <c r="F24" s="1">
        <f>IF(ISBLANK(Ventas[[#This Row],[Código]]),"",VLOOKUP(Ventas[[#This Row],[Código]],Productos[],4,FALSE))</f>
        <v>0</v>
      </c>
      <c r="G24" s="1">
        <f>IF(ISBLANK(Ventas[[#This Row],[Código]]),"",VLOOKUP(Ventas[[#This Row],[Código]],Productos[],5,FALSE))</f>
        <v>20</v>
      </c>
      <c r="H24" s="23">
        <f>IF(ISBLANK(Ventas[[#This Row],[Código]]),"",Ventas[[#This Row],[Precio Unitario]]*Ventas[[#This Row],[Cantidad]])</f>
        <v>60</v>
      </c>
      <c r="I24" s="1">
        <f>IF(ISBLANK(Ventas[[#This Row],[Código]]),"",SUM(Ventas[[#This Row],[Monto]],I23))</f>
        <v>7523</v>
      </c>
    </row>
    <row r="25" spans="1:9" x14ac:dyDescent="0.25">
      <c r="A25" s="25">
        <v>44738</v>
      </c>
      <c r="B25" s="22">
        <v>7790895641534</v>
      </c>
      <c r="C25" t="str">
        <f>IF(ISBLANK(Ventas[[#This Row],[Código]]),"",VLOOKUP(Ventas[[#This Row],[Código]],Productos[],2,FALSE))</f>
        <v>Jugo</v>
      </c>
      <c r="D25" t="str">
        <f>IF(ISBLANK(Ventas[[#This Row],[Código]]),"",VLOOKUP(Ventas[[#This Row],[Código]],Productos[],3,FALSE))</f>
        <v>Cepita Durazno 1500ml</v>
      </c>
      <c r="E25" s="22">
        <v>1</v>
      </c>
      <c r="F25" s="1">
        <f>IF(ISBLANK(Ventas[[#This Row],[Código]]),"",VLOOKUP(Ventas[[#This Row],[Código]],Productos[],4,FALSE))</f>
        <v>161</v>
      </c>
      <c r="G25" s="1">
        <f>IF(ISBLANK(Ventas[[#This Row],[Código]]),"",VLOOKUP(Ventas[[#This Row],[Código]],Productos[],5,FALSE))</f>
        <v>250</v>
      </c>
      <c r="H25" s="23">
        <f>IF(ISBLANK(Ventas[[#This Row],[Código]]),"",Ventas[[#This Row],[Precio Unitario]]*Ventas[[#This Row],[Cantidad]])</f>
        <v>250</v>
      </c>
      <c r="I25" s="1">
        <v>7163</v>
      </c>
    </row>
    <row r="26" spans="1:9" x14ac:dyDescent="0.25">
      <c r="A26" s="25">
        <v>44738</v>
      </c>
      <c r="B26" s="22">
        <v>7790036975412</v>
      </c>
      <c r="C26" t="str">
        <f>IF(ISBLANK(Ventas[[#This Row],[Código]]),"",VLOOKUP(Ventas[[#This Row],[Código]],Productos[],2,FALSE))</f>
        <v>Agua Saborizada</v>
      </c>
      <c r="D26" t="str">
        <f>IF(ISBLANK(Ventas[[#This Row],[Código]]),"",VLOOKUP(Ventas[[#This Row],[Código]],Productos[],3,FALSE))</f>
        <v>Baggio Fresh Naranja Liviano 200ml</v>
      </c>
      <c r="E26" s="22">
        <v>1</v>
      </c>
      <c r="F26" s="1">
        <f>IF(ISBLANK(Ventas[[#This Row],[Código]]),"",VLOOKUP(Ventas[[#This Row],[Código]],Productos[],4,FALSE))</f>
        <v>49</v>
      </c>
      <c r="G26" s="1">
        <f>IF(ISBLANK(Ventas[[#This Row],[Código]]),"",VLOOKUP(Ventas[[#This Row],[Código]],Productos[],5,FALSE))</f>
        <v>70</v>
      </c>
      <c r="H26" s="23">
        <f>IF(ISBLANK(Ventas[[#This Row],[Código]]),"",Ventas[[#This Row],[Precio Unitario]]*Ventas[[#This Row],[Cantidad]])</f>
        <v>70</v>
      </c>
      <c r="I26" s="1">
        <f>IF(ISBLANK(Ventas[[#This Row],[Código]]),"",SUM(Ventas[[#This Row],[Monto]],I25))</f>
        <v>7233</v>
      </c>
    </row>
    <row r="27" spans="1:9" x14ac:dyDescent="0.25">
      <c r="A27" s="25">
        <v>44738</v>
      </c>
      <c r="B27" s="22">
        <v>7790040331303</v>
      </c>
      <c r="C27" t="str">
        <f>IF(ISBLANK(Ventas[[#This Row],[Código]]),"",VLOOKUP(Ventas[[#This Row],[Código]],Productos[],2,FALSE))</f>
        <v>Chocolate</v>
      </c>
      <c r="D27" t="str">
        <f>IF(ISBLANK(Ventas[[#This Row],[Código]]),"",VLOOKUP(Ventas[[#This Row],[Código]],Productos[],3,FALSE))</f>
        <v>Tatín Blanco Simple 1</v>
      </c>
      <c r="E27" s="22">
        <v>1</v>
      </c>
      <c r="F27" s="1">
        <f>IF(ISBLANK(Ventas[[#This Row],[Código]]),"",VLOOKUP(Ventas[[#This Row],[Código]],Productos[],4,FALSE))</f>
        <v>21</v>
      </c>
      <c r="G27" s="1">
        <f>IF(ISBLANK(Ventas[[#This Row],[Código]]),"",VLOOKUP(Ventas[[#This Row],[Código]],Productos[],5,FALSE))</f>
        <v>50</v>
      </c>
      <c r="H27" s="23">
        <f>IF(ISBLANK(Ventas[[#This Row],[Código]]),"",Ventas[[#This Row],[Precio Unitario]]*Ventas[[#This Row],[Cantidad]])</f>
        <v>50</v>
      </c>
      <c r="I27" s="1">
        <f>IF(ISBLANK(Ventas[[#This Row],[Código]]),"",SUM(Ventas[[#This Row],[Monto]],I26))</f>
        <v>7283</v>
      </c>
    </row>
    <row r="28" spans="1:9" x14ac:dyDescent="0.25">
      <c r="A28" s="25">
        <v>44738</v>
      </c>
      <c r="B28" s="22">
        <v>77940131</v>
      </c>
      <c r="C28" t="str">
        <f>IF(ISBLANK(Ventas[[#This Row],[Código]]),"",VLOOKUP(Ventas[[#This Row],[Código]],Productos[],2,FALSE))</f>
        <v>Golosina</v>
      </c>
      <c r="D28" t="str">
        <f>IF(ISBLANK(Ventas[[#This Row],[Código]]),"",VLOOKUP(Ventas[[#This Row],[Código]],Productos[],3,FALSE))</f>
        <v>Turrón Maní Arcor 25g</v>
      </c>
      <c r="E28" s="22">
        <v>1</v>
      </c>
      <c r="F28" s="1">
        <f>IF(ISBLANK(Ventas[[#This Row],[Código]]),"",VLOOKUP(Ventas[[#This Row],[Código]],Productos[],4,FALSE))</f>
        <v>38</v>
      </c>
      <c r="G28" s="1">
        <f>IF(ISBLANK(Ventas[[#This Row],[Código]]),"",VLOOKUP(Ventas[[#This Row],[Código]],Productos[],5,FALSE))</f>
        <v>40</v>
      </c>
      <c r="H28" s="23">
        <f>IF(ISBLANK(Ventas[[#This Row],[Código]]),"",Ventas[[#This Row],[Precio Unitario]]*Ventas[[#This Row],[Cantidad]])</f>
        <v>40</v>
      </c>
      <c r="I28" s="1">
        <f>IF(ISBLANK(Ventas[[#This Row],[Código]]),"",SUM(Ventas[[#This Row],[Monto]],I27))</f>
        <v>7323</v>
      </c>
    </row>
    <row r="29" spans="1:9" x14ac:dyDescent="0.25">
      <c r="A29" s="25">
        <v>44738</v>
      </c>
      <c r="B29" s="22">
        <v>954456325874</v>
      </c>
      <c r="C29" t="str">
        <f>IF(ISBLANK(Ventas[[#This Row],[Código]]),"",VLOOKUP(Ventas[[#This Row],[Código]],Productos[],2,FALSE))</f>
        <v>Carga</v>
      </c>
      <c r="D29" t="str">
        <f>IF(ISBLANK(Ventas[[#This Row],[Código]]),"",VLOOKUP(Ventas[[#This Row],[Código]],Productos[],3,FALSE))</f>
        <v>Carga Virtual (Tipear TOTAL DE CARGA en: "Monto") 1</v>
      </c>
      <c r="E29" s="22">
        <v>100</v>
      </c>
      <c r="F29" s="1">
        <f>IF(ISBLANK(Ventas[[#This Row],[Código]]),"",VLOOKUP(Ventas[[#This Row],[Código]],Productos[],4,FALSE))</f>
        <v>1</v>
      </c>
      <c r="G29" s="1">
        <f>IF(ISBLANK(Ventas[[#This Row],[Código]]),"",VLOOKUP(Ventas[[#This Row],[Código]],Productos[],5,FALSE))</f>
        <v>1</v>
      </c>
      <c r="H29" s="23">
        <v>110</v>
      </c>
      <c r="I29" s="1">
        <f>IF(ISBLANK(Ventas[[#This Row],[Código]]),"",SUM(Ventas[[#This Row],[Monto]],I28))</f>
        <v>7433</v>
      </c>
    </row>
    <row r="30" spans="1:9" x14ac:dyDescent="0.25">
      <c r="A30" s="25">
        <v>44738</v>
      </c>
      <c r="B30" s="22">
        <v>7792798005888</v>
      </c>
      <c r="C30" t="str">
        <f>IF(ISBLANK(Ventas[[#This Row],[Código]]),"",VLOOKUP(Ventas[[#This Row],[Código]],Productos[],2,FALSE))</f>
        <v>Cerveza</v>
      </c>
      <c r="D30" t="str">
        <f>IF(ISBLANK(Ventas[[#This Row],[Código]]),"",VLOOKUP(Ventas[[#This Row],[Código]],Productos[],3,FALSE))</f>
        <v>Brahma  473ml</v>
      </c>
      <c r="E30" s="22">
        <v>1</v>
      </c>
      <c r="F30" s="1">
        <f>IF(ISBLANK(Ventas[[#This Row],[Código]]),"",VLOOKUP(Ventas[[#This Row],[Código]],Productos[],4,FALSE))</f>
        <v>105</v>
      </c>
      <c r="G30" s="1">
        <f>IF(ISBLANK(Ventas[[#This Row],[Código]]),"",VLOOKUP(Ventas[[#This Row],[Código]],Productos[],5,FALSE))</f>
        <v>160</v>
      </c>
      <c r="H30" s="23">
        <f>IF(ISBLANK(Ventas[[#This Row],[Código]]),"",Ventas[[#This Row],[Precio Unitario]]*Ventas[[#This Row],[Cantidad]])</f>
        <v>160</v>
      </c>
      <c r="I30" s="1">
        <f>IF(ISBLANK(Ventas[[#This Row],[Código]]),"",SUM(Ventas[[#This Row],[Monto]],I29))</f>
        <v>7593</v>
      </c>
    </row>
    <row r="31" spans="1:9" x14ac:dyDescent="0.25">
      <c r="A31" s="25">
        <v>44738</v>
      </c>
      <c r="B31" s="22">
        <v>954456325874</v>
      </c>
      <c r="C31" t="str">
        <f>IF(ISBLANK(Ventas[[#This Row],[Código]]),"",VLOOKUP(Ventas[[#This Row],[Código]],Productos[],2,FALSE))</f>
        <v>Carga</v>
      </c>
      <c r="D31" t="str">
        <f>IF(ISBLANK(Ventas[[#This Row],[Código]]),"",VLOOKUP(Ventas[[#This Row],[Código]],Productos[],3,FALSE))</f>
        <v>Carga Virtual (Tipear TOTAL DE CARGA en: "Monto") 1</v>
      </c>
      <c r="E31" s="22">
        <v>100</v>
      </c>
      <c r="F31" s="1">
        <f>IF(ISBLANK(Ventas[[#This Row],[Código]]),"",VLOOKUP(Ventas[[#This Row],[Código]],Productos[],4,FALSE))</f>
        <v>1</v>
      </c>
      <c r="G31" s="1">
        <f>IF(ISBLANK(Ventas[[#This Row],[Código]]),"",VLOOKUP(Ventas[[#This Row],[Código]],Productos[],5,FALSE))</f>
        <v>1</v>
      </c>
      <c r="H31" s="23">
        <v>110</v>
      </c>
      <c r="I31" s="1">
        <f>IF(ISBLANK(Ventas[[#This Row],[Código]]),"",SUM(Ventas[[#This Row],[Monto]],I30))</f>
        <v>7703</v>
      </c>
    </row>
    <row r="32" spans="1:9" x14ac:dyDescent="0.25">
      <c r="A32" s="25">
        <v>44738</v>
      </c>
      <c r="B32" s="22">
        <v>77953513</v>
      </c>
      <c r="C32" t="str">
        <f>IF(ISBLANK(Ventas[[#This Row],[Código]]),"",VLOOKUP(Ventas[[#This Row],[Código]],Productos[],2,FALSE))</f>
        <v>Cigarrillo</v>
      </c>
      <c r="D32" t="str">
        <f>IF(ISBLANK(Ventas[[#This Row],[Código]]),"",VLOOKUP(Ventas[[#This Row],[Código]],Productos[],3,FALSE))</f>
        <v>Chesterfield 20 Común 20</v>
      </c>
      <c r="E32" s="22">
        <v>1</v>
      </c>
      <c r="F32" s="1">
        <f>IF(ISBLANK(Ventas[[#This Row],[Código]]),"",VLOOKUP(Ventas[[#This Row],[Código]],Productos[],4,FALSE))</f>
        <v>230</v>
      </c>
      <c r="G32" s="1">
        <f>IF(ISBLANK(Ventas[[#This Row],[Código]]),"",VLOOKUP(Ventas[[#This Row],[Código]],Productos[],5,FALSE))</f>
        <v>260</v>
      </c>
      <c r="H32" s="23">
        <f>IF(ISBLANK(Ventas[[#This Row],[Código]]),"",Ventas[[#This Row],[Precio Unitario]]*Ventas[[#This Row],[Cantidad]])</f>
        <v>260</v>
      </c>
      <c r="I32" s="1">
        <f>IF(ISBLANK(Ventas[[#This Row],[Código]]),"",SUM(Ventas[[#This Row],[Monto]],I31))</f>
        <v>7963</v>
      </c>
    </row>
    <row r="33" spans="1:9" x14ac:dyDescent="0.25">
      <c r="A33" s="25">
        <v>44738</v>
      </c>
      <c r="B33" s="22">
        <v>7792798005888</v>
      </c>
      <c r="C33" t="str">
        <f>IF(ISBLANK(Ventas[[#This Row],[Código]]),"",VLOOKUP(Ventas[[#This Row],[Código]],Productos[],2,FALSE))</f>
        <v>Cerveza</v>
      </c>
      <c r="D33" t="str">
        <f>IF(ISBLANK(Ventas[[#This Row],[Código]]),"",VLOOKUP(Ventas[[#This Row],[Código]],Productos[],3,FALSE))</f>
        <v>Brahma  473ml</v>
      </c>
      <c r="E33" s="22">
        <v>1</v>
      </c>
      <c r="F33" s="1">
        <f>IF(ISBLANK(Ventas[[#This Row],[Código]]),"",VLOOKUP(Ventas[[#This Row],[Código]],Productos[],4,FALSE))</f>
        <v>105</v>
      </c>
      <c r="G33" s="1">
        <f>IF(ISBLANK(Ventas[[#This Row],[Código]]),"",VLOOKUP(Ventas[[#This Row],[Código]],Productos[],5,FALSE))</f>
        <v>160</v>
      </c>
      <c r="H33" s="23">
        <f>IF(ISBLANK(Ventas[[#This Row],[Código]]),"",Ventas[[#This Row],[Precio Unitario]]*Ventas[[#This Row],[Cantidad]])</f>
        <v>160</v>
      </c>
      <c r="I33" s="1">
        <f>IF(ISBLANK(Ventas[[#This Row],[Código]]),"",SUM(Ventas[[#This Row],[Monto]],I32))</f>
        <v>8123</v>
      </c>
    </row>
    <row r="34" spans="1:9" x14ac:dyDescent="0.25">
      <c r="A34" s="25">
        <v>44738</v>
      </c>
      <c r="B34" s="22">
        <v>351624957684</v>
      </c>
      <c r="C34" t="str">
        <f>IF(ISBLANK(Ventas[[#This Row],[Código]]),"",VLOOKUP(Ventas[[#This Row],[Código]],Productos[],2,FALSE))</f>
        <v>Fotocopia</v>
      </c>
      <c r="D34" t="str">
        <f>IF(ISBLANK(Ventas[[#This Row],[Código]]),"",VLOOKUP(Ventas[[#This Row],[Código]],Productos[],3,FALSE))</f>
        <v>SIMPLE FAZ A4 1</v>
      </c>
      <c r="E34" s="22">
        <v>14</v>
      </c>
      <c r="F34" s="1">
        <f>IF(ISBLANK(Ventas[[#This Row],[Código]]),"",VLOOKUP(Ventas[[#This Row],[Código]],Productos[],4,FALSE))</f>
        <v>0</v>
      </c>
      <c r="G34" s="1">
        <f>IF(ISBLANK(Ventas[[#This Row],[Código]]),"",VLOOKUP(Ventas[[#This Row],[Código]],Productos[],5,FALSE))</f>
        <v>10</v>
      </c>
      <c r="H34" s="23">
        <f>IF(ISBLANK(Ventas[[#This Row],[Código]]),"",Ventas[[#This Row],[Precio Unitario]]*Ventas[[#This Row],[Cantidad]])</f>
        <v>140</v>
      </c>
      <c r="I34" s="1">
        <f>IF(ISBLANK(Ventas[[#This Row],[Código]]),"",SUM(Ventas[[#This Row],[Monto]],I33))</f>
        <v>8263</v>
      </c>
    </row>
    <row r="35" spans="1:9" x14ac:dyDescent="0.25">
      <c r="A35" s="25">
        <v>44738</v>
      </c>
      <c r="B35" s="22">
        <v>7790036975405</v>
      </c>
      <c r="C35" t="str">
        <f>IF(ISBLANK(Ventas[[#This Row],[Código]]),"",VLOOKUP(Ventas[[#This Row],[Código]],Productos[],2,FALSE))</f>
        <v>Agua Saborizada</v>
      </c>
      <c r="D35" t="str">
        <f>IF(ISBLANK(Ventas[[#This Row],[Código]]),"",VLOOKUP(Ventas[[#This Row],[Código]],Productos[],3,FALSE))</f>
        <v>Baggio Fresh Manzana Liviano 200ml</v>
      </c>
      <c r="E35" s="22">
        <v>1</v>
      </c>
      <c r="F35" s="1">
        <f>IF(ISBLANK(Ventas[[#This Row],[Código]]),"",VLOOKUP(Ventas[[#This Row],[Código]],Productos[],4,FALSE))</f>
        <v>49</v>
      </c>
      <c r="G35" s="1">
        <f>IF(ISBLANK(Ventas[[#This Row],[Código]]),"",VLOOKUP(Ventas[[#This Row],[Código]],Productos[],5,FALSE))</f>
        <v>70</v>
      </c>
      <c r="H35" s="23">
        <f>IF(ISBLANK(Ventas[[#This Row],[Código]]),"",Ventas[[#This Row],[Precio Unitario]]*Ventas[[#This Row],[Cantidad]])</f>
        <v>70</v>
      </c>
      <c r="I35" s="1">
        <f>IF(ISBLANK(Ventas[[#This Row],[Código]]),"",SUM(Ventas[[#This Row],[Monto]],I34))</f>
        <v>8333</v>
      </c>
    </row>
    <row r="36" spans="1:9" x14ac:dyDescent="0.25">
      <c r="A36" s="25">
        <v>44738</v>
      </c>
      <c r="B36" s="22">
        <v>7798125810750</v>
      </c>
      <c r="C36" t="str">
        <f>IF(ISBLANK(Ventas[[#This Row],[Código]]),"",VLOOKUP(Ventas[[#This Row],[Código]],Productos[],2,FALSE))</f>
        <v>Snack</v>
      </c>
      <c r="D36" t="str">
        <f>IF(ISBLANK(Ventas[[#This Row],[Código]]),"",VLOOKUP(Ventas[[#This Row],[Código]],Productos[],3,FALSE))</f>
        <v>Tostex Barbacoa 125g</v>
      </c>
      <c r="E36" s="22">
        <v>1</v>
      </c>
      <c r="F36" s="1">
        <f>IF(ISBLANK(Ventas[[#This Row],[Código]]),"",VLOOKUP(Ventas[[#This Row],[Código]],Productos[],4,FALSE))</f>
        <v>105</v>
      </c>
      <c r="G36" s="1">
        <f>IF(ISBLANK(Ventas[[#This Row],[Código]]),"",VLOOKUP(Ventas[[#This Row],[Código]],Productos[],5,FALSE))</f>
        <v>150</v>
      </c>
      <c r="H36" s="23">
        <f>IF(ISBLANK(Ventas[[#This Row],[Código]]),"",Ventas[[#This Row],[Precio Unitario]]*Ventas[[#This Row],[Cantidad]])</f>
        <v>150</v>
      </c>
      <c r="I36" s="1">
        <f>IF(ISBLANK(Ventas[[#This Row],[Código]]),"",SUM(Ventas[[#This Row],[Monto]],I35))</f>
        <v>8483</v>
      </c>
    </row>
    <row r="37" spans="1:9" x14ac:dyDescent="0.25">
      <c r="A37" s="25">
        <v>44738</v>
      </c>
      <c r="B37" s="22">
        <v>77983343</v>
      </c>
      <c r="C37" t="str">
        <f>IF(ISBLANK(Ventas[[#This Row],[Código]]),"",VLOOKUP(Ventas[[#This Row],[Código]],Productos[],2,FALSE))</f>
        <v>Cigarrillo</v>
      </c>
      <c r="D37" t="str">
        <f>IF(ISBLANK(Ventas[[#This Row],[Código]]),"",VLOOKUP(Ventas[[#This Row],[Código]],Productos[],3,FALSE))</f>
        <v>Marlboro 10 Común 10</v>
      </c>
      <c r="E37" s="22">
        <v>1</v>
      </c>
      <c r="F37" s="1">
        <f>IF(ISBLANK(Ventas[[#This Row],[Código]]),"",VLOOKUP(Ventas[[#This Row],[Código]],Productos[],4,FALSE))</f>
        <v>190</v>
      </c>
      <c r="G37" s="1">
        <f>IF(ISBLANK(Ventas[[#This Row],[Código]]),"",VLOOKUP(Ventas[[#This Row],[Código]],Productos[],5,FALSE))</f>
        <v>220</v>
      </c>
      <c r="H37" s="23">
        <f>IF(ISBLANK(Ventas[[#This Row],[Código]]),"",Ventas[[#This Row],[Precio Unitario]]*Ventas[[#This Row],[Cantidad]])</f>
        <v>220</v>
      </c>
      <c r="I37" s="1">
        <f>IF(ISBLANK(Ventas[[#This Row],[Código]]),"",SUM(Ventas[[#This Row],[Monto]],I36))</f>
        <v>8703</v>
      </c>
    </row>
    <row r="38" spans="1:9" x14ac:dyDescent="0.25">
      <c r="A38" s="25">
        <v>44738</v>
      </c>
      <c r="B38" s="22">
        <v>7791375001862</v>
      </c>
      <c r="C38" t="str">
        <f>IF(ISBLANK(Ventas[[#This Row],[Código]]),"",VLOOKUP(Ventas[[#This Row],[Código]],Productos[],2,FALSE))</f>
        <v>Gaseosa</v>
      </c>
      <c r="D38" t="str">
        <f>IF(ISBLANK(Ventas[[#This Row],[Código]]),"",VLOOKUP(Ventas[[#This Row],[Código]],Productos[],3,FALSE))</f>
        <v>Cabalgata Guaraná 3000ml</v>
      </c>
      <c r="E38" s="22">
        <v>1</v>
      </c>
      <c r="F38" s="1">
        <f>IF(ISBLANK(Ventas[[#This Row],[Código]]),"",VLOOKUP(Ventas[[#This Row],[Código]],Productos[],4,FALSE))</f>
        <v>140</v>
      </c>
      <c r="G38" s="1">
        <f>IF(ISBLANK(Ventas[[#This Row],[Código]]),"",VLOOKUP(Ventas[[#This Row],[Código]],Productos[],5,FALSE))</f>
        <v>210</v>
      </c>
      <c r="H38" s="23">
        <f>IF(ISBLANK(Ventas[[#This Row],[Código]]),"",Ventas[[#This Row],[Precio Unitario]]*Ventas[[#This Row],[Cantidad]])</f>
        <v>210</v>
      </c>
      <c r="I38" s="1">
        <f>IF(ISBLANK(Ventas[[#This Row],[Código]]),"",SUM(Ventas[[#This Row],[Monto]],I37))</f>
        <v>8913</v>
      </c>
    </row>
    <row r="39" spans="1:9" x14ac:dyDescent="0.25">
      <c r="A39" s="25">
        <v>44738</v>
      </c>
      <c r="B39" s="22">
        <v>954456325874</v>
      </c>
      <c r="C39" t="str">
        <f>IF(ISBLANK(Ventas[[#This Row],[Código]]),"",VLOOKUP(Ventas[[#This Row],[Código]],Productos[],2,FALSE))</f>
        <v>Carga</v>
      </c>
      <c r="D39" t="str">
        <f>IF(ISBLANK(Ventas[[#This Row],[Código]]),"",VLOOKUP(Ventas[[#This Row],[Código]],Productos[],3,FALSE))</f>
        <v>Carga Virtual (Tipear TOTAL DE CARGA en: "Monto") 1</v>
      </c>
      <c r="E39" s="22">
        <v>450</v>
      </c>
      <c r="F39" s="1">
        <f>IF(ISBLANK(Ventas[[#This Row],[Código]]),"",VLOOKUP(Ventas[[#This Row],[Código]],Productos[],4,FALSE))</f>
        <v>1</v>
      </c>
      <c r="G39" s="1">
        <f>IF(ISBLANK(Ventas[[#This Row],[Código]]),"",VLOOKUP(Ventas[[#This Row],[Código]],Productos[],5,FALSE))</f>
        <v>1</v>
      </c>
      <c r="H39" s="23">
        <v>495</v>
      </c>
      <c r="I39" s="1">
        <f>IF(ISBLANK(Ventas[[#This Row],[Código]]),"",SUM(Ventas[[#This Row],[Monto]],I38))</f>
        <v>9408</v>
      </c>
    </row>
    <row r="40" spans="1:9" x14ac:dyDescent="0.25">
      <c r="A40" s="25">
        <v>44738</v>
      </c>
      <c r="B40" s="22">
        <v>7790036001579</v>
      </c>
      <c r="C40" t="str">
        <f>IF(ISBLANK(Ventas[[#This Row],[Código]]),"",VLOOKUP(Ventas[[#This Row],[Código]],Productos[],2,FALSE))</f>
        <v>Agua Saborizada</v>
      </c>
      <c r="D40" t="str">
        <f>IF(ISBLANK(Ventas[[#This Row],[Código]]),"",VLOOKUP(Ventas[[#This Row],[Código]],Productos[],3,FALSE))</f>
        <v>Baggio Fresh Pomelo 1500ml</v>
      </c>
      <c r="E40" s="22">
        <v>1</v>
      </c>
      <c r="F40" s="1">
        <f>IF(ISBLANK(Ventas[[#This Row],[Código]]),"",VLOOKUP(Ventas[[#This Row],[Código]],Productos[],4,FALSE))</f>
        <v>84</v>
      </c>
      <c r="G40" s="1">
        <f>IF(ISBLANK(Ventas[[#This Row],[Código]]),"",VLOOKUP(Ventas[[#This Row],[Código]],Productos[],5,FALSE))</f>
        <v>120</v>
      </c>
      <c r="H40" s="23">
        <f>IF(ISBLANK(Ventas[[#This Row],[Código]]),"",Ventas[[#This Row],[Precio Unitario]]*Ventas[[#This Row],[Cantidad]])</f>
        <v>120</v>
      </c>
      <c r="I40" s="1">
        <f>IF(ISBLANK(Ventas[[#This Row],[Código]]),"",SUM(Ventas[[#This Row],[Monto]],I39))</f>
        <v>9528</v>
      </c>
    </row>
    <row r="41" spans="1:9" x14ac:dyDescent="0.25">
      <c r="A41" s="25">
        <v>44738</v>
      </c>
      <c r="B41" s="22">
        <v>954456325874</v>
      </c>
      <c r="C41" t="str">
        <f>IF(ISBLANK(Ventas[[#This Row],[Código]]),"",VLOOKUP(Ventas[[#This Row],[Código]],Productos[],2,FALSE))</f>
        <v>Carga</v>
      </c>
      <c r="D41" t="str">
        <f>IF(ISBLANK(Ventas[[#This Row],[Código]]),"",VLOOKUP(Ventas[[#This Row],[Código]],Productos[],3,FALSE))</f>
        <v>Carga Virtual (Tipear TOTAL DE CARGA en: "Monto") 1</v>
      </c>
      <c r="E41" s="22">
        <v>200</v>
      </c>
      <c r="F41" s="1">
        <f>IF(ISBLANK(Ventas[[#This Row],[Código]]),"",VLOOKUP(Ventas[[#This Row],[Código]],Productos[],4,FALSE))</f>
        <v>1</v>
      </c>
      <c r="G41" s="1">
        <f>IF(ISBLANK(Ventas[[#This Row],[Código]]),"",VLOOKUP(Ventas[[#This Row],[Código]],Productos[],5,FALSE))</f>
        <v>1</v>
      </c>
      <c r="H41" s="23">
        <v>220</v>
      </c>
      <c r="I41" s="1">
        <f>IF(ISBLANK(Ventas[[#This Row],[Código]]),"",SUM(Ventas[[#This Row],[Monto]],I40))</f>
        <v>9748</v>
      </c>
    </row>
    <row r="42" spans="1:9" x14ac:dyDescent="0.25">
      <c r="A42" s="25">
        <v>44738</v>
      </c>
      <c r="B42" s="22">
        <v>7790839980453</v>
      </c>
      <c r="C42" t="str">
        <f>IF(ISBLANK(Ventas[[#This Row],[Código]]),"",VLOOKUP(Ventas[[#This Row],[Código]],Productos[],2,FALSE))</f>
        <v>Farmacia</v>
      </c>
      <c r="D42" t="str">
        <f>IF(ISBLANK(Ventas[[#This Row],[Código]]),"",VLOOKUP(Ventas[[#This Row],[Código]],Productos[],3,FALSE))</f>
        <v>Ibu 400 ISA 1</v>
      </c>
      <c r="E42" s="22">
        <v>1</v>
      </c>
      <c r="F42" s="1">
        <f>IF(ISBLANK(Ventas[[#This Row],[Código]]),"",VLOOKUP(Ventas[[#This Row],[Código]],Productos[],4,FALSE))</f>
        <v>17.5</v>
      </c>
      <c r="G42" s="1">
        <f>IF(ISBLANK(Ventas[[#This Row],[Código]]),"",VLOOKUP(Ventas[[#This Row],[Código]],Productos[],5,FALSE))</f>
        <v>25</v>
      </c>
      <c r="H42" s="23">
        <f>IF(ISBLANK(Ventas[[#This Row],[Código]]),"",Ventas[[#This Row],[Precio Unitario]]*Ventas[[#This Row],[Cantidad]])</f>
        <v>25</v>
      </c>
      <c r="I42" s="1">
        <f>IF(ISBLANK(Ventas[[#This Row],[Código]]),"",SUM(Ventas[[#This Row],[Monto]],I41))</f>
        <v>9773</v>
      </c>
    </row>
    <row r="43" spans="1:9" x14ac:dyDescent="0.25">
      <c r="A43" s="25">
        <v>44738</v>
      </c>
      <c r="B43" s="22">
        <v>7793147118860</v>
      </c>
      <c r="C43" t="str">
        <f>IF(ISBLANK(Ventas[[#This Row],[Código]]),"",VLOOKUP(Ventas[[#This Row],[Código]],Productos[],2,FALSE))</f>
        <v>Cerveza</v>
      </c>
      <c r="D43" t="str">
        <f>IF(ISBLANK(Ventas[[#This Row],[Código]]),"",VLOOKUP(Ventas[[#This Row],[Código]],Productos[],3,FALSE))</f>
        <v>Schneider  473ml</v>
      </c>
      <c r="E43" s="22">
        <v>1</v>
      </c>
      <c r="F43" s="1">
        <f>IF(ISBLANK(Ventas[[#This Row],[Código]]),"",VLOOKUP(Ventas[[#This Row],[Código]],Productos[],4,FALSE))</f>
        <v>91</v>
      </c>
      <c r="G43" s="1">
        <f>IF(ISBLANK(Ventas[[#This Row],[Código]]),"",VLOOKUP(Ventas[[#This Row],[Código]],Productos[],5,FALSE))</f>
        <v>140</v>
      </c>
      <c r="H43" s="23">
        <f>IF(ISBLANK(Ventas[[#This Row],[Código]]),"",Ventas[[#This Row],[Precio Unitario]]*Ventas[[#This Row],[Cantidad]])</f>
        <v>140</v>
      </c>
      <c r="I43" s="1">
        <f>IF(ISBLANK(Ventas[[#This Row],[Código]]),"",SUM(Ventas[[#This Row],[Monto]],I42))</f>
        <v>9913</v>
      </c>
    </row>
    <row r="44" spans="1:9" x14ac:dyDescent="0.25">
      <c r="A44" s="25">
        <v>44738</v>
      </c>
      <c r="B44" s="22">
        <v>77958655</v>
      </c>
      <c r="C44" t="str">
        <f>IF(ISBLANK(Ventas[[#This Row],[Código]]),"",VLOOKUP(Ventas[[#This Row],[Código]],Productos[],2,FALSE))</f>
        <v>Golosina</v>
      </c>
      <c r="D44" t="str">
        <f>IF(ISBLANK(Ventas[[#This Row],[Código]]),"",VLOOKUP(Ventas[[#This Row],[Código]],Productos[],3,FALSE))</f>
        <v>Menthoplus Miel 29,4g</v>
      </c>
      <c r="E44" s="22">
        <v>1</v>
      </c>
      <c r="F44" s="1">
        <f>IF(ISBLANK(Ventas[[#This Row],[Código]]),"",VLOOKUP(Ventas[[#This Row],[Código]],Productos[],4,FALSE))</f>
        <v>49</v>
      </c>
      <c r="G44" s="1">
        <f>IF(ISBLANK(Ventas[[#This Row],[Código]]),"",VLOOKUP(Ventas[[#This Row],[Código]],Productos[],5,FALSE))</f>
        <v>70</v>
      </c>
      <c r="H44" s="23">
        <f>IF(ISBLANK(Ventas[[#This Row],[Código]]),"",Ventas[[#This Row],[Precio Unitario]]*Ventas[[#This Row],[Cantidad]])</f>
        <v>70</v>
      </c>
      <c r="I44" s="1">
        <f>IF(ISBLANK(Ventas[[#This Row],[Código]]),"",SUM(Ventas[[#This Row],[Monto]],I43))</f>
        <v>9983</v>
      </c>
    </row>
    <row r="45" spans="1:9" x14ac:dyDescent="0.25">
      <c r="A45" s="25">
        <v>44738</v>
      </c>
      <c r="B45" s="22">
        <v>7798062540284</v>
      </c>
      <c r="C45" t="str">
        <f>IF(ISBLANK(Ventas[[#This Row],[Código]]),"",VLOOKUP(Ventas[[#This Row],[Código]],Productos[],2,FALSE))</f>
        <v>Agua Saborizada</v>
      </c>
      <c r="D45" t="str">
        <f>IF(ISBLANK(Ventas[[#This Row],[Código]]),"",VLOOKUP(Ventas[[#This Row],[Código]],Productos[],3,FALSE))</f>
        <v>Levité Pomelo 2250ml</v>
      </c>
      <c r="E45" s="22">
        <v>1</v>
      </c>
      <c r="F45" s="1">
        <f>IF(ISBLANK(Ventas[[#This Row],[Código]]),"",VLOOKUP(Ventas[[#This Row],[Código]],Productos[],4,FALSE))</f>
        <v>154</v>
      </c>
      <c r="G45" s="1">
        <f>IF(ISBLANK(Ventas[[#This Row],[Código]]),"",VLOOKUP(Ventas[[#This Row],[Código]],Productos[],5,FALSE))</f>
        <v>220</v>
      </c>
      <c r="H45" s="23">
        <f>IF(ISBLANK(Ventas[[#This Row],[Código]]),"",Ventas[[#This Row],[Precio Unitario]]*Ventas[[#This Row],[Cantidad]])</f>
        <v>220</v>
      </c>
      <c r="I45" s="1">
        <f>IF(ISBLANK(Ventas[[#This Row],[Código]]),"",SUM(Ventas[[#This Row],[Monto]],I44))</f>
        <v>10203</v>
      </c>
    </row>
    <row r="46" spans="1:9" x14ac:dyDescent="0.25">
      <c r="A46" s="25">
        <v>44738</v>
      </c>
      <c r="B46" s="22">
        <v>7793653230483</v>
      </c>
      <c r="C46" t="str">
        <f>IF(ISBLANK(Ventas[[#This Row],[Código]]),"",VLOOKUP(Ventas[[#This Row],[Código]],Productos[],2,FALSE))</f>
        <v>Soda</v>
      </c>
      <c r="D46" t="str">
        <f>IF(ISBLANK(Ventas[[#This Row],[Código]]),"",VLOOKUP(Ventas[[#This Row],[Código]],Productos[],3,FALSE))</f>
        <v>Soda Torasso 2000ml</v>
      </c>
      <c r="E46" s="22">
        <v>1</v>
      </c>
      <c r="F46" s="1">
        <f>IF(ISBLANK(Ventas[[#This Row],[Código]]),"",VLOOKUP(Ventas[[#This Row],[Código]],Productos[],4,FALSE))</f>
        <v>98</v>
      </c>
      <c r="G46" s="1">
        <f>IF(ISBLANK(Ventas[[#This Row],[Código]]),"",VLOOKUP(Ventas[[#This Row],[Código]],Productos[],5,FALSE))</f>
        <v>140</v>
      </c>
      <c r="H46" s="23">
        <f>IF(ISBLANK(Ventas[[#This Row],[Código]]),"",Ventas[[#This Row],[Precio Unitario]]*Ventas[[#This Row],[Cantidad]])</f>
        <v>140</v>
      </c>
      <c r="I46" s="1">
        <f>IF(ISBLANK(Ventas[[#This Row],[Código]]),"",SUM(Ventas[[#This Row],[Monto]],I45))</f>
        <v>10343</v>
      </c>
    </row>
    <row r="47" spans="1:9" x14ac:dyDescent="0.25">
      <c r="A47" s="25">
        <v>44738</v>
      </c>
      <c r="B47" s="22">
        <v>7790895000997</v>
      </c>
      <c r="C47" t="str">
        <f>IF(ISBLANK(Ventas[[#This Row],[Código]]),"",VLOOKUP(Ventas[[#This Row],[Código]],Productos[],2,FALSE))</f>
        <v>Gaseosa</v>
      </c>
      <c r="D47" t="str">
        <f>IF(ISBLANK(Ventas[[#This Row],[Código]]),"",VLOOKUP(Ventas[[#This Row],[Código]],Productos[],3,FALSE))</f>
        <v>Coca Cola 2250ml</v>
      </c>
      <c r="E47" s="22">
        <v>1</v>
      </c>
      <c r="F47" s="1">
        <f>IF(ISBLANK(Ventas[[#This Row],[Código]]),"",VLOOKUP(Ventas[[#This Row],[Código]],Productos[],4,FALSE))</f>
        <v>203</v>
      </c>
      <c r="G47" s="1">
        <f>IF(ISBLANK(Ventas[[#This Row],[Código]]),"",VLOOKUP(Ventas[[#This Row],[Código]],Productos[],5,FALSE))</f>
        <v>300</v>
      </c>
      <c r="H47" s="23">
        <f>IF(ISBLANK(Ventas[[#This Row],[Código]]),"",Ventas[[#This Row],[Precio Unitario]]*Ventas[[#This Row],[Cantidad]])</f>
        <v>300</v>
      </c>
      <c r="I47" s="1">
        <f>IF(ISBLANK(Ventas[[#This Row],[Código]]),"",SUM(Ventas[[#This Row],[Monto]],I46))</f>
        <v>10643</v>
      </c>
    </row>
    <row r="48" spans="1:9" x14ac:dyDescent="0.25">
      <c r="A48" s="25">
        <v>44738</v>
      </c>
      <c r="B48" s="22" t="s">
        <v>67</v>
      </c>
      <c r="C48" t="str">
        <f>IF(ISBLANK(Ventas[[#This Row],[Código]]),"",VLOOKUP(Ventas[[#This Row],[Código]],Productos[],2,FALSE))</f>
        <v>Golosina</v>
      </c>
      <c r="D48" t="str">
        <f>IF(ISBLANK(Ventas[[#This Row],[Código]]),"",VLOOKUP(Ventas[[#This Row],[Código]],Productos[],3,FALSE))</f>
        <v>Alka Ácidos 3</v>
      </c>
      <c r="E48" s="22">
        <v>4</v>
      </c>
      <c r="F48" s="1">
        <f>IF(ISBLANK(Ventas[[#This Row],[Código]]),"",VLOOKUP(Ventas[[#This Row],[Código]],Productos[],4,FALSE))</f>
        <v>2</v>
      </c>
      <c r="G48" s="1">
        <f>IF(ISBLANK(Ventas[[#This Row],[Código]]),"",VLOOKUP(Ventas[[#This Row],[Código]],Productos[],5,FALSE))</f>
        <v>5</v>
      </c>
      <c r="H48" s="23">
        <f>IF(ISBLANK(Ventas[[#This Row],[Código]]),"",Ventas[[#This Row],[Precio Unitario]]*Ventas[[#This Row],[Cantidad]])</f>
        <v>20</v>
      </c>
      <c r="I48" s="1">
        <f>IF(ISBLANK(Ventas[[#This Row],[Código]]),"",SUM(Ventas[[#This Row],[Monto]],I47))</f>
        <v>10663</v>
      </c>
    </row>
    <row r="49" spans="1:9" x14ac:dyDescent="0.25">
      <c r="A49" s="25">
        <v>44738</v>
      </c>
      <c r="B49" s="22">
        <v>793020229053</v>
      </c>
      <c r="C49" t="str">
        <f>IF(ISBLANK(Ventas[[#This Row],[Código]]),"",VLOOKUP(Ventas[[#This Row],[Código]],Productos[],2,FALSE))</f>
        <v>Snack</v>
      </c>
      <c r="D49" t="str">
        <f>IF(ISBLANK(Ventas[[#This Row],[Código]]),"",VLOOKUP(Ventas[[#This Row],[Código]],Productos[],3,FALSE))</f>
        <v>Tutuca 80 grs 1</v>
      </c>
      <c r="E49" s="22">
        <v>1</v>
      </c>
      <c r="F49" s="1">
        <f>IF(ISBLANK(Ventas[[#This Row],[Código]]),"",VLOOKUP(Ventas[[#This Row],[Código]],Productos[],4,FALSE))</f>
        <v>59</v>
      </c>
      <c r="G49" s="1">
        <f>IF(ISBLANK(Ventas[[#This Row],[Código]]),"",VLOOKUP(Ventas[[#This Row],[Código]],Productos[],5,FALSE))</f>
        <v>70</v>
      </c>
      <c r="H49" s="23">
        <f>IF(ISBLANK(Ventas[[#This Row],[Código]]),"",Ventas[[#This Row],[Precio Unitario]]*Ventas[[#This Row],[Cantidad]])</f>
        <v>70</v>
      </c>
      <c r="I49" s="1">
        <f>IF(ISBLANK(Ventas[[#This Row],[Código]]),"",SUM(Ventas[[#This Row],[Monto]],I48))</f>
        <v>10733</v>
      </c>
    </row>
    <row r="50" spans="1:9" x14ac:dyDescent="0.25">
      <c r="A50" s="25">
        <v>44738</v>
      </c>
      <c r="B50" s="22">
        <v>7791058000731</v>
      </c>
      <c r="C50" t="str">
        <f>IF(ISBLANK(Ventas[[#This Row],[Código]]),"",VLOOKUP(Ventas[[#This Row],[Código]],Productos[],2,FALSE))</f>
        <v>Lácteos</v>
      </c>
      <c r="D50" t="str">
        <f>IF(ISBLANK(Ventas[[#This Row],[Código]]),"",VLOOKUP(Ventas[[#This Row],[Código]],Productos[],3,FALSE))</f>
        <v>Leche Entera Manfrey 1000ml</v>
      </c>
      <c r="E50" s="22">
        <v>1</v>
      </c>
      <c r="F50" s="1">
        <f>IF(ISBLANK(Ventas[[#This Row],[Código]]),"",VLOOKUP(Ventas[[#This Row],[Código]],Productos[],4,FALSE))</f>
        <v>105</v>
      </c>
      <c r="G50" s="1">
        <f>IF(ISBLANK(Ventas[[#This Row],[Código]]),"",VLOOKUP(Ventas[[#This Row],[Código]],Productos[],5,FALSE))</f>
        <v>170</v>
      </c>
      <c r="H50" s="23">
        <f>IF(ISBLANK(Ventas[[#This Row],[Código]]),"",Ventas[[#This Row],[Precio Unitario]]*Ventas[[#This Row],[Cantidad]])</f>
        <v>170</v>
      </c>
      <c r="I50" s="1">
        <f>IF(ISBLANK(Ventas[[#This Row],[Código]]),"",SUM(Ventas[[#This Row],[Monto]],I49))</f>
        <v>10903</v>
      </c>
    </row>
    <row r="51" spans="1:9" x14ac:dyDescent="0.25">
      <c r="A51" s="25">
        <v>44738</v>
      </c>
      <c r="B51" s="22">
        <v>77976505</v>
      </c>
      <c r="C51" t="str">
        <f>IF(ISBLANK(Ventas[[#This Row],[Código]]),"",VLOOKUP(Ventas[[#This Row],[Código]],Productos[],2,FALSE))</f>
        <v>Cigarrillo</v>
      </c>
      <c r="D51" t="str">
        <f>IF(ISBLANK(Ventas[[#This Row],[Código]]),"",VLOOKUP(Ventas[[#This Row],[Código]],Productos[],3,FALSE))</f>
        <v>Lucky Strike 10 Común 12</v>
      </c>
      <c r="E51" s="22">
        <v>1</v>
      </c>
      <c r="F51" s="1">
        <f>IF(ISBLANK(Ventas[[#This Row],[Código]]),"",VLOOKUP(Ventas[[#This Row],[Código]],Productos[],4,FALSE))</f>
        <v>160</v>
      </c>
      <c r="G51" s="1">
        <f>IF(ISBLANK(Ventas[[#This Row],[Código]]),"",VLOOKUP(Ventas[[#This Row],[Código]],Productos[],5,FALSE))</f>
        <v>200</v>
      </c>
      <c r="H51" s="23">
        <f>IF(ISBLANK(Ventas[[#This Row],[Código]]),"",Ventas[[#This Row],[Precio Unitario]]*Ventas[[#This Row],[Cantidad]])</f>
        <v>200</v>
      </c>
      <c r="I51" s="1">
        <f>IF(ISBLANK(Ventas[[#This Row],[Código]]),"",SUM(Ventas[[#This Row],[Monto]],I50))</f>
        <v>11103</v>
      </c>
    </row>
    <row r="52" spans="1:9" x14ac:dyDescent="0.25">
      <c r="A52" s="25">
        <v>44738</v>
      </c>
      <c r="B52" s="22">
        <v>621354957954</v>
      </c>
      <c r="C52" t="str">
        <f>IF(ISBLANK(Ventas[[#This Row],[Código]]),"",VLOOKUP(Ventas[[#This Row],[Código]],Productos[],2,FALSE))</f>
        <v>Golosina</v>
      </c>
      <c r="D52" t="str">
        <f>IF(ISBLANK(Ventas[[#This Row],[Código]]),"",VLOOKUP(Ventas[[#This Row],[Código]],Productos[],3,FALSE))</f>
        <v>Caramelos 1</v>
      </c>
      <c r="E52" s="22">
        <v>20</v>
      </c>
      <c r="F52" s="1">
        <f>IF(ISBLANK(Ventas[[#This Row],[Código]]),"",VLOOKUP(Ventas[[#This Row],[Código]],Productos[],4,FALSE))</f>
        <v>4</v>
      </c>
      <c r="G52" s="1">
        <v>5</v>
      </c>
      <c r="H52" s="23">
        <f>IF(ISBLANK(Ventas[[#This Row],[Código]]),"",Ventas[[#This Row],[Precio Unitario]]*Ventas[[#This Row],[Cantidad]])</f>
        <v>100</v>
      </c>
      <c r="I52" s="1">
        <f>IF(ISBLANK(Ventas[[#This Row],[Código]]),"",SUM(Ventas[[#This Row],[Monto]],I51))</f>
        <v>11203</v>
      </c>
    </row>
    <row r="53" spans="1:9" x14ac:dyDescent="0.25">
      <c r="A53" s="25">
        <v>44738</v>
      </c>
      <c r="B53" s="22">
        <v>77917188</v>
      </c>
      <c r="C53" t="str">
        <f>IF(ISBLANK(Ventas[[#This Row],[Código]]),"",VLOOKUP(Ventas[[#This Row],[Código]],Productos[],2,FALSE))</f>
        <v>Varios</v>
      </c>
      <c r="D53" t="str">
        <f>IF(ISBLANK(Ventas[[#This Row],[Código]]),"",VLOOKUP(Ventas[[#This Row],[Código]],Productos[],3,FALSE))</f>
        <v>La Gotita 1</v>
      </c>
      <c r="E53" s="22">
        <v>1</v>
      </c>
      <c r="F53" s="1">
        <f>IF(ISBLANK(Ventas[[#This Row],[Código]]),"",VLOOKUP(Ventas[[#This Row],[Código]],Productos[],4,FALSE))</f>
        <v>165</v>
      </c>
      <c r="G53" s="1">
        <f>IF(ISBLANK(Ventas[[#This Row],[Código]]),"",VLOOKUP(Ventas[[#This Row],[Código]],Productos[],5,FALSE))</f>
        <v>240</v>
      </c>
      <c r="H53" s="23">
        <f>IF(ISBLANK(Ventas[[#This Row],[Código]]),"",Ventas[[#This Row],[Precio Unitario]]*Ventas[[#This Row],[Cantidad]])</f>
        <v>240</v>
      </c>
      <c r="I53" s="1">
        <f>IF(ISBLANK(Ventas[[#This Row],[Código]]),"",SUM(Ventas[[#This Row],[Monto]],I52))</f>
        <v>11443</v>
      </c>
    </row>
    <row r="54" spans="1:9" x14ac:dyDescent="0.25">
      <c r="A54" s="25">
        <v>44738</v>
      </c>
      <c r="B54" s="22" t="s">
        <v>74</v>
      </c>
      <c r="C54" t="str">
        <f>IF(ISBLANK(Ventas[[#This Row],[Código]]),"",VLOOKUP(Ventas[[#This Row],[Código]],Productos[],2,FALSE))</f>
        <v>Agua</v>
      </c>
      <c r="D54" t="str">
        <f>IF(ISBLANK(Ventas[[#This Row],[Código]]),"",VLOOKUP(Ventas[[#This Row],[Código]],Productos[],3,FALSE))</f>
        <v>Agua caliente 1</v>
      </c>
      <c r="E54" s="22">
        <v>1</v>
      </c>
      <c r="F54" s="1">
        <f>IF(ISBLANK(Ventas[[#This Row],[Código]]),"",VLOOKUP(Ventas[[#This Row],[Código]],Productos[],4,FALSE))</f>
        <v>0</v>
      </c>
      <c r="G54" s="1">
        <f>IF(ISBLANK(Ventas[[#This Row],[Código]]),"",VLOOKUP(Ventas[[#This Row],[Código]],Productos[],5,FALSE))</f>
        <v>40</v>
      </c>
      <c r="H54" s="23">
        <f>IF(ISBLANK(Ventas[[#This Row],[Código]]),"",Ventas[[#This Row],[Precio Unitario]]*Ventas[[#This Row],[Cantidad]])</f>
        <v>40</v>
      </c>
      <c r="I54" s="1">
        <f>IF(ISBLANK(Ventas[[#This Row],[Código]]),"",SUM(Ventas[[#This Row],[Monto]],I53))</f>
        <v>11483</v>
      </c>
    </row>
    <row r="55" spans="1:9" x14ac:dyDescent="0.25">
      <c r="A55" s="25">
        <v>44738</v>
      </c>
      <c r="B55" s="22">
        <v>7790380040293</v>
      </c>
      <c r="C55" t="str">
        <f>IF(ISBLANK(Ventas[[#This Row],[Código]]),"",VLOOKUP(Ventas[[#This Row],[Código]],Productos[],2,FALSE))</f>
        <v>Chocolate</v>
      </c>
      <c r="D55" t="str">
        <f>IF(ISBLANK(Ventas[[#This Row],[Código]]),"",VLOOKUP(Ventas[[#This Row],[Código]],Productos[],3,FALSE))</f>
        <v>Alteza Chocolate Taza 90g</v>
      </c>
      <c r="E55" s="22">
        <v>2</v>
      </c>
      <c r="F55" s="1">
        <f>IF(ISBLANK(Ventas[[#This Row],[Código]]),"",VLOOKUP(Ventas[[#This Row],[Código]],Productos[],4,FALSE))</f>
        <v>119</v>
      </c>
      <c r="H55" s="23">
        <f>IF(ISBLANK(Ventas[[#This Row],[Código]]),"",Ventas[[#This Row],[Precio Unitario]]*Ventas[[#This Row],[Cantidad]])</f>
        <v>0</v>
      </c>
      <c r="I55" s="1">
        <f>IF(ISBLANK(Ventas[[#This Row],[Código]]),"",SUM(Ventas[[#This Row],[Monto]],I54))</f>
        <v>11483</v>
      </c>
    </row>
    <row r="56" spans="1:9" x14ac:dyDescent="0.25">
      <c r="A56" s="25">
        <v>44738</v>
      </c>
      <c r="B56" s="22">
        <v>147852369319</v>
      </c>
      <c r="C56" t="str">
        <f>IF(ISBLANK(Ventas[[#This Row],[Código]]),"",VLOOKUP(Ventas[[#This Row],[Código]],Productos[],2,FALSE))</f>
        <v>Fotocopia</v>
      </c>
      <c r="D56" t="str">
        <f>IF(ISBLANK(Ventas[[#This Row],[Código]]),"",VLOOKUP(Ventas[[#This Row],[Código]],Productos[],3,FALSE))</f>
        <v>IMPRESIÓN A4 1</v>
      </c>
      <c r="E56" s="22">
        <v>1</v>
      </c>
      <c r="F56" s="1">
        <f>IF(ISBLANK(Ventas[[#This Row],[Código]]),"",VLOOKUP(Ventas[[#This Row],[Código]],Productos[],4,FALSE))</f>
        <v>0</v>
      </c>
      <c r="G56" s="1">
        <f>IF(ISBLANK(Ventas[[#This Row],[Código]]),"",VLOOKUP(Ventas[[#This Row],[Código]],Productos[],5,FALSE))</f>
        <v>20</v>
      </c>
      <c r="H56" s="23">
        <f>IF(ISBLANK(Ventas[[#This Row],[Código]]),"",Ventas[[#This Row],[Precio Unitario]]*Ventas[[#This Row],[Cantidad]])</f>
        <v>20</v>
      </c>
      <c r="I56" s="1">
        <f>IF(ISBLANK(Ventas[[#This Row],[Código]]),"",SUM(Ventas[[#This Row],[Monto]],I55))</f>
        <v>11503</v>
      </c>
    </row>
    <row r="57" spans="1:9" x14ac:dyDescent="0.25">
      <c r="A57" s="25">
        <v>44738</v>
      </c>
      <c r="B57" s="22">
        <v>7896052605316</v>
      </c>
      <c r="C57" t="str">
        <f>IF(ISBLANK(Ventas[[#This Row],[Código]]),"",VLOOKUP(Ventas[[#This Row],[Código]],Productos[],2,FALSE))</f>
        <v>Cerveza</v>
      </c>
      <c r="D57" t="str">
        <f>IF(ISBLANK(Ventas[[#This Row],[Código]]),"",VLOOKUP(Ventas[[#This Row],[Código]],Productos[],3,FALSE))</f>
        <v>Schin  473ml</v>
      </c>
      <c r="E57" s="22">
        <v>1</v>
      </c>
      <c r="F57" s="1">
        <f>IF(ISBLANK(Ventas[[#This Row],[Código]]),"",VLOOKUP(Ventas[[#This Row],[Código]],Productos[],4,FALSE))</f>
        <v>91</v>
      </c>
      <c r="G57" s="1">
        <f>IF(ISBLANK(Ventas[[#This Row],[Código]]),"",VLOOKUP(Ventas[[#This Row],[Código]],Productos[],5,FALSE))</f>
        <v>140</v>
      </c>
      <c r="H57" s="23">
        <f>IF(ISBLANK(Ventas[[#This Row],[Código]]),"",Ventas[[#This Row],[Precio Unitario]]*Ventas[[#This Row],[Cantidad]])</f>
        <v>140</v>
      </c>
      <c r="I57" s="1">
        <f>IF(ISBLANK(Ventas[[#This Row],[Código]]),"",SUM(Ventas[[#This Row],[Monto]],I56))</f>
        <v>11643</v>
      </c>
    </row>
    <row r="58" spans="1:9" x14ac:dyDescent="0.25">
      <c r="A58" s="25">
        <v>44738</v>
      </c>
      <c r="B58" s="22">
        <v>621354957954</v>
      </c>
      <c r="C58" t="str">
        <f>IF(ISBLANK(Ventas[[#This Row],[Código]]),"",VLOOKUP(Ventas[[#This Row],[Código]],Productos[],2,FALSE))</f>
        <v>Golosina</v>
      </c>
      <c r="D58" t="str">
        <f>IF(ISBLANK(Ventas[[#This Row],[Código]]),"",VLOOKUP(Ventas[[#This Row],[Código]],Productos[],3,FALSE))</f>
        <v>Caramelos 1</v>
      </c>
      <c r="E58" s="22">
        <v>4</v>
      </c>
      <c r="F58" s="1">
        <f>IF(ISBLANK(Ventas[[#This Row],[Código]]),"",VLOOKUP(Ventas[[#This Row],[Código]],Productos[],4,FALSE))</f>
        <v>4</v>
      </c>
      <c r="G58" s="1">
        <f>IF(ISBLANK(Ventas[[#This Row],[Código]]),"",VLOOKUP(Ventas[[#This Row],[Código]],Productos[],5,FALSE))</f>
        <v>5</v>
      </c>
      <c r="H58" s="23">
        <f>IF(ISBLANK(Ventas[[#This Row],[Código]]),"",Ventas[[#This Row],[Precio Unitario]]*Ventas[[#This Row],[Cantidad]])</f>
        <v>20</v>
      </c>
      <c r="I58" s="1">
        <f>IF(ISBLANK(Ventas[[#This Row],[Código]]),"",SUM(Ventas[[#This Row],[Monto]],I57))</f>
        <v>11663</v>
      </c>
    </row>
    <row r="59" spans="1:9" x14ac:dyDescent="0.25">
      <c r="A59" s="25">
        <v>44738</v>
      </c>
      <c r="B59" s="22">
        <v>77912879</v>
      </c>
      <c r="C59" t="str">
        <f>IF(ISBLANK(Ventas[[#This Row],[Código]]),"",VLOOKUP(Ventas[[#This Row],[Código]],Productos[],2,FALSE))</f>
        <v>Cigarrillo</v>
      </c>
      <c r="D59" t="str">
        <f>IF(ISBLANK(Ventas[[#This Row],[Código]]),"",VLOOKUP(Ventas[[#This Row],[Código]],Productos[],3,FALSE))</f>
        <v>Philip Morris 20 Común 20</v>
      </c>
      <c r="E59" s="22">
        <v>1</v>
      </c>
      <c r="F59" s="1">
        <f>IF(ISBLANK(Ventas[[#This Row],[Código]]),"",VLOOKUP(Ventas[[#This Row],[Código]],Productos[],4,FALSE))</f>
        <v>270</v>
      </c>
      <c r="G59" s="1">
        <f>IF(ISBLANK(Ventas[[#This Row],[Código]]),"",VLOOKUP(Ventas[[#This Row],[Código]],Productos[],5,FALSE))</f>
        <v>300</v>
      </c>
      <c r="H59" s="23">
        <f>IF(ISBLANK(Ventas[[#This Row],[Código]]),"",Ventas[[#This Row],[Precio Unitario]]*Ventas[[#This Row],[Cantidad]])</f>
        <v>300</v>
      </c>
      <c r="I59" s="1">
        <f>IF(ISBLANK(Ventas[[#This Row],[Código]]),"",SUM(Ventas[[#This Row],[Monto]],I58))</f>
        <v>11963</v>
      </c>
    </row>
    <row r="60" spans="1:9" x14ac:dyDescent="0.25">
      <c r="A60" s="25">
        <v>44738</v>
      </c>
      <c r="B60" s="22">
        <v>77916433</v>
      </c>
      <c r="C60" t="str">
        <f>IF(ISBLANK(Ventas[[#This Row],[Código]]),"",VLOOKUP(Ventas[[#This Row],[Código]],Productos[],2,FALSE))</f>
        <v>Cigarrillo</v>
      </c>
      <c r="D60" t="str">
        <f>IF(ISBLANK(Ventas[[#This Row],[Código]]),"",VLOOKUP(Ventas[[#This Row],[Código]],Productos[],3,FALSE))</f>
        <v>Marlboro 20 Común 20</v>
      </c>
      <c r="E60" s="22">
        <v>1</v>
      </c>
      <c r="F60" s="1">
        <f>IF(ISBLANK(Ventas[[#This Row],[Código]]),"",VLOOKUP(Ventas[[#This Row],[Código]],Productos[],4,FALSE))</f>
        <v>290</v>
      </c>
      <c r="G60" s="1">
        <f>IF(ISBLANK(Ventas[[#This Row],[Código]]),"",VLOOKUP(Ventas[[#This Row],[Código]],Productos[],5,FALSE))</f>
        <v>320</v>
      </c>
      <c r="H60" s="23">
        <f>IF(ISBLANK(Ventas[[#This Row],[Código]]),"",Ventas[[#This Row],[Precio Unitario]]*Ventas[[#This Row],[Cantidad]])</f>
        <v>320</v>
      </c>
      <c r="I60" s="1">
        <f>IF(ISBLANK(Ventas[[#This Row],[Código]]),"",SUM(Ventas[[#This Row],[Monto]],I59))</f>
        <v>12283</v>
      </c>
    </row>
    <row r="61" spans="1:9" x14ac:dyDescent="0.25">
      <c r="A61" s="25">
        <v>44738</v>
      </c>
      <c r="B61" s="22">
        <v>7792798003716</v>
      </c>
      <c r="C61" t="str">
        <f>IF(ISBLANK(Ventas[[#This Row],[Código]]),"",VLOOKUP(Ventas[[#This Row],[Código]],Productos[],2,FALSE))</f>
        <v>Cerveza</v>
      </c>
      <c r="D61" t="str">
        <f>IF(ISBLANK(Ventas[[#This Row],[Código]]),"",VLOOKUP(Ventas[[#This Row],[Código]],Productos[],3,FALSE))</f>
        <v>Corona  710ml</v>
      </c>
      <c r="E61" s="22">
        <v>1</v>
      </c>
      <c r="F61" s="1">
        <f>IF(ISBLANK(Ventas[[#This Row],[Código]]),"",VLOOKUP(Ventas[[#This Row],[Código]],Productos[],4,FALSE))</f>
        <v>217</v>
      </c>
      <c r="G61" s="1">
        <f>IF(ISBLANK(Ventas[[#This Row],[Código]]),"",VLOOKUP(Ventas[[#This Row],[Código]],Productos[],5,FALSE))</f>
        <v>370</v>
      </c>
      <c r="H61" s="23">
        <f>IF(ISBLANK(Ventas[[#This Row],[Código]]),"",Ventas[[#This Row],[Precio Unitario]]*Ventas[[#This Row],[Cantidad]])</f>
        <v>370</v>
      </c>
      <c r="I61" s="1">
        <f>IF(ISBLANK(Ventas[[#This Row],[Código]]),"",SUM(Ventas[[#This Row],[Monto]],I60))</f>
        <v>12653</v>
      </c>
    </row>
    <row r="62" spans="1:9" x14ac:dyDescent="0.25">
      <c r="A62" s="25">
        <v>44738</v>
      </c>
      <c r="B62" s="22">
        <v>621354957954</v>
      </c>
      <c r="C62" t="str">
        <f>IF(ISBLANK(Ventas[[#This Row],[Código]]),"",VLOOKUP(Ventas[[#This Row],[Código]],Productos[],2,FALSE))</f>
        <v>Golosina</v>
      </c>
      <c r="D62" t="str">
        <f>IF(ISBLANK(Ventas[[#This Row],[Código]]),"",VLOOKUP(Ventas[[#This Row],[Código]],Productos[],3,FALSE))</f>
        <v>Caramelos 1</v>
      </c>
      <c r="E62" s="22">
        <v>2</v>
      </c>
      <c r="F62" s="1">
        <f>IF(ISBLANK(Ventas[[#This Row],[Código]]),"",VLOOKUP(Ventas[[#This Row],[Código]],Productos[],4,FALSE))</f>
        <v>4</v>
      </c>
      <c r="G62" s="1">
        <f>IF(ISBLANK(Ventas[[#This Row],[Código]]),"",VLOOKUP(Ventas[[#This Row],[Código]],Productos[],5,FALSE))</f>
        <v>5</v>
      </c>
      <c r="H62" s="23">
        <f>IF(ISBLANK(Ventas[[#This Row],[Código]]),"",Ventas[[#This Row],[Precio Unitario]]*Ventas[[#This Row],[Cantidad]])</f>
        <v>10</v>
      </c>
      <c r="I62" s="1">
        <f>IF(ISBLANK(Ventas[[#This Row],[Código]]),"",SUM(Ventas[[#This Row],[Monto]],I61))</f>
        <v>12663</v>
      </c>
    </row>
    <row r="63" spans="1:9" x14ac:dyDescent="0.25">
      <c r="A63" s="25">
        <v>44738</v>
      </c>
      <c r="B63" s="22">
        <v>7791375001817</v>
      </c>
      <c r="C63" t="str">
        <f>IF(ISBLANK(Ventas[[#This Row],[Código]]),"",VLOOKUP(Ventas[[#This Row],[Código]],Productos[],2,FALSE))</f>
        <v>Gaseosa</v>
      </c>
      <c r="D63" t="str">
        <f>IF(ISBLANK(Ventas[[#This Row],[Código]]),"",VLOOKUP(Ventas[[#This Row],[Código]],Productos[],3,FALSE))</f>
        <v>Cabalgata Cola 3000ml</v>
      </c>
      <c r="E63" s="22">
        <v>1</v>
      </c>
      <c r="F63" s="1">
        <f>IF(ISBLANK(Ventas[[#This Row],[Código]]),"",VLOOKUP(Ventas[[#This Row],[Código]],Productos[],4,FALSE))</f>
        <v>140</v>
      </c>
      <c r="G63" s="1">
        <f>IF(ISBLANK(Ventas[[#This Row],[Código]]),"",VLOOKUP(Ventas[[#This Row],[Código]],Productos[],5,FALSE))</f>
        <v>210</v>
      </c>
      <c r="H63" s="23">
        <f>IF(ISBLANK(Ventas[[#This Row],[Código]]),"",Ventas[[#This Row],[Precio Unitario]]*Ventas[[#This Row],[Cantidad]])</f>
        <v>210</v>
      </c>
      <c r="I63" s="1">
        <f>IF(ISBLANK(Ventas[[#This Row],[Código]]),"",SUM(Ventas[[#This Row],[Monto]],I62))</f>
        <v>12873</v>
      </c>
    </row>
    <row r="64" spans="1:9" x14ac:dyDescent="0.25">
      <c r="A64" s="25">
        <v>44738</v>
      </c>
      <c r="B64" s="22">
        <v>7791813777021</v>
      </c>
      <c r="C64" t="str">
        <f>IF(ISBLANK(Ventas[[#This Row],[Código]]),"",VLOOKUP(Ventas[[#This Row],[Código]],Productos[],2,FALSE))</f>
        <v>Gaseosa</v>
      </c>
      <c r="D64" t="str">
        <f>IF(ISBLANK(Ventas[[#This Row],[Código]]),"",VLOOKUP(Ventas[[#This Row],[Código]],Productos[],3,FALSE))</f>
        <v>7up Lata 354ml</v>
      </c>
      <c r="E64" s="22">
        <v>1</v>
      </c>
      <c r="F64" s="1">
        <f>IF(ISBLANK(Ventas[[#This Row],[Código]]),"",VLOOKUP(Ventas[[#This Row],[Código]],Productos[],4,FALSE))</f>
        <v>77</v>
      </c>
      <c r="G64" s="1">
        <f>IF(ISBLANK(Ventas[[#This Row],[Código]]),"",VLOOKUP(Ventas[[#This Row],[Código]],Productos[],5,FALSE))</f>
        <v>110</v>
      </c>
      <c r="H64" s="23">
        <f>IF(ISBLANK(Ventas[[#This Row],[Código]]),"",Ventas[[#This Row],[Precio Unitario]]*Ventas[[#This Row],[Cantidad]])</f>
        <v>110</v>
      </c>
      <c r="I64" s="1">
        <f>IF(ISBLANK(Ventas[[#This Row],[Código]]),"",SUM(Ventas[[#This Row],[Monto]],I63))</f>
        <v>12983</v>
      </c>
    </row>
    <row r="65" spans="1:9" x14ac:dyDescent="0.25">
      <c r="A65" s="25">
        <v>44738</v>
      </c>
      <c r="B65" s="22" t="s">
        <v>82</v>
      </c>
      <c r="C65" t="str">
        <f>IF(ISBLANK(Ventas[[#This Row],[Código]]),"",VLOOKUP(Ventas[[#This Row],[Código]],Productos[],2,FALSE))</f>
        <v>Farmacia</v>
      </c>
      <c r="D65" t="str">
        <f>IF(ISBLANK(Ventas[[#This Row],[Código]]),"",VLOOKUP(Ventas[[#This Row],[Código]],Productos[],3,FALSE))</f>
        <v>Buscapina Compositum 1</v>
      </c>
      <c r="E65" s="22">
        <v>4</v>
      </c>
      <c r="F65" s="1">
        <f>IF(ISBLANK(Ventas[[#This Row],[Código]]),"",VLOOKUP(Ventas[[#This Row],[Código]],Productos[],4,FALSE))</f>
        <v>28</v>
      </c>
      <c r="G65" s="1">
        <f>IF(ISBLANK(Ventas[[#This Row],[Código]]),"",VLOOKUP(Ventas[[#This Row],[Código]],Productos[],5,FALSE))</f>
        <v>40</v>
      </c>
      <c r="H65" s="23">
        <f>IF(ISBLANK(Ventas[[#This Row],[Código]]),"",Ventas[[#This Row],[Precio Unitario]]*Ventas[[#This Row],[Cantidad]])</f>
        <v>160</v>
      </c>
      <c r="I65" s="1">
        <f>IF(ISBLANK(Ventas[[#This Row],[Código]]),"",SUM(Ventas[[#This Row],[Monto]],I64))</f>
        <v>13143</v>
      </c>
    </row>
    <row r="66" spans="1:9" x14ac:dyDescent="0.25">
      <c r="A66" s="25">
        <v>44738</v>
      </c>
      <c r="B66" s="22">
        <v>3057067267256</v>
      </c>
      <c r="C66" t="str">
        <f>IF(ISBLANK(Ventas[[#This Row],[Código]]),"",VLOOKUP(Ventas[[#This Row],[Código]],Productos[],2,FALSE))</f>
        <v>Varios</v>
      </c>
      <c r="D66" t="str">
        <f>IF(ISBLANK(Ventas[[#This Row],[Código]]),"",VLOOKUP(Ventas[[#This Row],[Código]],Productos[],3,FALSE))</f>
        <v>Liyo Caja 50</v>
      </c>
      <c r="E66" s="22">
        <v>2</v>
      </c>
      <c r="F66" s="1">
        <f>IF(ISBLANK(Ventas[[#This Row],[Código]]),"",VLOOKUP(Ventas[[#This Row],[Código]],Productos[],4,FALSE))</f>
        <v>0</v>
      </c>
      <c r="G66" s="1">
        <f>IF(ISBLANK(Ventas[[#This Row],[Código]]),"",VLOOKUP(Ventas[[#This Row],[Código]],Productos[],5,FALSE))</f>
        <v>100</v>
      </c>
      <c r="H66" s="23">
        <f>IF(ISBLANK(Ventas[[#This Row],[Código]]),"",Ventas[[#This Row],[Precio Unitario]]*Ventas[[#This Row],[Cantidad]])</f>
        <v>200</v>
      </c>
      <c r="I66" s="1">
        <f>IF(ISBLANK(Ventas[[#This Row],[Código]]),"",SUM(Ventas[[#This Row],[Monto]],I65))</f>
        <v>13343</v>
      </c>
    </row>
    <row r="67" spans="1:9" x14ac:dyDescent="0.25">
      <c r="A67" s="25">
        <v>44738</v>
      </c>
      <c r="B67" s="22">
        <v>7790314066436</v>
      </c>
      <c r="C67" t="str">
        <f>IF(ISBLANK(Ventas[[#This Row],[Código]]),"",VLOOKUP(Ventas[[#This Row],[Código]],Productos[],2,FALSE))</f>
        <v>Vino</v>
      </c>
      <c r="D67" t="str">
        <f>IF(ISBLANK(Ventas[[#This Row],[Código]]),"",VLOOKUP(Ventas[[#This Row],[Código]],Productos[],3,FALSE))</f>
        <v>Estancia Mendoza Cabernet Malbec 1125ml</v>
      </c>
      <c r="E67" s="22">
        <v>1</v>
      </c>
      <c r="F67" s="1">
        <f>IF(ISBLANK(Ventas[[#This Row],[Código]]),"",VLOOKUP(Ventas[[#This Row],[Código]],Productos[],4,FALSE))</f>
        <v>322</v>
      </c>
      <c r="G67" s="1">
        <f>IF(ISBLANK(Ventas[[#This Row],[Código]]),"",VLOOKUP(Ventas[[#This Row],[Código]],Productos[],5,FALSE))</f>
        <v>460</v>
      </c>
      <c r="H67" s="23">
        <f>IF(ISBLANK(Ventas[[#This Row],[Código]]),"",Ventas[[#This Row],[Precio Unitario]]*Ventas[[#This Row],[Cantidad]])</f>
        <v>460</v>
      </c>
      <c r="I67" s="1">
        <f>IF(ISBLANK(Ventas[[#This Row],[Código]]),"",SUM(Ventas[[#This Row],[Monto]],I66))</f>
        <v>13803</v>
      </c>
    </row>
    <row r="68" spans="1:9" x14ac:dyDescent="0.25">
      <c r="A68" s="25">
        <v>44738</v>
      </c>
      <c r="B68" s="22">
        <v>7798178040029</v>
      </c>
      <c r="C68" t="str">
        <f>IF(ISBLANK(Ventas[[#This Row],[Código]]),"",VLOOKUP(Ventas[[#This Row],[Código]],Productos[],2,FALSE))</f>
        <v>Soda</v>
      </c>
      <c r="D68" t="str">
        <f>IF(ISBLANK(Ventas[[#This Row],[Código]]),"",VLOOKUP(Ventas[[#This Row],[Código]],Productos[],3,FALSE))</f>
        <v>Soda Vitalissima 2000ml</v>
      </c>
      <c r="E68" s="22">
        <v>1</v>
      </c>
      <c r="F68" s="1">
        <f>IF(ISBLANK(Ventas[[#This Row],[Código]]),"",VLOOKUP(Ventas[[#This Row],[Código]],Productos[],4,FALSE))</f>
        <v>98</v>
      </c>
      <c r="G68" s="1">
        <f>IF(ISBLANK(Ventas[[#This Row],[Código]]),"",VLOOKUP(Ventas[[#This Row],[Código]],Productos[],5,FALSE))</f>
        <v>140</v>
      </c>
      <c r="H68" s="23">
        <f>IF(ISBLANK(Ventas[[#This Row],[Código]]),"",Ventas[[#This Row],[Precio Unitario]]*Ventas[[#This Row],[Cantidad]])</f>
        <v>140</v>
      </c>
      <c r="I68" s="1">
        <f>IF(ISBLANK(Ventas[[#This Row],[Código]]),"",SUM(Ventas[[#This Row],[Monto]],I67))</f>
        <v>13943</v>
      </c>
    </row>
    <row r="69" spans="1:9" x14ac:dyDescent="0.25">
      <c r="A69" s="25">
        <v>44738</v>
      </c>
      <c r="B69" s="22">
        <v>7790984002543</v>
      </c>
      <c r="C69" t="str">
        <f>IF(ISBLANK(Ventas[[#This Row],[Código]]),"",VLOOKUP(Ventas[[#This Row],[Código]],Productos[],2,FALSE))</f>
        <v>Vino</v>
      </c>
      <c r="D69" t="str">
        <f>IF(ISBLANK(Ventas[[#This Row],[Código]]),"",VLOOKUP(Ventas[[#This Row],[Código]],Productos[],3,FALSE))</f>
        <v>Marquéz del Sur Blend Magnum 1125ml</v>
      </c>
      <c r="E69" s="22">
        <v>1</v>
      </c>
      <c r="F69" s="1">
        <f>IF(ISBLANK(Ventas[[#This Row],[Código]]),"",VLOOKUP(Ventas[[#This Row],[Código]],Productos[],4,FALSE))</f>
        <v>280</v>
      </c>
      <c r="G69" s="1">
        <f>IF(ISBLANK(Ventas[[#This Row],[Código]]),"",VLOOKUP(Ventas[[#This Row],[Código]],Productos[],5,FALSE))</f>
        <v>400</v>
      </c>
      <c r="H69" s="23">
        <f>IF(ISBLANK(Ventas[[#This Row],[Código]]),"",Ventas[[#This Row],[Precio Unitario]]*Ventas[[#This Row],[Cantidad]])</f>
        <v>400</v>
      </c>
      <c r="I69" s="1">
        <f>IF(ISBLANK(Ventas[[#This Row],[Código]]),"",SUM(Ventas[[#This Row],[Monto]],I68))</f>
        <v>14343</v>
      </c>
    </row>
    <row r="70" spans="1:9" x14ac:dyDescent="0.25">
      <c r="A70" s="25">
        <v>44738</v>
      </c>
      <c r="B70" s="22">
        <v>7790895000997</v>
      </c>
      <c r="C70" t="str">
        <f>IF(ISBLANK(Ventas[[#This Row],[Código]]),"",VLOOKUP(Ventas[[#This Row],[Código]],Productos[],2,FALSE))</f>
        <v>Gaseosa</v>
      </c>
      <c r="D70" t="str">
        <f>IF(ISBLANK(Ventas[[#This Row],[Código]]),"",VLOOKUP(Ventas[[#This Row],[Código]],Productos[],3,FALSE))</f>
        <v>Coca Cola 2250ml</v>
      </c>
      <c r="E70" s="22">
        <v>1</v>
      </c>
      <c r="F70" s="1">
        <f>IF(ISBLANK(Ventas[[#This Row],[Código]]),"",VLOOKUP(Ventas[[#This Row],[Código]],Productos[],4,FALSE))</f>
        <v>203</v>
      </c>
      <c r="G70" s="1">
        <f>IF(ISBLANK(Ventas[[#This Row],[Código]]),"",VLOOKUP(Ventas[[#This Row],[Código]],Productos[],5,FALSE))</f>
        <v>300</v>
      </c>
      <c r="H70" s="23">
        <f>IF(ISBLANK(Ventas[[#This Row],[Código]]),"",Ventas[[#This Row],[Precio Unitario]]*Ventas[[#This Row],[Cantidad]])</f>
        <v>300</v>
      </c>
      <c r="I70" s="1">
        <f>IF(ISBLANK(Ventas[[#This Row],[Código]]),"",SUM(Ventas[[#This Row],[Monto]],I69))</f>
        <v>14643</v>
      </c>
    </row>
    <row r="71" spans="1:9" x14ac:dyDescent="0.25">
      <c r="A71" s="25">
        <v>44738</v>
      </c>
      <c r="B71" s="22">
        <v>7791058000731</v>
      </c>
      <c r="C71" t="str">
        <f>IF(ISBLANK(Ventas[[#This Row],[Código]]),"",VLOOKUP(Ventas[[#This Row],[Código]],Productos[],2,FALSE))</f>
        <v>Lácteos</v>
      </c>
      <c r="D71" t="str">
        <f>IF(ISBLANK(Ventas[[#This Row],[Código]]),"",VLOOKUP(Ventas[[#This Row],[Código]],Productos[],3,FALSE))</f>
        <v>Leche Entera Manfrey 1000ml</v>
      </c>
      <c r="E71" s="22">
        <v>1</v>
      </c>
      <c r="F71" s="1">
        <f>IF(ISBLANK(Ventas[[#This Row],[Código]]),"",VLOOKUP(Ventas[[#This Row],[Código]],Productos[],4,FALSE))</f>
        <v>105</v>
      </c>
      <c r="G71" s="1">
        <f>IF(ISBLANK(Ventas[[#This Row],[Código]]),"",VLOOKUP(Ventas[[#This Row],[Código]],Productos[],5,FALSE))</f>
        <v>170</v>
      </c>
      <c r="H71" s="23">
        <f>IF(ISBLANK(Ventas[[#This Row],[Código]]),"",Ventas[[#This Row],[Precio Unitario]]*Ventas[[#This Row],[Cantidad]])</f>
        <v>170</v>
      </c>
      <c r="I71" s="1">
        <f>IF(ISBLANK(Ventas[[#This Row],[Código]]),"",SUM(Ventas[[#This Row],[Monto]],I70))</f>
        <v>14813</v>
      </c>
    </row>
    <row r="72" spans="1:9" x14ac:dyDescent="0.25">
      <c r="A72" s="25">
        <v>44738</v>
      </c>
      <c r="B72" s="22">
        <v>7792798010561</v>
      </c>
      <c r="C72" t="str">
        <f>IF(ISBLANK(Ventas[[#This Row],[Código]]),"",VLOOKUP(Ventas[[#This Row],[Código]],Productos[],2,FALSE))</f>
        <v>Cerveza</v>
      </c>
      <c r="D72" t="str">
        <f>IF(ISBLANK(Ventas[[#This Row],[Código]]),"",VLOOKUP(Ventas[[#This Row],[Código]],Productos[],3,FALSE))</f>
        <v>Stella Artois Retornable 1000ml</v>
      </c>
      <c r="E72" s="22">
        <v>1</v>
      </c>
      <c r="F72" s="1">
        <f>IF(ISBLANK(Ventas[[#This Row],[Código]]),"",VLOOKUP(Ventas[[#This Row],[Código]],Productos[],4,FALSE))</f>
        <v>231</v>
      </c>
      <c r="G72" s="1">
        <f>IF(ISBLANK(Ventas[[#This Row],[Código]]),"",VLOOKUP(Ventas[[#This Row],[Código]],Productos[],5,FALSE))</f>
        <v>400</v>
      </c>
      <c r="H72" s="23">
        <f>IF(ISBLANK(Ventas[[#This Row],[Código]]),"",Ventas[[#This Row],[Precio Unitario]]*Ventas[[#This Row],[Cantidad]])</f>
        <v>400</v>
      </c>
      <c r="I72" s="1">
        <f>IF(ISBLANK(Ventas[[#This Row],[Código]]),"",SUM(Ventas[[#This Row],[Monto]],I71))</f>
        <v>15213</v>
      </c>
    </row>
    <row r="73" spans="1:9" x14ac:dyDescent="0.25">
      <c r="A73" s="25">
        <v>44738</v>
      </c>
      <c r="B73" s="22">
        <v>954456325874</v>
      </c>
      <c r="C73" t="str">
        <f>IF(ISBLANK(Ventas[[#This Row],[Código]]),"",VLOOKUP(Ventas[[#This Row],[Código]],Productos[],2,FALSE))</f>
        <v>Carga</v>
      </c>
      <c r="D73" t="str">
        <f>IF(ISBLANK(Ventas[[#This Row],[Código]]),"",VLOOKUP(Ventas[[#This Row],[Código]],Productos[],3,FALSE))</f>
        <v>Carga Virtual (Tipear TOTAL DE CARGA en: "Monto") 1</v>
      </c>
      <c r="E73" s="22">
        <v>200</v>
      </c>
      <c r="F73" s="1">
        <f>IF(ISBLANK(Ventas[[#This Row],[Código]]),"",VLOOKUP(Ventas[[#This Row],[Código]],Productos[],4,FALSE))</f>
        <v>1</v>
      </c>
      <c r="G73" s="1">
        <f>IF(ISBLANK(Ventas[[#This Row],[Código]]),"",VLOOKUP(Ventas[[#This Row],[Código]],Productos[],5,FALSE))</f>
        <v>1</v>
      </c>
      <c r="H73" s="23">
        <v>220</v>
      </c>
      <c r="I73" s="1">
        <f>IF(ISBLANK(Ventas[[#This Row],[Código]]),"",SUM(Ventas[[#This Row],[Monto]],I72))</f>
        <v>15433</v>
      </c>
    </row>
    <row r="74" spans="1:9" x14ac:dyDescent="0.25">
      <c r="A74" s="25">
        <v>44738</v>
      </c>
      <c r="B74" s="22">
        <v>580058803526</v>
      </c>
      <c r="C74" t="str">
        <f>IF(ISBLANK(Ventas[[#This Row],[Código]]),"",VLOOKUP(Ventas[[#This Row],[Código]],Productos[],2,FALSE))</f>
        <v>Cigarrillo</v>
      </c>
      <c r="D74" t="str">
        <f>IF(ISBLANK(Ventas[[#This Row],[Código]]),"",VLOOKUP(Ventas[[#This Row],[Código]],Productos[],3,FALSE))</f>
        <v>Suelto Barato 1</v>
      </c>
      <c r="E74" s="22">
        <v>1</v>
      </c>
      <c r="F74" s="1">
        <f>IF(ISBLANK(Ventas[[#This Row],[Código]]),"",VLOOKUP(Ventas[[#This Row],[Código]],Productos[],4,FALSE))</f>
        <v>7</v>
      </c>
      <c r="G74" s="1">
        <f>IF(ISBLANK(Ventas[[#This Row],[Código]]),"",VLOOKUP(Ventas[[#This Row],[Código]],Productos[],5,FALSE))</f>
        <v>10</v>
      </c>
      <c r="H74" s="23">
        <f>IF(ISBLANK(Ventas[[#This Row],[Código]]),"",Ventas[[#This Row],[Precio Unitario]]*Ventas[[#This Row],[Cantidad]])</f>
        <v>10</v>
      </c>
      <c r="I74" s="1">
        <f>IF(ISBLANK(Ventas[[#This Row],[Código]]),"",SUM(Ventas[[#This Row],[Monto]],I73))</f>
        <v>15443</v>
      </c>
    </row>
    <row r="75" spans="1:9" x14ac:dyDescent="0.25">
      <c r="A75" s="25">
        <v>44738</v>
      </c>
      <c r="B75" s="22">
        <v>7790895643835</v>
      </c>
      <c r="C75" t="str">
        <f>IF(ISBLANK(Ventas[[#This Row],[Código]]),"",VLOOKUP(Ventas[[#This Row],[Código]],Productos[],2,FALSE))</f>
        <v>Jugo</v>
      </c>
      <c r="D75" t="str">
        <f>IF(ISBLANK(Ventas[[#This Row],[Código]]),"",VLOOKUP(Ventas[[#This Row],[Código]],Productos[],3,FALSE))</f>
        <v>Ades Manzana 1000ml</v>
      </c>
      <c r="E75" s="22">
        <v>1</v>
      </c>
      <c r="F75" s="1">
        <f>IF(ISBLANK(Ventas[[#This Row],[Código]]),"",VLOOKUP(Ventas[[#This Row],[Código]],Productos[],4,FALSE))</f>
        <v>154</v>
      </c>
      <c r="G75" s="1">
        <f>IF(ISBLANK(Ventas[[#This Row],[Código]]),"",VLOOKUP(Ventas[[#This Row],[Código]],Productos[],5,FALSE))</f>
        <v>220</v>
      </c>
      <c r="H75" s="23">
        <f>IF(ISBLANK(Ventas[[#This Row],[Código]]),"",Ventas[[#This Row],[Precio Unitario]]*Ventas[[#This Row],[Cantidad]])</f>
        <v>220</v>
      </c>
      <c r="I75" s="1">
        <f>IF(ISBLANK(Ventas[[#This Row],[Código]]),"",SUM(Ventas[[#This Row],[Monto]],I74))</f>
        <v>15663</v>
      </c>
    </row>
    <row r="76" spans="1:9" x14ac:dyDescent="0.25">
      <c r="A76" s="25">
        <v>44738</v>
      </c>
      <c r="B76" s="22">
        <v>77941558</v>
      </c>
      <c r="C76" t="str">
        <f>IF(ISBLANK(Ventas[[#This Row],[Código]]),"",VLOOKUP(Ventas[[#This Row],[Código]],Productos[],2,FALSE))</f>
        <v>Cigarrillo</v>
      </c>
      <c r="D76" t="str">
        <f>IF(ISBLANK(Ventas[[#This Row],[Código]]),"",VLOOKUP(Ventas[[#This Row],[Código]],Productos[],3,FALSE))</f>
        <v>Master 20 Común 20</v>
      </c>
      <c r="E76" s="22">
        <v>1</v>
      </c>
      <c r="F76" s="1">
        <f>IF(ISBLANK(Ventas[[#This Row],[Código]]),"",VLOOKUP(Ventas[[#This Row],[Código]],Productos[],4,FALSE))</f>
        <v>100</v>
      </c>
      <c r="G76" s="1">
        <f>IF(ISBLANK(Ventas[[#This Row],[Código]]),"",VLOOKUP(Ventas[[#This Row],[Código]],Productos[],5,FALSE))</f>
        <v>140</v>
      </c>
      <c r="H76" s="23">
        <f>IF(ISBLANK(Ventas[[#This Row],[Código]]),"",Ventas[[#This Row],[Precio Unitario]]*Ventas[[#This Row],[Cantidad]])</f>
        <v>140</v>
      </c>
      <c r="I76" s="1">
        <f>IF(ISBLANK(Ventas[[#This Row],[Código]]),"",SUM(Ventas[[#This Row],[Monto]],I75))</f>
        <v>15803</v>
      </c>
    </row>
    <row r="77" spans="1:9" x14ac:dyDescent="0.25">
      <c r="A77" s="25">
        <v>44738</v>
      </c>
      <c r="B77" s="22">
        <v>580058803526</v>
      </c>
      <c r="C77" t="str">
        <f>IF(ISBLANK(Ventas[[#This Row],[Código]]),"",VLOOKUP(Ventas[[#This Row],[Código]],Productos[],2,FALSE))</f>
        <v>Cigarrillo</v>
      </c>
      <c r="D77" t="str">
        <f>IF(ISBLANK(Ventas[[#This Row],[Código]]),"",VLOOKUP(Ventas[[#This Row],[Código]],Productos[],3,FALSE))</f>
        <v>Suelto Barato 1</v>
      </c>
      <c r="E77" s="22">
        <v>10</v>
      </c>
      <c r="F77" s="1">
        <f>IF(ISBLANK(Ventas[[#This Row],[Código]]),"",VLOOKUP(Ventas[[#This Row],[Código]],Productos[],4,FALSE))</f>
        <v>7</v>
      </c>
      <c r="G77" s="1">
        <f>IF(ISBLANK(Ventas[[#This Row],[Código]]),"",VLOOKUP(Ventas[[#This Row],[Código]],Productos[],5,FALSE))</f>
        <v>10</v>
      </c>
      <c r="H77" s="23">
        <f>IF(ISBLANK(Ventas[[#This Row],[Código]]),"",Ventas[[#This Row],[Precio Unitario]]*Ventas[[#This Row],[Cantidad]])</f>
        <v>100</v>
      </c>
      <c r="I77" s="1">
        <f>IF(ISBLANK(Ventas[[#This Row],[Código]]),"",SUM(Ventas[[#This Row],[Monto]],I76))</f>
        <v>15903</v>
      </c>
    </row>
    <row r="78" spans="1:9" x14ac:dyDescent="0.25">
      <c r="A78" s="25">
        <v>44739</v>
      </c>
      <c r="B78" s="22">
        <v>351624957684</v>
      </c>
      <c r="C78" t="str">
        <f>IF(ISBLANK(Ventas[[#This Row],[Código]]),"",VLOOKUP(Ventas[[#This Row],[Código]],Productos[],2,FALSE))</f>
        <v>Fotocopia</v>
      </c>
      <c r="D78" t="str">
        <f>IF(ISBLANK(Ventas[[#This Row],[Código]]),"",VLOOKUP(Ventas[[#This Row],[Código]],Productos[],3,FALSE))</f>
        <v>SIMPLE FAZ A4 1</v>
      </c>
      <c r="E78" s="22">
        <v>7</v>
      </c>
      <c r="F78" s="1">
        <f>IF(ISBLANK(Ventas[[#This Row],[Código]]),"",VLOOKUP(Ventas[[#This Row],[Código]],Productos[],4,FALSE))</f>
        <v>0</v>
      </c>
      <c r="G78" s="1">
        <f>IF(ISBLANK(Ventas[[#This Row],[Código]]),"",VLOOKUP(Ventas[[#This Row],[Código]],Productos[],5,FALSE))</f>
        <v>10</v>
      </c>
      <c r="H78" s="23">
        <f>IF(ISBLANK(Ventas[[#This Row],[Código]]),"",Ventas[[#This Row],[Precio Unitario]]*Ventas[[#This Row],[Cantidad]])</f>
        <v>70</v>
      </c>
      <c r="I78" s="1">
        <f>IF(ISBLANK(Ventas[[#This Row],[Código]]),"",SUM(Ventas[[#This Row],[Monto]],I77))</f>
        <v>15973</v>
      </c>
    </row>
    <row r="79" spans="1:9" x14ac:dyDescent="0.25">
      <c r="A79" s="25">
        <v>44739</v>
      </c>
      <c r="B79" s="22">
        <v>77941558</v>
      </c>
      <c r="C79" t="str">
        <f>IF(ISBLANK(Ventas[[#This Row],[Código]]),"",VLOOKUP(Ventas[[#This Row],[Código]],Productos[],2,FALSE))</f>
        <v>Cigarrillo</v>
      </c>
      <c r="D79" t="str">
        <f>IF(ISBLANK(Ventas[[#This Row],[Código]]),"",VLOOKUP(Ventas[[#This Row],[Código]],Productos[],3,FALSE))</f>
        <v>Master 20 Común 20</v>
      </c>
      <c r="E79" s="22">
        <v>1</v>
      </c>
      <c r="F79" s="1">
        <f>IF(ISBLANK(Ventas[[#This Row],[Código]]),"",VLOOKUP(Ventas[[#This Row],[Código]],Productos[],4,FALSE))</f>
        <v>100</v>
      </c>
      <c r="G79" s="1">
        <f>IF(ISBLANK(Ventas[[#This Row],[Código]]),"",VLOOKUP(Ventas[[#This Row],[Código]],Productos[],5,FALSE))</f>
        <v>140</v>
      </c>
      <c r="H79" s="23">
        <f>IF(ISBLANK(Ventas[[#This Row],[Código]]),"",Ventas[[#This Row],[Precio Unitario]]*Ventas[[#This Row],[Cantidad]])</f>
        <v>140</v>
      </c>
      <c r="I79" s="1">
        <f>IF(ISBLANK(Ventas[[#This Row],[Código]]),"",SUM(Ventas[[#This Row],[Monto]],I78))</f>
        <v>16113</v>
      </c>
    </row>
    <row r="80" spans="1:9" x14ac:dyDescent="0.25">
      <c r="A80" s="25">
        <v>44739</v>
      </c>
      <c r="B80" s="22">
        <v>77947550</v>
      </c>
      <c r="C80" t="str">
        <f>IF(ISBLANK(Ventas[[#This Row],[Código]]),"",VLOOKUP(Ventas[[#This Row],[Código]],Productos[],2,FALSE))</f>
        <v>Cigarrillo</v>
      </c>
      <c r="D80" t="str">
        <f>IF(ISBLANK(Ventas[[#This Row],[Código]]),"",VLOOKUP(Ventas[[#This Row],[Código]],Productos[],3,FALSE))</f>
        <v>Marlboro Fusión 20 20</v>
      </c>
      <c r="E80" s="22">
        <v>1</v>
      </c>
      <c r="F80" s="1">
        <f>IF(ISBLANK(Ventas[[#This Row],[Código]]),"",VLOOKUP(Ventas[[#This Row],[Código]],Productos[],4,FALSE))</f>
        <v>290</v>
      </c>
      <c r="G80" s="1">
        <f>IF(ISBLANK(Ventas[[#This Row],[Código]]),"",VLOOKUP(Ventas[[#This Row],[Código]],Productos[],5,FALSE))</f>
        <v>320</v>
      </c>
      <c r="H80" s="23">
        <f>IF(ISBLANK(Ventas[[#This Row],[Código]]),"",Ventas[[#This Row],[Precio Unitario]]*Ventas[[#This Row],[Cantidad]])</f>
        <v>320</v>
      </c>
      <c r="I80" s="1">
        <f>IF(ISBLANK(Ventas[[#This Row],[Código]]),"",SUM(Ventas[[#This Row],[Monto]],I79))</f>
        <v>16433</v>
      </c>
    </row>
    <row r="81" spans="1:9" x14ac:dyDescent="0.25">
      <c r="A81" s="25">
        <v>44739</v>
      </c>
      <c r="B81" s="22">
        <v>153426486759</v>
      </c>
      <c r="C81" t="str">
        <f>IF(ISBLANK(Ventas[[#This Row],[Código]]),"",VLOOKUP(Ventas[[#This Row],[Código]],Productos[],2,FALSE))</f>
        <v>Fotocopia</v>
      </c>
      <c r="D81" t="str">
        <f>IF(ISBLANK(Ventas[[#This Row],[Código]]),"",VLOOKUP(Ventas[[#This Row],[Código]],Productos[],3,FALSE))</f>
        <v>SIMPLE FAZ LEGAL / DOBLE FAZ A4 1</v>
      </c>
      <c r="E81" s="22">
        <v>1</v>
      </c>
      <c r="F81" s="1">
        <f>IF(ISBLANK(Ventas[[#This Row],[Código]]),"",VLOOKUP(Ventas[[#This Row],[Código]],Productos[],4,FALSE))</f>
        <v>0</v>
      </c>
      <c r="G81" s="1">
        <f>IF(ISBLANK(Ventas[[#This Row],[Código]]),"",VLOOKUP(Ventas[[#This Row],[Código]],Productos[],5,FALSE))</f>
        <v>20</v>
      </c>
      <c r="H81" s="23">
        <f>IF(ISBLANK(Ventas[[#This Row],[Código]]),"",Ventas[[#This Row],[Precio Unitario]]*Ventas[[#This Row],[Cantidad]])</f>
        <v>20</v>
      </c>
      <c r="I81" s="1">
        <f>IF(ISBLANK(Ventas[[#This Row],[Código]]),"",SUM(Ventas[[#This Row],[Monto]],I80))</f>
        <v>16453</v>
      </c>
    </row>
    <row r="82" spans="1:9" x14ac:dyDescent="0.25">
      <c r="A82" s="25">
        <v>44739</v>
      </c>
      <c r="B82" s="22">
        <v>147852369319</v>
      </c>
      <c r="C82" t="str">
        <f>IF(ISBLANK(Ventas[[#This Row],[Código]]),"",VLOOKUP(Ventas[[#This Row],[Código]],Productos[],2,FALSE))</f>
        <v>Fotocopia</v>
      </c>
      <c r="D82" t="str">
        <f>IF(ISBLANK(Ventas[[#This Row],[Código]]),"",VLOOKUP(Ventas[[#This Row],[Código]],Productos[],3,FALSE))</f>
        <v>IMPRESIÓN A4 1</v>
      </c>
      <c r="E82" s="22">
        <v>2</v>
      </c>
      <c r="F82" s="1">
        <f>IF(ISBLANK(Ventas[[#This Row],[Código]]),"",VLOOKUP(Ventas[[#This Row],[Código]],Productos[],4,FALSE))</f>
        <v>0</v>
      </c>
      <c r="G82" s="1">
        <f>IF(ISBLANK(Ventas[[#This Row],[Código]]),"",VLOOKUP(Ventas[[#This Row],[Código]],Productos[],5,FALSE))</f>
        <v>20</v>
      </c>
      <c r="H82" s="23">
        <f>IF(ISBLANK(Ventas[[#This Row],[Código]]),"",Ventas[[#This Row],[Precio Unitario]]*Ventas[[#This Row],[Cantidad]])</f>
        <v>40</v>
      </c>
      <c r="I82" s="1">
        <f>IF(ISBLANK(Ventas[[#This Row],[Código]]),"",SUM(Ventas[[#This Row],[Monto]],I81))</f>
        <v>16493</v>
      </c>
    </row>
    <row r="83" spans="1:9" x14ac:dyDescent="0.25">
      <c r="A83" s="25">
        <v>44739</v>
      </c>
      <c r="B83" s="22">
        <v>77976505</v>
      </c>
      <c r="C83" t="str">
        <f>IF(ISBLANK(Ventas[[#This Row],[Código]]),"",VLOOKUP(Ventas[[#This Row],[Código]],Productos[],2,FALSE))</f>
        <v>Cigarrillo</v>
      </c>
      <c r="D83" t="str">
        <f>IF(ISBLANK(Ventas[[#This Row],[Código]]),"",VLOOKUP(Ventas[[#This Row],[Código]],Productos[],3,FALSE))</f>
        <v>Lucky Strike 10 Común 12</v>
      </c>
      <c r="E83" s="22">
        <v>1</v>
      </c>
      <c r="F83" s="1">
        <f>IF(ISBLANK(Ventas[[#This Row],[Código]]),"",VLOOKUP(Ventas[[#This Row],[Código]],Productos[],4,FALSE))</f>
        <v>160</v>
      </c>
      <c r="G83" s="1">
        <f>IF(ISBLANK(Ventas[[#This Row],[Código]]),"",VLOOKUP(Ventas[[#This Row],[Código]],Productos[],5,FALSE))</f>
        <v>200</v>
      </c>
      <c r="H83" s="23">
        <f>IF(ISBLANK(Ventas[[#This Row],[Código]]),"",Ventas[[#This Row],[Precio Unitario]]*Ventas[[#This Row],[Cantidad]])</f>
        <v>200</v>
      </c>
      <c r="I83" s="1">
        <f>IF(ISBLANK(Ventas[[#This Row],[Código]]),"",SUM(Ventas[[#This Row],[Monto]],I82))</f>
        <v>16693</v>
      </c>
    </row>
    <row r="84" spans="1:9" x14ac:dyDescent="0.25">
      <c r="A84" s="25">
        <v>44739</v>
      </c>
      <c r="B84" s="22">
        <v>7796569012518</v>
      </c>
      <c r="C84" t="str">
        <f>IF(ISBLANK(Ventas[[#This Row],[Código]]),"",VLOOKUP(Ventas[[#This Row],[Código]],Productos[],2,FALSE))</f>
        <v>Librería</v>
      </c>
      <c r="D84" t="str">
        <f>IF(ISBLANK(Ventas[[#This Row],[Código]]),"",VLOOKUP(Ventas[[#This Row],[Código]],Productos[],3,FALSE))</f>
        <v>Mapa del Chaco N 3 Político 1</v>
      </c>
      <c r="E84" s="22">
        <v>1</v>
      </c>
      <c r="F84" s="1">
        <f>IF(ISBLANK(Ventas[[#This Row],[Código]]),"",VLOOKUP(Ventas[[#This Row],[Código]],Productos[],4,FALSE))</f>
        <v>9</v>
      </c>
      <c r="G84" s="1">
        <f>IF(ISBLANK(Ventas[[#This Row],[Código]]),"",VLOOKUP(Ventas[[#This Row],[Código]],Productos[],5,FALSE))</f>
        <v>20</v>
      </c>
      <c r="H84" s="23">
        <f>IF(ISBLANK(Ventas[[#This Row],[Código]]),"",Ventas[[#This Row],[Precio Unitario]]*Ventas[[#This Row],[Cantidad]])</f>
        <v>20</v>
      </c>
      <c r="I84" s="1">
        <f>IF(ISBLANK(Ventas[[#This Row],[Código]]),"",SUM(Ventas[[#This Row],[Monto]],I83))</f>
        <v>16713</v>
      </c>
    </row>
    <row r="85" spans="1:9" x14ac:dyDescent="0.25">
      <c r="A85" s="25">
        <v>44739</v>
      </c>
      <c r="B85" s="22">
        <v>77912718</v>
      </c>
      <c r="C85" t="str">
        <f>IF(ISBLANK(Ventas[[#This Row],[Código]]),"",VLOOKUP(Ventas[[#This Row],[Código]],Productos[],2,FALSE))</f>
        <v>Chocolate</v>
      </c>
      <c r="D85" t="str">
        <f>IF(ISBLANK(Ventas[[#This Row],[Código]]),"",VLOOKUP(Ventas[[#This Row],[Código]],Productos[],3,FALSE))</f>
        <v>Sapito Maní 10g</v>
      </c>
      <c r="E85" s="22">
        <v>1</v>
      </c>
      <c r="F85" s="1">
        <f>IF(ISBLANK(Ventas[[#This Row],[Código]]),"",VLOOKUP(Ventas[[#This Row],[Código]],Productos[],4,FALSE))</f>
        <v>21</v>
      </c>
      <c r="G85" s="1">
        <f>IF(ISBLANK(Ventas[[#This Row],[Código]]),"",VLOOKUP(Ventas[[#This Row],[Código]],Productos[],5,FALSE))</f>
        <v>30</v>
      </c>
      <c r="H85" s="23">
        <f>IF(ISBLANK(Ventas[[#This Row],[Código]]),"",Ventas[[#This Row],[Precio Unitario]]*Ventas[[#This Row],[Cantidad]])</f>
        <v>30</v>
      </c>
      <c r="I85" s="1">
        <f>IF(ISBLANK(Ventas[[#This Row],[Código]]),"",SUM(Ventas[[#This Row],[Monto]],I84))</f>
        <v>16743</v>
      </c>
    </row>
    <row r="86" spans="1:9" x14ac:dyDescent="0.25">
      <c r="A86" s="25">
        <v>44739</v>
      </c>
      <c r="B86" s="22">
        <v>7790580133573</v>
      </c>
      <c r="C86" t="str">
        <f>IF(ISBLANK(Ventas[[#This Row],[Código]]),"",VLOOKUP(Ventas[[#This Row],[Código]],Productos[],2,FALSE))</f>
        <v>Chocolate</v>
      </c>
      <c r="D86" t="str">
        <f>IF(ISBLANK(Ventas[[#This Row],[Código]]),"",VLOOKUP(Ventas[[#This Row],[Código]],Productos[],3,FALSE))</f>
        <v>Arcor Milk Sorpresa 264g</v>
      </c>
      <c r="E86" s="22">
        <v>1</v>
      </c>
      <c r="F86" s="1">
        <f>IF(ISBLANK(Ventas[[#This Row],[Código]]),"",VLOOKUP(Ventas[[#This Row],[Código]],Productos[],4,FALSE))</f>
        <v>105</v>
      </c>
      <c r="G86" s="1">
        <f>IF(ISBLANK(Ventas[[#This Row],[Código]]),"",VLOOKUP(Ventas[[#This Row],[Código]],Productos[],5,FALSE))</f>
        <v>150</v>
      </c>
      <c r="H86" s="23">
        <f>IF(ISBLANK(Ventas[[#This Row],[Código]]),"",Ventas[[#This Row],[Precio Unitario]]*Ventas[[#This Row],[Cantidad]])</f>
        <v>150</v>
      </c>
      <c r="I86" s="1">
        <f>IF(ISBLANK(Ventas[[#This Row],[Código]]),"",SUM(Ventas[[#This Row],[Monto]],I85))</f>
        <v>16893</v>
      </c>
    </row>
    <row r="87" spans="1:9" x14ac:dyDescent="0.25">
      <c r="A87" s="25">
        <v>44739</v>
      </c>
      <c r="B87" s="22">
        <v>77953513</v>
      </c>
      <c r="C87" t="str">
        <f>IF(ISBLANK(Ventas[[#This Row],[Código]]),"",VLOOKUP(Ventas[[#This Row],[Código]],Productos[],2,FALSE))</f>
        <v>Cigarrillo</v>
      </c>
      <c r="D87" t="str">
        <f>IF(ISBLANK(Ventas[[#This Row],[Código]]),"",VLOOKUP(Ventas[[#This Row],[Código]],Productos[],3,FALSE))</f>
        <v>Chesterfield 20 Común 20</v>
      </c>
      <c r="E87" s="22">
        <v>1</v>
      </c>
      <c r="F87" s="1">
        <f>IF(ISBLANK(Ventas[[#This Row],[Código]]),"",VLOOKUP(Ventas[[#This Row],[Código]],Productos[],4,FALSE))</f>
        <v>230</v>
      </c>
      <c r="G87" s="1">
        <f>IF(ISBLANK(Ventas[[#This Row],[Código]]),"",VLOOKUP(Ventas[[#This Row],[Código]],Productos[],5,FALSE))</f>
        <v>260</v>
      </c>
      <c r="H87" s="23">
        <f>IF(ISBLANK(Ventas[[#This Row],[Código]]),"",Ventas[[#This Row],[Precio Unitario]]*Ventas[[#This Row],[Cantidad]])</f>
        <v>260</v>
      </c>
      <c r="I87" s="1">
        <f>IF(ISBLANK(Ventas[[#This Row],[Código]]),"",SUM(Ventas[[#This Row],[Monto]],I86))</f>
        <v>17153</v>
      </c>
    </row>
    <row r="88" spans="1:9" x14ac:dyDescent="0.25">
      <c r="A88" s="25">
        <v>44739</v>
      </c>
      <c r="B88" s="22">
        <v>7798164280019</v>
      </c>
      <c r="C88" t="str">
        <f>IF(ISBLANK(Ventas[[#This Row],[Código]]),"",VLOOKUP(Ventas[[#This Row],[Código]],Productos[],2,FALSE))</f>
        <v>Agua</v>
      </c>
      <c r="D88" t="str">
        <f>IF(ISBLANK(Ventas[[#This Row],[Código]]),"",VLOOKUP(Ventas[[#This Row],[Código]],Productos[],3,FALSE))</f>
        <v>Aguas de Las Misiones 500ml</v>
      </c>
      <c r="E88" s="22">
        <v>1</v>
      </c>
      <c r="F88" s="1">
        <f>IF(ISBLANK(Ventas[[#This Row],[Código]]),"",VLOOKUP(Ventas[[#This Row],[Código]],Productos[],4,FALSE))</f>
        <v>56</v>
      </c>
      <c r="G88" s="1">
        <f>IF(ISBLANK(Ventas[[#This Row],[Código]]),"",VLOOKUP(Ventas[[#This Row],[Código]],Productos[],5,FALSE))</f>
        <v>80</v>
      </c>
      <c r="H88" s="23">
        <f>IF(ISBLANK(Ventas[[#This Row],[Código]]),"",Ventas[[#This Row],[Precio Unitario]]*Ventas[[#This Row],[Cantidad]])</f>
        <v>80</v>
      </c>
      <c r="I88" s="1">
        <f>IF(ISBLANK(Ventas[[#This Row],[Código]]),"",SUM(Ventas[[#This Row],[Monto]],I87))</f>
        <v>17233</v>
      </c>
    </row>
    <row r="89" spans="1:9" x14ac:dyDescent="0.25">
      <c r="A89" s="25">
        <v>44739</v>
      </c>
      <c r="B89" s="22">
        <v>7793913002119</v>
      </c>
      <c r="C89" t="str">
        <f>IF(ISBLANK(Ventas[[#This Row],[Código]]),"",VLOOKUP(Ventas[[#This Row],[Código]],Productos[],2,FALSE))</f>
        <v>Lácteos</v>
      </c>
      <c r="D89" t="str">
        <f>IF(ISBLANK(Ventas[[#This Row],[Código]]),"",VLOOKUP(Ventas[[#This Row],[Código]],Productos[],3,FALSE))</f>
        <v>Chocolatada Tregar 200ml</v>
      </c>
      <c r="E89" s="22">
        <v>1</v>
      </c>
      <c r="F89" s="1">
        <f>IF(ISBLANK(Ventas[[#This Row],[Código]]),"",VLOOKUP(Ventas[[#This Row],[Código]],Productos[],4,FALSE))</f>
        <v>94</v>
      </c>
      <c r="G89" s="1">
        <f>IF(ISBLANK(Ventas[[#This Row],[Código]]),"",VLOOKUP(Ventas[[#This Row],[Código]],Productos[],5,FALSE))</f>
        <v>120</v>
      </c>
      <c r="H89" s="23">
        <f>IF(ISBLANK(Ventas[[#This Row],[Código]]),"",Ventas[[#This Row],[Precio Unitario]]*Ventas[[#This Row],[Cantidad]])</f>
        <v>120</v>
      </c>
      <c r="I89" s="1">
        <f>IF(ISBLANK(Ventas[[#This Row],[Código]]),"",SUM(Ventas[[#This Row],[Monto]],I88))</f>
        <v>17353</v>
      </c>
    </row>
    <row r="90" spans="1:9" x14ac:dyDescent="0.25">
      <c r="A90" s="25">
        <v>44739</v>
      </c>
      <c r="B90" s="22">
        <v>7792180139320</v>
      </c>
      <c r="C90" t="str">
        <f>IF(ISBLANK(Ventas[[#This Row],[Código]]),"",VLOOKUP(Ventas[[#This Row],[Código]],Productos[],2,FALSE))</f>
        <v>Mercadito</v>
      </c>
      <c r="D90" t="str">
        <f>IF(ISBLANK(Ventas[[#This Row],[Código]]),"",VLOOKUP(Ventas[[#This Row],[Código]],Productos[],3,FALSE))</f>
        <v>Harina 000 Cañuelas Ultra Refinada 1000g</v>
      </c>
      <c r="E90" s="22">
        <v>1</v>
      </c>
      <c r="F90" s="1">
        <f>IF(ISBLANK(Ventas[[#This Row],[Código]]),"",VLOOKUP(Ventas[[#This Row],[Código]],Productos[],4,FALSE))</f>
        <v>101</v>
      </c>
      <c r="G90" s="1">
        <f>IF(ISBLANK(Ventas[[#This Row],[Código]]),"",VLOOKUP(Ventas[[#This Row],[Código]],Productos[],5,FALSE))</f>
        <v>130</v>
      </c>
      <c r="H90" s="23">
        <f>IF(ISBLANK(Ventas[[#This Row],[Código]]),"",Ventas[[#This Row],[Precio Unitario]]*Ventas[[#This Row],[Cantidad]])</f>
        <v>130</v>
      </c>
      <c r="I90" s="1">
        <f>IF(ISBLANK(Ventas[[#This Row],[Código]]),"",SUM(Ventas[[#This Row],[Monto]],I89))</f>
        <v>17483</v>
      </c>
    </row>
    <row r="91" spans="1:9" x14ac:dyDescent="0.25">
      <c r="A91" s="25">
        <v>44739</v>
      </c>
      <c r="B91" s="22">
        <v>7794626008641</v>
      </c>
      <c r="C91" t="str">
        <f>IF(ISBLANK(Ventas[[#This Row],[Código]]),"",VLOOKUP(Ventas[[#This Row],[Código]],Productos[],2,FALSE))</f>
        <v>Farmacia</v>
      </c>
      <c r="D91" t="str">
        <f>IF(ISBLANK(Ventas[[#This Row],[Código]]),"",VLOOKUP(Ventas[[#This Row],[Código]],Productos[],3,FALSE))</f>
        <v>Pañal Huggies M 1</v>
      </c>
      <c r="E91" s="22">
        <v>1</v>
      </c>
      <c r="F91" s="1">
        <f>IF(ISBLANK(Ventas[[#This Row],[Código]]),"",VLOOKUP(Ventas[[#This Row],[Código]],Productos[],4,FALSE))</f>
        <v>35</v>
      </c>
      <c r="G91" s="1">
        <f>IF(ISBLANK(Ventas[[#This Row],[Código]]),"",VLOOKUP(Ventas[[#This Row],[Código]],Productos[],5,FALSE))</f>
        <v>50</v>
      </c>
      <c r="H91" s="23">
        <f>IF(ISBLANK(Ventas[[#This Row],[Código]]),"",Ventas[[#This Row],[Precio Unitario]]*Ventas[[#This Row],[Cantidad]])</f>
        <v>50</v>
      </c>
      <c r="I91" s="1">
        <f>IF(ISBLANK(Ventas[[#This Row],[Código]]),"",SUM(Ventas[[#This Row],[Monto]],I90))</f>
        <v>17533</v>
      </c>
    </row>
    <row r="92" spans="1:9" x14ac:dyDescent="0.25">
      <c r="A92" s="25">
        <v>44739</v>
      </c>
      <c r="B92" s="22" t="s">
        <v>90</v>
      </c>
      <c r="C92" t="str">
        <f>IF(ISBLANK(Ventas[[#This Row],[Código]]),"",VLOOKUP(Ventas[[#This Row],[Código]],Productos[],2,FALSE))</f>
        <v>Chocolate</v>
      </c>
      <c r="D92" t="str">
        <f>IF(ISBLANK(Ventas[[#This Row],[Código]]),"",VLOOKUP(Ventas[[#This Row],[Código]],Productos[],3,FALSE))</f>
        <v>Bombón Bel Choco 9g</v>
      </c>
      <c r="E92" s="22">
        <v>2</v>
      </c>
      <c r="F92" s="1">
        <f>IF(ISBLANK(Ventas[[#This Row],[Código]]),"",VLOOKUP(Ventas[[#This Row],[Código]],Productos[],4,FALSE))</f>
        <v>14</v>
      </c>
      <c r="G92" s="1">
        <f>IF(ISBLANK(Ventas[[#This Row],[Código]]),"",VLOOKUP(Ventas[[#This Row],[Código]],Productos[],5,FALSE))</f>
        <v>20</v>
      </c>
      <c r="H92" s="23">
        <f>IF(ISBLANK(Ventas[[#This Row],[Código]]),"",Ventas[[#This Row],[Precio Unitario]]*Ventas[[#This Row],[Cantidad]])</f>
        <v>40</v>
      </c>
      <c r="I92" s="1">
        <f>IF(ISBLANK(Ventas[[#This Row],[Código]]),"",SUM(Ventas[[#This Row],[Monto]],I91))</f>
        <v>17573</v>
      </c>
    </row>
    <row r="93" spans="1:9" x14ac:dyDescent="0.25">
      <c r="A93" s="25">
        <v>44739</v>
      </c>
      <c r="B93" s="22">
        <v>161251866949</v>
      </c>
      <c r="C93" t="str">
        <f>IF(ISBLANK(Ventas[[#This Row],[Código]]),"",VLOOKUP(Ventas[[#This Row],[Código]],Productos[],2,FALSE))</f>
        <v>Varios</v>
      </c>
      <c r="D93" t="str">
        <f>IF(ISBLANK(Ventas[[#This Row],[Código]]),"",VLOOKUP(Ventas[[#This Row],[Código]],Productos[],3,FALSE))</f>
        <v>PILAS TRIPLE A 1</v>
      </c>
      <c r="E93" s="22">
        <v>2</v>
      </c>
      <c r="F93" s="1">
        <f>IF(ISBLANK(Ventas[[#This Row],[Código]]),"",VLOOKUP(Ventas[[#This Row],[Código]],Productos[],4,FALSE))</f>
        <v>70</v>
      </c>
      <c r="G93" s="1">
        <f>IF(ISBLANK(Ventas[[#This Row],[Código]]),"",VLOOKUP(Ventas[[#This Row],[Código]],Productos[],5,FALSE))</f>
        <v>100</v>
      </c>
      <c r="H93" s="23">
        <f>IF(ISBLANK(Ventas[[#This Row],[Código]]),"",Ventas[[#This Row],[Precio Unitario]]*Ventas[[#This Row],[Cantidad]])</f>
        <v>200</v>
      </c>
      <c r="I93" s="1">
        <f>IF(ISBLANK(Ventas[[#This Row],[Código]]),"",SUM(Ventas[[#This Row],[Monto]],I92))</f>
        <v>17773</v>
      </c>
    </row>
    <row r="94" spans="1:9" x14ac:dyDescent="0.25">
      <c r="A94" s="25">
        <v>44739</v>
      </c>
      <c r="B94" s="22">
        <v>460589131783</v>
      </c>
      <c r="C94" t="str">
        <f>IF(ISBLANK(Ventas[[#This Row],[Código]]),"",VLOOKUP(Ventas[[#This Row],[Código]],Productos[],2,FALSE))</f>
        <v>Cigarrillo</v>
      </c>
      <c r="D94" t="str">
        <f>IF(ISBLANK(Ventas[[#This Row],[Código]]),"",VLOOKUP(Ventas[[#This Row],[Código]],Productos[],3,FALSE))</f>
        <v>Suelto Nacional 1</v>
      </c>
      <c r="E94" s="22">
        <v>5</v>
      </c>
      <c r="F94" s="1">
        <f>IF(ISBLANK(Ventas[[#This Row],[Código]]),"",VLOOKUP(Ventas[[#This Row],[Código]],Productos[],4,FALSE))</f>
        <v>14</v>
      </c>
      <c r="G94" s="1">
        <f>IF(ISBLANK(Ventas[[#This Row],[Código]]),"",VLOOKUP(Ventas[[#This Row],[Código]],Productos[],5,FALSE))</f>
        <v>20</v>
      </c>
      <c r="H94" s="23">
        <f>IF(ISBLANK(Ventas[[#This Row],[Código]]),"",Ventas[[#This Row],[Precio Unitario]]*Ventas[[#This Row],[Cantidad]])</f>
        <v>100</v>
      </c>
      <c r="I94" s="1">
        <f>IF(ISBLANK(Ventas[[#This Row],[Código]]),"",SUM(Ventas[[#This Row],[Monto]],I93))</f>
        <v>17873</v>
      </c>
    </row>
    <row r="95" spans="1:9" x14ac:dyDescent="0.25">
      <c r="A95" s="25">
        <v>44739</v>
      </c>
      <c r="B95" s="22">
        <v>7792798003716</v>
      </c>
      <c r="C95" t="str">
        <f>IF(ISBLANK(Ventas[[#This Row],[Código]]),"",VLOOKUP(Ventas[[#This Row],[Código]],Productos[],2,FALSE))</f>
        <v>Cerveza</v>
      </c>
      <c r="D95" t="str">
        <f>IF(ISBLANK(Ventas[[#This Row],[Código]]),"",VLOOKUP(Ventas[[#This Row],[Código]],Productos[],3,FALSE))</f>
        <v>Corona  710ml</v>
      </c>
      <c r="E95" s="22">
        <v>1</v>
      </c>
      <c r="F95" s="1">
        <f>IF(ISBLANK(Ventas[[#This Row],[Código]]),"",VLOOKUP(Ventas[[#This Row],[Código]],Productos[],4,FALSE))</f>
        <v>217</v>
      </c>
      <c r="G95" s="1">
        <f>IF(ISBLANK(Ventas[[#This Row],[Código]]),"",VLOOKUP(Ventas[[#This Row],[Código]],Productos[],5,FALSE))</f>
        <v>370</v>
      </c>
      <c r="H95" s="23">
        <f>IF(ISBLANK(Ventas[[#This Row],[Código]]),"",Ventas[[#This Row],[Precio Unitario]]*Ventas[[#This Row],[Cantidad]])</f>
        <v>370</v>
      </c>
      <c r="I95" s="1">
        <f>IF(ISBLANK(Ventas[[#This Row],[Código]]),"",SUM(Ventas[[#This Row],[Monto]],I94))</f>
        <v>18243</v>
      </c>
    </row>
    <row r="96" spans="1:9" x14ac:dyDescent="0.25">
      <c r="A96" s="25">
        <v>44739</v>
      </c>
      <c r="B96" s="22">
        <v>147852369319</v>
      </c>
      <c r="C96" t="str">
        <f>IF(ISBLANK(Ventas[[#This Row],[Código]]),"",VLOOKUP(Ventas[[#This Row],[Código]],Productos[],2,FALSE))</f>
        <v>Fotocopia</v>
      </c>
      <c r="D96" t="str">
        <f>IF(ISBLANK(Ventas[[#This Row],[Código]]),"",VLOOKUP(Ventas[[#This Row],[Código]],Productos[],3,FALSE))</f>
        <v>IMPRESIÓN A4 1</v>
      </c>
      <c r="E96" s="22">
        <v>1</v>
      </c>
      <c r="F96" s="1">
        <f>IF(ISBLANK(Ventas[[#This Row],[Código]]),"",VLOOKUP(Ventas[[#This Row],[Código]],Productos[],4,FALSE))</f>
        <v>0</v>
      </c>
      <c r="G96" s="1">
        <f>IF(ISBLANK(Ventas[[#This Row],[Código]]),"",VLOOKUP(Ventas[[#This Row],[Código]],Productos[],5,FALSE))</f>
        <v>20</v>
      </c>
      <c r="H96" s="23">
        <f>IF(ISBLANK(Ventas[[#This Row],[Código]]),"",Ventas[[#This Row],[Precio Unitario]]*Ventas[[#This Row],[Cantidad]])</f>
        <v>20</v>
      </c>
      <c r="I96" s="1">
        <f>IF(ISBLANK(Ventas[[#This Row],[Código]]),"",SUM(Ventas[[#This Row],[Monto]],I95))</f>
        <v>18263</v>
      </c>
    </row>
    <row r="97" spans="1:9" x14ac:dyDescent="0.25">
      <c r="A97" s="25">
        <v>44739</v>
      </c>
      <c r="B97" s="22">
        <v>351624957684</v>
      </c>
      <c r="C97" t="str">
        <f>IF(ISBLANK(Ventas[[#This Row],[Código]]),"",VLOOKUP(Ventas[[#This Row],[Código]],Productos[],2,FALSE))</f>
        <v>Fotocopia</v>
      </c>
      <c r="D97" t="str">
        <f>IF(ISBLANK(Ventas[[#This Row],[Código]]),"",VLOOKUP(Ventas[[#This Row],[Código]],Productos[],3,FALSE))</f>
        <v>SIMPLE FAZ A4 1</v>
      </c>
      <c r="E97" s="22">
        <v>1</v>
      </c>
      <c r="F97" s="1">
        <f>IF(ISBLANK(Ventas[[#This Row],[Código]]),"",VLOOKUP(Ventas[[#This Row],[Código]],Productos[],4,FALSE))</f>
        <v>0</v>
      </c>
      <c r="G97" s="1">
        <f>IF(ISBLANK(Ventas[[#This Row],[Código]]),"",VLOOKUP(Ventas[[#This Row],[Código]],Productos[],5,FALSE))</f>
        <v>10</v>
      </c>
      <c r="H97" s="23">
        <f>IF(ISBLANK(Ventas[[#This Row],[Código]]),"",Ventas[[#This Row],[Precio Unitario]]*Ventas[[#This Row],[Cantidad]])</f>
        <v>10</v>
      </c>
      <c r="I97" s="1">
        <f>IF(ISBLANK(Ventas[[#This Row],[Código]]),"",SUM(Ventas[[#This Row],[Monto]],I96))</f>
        <v>18273</v>
      </c>
    </row>
    <row r="98" spans="1:9" x14ac:dyDescent="0.25">
      <c r="A98" s="25">
        <v>44739</v>
      </c>
      <c r="B98" s="22">
        <v>7792798012923</v>
      </c>
      <c r="C98" t="str">
        <f>IF(ISBLANK(Ventas[[#This Row],[Código]]),"",VLOOKUP(Ventas[[#This Row],[Código]],Productos[],2,FALSE))</f>
        <v>Cerveza</v>
      </c>
      <c r="D98" t="str">
        <f>IF(ISBLANK(Ventas[[#This Row],[Código]]),"",VLOOKUP(Ventas[[#This Row],[Código]],Productos[],3,FALSE))</f>
        <v>Quilmes Clásica  473ml</v>
      </c>
      <c r="E98" s="22">
        <v>1</v>
      </c>
      <c r="F98" s="1">
        <f>IF(ISBLANK(Ventas[[#This Row],[Código]]),"",VLOOKUP(Ventas[[#This Row],[Código]],Productos[],4,FALSE))</f>
        <v>98</v>
      </c>
      <c r="G98" s="1">
        <f>IF(ISBLANK(Ventas[[#This Row],[Código]]),"",VLOOKUP(Ventas[[#This Row],[Código]],Productos[],5,FALSE))</f>
        <v>150</v>
      </c>
      <c r="H98" s="23">
        <f>IF(ISBLANK(Ventas[[#This Row],[Código]]),"",Ventas[[#This Row],[Precio Unitario]]*Ventas[[#This Row],[Cantidad]])</f>
        <v>150</v>
      </c>
      <c r="I98" s="1">
        <f>IF(ISBLANK(Ventas[[#This Row],[Código]]),"",SUM(Ventas[[#This Row],[Monto]],I97))</f>
        <v>18423</v>
      </c>
    </row>
    <row r="99" spans="1:9" x14ac:dyDescent="0.25">
      <c r="A99" s="25">
        <v>44739</v>
      </c>
      <c r="B99" s="22">
        <v>7792798003716</v>
      </c>
      <c r="C99" t="str">
        <f>IF(ISBLANK(Ventas[[#This Row],[Código]]),"",VLOOKUP(Ventas[[#This Row],[Código]],Productos[],2,FALSE))</f>
        <v>Cerveza</v>
      </c>
      <c r="D99" t="str">
        <f>IF(ISBLANK(Ventas[[#This Row],[Código]]),"",VLOOKUP(Ventas[[#This Row],[Código]],Productos[],3,FALSE))</f>
        <v>Corona  710ml</v>
      </c>
      <c r="E99" s="22">
        <v>1</v>
      </c>
      <c r="F99" s="1">
        <f>IF(ISBLANK(Ventas[[#This Row],[Código]]),"",VLOOKUP(Ventas[[#This Row],[Código]],Productos[],4,FALSE))</f>
        <v>217</v>
      </c>
      <c r="G99" s="1">
        <f>IF(ISBLANK(Ventas[[#This Row],[Código]]),"",VLOOKUP(Ventas[[#This Row],[Código]],Productos[],5,FALSE))</f>
        <v>370</v>
      </c>
      <c r="H99" s="23">
        <f>IF(ISBLANK(Ventas[[#This Row],[Código]]),"",Ventas[[#This Row],[Precio Unitario]]*Ventas[[#This Row],[Cantidad]])</f>
        <v>370</v>
      </c>
      <c r="I99" s="1">
        <f>IF(ISBLANK(Ventas[[#This Row],[Código]]),"",SUM(Ventas[[#This Row],[Monto]],I98))</f>
        <v>18793</v>
      </c>
    </row>
    <row r="100" spans="1:9" x14ac:dyDescent="0.25">
      <c r="A100" s="25">
        <v>44739</v>
      </c>
      <c r="B100" s="22">
        <v>460589131783</v>
      </c>
      <c r="C100" t="str">
        <f>IF(ISBLANK(Ventas[[#This Row],[Código]]),"",VLOOKUP(Ventas[[#This Row],[Código]],Productos[],2,FALSE))</f>
        <v>Cigarrillo</v>
      </c>
      <c r="D100" t="str">
        <f>IF(ISBLANK(Ventas[[#This Row],[Código]]),"",VLOOKUP(Ventas[[#This Row],[Código]],Productos[],3,FALSE))</f>
        <v>Suelto Nacional 1</v>
      </c>
      <c r="E100" s="22">
        <v>1</v>
      </c>
      <c r="F100" s="1">
        <f>IF(ISBLANK(Ventas[[#This Row],[Código]]),"",VLOOKUP(Ventas[[#This Row],[Código]],Productos[],4,FALSE))</f>
        <v>14</v>
      </c>
      <c r="G100" s="1">
        <f>IF(ISBLANK(Ventas[[#This Row],[Código]]),"",VLOOKUP(Ventas[[#This Row],[Código]],Productos[],5,FALSE))</f>
        <v>20</v>
      </c>
      <c r="H100" s="23">
        <f>IF(ISBLANK(Ventas[[#This Row],[Código]]),"",Ventas[[#This Row],[Precio Unitario]]*Ventas[[#This Row],[Cantidad]])</f>
        <v>20</v>
      </c>
      <c r="I100" s="1">
        <f>IF(ISBLANK(Ventas[[#This Row],[Código]]),"",SUM(Ventas[[#This Row],[Monto]],I99))</f>
        <v>18813</v>
      </c>
    </row>
    <row r="101" spans="1:9" x14ac:dyDescent="0.25">
      <c r="A101" s="25">
        <v>44739</v>
      </c>
      <c r="B101" s="22">
        <v>580058803526</v>
      </c>
      <c r="C101" t="str">
        <f>IF(ISBLANK(Ventas[[#This Row],[Código]]),"",VLOOKUP(Ventas[[#This Row],[Código]],Productos[],2,FALSE))</f>
        <v>Cigarrillo</v>
      </c>
      <c r="D101" t="str">
        <f>IF(ISBLANK(Ventas[[#This Row],[Código]]),"",VLOOKUP(Ventas[[#This Row],[Código]],Productos[],3,FALSE))</f>
        <v>Suelto Barato 1</v>
      </c>
      <c r="E101" s="22">
        <v>4</v>
      </c>
      <c r="F101" s="1">
        <f>IF(ISBLANK(Ventas[[#This Row],[Código]]),"",VLOOKUP(Ventas[[#This Row],[Código]],Productos[],4,FALSE))</f>
        <v>7</v>
      </c>
      <c r="G101" s="1">
        <f>IF(ISBLANK(Ventas[[#This Row],[Código]]),"",VLOOKUP(Ventas[[#This Row],[Código]],Productos[],5,FALSE))</f>
        <v>10</v>
      </c>
      <c r="H101" s="23">
        <f>IF(ISBLANK(Ventas[[#This Row],[Código]]),"",Ventas[[#This Row],[Precio Unitario]]*Ventas[[#This Row],[Cantidad]])</f>
        <v>40</v>
      </c>
      <c r="I101" s="1">
        <f>IF(ISBLANK(Ventas[[#This Row],[Código]]),"",SUM(Ventas[[#This Row],[Monto]],I100))</f>
        <v>18853</v>
      </c>
    </row>
    <row r="102" spans="1:9" x14ac:dyDescent="0.25">
      <c r="A102" s="25">
        <v>44739</v>
      </c>
      <c r="B102" s="22">
        <v>954456325874</v>
      </c>
      <c r="C102" t="str">
        <f>IF(ISBLANK(Ventas[[#This Row],[Código]]),"",VLOOKUP(Ventas[[#This Row],[Código]],Productos[],2,FALSE))</f>
        <v>Carga</v>
      </c>
      <c r="D102" t="str">
        <f>IF(ISBLANK(Ventas[[#This Row],[Código]]),"",VLOOKUP(Ventas[[#This Row],[Código]],Productos[],3,FALSE))</f>
        <v>Carga Virtual (Tipear TOTAL DE CARGA en: "Monto") 1</v>
      </c>
      <c r="E102" s="22">
        <v>400</v>
      </c>
      <c r="F102" s="1">
        <f>IF(ISBLANK(Ventas[[#This Row],[Código]]),"",VLOOKUP(Ventas[[#This Row],[Código]],Productos[],4,FALSE))</f>
        <v>1</v>
      </c>
      <c r="G102" s="1">
        <v>1</v>
      </c>
      <c r="H102" s="23">
        <v>440</v>
      </c>
      <c r="I102" s="1">
        <f>IF(ISBLANK(Ventas[[#This Row],[Código]]),"",SUM(Ventas[[#This Row],[Monto]],I101))</f>
        <v>19293</v>
      </c>
    </row>
    <row r="103" spans="1:9" x14ac:dyDescent="0.25">
      <c r="A103" s="25">
        <v>44739</v>
      </c>
      <c r="B103" s="22">
        <v>987456321397</v>
      </c>
      <c r="C103" t="str">
        <f>IF(ISBLANK(Ventas[[#This Row],[Código]]),"",VLOOKUP(Ventas[[#This Row],[Código]],Productos[],2,FALSE))</f>
        <v>Fotocopia</v>
      </c>
      <c r="D103" t="str">
        <f>IF(ISBLANK(Ventas[[#This Row],[Código]]),"",VLOOKUP(Ventas[[#This Row],[Código]],Productos[],3,FALSE))</f>
        <v>TRÁMITES (Tipear nombre del trámite) 1</v>
      </c>
      <c r="E103" s="22">
        <v>2</v>
      </c>
      <c r="F103" s="1">
        <f>IF(ISBLANK(Ventas[[#This Row],[Código]]),"",VLOOKUP(Ventas[[#This Row],[Código]],Productos[],4,FALSE))</f>
        <v>0</v>
      </c>
      <c r="G103" s="1">
        <v>350</v>
      </c>
      <c r="H103" s="23">
        <f>IF(ISBLANK(Ventas[[#This Row],[Código]]),"",Ventas[[#This Row],[Precio Unitario]]*Ventas[[#This Row],[Cantidad]])</f>
        <v>700</v>
      </c>
      <c r="I103" s="1">
        <f>IF(ISBLANK(Ventas[[#This Row],[Código]]),"",SUM(Ventas[[#This Row],[Monto]],I102))</f>
        <v>19993</v>
      </c>
    </row>
    <row r="104" spans="1:9" x14ac:dyDescent="0.25">
      <c r="A104" s="25">
        <v>44739</v>
      </c>
      <c r="B104" s="22">
        <v>77969675</v>
      </c>
      <c r="C104" t="str">
        <f>IF(ISBLANK(Ventas[[#This Row],[Código]]),"",VLOOKUP(Ventas[[#This Row],[Código]],Productos[],2,FALSE))</f>
        <v>Cigarrillo</v>
      </c>
      <c r="D104" t="str">
        <f>IF(ISBLANK(Ventas[[#This Row],[Código]]),"",VLOOKUP(Ventas[[#This Row],[Código]],Productos[],3,FALSE))</f>
        <v>Liverpool 20 Box 20</v>
      </c>
      <c r="E104" s="22">
        <v>1</v>
      </c>
      <c r="F104" s="1">
        <f>IF(ISBLANK(Ventas[[#This Row],[Código]]),"",VLOOKUP(Ventas[[#This Row],[Código]],Productos[],4,FALSE))</f>
        <v>100</v>
      </c>
      <c r="G104" s="1">
        <f>IF(ISBLANK(Ventas[[#This Row],[Código]]),"",VLOOKUP(Ventas[[#This Row],[Código]],Productos[],5,FALSE))</f>
        <v>140</v>
      </c>
      <c r="H104" s="23">
        <f>IF(ISBLANK(Ventas[[#This Row],[Código]]),"",Ventas[[#This Row],[Precio Unitario]]*Ventas[[#This Row],[Cantidad]])</f>
        <v>140</v>
      </c>
      <c r="I104" s="1">
        <f>IF(ISBLANK(Ventas[[#This Row],[Código]]),"",SUM(Ventas[[#This Row],[Monto]],I103))</f>
        <v>20133</v>
      </c>
    </row>
    <row r="105" spans="1:9" x14ac:dyDescent="0.25">
      <c r="A105" s="25">
        <v>44739</v>
      </c>
      <c r="B105" s="22">
        <v>7798164280019</v>
      </c>
      <c r="C105" t="str">
        <f>IF(ISBLANK(Ventas[[#This Row],[Código]]),"",VLOOKUP(Ventas[[#This Row],[Código]],Productos[],2,FALSE))</f>
        <v>Agua</v>
      </c>
      <c r="D105" t="str">
        <f>IF(ISBLANK(Ventas[[#This Row],[Código]]),"",VLOOKUP(Ventas[[#This Row],[Código]],Productos[],3,FALSE))</f>
        <v>Aguas de Las Misiones 500ml</v>
      </c>
      <c r="E105" s="22">
        <v>1</v>
      </c>
      <c r="F105" s="1">
        <f>IF(ISBLANK(Ventas[[#This Row],[Código]]),"",VLOOKUP(Ventas[[#This Row],[Código]],Productos[],4,FALSE))</f>
        <v>56</v>
      </c>
      <c r="G105" s="1">
        <f>IF(ISBLANK(Ventas[[#This Row],[Código]]),"",VLOOKUP(Ventas[[#This Row],[Código]],Productos[],5,FALSE))</f>
        <v>80</v>
      </c>
      <c r="H105" s="23">
        <f>IF(ISBLANK(Ventas[[#This Row],[Código]]),"",Ventas[[#This Row],[Precio Unitario]]*Ventas[[#This Row],[Cantidad]])</f>
        <v>80</v>
      </c>
      <c r="I105" s="1">
        <f>IF(ISBLANK(Ventas[[#This Row],[Código]]),"",SUM(Ventas[[#This Row],[Monto]],I104))</f>
        <v>20213</v>
      </c>
    </row>
    <row r="106" spans="1:9" x14ac:dyDescent="0.25">
      <c r="A106" s="25">
        <v>44739</v>
      </c>
      <c r="B106" s="22">
        <v>954456325874</v>
      </c>
      <c r="C106" t="str">
        <f>IF(ISBLANK(Ventas[[#This Row],[Código]]),"",VLOOKUP(Ventas[[#This Row],[Código]],Productos[],2,FALSE))</f>
        <v>Carga</v>
      </c>
      <c r="D106" t="str">
        <f>IF(ISBLANK(Ventas[[#This Row],[Código]]),"",VLOOKUP(Ventas[[#This Row],[Código]],Productos[],3,FALSE))</f>
        <v>Carga Virtual (Tipear TOTAL DE CARGA en: "Monto") 1</v>
      </c>
      <c r="E106" s="22">
        <v>300</v>
      </c>
      <c r="F106" s="1">
        <f>IF(ISBLANK(Ventas[[#This Row],[Código]]),"",VLOOKUP(Ventas[[#This Row],[Código]],Productos[],4,FALSE))</f>
        <v>1</v>
      </c>
      <c r="G106" s="1">
        <v>1</v>
      </c>
      <c r="H106" s="23">
        <v>330</v>
      </c>
      <c r="I106" s="1">
        <f>IF(ISBLANK(Ventas[[#This Row],[Código]]),"",SUM(Ventas[[#This Row],[Monto]],I105))</f>
        <v>20543</v>
      </c>
    </row>
    <row r="107" spans="1:9" x14ac:dyDescent="0.25">
      <c r="A107" s="25">
        <v>44739</v>
      </c>
      <c r="B107" s="22">
        <v>77976994</v>
      </c>
      <c r="C107" t="str">
        <f>IF(ISBLANK(Ventas[[#This Row],[Código]]),"",VLOOKUP(Ventas[[#This Row],[Código]],Productos[],2,FALSE))</f>
        <v>Cigarrillo</v>
      </c>
      <c r="D107" t="str">
        <f>IF(ISBLANK(Ventas[[#This Row],[Código]]),"",VLOOKUP(Ventas[[#This Row],[Código]],Productos[],3,FALSE))</f>
        <v>Lucky Strike 10 Convertible 12</v>
      </c>
      <c r="E107" s="22">
        <v>1</v>
      </c>
      <c r="F107" s="1">
        <f>IF(ISBLANK(Ventas[[#This Row],[Código]]),"",VLOOKUP(Ventas[[#This Row],[Código]],Productos[],4,FALSE))</f>
        <v>160</v>
      </c>
      <c r="G107" s="1">
        <f>IF(ISBLANK(Ventas[[#This Row],[Código]]),"",VLOOKUP(Ventas[[#This Row],[Código]],Productos[],5,FALSE))</f>
        <v>200</v>
      </c>
      <c r="H107" s="23">
        <f>IF(ISBLANK(Ventas[[#This Row],[Código]]),"",Ventas[[#This Row],[Precio Unitario]]*Ventas[[#This Row],[Cantidad]])</f>
        <v>200</v>
      </c>
      <c r="I107" s="1">
        <f>IF(ISBLANK(Ventas[[#This Row],[Código]]),"",SUM(Ventas[[#This Row],[Monto]],I106))</f>
        <v>20743</v>
      </c>
    </row>
    <row r="108" spans="1:9" x14ac:dyDescent="0.25">
      <c r="A108" s="25">
        <v>44739</v>
      </c>
      <c r="B108" s="22">
        <v>77941558</v>
      </c>
      <c r="C108" t="str">
        <f>IF(ISBLANK(Ventas[[#This Row],[Código]]),"",VLOOKUP(Ventas[[#This Row],[Código]],Productos[],2,FALSE))</f>
        <v>Cigarrillo</v>
      </c>
      <c r="D108" t="str">
        <f>IF(ISBLANK(Ventas[[#This Row],[Código]]),"",VLOOKUP(Ventas[[#This Row],[Código]],Productos[],3,FALSE))</f>
        <v>Master 20 Común 20</v>
      </c>
      <c r="E108" s="22">
        <v>1</v>
      </c>
      <c r="F108" s="1">
        <f>IF(ISBLANK(Ventas[[#This Row],[Código]]),"",VLOOKUP(Ventas[[#This Row],[Código]],Productos[],4,FALSE))</f>
        <v>100</v>
      </c>
      <c r="G108" s="1">
        <f>IF(ISBLANK(Ventas[[#This Row],[Código]]),"",VLOOKUP(Ventas[[#This Row],[Código]],Productos[],5,FALSE))</f>
        <v>140</v>
      </c>
      <c r="H108" s="23">
        <f>IF(ISBLANK(Ventas[[#This Row],[Código]]),"",Ventas[[#This Row],[Precio Unitario]]*Ventas[[#This Row],[Cantidad]])</f>
        <v>140</v>
      </c>
      <c r="I108" s="1">
        <f>IF(ISBLANK(Ventas[[#This Row],[Código]]),"",SUM(Ventas[[#This Row],[Monto]],I107))</f>
        <v>20883</v>
      </c>
    </row>
    <row r="109" spans="1:9" x14ac:dyDescent="0.25">
      <c r="A109" s="25">
        <v>44739</v>
      </c>
      <c r="B109" s="22">
        <v>7790895000225</v>
      </c>
      <c r="C109" t="str">
        <f>IF(ISBLANK(Ventas[[#This Row],[Código]]),"",VLOOKUP(Ventas[[#This Row],[Código]],Productos[],2,FALSE))</f>
        <v>Gaseosa</v>
      </c>
      <c r="D109" t="str">
        <f>IF(ISBLANK(Ventas[[#This Row],[Código]]),"",VLOOKUP(Ventas[[#This Row],[Código]],Productos[],3,FALSE))</f>
        <v>Sprite Retornable 2000ml</v>
      </c>
      <c r="E109" s="22">
        <v>1</v>
      </c>
      <c r="F109" s="1">
        <f>IF(ISBLANK(Ventas[[#This Row],[Código]]),"",VLOOKUP(Ventas[[#This Row],[Código]],Productos[],4,FALSE))</f>
        <v>161</v>
      </c>
      <c r="G109" s="1">
        <f>IF(ISBLANK(Ventas[[#This Row],[Código]]),"",VLOOKUP(Ventas[[#This Row],[Código]],Productos[],5,FALSE))</f>
        <v>230</v>
      </c>
      <c r="H109" s="23">
        <f>IF(ISBLANK(Ventas[[#This Row],[Código]]),"",Ventas[[#This Row],[Precio Unitario]]*Ventas[[#This Row],[Cantidad]])</f>
        <v>230</v>
      </c>
      <c r="I109" s="1">
        <f>IF(ISBLANK(Ventas[[#This Row],[Código]]),"",SUM(Ventas[[#This Row],[Monto]],I108))</f>
        <v>21113</v>
      </c>
    </row>
    <row r="110" spans="1:9" x14ac:dyDescent="0.25">
      <c r="A110" s="25">
        <v>44739</v>
      </c>
      <c r="B110" s="22">
        <v>7790040405301</v>
      </c>
      <c r="C110" t="str">
        <f>IF(ISBLANK(Ventas[[#This Row],[Código]]),"",VLOOKUP(Ventas[[#This Row],[Código]],Productos[],2,FALSE))</f>
        <v>Chocolate</v>
      </c>
      <c r="D110" t="str">
        <f>IF(ISBLANK(Ventas[[#This Row],[Código]]),"",VLOOKUP(Ventas[[#This Row],[Código]],Productos[],3,FALSE))</f>
        <v>Tatín Blanco Triple 1</v>
      </c>
      <c r="E110" s="22">
        <v>2</v>
      </c>
      <c r="F110" s="1">
        <f>IF(ISBLANK(Ventas[[#This Row],[Código]]),"",VLOOKUP(Ventas[[#This Row],[Código]],Productos[],4,FALSE))</f>
        <v>42</v>
      </c>
      <c r="G110" s="1">
        <f>IF(ISBLANK(Ventas[[#This Row],[Código]]),"",VLOOKUP(Ventas[[#This Row],[Código]],Productos[],5,FALSE))</f>
        <v>60</v>
      </c>
      <c r="H110" s="23">
        <f>IF(ISBLANK(Ventas[[#This Row],[Código]]),"",Ventas[[#This Row],[Precio Unitario]]*Ventas[[#This Row],[Cantidad]])</f>
        <v>120</v>
      </c>
      <c r="I110" s="1">
        <f>IF(ISBLANK(Ventas[[#This Row],[Código]]),"",SUM(Ventas[[#This Row],[Monto]],I109))</f>
        <v>21233</v>
      </c>
    </row>
    <row r="111" spans="1:9" x14ac:dyDescent="0.25">
      <c r="A111" s="25">
        <v>44739</v>
      </c>
      <c r="B111" s="22">
        <v>7790040405608</v>
      </c>
      <c r="C111" t="str">
        <f>IF(ISBLANK(Ventas[[#This Row],[Código]]),"",VLOOKUP(Ventas[[#This Row],[Código]],Productos[],2,FALSE))</f>
        <v>Chocolate</v>
      </c>
      <c r="D111" t="str">
        <f>IF(ISBLANK(Ventas[[#This Row],[Código]]),"",VLOOKUP(Ventas[[#This Row],[Código]],Productos[],3,FALSE))</f>
        <v>Tatín Negro Triple 1</v>
      </c>
      <c r="E111" s="22">
        <v>1</v>
      </c>
      <c r="F111" s="1">
        <f>IF(ISBLANK(Ventas[[#This Row],[Código]]),"",VLOOKUP(Ventas[[#This Row],[Código]],Productos[],4,FALSE))</f>
        <v>42</v>
      </c>
      <c r="G111" s="1">
        <f>IF(ISBLANK(Ventas[[#This Row],[Código]]),"",VLOOKUP(Ventas[[#This Row],[Código]],Productos[],5,FALSE))</f>
        <v>60</v>
      </c>
      <c r="H111" s="23">
        <f>IF(ISBLANK(Ventas[[#This Row],[Código]]),"",Ventas[[#This Row],[Precio Unitario]]*Ventas[[#This Row],[Cantidad]])</f>
        <v>60</v>
      </c>
      <c r="I111" s="1">
        <f>IF(ISBLANK(Ventas[[#This Row],[Código]]),"",SUM(Ventas[[#This Row],[Monto]],I110))</f>
        <v>21293</v>
      </c>
    </row>
    <row r="112" spans="1:9" x14ac:dyDescent="0.25">
      <c r="A112" s="25">
        <v>44739</v>
      </c>
      <c r="B112" s="22">
        <v>7790250018971</v>
      </c>
      <c r="C112" t="str">
        <f>IF(ISBLANK(Ventas[[#This Row],[Código]]),"",VLOOKUP(Ventas[[#This Row],[Código]],Productos[],2,FALSE))</f>
        <v>Mercadito</v>
      </c>
      <c r="D112" t="str">
        <f>IF(ISBLANK(Ventas[[#This Row],[Código]]),"",VLOOKUP(Ventas[[#This Row],[Código]],Productos[],3,FALSE))</f>
        <v>Papel Higiénico Higienol  50m</v>
      </c>
      <c r="E112" s="22">
        <v>1</v>
      </c>
      <c r="F112" s="1">
        <f>IF(ISBLANK(Ventas[[#This Row],[Código]]),"",VLOOKUP(Ventas[[#This Row],[Código]],Productos[],4,FALSE))</f>
        <v>56</v>
      </c>
      <c r="G112" s="1">
        <f>IF(ISBLANK(Ventas[[#This Row],[Código]]),"",VLOOKUP(Ventas[[#This Row],[Código]],Productos[],5,FALSE))</f>
        <v>80</v>
      </c>
      <c r="H112" s="23">
        <f>IF(ISBLANK(Ventas[[#This Row],[Código]]),"",Ventas[[#This Row],[Precio Unitario]]*Ventas[[#This Row],[Cantidad]])</f>
        <v>80</v>
      </c>
      <c r="I112" s="1">
        <f>IF(ISBLANK(Ventas[[#This Row],[Código]]),"",SUM(Ventas[[#This Row],[Monto]],I111))</f>
        <v>21373</v>
      </c>
    </row>
    <row r="113" spans="1:9" x14ac:dyDescent="0.25">
      <c r="A113" s="25">
        <v>44739</v>
      </c>
      <c r="B113" s="22">
        <v>7792798012923</v>
      </c>
      <c r="C113" t="str">
        <f>IF(ISBLANK(Ventas[[#This Row],[Código]]),"",VLOOKUP(Ventas[[#This Row],[Código]],Productos[],2,FALSE))</f>
        <v>Cerveza</v>
      </c>
      <c r="D113" t="str">
        <f>IF(ISBLANK(Ventas[[#This Row],[Código]]),"",VLOOKUP(Ventas[[#This Row],[Código]],Productos[],3,FALSE))</f>
        <v>Quilmes Clásica  473ml</v>
      </c>
      <c r="E113" s="22">
        <v>1</v>
      </c>
      <c r="F113" s="1">
        <f>IF(ISBLANK(Ventas[[#This Row],[Código]]),"",VLOOKUP(Ventas[[#This Row],[Código]],Productos[],4,FALSE))</f>
        <v>98</v>
      </c>
      <c r="G113" s="1">
        <f>IF(ISBLANK(Ventas[[#This Row],[Código]]),"",VLOOKUP(Ventas[[#This Row],[Código]],Productos[],5,FALSE))</f>
        <v>150</v>
      </c>
      <c r="H113" s="23">
        <f>IF(ISBLANK(Ventas[[#This Row],[Código]]),"",Ventas[[#This Row],[Precio Unitario]]*Ventas[[#This Row],[Cantidad]])</f>
        <v>150</v>
      </c>
      <c r="I113" s="1">
        <f>IF(ISBLANK(Ventas[[#This Row],[Código]]),"",SUM(Ventas[[#This Row],[Monto]],I112))</f>
        <v>21523</v>
      </c>
    </row>
    <row r="114" spans="1:9" x14ac:dyDescent="0.25">
      <c r="A114" s="25">
        <v>44739</v>
      </c>
      <c r="B114" s="22">
        <v>7792388000187</v>
      </c>
      <c r="C114" t="str">
        <f>IF(ISBLANK(Ventas[[#This Row],[Código]]),"",VLOOKUP(Ventas[[#This Row],[Código]],Productos[],2,FALSE))</f>
        <v>Embutidos</v>
      </c>
      <c r="D114" t="str">
        <f>IF(ISBLANK(Ventas[[#This Row],[Código]]),"",VLOOKUP(Ventas[[#This Row],[Código]],Productos[],3,FALSE))</f>
        <v>Salchichas Don Otto 190g</v>
      </c>
      <c r="E114" s="22">
        <v>2</v>
      </c>
      <c r="F114" s="1">
        <f>IF(ISBLANK(Ventas[[#This Row],[Código]]),"",VLOOKUP(Ventas[[#This Row],[Código]],Productos[],4,FALSE))</f>
        <v>70</v>
      </c>
      <c r="G114" s="1">
        <f>IF(ISBLANK(Ventas[[#This Row],[Código]]),"",VLOOKUP(Ventas[[#This Row],[Código]],Productos[],5,FALSE))</f>
        <v>110</v>
      </c>
      <c r="H114" s="23">
        <f>IF(ISBLANK(Ventas[[#This Row],[Código]]),"",Ventas[[#This Row],[Precio Unitario]]*Ventas[[#This Row],[Cantidad]])</f>
        <v>220</v>
      </c>
      <c r="I114" s="1">
        <f>IF(ISBLANK(Ventas[[#This Row],[Código]]),"",SUM(Ventas[[#This Row],[Monto]],I113))</f>
        <v>21743</v>
      </c>
    </row>
    <row r="115" spans="1:9" x14ac:dyDescent="0.25">
      <c r="A115" s="25">
        <v>44739</v>
      </c>
      <c r="B115" s="22">
        <v>147852369319</v>
      </c>
      <c r="C115" t="str">
        <f>IF(ISBLANK(Ventas[[#This Row],[Código]]),"",VLOOKUP(Ventas[[#This Row],[Código]],Productos[],2,FALSE))</f>
        <v>Fotocopia</v>
      </c>
      <c r="D115" t="str">
        <f>IF(ISBLANK(Ventas[[#This Row],[Código]]),"",VLOOKUP(Ventas[[#This Row],[Código]],Productos[],3,FALSE))</f>
        <v>IMPRESIÓN A4 1</v>
      </c>
      <c r="E115" s="22">
        <v>1</v>
      </c>
      <c r="F115" s="1">
        <f>IF(ISBLANK(Ventas[[#This Row],[Código]]),"",VLOOKUP(Ventas[[#This Row],[Código]],Productos[],4,FALSE))</f>
        <v>0</v>
      </c>
      <c r="G115" s="1">
        <f>IF(ISBLANK(Ventas[[#This Row],[Código]]),"",VLOOKUP(Ventas[[#This Row],[Código]],Productos[],5,FALSE))</f>
        <v>20</v>
      </c>
      <c r="H115" s="23">
        <f>IF(ISBLANK(Ventas[[#This Row],[Código]]),"",Ventas[[#This Row],[Precio Unitario]]*Ventas[[#This Row],[Cantidad]])</f>
        <v>20</v>
      </c>
      <c r="I115" s="1">
        <f>IF(ISBLANK(Ventas[[#This Row],[Código]]),"",SUM(Ventas[[#This Row],[Monto]],I114))</f>
        <v>21763</v>
      </c>
    </row>
    <row r="116" spans="1:9" x14ac:dyDescent="0.25">
      <c r="A116" s="25">
        <v>44739</v>
      </c>
      <c r="B116" s="22">
        <v>153426486759</v>
      </c>
      <c r="C116" t="str">
        <f>IF(ISBLANK(Ventas[[#This Row],[Código]]),"",VLOOKUP(Ventas[[#This Row],[Código]],Productos[],2,FALSE))</f>
        <v>Fotocopia</v>
      </c>
      <c r="D116" t="str">
        <f>IF(ISBLANK(Ventas[[#This Row],[Código]]),"",VLOOKUP(Ventas[[#This Row],[Código]],Productos[],3,FALSE))</f>
        <v>SIMPLE FAZ LEGAL / DOBLE FAZ A4 1</v>
      </c>
      <c r="E116" s="22">
        <v>2</v>
      </c>
      <c r="F116" s="1">
        <f>IF(ISBLANK(Ventas[[#This Row],[Código]]),"",VLOOKUP(Ventas[[#This Row],[Código]],Productos[],4,FALSE))</f>
        <v>0</v>
      </c>
      <c r="G116" s="1">
        <f>IF(ISBLANK(Ventas[[#This Row],[Código]]),"",VLOOKUP(Ventas[[#This Row],[Código]],Productos[],5,FALSE))</f>
        <v>20</v>
      </c>
      <c r="H116" s="23">
        <f>IF(ISBLANK(Ventas[[#This Row],[Código]]),"",Ventas[[#This Row],[Precio Unitario]]*Ventas[[#This Row],[Cantidad]])</f>
        <v>40</v>
      </c>
      <c r="I116" s="1">
        <f>IF(ISBLANK(Ventas[[#This Row],[Código]]),"",SUM(Ventas[[#This Row],[Monto]],I115))</f>
        <v>21803</v>
      </c>
    </row>
    <row r="117" spans="1:9" x14ac:dyDescent="0.25">
      <c r="A117" s="25">
        <v>44739</v>
      </c>
      <c r="B117" s="22">
        <v>7790895001017</v>
      </c>
      <c r="C117" t="str">
        <f>IF(ISBLANK(Ventas[[#This Row],[Código]]),"",VLOOKUP(Ventas[[#This Row],[Código]],Productos[],2,FALSE))</f>
        <v>Gaseosa</v>
      </c>
      <c r="D117" t="str">
        <f>IF(ISBLANK(Ventas[[#This Row],[Código]]),"",VLOOKUP(Ventas[[#This Row],[Código]],Productos[],3,FALSE))</f>
        <v>Fanta 2250ml</v>
      </c>
      <c r="E117" s="22">
        <v>1</v>
      </c>
      <c r="F117" s="1">
        <f>IF(ISBLANK(Ventas[[#This Row],[Código]]),"",VLOOKUP(Ventas[[#This Row],[Código]],Productos[],4,FALSE))</f>
        <v>203</v>
      </c>
      <c r="G117" s="1">
        <f>IF(ISBLANK(Ventas[[#This Row],[Código]]),"",VLOOKUP(Ventas[[#This Row],[Código]],Productos[],5,FALSE))</f>
        <v>300</v>
      </c>
      <c r="H117" s="23">
        <f>IF(ISBLANK(Ventas[[#This Row],[Código]]),"",Ventas[[#This Row],[Precio Unitario]]*Ventas[[#This Row],[Cantidad]])</f>
        <v>300</v>
      </c>
      <c r="I117" s="1">
        <f>IF(ISBLANK(Ventas[[#This Row],[Código]]),"",SUM(Ventas[[#This Row],[Monto]],I116))</f>
        <v>22103</v>
      </c>
    </row>
    <row r="118" spans="1:9" x14ac:dyDescent="0.25">
      <c r="A118" s="25">
        <v>44739</v>
      </c>
      <c r="B118" s="22">
        <v>7792798005888</v>
      </c>
      <c r="C118" t="str">
        <f>IF(ISBLANK(Ventas[[#This Row],[Código]]),"",VLOOKUP(Ventas[[#This Row],[Código]],Productos[],2,FALSE))</f>
        <v>Cerveza</v>
      </c>
      <c r="D118" t="str">
        <f>IF(ISBLANK(Ventas[[#This Row],[Código]]),"",VLOOKUP(Ventas[[#This Row],[Código]],Productos[],3,FALSE))</f>
        <v>Brahma  473ml</v>
      </c>
      <c r="E118" s="22">
        <v>1</v>
      </c>
      <c r="F118" s="1">
        <f>IF(ISBLANK(Ventas[[#This Row],[Código]]),"",VLOOKUP(Ventas[[#This Row],[Código]],Productos[],4,FALSE))</f>
        <v>105</v>
      </c>
      <c r="G118" s="1">
        <f>IF(ISBLANK(Ventas[[#This Row],[Código]]),"",VLOOKUP(Ventas[[#This Row],[Código]],Productos[],5,FALSE))</f>
        <v>160</v>
      </c>
      <c r="H118" s="23">
        <f>IF(ISBLANK(Ventas[[#This Row],[Código]]),"",Ventas[[#This Row],[Precio Unitario]]*Ventas[[#This Row],[Cantidad]])</f>
        <v>160</v>
      </c>
      <c r="I118" s="1">
        <f>IF(ISBLANK(Ventas[[#This Row],[Código]]),"",SUM(Ventas[[#This Row],[Monto]],I117))</f>
        <v>22263</v>
      </c>
    </row>
    <row r="119" spans="1:9" x14ac:dyDescent="0.25">
      <c r="A119" s="25">
        <v>44740</v>
      </c>
      <c r="B119" s="22">
        <v>7793913002119</v>
      </c>
      <c r="C119" t="str">
        <f>IF(ISBLANK(Ventas[[#This Row],[Código]]),"",VLOOKUP(Ventas[[#This Row],[Código]],Productos[],2,FALSE))</f>
        <v>Lácteos</v>
      </c>
      <c r="D119" t="str">
        <f>IF(ISBLANK(Ventas[[#This Row],[Código]]),"",VLOOKUP(Ventas[[#This Row],[Código]],Productos[],3,FALSE))</f>
        <v>Chocolatada Tregar 200ml</v>
      </c>
      <c r="E119" s="22">
        <v>1</v>
      </c>
      <c r="F119" s="1">
        <f>IF(ISBLANK(Ventas[[#This Row],[Código]]),"",VLOOKUP(Ventas[[#This Row],[Código]],Productos[],4,FALSE))</f>
        <v>94</v>
      </c>
      <c r="G119" s="1">
        <f>IF(ISBLANK(Ventas[[#This Row],[Código]]),"",VLOOKUP(Ventas[[#This Row],[Código]],Productos[],5,FALSE))</f>
        <v>120</v>
      </c>
      <c r="H119" s="23">
        <f>IF(ISBLANK(Ventas[[#This Row],[Código]]),"",Ventas[[#This Row],[Precio Unitario]]*Ventas[[#This Row],[Cantidad]])</f>
        <v>120</v>
      </c>
      <c r="I119" s="1">
        <f>IF(ISBLANK(Ventas[[#This Row],[Código]]),"",SUM(Ventas[[#This Row],[Monto]],I118))</f>
        <v>22383</v>
      </c>
    </row>
    <row r="120" spans="1:9" x14ac:dyDescent="0.25">
      <c r="A120" s="25">
        <v>44740</v>
      </c>
      <c r="B120" s="22">
        <v>7790040132771</v>
      </c>
      <c r="C120" t="str">
        <f>IF(ISBLANK(Ventas[[#This Row],[Código]]),"",VLOOKUP(Ventas[[#This Row],[Código]],Productos[],2,FALSE))</f>
        <v>Galletita</v>
      </c>
      <c r="D120" t="str">
        <f>IF(ISBLANK(Ventas[[#This Row],[Código]]),"",VLOOKUP(Ventas[[#This Row],[Código]],Productos[],3,FALSE))</f>
        <v>Surtido Bagley 390g</v>
      </c>
      <c r="E120" s="22">
        <v>1</v>
      </c>
      <c r="F120" s="1">
        <f>IF(ISBLANK(Ventas[[#This Row],[Código]]),"",VLOOKUP(Ventas[[#This Row],[Código]],Productos[],4,FALSE))</f>
        <v>133</v>
      </c>
      <c r="G120" s="1">
        <f>IF(ISBLANK(Ventas[[#This Row],[Código]]),"",VLOOKUP(Ventas[[#This Row],[Código]],Productos[],5,FALSE))</f>
        <v>260</v>
      </c>
      <c r="H120" s="23">
        <f>IF(ISBLANK(Ventas[[#This Row],[Código]]),"",Ventas[[#This Row],[Precio Unitario]]*Ventas[[#This Row],[Cantidad]])</f>
        <v>260</v>
      </c>
      <c r="I120" s="1">
        <f>IF(ISBLANK(Ventas[[#This Row],[Código]]),"",SUM(Ventas[[#This Row],[Monto]],I119))</f>
        <v>22643</v>
      </c>
    </row>
    <row r="121" spans="1:9" x14ac:dyDescent="0.25">
      <c r="A121" s="25">
        <v>44740</v>
      </c>
      <c r="B121" s="22">
        <v>351624957684</v>
      </c>
      <c r="C121" t="str">
        <f>IF(ISBLANK(Ventas[[#This Row],[Código]]),"",VLOOKUP(Ventas[[#This Row],[Código]],Productos[],2,FALSE))</f>
        <v>Fotocopia</v>
      </c>
      <c r="D121" t="str">
        <f>IF(ISBLANK(Ventas[[#This Row],[Código]]),"",VLOOKUP(Ventas[[#This Row],[Código]],Productos[],3,FALSE))</f>
        <v>SIMPLE FAZ A4 1</v>
      </c>
      <c r="E121" s="22">
        <v>2</v>
      </c>
      <c r="F121" s="1">
        <f>IF(ISBLANK(Ventas[[#This Row],[Código]]),"",VLOOKUP(Ventas[[#This Row],[Código]],Productos[],4,FALSE))</f>
        <v>0</v>
      </c>
      <c r="G121" s="1">
        <f>IF(ISBLANK(Ventas[[#This Row],[Código]]),"",VLOOKUP(Ventas[[#This Row],[Código]],Productos[],5,FALSE))</f>
        <v>10</v>
      </c>
      <c r="H121" s="23">
        <f>IF(ISBLANK(Ventas[[#This Row],[Código]]),"",Ventas[[#This Row],[Precio Unitario]]*Ventas[[#This Row],[Cantidad]])</f>
        <v>20</v>
      </c>
      <c r="I121" s="1">
        <f>IF(ISBLANK(Ventas[[#This Row],[Código]]),"",SUM(Ventas[[#This Row],[Monto]],I120))</f>
        <v>22663</v>
      </c>
    </row>
    <row r="122" spans="1:9" x14ac:dyDescent="0.25">
      <c r="A122" s="25">
        <v>44740</v>
      </c>
      <c r="B122" s="22">
        <v>153426486759</v>
      </c>
      <c r="C122" t="str">
        <f>IF(ISBLANK(Ventas[[#This Row],[Código]]),"",VLOOKUP(Ventas[[#This Row],[Código]],Productos[],2,FALSE))</f>
        <v>Fotocopia</v>
      </c>
      <c r="D122" t="str">
        <f>IF(ISBLANK(Ventas[[#This Row],[Código]]),"",VLOOKUP(Ventas[[#This Row],[Código]],Productos[],3,FALSE))</f>
        <v>SIMPLE FAZ LEGAL / DOBLE FAZ A4 1</v>
      </c>
      <c r="E122" s="22">
        <v>1</v>
      </c>
      <c r="F122" s="1">
        <f>IF(ISBLANK(Ventas[[#This Row],[Código]]),"",VLOOKUP(Ventas[[#This Row],[Código]],Productos[],4,FALSE))</f>
        <v>0</v>
      </c>
      <c r="G122" s="1">
        <f>IF(ISBLANK(Ventas[[#This Row],[Código]]),"",VLOOKUP(Ventas[[#This Row],[Código]],Productos[],5,FALSE))</f>
        <v>20</v>
      </c>
      <c r="H122" s="23">
        <f>IF(ISBLANK(Ventas[[#This Row],[Código]]),"",Ventas[[#This Row],[Precio Unitario]]*Ventas[[#This Row],[Cantidad]])</f>
        <v>20</v>
      </c>
      <c r="I122" s="1">
        <f>IF(ISBLANK(Ventas[[#This Row],[Código]]),"",SUM(Ventas[[#This Row],[Monto]],I121))</f>
        <v>22683</v>
      </c>
    </row>
    <row r="123" spans="1:9" x14ac:dyDescent="0.25">
      <c r="A123" s="25">
        <v>44740</v>
      </c>
      <c r="B123" s="22">
        <v>7790250018971</v>
      </c>
      <c r="C123" t="str">
        <f>IF(ISBLANK(Ventas[[#This Row],[Código]]),"",VLOOKUP(Ventas[[#This Row],[Código]],Productos[],2,FALSE))</f>
        <v>Mercadito</v>
      </c>
      <c r="D123" t="str">
        <f>IF(ISBLANK(Ventas[[#This Row],[Código]]),"",VLOOKUP(Ventas[[#This Row],[Código]],Productos[],3,FALSE))</f>
        <v>Papel Higiénico Higienol  50m</v>
      </c>
      <c r="E123" s="22">
        <v>1</v>
      </c>
      <c r="F123" s="1">
        <f>IF(ISBLANK(Ventas[[#This Row],[Código]]),"",VLOOKUP(Ventas[[#This Row],[Código]],Productos[],4,FALSE))</f>
        <v>56</v>
      </c>
      <c r="G123" s="1">
        <f>IF(ISBLANK(Ventas[[#This Row],[Código]]),"",VLOOKUP(Ventas[[#This Row],[Código]],Productos[],5,FALSE))</f>
        <v>80</v>
      </c>
      <c r="H123" s="23">
        <f>IF(ISBLANK(Ventas[[#This Row],[Código]]),"",Ventas[[#This Row],[Precio Unitario]]*Ventas[[#This Row],[Cantidad]])</f>
        <v>80</v>
      </c>
      <c r="I123" s="1">
        <f>IF(ISBLANK(Ventas[[#This Row],[Código]]),"",SUM(Ventas[[#This Row],[Monto]],I122))</f>
        <v>22763</v>
      </c>
    </row>
    <row r="124" spans="1:9" x14ac:dyDescent="0.25">
      <c r="A124" s="25">
        <v>44740</v>
      </c>
      <c r="B124" s="22">
        <v>77941558</v>
      </c>
      <c r="C124" t="str">
        <f>IF(ISBLANK(Ventas[[#This Row],[Código]]),"",VLOOKUP(Ventas[[#This Row],[Código]],Productos[],2,FALSE))</f>
        <v>Cigarrillo</v>
      </c>
      <c r="D124" t="str">
        <f>IF(ISBLANK(Ventas[[#This Row],[Código]]),"",VLOOKUP(Ventas[[#This Row],[Código]],Productos[],3,FALSE))</f>
        <v>Master 20 Común 20</v>
      </c>
      <c r="E124" s="22">
        <v>1</v>
      </c>
      <c r="F124" s="1">
        <f>IF(ISBLANK(Ventas[[#This Row],[Código]]),"",VLOOKUP(Ventas[[#This Row],[Código]],Productos[],4,FALSE))</f>
        <v>100</v>
      </c>
      <c r="G124" s="1">
        <f>IF(ISBLANK(Ventas[[#This Row],[Código]]),"",VLOOKUP(Ventas[[#This Row],[Código]],Productos[],5,FALSE))</f>
        <v>140</v>
      </c>
      <c r="H124" s="23">
        <f>IF(ISBLANK(Ventas[[#This Row],[Código]]),"",Ventas[[#This Row],[Precio Unitario]]*Ventas[[#This Row],[Cantidad]])</f>
        <v>140</v>
      </c>
      <c r="I124" s="1">
        <f>IF(ISBLANK(Ventas[[#This Row],[Código]]),"",SUM(Ventas[[#This Row],[Monto]],I123))</f>
        <v>22903</v>
      </c>
    </row>
    <row r="125" spans="1:9" x14ac:dyDescent="0.25">
      <c r="A125" s="25">
        <v>44740</v>
      </c>
      <c r="B125" s="22">
        <v>621354957954</v>
      </c>
      <c r="C125" t="str">
        <f>IF(ISBLANK(Ventas[[#This Row],[Código]]),"",VLOOKUP(Ventas[[#This Row],[Código]],Productos[],2,FALSE))</f>
        <v>Golosina</v>
      </c>
      <c r="D125" t="str">
        <f>IF(ISBLANK(Ventas[[#This Row],[Código]]),"",VLOOKUP(Ventas[[#This Row],[Código]],Productos[],3,FALSE))</f>
        <v>Caramelos 1</v>
      </c>
      <c r="E125" s="22">
        <v>12</v>
      </c>
      <c r="F125" s="1">
        <f>IF(ISBLANK(Ventas[[#This Row],[Código]]),"",VLOOKUP(Ventas[[#This Row],[Código]],Productos[],4,FALSE))</f>
        <v>4</v>
      </c>
      <c r="G125" s="1">
        <f>IF(ISBLANK(Ventas[[#This Row],[Código]]),"",VLOOKUP(Ventas[[#This Row],[Código]],Productos[],5,FALSE))</f>
        <v>5</v>
      </c>
      <c r="H125" s="23">
        <f>IF(ISBLANK(Ventas[[#This Row],[Código]]),"",Ventas[[#This Row],[Precio Unitario]]*Ventas[[#This Row],[Cantidad]])</f>
        <v>60</v>
      </c>
      <c r="I125" s="1">
        <f>IF(ISBLANK(Ventas[[#This Row],[Código]]),"",SUM(Ventas[[#This Row],[Monto]],I124))</f>
        <v>22963</v>
      </c>
    </row>
    <row r="126" spans="1:9" x14ac:dyDescent="0.25">
      <c r="A126" s="25">
        <v>44740</v>
      </c>
      <c r="B126" s="22">
        <v>954456325874</v>
      </c>
      <c r="C126" t="str">
        <f>IF(ISBLANK(Ventas[[#This Row],[Código]]),"",VLOOKUP(Ventas[[#This Row],[Código]],Productos[],2,FALSE))</f>
        <v>Carga</v>
      </c>
      <c r="D126" t="str">
        <f>IF(ISBLANK(Ventas[[#This Row],[Código]]),"",VLOOKUP(Ventas[[#This Row],[Código]],Productos[],3,FALSE))</f>
        <v>Carga Virtual (Tipear TOTAL DE CARGA en: "Monto") 1</v>
      </c>
      <c r="E126" s="22">
        <v>200</v>
      </c>
      <c r="F126" s="1">
        <f>IF(ISBLANK(Ventas[[#This Row],[Código]]),"",VLOOKUP(Ventas[[#This Row],[Código]],Productos[],4,FALSE))</f>
        <v>1</v>
      </c>
      <c r="G126" s="1">
        <f>IF(ISBLANK(Ventas[[#This Row],[Código]]),"",VLOOKUP(Ventas[[#This Row],[Código]],Productos[],5,FALSE))</f>
        <v>1</v>
      </c>
      <c r="H126" s="23">
        <v>220</v>
      </c>
      <c r="I126" s="1">
        <f>IF(ISBLANK(Ventas[[#This Row],[Código]]),"",SUM(Ventas[[#This Row],[Monto]],I125))</f>
        <v>23183</v>
      </c>
    </row>
    <row r="127" spans="1:9" x14ac:dyDescent="0.25">
      <c r="A127" s="25">
        <v>44740</v>
      </c>
      <c r="B127" s="22">
        <v>954456325874</v>
      </c>
      <c r="C127" t="str">
        <f>IF(ISBLANK(Ventas[[#This Row],[Código]]),"",VLOOKUP(Ventas[[#This Row],[Código]],Productos[],2,FALSE))</f>
        <v>Carga</v>
      </c>
      <c r="D127" t="str">
        <f>IF(ISBLANK(Ventas[[#This Row],[Código]]),"",VLOOKUP(Ventas[[#This Row],[Código]],Productos[],3,FALSE))</f>
        <v>Carga Virtual (Tipear TOTAL DE CARGA en: "Monto") 1</v>
      </c>
      <c r="E127" s="22">
        <v>300</v>
      </c>
      <c r="F127" s="1">
        <f>IF(ISBLANK(Ventas[[#This Row],[Código]]),"",VLOOKUP(Ventas[[#This Row],[Código]],Productos[],4,FALSE))</f>
        <v>1</v>
      </c>
      <c r="G127" s="1">
        <f>IF(ISBLANK(Ventas[[#This Row],[Código]]),"",VLOOKUP(Ventas[[#This Row],[Código]],Productos[],5,FALSE))</f>
        <v>1</v>
      </c>
      <c r="H127" s="23">
        <v>330</v>
      </c>
      <c r="I127" s="1">
        <f>IF(ISBLANK(Ventas[[#This Row],[Código]]),"",SUM(Ventas[[#This Row],[Monto]],I126))</f>
        <v>23513</v>
      </c>
    </row>
    <row r="128" spans="1:9" x14ac:dyDescent="0.25">
      <c r="A128" s="25">
        <v>44740</v>
      </c>
      <c r="B128" s="22">
        <v>30042452</v>
      </c>
      <c r="C128" t="str">
        <f>IF(ISBLANK(Ventas[[#This Row],[Código]]),"",VLOOKUP(Ventas[[#This Row],[Código]],Productos[],2,FALSE))</f>
        <v>Varios</v>
      </c>
      <c r="D128" t="str">
        <f>IF(ISBLANK(Ventas[[#This Row],[Código]]),"",VLOOKUP(Ventas[[#This Row],[Código]],Productos[],3,FALSE))</f>
        <v>Liyo X2 2</v>
      </c>
      <c r="E128" s="22">
        <v>4</v>
      </c>
      <c r="F128" s="1">
        <f>IF(ISBLANK(Ventas[[#This Row],[Código]]),"",VLOOKUP(Ventas[[#This Row],[Código]],Productos[],4,FALSE))</f>
        <v>0</v>
      </c>
      <c r="G128" s="1">
        <f>IF(ISBLANK(Ventas[[#This Row],[Código]]),"",VLOOKUP(Ventas[[#This Row],[Código]],Productos[],5,FALSE))</f>
        <v>5</v>
      </c>
      <c r="H128" s="23">
        <f>IF(ISBLANK(Ventas[[#This Row],[Código]]),"",Ventas[[#This Row],[Precio Unitario]]*Ventas[[#This Row],[Cantidad]])</f>
        <v>20</v>
      </c>
      <c r="I128" s="1">
        <f>IF(ISBLANK(Ventas[[#This Row],[Código]]),"",SUM(Ventas[[#This Row],[Monto]],I127))</f>
        <v>23533</v>
      </c>
    </row>
    <row r="129" spans="1:9" x14ac:dyDescent="0.25">
      <c r="A129" s="25">
        <v>44740</v>
      </c>
      <c r="B129" s="22">
        <v>954456325874</v>
      </c>
      <c r="C129" t="str">
        <f>IF(ISBLANK(Ventas[[#This Row],[Código]]),"",VLOOKUP(Ventas[[#This Row],[Código]],Productos[],2,FALSE))</f>
        <v>Carga</v>
      </c>
      <c r="D129" t="str">
        <f>IF(ISBLANK(Ventas[[#This Row],[Código]]),"",VLOOKUP(Ventas[[#This Row],[Código]],Productos[],3,FALSE))</f>
        <v>Carga Virtual (Tipear TOTAL DE CARGA en: "Monto") 1</v>
      </c>
      <c r="E129" s="22">
        <v>180</v>
      </c>
      <c r="F129" s="1">
        <f>IF(ISBLANK(Ventas[[#This Row],[Código]]),"",VLOOKUP(Ventas[[#This Row],[Código]],Productos[],4,FALSE))</f>
        <v>1</v>
      </c>
      <c r="G129" s="1">
        <f>IF(ISBLANK(Ventas[[#This Row],[Código]]),"",VLOOKUP(Ventas[[#This Row],[Código]],Productos[],5,FALSE))</f>
        <v>1</v>
      </c>
      <c r="H129" s="23">
        <v>200</v>
      </c>
      <c r="I129" s="1">
        <f>IF(ISBLANK(Ventas[[#This Row],[Código]]),"",SUM(Ventas[[#This Row],[Monto]],I128))</f>
        <v>23733</v>
      </c>
    </row>
    <row r="130" spans="1:9" x14ac:dyDescent="0.25">
      <c r="A130" s="25">
        <v>44740</v>
      </c>
      <c r="B130" s="22">
        <v>987456321397</v>
      </c>
      <c r="C130" t="str">
        <f>IF(ISBLANK(Ventas[[#This Row],[Código]]),"",VLOOKUP(Ventas[[#This Row],[Código]],Productos[],2,FALSE))</f>
        <v>Fotocopia</v>
      </c>
      <c r="D130" t="str">
        <f>IF(ISBLANK(Ventas[[#This Row],[Código]]),"",VLOOKUP(Ventas[[#This Row],[Código]],Productos[],3,FALSE))</f>
        <v>TRÁMITES (Tipear nombre del trámite) 1</v>
      </c>
      <c r="E130" s="22">
        <v>1</v>
      </c>
      <c r="F130" s="1">
        <f>IF(ISBLANK(Ventas[[#This Row],[Código]]),"",VLOOKUP(Ventas[[#This Row],[Código]],Productos[],4,FALSE))</f>
        <v>0</v>
      </c>
      <c r="G130" s="1">
        <v>50</v>
      </c>
      <c r="H130" s="23">
        <f>IF(ISBLANK(Ventas[[#This Row],[Código]]),"",Ventas[[#This Row],[Precio Unitario]]*Ventas[[#This Row],[Cantidad]])</f>
        <v>50</v>
      </c>
      <c r="I130" s="1">
        <f>IF(ISBLANK(Ventas[[#This Row],[Código]]),"",SUM(Ventas[[#This Row],[Monto]],I129))</f>
        <v>23783</v>
      </c>
    </row>
    <row r="131" spans="1:9" x14ac:dyDescent="0.25">
      <c r="A131" s="25">
        <v>44740</v>
      </c>
      <c r="B131" s="22">
        <v>695874365215</v>
      </c>
      <c r="C131" t="str">
        <f>IF(ISBLANK(Ventas[[#This Row],[Código]]),"",VLOOKUP(Ventas[[#This Row],[Código]],Productos[],2,FALSE))</f>
        <v>Fotocopia</v>
      </c>
      <c r="D131" t="str">
        <f>IF(ISBLANK(Ventas[[#This Row],[Código]]),"",VLOOKUP(Ventas[[#This Row],[Código]],Productos[],3,FALSE))</f>
        <v>DNI 1</v>
      </c>
      <c r="E131" s="22">
        <v>1</v>
      </c>
      <c r="F131" s="1">
        <f>IF(ISBLANK(Ventas[[#This Row],[Código]]),"",VLOOKUP(Ventas[[#This Row],[Código]],Productos[],4,FALSE))</f>
        <v>0</v>
      </c>
      <c r="G131" s="1">
        <f>IF(ISBLANK(Ventas[[#This Row],[Código]]),"",VLOOKUP(Ventas[[#This Row],[Código]],Productos[],5,FALSE))</f>
        <v>20</v>
      </c>
      <c r="H131" s="23">
        <f>IF(ISBLANK(Ventas[[#This Row],[Código]]),"",Ventas[[#This Row],[Precio Unitario]]*Ventas[[#This Row],[Cantidad]])</f>
        <v>20</v>
      </c>
      <c r="I131" s="1">
        <f>IF(ISBLANK(Ventas[[#This Row],[Código]]),"",SUM(Ventas[[#This Row],[Monto]],I130))</f>
        <v>23803</v>
      </c>
    </row>
    <row r="132" spans="1:9" x14ac:dyDescent="0.25">
      <c r="A132" s="25">
        <v>44740</v>
      </c>
      <c r="B132" s="22">
        <v>954456325874</v>
      </c>
      <c r="C132" t="str">
        <f>IF(ISBLANK(Ventas[[#This Row],[Código]]),"",VLOOKUP(Ventas[[#This Row],[Código]],Productos[],2,FALSE))</f>
        <v>Carga</v>
      </c>
      <c r="D132" t="str">
        <f>IF(ISBLANK(Ventas[[#This Row],[Código]]),"",VLOOKUP(Ventas[[#This Row],[Código]],Productos[],3,FALSE))</f>
        <v>Carga Virtual (Tipear TOTAL DE CARGA en: "Monto") 1</v>
      </c>
      <c r="E132" s="22">
        <v>200</v>
      </c>
      <c r="F132" s="1">
        <f>IF(ISBLANK(Ventas[[#This Row],[Código]]),"",VLOOKUP(Ventas[[#This Row],[Código]],Productos[],4,FALSE))</f>
        <v>1</v>
      </c>
      <c r="G132" s="1">
        <f>IF(ISBLANK(Ventas[[#This Row],[Código]]),"",VLOOKUP(Ventas[[#This Row],[Código]],Productos[],5,FALSE))</f>
        <v>1</v>
      </c>
      <c r="H132" s="23">
        <v>220</v>
      </c>
      <c r="I132" s="1">
        <f>IF(ISBLANK(Ventas[[#This Row],[Código]]),"",SUM(Ventas[[#This Row],[Monto]],I131))</f>
        <v>24023</v>
      </c>
    </row>
    <row r="133" spans="1:9" x14ac:dyDescent="0.25">
      <c r="A133" s="25">
        <v>44740</v>
      </c>
      <c r="B133" s="22">
        <v>77976994</v>
      </c>
      <c r="C133" t="str">
        <f>IF(ISBLANK(Ventas[[#This Row],[Código]]),"",VLOOKUP(Ventas[[#This Row],[Código]],Productos[],2,FALSE))</f>
        <v>Cigarrillo</v>
      </c>
      <c r="D133" t="str">
        <f>IF(ISBLANK(Ventas[[#This Row],[Código]]),"",VLOOKUP(Ventas[[#This Row],[Código]],Productos[],3,FALSE))</f>
        <v>Lucky Strike 10 Convertible 12</v>
      </c>
      <c r="E133" s="22">
        <v>1</v>
      </c>
      <c r="F133" s="1">
        <f>IF(ISBLANK(Ventas[[#This Row],[Código]]),"",VLOOKUP(Ventas[[#This Row],[Código]],Productos[],4,FALSE))</f>
        <v>160</v>
      </c>
      <c r="G133" s="1">
        <f>IF(ISBLANK(Ventas[[#This Row],[Código]]),"",VLOOKUP(Ventas[[#This Row],[Código]],Productos[],5,FALSE))</f>
        <v>200</v>
      </c>
      <c r="H133" s="23">
        <f>IF(ISBLANK(Ventas[[#This Row],[Código]]),"",Ventas[[#This Row],[Precio Unitario]]*Ventas[[#This Row],[Cantidad]])</f>
        <v>200</v>
      </c>
      <c r="I133" s="1">
        <f>IF(ISBLANK(Ventas[[#This Row],[Código]]),"",SUM(Ventas[[#This Row],[Monto]],I132))</f>
        <v>24223</v>
      </c>
    </row>
    <row r="134" spans="1:9" x14ac:dyDescent="0.25">
      <c r="A134" s="25">
        <v>44740</v>
      </c>
      <c r="B134" s="22">
        <v>147852369319</v>
      </c>
      <c r="C134" t="str">
        <f>IF(ISBLANK(Ventas[[#This Row],[Código]]),"",VLOOKUP(Ventas[[#This Row],[Código]],Productos[],2,FALSE))</f>
        <v>Fotocopia</v>
      </c>
      <c r="D134" t="str">
        <f>IF(ISBLANK(Ventas[[#This Row],[Código]]),"",VLOOKUP(Ventas[[#This Row],[Código]],Productos[],3,FALSE))</f>
        <v>IMPRESIÓN A4 1</v>
      </c>
      <c r="E134" s="22">
        <v>2</v>
      </c>
      <c r="F134" s="1">
        <f>IF(ISBLANK(Ventas[[#This Row],[Código]]),"",VLOOKUP(Ventas[[#This Row],[Código]],Productos[],4,FALSE))</f>
        <v>0</v>
      </c>
      <c r="G134" s="1">
        <f>IF(ISBLANK(Ventas[[#This Row],[Código]]),"",VLOOKUP(Ventas[[#This Row],[Código]],Productos[],5,FALSE))</f>
        <v>20</v>
      </c>
      <c r="H134" s="23">
        <f>IF(ISBLANK(Ventas[[#This Row],[Código]]),"",Ventas[[#This Row],[Precio Unitario]]*Ventas[[#This Row],[Cantidad]])</f>
        <v>40</v>
      </c>
      <c r="I134" s="1">
        <f>IF(ISBLANK(Ventas[[#This Row],[Código]]),"",SUM(Ventas[[#This Row],[Monto]],I133))</f>
        <v>24263</v>
      </c>
    </row>
    <row r="135" spans="1:9" x14ac:dyDescent="0.25">
      <c r="A135" s="25">
        <v>44740</v>
      </c>
      <c r="B135" s="22">
        <v>987456321397</v>
      </c>
      <c r="C135" t="str">
        <f>IF(ISBLANK(Ventas[[#This Row],[Código]]),"",VLOOKUP(Ventas[[#This Row],[Código]],Productos[],2,FALSE))</f>
        <v>Fotocopia</v>
      </c>
      <c r="D135" t="str">
        <f>IF(ISBLANK(Ventas[[#This Row],[Código]]),"",VLOOKUP(Ventas[[#This Row],[Código]],Productos[],3,FALSE))</f>
        <v>TRÁMITES (Tipear nombre del trámite) 1</v>
      </c>
      <c r="E135" s="22">
        <v>1</v>
      </c>
      <c r="F135" s="1">
        <f>IF(ISBLANK(Ventas[[#This Row],[Código]]),"",VLOOKUP(Ventas[[#This Row],[Código]],Productos[],4,FALSE))</f>
        <v>0</v>
      </c>
      <c r="G135" s="1">
        <v>350</v>
      </c>
      <c r="H135" s="23">
        <f>IF(ISBLANK(Ventas[[#This Row],[Código]]),"",Ventas[[#This Row],[Precio Unitario]]*Ventas[[#This Row],[Cantidad]])</f>
        <v>350</v>
      </c>
      <c r="I135" s="1">
        <f>IF(ISBLANK(Ventas[[#This Row],[Código]]),"",SUM(Ventas[[#This Row],[Monto]],I134))</f>
        <v>24613</v>
      </c>
    </row>
    <row r="136" spans="1:9" x14ac:dyDescent="0.25">
      <c r="A136" s="25">
        <v>44740</v>
      </c>
      <c r="B136" s="22">
        <v>7790895001017</v>
      </c>
      <c r="C136" t="str">
        <f>IF(ISBLANK(Ventas[[#This Row],[Código]]),"",VLOOKUP(Ventas[[#This Row],[Código]],Productos[],2,FALSE))</f>
        <v>Gaseosa</v>
      </c>
      <c r="D136" t="str">
        <f>IF(ISBLANK(Ventas[[#This Row],[Código]]),"",VLOOKUP(Ventas[[#This Row],[Código]],Productos[],3,FALSE))</f>
        <v>Fanta 2250ml</v>
      </c>
      <c r="E136" s="22">
        <v>1</v>
      </c>
      <c r="F136" s="1">
        <f>IF(ISBLANK(Ventas[[#This Row],[Código]]),"",VLOOKUP(Ventas[[#This Row],[Código]],Productos[],4,FALSE))</f>
        <v>203</v>
      </c>
      <c r="G136" s="1">
        <f>IF(ISBLANK(Ventas[[#This Row],[Código]]),"",VLOOKUP(Ventas[[#This Row],[Código]],Productos[],5,FALSE))</f>
        <v>300</v>
      </c>
      <c r="H136" s="23">
        <f>IF(ISBLANK(Ventas[[#This Row],[Código]]),"",Ventas[[#This Row],[Precio Unitario]]*Ventas[[#This Row],[Cantidad]])</f>
        <v>300</v>
      </c>
      <c r="I136" s="1">
        <f>IF(ISBLANK(Ventas[[#This Row],[Código]]),"",SUM(Ventas[[#This Row],[Monto]],I135))</f>
        <v>24913</v>
      </c>
    </row>
    <row r="137" spans="1:9" x14ac:dyDescent="0.25">
      <c r="A137" s="25">
        <v>44740</v>
      </c>
      <c r="B137" s="22">
        <v>7794626008641</v>
      </c>
      <c r="C137" t="str">
        <f>IF(ISBLANK(Ventas[[#This Row],[Código]]),"",VLOOKUP(Ventas[[#This Row],[Código]],Productos[],2,FALSE))</f>
        <v>Farmacia</v>
      </c>
      <c r="D137" t="str">
        <f>IF(ISBLANK(Ventas[[#This Row],[Código]]),"",VLOOKUP(Ventas[[#This Row],[Código]],Productos[],3,FALSE))</f>
        <v>Pañal Huggies M 1</v>
      </c>
      <c r="E137" s="22">
        <v>1</v>
      </c>
      <c r="F137" s="1">
        <f>IF(ISBLANK(Ventas[[#This Row],[Código]]),"",VLOOKUP(Ventas[[#This Row],[Código]],Productos[],4,FALSE))</f>
        <v>35</v>
      </c>
      <c r="G137" s="1">
        <f>IF(ISBLANK(Ventas[[#This Row],[Código]]),"",VLOOKUP(Ventas[[#This Row],[Código]],Productos[],5,FALSE))</f>
        <v>50</v>
      </c>
      <c r="H137" s="23">
        <f>IF(ISBLANK(Ventas[[#This Row],[Código]]),"",Ventas[[#This Row],[Precio Unitario]]*Ventas[[#This Row],[Cantidad]])</f>
        <v>50</v>
      </c>
      <c r="I137" s="1">
        <f>IF(ISBLANK(Ventas[[#This Row],[Código]]),"",SUM(Ventas[[#This Row],[Monto]],I136))</f>
        <v>24963</v>
      </c>
    </row>
    <row r="138" spans="1:9" x14ac:dyDescent="0.25">
      <c r="A138" s="25">
        <v>44740</v>
      </c>
      <c r="B138" s="22">
        <v>7792798005888</v>
      </c>
      <c r="C138" t="str">
        <f>IF(ISBLANK(Ventas[[#This Row],[Código]]),"",VLOOKUP(Ventas[[#This Row],[Código]],Productos[],2,FALSE))</f>
        <v>Cerveza</v>
      </c>
      <c r="D138" t="str">
        <f>IF(ISBLANK(Ventas[[#This Row],[Código]]),"",VLOOKUP(Ventas[[#This Row],[Código]],Productos[],3,FALSE))</f>
        <v>Brahma  473ml</v>
      </c>
      <c r="E138" s="22">
        <v>1</v>
      </c>
      <c r="F138" s="1">
        <f>IF(ISBLANK(Ventas[[#This Row],[Código]]),"",VLOOKUP(Ventas[[#This Row],[Código]],Productos[],4,FALSE))</f>
        <v>105</v>
      </c>
      <c r="G138" s="1">
        <f>IF(ISBLANK(Ventas[[#This Row],[Código]]),"",VLOOKUP(Ventas[[#This Row],[Código]],Productos[],5,FALSE))</f>
        <v>160</v>
      </c>
      <c r="H138" s="23">
        <f>IF(ISBLANK(Ventas[[#This Row],[Código]]),"",Ventas[[#This Row],[Precio Unitario]]*Ventas[[#This Row],[Cantidad]])</f>
        <v>160</v>
      </c>
      <c r="I138" s="1">
        <f>IF(ISBLANK(Ventas[[#This Row],[Código]]),"",SUM(Ventas[[#This Row],[Monto]],I137))</f>
        <v>25123</v>
      </c>
    </row>
    <row r="139" spans="1:9" x14ac:dyDescent="0.25">
      <c r="A139" s="25">
        <v>44741</v>
      </c>
      <c r="B139" s="22">
        <v>147852369319</v>
      </c>
      <c r="C139" t="str">
        <f>IF(ISBLANK(Ventas[[#This Row],[Código]]),"",VLOOKUP(Ventas[[#This Row],[Código]],Productos[],2,FALSE))</f>
        <v>Fotocopia</v>
      </c>
      <c r="D139" t="str">
        <f>IF(ISBLANK(Ventas[[#This Row],[Código]]),"",VLOOKUP(Ventas[[#This Row],[Código]],Productos[],3,FALSE))</f>
        <v>IMPRESIÓN A4 1</v>
      </c>
      <c r="E139" s="22">
        <v>1</v>
      </c>
      <c r="F139" s="1">
        <f>IF(ISBLANK(Ventas[[#This Row],[Código]]),"",VLOOKUP(Ventas[[#This Row],[Código]],Productos[],4,FALSE))</f>
        <v>0</v>
      </c>
      <c r="G139" s="1">
        <f>IF(ISBLANK(Ventas[[#This Row],[Código]]),"",VLOOKUP(Ventas[[#This Row],[Código]],Productos[],5,FALSE))</f>
        <v>20</v>
      </c>
      <c r="H139" s="23">
        <f>IF(ISBLANK(Ventas[[#This Row],[Código]]),"",Ventas[[#This Row],[Precio Unitario]]*Ventas[[#This Row],[Cantidad]])</f>
        <v>20</v>
      </c>
      <c r="I139" s="1">
        <f>IF(ISBLANK(Ventas[[#This Row],[Código]]),"",SUM(Ventas[[#This Row],[Monto]],I138))</f>
        <v>25143</v>
      </c>
    </row>
    <row r="140" spans="1:9" x14ac:dyDescent="0.25">
      <c r="A140" s="25">
        <v>44741</v>
      </c>
      <c r="B140" s="22">
        <v>77953513</v>
      </c>
      <c r="C140" t="str">
        <f>IF(ISBLANK(Ventas[[#This Row],[Código]]),"",VLOOKUP(Ventas[[#This Row],[Código]],Productos[],2,FALSE))</f>
        <v>Cigarrillo</v>
      </c>
      <c r="D140" t="str">
        <f>IF(ISBLANK(Ventas[[#This Row],[Código]]),"",VLOOKUP(Ventas[[#This Row],[Código]],Productos[],3,FALSE))</f>
        <v>Chesterfield 20 Común 20</v>
      </c>
      <c r="E140" s="22">
        <v>1</v>
      </c>
      <c r="F140" s="1">
        <f>IF(ISBLANK(Ventas[[#This Row],[Código]]),"",VLOOKUP(Ventas[[#This Row],[Código]],Productos[],4,FALSE))</f>
        <v>230</v>
      </c>
      <c r="G140" s="1">
        <f>IF(ISBLANK(Ventas[[#This Row],[Código]]),"",VLOOKUP(Ventas[[#This Row],[Código]],Productos[],5,FALSE))</f>
        <v>260</v>
      </c>
      <c r="H140" s="23">
        <f>IF(ISBLANK(Ventas[[#This Row],[Código]]),"",Ventas[[#This Row],[Precio Unitario]]*Ventas[[#This Row],[Cantidad]])</f>
        <v>260</v>
      </c>
      <c r="I140" s="1">
        <f>IF(ISBLANK(Ventas[[#This Row],[Código]]),"",SUM(Ventas[[#This Row],[Monto]],I139))</f>
        <v>25403</v>
      </c>
    </row>
    <row r="141" spans="1:9" x14ac:dyDescent="0.25">
      <c r="A141" s="25">
        <v>44741</v>
      </c>
      <c r="B141" s="22">
        <v>7794626008641</v>
      </c>
      <c r="C141" t="str">
        <f>IF(ISBLANK(Ventas[[#This Row],[Código]]),"",VLOOKUP(Ventas[[#This Row],[Código]],Productos[],2,FALSE))</f>
        <v>Farmacia</v>
      </c>
      <c r="D141" t="str">
        <f>IF(ISBLANK(Ventas[[#This Row],[Código]]),"",VLOOKUP(Ventas[[#This Row],[Código]],Productos[],3,FALSE))</f>
        <v>Pañal Huggies M 1</v>
      </c>
      <c r="E141" s="22">
        <v>2</v>
      </c>
      <c r="F141" s="1">
        <f>IF(ISBLANK(Ventas[[#This Row],[Código]]),"",VLOOKUP(Ventas[[#This Row],[Código]],Productos[],4,FALSE))</f>
        <v>35</v>
      </c>
      <c r="G141" s="1">
        <f>IF(ISBLANK(Ventas[[#This Row],[Código]]),"",VLOOKUP(Ventas[[#This Row],[Código]],Productos[],5,FALSE))</f>
        <v>50</v>
      </c>
      <c r="H141" s="23">
        <f>IF(ISBLANK(Ventas[[#This Row],[Código]]),"",Ventas[[#This Row],[Precio Unitario]]*Ventas[[#This Row],[Cantidad]])</f>
        <v>100</v>
      </c>
      <c r="I141" s="1">
        <f>IF(ISBLANK(Ventas[[#This Row],[Código]]),"",SUM(Ventas[[#This Row],[Monto]],I140))</f>
        <v>25503</v>
      </c>
    </row>
    <row r="142" spans="1:9" x14ac:dyDescent="0.25">
      <c r="A142" s="25">
        <v>44741</v>
      </c>
      <c r="B142" s="22">
        <v>77953513</v>
      </c>
      <c r="C142" t="str">
        <f>IF(ISBLANK(Ventas[[#This Row],[Código]]),"",VLOOKUP(Ventas[[#This Row],[Código]],Productos[],2,FALSE))</f>
        <v>Cigarrillo</v>
      </c>
      <c r="D142" t="str">
        <f>IF(ISBLANK(Ventas[[#This Row],[Código]]),"",VLOOKUP(Ventas[[#This Row],[Código]],Productos[],3,FALSE))</f>
        <v>Chesterfield 20 Común 20</v>
      </c>
      <c r="E142" s="22">
        <v>1</v>
      </c>
      <c r="F142" s="1">
        <f>IF(ISBLANK(Ventas[[#This Row],[Código]]),"",VLOOKUP(Ventas[[#This Row],[Código]],Productos[],4,FALSE))</f>
        <v>230</v>
      </c>
      <c r="G142" s="1">
        <f>IF(ISBLANK(Ventas[[#This Row],[Código]]),"",VLOOKUP(Ventas[[#This Row],[Código]],Productos[],5,FALSE))</f>
        <v>260</v>
      </c>
      <c r="H142" s="23">
        <f>IF(ISBLANK(Ventas[[#This Row],[Código]]),"",Ventas[[#This Row],[Precio Unitario]]*Ventas[[#This Row],[Cantidad]])</f>
        <v>260</v>
      </c>
      <c r="I142" s="1">
        <f>IF(ISBLANK(Ventas[[#This Row],[Código]]),"",SUM(Ventas[[#This Row],[Monto]],I141))</f>
        <v>25763</v>
      </c>
    </row>
    <row r="143" spans="1:9" x14ac:dyDescent="0.25">
      <c r="A143" s="25">
        <v>44741</v>
      </c>
      <c r="B143" s="22">
        <v>147852369319</v>
      </c>
      <c r="C143" t="str">
        <f>IF(ISBLANK(Ventas[[#This Row],[Código]]),"",VLOOKUP(Ventas[[#This Row],[Código]],Productos[],2,FALSE))</f>
        <v>Fotocopia</v>
      </c>
      <c r="D143" t="str">
        <f>IF(ISBLANK(Ventas[[#This Row],[Código]]),"",VLOOKUP(Ventas[[#This Row],[Código]],Productos[],3,FALSE))</f>
        <v>IMPRESIÓN A4 1</v>
      </c>
      <c r="E143" s="22">
        <v>1</v>
      </c>
      <c r="F143" s="1">
        <f>IF(ISBLANK(Ventas[[#This Row],[Código]]),"",VLOOKUP(Ventas[[#This Row],[Código]],Productos[],4,FALSE))</f>
        <v>0</v>
      </c>
      <c r="G143" s="1">
        <f>IF(ISBLANK(Ventas[[#This Row],[Código]]),"",VLOOKUP(Ventas[[#This Row],[Código]],Productos[],5,FALSE))</f>
        <v>20</v>
      </c>
      <c r="H143" s="23">
        <f>IF(ISBLANK(Ventas[[#This Row],[Código]]),"",Ventas[[#This Row],[Precio Unitario]]*Ventas[[#This Row],[Cantidad]])</f>
        <v>20</v>
      </c>
      <c r="I143" s="1">
        <f>IF(ISBLANK(Ventas[[#This Row],[Código]]),"",SUM(Ventas[[#This Row],[Monto]],I142))</f>
        <v>25783</v>
      </c>
    </row>
    <row r="144" spans="1:9" x14ac:dyDescent="0.25">
      <c r="A144" s="25">
        <v>44741</v>
      </c>
      <c r="B144" s="22">
        <v>621354957954</v>
      </c>
      <c r="C144" t="str">
        <f>IF(ISBLANK(Ventas[[#This Row],[Código]]),"",VLOOKUP(Ventas[[#This Row],[Código]],Productos[],2,FALSE))</f>
        <v>Golosina</v>
      </c>
      <c r="D144" t="str">
        <f>IF(ISBLANK(Ventas[[#This Row],[Código]]),"",VLOOKUP(Ventas[[#This Row],[Código]],Productos[],3,FALSE))</f>
        <v>Caramelos 1</v>
      </c>
      <c r="E144" s="22">
        <v>2</v>
      </c>
      <c r="F144" s="1">
        <f>IF(ISBLANK(Ventas[[#This Row],[Código]]),"",VLOOKUP(Ventas[[#This Row],[Código]],Productos[],4,FALSE))</f>
        <v>4</v>
      </c>
      <c r="G144" s="1">
        <f>IF(ISBLANK(Ventas[[#This Row],[Código]]),"",VLOOKUP(Ventas[[#This Row],[Código]],Productos[],5,FALSE))</f>
        <v>5</v>
      </c>
      <c r="H144" s="23">
        <f>IF(ISBLANK(Ventas[[#This Row],[Código]]),"",Ventas[[#This Row],[Precio Unitario]]*Ventas[[#This Row],[Cantidad]])</f>
        <v>10</v>
      </c>
      <c r="I144" s="1">
        <f>IF(ISBLANK(Ventas[[#This Row],[Código]]),"",SUM(Ventas[[#This Row],[Monto]],I143))</f>
        <v>25793</v>
      </c>
    </row>
    <row r="145" spans="1:9" x14ac:dyDescent="0.25">
      <c r="A145" s="25">
        <v>44741</v>
      </c>
      <c r="B145" s="22">
        <v>77958631</v>
      </c>
      <c r="C145" t="str">
        <f>IF(ISBLANK(Ventas[[#This Row],[Código]]),"",VLOOKUP(Ventas[[#This Row],[Código]],Productos[],2,FALSE))</f>
        <v>Golosina</v>
      </c>
      <c r="D145" t="str">
        <f>IF(ISBLANK(Ventas[[#This Row],[Código]]),"",VLOOKUP(Ventas[[#This Row],[Código]],Productos[],3,FALSE))</f>
        <v>Menthoplus Cherry 29,4g</v>
      </c>
      <c r="E145" s="22">
        <v>1</v>
      </c>
      <c r="F145" s="1">
        <f>IF(ISBLANK(Ventas[[#This Row],[Código]]),"",VLOOKUP(Ventas[[#This Row],[Código]],Productos[],4,FALSE))</f>
        <v>49</v>
      </c>
      <c r="G145" s="1">
        <f>IF(ISBLANK(Ventas[[#This Row],[Código]]),"",VLOOKUP(Ventas[[#This Row],[Código]],Productos[],5,FALSE))</f>
        <v>70</v>
      </c>
      <c r="H145" s="23">
        <f>IF(ISBLANK(Ventas[[#This Row],[Código]]),"",Ventas[[#This Row],[Precio Unitario]]*Ventas[[#This Row],[Cantidad]])</f>
        <v>70</v>
      </c>
      <c r="I145" s="1">
        <f>IF(ISBLANK(Ventas[[#This Row],[Código]]),"",SUM(Ventas[[#This Row],[Monto]],I144))</f>
        <v>25863</v>
      </c>
    </row>
    <row r="146" spans="1:9" x14ac:dyDescent="0.25">
      <c r="A146" s="25">
        <v>44741</v>
      </c>
      <c r="B146" s="22">
        <v>77978141</v>
      </c>
      <c r="C146" t="str">
        <f>IF(ISBLANK(Ventas[[#This Row],[Código]]),"",VLOOKUP(Ventas[[#This Row],[Código]],Productos[],2,FALSE))</f>
        <v>Cigarrillo</v>
      </c>
      <c r="D146" t="str">
        <f>IF(ISBLANK(Ventas[[#This Row],[Código]]),"",VLOOKUP(Ventas[[#This Row],[Código]],Productos[],3,FALSE))</f>
        <v>Marlboro Fusión 10 10</v>
      </c>
      <c r="E146" s="22">
        <v>1</v>
      </c>
      <c r="F146" s="1">
        <f>IF(ISBLANK(Ventas[[#This Row],[Código]]),"",VLOOKUP(Ventas[[#This Row],[Código]],Productos[],4,FALSE))</f>
        <v>170</v>
      </c>
      <c r="G146" s="1">
        <f>IF(ISBLANK(Ventas[[#This Row],[Código]]),"",VLOOKUP(Ventas[[#This Row],[Código]],Productos[],5,FALSE))</f>
        <v>220</v>
      </c>
      <c r="H146" s="23">
        <f>IF(ISBLANK(Ventas[[#This Row],[Código]]),"",Ventas[[#This Row],[Precio Unitario]]*Ventas[[#This Row],[Cantidad]])</f>
        <v>220</v>
      </c>
      <c r="I146" s="1">
        <f>IF(ISBLANK(Ventas[[#This Row],[Código]]),"",SUM(Ventas[[#This Row],[Monto]],I145))</f>
        <v>26083</v>
      </c>
    </row>
    <row r="147" spans="1:9" x14ac:dyDescent="0.25">
      <c r="A147" s="25">
        <v>44741</v>
      </c>
      <c r="B147" s="22">
        <v>7790040133686</v>
      </c>
      <c r="C147" t="str">
        <f>IF(ISBLANK(Ventas[[#This Row],[Código]]),"",VLOOKUP(Ventas[[#This Row],[Código]],Productos[],2,FALSE))</f>
        <v>Galletita</v>
      </c>
      <c r="D147" t="str">
        <f>IF(ISBLANK(Ventas[[#This Row],[Código]]),"",VLOOKUP(Ventas[[#This Row],[Código]],Productos[],3,FALSE))</f>
        <v>Mediatarde 105g</v>
      </c>
      <c r="E147" s="22">
        <v>1</v>
      </c>
      <c r="F147" s="1">
        <f>IF(ISBLANK(Ventas[[#This Row],[Código]]),"",VLOOKUP(Ventas[[#This Row],[Código]],Productos[],4,FALSE))</f>
        <v>42</v>
      </c>
      <c r="G147" s="1">
        <f>IF(ISBLANK(Ventas[[#This Row],[Código]]),"",VLOOKUP(Ventas[[#This Row],[Código]],Productos[],5,FALSE))</f>
        <v>60</v>
      </c>
      <c r="H147" s="23">
        <f>IF(ISBLANK(Ventas[[#This Row],[Código]]),"",Ventas[[#This Row],[Precio Unitario]]*Ventas[[#This Row],[Cantidad]])</f>
        <v>60</v>
      </c>
      <c r="I147" s="1">
        <f>IF(ISBLANK(Ventas[[#This Row],[Código]]),"",SUM(Ventas[[#This Row],[Monto]],I146))</f>
        <v>26143</v>
      </c>
    </row>
    <row r="148" spans="1:9" x14ac:dyDescent="0.25">
      <c r="A148" s="25">
        <v>44741</v>
      </c>
      <c r="B148" s="22">
        <v>7790036000343</v>
      </c>
      <c r="C148" t="str">
        <f>IF(ISBLANK(Ventas[[#This Row],[Código]]),"",VLOOKUP(Ventas[[#This Row],[Código]],Productos[],2,FALSE))</f>
        <v>Jugo</v>
      </c>
      <c r="D148" t="str">
        <f>IF(ISBLANK(Ventas[[#This Row],[Código]]),"",VLOOKUP(Ventas[[#This Row],[Código]],Productos[],3,FALSE))</f>
        <v>Baggio Pronto Durazno 1000ml</v>
      </c>
      <c r="E148" s="22">
        <v>1</v>
      </c>
      <c r="F148" s="1">
        <f>IF(ISBLANK(Ventas[[#This Row],[Código]]),"",VLOOKUP(Ventas[[#This Row],[Código]],Productos[],4,FALSE))</f>
        <v>131</v>
      </c>
      <c r="G148" s="1">
        <f>IF(ISBLANK(Ventas[[#This Row],[Código]]),"",VLOOKUP(Ventas[[#This Row],[Código]],Productos[],5,FALSE))</f>
        <v>200</v>
      </c>
      <c r="H148" s="23">
        <f>IF(ISBLANK(Ventas[[#This Row],[Código]]),"",Ventas[[#This Row],[Precio Unitario]]*Ventas[[#This Row],[Cantidad]])</f>
        <v>200</v>
      </c>
      <c r="I148" s="1">
        <f>IF(ISBLANK(Ventas[[#This Row],[Código]]),"",SUM(Ventas[[#This Row],[Monto]],I147))</f>
        <v>26343</v>
      </c>
    </row>
    <row r="149" spans="1:9" x14ac:dyDescent="0.25">
      <c r="A149" s="25">
        <v>44741</v>
      </c>
      <c r="B149" s="22">
        <v>147852369319</v>
      </c>
      <c r="C149" t="str">
        <f>IF(ISBLANK(Ventas[[#This Row],[Código]]),"",VLOOKUP(Ventas[[#This Row],[Código]],Productos[],2,FALSE))</f>
        <v>Fotocopia</v>
      </c>
      <c r="D149" t="str">
        <f>IF(ISBLANK(Ventas[[#This Row],[Código]]),"",VLOOKUP(Ventas[[#This Row],[Código]],Productos[],3,FALSE))</f>
        <v>IMPRESIÓN A4 1</v>
      </c>
      <c r="E149" s="22">
        <v>1</v>
      </c>
      <c r="F149" s="1">
        <f>IF(ISBLANK(Ventas[[#This Row],[Código]]),"",VLOOKUP(Ventas[[#This Row],[Código]],Productos[],4,FALSE))</f>
        <v>0</v>
      </c>
      <c r="G149" s="1">
        <f>IF(ISBLANK(Ventas[[#This Row],[Código]]),"",VLOOKUP(Ventas[[#This Row],[Código]],Productos[],5,FALSE))</f>
        <v>20</v>
      </c>
      <c r="H149" s="23">
        <f>IF(ISBLANK(Ventas[[#This Row],[Código]]),"",Ventas[[#This Row],[Precio Unitario]]*Ventas[[#This Row],[Cantidad]])</f>
        <v>20</v>
      </c>
      <c r="I149" s="1">
        <f>IF(ISBLANK(Ventas[[#This Row],[Código]]),"",SUM(Ventas[[#This Row],[Monto]],I148))</f>
        <v>26363</v>
      </c>
    </row>
    <row r="150" spans="1:9" x14ac:dyDescent="0.25">
      <c r="A150" s="25">
        <v>44741</v>
      </c>
      <c r="B150" s="22">
        <v>7791375001824</v>
      </c>
      <c r="C150" t="str">
        <f>IF(ISBLANK(Ventas[[#This Row],[Código]]),"",VLOOKUP(Ventas[[#This Row],[Código]],Productos[],2,FALSE))</f>
        <v>Gaseosa</v>
      </c>
      <c r="D150" t="str">
        <f>IF(ISBLANK(Ventas[[#This Row],[Código]]),"",VLOOKUP(Ventas[[#This Row],[Código]],Productos[],3,FALSE))</f>
        <v>Cabalgata Lima 3000ml</v>
      </c>
      <c r="E150" s="22">
        <v>1</v>
      </c>
      <c r="F150" s="1">
        <f>IF(ISBLANK(Ventas[[#This Row],[Código]]),"",VLOOKUP(Ventas[[#This Row],[Código]],Productos[],4,FALSE))</f>
        <v>140</v>
      </c>
      <c r="G150" s="1">
        <f>IF(ISBLANK(Ventas[[#This Row],[Código]]),"",VLOOKUP(Ventas[[#This Row],[Código]],Productos[],5,FALSE))</f>
        <v>210</v>
      </c>
      <c r="H150" s="23">
        <f>IF(ISBLANK(Ventas[[#This Row],[Código]]),"",Ventas[[#This Row],[Precio Unitario]]*Ventas[[#This Row],[Cantidad]])</f>
        <v>210</v>
      </c>
      <c r="I150" s="1">
        <f>IF(ISBLANK(Ventas[[#This Row],[Código]]),"",SUM(Ventas[[#This Row],[Monto]],I149))</f>
        <v>26573</v>
      </c>
    </row>
    <row r="151" spans="1:9" x14ac:dyDescent="0.25">
      <c r="A151" s="25">
        <v>44741</v>
      </c>
      <c r="B151" s="22">
        <v>7793147118860</v>
      </c>
      <c r="C151" t="str">
        <f>IF(ISBLANK(Ventas[[#This Row],[Código]]),"",VLOOKUP(Ventas[[#This Row],[Código]],Productos[],2,FALSE))</f>
        <v>Cerveza</v>
      </c>
      <c r="D151" t="str">
        <f>IF(ISBLANK(Ventas[[#This Row],[Código]]),"",VLOOKUP(Ventas[[#This Row],[Código]],Productos[],3,FALSE))</f>
        <v>Schneider  473ml</v>
      </c>
      <c r="E151" s="22">
        <v>1</v>
      </c>
      <c r="F151" s="1">
        <f>IF(ISBLANK(Ventas[[#This Row],[Código]]),"",VLOOKUP(Ventas[[#This Row],[Código]],Productos[],4,FALSE))</f>
        <v>91</v>
      </c>
      <c r="G151" s="1">
        <f>IF(ISBLANK(Ventas[[#This Row],[Código]]),"",VLOOKUP(Ventas[[#This Row],[Código]],Productos[],5,FALSE))</f>
        <v>140</v>
      </c>
      <c r="H151" s="23">
        <f>IF(ISBLANK(Ventas[[#This Row],[Código]]),"",Ventas[[#This Row],[Precio Unitario]]*Ventas[[#This Row],[Cantidad]])</f>
        <v>140</v>
      </c>
      <c r="I151" s="1">
        <f>IF(ISBLANK(Ventas[[#This Row],[Código]]),"",SUM(Ventas[[#This Row],[Monto]],I150))</f>
        <v>26713</v>
      </c>
    </row>
    <row r="152" spans="1:9" x14ac:dyDescent="0.25">
      <c r="A152" s="25">
        <v>44741</v>
      </c>
      <c r="B152" s="22">
        <v>70330717565</v>
      </c>
      <c r="C152" t="str">
        <f>IF(ISBLANK(Ventas[[#This Row],[Código]]),"",VLOOKUP(Ventas[[#This Row],[Código]],Productos[],2,FALSE))</f>
        <v>Farmacia</v>
      </c>
      <c r="D152" t="str">
        <f>IF(ISBLANK(Ventas[[#This Row],[Código]]),"",VLOOKUP(Ventas[[#This Row],[Código]],Productos[],3,FALSE))</f>
        <v>Máquina de afeitar Bic Comfort 3 Advance 1</v>
      </c>
      <c r="E152" s="22">
        <v>1</v>
      </c>
      <c r="F152" s="1">
        <f>IF(ISBLANK(Ventas[[#This Row],[Código]]),"",VLOOKUP(Ventas[[#This Row],[Código]],Productos[],4,FALSE))</f>
        <v>79</v>
      </c>
      <c r="G152" s="1">
        <f>IF(ISBLANK(Ventas[[#This Row],[Código]]),"",VLOOKUP(Ventas[[#This Row],[Código]],Productos[],5,FALSE))</f>
        <v>120</v>
      </c>
      <c r="H152" s="23">
        <f>IF(ISBLANK(Ventas[[#This Row],[Código]]),"",Ventas[[#This Row],[Precio Unitario]]*Ventas[[#This Row],[Cantidad]])</f>
        <v>120</v>
      </c>
      <c r="I152" s="1">
        <f>IF(ISBLANK(Ventas[[#This Row],[Código]]),"",SUM(Ventas[[#This Row],[Monto]],I151))</f>
        <v>26833</v>
      </c>
    </row>
    <row r="153" spans="1:9" x14ac:dyDescent="0.25">
      <c r="A153" s="25">
        <v>44741</v>
      </c>
      <c r="B153" s="22">
        <v>351624957684</v>
      </c>
      <c r="C153" t="str">
        <f>IF(ISBLANK(Ventas[[#This Row],[Código]]),"",VLOOKUP(Ventas[[#This Row],[Código]],Productos[],2,FALSE))</f>
        <v>Fotocopia</v>
      </c>
      <c r="D153" t="str">
        <f>IF(ISBLANK(Ventas[[#This Row],[Código]]),"",VLOOKUP(Ventas[[#This Row],[Código]],Productos[],3,FALSE))</f>
        <v>SIMPLE FAZ A4 1</v>
      </c>
      <c r="E153" s="22">
        <v>1</v>
      </c>
      <c r="F153" s="1">
        <f>IF(ISBLANK(Ventas[[#This Row],[Código]]),"",VLOOKUP(Ventas[[#This Row],[Código]],Productos[],4,FALSE))</f>
        <v>0</v>
      </c>
      <c r="G153" s="1">
        <f>IF(ISBLANK(Ventas[[#This Row],[Código]]),"",VLOOKUP(Ventas[[#This Row],[Código]],Productos[],5,FALSE))</f>
        <v>10</v>
      </c>
      <c r="H153" s="23">
        <f>IF(ISBLANK(Ventas[[#This Row],[Código]]),"",Ventas[[#This Row],[Precio Unitario]]*Ventas[[#This Row],[Cantidad]])</f>
        <v>10</v>
      </c>
      <c r="I153" s="1">
        <f>IF(ISBLANK(Ventas[[#This Row],[Código]]),"",SUM(Ventas[[#This Row],[Monto]],I152))</f>
        <v>26843</v>
      </c>
    </row>
    <row r="154" spans="1:9" x14ac:dyDescent="0.25">
      <c r="A154" s="25">
        <v>44741</v>
      </c>
      <c r="B154" s="22">
        <v>77976994</v>
      </c>
      <c r="C154" t="str">
        <f>IF(ISBLANK(Ventas[[#This Row],[Código]]),"",VLOOKUP(Ventas[[#This Row],[Código]],Productos[],2,FALSE))</f>
        <v>Cigarrillo</v>
      </c>
      <c r="D154" t="str">
        <f>IF(ISBLANK(Ventas[[#This Row],[Código]]),"",VLOOKUP(Ventas[[#This Row],[Código]],Productos[],3,FALSE))</f>
        <v>Lucky Strike 10 Convertible 12</v>
      </c>
      <c r="E154" s="22">
        <v>1</v>
      </c>
      <c r="F154" s="1">
        <f>IF(ISBLANK(Ventas[[#This Row],[Código]]),"",VLOOKUP(Ventas[[#This Row],[Código]],Productos[],4,FALSE))</f>
        <v>160</v>
      </c>
      <c r="G154" s="1">
        <f>IF(ISBLANK(Ventas[[#This Row],[Código]]),"",VLOOKUP(Ventas[[#This Row],[Código]],Productos[],5,FALSE))</f>
        <v>200</v>
      </c>
      <c r="H154" s="23">
        <f>IF(ISBLANK(Ventas[[#This Row],[Código]]),"",Ventas[[#This Row],[Precio Unitario]]*Ventas[[#This Row],[Cantidad]])</f>
        <v>200</v>
      </c>
      <c r="I154" s="1">
        <f>IF(ISBLANK(Ventas[[#This Row],[Código]]),"",SUM(Ventas[[#This Row],[Monto]],I153))</f>
        <v>27043</v>
      </c>
    </row>
    <row r="155" spans="1:9" x14ac:dyDescent="0.25">
      <c r="A155" s="25">
        <v>44741</v>
      </c>
      <c r="B155" s="22">
        <v>77958631</v>
      </c>
      <c r="C155" t="str">
        <f>IF(ISBLANK(Ventas[[#This Row],[Código]]),"",VLOOKUP(Ventas[[#This Row],[Código]],Productos[],2,FALSE))</f>
        <v>Golosina</v>
      </c>
      <c r="D155" t="str">
        <f>IF(ISBLANK(Ventas[[#This Row],[Código]]),"",VLOOKUP(Ventas[[#This Row],[Código]],Productos[],3,FALSE))</f>
        <v>Menthoplus Cherry 29,4g</v>
      </c>
      <c r="E155" s="22">
        <v>1</v>
      </c>
      <c r="F155" s="1">
        <f>IF(ISBLANK(Ventas[[#This Row],[Código]]),"",VLOOKUP(Ventas[[#This Row],[Código]],Productos[],4,FALSE))</f>
        <v>49</v>
      </c>
      <c r="G155" s="1">
        <f>IF(ISBLANK(Ventas[[#This Row],[Código]]),"",VLOOKUP(Ventas[[#This Row],[Código]],Productos[],5,FALSE))</f>
        <v>70</v>
      </c>
      <c r="H155" s="23">
        <f>IF(ISBLANK(Ventas[[#This Row],[Código]]),"",Ventas[[#This Row],[Precio Unitario]]*Ventas[[#This Row],[Cantidad]])</f>
        <v>70</v>
      </c>
      <c r="I155" s="1">
        <f>IF(ISBLANK(Ventas[[#This Row],[Código]]),"",SUM(Ventas[[#This Row],[Monto]],I154))</f>
        <v>27113</v>
      </c>
    </row>
    <row r="156" spans="1:9" x14ac:dyDescent="0.25">
      <c r="A156" s="25">
        <v>44741</v>
      </c>
      <c r="B156" s="22">
        <v>7790839980453</v>
      </c>
      <c r="C156" t="str">
        <f>IF(ISBLANK(Ventas[[#This Row],[Código]]),"",VLOOKUP(Ventas[[#This Row],[Código]],Productos[],2,FALSE))</f>
        <v>Farmacia</v>
      </c>
      <c r="D156" t="str">
        <f>IF(ISBLANK(Ventas[[#This Row],[Código]]),"",VLOOKUP(Ventas[[#This Row],[Código]],Productos[],3,FALSE))</f>
        <v>Ibu 400 ISA 1</v>
      </c>
      <c r="E156" s="22">
        <v>2</v>
      </c>
      <c r="F156" s="1">
        <f>IF(ISBLANK(Ventas[[#This Row],[Código]]),"",VLOOKUP(Ventas[[#This Row],[Código]],Productos[],4,FALSE))</f>
        <v>17.5</v>
      </c>
      <c r="G156" s="1">
        <f>IF(ISBLANK(Ventas[[#This Row],[Código]]),"",VLOOKUP(Ventas[[#This Row],[Código]],Productos[],5,FALSE))</f>
        <v>25</v>
      </c>
      <c r="H156" s="23">
        <f>IF(ISBLANK(Ventas[[#This Row],[Código]]),"",Ventas[[#This Row],[Precio Unitario]]*Ventas[[#This Row],[Cantidad]])</f>
        <v>50</v>
      </c>
      <c r="I156" s="1">
        <f>IF(ISBLANK(Ventas[[#This Row],[Código]]),"",SUM(Ventas[[#This Row],[Monto]],I155))</f>
        <v>27163</v>
      </c>
    </row>
    <row r="157" spans="1:9" x14ac:dyDescent="0.25">
      <c r="A157" s="25">
        <v>44741</v>
      </c>
      <c r="B157" s="22">
        <v>263375940889</v>
      </c>
      <c r="C157" t="str">
        <f>IF(ISBLANK(Ventas[[#This Row],[Código]]),"",VLOOKUP(Ventas[[#This Row],[Código]],Productos[],2,FALSE))</f>
        <v>Snack</v>
      </c>
      <c r="D157" t="str">
        <f>IF(ISBLANK(Ventas[[#This Row],[Código]]),"",VLOOKUP(Ventas[[#This Row],[Código]],Productos[],3,FALSE))</f>
        <v>Tutuca 100 grs 1</v>
      </c>
      <c r="E157" s="22">
        <v>1</v>
      </c>
      <c r="F157" s="1">
        <f>IF(ISBLANK(Ventas[[#This Row],[Código]]),"",VLOOKUP(Ventas[[#This Row],[Código]],Productos[],4,FALSE))</f>
        <v>70</v>
      </c>
      <c r="G157" s="1">
        <f>IF(ISBLANK(Ventas[[#This Row],[Código]]),"",VLOOKUP(Ventas[[#This Row],[Código]],Productos[],5,FALSE))</f>
        <v>100</v>
      </c>
      <c r="H157" s="23">
        <f>IF(ISBLANK(Ventas[[#This Row],[Código]]),"",Ventas[[#This Row],[Precio Unitario]]*Ventas[[#This Row],[Cantidad]])</f>
        <v>100</v>
      </c>
      <c r="I157" s="1">
        <f>IF(ISBLANK(Ventas[[#This Row],[Código]]),"",SUM(Ventas[[#This Row],[Monto]],I156))</f>
        <v>27263</v>
      </c>
    </row>
    <row r="158" spans="1:9" x14ac:dyDescent="0.25">
      <c r="A158" s="25">
        <v>44741</v>
      </c>
      <c r="B158" s="22">
        <v>748523621489</v>
      </c>
      <c r="C158" t="str">
        <f>IF(ISBLANK(Ventas[[#This Row],[Código]]),"",VLOOKUP(Ventas[[#This Row],[Código]],Productos[],2,FALSE))</f>
        <v>Golosina</v>
      </c>
      <c r="D158" t="str">
        <f>IF(ISBLANK(Ventas[[#This Row],[Código]]),"",VLOOKUP(Ventas[[#This Row],[Código]],Productos[],3,FALSE))</f>
        <v>Chupetines 1</v>
      </c>
      <c r="E158" s="22">
        <v>2</v>
      </c>
      <c r="F158" s="1">
        <f>IF(ISBLANK(Ventas[[#This Row],[Código]]),"",VLOOKUP(Ventas[[#This Row],[Código]],Productos[],4,FALSE))</f>
        <v>7</v>
      </c>
      <c r="G158" s="1">
        <f>IF(ISBLANK(Ventas[[#This Row],[Código]]),"",VLOOKUP(Ventas[[#This Row],[Código]],Productos[],5,FALSE))</f>
        <v>10</v>
      </c>
      <c r="H158" s="23">
        <f>IF(ISBLANK(Ventas[[#This Row],[Código]]),"",Ventas[[#This Row],[Precio Unitario]]*Ventas[[#This Row],[Cantidad]])</f>
        <v>20</v>
      </c>
      <c r="I158" s="1">
        <f>IF(ISBLANK(Ventas[[#This Row],[Código]]),"",SUM(Ventas[[#This Row],[Monto]],I157))</f>
        <v>27283</v>
      </c>
    </row>
    <row r="159" spans="1:9" x14ac:dyDescent="0.25">
      <c r="A159" s="25">
        <v>44741</v>
      </c>
      <c r="B159" s="22">
        <v>7790895000782</v>
      </c>
      <c r="C159" t="str">
        <f>IF(ISBLANK(Ventas[[#This Row],[Código]]),"",VLOOKUP(Ventas[[#This Row],[Código]],Productos[],2,FALSE))</f>
        <v>Gaseosa</v>
      </c>
      <c r="D159" t="str">
        <f>IF(ISBLANK(Ventas[[#This Row],[Código]]),"",VLOOKUP(Ventas[[#This Row],[Código]],Productos[],3,FALSE))</f>
        <v>Coca Cola 500ml</v>
      </c>
      <c r="E159" s="22">
        <v>1</v>
      </c>
      <c r="F159" s="1">
        <f>IF(ISBLANK(Ventas[[#This Row],[Código]]),"",VLOOKUP(Ventas[[#This Row],[Código]],Productos[],4,FALSE))</f>
        <v>98</v>
      </c>
      <c r="G159" s="1">
        <f>IF(ISBLANK(Ventas[[#This Row],[Código]]),"",VLOOKUP(Ventas[[#This Row],[Código]],Productos[],5,FALSE))</f>
        <v>140</v>
      </c>
      <c r="H159" s="23">
        <f>IF(ISBLANK(Ventas[[#This Row],[Código]]),"",Ventas[[#This Row],[Precio Unitario]]*Ventas[[#This Row],[Cantidad]])</f>
        <v>140</v>
      </c>
      <c r="I159" s="1">
        <f>IF(ISBLANK(Ventas[[#This Row],[Código]]),"",SUM(Ventas[[#This Row],[Monto]],I158))</f>
        <v>27423</v>
      </c>
    </row>
    <row r="160" spans="1:9" x14ac:dyDescent="0.25">
      <c r="A160" s="25">
        <v>44741</v>
      </c>
      <c r="B160" s="22">
        <v>7790040375000</v>
      </c>
      <c r="C160" t="str">
        <f>IF(ISBLANK(Ventas[[#This Row],[Código]]),"",VLOOKUP(Ventas[[#This Row],[Código]],Productos[],2,FALSE))</f>
        <v>Chocolate</v>
      </c>
      <c r="D160" t="str">
        <f>IF(ISBLANK(Ventas[[#This Row],[Código]]),"",VLOOKUP(Ventas[[#This Row],[Código]],Productos[],3,FALSE))</f>
        <v>Bagley Negro Triple 3,0 1</v>
      </c>
      <c r="E160" s="22">
        <v>1</v>
      </c>
      <c r="F160" s="1">
        <f>IF(ISBLANK(Ventas[[#This Row],[Código]]),"",VLOOKUP(Ventas[[#This Row],[Código]],Productos[],4,FALSE))</f>
        <v>91</v>
      </c>
      <c r="G160" s="1">
        <f>IF(ISBLANK(Ventas[[#This Row],[Código]]),"",VLOOKUP(Ventas[[#This Row],[Código]],Productos[],5,FALSE))</f>
        <v>130</v>
      </c>
      <c r="H160" s="23">
        <f>IF(ISBLANK(Ventas[[#This Row],[Código]]),"",Ventas[[#This Row],[Precio Unitario]]*Ventas[[#This Row],[Cantidad]])</f>
        <v>130</v>
      </c>
      <c r="I160" s="1">
        <f>IF(ISBLANK(Ventas[[#This Row],[Código]]),"",SUM(Ventas[[#This Row],[Monto]],I159))</f>
        <v>27553</v>
      </c>
    </row>
    <row r="161" spans="1:9" x14ac:dyDescent="0.25">
      <c r="A161" s="25">
        <v>44741</v>
      </c>
      <c r="B161" s="22">
        <v>7790036975405</v>
      </c>
      <c r="C161" t="str">
        <f>IF(ISBLANK(Ventas[[#This Row],[Código]]),"",VLOOKUP(Ventas[[#This Row],[Código]],Productos[],2,FALSE))</f>
        <v>Agua Saborizada</v>
      </c>
      <c r="D161" t="str">
        <f>IF(ISBLANK(Ventas[[#This Row],[Código]]),"",VLOOKUP(Ventas[[#This Row],[Código]],Productos[],3,FALSE))</f>
        <v>Baggio Fresh Manzana Liviano 200ml</v>
      </c>
      <c r="E161" s="22">
        <v>1</v>
      </c>
      <c r="F161" s="1">
        <f>IF(ISBLANK(Ventas[[#This Row],[Código]]),"",VLOOKUP(Ventas[[#This Row],[Código]],Productos[],4,FALSE))</f>
        <v>49</v>
      </c>
      <c r="G161" s="1">
        <f>IF(ISBLANK(Ventas[[#This Row],[Código]]),"",VLOOKUP(Ventas[[#This Row],[Código]],Productos[],5,FALSE))</f>
        <v>70</v>
      </c>
      <c r="H161" s="23">
        <f>IF(ISBLANK(Ventas[[#This Row],[Código]]),"",Ventas[[#This Row],[Precio Unitario]]*Ventas[[#This Row],[Cantidad]])</f>
        <v>70</v>
      </c>
      <c r="I161" s="1">
        <f>IF(ISBLANK(Ventas[[#This Row],[Código]]),"",SUM(Ventas[[#This Row],[Monto]],I160))</f>
        <v>27623</v>
      </c>
    </row>
    <row r="162" spans="1:9" x14ac:dyDescent="0.25">
      <c r="A162" s="25">
        <v>44741</v>
      </c>
      <c r="B162" s="22">
        <v>147852369319</v>
      </c>
      <c r="C162" t="str">
        <f>IF(ISBLANK(Ventas[[#This Row],[Código]]),"",VLOOKUP(Ventas[[#This Row],[Código]],Productos[],2,FALSE))</f>
        <v>Fotocopia</v>
      </c>
      <c r="D162" t="str">
        <f>IF(ISBLANK(Ventas[[#This Row],[Código]]),"",VLOOKUP(Ventas[[#This Row],[Código]],Productos[],3,FALSE))</f>
        <v>IMPRESIÓN A4 1</v>
      </c>
      <c r="E162" s="22">
        <v>5</v>
      </c>
      <c r="F162" s="1">
        <f>IF(ISBLANK(Ventas[[#This Row],[Código]]),"",VLOOKUP(Ventas[[#This Row],[Código]],Productos[],4,FALSE))</f>
        <v>0</v>
      </c>
      <c r="G162" s="1">
        <f>IF(ISBLANK(Ventas[[#This Row],[Código]]),"",VLOOKUP(Ventas[[#This Row],[Código]],Productos[],5,FALSE))</f>
        <v>20</v>
      </c>
      <c r="H162" s="23">
        <f>IF(ISBLANK(Ventas[[#This Row],[Código]]),"",Ventas[[#This Row],[Precio Unitario]]*Ventas[[#This Row],[Cantidad]])</f>
        <v>100</v>
      </c>
      <c r="I162" s="1">
        <f>IF(ISBLANK(Ventas[[#This Row],[Código]]),"",SUM(Ventas[[#This Row],[Monto]],I161))</f>
        <v>27723</v>
      </c>
    </row>
    <row r="163" spans="1:9" x14ac:dyDescent="0.25">
      <c r="A163" s="25">
        <v>44741</v>
      </c>
      <c r="B163" s="22">
        <v>954456325874</v>
      </c>
      <c r="C163" t="str">
        <f>IF(ISBLANK(Ventas[[#This Row],[Código]]),"",VLOOKUP(Ventas[[#This Row],[Código]],Productos[],2,FALSE))</f>
        <v>Carga</v>
      </c>
      <c r="D163" t="str">
        <f>IF(ISBLANK(Ventas[[#This Row],[Código]]),"",VLOOKUP(Ventas[[#This Row],[Código]],Productos[],3,FALSE))</f>
        <v>Carga Virtual (Tipear TOTAL DE CARGA en: "Monto") 1</v>
      </c>
      <c r="E163" s="22">
        <v>100</v>
      </c>
      <c r="F163" s="1">
        <f>IF(ISBLANK(Ventas[[#This Row],[Código]]),"",VLOOKUP(Ventas[[#This Row],[Código]],Productos[],4,FALSE))</f>
        <v>1</v>
      </c>
      <c r="G163" s="1">
        <f>IF(ISBLANK(Ventas[[#This Row],[Código]]),"",VLOOKUP(Ventas[[#This Row],[Código]],Productos[],5,FALSE))</f>
        <v>1</v>
      </c>
      <c r="H163" s="23">
        <v>110</v>
      </c>
      <c r="I163" s="1">
        <f>IF(ISBLANK(Ventas[[#This Row],[Código]]),"",SUM(Ventas[[#This Row],[Monto]],I162))</f>
        <v>27833</v>
      </c>
    </row>
    <row r="164" spans="1:9" x14ac:dyDescent="0.25">
      <c r="A164" s="25">
        <v>44741</v>
      </c>
      <c r="B164" s="22">
        <v>77983343</v>
      </c>
      <c r="C164" t="str">
        <f>IF(ISBLANK(Ventas[[#This Row],[Código]]),"",VLOOKUP(Ventas[[#This Row],[Código]],Productos[],2,FALSE))</f>
        <v>Cigarrillo</v>
      </c>
      <c r="D164" t="str">
        <f>IF(ISBLANK(Ventas[[#This Row],[Código]]),"",VLOOKUP(Ventas[[#This Row],[Código]],Productos[],3,FALSE))</f>
        <v>Marlboro 10 Común 10</v>
      </c>
      <c r="E164" s="22">
        <v>1</v>
      </c>
      <c r="F164" s="1">
        <f>IF(ISBLANK(Ventas[[#This Row],[Código]]),"",VLOOKUP(Ventas[[#This Row],[Código]],Productos[],4,FALSE))</f>
        <v>190</v>
      </c>
      <c r="G164" s="1">
        <f>IF(ISBLANK(Ventas[[#This Row],[Código]]),"",VLOOKUP(Ventas[[#This Row],[Código]],Productos[],5,FALSE))</f>
        <v>220</v>
      </c>
      <c r="H164" s="23">
        <f>IF(ISBLANK(Ventas[[#This Row],[Código]]),"",Ventas[[#This Row],[Precio Unitario]]*Ventas[[#This Row],[Cantidad]])</f>
        <v>220</v>
      </c>
      <c r="I164" s="1">
        <f>IF(ISBLANK(Ventas[[#This Row],[Código]]),"",SUM(Ventas[[#This Row],[Monto]],I163))</f>
        <v>28053</v>
      </c>
    </row>
    <row r="165" spans="1:9" x14ac:dyDescent="0.25">
      <c r="A165" s="25">
        <v>44741</v>
      </c>
      <c r="B165" s="22">
        <v>77976994</v>
      </c>
      <c r="C165" t="str">
        <f>IF(ISBLANK(Ventas[[#This Row],[Código]]),"",VLOOKUP(Ventas[[#This Row],[Código]],Productos[],2,FALSE))</f>
        <v>Cigarrillo</v>
      </c>
      <c r="D165" t="str">
        <f>IF(ISBLANK(Ventas[[#This Row],[Código]]),"",VLOOKUP(Ventas[[#This Row],[Código]],Productos[],3,FALSE))</f>
        <v>Lucky Strike 10 Convertible 12</v>
      </c>
      <c r="E165" s="22">
        <v>1</v>
      </c>
      <c r="F165" s="1">
        <f>IF(ISBLANK(Ventas[[#This Row],[Código]]),"",VLOOKUP(Ventas[[#This Row],[Código]],Productos[],4,FALSE))</f>
        <v>160</v>
      </c>
      <c r="G165" s="1">
        <f>IF(ISBLANK(Ventas[[#This Row],[Código]]),"",VLOOKUP(Ventas[[#This Row],[Código]],Productos[],5,FALSE))</f>
        <v>200</v>
      </c>
      <c r="H165" s="23">
        <f>IF(ISBLANK(Ventas[[#This Row],[Código]]),"",Ventas[[#This Row],[Precio Unitario]]*Ventas[[#This Row],[Cantidad]])</f>
        <v>200</v>
      </c>
      <c r="I165" s="1">
        <f>IF(ISBLANK(Ventas[[#This Row],[Código]]),"",SUM(Ventas[[#This Row],[Monto]],I164))</f>
        <v>28253</v>
      </c>
    </row>
    <row r="166" spans="1:9" x14ac:dyDescent="0.25">
      <c r="A166" s="25">
        <v>44741</v>
      </c>
      <c r="B166" s="22">
        <v>7792758013038</v>
      </c>
      <c r="C166" t="str">
        <f>IF(ISBLANK(Ventas[[#This Row],[Código]]),"",VLOOKUP(Ventas[[#This Row],[Código]],Productos[],2,FALSE))</f>
        <v>Gaseosa</v>
      </c>
      <c r="D166" t="str">
        <f>IF(ISBLANK(Ventas[[#This Row],[Código]]),"",VLOOKUP(Ventas[[#This Row],[Código]],Productos[],3,FALSE))</f>
        <v>Secco Naranja 3000ml</v>
      </c>
      <c r="E166" s="22">
        <v>1</v>
      </c>
      <c r="F166" s="1">
        <f>IF(ISBLANK(Ventas[[#This Row],[Código]]),"",VLOOKUP(Ventas[[#This Row],[Código]],Productos[],4,FALSE))</f>
        <v>140</v>
      </c>
      <c r="G166" s="1">
        <f>IF(ISBLANK(Ventas[[#This Row],[Código]]),"",VLOOKUP(Ventas[[#This Row],[Código]],Productos[],5,FALSE))</f>
        <v>210</v>
      </c>
      <c r="H166" s="23">
        <f>IF(ISBLANK(Ventas[[#This Row],[Código]]),"",Ventas[[#This Row],[Precio Unitario]]*Ventas[[#This Row],[Cantidad]])</f>
        <v>210</v>
      </c>
      <c r="I166" s="1">
        <f>IF(ISBLANK(Ventas[[#This Row],[Código]]),"",SUM(Ventas[[#This Row],[Monto]],I165))</f>
        <v>28463</v>
      </c>
    </row>
    <row r="167" spans="1:9" x14ac:dyDescent="0.25">
      <c r="A167" s="25">
        <v>44741</v>
      </c>
      <c r="B167" s="22">
        <v>6902004095218</v>
      </c>
      <c r="C167" t="str">
        <f>IF(ISBLANK(Ventas[[#This Row],[Código]]),"",VLOOKUP(Ventas[[#This Row],[Código]],Productos[],2,FALSE))</f>
        <v>Varios</v>
      </c>
      <c r="D167" t="str">
        <f>IF(ISBLANK(Ventas[[#This Row],[Código]]),"",VLOOKUP(Ventas[[#This Row],[Código]],Productos[],3,FALSE))</f>
        <v>Encendedor Candela 1</v>
      </c>
      <c r="E167" s="22">
        <v>1</v>
      </c>
      <c r="F167" s="1">
        <f>IF(ISBLANK(Ventas[[#This Row],[Código]]),"",VLOOKUP(Ventas[[#This Row],[Código]],Productos[],4,FALSE))</f>
        <v>45</v>
      </c>
      <c r="G167" s="1">
        <f>IF(ISBLANK(Ventas[[#This Row],[Código]]),"",VLOOKUP(Ventas[[#This Row],[Código]],Productos[],5,FALSE))</f>
        <v>60</v>
      </c>
      <c r="H167" s="23">
        <f>IF(ISBLANK(Ventas[[#This Row],[Código]]),"",Ventas[[#This Row],[Precio Unitario]]*Ventas[[#This Row],[Cantidad]])</f>
        <v>60</v>
      </c>
      <c r="I167" s="1">
        <f>IF(ISBLANK(Ventas[[#This Row],[Código]]),"",SUM(Ventas[[#This Row],[Monto]],I166))</f>
        <v>28523</v>
      </c>
    </row>
    <row r="168" spans="1:9" x14ac:dyDescent="0.25">
      <c r="A168" s="25">
        <v>44741</v>
      </c>
      <c r="B168" s="22">
        <v>77931764</v>
      </c>
      <c r="C168" t="str">
        <f>IF(ISBLANK(Ventas[[#This Row],[Código]]),"",VLOOKUP(Ventas[[#This Row],[Código]],Productos[],2,FALSE))</f>
        <v>Golosina</v>
      </c>
      <c r="D168" t="str">
        <f>IF(ISBLANK(Ventas[[#This Row],[Código]]),"",VLOOKUP(Ventas[[#This Row],[Código]],Productos[],3,FALSE))</f>
        <v>Topline Seven X-plosive Mint 14g</v>
      </c>
      <c r="E168" s="22">
        <v>1</v>
      </c>
      <c r="F168" s="1">
        <f>IF(ISBLANK(Ventas[[#This Row],[Código]]),"",VLOOKUP(Ventas[[#This Row],[Código]],Productos[],4,FALSE))</f>
        <v>56</v>
      </c>
      <c r="G168" s="1">
        <f>IF(ISBLANK(Ventas[[#This Row],[Código]]),"",VLOOKUP(Ventas[[#This Row],[Código]],Productos[],5,FALSE))</f>
        <v>80</v>
      </c>
      <c r="H168" s="23">
        <f>IF(ISBLANK(Ventas[[#This Row],[Código]]),"",Ventas[[#This Row],[Precio Unitario]]*Ventas[[#This Row],[Cantidad]])</f>
        <v>80</v>
      </c>
      <c r="I168" s="1">
        <f>IF(ISBLANK(Ventas[[#This Row],[Código]]),"",SUM(Ventas[[#This Row],[Monto]],I167))</f>
        <v>28603</v>
      </c>
    </row>
    <row r="169" spans="1:9" x14ac:dyDescent="0.25">
      <c r="A169" s="25">
        <v>44741</v>
      </c>
      <c r="B169" s="22">
        <v>7790040484801</v>
      </c>
      <c r="C169" t="str">
        <f>IF(ISBLANK(Ventas[[#This Row],[Código]]),"",VLOOKUP(Ventas[[#This Row],[Código]],Productos[],2,FALSE))</f>
        <v>Chocolate</v>
      </c>
      <c r="D169" t="str">
        <f>IF(ISBLANK(Ventas[[#This Row],[Código]]),"",VLOOKUP(Ventas[[#This Row],[Código]],Productos[],3,FALSE))</f>
        <v>Tofi Negro Triple 1</v>
      </c>
      <c r="E169" s="22">
        <v>1</v>
      </c>
      <c r="F169" s="1">
        <f>IF(ISBLANK(Ventas[[#This Row],[Código]]),"",VLOOKUP(Ventas[[#This Row],[Código]],Productos[],4,FALSE))</f>
        <v>91</v>
      </c>
      <c r="G169" s="1">
        <f>IF(ISBLANK(Ventas[[#This Row],[Código]]),"",VLOOKUP(Ventas[[#This Row],[Código]],Productos[],5,FALSE))</f>
        <v>130</v>
      </c>
      <c r="H169" s="23">
        <f>IF(ISBLANK(Ventas[[#This Row],[Código]]),"",Ventas[[#This Row],[Precio Unitario]]*Ventas[[#This Row],[Cantidad]])</f>
        <v>130</v>
      </c>
      <c r="I169" s="1">
        <f>IF(ISBLANK(Ventas[[#This Row],[Código]]),"",SUM(Ventas[[#This Row],[Monto]],I168))</f>
        <v>28733</v>
      </c>
    </row>
    <row r="170" spans="1:9" x14ac:dyDescent="0.25">
      <c r="A170" s="25">
        <v>44741</v>
      </c>
      <c r="B170" s="22">
        <v>7797470000090</v>
      </c>
      <c r="C170" t="str">
        <f>IF(ISBLANK(Ventas[[#This Row],[Código]]),"",VLOOKUP(Ventas[[#This Row],[Código]],Productos[],2,FALSE))</f>
        <v>Mercadito</v>
      </c>
      <c r="D170" t="str">
        <f>IF(ISBLANK(Ventas[[#This Row],[Código]]),"",VLOOKUP(Ventas[[#This Row],[Código]],Productos[],3,FALSE))</f>
        <v>Yerba Marolio Tradicional 500g</v>
      </c>
      <c r="E170" s="22">
        <v>1</v>
      </c>
      <c r="F170" s="1">
        <f>IF(ISBLANK(Ventas[[#This Row],[Código]]),"",VLOOKUP(Ventas[[#This Row],[Código]],Productos[],4,FALSE))</f>
        <v>182</v>
      </c>
      <c r="G170" s="1">
        <f>IF(ISBLANK(Ventas[[#This Row],[Código]]),"",VLOOKUP(Ventas[[#This Row],[Código]],Productos[],5,FALSE))</f>
        <v>260</v>
      </c>
      <c r="H170" s="23">
        <f>IF(ISBLANK(Ventas[[#This Row],[Código]]),"",Ventas[[#This Row],[Precio Unitario]]*Ventas[[#This Row],[Cantidad]])</f>
        <v>260</v>
      </c>
      <c r="I170" s="1">
        <f>IF(ISBLANK(Ventas[[#This Row],[Código]]),"",SUM(Ventas[[#This Row],[Monto]],I169))</f>
        <v>28993</v>
      </c>
    </row>
    <row r="171" spans="1:9" x14ac:dyDescent="0.25">
      <c r="A171" s="25">
        <v>44741</v>
      </c>
      <c r="B171" s="22">
        <v>7790150079898</v>
      </c>
      <c r="C171" t="str">
        <f>IF(ISBLANK(Ventas[[#This Row],[Código]]),"",VLOOKUP(Ventas[[#This Row],[Código]],Productos[],2,FALSE))</f>
        <v>Mercadito</v>
      </c>
      <c r="D171" t="str">
        <f>IF(ISBLANK(Ventas[[#This Row],[Código]]),"",VLOOKUP(Ventas[[#This Row],[Código]],Productos[],3,FALSE))</f>
        <v>Café La Virginia 5g</v>
      </c>
      <c r="E171" s="22">
        <v>1</v>
      </c>
      <c r="F171" s="1">
        <f>IF(ISBLANK(Ventas[[#This Row],[Código]]),"",VLOOKUP(Ventas[[#This Row],[Código]],Productos[],4,FALSE))</f>
        <v>21</v>
      </c>
      <c r="G171" s="1">
        <f>IF(ISBLANK(Ventas[[#This Row],[Código]]),"",VLOOKUP(Ventas[[#This Row],[Código]],Productos[],5,FALSE))</f>
        <v>30</v>
      </c>
      <c r="H171" s="23">
        <f>IF(ISBLANK(Ventas[[#This Row],[Código]]),"",Ventas[[#This Row],[Precio Unitario]]*Ventas[[#This Row],[Cantidad]])</f>
        <v>30</v>
      </c>
      <c r="I171" s="1">
        <f>IF(ISBLANK(Ventas[[#This Row],[Código]]),"",SUM(Ventas[[#This Row],[Monto]],I170))</f>
        <v>29023</v>
      </c>
    </row>
    <row r="172" spans="1:9" x14ac:dyDescent="0.25">
      <c r="A172" s="25">
        <v>44741</v>
      </c>
      <c r="B172" s="22">
        <v>7797470001394</v>
      </c>
      <c r="C172" t="str">
        <f>IF(ISBLANK(Ventas[[#This Row],[Código]]),"",VLOOKUP(Ventas[[#This Row],[Código]],Productos[],2,FALSE))</f>
        <v>Mercadito</v>
      </c>
      <c r="D172" t="str">
        <f>IF(ISBLANK(Ventas[[#This Row],[Código]]),"",VLOOKUP(Ventas[[#This Row],[Código]],Productos[],3,FALSE))</f>
        <v>Azúcar Marolio 1000g</v>
      </c>
      <c r="E172" s="22">
        <v>1</v>
      </c>
      <c r="F172" s="1">
        <f>IF(ISBLANK(Ventas[[#This Row],[Código]]),"",VLOOKUP(Ventas[[#This Row],[Código]],Productos[],4,FALSE))</f>
        <v>77</v>
      </c>
      <c r="G172" s="1">
        <f>IF(ISBLANK(Ventas[[#This Row],[Código]]),"",VLOOKUP(Ventas[[#This Row],[Código]],Productos[],5,FALSE))</f>
        <v>120</v>
      </c>
      <c r="H172" s="23">
        <f>IF(ISBLANK(Ventas[[#This Row],[Código]]),"",Ventas[[#This Row],[Precio Unitario]]*Ventas[[#This Row],[Cantidad]])</f>
        <v>120</v>
      </c>
      <c r="I172" s="1">
        <f>IF(ISBLANK(Ventas[[#This Row],[Código]]),"",SUM(Ventas[[#This Row],[Monto]],I171))</f>
        <v>29143</v>
      </c>
    </row>
    <row r="173" spans="1:9" x14ac:dyDescent="0.25">
      <c r="A173" s="25">
        <v>44741</v>
      </c>
      <c r="B173" s="22">
        <v>153426486759</v>
      </c>
      <c r="C173" t="str">
        <f>IF(ISBLANK(Ventas[[#This Row],[Código]]),"",VLOOKUP(Ventas[[#This Row],[Código]],Productos[],2,FALSE))</f>
        <v>Fotocopia</v>
      </c>
      <c r="D173" t="str">
        <f>IF(ISBLANK(Ventas[[#This Row],[Código]]),"",VLOOKUP(Ventas[[#This Row],[Código]],Productos[],3,FALSE))</f>
        <v>SIMPLE FAZ LEGAL / DOBLE FAZ A4 1</v>
      </c>
      <c r="E173" s="22">
        <v>3</v>
      </c>
      <c r="F173" s="1">
        <f>IF(ISBLANK(Ventas[[#This Row],[Código]]),"",VLOOKUP(Ventas[[#This Row],[Código]],Productos[],4,FALSE))</f>
        <v>0</v>
      </c>
      <c r="G173" s="1">
        <f>IF(ISBLANK(Ventas[[#This Row],[Código]]),"",VLOOKUP(Ventas[[#This Row],[Código]],Productos[],5,FALSE))</f>
        <v>20</v>
      </c>
      <c r="H173" s="23">
        <f>IF(ISBLANK(Ventas[[#This Row],[Código]]),"",Ventas[[#This Row],[Precio Unitario]]*Ventas[[#This Row],[Cantidad]])</f>
        <v>60</v>
      </c>
      <c r="I173" s="1">
        <f>IF(ISBLANK(Ventas[[#This Row],[Código]]),"",SUM(Ventas[[#This Row],[Monto]],I172))</f>
        <v>29203</v>
      </c>
    </row>
    <row r="174" spans="1:9" x14ac:dyDescent="0.25">
      <c r="A174" s="25">
        <v>44741</v>
      </c>
      <c r="B174" s="22">
        <v>77917805</v>
      </c>
      <c r="C174" t="str">
        <f>IF(ISBLANK(Ventas[[#This Row],[Código]]),"",VLOOKUP(Ventas[[#This Row],[Código]],Productos[],2,FALSE))</f>
        <v>Chocolate</v>
      </c>
      <c r="D174" t="str">
        <f>IF(ISBLANK(Ventas[[#This Row],[Código]]),"",VLOOKUP(Ventas[[#This Row],[Código]],Productos[],3,FALSE))</f>
        <v>Las Colonias Blanco Triple 1</v>
      </c>
      <c r="E174" s="22">
        <v>2</v>
      </c>
      <c r="F174" s="1">
        <f>IF(ISBLANK(Ventas[[#This Row],[Código]]),"",VLOOKUP(Ventas[[#This Row],[Código]],Productos[],4,FALSE))</f>
        <v>42</v>
      </c>
      <c r="G174" s="1">
        <f>IF(ISBLANK(Ventas[[#This Row],[Código]]),"",VLOOKUP(Ventas[[#This Row],[Código]],Productos[],5,FALSE))</f>
        <v>60</v>
      </c>
      <c r="H174" s="23">
        <f>IF(ISBLANK(Ventas[[#This Row],[Código]]),"",Ventas[[#This Row],[Precio Unitario]]*Ventas[[#This Row],[Cantidad]])</f>
        <v>120</v>
      </c>
      <c r="I174" s="1">
        <f>IF(ISBLANK(Ventas[[#This Row],[Código]]),"",SUM(Ventas[[#This Row],[Monto]],I173))</f>
        <v>29323</v>
      </c>
    </row>
    <row r="175" spans="1:9" x14ac:dyDescent="0.25">
      <c r="A175" s="25">
        <v>44741</v>
      </c>
      <c r="B175" s="22">
        <v>1007084701235</v>
      </c>
      <c r="C175" t="str">
        <f>IF(ISBLANK(Ventas[[#This Row],[Código]]),"",VLOOKUP(Ventas[[#This Row],[Código]],Productos[],2,FALSE))</f>
        <v>Energizante</v>
      </c>
      <c r="D175" t="str">
        <f>IF(ISBLANK(Ventas[[#This Row],[Código]]),"",VLOOKUP(Ventas[[#This Row],[Código]],Productos[],3,FALSE))</f>
        <v>Monster Negro 473ml</v>
      </c>
      <c r="E175" s="22">
        <v>2</v>
      </c>
      <c r="F175" s="1">
        <f>IF(ISBLANK(Ventas[[#This Row],[Código]]),"",VLOOKUP(Ventas[[#This Row],[Código]],Productos[],4,FALSE))</f>
        <v>161</v>
      </c>
      <c r="G175" s="1">
        <f>IF(ISBLANK(Ventas[[#This Row],[Código]]),"",VLOOKUP(Ventas[[#This Row],[Código]],Productos[],5,FALSE))</f>
        <v>240</v>
      </c>
      <c r="H175" s="23">
        <f>IF(ISBLANK(Ventas[[#This Row],[Código]]),"",Ventas[[#This Row],[Precio Unitario]]*Ventas[[#This Row],[Cantidad]])</f>
        <v>480</v>
      </c>
      <c r="I175" s="1">
        <f>IF(ISBLANK(Ventas[[#This Row],[Código]]),"",SUM(Ventas[[#This Row],[Monto]],I174))</f>
        <v>29803</v>
      </c>
    </row>
    <row r="176" spans="1:9" x14ac:dyDescent="0.25">
      <c r="A176" s="25">
        <v>44741</v>
      </c>
      <c r="B176" s="22">
        <v>7790040405301</v>
      </c>
      <c r="C176" t="str">
        <f>IF(ISBLANK(Ventas[[#This Row],[Código]]),"",VLOOKUP(Ventas[[#This Row],[Código]],Productos[],2,FALSE))</f>
        <v>Chocolate</v>
      </c>
      <c r="D176" t="str">
        <f>IF(ISBLANK(Ventas[[#This Row],[Código]]),"",VLOOKUP(Ventas[[#This Row],[Código]],Productos[],3,FALSE))</f>
        <v>Tatín Blanco Triple 1</v>
      </c>
      <c r="E176" s="22">
        <v>1</v>
      </c>
      <c r="F176" s="1">
        <f>IF(ISBLANK(Ventas[[#This Row],[Código]]),"",VLOOKUP(Ventas[[#This Row],[Código]],Productos[],4,FALSE))</f>
        <v>42</v>
      </c>
      <c r="G176" s="1">
        <f>IF(ISBLANK(Ventas[[#This Row],[Código]]),"",VLOOKUP(Ventas[[#This Row],[Código]],Productos[],5,FALSE))</f>
        <v>60</v>
      </c>
      <c r="H176" s="23">
        <f>IF(ISBLANK(Ventas[[#This Row],[Código]]),"",Ventas[[#This Row],[Precio Unitario]]*Ventas[[#This Row],[Cantidad]])</f>
        <v>60</v>
      </c>
      <c r="I176" s="1">
        <f>IF(ISBLANK(Ventas[[#This Row],[Código]]),"",SUM(Ventas[[#This Row],[Monto]],I175))</f>
        <v>29863</v>
      </c>
    </row>
    <row r="177" spans="1:9" x14ac:dyDescent="0.25">
      <c r="A177" s="25">
        <v>44741</v>
      </c>
      <c r="B177" s="22">
        <v>748523621489</v>
      </c>
      <c r="C177" t="str">
        <f>IF(ISBLANK(Ventas[[#This Row],[Código]]),"",VLOOKUP(Ventas[[#This Row],[Código]],Productos[],2,FALSE))</f>
        <v>Golosina</v>
      </c>
      <c r="D177" t="str">
        <f>IF(ISBLANK(Ventas[[#This Row],[Código]]),"",VLOOKUP(Ventas[[#This Row],[Código]],Productos[],3,FALSE))</f>
        <v>Chupetines 1</v>
      </c>
      <c r="E177" s="22">
        <v>2</v>
      </c>
      <c r="F177" s="1">
        <f>IF(ISBLANK(Ventas[[#This Row],[Código]]),"",VLOOKUP(Ventas[[#This Row],[Código]],Productos[],4,FALSE))</f>
        <v>7</v>
      </c>
      <c r="G177" s="1">
        <f>IF(ISBLANK(Ventas[[#This Row],[Código]]),"",VLOOKUP(Ventas[[#This Row],[Código]],Productos[],5,FALSE))</f>
        <v>10</v>
      </c>
      <c r="H177" s="23">
        <f>IF(ISBLANK(Ventas[[#This Row],[Código]]),"",Ventas[[#This Row],[Precio Unitario]]*Ventas[[#This Row],[Cantidad]])</f>
        <v>20</v>
      </c>
      <c r="I177" s="1">
        <f>IF(ISBLANK(Ventas[[#This Row],[Código]]),"",SUM(Ventas[[#This Row],[Monto]],I176))</f>
        <v>29883</v>
      </c>
    </row>
    <row r="178" spans="1:9" x14ac:dyDescent="0.25">
      <c r="A178" s="25">
        <v>44741</v>
      </c>
      <c r="B178" s="22">
        <v>954456325874</v>
      </c>
      <c r="C178" t="str">
        <f>IF(ISBLANK(Ventas[[#This Row],[Código]]),"",VLOOKUP(Ventas[[#This Row],[Código]],Productos[],2,FALSE))</f>
        <v>Carga</v>
      </c>
      <c r="D178" t="str">
        <f>IF(ISBLANK(Ventas[[#This Row],[Código]]),"",VLOOKUP(Ventas[[#This Row],[Código]],Productos[],3,FALSE))</f>
        <v>Carga Virtual (Tipear TOTAL DE CARGA en: "Monto") 1</v>
      </c>
      <c r="E178" s="22">
        <v>80</v>
      </c>
      <c r="F178" s="1">
        <f>IF(ISBLANK(Ventas[[#This Row],[Código]]),"",VLOOKUP(Ventas[[#This Row],[Código]],Productos[],4,FALSE))</f>
        <v>1</v>
      </c>
      <c r="G178" s="1">
        <f>IF(ISBLANK(Ventas[[#This Row],[Código]]),"",VLOOKUP(Ventas[[#This Row],[Código]],Productos[],5,FALSE))</f>
        <v>1</v>
      </c>
      <c r="H178" s="23">
        <v>90</v>
      </c>
      <c r="I178" s="1">
        <f>IF(ISBLANK(Ventas[[#This Row],[Código]]),"",SUM(Ventas[[#This Row],[Monto]],I177))</f>
        <v>29973</v>
      </c>
    </row>
    <row r="179" spans="1:9" x14ac:dyDescent="0.25">
      <c r="A179" s="25">
        <v>44741</v>
      </c>
      <c r="B179" s="22">
        <v>77958624</v>
      </c>
      <c r="C179" t="str">
        <f>IF(ISBLANK(Ventas[[#This Row],[Código]]),"",VLOOKUP(Ventas[[#This Row],[Código]],Productos[],2,FALSE))</f>
        <v>Golosina</v>
      </c>
      <c r="D179" t="str">
        <f>IF(ISBLANK(Ventas[[#This Row],[Código]]),"",VLOOKUP(Ventas[[#This Row],[Código]],Productos[],3,FALSE))</f>
        <v>Menthoplus Mentol 29,4g</v>
      </c>
      <c r="E179" s="22">
        <v>1</v>
      </c>
      <c r="F179" s="1">
        <f>IF(ISBLANK(Ventas[[#This Row],[Código]]),"",VLOOKUP(Ventas[[#This Row],[Código]],Productos[],4,FALSE))</f>
        <v>49</v>
      </c>
      <c r="G179" s="1">
        <f>IF(ISBLANK(Ventas[[#This Row],[Código]]),"",VLOOKUP(Ventas[[#This Row],[Código]],Productos[],5,FALSE))</f>
        <v>70</v>
      </c>
      <c r="H179" s="23">
        <f>IF(ISBLANK(Ventas[[#This Row],[Código]]),"",Ventas[[#This Row],[Precio Unitario]]*Ventas[[#This Row],[Cantidad]])</f>
        <v>70</v>
      </c>
      <c r="I179" s="1">
        <f>IF(ISBLANK(Ventas[[#This Row],[Código]]),"",SUM(Ventas[[#This Row],[Monto]],I178))</f>
        <v>30043</v>
      </c>
    </row>
    <row r="180" spans="1:9" x14ac:dyDescent="0.25">
      <c r="A180" s="25">
        <v>44741</v>
      </c>
      <c r="B180" s="22">
        <v>695874365215</v>
      </c>
      <c r="C180" t="str">
        <f>IF(ISBLANK(Ventas[[#This Row],[Código]]),"",VLOOKUP(Ventas[[#This Row],[Código]],Productos[],2,FALSE))</f>
        <v>Fotocopia</v>
      </c>
      <c r="D180" t="str">
        <f>IF(ISBLANK(Ventas[[#This Row],[Código]]),"",VLOOKUP(Ventas[[#This Row],[Código]],Productos[],3,FALSE))</f>
        <v>DNI 1</v>
      </c>
      <c r="E180" s="22">
        <v>1</v>
      </c>
      <c r="F180" s="1">
        <f>IF(ISBLANK(Ventas[[#This Row],[Código]]),"",VLOOKUP(Ventas[[#This Row],[Código]],Productos[],4,FALSE))</f>
        <v>0</v>
      </c>
      <c r="G180" s="1">
        <f>IF(ISBLANK(Ventas[[#This Row],[Código]]),"",VLOOKUP(Ventas[[#This Row],[Código]],Productos[],5,FALSE))</f>
        <v>20</v>
      </c>
      <c r="H180" s="23">
        <f>IF(ISBLANK(Ventas[[#This Row],[Código]]),"",Ventas[[#This Row],[Precio Unitario]]*Ventas[[#This Row],[Cantidad]])</f>
        <v>20</v>
      </c>
      <c r="I180" s="1">
        <f>IF(ISBLANK(Ventas[[#This Row],[Código]]),"",SUM(Ventas[[#This Row],[Monto]],I179))</f>
        <v>30063</v>
      </c>
    </row>
    <row r="181" spans="1:9" x14ac:dyDescent="0.25">
      <c r="A181" s="25">
        <v>44741</v>
      </c>
      <c r="B181" s="22">
        <v>77977038</v>
      </c>
      <c r="C181" t="str">
        <f>IF(ISBLANK(Ventas[[#This Row],[Código]]),"",VLOOKUP(Ventas[[#This Row],[Código]],Productos[],2,FALSE))</f>
        <v>Cigarrillo</v>
      </c>
      <c r="D181" t="str">
        <f>IF(ISBLANK(Ventas[[#This Row],[Código]]),"",VLOOKUP(Ventas[[#This Row],[Código]],Productos[],3,FALSE))</f>
        <v>Lucky Strike 20 Convertible Box 20</v>
      </c>
      <c r="E181" s="22">
        <v>1</v>
      </c>
      <c r="F181" s="1">
        <f>IF(ISBLANK(Ventas[[#This Row],[Código]]),"",VLOOKUP(Ventas[[#This Row],[Código]],Productos[],4,FALSE))</f>
        <v>260</v>
      </c>
      <c r="G181" s="1">
        <f>IF(ISBLANK(Ventas[[#This Row],[Código]]),"",VLOOKUP(Ventas[[#This Row],[Código]],Productos[],5,FALSE))</f>
        <v>320</v>
      </c>
      <c r="H181" s="23">
        <f>IF(ISBLANK(Ventas[[#This Row],[Código]]),"",Ventas[[#This Row],[Precio Unitario]]*Ventas[[#This Row],[Cantidad]])</f>
        <v>320</v>
      </c>
      <c r="I181" s="1">
        <f>IF(ISBLANK(Ventas[[#This Row],[Código]]),"",SUM(Ventas[[#This Row],[Monto]],I180))</f>
        <v>30383</v>
      </c>
    </row>
    <row r="182" spans="1:9" x14ac:dyDescent="0.25">
      <c r="A182" s="25">
        <v>44741</v>
      </c>
      <c r="B182" s="22">
        <v>442457825716</v>
      </c>
      <c r="C182" t="str">
        <f>IF(ISBLANK(Ventas[[#This Row],[Código]]),"",VLOOKUP(Ventas[[#This Row],[Código]],Productos[],2,FALSE))</f>
        <v>Varios</v>
      </c>
      <c r="D182" t="str">
        <f>IF(ISBLANK(Ventas[[#This Row],[Código]]),"",VLOOKUP(Ventas[[#This Row],[Código]],Productos[],3,FALSE))</f>
        <v>BOMBILLA MATE RUBÍ CORTA 1</v>
      </c>
      <c r="E182" s="22">
        <v>1</v>
      </c>
      <c r="F182" s="1">
        <f>IF(ISBLANK(Ventas[[#This Row],[Código]]),"",VLOOKUP(Ventas[[#This Row],[Código]],Productos[],4,FALSE))</f>
        <v>210</v>
      </c>
      <c r="G182" s="1">
        <f>IF(ISBLANK(Ventas[[#This Row],[Código]]),"",VLOOKUP(Ventas[[#This Row],[Código]],Productos[],5,FALSE))</f>
        <v>300</v>
      </c>
      <c r="H182" s="23">
        <f>IF(ISBLANK(Ventas[[#This Row],[Código]]),"",Ventas[[#This Row],[Precio Unitario]]*Ventas[[#This Row],[Cantidad]])</f>
        <v>300</v>
      </c>
      <c r="I182" s="1">
        <f>IF(ISBLANK(Ventas[[#This Row],[Código]]),"",SUM(Ventas[[#This Row],[Monto]],I181))</f>
        <v>30683</v>
      </c>
    </row>
    <row r="183" spans="1:9" x14ac:dyDescent="0.25">
      <c r="A183" s="25">
        <v>44741</v>
      </c>
      <c r="B183" s="22">
        <v>77977038</v>
      </c>
      <c r="C183" t="str">
        <f>IF(ISBLANK(Ventas[[#This Row],[Código]]),"",VLOOKUP(Ventas[[#This Row],[Código]],Productos[],2,FALSE))</f>
        <v>Cigarrillo</v>
      </c>
      <c r="D183" t="str">
        <f>IF(ISBLANK(Ventas[[#This Row],[Código]]),"",VLOOKUP(Ventas[[#This Row],[Código]],Productos[],3,FALSE))</f>
        <v>Lucky Strike 20 Convertible Box 20</v>
      </c>
      <c r="E183" s="22">
        <v>1</v>
      </c>
      <c r="F183" s="1">
        <f>IF(ISBLANK(Ventas[[#This Row],[Código]]),"",VLOOKUP(Ventas[[#This Row],[Código]],Productos[],4,FALSE))</f>
        <v>260</v>
      </c>
      <c r="G183" s="1">
        <f>IF(ISBLANK(Ventas[[#This Row],[Código]]),"",VLOOKUP(Ventas[[#This Row],[Código]],Productos[],5,FALSE))</f>
        <v>320</v>
      </c>
      <c r="H183" s="23">
        <f>IF(ISBLANK(Ventas[[#This Row],[Código]]),"",Ventas[[#This Row],[Precio Unitario]]*Ventas[[#This Row],[Cantidad]])</f>
        <v>320</v>
      </c>
      <c r="I183" s="1">
        <f>IF(ISBLANK(Ventas[[#This Row],[Código]]),"",SUM(Ventas[[#This Row],[Monto]],I182))</f>
        <v>31003</v>
      </c>
    </row>
    <row r="184" spans="1:9" x14ac:dyDescent="0.25">
      <c r="A184" s="25">
        <v>44741</v>
      </c>
      <c r="B184" s="22">
        <v>153426486759</v>
      </c>
      <c r="C184" t="str">
        <f>IF(ISBLANK(Ventas[[#This Row],[Código]]),"",VLOOKUP(Ventas[[#This Row],[Código]],Productos[],2,FALSE))</f>
        <v>Fotocopia</v>
      </c>
      <c r="D184" t="str">
        <f>IF(ISBLANK(Ventas[[#This Row],[Código]]),"",VLOOKUP(Ventas[[#This Row],[Código]],Productos[],3,FALSE))</f>
        <v>SIMPLE FAZ LEGAL / DOBLE FAZ A4 1</v>
      </c>
      <c r="E184" s="22">
        <v>1</v>
      </c>
      <c r="F184" s="1">
        <f>IF(ISBLANK(Ventas[[#This Row],[Código]]),"",VLOOKUP(Ventas[[#This Row],[Código]],Productos[],4,FALSE))</f>
        <v>0</v>
      </c>
      <c r="G184" s="1">
        <f>IF(ISBLANK(Ventas[[#This Row],[Código]]),"",VLOOKUP(Ventas[[#This Row],[Código]],Productos[],5,FALSE))</f>
        <v>20</v>
      </c>
      <c r="H184" s="23">
        <f>IF(ISBLANK(Ventas[[#This Row],[Código]]),"",Ventas[[#This Row],[Precio Unitario]]*Ventas[[#This Row],[Cantidad]])</f>
        <v>20</v>
      </c>
      <c r="I184" s="1">
        <f>IF(ISBLANK(Ventas[[#This Row],[Código]]),"",SUM(Ventas[[#This Row],[Monto]],I183))</f>
        <v>31023</v>
      </c>
    </row>
    <row r="185" spans="1:9" x14ac:dyDescent="0.25">
      <c r="A185" s="25">
        <v>44741</v>
      </c>
      <c r="B185" s="22">
        <v>695874365215</v>
      </c>
      <c r="C185" t="str">
        <f>IF(ISBLANK(Ventas[[#This Row],[Código]]),"",VLOOKUP(Ventas[[#This Row],[Código]],Productos[],2,FALSE))</f>
        <v>Fotocopia</v>
      </c>
      <c r="D185" t="str">
        <f>IF(ISBLANK(Ventas[[#This Row],[Código]]),"",VLOOKUP(Ventas[[#This Row],[Código]],Productos[],3,FALSE))</f>
        <v>DNI 1</v>
      </c>
      <c r="E185" s="22">
        <v>1</v>
      </c>
      <c r="F185" s="1">
        <f>IF(ISBLANK(Ventas[[#This Row],[Código]]),"",VLOOKUP(Ventas[[#This Row],[Código]],Productos[],4,FALSE))</f>
        <v>0</v>
      </c>
      <c r="G185" s="1">
        <f>IF(ISBLANK(Ventas[[#This Row],[Código]]),"",VLOOKUP(Ventas[[#This Row],[Código]],Productos[],5,FALSE))</f>
        <v>20</v>
      </c>
      <c r="H185" s="23">
        <f>IF(ISBLANK(Ventas[[#This Row],[Código]]),"",Ventas[[#This Row],[Precio Unitario]]*Ventas[[#This Row],[Cantidad]])</f>
        <v>20</v>
      </c>
      <c r="I185" s="1">
        <f>IF(ISBLANK(Ventas[[#This Row],[Código]]),"",SUM(Ventas[[#This Row],[Monto]],I184))</f>
        <v>31043</v>
      </c>
    </row>
    <row r="186" spans="1:9" x14ac:dyDescent="0.25">
      <c r="A186" s="25">
        <v>44741</v>
      </c>
      <c r="B186" s="22">
        <v>351624957684</v>
      </c>
      <c r="C186" t="str">
        <f>IF(ISBLANK(Ventas[[#This Row],[Código]]),"",VLOOKUP(Ventas[[#This Row],[Código]],Productos[],2,FALSE))</f>
        <v>Fotocopia</v>
      </c>
      <c r="D186" t="str">
        <f>IF(ISBLANK(Ventas[[#This Row],[Código]]),"",VLOOKUP(Ventas[[#This Row],[Código]],Productos[],3,FALSE))</f>
        <v>SIMPLE FAZ A4 1</v>
      </c>
      <c r="E186" s="22">
        <v>1</v>
      </c>
      <c r="F186" s="1">
        <f>IF(ISBLANK(Ventas[[#This Row],[Código]]),"",VLOOKUP(Ventas[[#This Row],[Código]],Productos[],4,FALSE))</f>
        <v>0</v>
      </c>
      <c r="G186" s="1">
        <f>IF(ISBLANK(Ventas[[#This Row],[Código]]),"",VLOOKUP(Ventas[[#This Row],[Código]],Productos[],5,FALSE))</f>
        <v>10</v>
      </c>
      <c r="H186" s="23">
        <f>IF(ISBLANK(Ventas[[#This Row],[Código]]),"",Ventas[[#This Row],[Precio Unitario]]*Ventas[[#This Row],[Cantidad]])</f>
        <v>10</v>
      </c>
      <c r="I186" s="1">
        <f>IF(ISBLANK(Ventas[[#This Row],[Código]]),"",SUM(Ventas[[#This Row],[Monto]],I185))</f>
        <v>31053</v>
      </c>
    </row>
    <row r="187" spans="1:9" x14ac:dyDescent="0.25">
      <c r="A187" s="25">
        <v>44741</v>
      </c>
      <c r="B187" s="22">
        <v>77912879</v>
      </c>
      <c r="C187" t="str">
        <f>IF(ISBLANK(Ventas[[#This Row],[Código]]),"",VLOOKUP(Ventas[[#This Row],[Código]],Productos[],2,FALSE))</f>
        <v>Cigarrillo</v>
      </c>
      <c r="D187" t="str">
        <f>IF(ISBLANK(Ventas[[#This Row],[Código]]),"",VLOOKUP(Ventas[[#This Row],[Código]],Productos[],3,FALSE))</f>
        <v>Philip Morris 20 Común 20</v>
      </c>
      <c r="E187" s="22">
        <v>1</v>
      </c>
      <c r="F187" s="1">
        <f>IF(ISBLANK(Ventas[[#This Row],[Código]]),"",VLOOKUP(Ventas[[#This Row],[Código]],Productos[],4,FALSE))</f>
        <v>270</v>
      </c>
      <c r="G187" s="1">
        <f>IF(ISBLANK(Ventas[[#This Row],[Código]]),"",VLOOKUP(Ventas[[#This Row],[Código]],Productos[],5,FALSE))</f>
        <v>300</v>
      </c>
      <c r="H187" s="23">
        <f>IF(ISBLANK(Ventas[[#This Row],[Código]]),"",Ventas[[#This Row],[Precio Unitario]]*Ventas[[#This Row],[Cantidad]])</f>
        <v>300</v>
      </c>
      <c r="I187" s="1">
        <f>IF(ISBLANK(Ventas[[#This Row],[Código]]),"",SUM(Ventas[[#This Row],[Monto]],I186))</f>
        <v>31353</v>
      </c>
    </row>
    <row r="188" spans="1:9" x14ac:dyDescent="0.25">
      <c r="A188" s="25">
        <v>44741</v>
      </c>
      <c r="B188" s="22">
        <v>6902004095218</v>
      </c>
      <c r="C188" t="str">
        <f>IF(ISBLANK(Ventas[[#This Row],[Código]]),"",VLOOKUP(Ventas[[#This Row],[Código]],Productos[],2,FALSE))</f>
        <v>Varios</v>
      </c>
      <c r="D188" t="str">
        <f>IF(ISBLANK(Ventas[[#This Row],[Código]]),"",VLOOKUP(Ventas[[#This Row],[Código]],Productos[],3,FALSE))</f>
        <v>Encendedor Candela 1</v>
      </c>
      <c r="E188" s="22">
        <v>1</v>
      </c>
      <c r="F188" s="1">
        <f>IF(ISBLANK(Ventas[[#This Row],[Código]]),"",VLOOKUP(Ventas[[#This Row],[Código]],Productos[],4,FALSE))</f>
        <v>45</v>
      </c>
      <c r="G188" s="1">
        <f>IF(ISBLANK(Ventas[[#This Row],[Código]]),"",VLOOKUP(Ventas[[#This Row],[Código]],Productos[],5,FALSE))</f>
        <v>60</v>
      </c>
      <c r="H188" s="23">
        <f>IF(ISBLANK(Ventas[[#This Row],[Código]]),"",Ventas[[#This Row],[Precio Unitario]]*Ventas[[#This Row],[Cantidad]])</f>
        <v>60</v>
      </c>
      <c r="I188" s="1">
        <f>IF(ISBLANK(Ventas[[#This Row],[Código]]),"",SUM(Ventas[[#This Row],[Monto]],I187))</f>
        <v>31413</v>
      </c>
    </row>
    <row r="189" spans="1:9" x14ac:dyDescent="0.25">
      <c r="A189" s="25">
        <v>44741</v>
      </c>
      <c r="B189" s="22">
        <v>580058803526</v>
      </c>
      <c r="C189" t="str">
        <f>IF(ISBLANK(Ventas[[#This Row],[Código]]),"",VLOOKUP(Ventas[[#This Row],[Código]],Productos[],2,FALSE))</f>
        <v>Cigarrillo</v>
      </c>
      <c r="D189" t="str">
        <f>IF(ISBLANK(Ventas[[#This Row],[Código]]),"",VLOOKUP(Ventas[[#This Row],[Código]],Productos[],3,FALSE))</f>
        <v>Suelto Barato 1</v>
      </c>
      <c r="E189" s="22">
        <v>5</v>
      </c>
      <c r="F189" s="1">
        <f>IF(ISBLANK(Ventas[[#This Row],[Código]]),"",VLOOKUP(Ventas[[#This Row],[Código]],Productos[],4,FALSE))</f>
        <v>7</v>
      </c>
      <c r="G189" s="1">
        <f>IF(ISBLANK(Ventas[[#This Row],[Código]]),"",VLOOKUP(Ventas[[#This Row],[Código]],Productos[],5,FALSE))</f>
        <v>10</v>
      </c>
      <c r="H189" s="23">
        <f>IF(ISBLANK(Ventas[[#This Row],[Código]]),"",Ventas[[#This Row],[Precio Unitario]]*Ventas[[#This Row],[Cantidad]])</f>
        <v>50</v>
      </c>
      <c r="I189" s="1">
        <f>IF(ISBLANK(Ventas[[#This Row],[Código]]),"",SUM(Ventas[[#This Row],[Monto]],I188))</f>
        <v>31463</v>
      </c>
    </row>
    <row r="190" spans="1:9" x14ac:dyDescent="0.25">
      <c r="A190" s="25">
        <v>44741</v>
      </c>
      <c r="B190" s="22">
        <v>7790895001000</v>
      </c>
      <c r="C190" t="str">
        <f>IF(ISBLANK(Ventas[[#This Row],[Código]]),"",VLOOKUP(Ventas[[#This Row],[Código]],Productos[],2,FALSE))</f>
        <v>Gaseosa</v>
      </c>
      <c r="D190" t="str">
        <f>IF(ISBLANK(Ventas[[#This Row],[Código]]),"",VLOOKUP(Ventas[[#This Row],[Código]],Productos[],3,FALSE))</f>
        <v>Sprite  2250ml</v>
      </c>
      <c r="E190" s="22">
        <v>1</v>
      </c>
      <c r="F190" s="1">
        <f>IF(ISBLANK(Ventas[[#This Row],[Código]]),"",VLOOKUP(Ventas[[#This Row],[Código]],Productos[],4,FALSE))</f>
        <v>203</v>
      </c>
      <c r="G190" s="1">
        <f>IF(ISBLANK(Ventas[[#This Row],[Código]]),"",VLOOKUP(Ventas[[#This Row],[Código]],Productos[],5,FALSE))</f>
        <v>300</v>
      </c>
      <c r="H190" s="23">
        <f>IF(ISBLANK(Ventas[[#This Row],[Código]]),"",Ventas[[#This Row],[Precio Unitario]]*Ventas[[#This Row],[Cantidad]])</f>
        <v>300</v>
      </c>
      <c r="I190" s="1">
        <f>IF(ISBLANK(Ventas[[#This Row],[Código]]),"",SUM(Ventas[[#This Row],[Monto]],I189))</f>
        <v>31763</v>
      </c>
    </row>
    <row r="191" spans="1:9" x14ac:dyDescent="0.25">
      <c r="A191" s="25">
        <v>44741</v>
      </c>
      <c r="B191" s="22">
        <v>7896052605316</v>
      </c>
      <c r="C191" t="str">
        <f>IF(ISBLANK(Ventas[[#This Row],[Código]]),"",VLOOKUP(Ventas[[#This Row],[Código]],Productos[],2,FALSE))</f>
        <v>Cerveza</v>
      </c>
      <c r="D191" t="str">
        <f>IF(ISBLANK(Ventas[[#This Row],[Código]]),"",VLOOKUP(Ventas[[#This Row],[Código]],Productos[],3,FALSE))</f>
        <v>Schin  473ml</v>
      </c>
      <c r="E191" s="22">
        <v>1</v>
      </c>
      <c r="F191" s="1">
        <f>IF(ISBLANK(Ventas[[#This Row],[Código]]),"",VLOOKUP(Ventas[[#This Row],[Código]],Productos[],4,FALSE))</f>
        <v>91</v>
      </c>
      <c r="G191" s="1">
        <f>IF(ISBLANK(Ventas[[#This Row],[Código]]),"",VLOOKUP(Ventas[[#This Row],[Código]],Productos[],5,FALSE))</f>
        <v>140</v>
      </c>
      <c r="H191" s="23">
        <f>IF(ISBLANK(Ventas[[#This Row],[Código]]),"",Ventas[[#This Row],[Precio Unitario]]*Ventas[[#This Row],[Cantidad]])</f>
        <v>140</v>
      </c>
      <c r="I191" s="1">
        <f>IF(ISBLANK(Ventas[[#This Row],[Código]]),"",SUM(Ventas[[#This Row],[Monto]],I190))</f>
        <v>31903</v>
      </c>
    </row>
    <row r="192" spans="1:9" x14ac:dyDescent="0.25">
      <c r="A192" s="25">
        <v>44741</v>
      </c>
      <c r="B192" s="22">
        <v>954456325874</v>
      </c>
      <c r="C192" t="str">
        <f>IF(ISBLANK(Ventas[[#This Row],[Código]]),"",VLOOKUP(Ventas[[#This Row],[Código]],Productos[],2,FALSE))</f>
        <v>Carga</v>
      </c>
      <c r="D192" t="str">
        <f>IF(ISBLANK(Ventas[[#This Row],[Código]]),"",VLOOKUP(Ventas[[#This Row],[Código]],Productos[],3,FALSE))</f>
        <v>Carga Virtual (Tipear TOTAL DE CARGA en: "Monto") 1</v>
      </c>
      <c r="E192" s="22">
        <v>150</v>
      </c>
      <c r="F192" s="1">
        <f>IF(ISBLANK(Ventas[[#This Row],[Código]]),"",VLOOKUP(Ventas[[#This Row],[Código]],Productos[],4,FALSE))</f>
        <v>1</v>
      </c>
      <c r="G192" s="1">
        <f>IF(ISBLANK(Ventas[[#This Row],[Código]]),"",VLOOKUP(Ventas[[#This Row],[Código]],Productos[],5,FALSE))</f>
        <v>1</v>
      </c>
      <c r="H192" s="23">
        <v>170</v>
      </c>
      <c r="I192" s="1">
        <f>IF(ISBLANK(Ventas[[#This Row],[Código]]),"",SUM(Ventas[[#This Row],[Monto]],I191))</f>
        <v>32073</v>
      </c>
    </row>
    <row r="193" spans="1:9" x14ac:dyDescent="0.25">
      <c r="A193" s="25">
        <v>44741</v>
      </c>
      <c r="B193" s="22">
        <v>7793147118860</v>
      </c>
      <c r="C193" t="str">
        <f>IF(ISBLANK(Ventas[[#This Row],[Código]]),"",VLOOKUP(Ventas[[#This Row],[Código]],Productos[],2,FALSE))</f>
        <v>Cerveza</v>
      </c>
      <c r="D193" t="str">
        <f>IF(ISBLANK(Ventas[[#This Row],[Código]]),"",VLOOKUP(Ventas[[#This Row],[Código]],Productos[],3,FALSE))</f>
        <v>Schneider  473ml</v>
      </c>
      <c r="E193" s="22">
        <v>2</v>
      </c>
      <c r="F193" s="1">
        <f>IF(ISBLANK(Ventas[[#This Row],[Código]]),"",VLOOKUP(Ventas[[#This Row],[Código]],Productos[],4,FALSE))</f>
        <v>91</v>
      </c>
      <c r="G193" s="1">
        <f>IF(ISBLANK(Ventas[[#This Row],[Código]]),"",VLOOKUP(Ventas[[#This Row],[Código]],Productos[],5,FALSE))</f>
        <v>140</v>
      </c>
      <c r="H193" s="23">
        <f>IF(ISBLANK(Ventas[[#This Row],[Código]]),"",Ventas[[#This Row],[Precio Unitario]]*Ventas[[#This Row],[Cantidad]])</f>
        <v>280</v>
      </c>
      <c r="I193" s="1">
        <f>IF(ISBLANK(Ventas[[#This Row],[Código]]),"",SUM(Ventas[[#This Row],[Monto]],I192))</f>
        <v>32353</v>
      </c>
    </row>
    <row r="194" spans="1:9" x14ac:dyDescent="0.25">
      <c r="A194" s="25">
        <v>44741</v>
      </c>
      <c r="B194" s="22">
        <v>7798178040029</v>
      </c>
      <c r="C194" t="str">
        <f>IF(ISBLANK(Ventas[[#This Row],[Código]]),"",VLOOKUP(Ventas[[#This Row],[Código]],Productos[],2,FALSE))</f>
        <v>Soda</v>
      </c>
      <c r="D194" t="str">
        <f>IF(ISBLANK(Ventas[[#This Row],[Código]]),"",VLOOKUP(Ventas[[#This Row],[Código]],Productos[],3,FALSE))</f>
        <v>Soda Vitalissima 2000ml</v>
      </c>
      <c r="E194" s="22">
        <v>1</v>
      </c>
      <c r="F194" s="1">
        <f>IF(ISBLANK(Ventas[[#This Row],[Código]]),"",VLOOKUP(Ventas[[#This Row],[Código]],Productos[],4,FALSE))</f>
        <v>98</v>
      </c>
      <c r="G194" s="1">
        <f>IF(ISBLANK(Ventas[[#This Row],[Código]]),"",VLOOKUP(Ventas[[#This Row],[Código]],Productos[],5,FALSE))</f>
        <v>140</v>
      </c>
      <c r="H194" s="23">
        <f>IF(ISBLANK(Ventas[[#This Row],[Código]]),"",Ventas[[#This Row],[Precio Unitario]]*Ventas[[#This Row],[Cantidad]])</f>
        <v>140</v>
      </c>
      <c r="I194" s="1">
        <f>IF(ISBLANK(Ventas[[#This Row],[Código]]),"",SUM(Ventas[[#This Row],[Monto]],I193))</f>
        <v>32493</v>
      </c>
    </row>
    <row r="195" spans="1:9" x14ac:dyDescent="0.25">
      <c r="A195" s="25">
        <v>44742</v>
      </c>
      <c r="B195" s="22">
        <v>77958655</v>
      </c>
      <c r="C195" t="str">
        <f>IF(ISBLANK(Ventas[[#This Row],[Código]]),"",VLOOKUP(Ventas[[#This Row],[Código]],Productos[],2,FALSE))</f>
        <v>Golosina</v>
      </c>
      <c r="D195" t="str">
        <f>IF(ISBLANK(Ventas[[#This Row],[Código]]),"",VLOOKUP(Ventas[[#This Row],[Código]],Productos[],3,FALSE))</f>
        <v>Menthoplus Miel 29,4g</v>
      </c>
      <c r="E195" s="22">
        <v>1</v>
      </c>
      <c r="F195" s="1">
        <f>IF(ISBLANK(Ventas[[#This Row],[Código]]),"",VLOOKUP(Ventas[[#This Row],[Código]],Productos[],4,FALSE))</f>
        <v>49</v>
      </c>
      <c r="G195" s="1">
        <f>IF(ISBLANK(Ventas[[#This Row],[Código]]),"",VLOOKUP(Ventas[[#This Row],[Código]],Productos[],5,FALSE))</f>
        <v>70</v>
      </c>
      <c r="H195" s="23">
        <f>IF(ISBLANK(Ventas[[#This Row],[Código]]),"",Ventas[[#This Row],[Precio Unitario]]*Ventas[[#This Row],[Cantidad]])</f>
        <v>70</v>
      </c>
      <c r="I195" s="1">
        <f>IF(ISBLANK(Ventas[[#This Row],[Código]]),"",SUM(Ventas[[#This Row],[Monto]],I194))</f>
        <v>32563</v>
      </c>
    </row>
    <row r="196" spans="1:9" x14ac:dyDescent="0.25">
      <c r="A196" s="25">
        <v>44742</v>
      </c>
      <c r="B196" s="22">
        <v>147852369319</v>
      </c>
      <c r="C196" t="str">
        <f>IF(ISBLANK(Ventas[[#This Row],[Código]]),"",VLOOKUP(Ventas[[#This Row],[Código]],Productos[],2,FALSE))</f>
        <v>Fotocopia</v>
      </c>
      <c r="D196" t="str">
        <f>IF(ISBLANK(Ventas[[#This Row],[Código]]),"",VLOOKUP(Ventas[[#This Row],[Código]],Productos[],3,FALSE))</f>
        <v>IMPRESIÓN A4 1</v>
      </c>
      <c r="E196" s="22">
        <v>3</v>
      </c>
      <c r="F196" s="1">
        <f>IF(ISBLANK(Ventas[[#This Row],[Código]]),"",VLOOKUP(Ventas[[#This Row],[Código]],Productos[],4,FALSE))</f>
        <v>0</v>
      </c>
      <c r="G196" s="1">
        <f>IF(ISBLANK(Ventas[[#This Row],[Código]]),"",VLOOKUP(Ventas[[#This Row],[Código]],Productos[],5,FALSE))</f>
        <v>20</v>
      </c>
      <c r="H196" s="23">
        <f>IF(ISBLANK(Ventas[[#This Row],[Código]]),"",Ventas[[#This Row],[Precio Unitario]]*Ventas[[#This Row],[Cantidad]])</f>
        <v>60</v>
      </c>
      <c r="I196" s="1">
        <f>IF(ISBLANK(Ventas[[#This Row],[Código]]),"",SUM(Ventas[[#This Row],[Monto]],I195))</f>
        <v>32623</v>
      </c>
    </row>
    <row r="197" spans="1:9" x14ac:dyDescent="0.25">
      <c r="A197" s="25">
        <v>44742</v>
      </c>
      <c r="B197" s="22">
        <v>987456321397</v>
      </c>
      <c r="C197" t="str">
        <f>IF(ISBLANK(Ventas[[#This Row],[Código]]),"",VLOOKUP(Ventas[[#This Row],[Código]],Productos[],2,FALSE))</f>
        <v>Fotocopia</v>
      </c>
      <c r="D197" t="str">
        <f>IF(ISBLANK(Ventas[[#This Row],[Código]]),"",VLOOKUP(Ventas[[#This Row],[Código]],Productos[],3,FALSE))</f>
        <v>TRÁMITES (Tipear nombre del trámite) 1</v>
      </c>
      <c r="E197" s="22">
        <v>1</v>
      </c>
      <c r="F197" s="1">
        <f>IF(ISBLANK(Ventas[[#This Row],[Código]]),"",VLOOKUP(Ventas[[#This Row],[Código]],Productos[],4,FALSE))</f>
        <v>0</v>
      </c>
      <c r="G197" s="1">
        <v>350</v>
      </c>
      <c r="H197" s="23">
        <f>IF(ISBLANK(Ventas[[#This Row],[Código]]),"",Ventas[[#This Row],[Precio Unitario]]*Ventas[[#This Row],[Cantidad]])</f>
        <v>350</v>
      </c>
      <c r="I197" s="1">
        <f>IF(ISBLANK(Ventas[[#This Row],[Código]]),"",SUM(Ventas[[#This Row],[Monto]],I196))</f>
        <v>32973</v>
      </c>
    </row>
    <row r="198" spans="1:9" x14ac:dyDescent="0.25">
      <c r="A198" s="25">
        <v>44742</v>
      </c>
      <c r="B198" s="22">
        <v>77958648</v>
      </c>
      <c r="C198" t="str">
        <f>IF(ISBLANK(Ventas[[#This Row],[Código]]),"",VLOOKUP(Ventas[[#This Row],[Código]],Productos[],2,FALSE))</f>
        <v>Golosina</v>
      </c>
      <c r="D198" t="str">
        <f>IF(ISBLANK(Ventas[[#This Row],[Código]]),"",VLOOKUP(Ventas[[#This Row],[Código]],Productos[],3,FALSE))</f>
        <v>Menthoplus Strong 29,4g</v>
      </c>
      <c r="E198" s="22">
        <v>1</v>
      </c>
      <c r="F198" s="1">
        <f>IF(ISBLANK(Ventas[[#This Row],[Código]]),"",VLOOKUP(Ventas[[#This Row],[Código]],Productos[],4,FALSE))</f>
        <v>49</v>
      </c>
      <c r="G198" s="1">
        <f>IF(ISBLANK(Ventas[[#This Row],[Código]]),"",VLOOKUP(Ventas[[#This Row],[Código]],Productos[],5,FALSE))</f>
        <v>70</v>
      </c>
      <c r="H198" s="23">
        <f>IF(ISBLANK(Ventas[[#This Row],[Código]]),"",Ventas[[#This Row],[Precio Unitario]]*Ventas[[#This Row],[Cantidad]])</f>
        <v>70</v>
      </c>
      <c r="I198" s="1">
        <f>IF(ISBLANK(Ventas[[#This Row],[Código]]),"",SUM(Ventas[[#This Row],[Monto]],I197))</f>
        <v>33043</v>
      </c>
    </row>
    <row r="199" spans="1:9" x14ac:dyDescent="0.25">
      <c r="A199" s="25">
        <v>44742</v>
      </c>
      <c r="B199" s="22">
        <v>954456325874</v>
      </c>
      <c r="C199" t="str">
        <f>IF(ISBLANK(Ventas[[#This Row],[Código]]),"",VLOOKUP(Ventas[[#This Row],[Código]],Productos[],2,FALSE))</f>
        <v>Carga</v>
      </c>
      <c r="D199" t="str">
        <f>IF(ISBLANK(Ventas[[#This Row],[Código]]),"",VLOOKUP(Ventas[[#This Row],[Código]],Productos[],3,FALSE))</f>
        <v>Carga Virtual (Tipear TOTAL DE CARGA en: "Monto") 1</v>
      </c>
      <c r="E199" s="22">
        <v>300</v>
      </c>
      <c r="F199" s="1">
        <f>IF(ISBLANK(Ventas[[#This Row],[Código]]),"",VLOOKUP(Ventas[[#This Row],[Código]],Productos[],4,FALSE))</f>
        <v>1</v>
      </c>
      <c r="G199" s="1">
        <f>IF(ISBLANK(Ventas[[#This Row],[Código]]),"",VLOOKUP(Ventas[[#This Row],[Código]],Productos[],5,FALSE))</f>
        <v>1</v>
      </c>
      <c r="H199" s="23">
        <v>330</v>
      </c>
      <c r="I199" s="1">
        <f>IF(ISBLANK(Ventas[[#This Row],[Código]]),"",SUM(Ventas[[#This Row],[Monto]],I198))</f>
        <v>33373</v>
      </c>
    </row>
    <row r="200" spans="1:9" x14ac:dyDescent="0.25">
      <c r="A200" s="25">
        <v>44742</v>
      </c>
      <c r="B200" s="22">
        <v>77941558</v>
      </c>
      <c r="C200" t="str">
        <f>IF(ISBLANK(Ventas[[#This Row],[Código]]),"",VLOOKUP(Ventas[[#This Row],[Código]],Productos[],2,FALSE))</f>
        <v>Cigarrillo</v>
      </c>
      <c r="D200" t="str">
        <f>IF(ISBLANK(Ventas[[#This Row],[Código]]),"",VLOOKUP(Ventas[[#This Row],[Código]],Productos[],3,FALSE))</f>
        <v>Master 20 Común 20</v>
      </c>
      <c r="E200" s="22">
        <v>1</v>
      </c>
      <c r="F200" s="1">
        <f>IF(ISBLANK(Ventas[[#This Row],[Código]]),"",VLOOKUP(Ventas[[#This Row],[Código]],Productos[],4,FALSE))</f>
        <v>100</v>
      </c>
      <c r="G200" s="1">
        <f>IF(ISBLANK(Ventas[[#This Row],[Código]]),"",VLOOKUP(Ventas[[#This Row],[Código]],Productos[],5,FALSE))</f>
        <v>140</v>
      </c>
      <c r="H200" s="23">
        <f>IF(ISBLANK(Ventas[[#This Row],[Código]]),"",Ventas[[#This Row],[Precio Unitario]]*Ventas[[#This Row],[Cantidad]])</f>
        <v>140</v>
      </c>
      <c r="I200" s="1">
        <f>IF(ISBLANK(Ventas[[#This Row],[Código]]),"",SUM(Ventas[[#This Row],[Monto]],I199))</f>
        <v>33513</v>
      </c>
    </row>
    <row r="201" spans="1:9" x14ac:dyDescent="0.25">
      <c r="A201" s="25">
        <v>44742</v>
      </c>
      <c r="B201" s="22">
        <v>147852369319</v>
      </c>
      <c r="C201" t="str">
        <f>IF(ISBLANK(Ventas[[#This Row],[Código]]),"",VLOOKUP(Ventas[[#This Row],[Código]],Productos[],2,FALSE))</f>
        <v>Fotocopia</v>
      </c>
      <c r="D201" t="str">
        <f>IF(ISBLANK(Ventas[[#This Row],[Código]]),"",VLOOKUP(Ventas[[#This Row],[Código]],Productos[],3,FALSE))</f>
        <v>IMPRESIÓN A4 1</v>
      </c>
      <c r="E201" s="22">
        <v>3</v>
      </c>
      <c r="F201" s="1">
        <f>IF(ISBLANK(Ventas[[#This Row],[Código]]),"",VLOOKUP(Ventas[[#This Row],[Código]],Productos[],4,FALSE))</f>
        <v>0</v>
      </c>
      <c r="G201" s="1">
        <f>IF(ISBLANK(Ventas[[#This Row],[Código]]),"",VLOOKUP(Ventas[[#This Row],[Código]],Productos[],5,FALSE))</f>
        <v>20</v>
      </c>
      <c r="H201" s="23">
        <f>IF(ISBLANK(Ventas[[#This Row],[Código]]),"",Ventas[[#This Row],[Precio Unitario]]*Ventas[[#This Row],[Cantidad]])</f>
        <v>60</v>
      </c>
      <c r="I201" s="1">
        <f>IF(ISBLANK(Ventas[[#This Row],[Código]]),"",SUM(Ventas[[#This Row],[Monto]],I200))</f>
        <v>33573</v>
      </c>
    </row>
    <row r="202" spans="1:9" x14ac:dyDescent="0.25">
      <c r="A202" s="25">
        <v>44742</v>
      </c>
      <c r="B202" s="22">
        <v>954456325874</v>
      </c>
      <c r="C202" t="str">
        <f>IF(ISBLANK(Ventas[[#This Row],[Código]]),"",VLOOKUP(Ventas[[#This Row],[Código]],Productos[],2,FALSE))</f>
        <v>Carga</v>
      </c>
      <c r="D202" t="str">
        <f>IF(ISBLANK(Ventas[[#This Row],[Código]]),"",VLOOKUP(Ventas[[#This Row],[Código]],Productos[],3,FALSE))</f>
        <v>Carga Virtual (Tipear TOTAL DE CARGA en: "Monto") 1</v>
      </c>
      <c r="E202" s="22">
        <v>300</v>
      </c>
      <c r="F202" s="1">
        <f>IF(ISBLANK(Ventas[[#This Row],[Código]]),"",VLOOKUP(Ventas[[#This Row],[Código]],Productos[],4,FALSE))</f>
        <v>1</v>
      </c>
      <c r="G202" s="1">
        <f>IF(ISBLANK(Ventas[[#This Row],[Código]]),"",VLOOKUP(Ventas[[#This Row],[Código]],Productos[],5,FALSE))</f>
        <v>1</v>
      </c>
      <c r="H202" s="23">
        <v>330</v>
      </c>
      <c r="I202" s="1">
        <f>IF(ISBLANK(Ventas[[#This Row],[Código]]),"",SUM(Ventas[[#This Row],[Monto]],I201))</f>
        <v>33903</v>
      </c>
    </row>
    <row r="203" spans="1:9" x14ac:dyDescent="0.25">
      <c r="A203" s="25">
        <v>44742</v>
      </c>
      <c r="B203" s="22">
        <v>147852369319</v>
      </c>
      <c r="C203" t="str">
        <f>IF(ISBLANK(Ventas[[#This Row],[Código]]),"",VLOOKUP(Ventas[[#This Row],[Código]],Productos[],2,FALSE))</f>
        <v>Fotocopia</v>
      </c>
      <c r="D203" t="str">
        <f>IF(ISBLANK(Ventas[[#This Row],[Código]]),"",VLOOKUP(Ventas[[#This Row],[Código]],Productos[],3,FALSE))</f>
        <v>IMPRESIÓN A4 1</v>
      </c>
      <c r="E203" s="22">
        <v>3</v>
      </c>
      <c r="F203" s="1">
        <f>IF(ISBLANK(Ventas[[#This Row],[Código]]),"",VLOOKUP(Ventas[[#This Row],[Código]],Productos[],4,FALSE))</f>
        <v>0</v>
      </c>
      <c r="G203" s="1">
        <f>IF(ISBLANK(Ventas[[#This Row],[Código]]),"",VLOOKUP(Ventas[[#This Row],[Código]],Productos[],5,FALSE))</f>
        <v>20</v>
      </c>
      <c r="H203" s="23">
        <f>IF(ISBLANK(Ventas[[#This Row],[Código]]),"",Ventas[[#This Row],[Precio Unitario]]*Ventas[[#This Row],[Cantidad]])</f>
        <v>60</v>
      </c>
      <c r="I203" s="1">
        <f>IF(ISBLANK(Ventas[[#This Row],[Código]]),"",SUM(Ventas[[#This Row],[Monto]],I202))</f>
        <v>33963</v>
      </c>
    </row>
    <row r="204" spans="1:9" x14ac:dyDescent="0.25">
      <c r="A204" s="25">
        <v>44742</v>
      </c>
      <c r="B204" s="22">
        <v>7798362410195</v>
      </c>
      <c r="C204" t="str">
        <f>IF(ISBLANK(Ventas[[#This Row],[Código]]),"",VLOOKUP(Ventas[[#This Row],[Código]],Productos[],2,FALSE))</f>
        <v>Varios</v>
      </c>
      <c r="D204" t="str">
        <f>IF(ISBLANK(Ventas[[#This Row],[Código]]),"",VLOOKUP(Ventas[[#This Row],[Código]],Productos[],3,FALSE))</f>
        <v>Barbijos 1</v>
      </c>
      <c r="E204" s="22">
        <v>1</v>
      </c>
      <c r="F204" s="1">
        <f>IF(ISBLANK(Ventas[[#This Row],[Código]]),"",VLOOKUP(Ventas[[#This Row],[Código]],Productos[],4,FALSE))</f>
        <v>20</v>
      </c>
      <c r="G204" s="1">
        <f>IF(ISBLANK(Ventas[[#This Row],[Código]]),"",VLOOKUP(Ventas[[#This Row],[Código]],Productos[],5,FALSE))</f>
        <v>100</v>
      </c>
      <c r="H204" s="23">
        <f>IF(ISBLANK(Ventas[[#This Row],[Código]]),"",Ventas[[#This Row],[Precio Unitario]]*Ventas[[#This Row],[Cantidad]])</f>
        <v>100</v>
      </c>
      <c r="I204" s="1">
        <f>IF(ISBLANK(Ventas[[#This Row],[Código]]),"",SUM(Ventas[[#This Row],[Monto]],I203))</f>
        <v>34063</v>
      </c>
    </row>
    <row r="205" spans="1:9" x14ac:dyDescent="0.25">
      <c r="A205" s="25">
        <v>44742</v>
      </c>
      <c r="B205" s="22" t="s">
        <v>112</v>
      </c>
      <c r="C205" t="s">
        <v>31</v>
      </c>
      <c r="D205" t="str">
        <f>IF(ISBLANK(Ventas[[#This Row],[Código]]),"",VLOOKUP(Ventas[[#This Row],[Código]],Productos[],3,FALSE))</f>
        <v>PORTA TARJETA BUS 1</v>
      </c>
      <c r="E205" s="22">
        <v>2</v>
      </c>
      <c r="F205" s="1">
        <f>IF(ISBLANK(Ventas[[#This Row],[Código]]),"",VLOOKUP(Ventas[[#This Row],[Código]],Productos[],4,FALSE))</f>
        <v>35</v>
      </c>
      <c r="G205" s="1">
        <f>IF(ISBLANK(Ventas[[#This Row],[Código]]),"",VLOOKUP(Ventas[[#This Row],[Código]],Productos[],5,FALSE))</f>
        <v>50</v>
      </c>
      <c r="H205" s="23">
        <f>IF(ISBLANK(Ventas[[#This Row],[Código]]),"",Ventas[[#This Row],[Precio Unitario]]*Ventas[[#This Row],[Cantidad]])</f>
        <v>100</v>
      </c>
      <c r="I205" s="1">
        <f>IF(ISBLANK(Ventas[[#This Row],[Código]]),"",SUM(Ventas[[#This Row],[Monto]],I204))</f>
        <v>34163</v>
      </c>
    </row>
    <row r="206" spans="1:9" x14ac:dyDescent="0.25">
      <c r="A206" s="25">
        <v>44742</v>
      </c>
      <c r="B206" s="22">
        <v>147852369319</v>
      </c>
      <c r="C206" t="str">
        <f>IF(ISBLANK(Ventas[[#This Row],[Código]]),"",VLOOKUP(Ventas[[#This Row],[Código]],Productos[],2,FALSE))</f>
        <v>Fotocopia</v>
      </c>
      <c r="D206" t="str">
        <f>IF(ISBLANK(Ventas[[#This Row],[Código]]),"",VLOOKUP(Ventas[[#This Row],[Código]],Productos[],3,FALSE))</f>
        <v>IMPRESIÓN A4 1</v>
      </c>
      <c r="E206" s="22">
        <v>3</v>
      </c>
      <c r="F206" s="1">
        <f>IF(ISBLANK(Ventas[[#This Row],[Código]]),"",VLOOKUP(Ventas[[#This Row],[Código]],Productos[],4,FALSE))</f>
        <v>0</v>
      </c>
      <c r="G206" s="1">
        <f>IF(ISBLANK(Ventas[[#This Row],[Código]]),"",VLOOKUP(Ventas[[#This Row],[Código]],Productos[],5,FALSE))</f>
        <v>20</v>
      </c>
      <c r="H206" s="23">
        <f>IF(ISBLANK(Ventas[[#This Row],[Código]]),"",Ventas[[#This Row],[Precio Unitario]]*Ventas[[#This Row],[Cantidad]])</f>
        <v>60</v>
      </c>
      <c r="I206" s="1">
        <f>IF(ISBLANK(Ventas[[#This Row],[Código]]),"",SUM(Ventas[[#This Row],[Monto]],I205))</f>
        <v>34223</v>
      </c>
    </row>
    <row r="207" spans="1:9" x14ac:dyDescent="0.25">
      <c r="A207" s="25">
        <v>44742</v>
      </c>
      <c r="B207" s="22">
        <v>351624957684</v>
      </c>
      <c r="C207" t="str">
        <f>IF(ISBLANK(Ventas[[#This Row],[Código]]),"",VLOOKUP(Ventas[[#This Row],[Código]],Productos[],2,FALSE))</f>
        <v>Fotocopia</v>
      </c>
      <c r="D207" t="str">
        <f>IF(ISBLANK(Ventas[[#This Row],[Código]]),"",VLOOKUP(Ventas[[#This Row],[Código]],Productos[],3,FALSE))</f>
        <v>SIMPLE FAZ A4 1</v>
      </c>
      <c r="E207" s="22">
        <v>5</v>
      </c>
      <c r="F207" s="1">
        <f>IF(ISBLANK(Ventas[[#This Row],[Código]]),"",VLOOKUP(Ventas[[#This Row],[Código]],Productos[],4,FALSE))</f>
        <v>0</v>
      </c>
      <c r="G207" s="1">
        <f>IF(ISBLANK(Ventas[[#This Row],[Código]]),"",VLOOKUP(Ventas[[#This Row],[Código]],Productos[],5,FALSE))</f>
        <v>10</v>
      </c>
      <c r="H207" s="23">
        <f>IF(ISBLANK(Ventas[[#This Row],[Código]]),"",Ventas[[#This Row],[Precio Unitario]]*Ventas[[#This Row],[Cantidad]])</f>
        <v>50</v>
      </c>
      <c r="I207" s="1">
        <f>IF(ISBLANK(Ventas[[#This Row],[Código]]),"",SUM(Ventas[[#This Row],[Monto]],I206))</f>
        <v>34273</v>
      </c>
    </row>
    <row r="208" spans="1:9" x14ac:dyDescent="0.25">
      <c r="A208" s="25">
        <v>44742</v>
      </c>
      <c r="B208" s="22">
        <v>77947550</v>
      </c>
      <c r="C208" t="str">
        <f>IF(ISBLANK(Ventas[[#This Row],[Código]]),"",VLOOKUP(Ventas[[#This Row],[Código]],Productos[],2,FALSE))</f>
        <v>Cigarrillo</v>
      </c>
      <c r="D208" t="str">
        <f>IF(ISBLANK(Ventas[[#This Row],[Código]]),"",VLOOKUP(Ventas[[#This Row],[Código]],Productos[],3,FALSE))</f>
        <v>Marlboro Fusión 20 20</v>
      </c>
      <c r="E208" s="22">
        <v>1</v>
      </c>
      <c r="F208" s="1">
        <f>IF(ISBLANK(Ventas[[#This Row],[Código]]),"",VLOOKUP(Ventas[[#This Row],[Código]],Productos[],4,FALSE))</f>
        <v>290</v>
      </c>
      <c r="G208" s="1">
        <f>IF(ISBLANK(Ventas[[#This Row],[Código]]),"",VLOOKUP(Ventas[[#This Row],[Código]],Productos[],5,FALSE))</f>
        <v>320</v>
      </c>
      <c r="H208" s="23">
        <f>IF(ISBLANK(Ventas[[#This Row],[Código]]),"",Ventas[[#This Row],[Precio Unitario]]*Ventas[[#This Row],[Cantidad]])</f>
        <v>320</v>
      </c>
      <c r="I208" s="1">
        <f>IF(ISBLANK(Ventas[[#This Row],[Código]]),"",SUM(Ventas[[#This Row],[Monto]],I207))</f>
        <v>34593</v>
      </c>
    </row>
    <row r="209" spans="1:9" x14ac:dyDescent="0.25">
      <c r="A209" s="25">
        <v>44742</v>
      </c>
      <c r="B209" s="22">
        <v>7798001610368</v>
      </c>
      <c r="C209" t="str">
        <f>IF(ISBLANK(Ventas[[#This Row],[Código]]),"",VLOOKUP(Ventas[[#This Row],[Código]],Productos[],2,FALSE))</f>
        <v>Vino</v>
      </c>
      <c r="D209" t="str">
        <f>IF(ISBLANK(Ventas[[#This Row],[Código]]),"",VLOOKUP(Ventas[[#This Row],[Código]],Productos[],3,FALSE))</f>
        <v>Hormiga Negra Malbec 750ml</v>
      </c>
      <c r="E209" s="22">
        <v>1</v>
      </c>
      <c r="F209" s="1">
        <f>IF(ISBLANK(Ventas[[#This Row],[Código]]),"",VLOOKUP(Ventas[[#This Row],[Código]],Productos[],4,FALSE))</f>
        <v>210</v>
      </c>
      <c r="G209" s="1">
        <f>IF(ISBLANK(Ventas[[#This Row],[Código]]),"",VLOOKUP(Ventas[[#This Row],[Código]],Productos[],5,FALSE))</f>
        <v>300</v>
      </c>
      <c r="H209" s="23">
        <f>IF(ISBLANK(Ventas[[#This Row],[Código]]),"",Ventas[[#This Row],[Precio Unitario]]*Ventas[[#This Row],[Cantidad]])</f>
        <v>300</v>
      </c>
      <c r="I209" s="1">
        <f>IF(ISBLANK(Ventas[[#This Row],[Código]]),"",SUM(Ventas[[#This Row],[Monto]],I208))</f>
        <v>34893</v>
      </c>
    </row>
    <row r="210" spans="1:9" x14ac:dyDescent="0.25">
      <c r="A210" s="25">
        <v>44742</v>
      </c>
      <c r="B210" s="22">
        <v>7798178040029</v>
      </c>
      <c r="C210" t="str">
        <f>IF(ISBLANK(Ventas[[#This Row],[Código]]),"",VLOOKUP(Ventas[[#This Row],[Código]],Productos[],2,FALSE))</f>
        <v>Soda</v>
      </c>
      <c r="D210" t="str">
        <f>IF(ISBLANK(Ventas[[#This Row],[Código]]),"",VLOOKUP(Ventas[[#This Row],[Código]],Productos[],3,FALSE))</f>
        <v>Soda Vitalissima 2000ml</v>
      </c>
      <c r="E210" s="22">
        <v>1</v>
      </c>
      <c r="F210" s="1">
        <f>IF(ISBLANK(Ventas[[#This Row],[Código]]),"",VLOOKUP(Ventas[[#This Row],[Código]],Productos[],4,FALSE))</f>
        <v>98</v>
      </c>
      <c r="G210" s="1">
        <f>IF(ISBLANK(Ventas[[#This Row],[Código]]),"",VLOOKUP(Ventas[[#This Row],[Código]],Productos[],5,FALSE))</f>
        <v>140</v>
      </c>
      <c r="H210" s="23">
        <f>IF(ISBLANK(Ventas[[#This Row],[Código]]),"",Ventas[[#This Row],[Precio Unitario]]*Ventas[[#This Row],[Cantidad]])</f>
        <v>140</v>
      </c>
      <c r="I210" s="1">
        <f>IF(ISBLANK(Ventas[[#This Row],[Código]]),"",SUM(Ventas[[#This Row],[Monto]],I209))</f>
        <v>35033</v>
      </c>
    </row>
    <row r="211" spans="1:9" x14ac:dyDescent="0.25">
      <c r="A211" s="25">
        <v>44742</v>
      </c>
      <c r="B211" s="22">
        <v>70330717565</v>
      </c>
      <c r="C211" t="str">
        <f>IF(ISBLANK(Ventas[[#This Row],[Código]]),"",VLOOKUP(Ventas[[#This Row],[Código]],Productos[],2,FALSE))</f>
        <v>Farmacia</v>
      </c>
      <c r="D211" t="str">
        <f>IF(ISBLANK(Ventas[[#This Row],[Código]]),"",VLOOKUP(Ventas[[#This Row],[Código]],Productos[],3,FALSE))</f>
        <v>Máquina de afeitar Bic Comfort 3 Advance 1</v>
      </c>
      <c r="E211" s="22">
        <v>1</v>
      </c>
      <c r="F211" s="1">
        <f>IF(ISBLANK(Ventas[[#This Row],[Código]]),"",VLOOKUP(Ventas[[#This Row],[Código]],Productos[],4,FALSE))</f>
        <v>79</v>
      </c>
      <c r="G211" s="1">
        <f>IF(ISBLANK(Ventas[[#This Row],[Código]]),"",VLOOKUP(Ventas[[#This Row],[Código]],Productos[],5,FALSE))</f>
        <v>120</v>
      </c>
      <c r="H211" s="23">
        <f>IF(ISBLANK(Ventas[[#This Row],[Código]]),"",Ventas[[#This Row],[Precio Unitario]]*Ventas[[#This Row],[Cantidad]])</f>
        <v>120</v>
      </c>
      <c r="I211" s="1">
        <f>IF(ISBLANK(Ventas[[#This Row],[Código]]),"",SUM(Ventas[[#This Row],[Monto]],I210))</f>
        <v>35153</v>
      </c>
    </row>
    <row r="212" spans="1:9" x14ac:dyDescent="0.25">
      <c r="A212" s="25">
        <v>44742</v>
      </c>
      <c r="B212" s="22">
        <v>147852369319</v>
      </c>
      <c r="C212" t="str">
        <f>IF(ISBLANK(Ventas[[#This Row],[Código]]),"",VLOOKUP(Ventas[[#This Row],[Código]],Productos[],2,FALSE))</f>
        <v>Fotocopia</v>
      </c>
      <c r="D212" t="str">
        <f>IF(ISBLANK(Ventas[[#This Row],[Código]]),"",VLOOKUP(Ventas[[#This Row],[Código]],Productos[],3,FALSE))</f>
        <v>IMPRESIÓN A4 1</v>
      </c>
      <c r="E212" s="22">
        <v>1</v>
      </c>
      <c r="F212" s="1">
        <f>IF(ISBLANK(Ventas[[#This Row],[Código]]),"",VLOOKUP(Ventas[[#This Row],[Código]],Productos[],4,FALSE))</f>
        <v>0</v>
      </c>
      <c r="G212" s="1">
        <f>IF(ISBLANK(Ventas[[#This Row],[Código]]),"",VLOOKUP(Ventas[[#This Row],[Código]],Productos[],5,FALSE))</f>
        <v>20</v>
      </c>
      <c r="H212" s="23">
        <f>IF(ISBLANK(Ventas[[#This Row],[Código]]),"",Ventas[[#This Row],[Precio Unitario]]*Ventas[[#This Row],[Cantidad]])</f>
        <v>20</v>
      </c>
      <c r="I212" s="1">
        <f>IF(ISBLANK(Ventas[[#This Row],[Código]]),"",SUM(Ventas[[#This Row],[Monto]],I211))</f>
        <v>35173</v>
      </c>
    </row>
    <row r="213" spans="1:9" x14ac:dyDescent="0.25">
      <c r="A213" s="25">
        <v>44742</v>
      </c>
      <c r="B213" s="22">
        <v>351624957684</v>
      </c>
      <c r="C213" t="str">
        <f>IF(ISBLANK(Ventas[[#This Row],[Código]]),"",VLOOKUP(Ventas[[#This Row],[Código]],Productos[],2,FALSE))</f>
        <v>Fotocopia</v>
      </c>
      <c r="D213" t="str">
        <f>IF(ISBLANK(Ventas[[#This Row],[Código]]),"",VLOOKUP(Ventas[[#This Row],[Código]],Productos[],3,FALSE))</f>
        <v>SIMPLE FAZ A4 1</v>
      </c>
      <c r="E213" s="22">
        <v>1</v>
      </c>
      <c r="F213" s="1">
        <f>IF(ISBLANK(Ventas[[#This Row],[Código]]),"",VLOOKUP(Ventas[[#This Row],[Código]],Productos[],4,FALSE))</f>
        <v>0</v>
      </c>
      <c r="G213" s="1">
        <f>IF(ISBLANK(Ventas[[#This Row],[Código]]),"",VLOOKUP(Ventas[[#This Row],[Código]],Productos[],5,FALSE))</f>
        <v>10</v>
      </c>
      <c r="H213" s="23">
        <f>IF(ISBLANK(Ventas[[#This Row],[Código]]),"",Ventas[[#This Row],[Precio Unitario]]*Ventas[[#This Row],[Cantidad]])</f>
        <v>10</v>
      </c>
      <c r="I213" s="1">
        <f>IF(ISBLANK(Ventas[[#This Row],[Código]]),"",SUM(Ventas[[#This Row],[Monto]],I212))</f>
        <v>35183</v>
      </c>
    </row>
    <row r="214" spans="1:9" x14ac:dyDescent="0.25">
      <c r="A214" s="25">
        <v>44742</v>
      </c>
      <c r="B214" s="22">
        <v>7790040133754</v>
      </c>
      <c r="C214" t="str">
        <f>IF(ISBLANK(Ventas[[#This Row],[Código]]),"",VLOOKUP(Ventas[[#This Row],[Código]],Productos[],2,FALSE))</f>
        <v>Galletita</v>
      </c>
      <c r="D214" t="str">
        <f>IF(ISBLANK(Ventas[[#This Row],[Código]]),"",VLOOKUP(Ventas[[#This Row],[Código]],Productos[],3,FALSE))</f>
        <v>Maná Clasica  Chocolate 145g</v>
      </c>
      <c r="E214" s="22">
        <v>1</v>
      </c>
      <c r="F214" s="1">
        <f>IF(ISBLANK(Ventas[[#This Row],[Código]]),"",VLOOKUP(Ventas[[#This Row],[Código]],Productos[],4,FALSE))</f>
        <v>77</v>
      </c>
      <c r="G214" s="1">
        <f>IF(ISBLANK(Ventas[[#This Row],[Código]]),"",VLOOKUP(Ventas[[#This Row],[Código]],Productos[],5,FALSE))</f>
        <v>110</v>
      </c>
      <c r="H214" s="23">
        <f>IF(ISBLANK(Ventas[[#This Row],[Código]]),"",Ventas[[#This Row],[Precio Unitario]]*Ventas[[#This Row],[Cantidad]])</f>
        <v>110</v>
      </c>
      <c r="I214" s="1">
        <f>IF(ISBLANK(Ventas[[#This Row],[Código]]),"",SUM(Ventas[[#This Row],[Monto]],I213))</f>
        <v>35293</v>
      </c>
    </row>
    <row r="215" spans="1:9" x14ac:dyDescent="0.25">
      <c r="A215" s="25">
        <v>44742</v>
      </c>
      <c r="B215" s="22">
        <v>77917812</v>
      </c>
      <c r="C215" t="str">
        <f>IF(ISBLANK(Ventas[[#This Row],[Código]]),"",VLOOKUP(Ventas[[#This Row],[Código]],Productos[],2,FALSE))</f>
        <v>Chocolate</v>
      </c>
      <c r="D215" t="str">
        <f>IF(ISBLANK(Ventas[[#This Row],[Código]]),"",VLOOKUP(Ventas[[#This Row],[Código]],Productos[],3,FALSE))</f>
        <v>Las Colonias Negro Triple 1</v>
      </c>
      <c r="E215" s="22">
        <v>2</v>
      </c>
      <c r="F215" s="1">
        <f>IF(ISBLANK(Ventas[[#This Row],[Código]]),"",VLOOKUP(Ventas[[#This Row],[Código]],Productos[],4,FALSE))</f>
        <v>42</v>
      </c>
      <c r="G215" s="1">
        <f>IF(ISBLANK(Ventas[[#This Row],[Código]]),"",VLOOKUP(Ventas[[#This Row],[Código]],Productos[],5,FALSE))</f>
        <v>60</v>
      </c>
      <c r="H215" s="23">
        <f>IF(ISBLANK(Ventas[[#This Row],[Código]]),"",Ventas[[#This Row],[Precio Unitario]]*Ventas[[#This Row],[Cantidad]])</f>
        <v>120</v>
      </c>
      <c r="I215" s="1">
        <f>IF(ISBLANK(Ventas[[#This Row],[Código]]),"",SUM(Ventas[[#This Row],[Monto]],I214))</f>
        <v>35413</v>
      </c>
    </row>
    <row r="216" spans="1:9" x14ac:dyDescent="0.25">
      <c r="A216" s="25">
        <v>44742</v>
      </c>
      <c r="B216" s="22">
        <v>77917805</v>
      </c>
      <c r="C216" t="str">
        <f>IF(ISBLANK(Ventas[[#This Row],[Código]]),"",VLOOKUP(Ventas[[#This Row],[Código]],Productos[],2,FALSE))</f>
        <v>Chocolate</v>
      </c>
      <c r="D216" t="str">
        <f>IF(ISBLANK(Ventas[[#This Row],[Código]]),"",VLOOKUP(Ventas[[#This Row],[Código]],Productos[],3,FALSE))</f>
        <v>Las Colonias Blanco Triple 1</v>
      </c>
      <c r="E216" s="22">
        <v>2</v>
      </c>
      <c r="F216" s="1">
        <f>IF(ISBLANK(Ventas[[#This Row],[Código]]),"",VLOOKUP(Ventas[[#This Row],[Código]],Productos[],4,FALSE))</f>
        <v>42</v>
      </c>
      <c r="G216" s="1">
        <f>IF(ISBLANK(Ventas[[#This Row],[Código]]),"",VLOOKUP(Ventas[[#This Row],[Código]],Productos[],5,FALSE))</f>
        <v>60</v>
      </c>
      <c r="H216" s="23">
        <f>IF(ISBLANK(Ventas[[#This Row],[Código]]),"",Ventas[[#This Row],[Precio Unitario]]*Ventas[[#This Row],[Cantidad]])</f>
        <v>120</v>
      </c>
      <c r="I216" s="1">
        <f>IF(ISBLANK(Ventas[[#This Row],[Código]]),"",SUM(Ventas[[#This Row],[Monto]],I215))</f>
        <v>35533</v>
      </c>
    </row>
    <row r="217" spans="1:9" x14ac:dyDescent="0.25">
      <c r="A217" s="25">
        <v>44742</v>
      </c>
      <c r="B217" s="22">
        <v>580058803526</v>
      </c>
      <c r="C217" t="str">
        <f>IF(ISBLANK(Ventas[[#This Row],[Código]]),"",VLOOKUP(Ventas[[#This Row],[Código]],Productos[],2,FALSE))</f>
        <v>Cigarrillo</v>
      </c>
      <c r="D217" t="str">
        <f>IF(ISBLANK(Ventas[[#This Row],[Código]]),"",VLOOKUP(Ventas[[#This Row],[Código]],Productos[],3,FALSE))</f>
        <v>Suelto Barato 1</v>
      </c>
      <c r="E217" s="22">
        <v>3</v>
      </c>
      <c r="F217" s="1">
        <f>IF(ISBLANK(Ventas[[#This Row],[Código]]),"",VLOOKUP(Ventas[[#This Row],[Código]],Productos[],4,FALSE))</f>
        <v>7</v>
      </c>
      <c r="G217" s="1">
        <f>IF(ISBLANK(Ventas[[#This Row],[Código]]),"",VLOOKUP(Ventas[[#This Row],[Código]],Productos[],5,FALSE))</f>
        <v>10</v>
      </c>
      <c r="H217" s="23">
        <f>IF(ISBLANK(Ventas[[#This Row],[Código]]),"",Ventas[[#This Row],[Precio Unitario]]*Ventas[[#This Row],[Cantidad]])</f>
        <v>30</v>
      </c>
      <c r="I217" s="1">
        <f>IF(ISBLANK(Ventas[[#This Row],[Código]]),"",SUM(Ventas[[#This Row],[Monto]],I216))</f>
        <v>35563</v>
      </c>
    </row>
    <row r="218" spans="1:9" x14ac:dyDescent="0.25">
      <c r="A218" s="25">
        <v>44742</v>
      </c>
      <c r="B218" s="22">
        <v>580058803526</v>
      </c>
      <c r="C218" t="str">
        <f>IF(ISBLANK(Ventas[[#This Row],[Código]]),"",VLOOKUP(Ventas[[#This Row],[Código]],Productos[],2,FALSE))</f>
        <v>Cigarrillo</v>
      </c>
      <c r="D218" t="str">
        <f>IF(ISBLANK(Ventas[[#This Row],[Código]]),"",VLOOKUP(Ventas[[#This Row],[Código]],Productos[],3,FALSE))</f>
        <v>Suelto Barato 1</v>
      </c>
      <c r="E218" s="22">
        <v>2</v>
      </c>
      <c r="F218" s="1">
        <f>IF(ISBLANK(Ventas[[#This Row],[Código]]),"",VLOOKUP(Ventas[[#This Row],[Código]],Productos[],4,FALSE))</f>
        <v>7</v>
      </c>
      <c r="G218" s="1">
        <f>IF(ISBLANK(Ventas[[#This Row],[Código]]),"",VLOOKUP(Ventas[[#This Row],[Código]],Productos[],5,FALSE))</f>
        <v>10</v>
      </c>
      <c r="H218" s="23">
        <f>IF(ISBLANK(Ventas[[#This Row],[Código]]),"",Ventas[[#This Row],[Precio Unitario]]*Ventas[[#This Row],[Cantidad]])</f>
        <v>20</v>
      </c>
      <c r="I218" s="1">
        <f>IF(ISBLANK(Ventas[[#This Row],[Código]]),"",SUM(Ventas[[#This Row],[Monto]],I217))</f>
        <v>35583</v>
      </c>
    </row>
    <row r="219" spans="1:9" x14ac:dyDescent="0.25">
      <c r="A219" s="25">
        <v>44742</v>
      </c>
      <c r="B219" s="22">
        <v>7790036001579</v>
      </c>
      <c r="C219" t="str">
        <f>IF(ISBLANK(Ventas[[#This Row],[Código]]),"",VLOOKUP(Ventas[[#This Row],[Código]],Productos[],2,FALSE))</f>
        <v>Agua Saborizada</v>
      </c>
      <c r="D219" t="str">
        <f>IF(ISBLANK(Ventas[[#This Row],[Código]]),"",VLOOKUP(Ventas[[#This Row],[Código]],Productos[],3,FALSE))</f>
        <v>Baggio Fresh Pomelo 1500ml</v>
      </c>
      <c r="E219" s="22">
        <v>1</v>
      </c>
      <c r="F219" s="1">
        <f>IF(ISBLANK(Ventas[[#This Row],[Código]]),"",VLOOKUP(Ventas[[#This Row],[Código]],Productos[],4,FALSE))</f>
        <v>84</v>
      </c>
      <c r="G219" s="1">
        <f>IF(ISBLANK(Ventas[[#This Row],[Código]]),"",VLOOKUP(Ventas[[#This Row],[Código]],Productos[],5,FALSE))</f>
        <v>120</v>
      </c>
      <c r="H219" s="23">
        <f>IF(ISBLANK(Ventas[[#This Row],[Código]]),"",Ventas[[#This Row],[Precio Unitario]]*Ventas[[#This Row],[Cantidad]])</f>
        <v>120</v>
      </c>
      <c r="I219" s="1">
        <f>IF(ISBLANK(Ventas[[#This Row],[Código]]),"",SUM(Ventas[[#This Row],[Monto]],I218))</f>
        <v>35703</v>
      </c>
    </row>
    <row r="220" spans="1:9" x14ac:dyDescent="0.25">
      <c r="A220" s="25">
        <v>44742</v>
      </c>
      <c r="B220" s="22" t="s">
        <v>113</v>
      </c>
      <c r="C220" t="str">
        <f>IF(ISBLANK(Ventas[[#This Row],[Código]]),"",VLOOKUP(Ventas[[#This Row],[Código]],Productos[],2,FALSE))</f>
        <v>Varios</v>
      </c>
      <c r="D220" t="str">
        <f>IF(ISBLANK(Ventas[[#This Row],[Código]]),"",VLOOKUP(Ventas[[#This Row],[Código]],Productos[],3,FALSE))</f>
        <v>Hielo Botella Chica 1</v>
      </c>
      <c r="E220" s="22">
        <v>1</v>
      </c>
      <c r="F220" s="1">
        <f>IF(ISBLANK(Ventas[[#This Row],[Código]]),"",VLOOKUP(Ventas[[#This Row],[Código]],Productos[],4,FALSE))</f>
        <v>14</v>
      </c>
      <c r="G220" s="1">
        <f>IF(ISBLANK(Ventas[[#This Row],[Código]]),"",VLOOKUP(Ventas[[#This Row],[Código]],Productos[],5,FALSE))</f>
        <v>20</v>
      </c>
      <c r="H220" s="23">
        <f>IF(ISBLANK(Ventas[[#This Row],[Código]]),"",Ventas[[#This Row],[Precio Unitario]]*Ventas[[#This Row],[Cantidad]])</f>
        <v>20</v>
      </c>
      <c r="I220" s="1">
        <f>IF(ISBLANK(Ventas[[#This Row],[Código]]),"",SUM(Ventas[[#This Row],[Monto]],I219))</f>
        <v>35723</v>
      </c>
    </row>
    <row r="221" spans="1:9" x14ac:dyDescent="0.25">
      <c r="A221" s="25">
        <v>44742</v>
      </c>
      <c r="B221" s="22">
        <v>695874365215</v>
      </c>
      <c r="C221" t="str">
        <f>IF(ISBLANK(Ventas[[#This Row],[Código]]),"",VLOOKUP(Ventas[[#This Row],[Código]],Productos[],2,FALSE))</f>
        <v>Fotocopia</v>
      </c>
      <c r="D221" t="str">
        <f>IF(ISBLANK(Ventas[[#This Row],[Código]]),"",VLOOKUP(Ventas[[#This Row],[Código]],Productos[],3,FALSE))</f>
        <v>DNI 1</v>
      </c>
      <c r="E221" s="22">
        <v>2</v>
      </c>
      <c r="F221" s="1">
        <f>IF(ISBLANK(Ventas[[#This Row],[Código]]),"",VLOOKUP(Ventas[[#This Row],[Código]],Productos[],4,FALSE))</f>
        <v>0</v>
      </c>
      <c r="G221" s="1">
        <f>IF(ISBLANK(Ventas[[#This Row],[Código]]),"",VLOOKUP(Ventas[[#This Row],[Código]],Productos[],5,FALSE))</f>
        <v>20</v>
      </c>
      <c r="H221" s="23">
        <f>IF(ISBLANK(Ventas[[#This Row],[Código]]),"",Ventas[[#This Row],[Precio Unitario]]*Ventas[[#This Row],[Cantidad]])</f>
        <v>40</v>
      </c>
      <c r="I221" s="1">
        <f>IF(ISBLANK(Ventas[[#This Row],[Código]]),"",SUM(Ventas[[#This Row],[Monto]],I220))</f>
        <v>35763</v>
      </c>
    </row>
    <row r="222" spans="1:9" x14ac:dyDescent="0.25">
      <c r="A222" s="25">
        <v>44742</v>
      </c>
      <c r="B222" s="22">
        <v>153426486759</v>
      </c>
      <c r="C222" t="str">
        <f>IF(ISBLANK(Ventas[[#This Row],[Código]]),"",VLOOKUP(Ventas[[#This Row],[Código]],Productos[],2,FALSE))</f>
        <v>Fotocopia</v>
      </c>
      <c r="D222" t="str">
        <f>IF(ISBLANK(Ventas[[#This Row],[Código]]),"",VLOOKUP(Ventas[[#This Row],[Código]],Productos[],3,FALSE))</f>
        <v>SIMPLE FAZ LEGAL / DOBLE FAZ A4 1</v>
      </c>
      <c r="E222" s="22">
        <v>3</v>
      </c>
      <c r="F222" s="1">
        <f>IF(ISBLANK(Ventas[[#This Row],[Código]]),"",VLOOKUP(Ventas[[#This Row],[Código]],Productos[],4,FALSE))</f>
        <v>0</v>
      </c>
      <c r="G222" s="1">
        <f>IF(ISBLANK(Ventas[[#This Row],[Código]]),"",VLOOKUP(Ventas[[#This Row],[Código]],Productos[],5,FALSE))</f>
        <v>20</v>
      </c>
      <c r="H222" s="23">
        <f>IF(ISBLANK(Ventas[[#This Row],[Código]]),"",Ventas[[#This Row],[Precio Unitario]]*Ventas[[#This Row],[Cantidad]])</f>
        <v>60</v>
      </c>
      <c r="I222" s="1">
        <f>IF(ISBLANK(Ventas[[#This Row],[Código]]),"",SUM(Ventas[[#This Row],[Monto]],I221))</f>
        <v>35823</v>
      </c>
    </row>
    <row r="223" spans="1:9" x14ac:dyDescent="0.25">
      <c r="A223" s="25">
        <v>44742</v>
      </c>
      <c r="B223" s="22">
        <v>153426486759</v>
      </c>
      <c r="C223" t="str">
        <f>IF(ISBLANK(Ventas[[#This Row],[Código]]),"",VLOOKUP(Ventas[[#This Row],[Código]],Productos[],2,FALSE))</f>
        <v>Fotocopia</v>
      </c>
      <c r="D223" t="str">
        <f>IF(ISBLANK(Ventas[[#This Row],[Código]]),"",VLOOKUP(Ventas[[#This Row],[Código]],Productos[],3,FALSE))</f>
        <v>SIMPLE FAZ LEGAL / DOBLE FAZ A4 1</v>
      </c>
      <c r="E223" s="22">
        <v>1</v>
      </c>
      <c r="F223" s="1">
        <f>IF(ISBLANK(Ventas[[#This Row],[Código]]),"",VLOOKUP(Ventas[[#This Row],[Código]],Productos[],4,FALSE))</f>
        <v>0</v>
      </c>
      <c r="G223" s="1">
        <f>IF(ISBLANK(Ventas[[#This Row],[Código]]),"",VLOOKUP(Ventas[[#This Row],[Código]],Productos[],5,FALSE))</f>
        <v>20</v>
      </c>
      <c r="H223" s="23">
        <f>IF(ISBLANK(Ventas[[#This Row],[Código]]),"",Ventas[[#This Row],[Precio Unitario]]*Ventas[[#This Row],[Cantidad]])</f>
        <v>20</v>
      </c>
      <c r="I223" s="1">
        <f>IF(ISBLANK(Ventas[[#This Row],[Código]]),"",SUM(Ventas[[#This Row],[Monto]],I222))</f>
        <v>35843</v>
      </c>
    </row>
    <row r="224" spans="1:9" x14ac:dyDescent="0.25">
      <c r="A224" s="25">
        <v>44742</v>
      </c>
      <c r="B224" s="22">
        <v>147852369319</v>
      </c>
      <c r="C224" t="str">
        <f>IF(ISBLANK(Ventas[[#This Row],[Código]]),"",VLOOKUP(Ventas[[#This Row],[Código]],Productos[],2,FALSE))</f>
        <v>Fotocopia</v>
      </c>
      <c r="D224" t="str">
        <f>IF(ISBLANK(Ventas[[#This Row],[Código]]),"",VLOOKUP(Ventas[[#This Row],[Código]],Productos[],3,FALSE))</f>
        <v>IMPRESIÓN A4 1</v>
      </c>
      <c r="E224" s="22">
        <v>1</v>
      </c>
      <c r="F224" s="1">
        <f>IF(ISBLANK(Ventas[[#This Row],[Código]]),"",VLOOKUP(Ventas[[#This Row],[Código]],Productos[],4,FALSE))</f>
        <v>0</v>
      </c>
      <c r="G224" s="1">
        <f>IF(ISBLANK(Ventas[[#This Row],[Código]]),"",VLOOKUP(Ventas[[#This Row],[Código]],Productos[],5,FALSE))</f>
        <v>20</v>
      </c>
      <c r="H224" s="23">
        <f>IF(ISBLANK(Ventas[[#This Row],[Código]]),"",Ventas[[#This Row],[Precio Unitario]]*Ventas[[#This Row],[Cantidad]])</f>
        <v>20</v>
      </c>
      <c r="I224" s="1">
        <f>IF(ISBLANK(Ventas[[#This Row],[Código]]),"",SUM(Ventas[[#This Row],[Monto]],I223))</f>
        <v>35863</v>
      </c>
    </row>
    <row r="225" spans="1:9" x14ac:dyDescent="0.25">
      <c r="A225" s="25">
        <v>44742</v>
      </c>
      <c r="B225" s="22">
        <v>351624957684</v>
      </c>
      <c r="C225" t="str">
        <f>IF(ISBLANK(Ventas[[#This Row],[Código]]),"",VLOOKUP(Ventas[[#This Row],[Código]],Productos[],2,FALSE))</f>
        <v>Fotocopia</v>
      </c>
      <c r="D225" t="str">
        <f>IF(ISBLANK(Ventas[[#This Row],[Código]]),"",VLOOKUP(Ventas[[#This Row],[Código]],Productos[],3,FALSE))</f>
        <v>SIMPLE FAZ A4 1</v>
      </c>
      <c r="E225" s="22">
        <v>1</v>
      </c>
      <c r="F225" s="1">
        <f>IF(ISBLANK(Ventas[[#This Row],[Código]]),"",VLOOKUP(Ventas[[#This Row],[Código]],Productos[],4,FALSE))</f>
        <v>0</v>
      </c>
      <c r="G225" s="1">
        <f>IF(ISBLANK(Ventas[[#This Row],[Código]]),"",VLOOKUP(Ventas[[#This Row],[Código]],Productos[],5,FALSE))</f>
        <v>10</v>
      </c>
      <c r="H225" s="23">
        <f>IF(ISBLANK(Ventas[[#This Row],[Código]]),"",Ventas[[#This Row],[Precio Unitario]]*Ventas[[#This Row],[Cantidad]])</f>
        <v>10</v>
      </c>
      <c r="I225" s="1">
        <f>IF(ISBLANK(Ventas[[#This Row],[Código]]),"",SUM(Ventas[[#This Row],[Monto]],I224))</f>
        <v>35873</v>
      </c>
    </row>
    <row r="226" spans="1:9" x14ac:dyDescent="0.25">
      <c r="A226" s="25">
        <v>44742</v>
      </c>
      <c r="B226" s="22">
        <v>77958648</v>
      </c>
      <c r="C226" t="str">
        <f>IF(ISBLANK(Ventas[[#This Row],[Código]]),"",VLOOKUP(Ventas[[#This Row],[Código]],Productos[],2,FALSE))</f>
        <v>Golosina</v>
      </c>
      <c r="D226" t="str">
        <f>IF(ISBLANK(Ventas[[#This Row],[Código]]),"",VLOOKUP(Ventas[[#This Row],[Código]],Productos[],3,FALSE))</f>
        <v>Menthoplus Strong 29,4g</v>
      </c>
      <c r="E226" s="22">
        <v>2</v>
      </c>
      <c r="F226" s="1">
        <f>IF(ISBLANK(Ventas[[#This Row],[Código]]),"",VLOOKUP(Ventas[[#This Row],[Código]],Productos[],4,FALSE))</f>
        <v>49</v>
      </c>
      <c r="G226" s="1">
        <f>IF(ISBLANK(Ventas[[#This Row],[Código]]),"",VLOOKUP(Ventas[[#This Row],[Código]],Productos[],5,FALSE))</f>
        <v>70</v>
      </c>
      <c r="H226" s="23">
        <f>IF(ISBLANK(Ventas[[#This Row],[Código]]),"",Ventas[[#This Row],[Precio Unitario]]*Ventas[[#This Row],[Cantidad]])</f>
        <v>140</v>
      </c>
      <c r="I226" s="1">
        <f>IF(ISBLANK(Ventas[[#This Row],[Código]]),"",SUM(Ventas[[#This Row],[Monto]],I225))</f>
        <v>36013</v>
      </c>
    </row>
    <row r="227" spans="1:9" x14ac:dyDescent="0.25">
      <c r="A227" s="25">
        <v>44742</v>
      </c>
      <c r="B227" s="22">
        <v>77981813</v>
      </c>
      <c r="C227" t="str">
        <f>IF(ISBLANK(Ventas[[#This Row],[Código]]),"",VLOOKUP(Ventas[[#This Row],[Código]],Productos[],2,FALSE))</f>
        <v>Cigarrillo</v>
      </c>
      <c r="D227" t="str">
        <f>IF(ISBLANK(Ventas[[#This Row],[Código]]),"",VLOOKUP(Ventas[[#This Row],[Código]],Productos[],3,FALSE))</f>
        <v>Philip Morris 10 Común 12</v>
      </c>
      <c r="E227" s="22">
        <v>1</v>
      </c>
      <c r="F227" s="1">
        <f>IF(ISBLANK(Ventas[[#This Row],[Código]]),"",VLOOKUP(Ventas[[#This Row],[Código]],Productos[],4,FALSE))</f>
        <v>170</v>
      </c>
      <c r="G227" s="1">
        <f>IF(ISBLANK(Ventas[[#This Row],[Código]]),"",VLOOKUP(Ventas[[#This Row],[Código]],Productos[],5,FALSE))</f>
        <v>200</v>
      </c>
      <c r="H227" s="23">
        <f>IF(ISBLANK(Ventas[[#This Row],[Código]]),"",Ventas[[#This Row],[Precio Unitario]]*Ventas[[#This Row],[Cantidad]])</f>
        <v>200</v>
      </c>
      <c r="I227" s="1">
        <f>IF(ISBLANK(Ventas[[#This Row],[Código]]),"",SUM(Ventas[[#This Row],[Monto]],I226))</f>
        <v>36213</v>
      </c>
    </row>
    <row r="228" spans="1:9" x14ac:dyDescent="0.25">
      <c r="A228" s="25">
        <v>44742</v>
      </c>
      <c r="B228" s="22">
        <v>7798140253334</v>
      </c>
      <c r="C228" t="str">
        <f>IF(ISBLANK(Ventas[[#This Row],[Código]]),"",VLOOKUP(Ventas[[#This Row],[Código]],Productos[],2,FALSE))</f>
        <v>Farmacia</v>
      </c>
      <c r="D228" t="str">
        <f>IF(ISBLANK(Ventas[[#This Row],[Código]]),"",VLOOKUP(Ventas[[#This Row],[Código]],Productos[],3,FALSE))</f>
        <v>Tafirol Paracetamol 1g 1</v>
      </c>
      <c r="E228" s="22">
        <v>1</v>
      </c>
      <c r="F228" s="1">
        <f>IF(ISBLANK(Ventas[[#This Row],[Código]]),"",VLOOKUP(Ventas[[#This Row],[Código]],Productos[],4,FALSE))</f>
        <v>25</v>
      </c>
      <c r="G228" s="1">
        <f>IF(ISBLANK(Ventas[[#This Row],[Código]]),"",VLOOKUP(Ventas[[#This Row],[Código]],Productos[],5,FALSE))</f>
        <v>35</v>
      </c>
      <c r="H228" s="23">
        <f>IF(ISBLANK(Ventas[[#This Row],[Código]]),"",Ventas[[#This Row],[Precio Unitario]]*Ventas[[#This Row],[Cantidad]])</f>
        <v>35</v>
      </c>
      <c r="I228" s="1">
        <f>IF(ISBLANK(Ventas[[#This Row],[Código]]),"",SUM(Ventas[[#This Row],[Monto]],I227))</f>
        <v>36248</v>
      </c>
    </row>
    <row r="229" spans="1:9" x14ac:dyDescent="0.25">
      <c r="A229" s="25">
        <v>44742</v>
      </c>
      <c r="B229" s="22" t="s">
        <v>67</v>
      </c>
      <c r="C229" t="str">
        <f>IF(ISBLANK(Ventas[[#This Row],[Código]]),"",VLOOKUP(Ventas[[#This Row],[Código]],Productos[],2,FALSE))</f>
        <v>Golosina</v>
      </c>
      <c r="D229" t="str">
        <f>IF(ISBLANK(Ventas[[#This Row],[Código]]),"",VLOOKUP(Ventas[[#This Row],[Código]],Productos[],3,FALSE))</f>
        <v>Alka Ácidos 3</v>
      </c>
      <c r="E229" s="22">
        <v>3</v>
      </c>
      <c r="F229" s="1">
        <f>IF(ISBLANK(Ventas[[#This Row],[Código]]),"",VLOOKUP(Ventas[[#This Row],[Código]],Productos[],4,FALSE))</f>
        <v>2</v>
      </c>
      <c r="G229" s="1">
        <f>IF(ISBLANK(Ventas[[#This Row],[Código]]),"",VLOOKUP(Ventas[[#This Row],[Código]],Productos[],5,FALSE))</f>
        <v>5</v>
      </c>
      <c r="H229" s="23">
        <f>IF(ISBLANK(Ventas[[#This Row],[Código]]),"",Ventas[[#This Row],[Precio Unitario]]*Ventas[[#This Row],[Cantidad]])</f>
        <v>15</v>
      </c>
      <c r="I229" s="1">
        <f>IF(ISBLANK(Ventas[[#This Row],[Código]]),"",SUM(Ventas[[#This Row],[Monto]],I228))</f>
        <v>36263</v>
      </c>
    </row>
    <row r="230" spans="1:9" x14ac:dyDescent="0.25">
      <c r="A230" s="25">
        <v>44742</v>
      </c>
      <c r="B230" s="22">
        <v>695874365215</v>
      </c>
      <c r="C230" t="str">
        <f>IF(ISBLANK(Ventas[[#This Row],[Código]]),"",VLOOKUP(Ventas[[#This Row],[Código]],Productos[],2,FALSE))</f>
        <v>Fotocopia</v>
      </c>
      <c r="D230" t="str">
        <f>IF(ISBLANK(Ventas[[#This Row],[Código]]),"",VLOOKUP(Ventas[[#This Row],[Código]],Productos[],3,FALSE))</f>
        <v>DNI 1</v>
      </c>
      <c r="E230" s="22">
        <v>4</v>
      </c>
      <c r="F230" s="1">
        <f>IF(ISBLANK(Ventas[[#This Row],[Código]]),"",VLOOKUP(Ventas[[#This Row],[Código]],Productos[],4,FALSE))</f>
        <v>0</v>
      </c>
      <c r="G230" s="1">
        <f>IF(ISBLANK(Ventas[[#This Row],[Código]]),"",VLOOKUP(Ventas[[#This Row],[Código]],Productos[],5,FALSE))</f>
        <v>20</v>
      </c>
      <c r="H230" s="23">
        <f>IF(ISBLANK(Ventas[[#This Row],[Código]]),"",Ventas[[#This Row],[Precio Unitario]]*Ventas[[#This Row],[Cantidad]])</f>
        <v>80</v>
      </c>
      <c r="I230" s="1">
        <f>IF(ISBLANK(Ventas[[#This Row],[Código]]),"",SUM(Ventas[[#This Row],[Monto]],I229))</f>
        <v>36343</v>
      </c>
    </row>
    <row r="231" spans="1:9" x14ac:dyDescent="0.25">
      <c r="A231" s="25">
        <v>44742</v>
      </c>
      <c r="B231" s="22">
        <v>153426486759</v>
      </c>
      <c r="C231" t="str">
        <f>IF(ISBLANK(Ventas[[#This Row],[Código]]),"",VLOOKUP(Ventas[[#This Row],[Código]],Productos[],2,FALSE))</f>
        <v>Fotocopia</v>
      </c>
      <c r="D231" t="str">
        <f>IF(ISBLANK(Ventas[[#This Row],[Código]]),"",VLOOKUP(Ventas[[#This Row],[Código]],Productos[],3,FALSE))</f>
        <v>SIMPLE FAZ LEGAL / DOBLE FAZ A4 1</v>
      </c>
      <c r="E231" s="22">
        <v>2</v>
      </c>
      <c r="F231" s="1">
        <f>IF(ISBLANK(Ventas[[#This Row],[Código]]),"",VLOOKUP(Ventas[[#This Row],[Código]],Productos[],4,FALSE))</f>
        <v>0</v>
      </c>
      <c r="G231" s="1">
        <f>IF(ISBLANK(Ventas[[#This Row],[Código]]),"",VLOOKUP(Ventas[[#This Row],[Código]],Productos[],5,FALSE))</f>
        <v>20</v>
      </c>
      <c r="H231" s="23">
        <f>IF(ISBLANK(Ventas[[#This Row],[Código]]),"",Ventas[[#This Row],[Precio Unitario]]*Ventas[[#This Row],[Cantidad]])</f>
        <v>40</v>
      </c>
      <c r="I231" s="1">
        <f>IF(ISBLANK(Ventas[[#This Row],[Código]]),"",SUM(Ventas[[#This Row],[Monto]],I230))</f>
        <v>36383</v>
      </c>
    </row>
    <row r="232" spans="1:9" x14ac:dyDescent="0.25">
      <c r="A232" s="25">
        <v>44742</v>
      </c>
      <c r="B232" s="22">
        <v>695874365215</v>
      </c>
      <c r="C232" t="str">
        <f>IF(ISBLANK(Ventas[[#This Row],[Código]]),"",VLOOKUP(Ventas[[#This Row],[Código]],Productos[],2,FALSE))</f>
        <v>Fotocopia</v>
      </c>
      <c r="D232" t="str">
        <f>IF(ISBLANK(Ventas[[#This Row],[Código]]),"",VLOOKUP(Ventas[[#This Row],[Código]],Productos[],3,FALSE))</f>
        <v>DNI 1</v>
      </c>
      <c r="E232" s="22">
        <v>4</v>
      </c>
      <c r="F232" s="1">
        <f>IF(ISBLANK(Ventas[[#This Row],[Código]]),"",VLOOKUP(Ventas[[#This Row],[Código]],Productos[],4,FALSE))</f>
        <v>0</v>
      </c>
      <c r="G232" s="1">
        <f>IF(ISBLANK(Ventas[[#This Row],[Código]]),"",VLOOKUP(Ventas[[#This Row],[Código]],Productos[],5,FALSE))</f>
        <v>20</v>
      </c>
      <c r="H232" s="23">
        <f>IF(ISBLANK(Ventas[[#This Row],[Código]]),"",Ventas[[#This Row],[Precio Unitario]]*Ventas[[#This Row],[Cantidad]])</f>
        <v>80</v>
      </c>
      <c r="I232" s="1">
        <f>IF(ISBLANK(Ventas[[#This Row],[Código]]),"",SUM(Ventas[[#This Row],[Monto]],I231))</f>
        <v>36463</v>
      </c>
    </row>
    <row r="233" spans="1:9" x14ac:dyDescent="0.25">
      <c r="A233" s="25">
        <v>44742</v>
      </c>
      <c r="B233" s="22">
        <v>351624957684</v>
      </c>
      <c r="C233" t="str">
        <f>IF(ISBLANK(Ventas[[#This Row],[Código]]),"",VLOOKUP(Ventas[[#This Row],[Código]],Productos[],2,FALSE))</f>
        <v>Fotocopia</v>
      </c>
      <c r="D233" t="str">
        <f>IF(ISBLANK(Ventas[[#This Row],[Código]]),"",VLOOKUP(Ventas[[#This Row],[Código]],Productos[],3,FALSE))</f>
        <v>SIMPLE FAZ A4 1</v>
      </c>
      <c r="E233" s="22">
        <v>2</v>
      </c>
      <c r="F233" s="1">
        <f>IF(ISBLANK(Ventas[[#This Row],[Código]]),"",VLOOKUP(Ventas[[#This Row],[Código]],Productos[],4,FALSE))</f>
        <v>0</v>
      </c>
      <c r="G233" s="1">
        <f>IF(ISBLANK(Ventas[[#This Row],[Código]]),"",VLOOKUP(Ventas[[#This Row],[Código]],Productos[],5,FALSE))</f>
        <v>10</v>
      </c>
      <c r="H233" s="23">
        <f>IF(ISBLANK(Ventas[[#This Row],[Código]]),"",Ventas[[#This Row],[Precio Unitario]]*Ventas[[#This Row],[Cantidad]])</f>
        <v>20</v>
      </c>
      <c r="I233" s="1">
        <f>IF(ISBLANK(Ventas[[#This Row],[Código]]),"",SUM(Ventas[[#This Row],[Monto]],I232))</f>
        <v>36483</v>
      </c>
    </row>
    <row r="234" spans="1:9" x14ac:dyDescent="0.25">
      <c r="A234" s="25">
        <v>44742</v>
      </c>
      <c r="B234" s="22">
        <v>7790895000331</v>
      </c>
      <c r="C234" t="str">
        <f>IF(ISBLANK(Ventas[[#This Row],[Código]]),"",VLOOKUP(Ventas[[#This Row],[Código]],Productos[],2,FALSE))</f>
        <v>Gaseosa</v>
      </c>
      <c r="D234" t="str">
        <f>IF(ISBLANK(Ventas[[#This Row],[Código]]),"",VLOOKUP(Ventas[[#This Row],[Código]],Productos[],3,FALSE))</f>
        <v>Fanta Retornable 2000ml</v>
      </c>
      <c r="E234" s="22">
        <v>1</v>
      </c>
      <c r="F234" s="1">
        <f>IF(ISBLANK(Ventas[[#This Row],[Código]]),"",VLOOKUP(Ventas[[#This Row],[Código]],Productos[],4,FALSE))</f>
        <v>161</v>
      </c>
      <c r="G234" s="1">
        <f>IF(ISBLANK(Ventas[[#This Row],[Código]]),"",VLOOKUP(Ventas[[#This Row],[Código]],Productos[],5,FALSE))</f>
        <v>230</v>
      </c>
      <c r="H234" s="23">
        <f>IF(ISBLANK(Ventas[[#This Row],[Código]]),"",Ventas[[#This Row],[Precio Unitario]]*Ventas[[#This Row],[Cantidad]])</f>
        <v>230</v>
      </c>
      <c r="I234" s="1">
        <f>IF(ISBLANK(Ventas[[#This Row],[Código]]),"",SUM(Ventas[[#This Row],[Monto]],I233))</f>
        <v>36713</v>
      </c>
    </row>
    <row r="235" spans="1:9" x14ac:dyDescent="0.25">
      <c r="A235" s="25">
        <v>44742</v>
      </c>
      <c r="B235" s="22">
        <v>7790150079898</v>
      </c>
      <c r="C235" t="str">
        <f>IF(ISBLANK(Ventas[[#This Row],[Código]]),"",VLOOKUP(Ventas[[#This Row],[Código]],Productos[],2,FALSE))</f>
        <v>Mercadito</v>
      </c>
      <c r="D235" t="str">
        <f>IF(ISBLANK(Ventas[[#This Row],[Código]]),"",VLOOKUP(Ventas[[#This Row],[Código]],Productos[],3,FALSE))</f>
        <v>Café La Virginia 5g</v>
      </c>
      <c r="E235" s="22">
        <v>3</v>
      </c>
      <c r="F235" s="1">
        <f>IF(ISBLANK(Ventas[[#This Row],[Código]]),"",VLOOKUP(Ventas[[#This Row],[Código]],Productos[],4,FALSE))</f>
        <v>21</v>
      </c>
      <c r="G235" s="1">
        <f>IF(ISBLANK(Ventas[[#This Row],[Código]]),"",VLOOKUP(Ventas[[#This Row],[Código]],Productos[],5,FALSE))</f>
        <v>30</v>
      </c>
      <c r="H235" s="23">
        <f>IF(ISBLANK(Ventas[[#This Row],[Código]]),"",Ventas[[#This Row],[Precio Unitario]]*Ventas[[#This Row],[Cantidad]])</f>
        <v>90</v>
      </c>
      <c r="I235" s="1">
        <f>IF(ISBLANK(Ventas[[#This Row],[Código]]),"",SUM(Ventas[[#This Row],[Monto]],I234))</f>
        <v>36803</v>
      </c>
    </row>
    <row r="236" spans="1:9" x14ac:dyDescent="0.25">
      <c r="A236" s="25">
        <v>44742</v>
      </c>
      <c r="B236" s="22" t="s">
        <v>67</v>
      </c>
      <c r="C236" t="str">
        <f>IF(ISBLANK(Ventas[[#This Row],[Código]]),"",VLOOKUP(Ventas[[#This Row],[Código]],Productos[],2,FALSE))</f>
        <v>Golosina</v>
      </c>
      <c r="D236" t="str">
        <f>IF(ISBLANK(Ventas[[#This Row],[Código]]),"",VLOOKUP(Ventas[[#This Row],[Código]],Productos[],3,FALSE))</f>
        <v>Alka Ácidos 3</v>
      </c>
      <c r="E236" s="22">
        <v>2</v>
      </c>
      <c r="F236" s="1">
        <f>IF(ISBLANK(Ventas[[#This Row],[Código]]),"",VLOOKUP(Ventas[[#This Row],[Código]],Productos[],4,FALSE))</f>
        <v>2</v>
      </c>
      <c r="G236" s="1">
        <f>IF(ISBLANK(Ventas[[#This Row],[Código]]),"",VLOOKUP(Ventas[[#This Row],[Código]],Productos[],5,FALSE))</f>
        <v>5</v>
      </c>
      <c r="H236" s="23">
        <f>IF(ISBLANK(Ventas[[#This Row],[Código]]),"",Ventas[[#This Row],[Precio Unitario]]*Ventas[[#This Row],[Cantidad]])</f>
        <v>10</v>
      </c>
      <c r="I236" s="1">
        <f>IF(ISBLANK(Ventas[[#This Row],[Código]]),"",SUM(Ventas[[#This Row],[Monto]],I235))</f>
        <v>36813</v>
      </c>
    </row>
    <row r="237" spans="1:9" x14ac:dyDescent="0.25">
      <c r="A237" s="25">
        <v>44742</v>
      </c>
      <c r="B237" s="22">
        <v>954456325874</v>
      </c>
      <c r="C237" t="str">
        <f>IF(ISBLANK(Ventas[[#This Row],[Código]]),"",VLOOKUP(Ventas[[#This Row],[Código]],Productos[],2,FALSE))</f>
        <v>Carga</v>
      </c>
      <c r="D237" t="str">
        <f>IF(ISBLANK(Ventas[[#This Row],[Código]]),"",VLOOKUP(Ventas[[#This Row],[Código]],Productos[],3,FALSE))</f>
        <v>Carga Virtual (Tipear TOTAL DE CARGA en: "Monto") 1</v>
      </c>
      <c r="E237" s="22">
        <v>600</v>
      </c>
      <c r="F237" s="1">
        <f>IF(ISBLANK(Ventas[[#This Row],[Código]]),"",VLOOKUP(Ventas[[#This Row],[Código]],Productos[],4,FALSE))</f>
        <v>1</v>
      </c>
      <c r="G237" s="1">
        <f>IF(ISBLANK(Ventas[[#This Row],[Código]]),"",VLOOKUP(Ventas[[#This Row],[Código]],Productos[],5,FALSE))</f>
        <v>1</v>
      </c>
      <c r="H237" s="23">
        <v>660</v>
      </c>
      <c r="I237" s="1">
        <f>IF(ISBLANK(Ventas[[#This Row],[Código]]),"",SUM(Ventas[[#This Row],[Monto]],I236))</f>
        <v>37473</v>
      </c>
    </row>
    <row r="238" spans="1:9" x14ac:dyDescent="0.25">
      <c r="A238" s="25">
        <v>44742</v>
      </c>
      <c r="B238" s="22">
        <v>695874365215</v>
      </c>
      <c r="C238" t="str">
        <f>IF(ISBLANK(Ventas[[#This Row],[Código]]),"",VLOOKUP(Ventas[[#This Row],[Código]],Productos[],2,FALSE))</f>
        <v>Fotocopia</v>
      </c>
      <c r="D238" t="str">
        <f>IF(ISBLANK(Ventas[[#This Row],[Código]]),"",VLOOKUP(Ventas[[#This Row],[Código]],Productos[],3,FALSE))</f>
        <v>DNI 1</v>
      </c>
      <c r="E238" s="22">
        <v>1</v>
      </c>
      <c r="F238" s="1">
        <f>IF(ISBLANK(Ventas[[#This Row],[Código]]),"",VLOOKUP(Ventas[[#This Row],[Código]],Productos[],4,FALSE))</f>
        <v>0</v>
      </c>
      <c r="G238" s="1">
        <f>IF(ISBLANK(Ventas[[#This Row],[Código]]),"",VLOOKUP(Ventas[[#This Row],[Código]],Productos[],5,FALSE))</f>
        <v>20</v>
      </c>
      <c r="H238" s="23">
        <f>IF(ISBLANK(Ventas[[#This Row],[Código]]),"",Ventas[[#This Row],[Precio Unitario]]*Ventas[[#This Row],[Cantidad]])</f>
        <v>20</v>
      </c>
      <c r="I238" s="1">
        <f>IF(ISBLANK(Ventas[[#This Row],[Código]]),"",SUM(Ventas[[#This Row],[Monto]],I237))</f>
        <v>37493</v>
      </c>
    </row>
    <row r="239" spans="1:9" x14ac:dyDescent="0.25">
      <c r="A239" s="25">
        <v>44742</v>
      </c>
      <c r="B239" s="22">
        <v>351624957684</v>
      </c>
      <c r="C239" t="str">
        <f>IF(ISBLANK(Ventas[[#This Row],[Código]]),"",VLOOKUP(Ventas[[#This Row],[Código]],Productos[],2,FALSE))</f>
        <v>Fotocopia</v>
      </c>
      <c r="D239" t="str">
        <f>IF(ISBLANK(Ventas[[#This Row],[Código]]),"",VLOOKUP(Ventas[[#This Row],[Código]],Productos[],3,FALSE))</f>
        <v>SIMPLE FAZ A4 1</v>
      </c>
      <c r="E239" s="22">
        <v>1</v>
      </c>
      <c r="F239" s="1">
        <f>IF(ISBLANK(Ventas[[#This Row],[Código]]),"",VLOOKUP(Ventas[[#This Row],[Código]],Productos[],4,FALSE))</f>
        <v>0</v>
      </c>
      <c r="G239" s="1">
        <f>IF(ISBLANK(Ventas[[#This Row],[Código]]),"",VLOOKUP(Ventas[[#This Row],[Código]],Productos[],5,FALSE))</f>
        <v>10</v>
      </c>
      <c r="H239" s="23">
        <f>IF(ISBLANK(Ventas[[#This Row],[Código]]),"",Ventas[[#This Row],[Precio Unitario]]*Ventas[[#This Row],[Cantidad]])</f>
        <v>10</v>
      </c>
      <c r="I239" s="1">
        <f>IF(ISBLANK(Ventas[[#This Row],[Código]]),"",SUM(Ventas[[#This Row],[Monto]],I238))</f>
        <v>37503</v>
      </c>
    </row>
    <row r="240" spans="1:9" x14ac:dyDescent="0.25">
      <c r="A240" s="25">
        <v>44742</v>
      </c>
      <c r="B240" s="22">
        <v>7791375000414</v>
      </c>
      <c r="C240" t="str">
        <f>IF(ISBLANK(Ventas[[#This Row],[Código]]),"",VLOOKUP(Ventas[[#This Row],[Código]],Productos[],2,FALSE))</f>
        <v>Gaseosa</v>
      </c>
      <c r="D240" t="str">
        <f>IF(ISBLANK(Ventas[[#This Row],[Código]]),"",VLOOKUP(Ventas[[#This Row],[Código]],Productos[],3,FALSE))</f>
        <v>Cabalgata Naranja 500ml</v>
      </c>
      <c r="E240" s="22">
        <v>1</v>
      </c>
      <c r="F240" s="1">
        <f>IF(ISBLANK(Ventas[[#This Row],[Código]]),"",VLOOKUP(Ventas[[#This Row],[Código]],Productos[],4,FALSE))</f>
        <v>56</v>
      </c>
      <c r="G240" s="1">
        <f>IF(ISBLANK(Ventas[[#This Row],[Código]]),"",VLOOKUP(Ventas[[#This Row],[Código]],Productos[],5,FALSE))</f>
        <v>80</v>
      </c>
      <c r="H240" s="23">
        <f>IF(ISBLANK(Ventas[[#This Row],[Código]]),"",Ventas[[#This Row],[Precio Unitario]]*Ventas[[#This Row],[Cantidad]])</f>
        <v>80</v>
      </c>
      <c r="I240" s="1">
        <f>IF(ISBLANK(Ventas[[#This Row],[Código]]),"",SUM(Ventas[[#This Row],[Monto]],I239))</f>
        <v>37583</v>
      </c>
    </row>
    <row r="241" spans="1:9" x14ac:dyDescent="0.25">
      <c r="A241" s="25">
        <v>44742</v>
      </c>
      <c r="B241" s="22">
        <v>6902004095218</v>
      </c>
      <c r="C241" t="str">
        <f>IF(ISBLANK(Ventas[[#This Row],[Código]]),"",VLOOKUP(Ventas[[#This Row],[Código]],Productos[],2,FALSE))</f>
        <v>Varios</v>
      </c>
      <c r="D241" t="str">
        <f>IF(ISBLANK(Ventas[[#This Row],[Código]]),"",VLOOKUP(Ventas[[#This Row],[Código]],Productos[],3,FALSE))</f>
        <v>Encendedor Candela 1</v>
      </c>
      <c r="E241" s="22">
        <v>1</v>
      </c>
      <c r="F241" s="1">
        <f>IF(ISBLANK(Ventas[[#This Row],[Código]]),"",VLOOKUP(Ventas[[#This Row],[Código]],Productos[],4,FALSE))</f>
        <v>45</v>
      </c>
      <c r="G241" s="1">
        <f>IF(ISBLANK(Ventas[[#This Row],[Código]]),"",VLOOKUP(Ventas[[#This Row],[Código]],Productos[],5,FALSE))</f>
        <v>60</v>
      </c>
      <c r="H241" s="23">
        <f>IF(ISBLANK(Ventas[[#This Row],[Código]]),"",Ventas[[#This Row],[Precio Unitario]]*Ventas[[#This Row],[Cantidad]])</f>
        <v>60</v>
      </c>
      <c r="I241" s="1">
        <f>IF(ISBLANK(Ventas[[#This Row],[Código]]),"",SUM(Ventas[[#This Row],[Monto]],I240))</f>
        <v>37643</v>
      </c>
    </row>
    <row r="242" spans="1:9" x14ac:dyDescent="0.25">
      <c r="A242" s="25">
        <v>44742</v>
      </c>
      <c r="B242" s="22">
        <v>77912879</v>
      </c>
      <c r="C242" t="str">
        <f>IF(ISBLANK(Ventas[[#This Row],[Código]]),"",VLOOKUP(Ventas[[#This Row],[Código]],Productos[],2,FALSE))</f>
        <v>Cigarrillo</v>
      </c>
      <c r="D242" t="str">
        <f>IF(ISBLANK(Ventas[[#This Row],[Código]]),"",VLOOKUP(Ventas[[#This Row],[Código]],Productos[],3,FALSE))</f>
        <v>Philip Morris 20 Común 20</v>
      </c>
      <c r="E242" s="22">
        <v>1</v>
      </c>
      <c r="F242" s="1">
        <f>IF(ISBLANK(Ventas[[#This Row],[Código]]),"",VLOOKUP(Ventas[[#This Row],[Código]],Productos[],4,FALSE))</f>
        <v>270</v>
      </c>
      <c r="G242" s="1">
        <f>IF(ISBLANK(Ventas[[#This Row],[Código]]),"",VLOOKUP(Ventas[[#This Row],[Código]],Productos[],5,FALSE))</f>
        <v>300</v>
      </c>
      <c r="H242" s="23">
        <f>IF(ISBLANK(Ventas[[#This Row],[Código]]),"",Ventas[[#This Row],[Precio Unitario]]*Ventas[[#This Row],[Cantidad]])</f>
        <v>300</v>
      </c>
      <c r="I242" s="1">
        <f>IF(ISBLANK(Ventas[[#This Row],[Código]]),"",SUM(Ventas[[#This Row],[Monto]],I241))</f>
        <v>37943</v>
      </c>
    </row>
    <row r="243" spans="1:9" x14ac:dyDescent="0.25">
      <c r="A243" s="25">
        <v>44742</v>
      </c>
      <c r="B243" s="22">
        <v>77953513</v>
      </c>
      <c r="C243" t="str">
        <f>IF(ISBLANK(Ventas[[#This Row],[Código]]),"",VLOOKUP(Ventas[[#This Row],[Código]],Productos[],2,FALSE))</f>
        <v>Cigarrillo</v>
      </c>
      <c r="D243" t="str">
        <f>IF(ISBLANK(Ventas[[#This Row],[Código]]),"",VLOOKUP(Ventas[[#This Row],[Código]],Productos[],3,FALSE))</f>
        <v>Chesterfield 20 Común 20</v>
      </c>
      <c r="E243" s="22">
        <v>1</v>
      </c>
      <c r="F243" s="1">
        <f>IF(ISBLANK(Ventas[[#This Row],[Código]]),"",VLOOKUP(Ventas[[#This Row],[Código]],Productos[],4,FALSE))</f>
        <v>230</v>
      </c>
      <c r="G243" s="1">
        <f>IF(ISBLANK(Ventas[[#This Row],[Código]]),"",VLOOKUP(Ventas[[#This Row],[Código]],Productos[],5,FALSE))</f>
        <v>260</v>
      </c>
      <c r="H243" s="23">
        <f>IF(ISBLANK(Ventas[[#This Row],[Código]]),"",Ventas[[#This Row],[Precio Unitario]]*Ventas[[#This Row],[Cantidad]])</f>
        <v>260</v>
      </c>
      <c r="I243" s="1">
        <f>IF(ISBLANK(Ventas[[#This Row],[Código]]),"",SUM(Ventas[[#This Row],[Monto]],I242))</f>
        <v>38203</v>
      </c>
    </row>
    <row r="244" spans="1:9" x14ac:dyDescent="0.25">
      <c r="A244" s="25">
        <v>44742</v>
      </c>
      <c r="B244" s="22">
        <v>460589131783</v>
      </c>
      <c r="C244" t="str">
        <f>IF(ISBLANK(Ventas[[#This Row],[Código]]),"",VLOOKUP(Ventas[[#This Row],[Código]],Productos[],2,FALSE))</f>
        <v>Cigarrillo</v>
      </c>
      <c r="D244" t="str">
        <f>IF(ISBLANK(Ventas[[#This Row],[Código]]),"",VLOOKUP(Ventas[[#This Row],[Código]],Productos[],3,FALSE))</f>
        <v>Suelto Nacional 1</v>
      </c>
      <c r="E244" s="22">
        <v>3</v>
      </c>
      <c r="F244" s="1">
        <f>IF(ISBLANK(Ventas[[#This Row],[Código]]),"",VLOOKUP(Ventas[[#This Row],[Código]],Productos[],4,FALSE))</f>
        <v>14</v>
      </c>
      <c r="G244" s="1">
        <f>IF(ISBLANK(Ventas[[#This Row],[Código]]),"",VLOOKUP(Ventas[[#This Row],[Código]],Productos[],5,FALSE))</f>
        <v>20</v>
      </c>
      <c r="H244" s="23">
        <f>IF(ISBLANK(Ventas[[#This Row],[Código]]),"",Ventas[[#This Row],[Precio Unitario]]*Ventas[[#This Row],[Cantidad]])</f>
        <v>60</v>
      </c>
      <c r="I244" s="1">
        <f>IF(ISBLANK(Ventas[[#This Row],[Código]]),"",SUM(Ventas[[#This Row],[Monto]],I243))</f>
        <v>38263</v>
      </c>
    </row>
    <row r="245" spans="1:9" x14ac:dyDescent="0.25">
      <c r="A245" s="25">
        <v>44742</v>
      </c>
      <c r="B245" s="22">
        <v>580058803526</v>
      </c>
      <c r="C245" t="str">
        <f>IF(ISBLANK(Ventas[[#This Row],[Código]]),"",VLOOKUP(Ventas[[#This Row],[Código]],Productos[],2,FALSE))</f>
        <v>Cigarrillo</v>
      </c>
      <c r="D245" t="str">
        <f>IF(ISBLANK(Ventas[[#This Row],[Código]]),"",VLOOKUP(Ventas[[#This Row],[Código]],Productos[],3,FALSE))</f>
        <v>Suelto Barato 1</v>
      </c>
      <c r="E245" s="22">
        <v>2</v>
      </c>
      <c r="F245" s="1">
        <f>IF(ISBLANK(Ventas[[#This Row],[Código]]),"",VLOOKUP(Ventas[[#This Row],[Código]],Productos[],4,FALSE))</f>
        <v>7</v>
      </c>
      <c r="G245" s="1">
        <f>IF(ISBLANK(Ventas[[#This Row],[Código]]),"",VLOOKUP(Ventas[[#This Row],[Código]],Productos[],5,FALSE))</f>
        <v>10</v>
      </c>
      <c r="H245" s="23">
        <f>IF(ISBLANK(Ventas[[#This Row],[Código]]),"",Ventas[[#This Row],[Precio Unitario]]*Ventas[[#This Row],[Cantidad]])</f>
        <v>20</v>
      </c>
      <c r="I245" s="1">
        <f>IF(ISBLANK(Ventas[[#This Row],[Código]]),"",SUM(Ventas[[#This Row],[Monto]],I244))</f>
        <v>38283</v>
      </c>
    </row>
    <row r="246" spans="1:9" x14ac:dyDescent="0.25">
      <c r="A246" s="25">
        <v>44742</v>
      </c>
      <c r="B246" s="22">
        <v>77941558</v>
      </c>
      <c r="C246" t="str">
        <f>IF(ISBLANK(Ventas[[#This Row],[Código]]),"",VLOOKUP(Ventas[[#This Row],[Código]],Productos[],2,FALSE))</f>
        <v>Cigarrillo</v>
      </c>
      <c r="D246" t="str">
        <f>IF(ISBLANK(Ventas[[#This Row],[Código]]),"",VLOOKUP(Ventas[[#This Row],[Código]],Productos[],3,FALSE))</f>
        <v>Master 20 Común 20</v>
      </c>
      <c r="E246" s="22">
        <v>1</v>
      </c>
      <c r="F246" s="1">
        <f>IF(ISBLANK(Ventas[[#This Row],[Código]]),"",VLOOKUP(Ventas[[#This Row],[Código]],Productos[],4,FALSE))</f>
        <v>100</v>
      </c>
      <c r="G246" s="1">
        <f>IF(ISBLANK(Ventas[[#This Row],[Código]]),"",VLOOKUP(Ventas[[#This Row],[Código]],Productos[],5,FALSE))</f>
        <v>140</v>
      </c>
      <c r="H246" s="23">
        <f>IF(ISBLANK(Ventas[[#This Row],[Código]]),"",Ventas[[#This Row],[Precio Unitario]]*Ventas[[#This Row],[Cantidad]])</f>
        <v>140</v>
      </c>
      <c r="I246" s="1">
        <f>IF(ISBLANK(Ventas[[#This Row],[Código]]),"",SUM(Ventas[[#This Row],[Monto]],I245))</f>
        <v>38423</v>
      </c>
    </row>
    <row r="247" spans="1:9" x14ac:dyDescent="0.25">
      <c r="A247" s="25">
        <v>44742</v>
      </c>
      <c r="B247" s="22">
        <v>7792798005888</v>
      </c>
      <c r="C247" t="str">
        <f>IF(ISBLANK(Ventas[[#This Row],[Código]]),"",VLOOKUP(Ventas[[#This Row],[Código]],Productos[],2,FALSE))</f>
        <v>Cerveza</v>
      </c>
      <c r="D247" t="str">
        <f>IF(ISBLANK(Ventas[[#This Row],[Código]]),"",VLOOKUP(Ventas[[#This Row],[Código]],Productos[],3,FALSE))</f>
        <v>Brahma  473ml</v>
      </c>
      <c r="E247" s="22">
        <v>1</v>
      </c>
      <c r="F247" s="1">
        <f>IF(ISBLANK(Ventas[[#This Row],[Código]]),"",VLOOKUP(Ventas[[#This Row],[Código]],Productos[],4,FALSE))</f>
        <v>105</v>
      </c>
      <c r="G247" s="1">
        <f>IF(ISBLANK(Ventas[[#This Row],[Código]]),"",VLOOKUP(Ventas[[#This Row],[Código]],Productos[],5,FALSE))</f>
        <v>160</v>
      </c>
      <c r="H247" s="23">
        <f>IF(ISBLANK(Ventas[[#This Row],[Código]]),"",Ventas[[#This Row],[Precio Unitario]]*Ventas[[#This Row],[Cantidad]])</f>
        <v>160</v>
      </c>
      <c r="I247" s="1">
        <f>IF(ISBLANK(Ventas[[#This Row],[Código]]),"",SUM(Ventas[[#This Row],[Monto]],I246))</f>
        <v>38583</v>
      </c>
    </row>
    <row r="248" spans="1:9" x14ac:dyDescent="0.25">
      <c r="A248" s="25">
        <v>44742</v>
      </c>
      <c r="B248" s="22" t="s">
        <v>82</v>
      </c>
      <c r="C248" t="str">
        <f>IF(ISBLANK(Ventas[[#This Row],[Código]]),"",VLOOKUP(Ventas[[#This Row],[Código]],Productos[],2,FALSE))</f>
        <v>Farmacia</v>
      </c>
      <c r="D248" t="str">
        <f>IF(ISBLANK(Ventas[[#This Row],[Código]]),"",VLOOKUP(Ventas[[#This Row],[Código]],Productos[],3,FALSE))</f>
        <v>Buscapina Compositum 1</v>
      </c>
      <c r="E248" s="22">
        <v>2</v>
      </c>
      <c r="F248" s="1">
        <f>IF(ISBLANK(Ventas[[#This Row],[Código]]),"",VLOOKUP(Ventas[[#This Row],[Código]],Productos[],4,FALSE))</f>
        <v>28</v>
      </c>
      <c r="G248" s="1">
        <f>IF(ISBLANK(Ventas[[#This Row],[Código]]),"",VLOOKUP(Ventas[[#This Row],[Código]],Productos[],5,FALSE))</f>
        <v>40</v>
      </c>
      <c r="H248" s="23">
        <f>IF(ISBLANK(Ventas[[#This Row],[Código]]),"",Ventas[[#This Row],[Precio Unitario]]*Ventas[[#This Row],[Cantidad]])</f>
        <v>80</v>
      </c>
      <c r="I248" s="1">
        <f>IF(ISBLANK(Ventas[[#This Row],[Código]]),"",SUM(Ventas[[#This Row],[Monto]],I247))</f>
        <v>38663</v>
      </c>
    </row>
    <row r="249" spans="1:9" x14ac:dyDescent="0.25">
      <c r="A249" s="25">
        <v>44742</v>
      </c>
      <c r="B249" s="22">
        <v>147852369319</v>
      </c>
      <c r="C249" t="str">
        <f>IF(ISBLANK(Ventas[[#This Row],[Código]]),"",VLOOKUP(Ventas[[#This Row],[Código]],Productos[],2,FALSE))</f>
        <v>Fotocopia</v>
      </c>
      <c r="D249" t="str">
        <f>IF(ISBLANK(Ventas[[#This Row],[Código]]),"",VLOOKUP(Ventas[[#This Row],[Código]],Productos[],3,FALSE))</f>
        <v>IMPRESIÓN A4 1</v>
      </c>
      <c r="E249" s="22">
        <v>6</v>
      </c>
      <c r="F249" s="1">
        <f>IF(ISBLANK(Ventas[[#This Row],[Código]]),"",VLOOKUP(Ventas[[#This Row],[Código]],Productos[],4,FALSE))</f>
        <v>0</v>
      </c>
      <c r="G249" s="1">
        <f>IF(ISBLANK(Ventas[[#This Row],[Código]]),"",VLOOKUP(Ventas[[#This Row],[Código]],Productos[],5,FALSE))</f>
        <v>20</v>
      </c>
      <c r="H249" s="23">
        <f>IF(ISBLANK(Ventas[[#This Row],[Código]]),"",Ventas[[#This Row],[Precio Unitario]]*Ventas[[#This Row],[Cantidad]])</f>
        <v>120</v>
      </c>
      <c r="I249" s="1">
        <f>IF(ISBLANK(Ventas[[#This Row],[Código]]),"",SUM(Ventas[[#This Row],[Monto]],I248))</f>
        <v>38783</v>
      </c>
    </row>
    <row r="250" spans="1:9" x14ac:dyDescent="0.25">
      <c r="A250" s="25">
        <v>44742</v>
      </c>
      <c r="B250" s="22">
        <v>7792798007424</v>
      </c>
      <c r="C250" t="str">
        <f>IF(ISBLANK(Ventas[[#This Row],[Código]]),"",VLOOKUP(Ventas[[#This Row],[Código]],Productos[],2,FALSE))</f>
        <v>Cerveza</v>
      </c>
      <c r="D250" t="str">
        <f>IF(ISBLANK(Ventas[[#This Row],[Código]]),"",VLOOKUP(Ventas[[#This Row],[Código]],Productos[],3,FALSE))</f>
        <v>Quilmes Bajo Cero Retornable 1000ml</v>
      </c>
      <c r="E250" s="22">
        <v>1</v>
      </c>
      <c r="F250" s="1">
        <f>IF(ISBLANK(Ventas[[#This Row],[Código]]),"",VLOOKUP(Ventas[[#This Row],[Código]],Productos[],4,FALSE))</f>
        <v>175</v>
      </c>
      <c r="G250" s="1">
        <f>IF(ISBLANK(Ventas[[#This Row],[Código]]),"",VLOOKUP(Ventas[[#This Row],[Código]],Productos[],5,FALSE))</f>
        <v>270</v>
      </c>
      <c r="H250" s="23">
        <f>IF(ISBLANK(Ventas[[#This Row],[Código]]),"",Ventas[[#This Row],[Precio Unitario]]*Ventas[[#This Row],[Cantidad]])</f>
        <v>270</v>
      </c>
      <c r="I250" s="1">
        <f>IF(ISBLANK(Ventas[[#This Row],[Código]]),"",SUM(Ventas[[#This Row],[Monto]],I249))</f>
        <v>39053</v>
      </c>
    </row>
    <row r="251" spans="1:9" x14ac:dyDescent="0.25">
      <c r="A251" s="25">
        <v>44742</v>
      </c>
      <c r="B251" s="22">
        <v>954456325874</v>
      </c>
      <c r="C251" t="str">
        <f>IF(ISBLANK(Ventas[[#This Row],[Código]]),"",VLOOKUP(Ventas[[#This Row],[Código]],Productos[],2,FALSE))</f>
        <v>Carga</v>
      </c>
      <c r="D251" t="str">
        <f>IF(ISBLANK(Ventas[[#This Row],[Código]]),"",VLOOKUP(Ventas[[#This Row],[Código]],Productos[],3,FALSE))</f>
        <v>Carga Virtual (Tipear TOTAL DE CARGA en: "Monto") 1</v>
      </c>
      <c r="E251" s="22">
        <v>400</v>
      </c>
      <c r="F251" s="1">
        <f>IF(ISBLANK(Ventas[[#This Row],[Código]]),"",VLOOKUP(Ventas[[#This Row],[Código]],Productos[],4,FALSE))</f>
        <v>1</v>
      </c>
      <c r="G251" s="1">
        <f>IF(ISBLANK(Ventas[[#This Row],[Código]]),"",VLOOKUP(Ventas[[#This Row],[Código]],Productos[],5,FALSE))</f>
        <v>1</v>
      </c>
      <c r="H251" s="23">
        <v>440</v>
      </c>
      <c r="I251" s="1">
        <f>IF(ISBLANK(Ventas[[#This Row],[Código]]),"",SUM(Ventas[[#This Row],[Monto]],I250))</f>
        <v>39493</v>
      </c>
    </row>
    <row r="252" spans="1:9" x14ac:dyDescent="0.25">
      <c r="A252" s="25">
        <v>44742</v>
      </c>
      <c r="B252" s="22">
        <v>954456325874</v>
      </c>
      <c r="C252" t="str">
        <f>IF(ISBLANK(Ventas[[#This Row],[Código]]),"",VLOOKUP(Ventas[[#This Row],[Código]],Productos[],2,FALSE))</f>
        <v>Carga</v>
      </c>
      <c r="D252" t="str">
        <f>IF(ISBLANK(Ventas[[#This Row],[Código]]),"",VLOOKUP(Ventas[[#This Row],[Código]],Productos[],3,FALSE))</f>
        <v>Carga Virtual (Tipear TOTAL DE CARGA en: "Monto") 1</v>
      </c>
      <c r="E252" s="22">
        <v>170</v>
      </c>
      <c r="F252" s="1">
        <f>IF(ISBLANK(Ventas[[#This Row],[Código]]),"",VLOOKUP(Ventas[[#This Row],[Código]],Productos[],4,FALSE))</f>
        <v>1</v>
      </c>
      <c r="G252" s="1">
        <f>IF(ISBLANK(Ventas[[#This Row],[Código]]),"",VLOOKUP(Ventas[[#This Row],[Código]],Productos[],5,FALSE))</f>
        <v>1</v>
      </c>
      <c r="H252" s="23">
        <v>190</v>
      </c>
      <c r="I252" s="1">
        <f>IF(ISBLANK(Ventas[[#This Row],[Código]]),"",SUM(Ventas[[#This Row],[Monto]],I251))</f>
        <v>39683</v>
      </c>
    </row>
    <row r="253" spans="1:9" x14ac:dyDescent="0.25">
      <c r="A253" s="25">
        <v>44742</v>
      </c>
      <c r="B253" s="22">
        <v>954456325874</v>
      </c>
      <c r="C253" t="str">
        <f>IF(ISBLANK(Ventas[[#This Row],[Código]]),"",VLOOKUP(Ventas[[#This Row],[Código]],Productos[],2,FALSE))</f>
        <v>Carga</v>
      </c>
      <c r="D253" t="str">
        <f>IF(ISBLANK(Ventas[[#This Row],[Código]]),"",VLOOKUP(Ventas[[#This Row],[Código]],Productos[],3,FALSE))</f>
        <v>Carga Virtual (Tipear TOTAL DE CARGA en: "Monto") 1</v>
      </c>
      <c r="E253" s="22">
        <v>90</v>
      </c>
      <c r="F253" s="1">
        <f>IF(ISBLANK(Ventas[[#This Row],[Código]]),"",VLOOKUP(Ventas[[#This Row],[Código]],Productos[],4,FALSE))</f>
        <v>1</v>
      </c>
      <c r="G253" s="1">
        <f>IF(ISBLANK(Ventas[[#This Row],[Código]]),"",VLOOKUP(Ventas[[#This Row],[Código]],Productos[],5,FALSE))</f>
        <v>1</v>
      </c>
      <c r="H253" s="23">
        <v>100</v>
      </c>
      <c r="I253" s="1">
        <f>IF(ISBLANK(Ventas[[#This Row],[Código]]),"",SUM(Ventas[[#This Row],[Monto]],I252))</f>
        <v>39783</v>
      </c>
    </row>
    <row r="254" spans="1:9" x14ac:dyDescent="0.25">
      <c r="A254" s="25">
        <v>44743</v>
      </c>
      <c r="B254" s="22">
        <v>77941558</v>
      </c>
      <c r="C254" t="str">
        <f>IF(ISBLANK(Ventas[[#This Row],[Código]]),"",VLOOKUP(Ventas[[#This Row],[Código]],Productos[],2,FALSE))</f>
        <v>Cigarrillo</v>
      </c>
      <c r="D254" t="str">
        <f>IF(ISBLANK(Ventas[[#This Row],[Código]]),"",VLOOKUP(Ventas[[#This Row],[Código]],Productos[],3,FALSE))</f>
        <v>Master 20 Común 20</v>
      </c>
      <c r="E254" s="22">
        <v>1</v>
      </c>
      <c r="F254" s="1">
        <f>IF(ISBLANK(Ventas[[#This Row],[Código]]),"",VLOOKUP(Ventas[[#This Row],[Código]],Productos[],4,FALSE))</f>
        <v>100</v>
      </c>
      <c r="G254" s="1">
        <f>IF(ISBLANK(Ventas[[#This Row],[Código]]),"",VLOOKUP(Ventas[[#This Row],[Código]],Productos[],5,FALSE))</f>
        <v>140</v>
      </c>
      <c r="H254" s="23">
        <f>IF(ISBLANK(Ventas[[#This Row],[Código]]),"",Ventas[[#This Row],[Precio Unitario]]*Ventas[[#This Row],[Cantidad]])</f>
        <v>140</v>
      </c>
      <c r="I254" s="1">
        <f>IF(ISBLANK(Ventas[[#This Row],[Código]]),"",SUM(Ventas[[#This Row],[Monto]],I253))</f>
        <v>39923</v>
      </c>
    </row>
    <row r="255" spans="1:9" x14ac:dyDescent="0.25">
      <c r="A255" s="25">
        <v>44743</v>
      </c>
      <c r="B255" s="22">
        <v>7797470001394</v>
      </c>
      <c r="C255" t="str">
        <f>IF(ISBLANK(Ventas[[#This Row],[Código]]),"",VLOOKUP(Ventas[[#This Row],[Código]],Productos[],2,FALSE))</f>
        <v>Mercadito</v>
      </c>
      <c r="D255" t="str">
        <f>IF(ISBLANK(Ventas[[#This Row],[Código]]),"",VLOOKUP(Ventas[[#This Row],[Código]],Productos[],3,FALSE))</f>
        <v>Azúcar Marolio 1000g</v>
      </c>
      <c r="E255" s="22">
        <v>1</v>
      </c>
      <c r="F255" s="1">
        <f>IF(ISBLANK(Ventas[[#This Row],[Código]]),"",VLOOKUP(Ventas[[#This Row],[Código]],Productos[],4,FALSE))</f>
        <v>77</v>
      </c>
      <c r="G255" s="1">
        <f>IF(ISBLANK(Ventas[[#This Row],[Código]]),"",VLOOKUP(Ventas[[#This Row],[Código]],Productos[],5,FALSE))</f>
        <v>120</v>
      </c>
      <c r="H255" s="23">
        <f>IF(ISBLANK(Ventas[[#This Row],[Código]]),"",Ventas[[#This Row],[Precio Unitario]]*Ventas[[#This Row],[Cantidad]])</f>
        <v>120</v>
      </c>
      <c r="I255" s="1">
        <f>IF(ISBLANK(Ventas[[#This Row],[Código]]),"",SUM(Ventas[[#This Row],[Monto]],I254))</f>
        <v>40043</v>
      </c>
    </row>
    <row r="256" spans="1:9" x14ac:dyDescent="0.25">
      <c r="A256" s="25">
        <v>44743</v>
      </c>
      <c r="B256" s="22">
        <v>7796893000076</v>
      </c>
      <c r="C256" t="str">
        <f>IF(ISBLANK(Ventas[[#This Row],[Código]]),"",VLOOKUP(Ventas[[#This Row],[Código]],Productos[],2,FALSE))</f>
        <v>Librería</v>
      </c>
      <c r="D256" t="str">
        <f>IF(ISBLANK(Ventas[[#This Row],[Código]]),"",VLOOKUP(Ventas[[#This Row],[Código]],Productos[],3,FALSE))</f>
        <v>Papel Glacé Lustre 1</v>
      </c>
      <c r="E256" s="22">
        <v>2</v>
      </c>
      <c r="F256" s="1">
        <f>IF(ISBLANK(Ventas[[#This Row],[Código]]),"",VLOOKUP(Ventas[[#This Row],[Código]],Productos[],4,FALSE))</f>
        <v>70</v>
      </c>
      <c r="G256" s="1">
        <f>IF(ISBLANK(Ventas[[#This Row],[Código]]),"",VLOOKUP(Ventas[[#This Row],[Código]],Productos[],5,FALSE))</f>
        <v>100</v>
      </c>
      <c r="H256" s="23">
        <f>IF(ISBLANK(Ventas[[#This Row],[Código]]),"",Ventas[[#This Row],[Precio Unitario]]*Ventas[[#This Row],[Cantidad]])</f>
        <v>200</v>
      </c>
      <c r="I256" s="1">
        <f>IF(ISBLANK(Ventas[[#This Row],[Código]]),"",SUM(Ventas[[#This Row],[Monto]],I255))</f>
        <v>40243</v>
      </c>
    </row>
    <row r="257" spans="1:9" x14ac:dyDescent="0.25">
      <c r="A257" s="25">
        <v>44743</v>
      </c>
      <c r="B257" s="22">
        <v>147852369319</v>
      </c>
      <c r="C257" t="str">
        <f>IF(ISBLANK(Ventas[[#This Row],[Código]]),"",VLOOKUP(Ventas[[#This Row],[Código]],Productos[],2,FALSE))</f>
        <v>Fotocopia</v>
      </c>
      <c r="D257" t="str">
        <f>IF(ISBLANK(Ventas[[#This Row],[Código]]),"",VLOOKUP(Ventas[[#This Row],[Código]],Productos[],3,FALSE))</f>
        <v>IMPRESIÓN A4 1</v>
      </c>
      <c r="E257" s="22">
        <v>2</v>
      </c>
      <c r="F257" s="1">
        <f>IF(ISBLANK(Ventas[[#This Row],[Código]]),"",VLOOKUP(Ventas[[#This Row],[Código]],Productos[],4,FALSE))</f>
        <v>0</v>
      </c>
      <c r="G257" s="1">
        <f>IF(ISBLANK(Ventas[[#This Row],[Código]]),"",VLOOKUP(Ventas[[#This Row],[Código]],Productos[],5,FALSE))</f>
        <v>20</v>
      </c>
      <c r="H257" s="23">
        <f>IF(ISBLANK(Ventas[[#This Row],[Código]]),"",Ventas[[#This Row],[Precio Unitario]]*Ventas[[#This Row],[Cantidad]])</f>
        <v>40</v>
      </c>
      <c r="I257" s="1">
        <f>IF(ISBLANK(Ventas[[#This Row],[Código]]),"",SUM(Ventas[[#This Row],[Monto]],I256))</f>
        <v>40283</v>
      </c>
    </row>
    <row r="258" spans="1:9" x14ac:dyDescent="0.25">
      <c r="A258" s="25">
        <v>44743</v>
      </c>
      <c r="B258" s="22">
        <v>77916426</v>
      </c>
      <c r="C258" t="str">
        <f>IF(ISBLANK(Ventas[[#This Row],[Código]]),"",VLOOKUP(Ventas[[#This Row],[Código]],Productos[],2,FALSE))</f>
        <v>Golosina</v>
      </c>
      <c r="D258" t="str">
        <f>IF(ISBLANK(Ventas[[#This Row],[Código]]),"",VLOOKUP(Ventas[[#This Row],[Código]],Productos[],3,FALSE))</f>
        <v>Topline Menta 6,7g</v>
      </c>
      <c r="E258" s="22">
        <v>1</v>
      </c>
      <c r="F258" s="1">
        <f>IF(ISBLANK(Ventas[[#This Row],[Código]]),"",VLOOKUP(Ventas[[#This Row],[Código]],Productos[],4,FALSE))</f>
        <v>35</v>
      </c>
      <c r="G258" s="1">
        <f>IF(ISBLANK(Ventas[[#This Row],[Código]]),"",VLOOKUP(Ventas[[#This Row],[Código]],Productos[],5,FALSE))</f>
        <v>50</v>
      </c>
      <c r="H258" s="23">
        <f>IF(ISBLANK(Ventas[[#This Row],[Código]]),"",Ventas[[#This Row],[Precio Unitario]]*Ventas[[#This Row],[Cantidad]])</f>
        <v>50</v>
      </c>
      <c r="I258" s="1">
        <f>IF(ISBLANK(Ventas[[#This Row],[Código]]),"",SUM(Ventas[[#This Row],[Monto]],I257))</f>
        <v>40333</v>
      </c>
    </row>
    <row r="259" spans="1:9" x14ac:dyDescent="0.25">
      <c r="A259" s="25">
        <v>44743</v>
      </c>
      <c r="B259" s="22">
        <v>621354957954</v>
      </c>
      <c r="C259" t="str">
        <f>IF(ISBLANK(Ventas[[#This Row],[Código]]),"",VLOOKUP(Ventas[[#This Row],[Código]],Productos[],2,FALSE))</f>
        <v>Golosina</v>
      </c>
      <c r="D259" t="str">
        <f>IF(ISBLANK(Ventas[[#This Row],[Código]]),"",VLOOKUP(Ventas[[#This Row],[Código]],Productos[],3,FALSE))</f>
        <v>Caramelos 1</v>
      </c>
      <c r="E259" s="22">
        <v>10</v>
      </c>
      <c r="F259" s="1">
        <f>IF(ISBLANK(Ventas[[#This Row],[Código]]),"",VLOOKUP(Ventas[[#This Row],[Código]],Productos[],4,FALSE))</f>
        <v>4</v>
      </c>
      <c r="G259" s="1">
        <f>IF(ISBLANK(Ventas[[#This Row],[Código]]),"",VLOOKUP(Ventas[[#This Row],[Código]],Productos[],5,FALSE))</f>
        <v>5</v>
      </c>
      <c r="H259" s="23">
        <f>IF(ISBLANK(Ventas[[#This Row],[Código]]),"",Ventas[[#This Row],[Precio Unitario]]*Ventas[[#This Row],[Cantidad]])</f>
        <v>50</v>
      </c>
      <c r="I259" s="1">
        <f>IF(ISBLANK(Ventas[[#This Row],[Código]]),"",SUM(Ventas[[#This Row],[Monto]],I258))</f>
        <v>40383</v>
      </c>
    </row>
    <row r="260" spans="1:9" x14ac:dyDescent="0.25">
      <c r="A260" s="25">
        <v>44743</v>
      </c>
      <c r="B260" s="22">
        <v>7792200000128</v>
      </c>
      <c r="C260" t="str">
        <f>IF(ISBLANK(Ventas[[#This Row],[Código]]),"",VLOOKUP(Ventas[[#This Row],[Código]],Productos[],2,FALSE))</f>
        <v>Galletita</v>
      </c>
      <c r="D260" t="str">
        <f>IF(ISBLANK(Ventas[[#This Row],[Código]]),"",VLOOKUP(Ventas[[#This Row],[Código]],Productos[],3,FALSE))</f>
        <v>9 de Oro Agridulce  200g</v>
      </c>
      <c r="E260" s="22">
        <v>1</v>
      </c>
      <c r="F260" s="1">
        <f>IF(ISBLANK(Ventas[[#This Row],[Código]]),"",VLOOKUP(Ventas[[#This Row],[Código]],Productos[],4,FALSE))</f>
        <v>91</v>
      </c>
      <c r="G260" s="1">
        <f>IF(ISBLANK(Ventas[[#This Row],[Código]]),"",VLOOKUP(Ventas[[#This Row],[Código]],Productos[],5,FALSE))</f>
        <v>130</v>
      </c>
      <c r="H260" s="23">
        <f>IF(ISBLANK(Ventas[[#This Row],[Código]]),"",Ventas[[#This Row],[Precio Unitario]]*Ventas[[#This Row],[Cantidad]])</f>
        <v>130</v>
      </c>
      <c r="I260" s="1">
        <f>IF(ISBLANK(Ventas[[#This Row],[Código]]),"",SUM(Ventas[[#This Row],[Monto]],I259))</f>
        <v>40513</v>
      </c>
    </row>
    <row r="261" spans="1:9" x14ac:dyDescent="0.25">
      <c r="A261" s="25">
        <v>44743</v>
      </c>
      <c r="B261" s="22">
        <v>77969675</v>
      </c>
      <c r="C261" t="str">
        <f>IF(ISBLANK(Ventas[[#This Row],[Código]]),"",VLOOKUP(Ventas[[#This Row],[Código]],Productos[],2,FALSE))</f>
        <v>Cigarrillo</v>
      </c>
      <c r="D261" t="str">
        <f>IF(ISBLANK(Ventas[[#This Row],[Código]]),"",VLOOKUP(Ventas[[#This Row],[Código]],Productos[],3,FALSE))</f>
        <v>Liverpool 20 Box 20</v>
      </c>
      <c r="E261" s="22">
        <v>1</v>
      </c>
      <c r="F261" s="1">
        <f>IF(ISBLANK(Ventas[[#This Row],[Código]]),"",VLOOKUP(Ventas[[#This Row],[Código]],Productos[],4,FALSE))</f>
        <v>100</v>
      </c>
      <c r="G261" s="1">
        <f>IF(ISBLANK(Ventas[[#This Row],[Código]]),"",VLOOKUP(Ventas[[#This Row],[Código]],Productos[],5,FALSE))</f>
        <v>140</v>
      </c>
      <c r="H261" s="23">
        <f>IF(ISBLANK(Ventas[[#This Row],[Código]]),"",Ventas[[#This Row],[Precio Unitario]]*Ventas[[#This Row],[Cantidad]])</f>
        <v>140</v>
      </c>
      <c r="I261" s="1">
        <f>IF(ISBLANK(Ventas[[#This Row],[Código]]),"",SUM(Ventas[[#This Row],[Monto]],I260))</f>
        <v>40653</v>
      </c>
    </row>
    <row r="262" spans="1:9" x14ac:dyDescent="0.25">
      <c r="A262" s="25">
        <v>44743</v>
      </c>
      <c r="B262" s="22">
        <v>77977038</v>
      </c>
      <c r="C262" t="str">
        <f>IF(ISBLANK(Ventas[[#This Row],[Código]]),"",VLOOKUP(Ventas[[#This Row],[Código]],Productos[],2,FALSE))</f>
        <v>Cigarrillo</v>
      </c>
      <c r="D262" t="str">
        <f>IF(ISBLANK(Ventas[[#This Row],[Código]]),"",VLOOKUP(Ventas[[#This Row],[Código]],Productos[],3,FALSE))</f>
        <v>Lucky Strike 20 Convertible Box 20</v>
      </c>
      <c r="E262" s="22">
        <v>1</v>
      </c>
      <c r="F262" s="1">
        <f>IF(ISBLANK(Ventas[[#This Row],[Código]]),"",VLOOKUP(Ventas[[#This Row],[Código]],Productos[],4,FALSE))</f>
        <v>260</v>
      </c>
      <c r="G262" s="1">
        <f>IF(ISBLANK(Ventas[[#This Row],[Código]]),"",VLOOKUP(Ventas[[#This Row],[Código]],Productos[],5,FALSE))</f>
        <v>320</v>
      </c>
      <c r="H262" s="23">
        <f>IF(ISBLANK(Ventas[[#This Row],[Código]]),"",Ventas[[#This Row],[Precio Unitario]]*Ventas[[#This Row],[Cantidad]])</f>
        <v>320</v>
      </c>
      <c r="I262" s="1">
        <f>IF(ISBLANK(Ventas[[#This Row],[Código]]),"",SUM(Ventas[[#This Row],[Monto]],I261))</f>
        <v>40973</v>
      </c>
    </row>
    <row r="263" spans="1:9" x14ac:dyDescent="0.25">
      <c r="A263" s="25">
        <v>44743</v>
      </c>
      <c r="B263" s="22">
        <v>77978141</v>
      </c>
      <c r="C263" t="str">
        <f>IF(ISBLANK(Ventas[[#This Row],[Código]]),"",VLOOKUP(Ventas[[#This Row],[Código]],Productos[],2,FALSE))</f>
        <v>Cigarrillo</v>
      </c>
      <c r="D263" t="str">
        <f>IF(ISBLANK(Ventas[[#This Row],[Código]]),"",VLOOKUP(Ventas[[#This Row],[Código]],Productos[],3,FALSE))</f>
        <v>Marlboro Fusión 10 10</v>
      </c>
      <c r="E263" s="22">
        <v>1</v>
      </c>
      <c r="F263" s="1">
        <f>IF(ISBLANK(Ventas[[#This Row],[Código]]),"",VLOOKUP(Ventas[[#This Row],[Código]],Productos[],4,FALSE))</f>
        <v>170</v>
      </c>
      <c r="G263" s="1">
        <f>IF(ISBLANK(Ventas[[#This Row],[Código]]),"",VLOOKUP(Ventas[[#This Row],[Código]],Productos[],5,FALSE))</f>
        <v>220</v>
      </c>
      <c r="H263" s="23">
        <f>IF(ISBLANK(Ventas[[#This Row],[Código]]),"",Ventas[[#This Row],[Precio Unitario]]*Ventas[[#This Row],[Cantidad]])</f>
        <v>220</v>
      </c>
      <c r="I263" s="1">
        <f>IF(ISBLANK(Ventas[[#This Row],[Código]]),"",SUM(Ventas[[#This Row],[Monto]],I262))</f>
        <v>41193</v>
      </c>
    </row>
    <row r="264" spans="1:9" x14ac:dyDescent="0.25">
      <c r="A264" s="25">
        <v>44743</v>
      </c>
      <c r="B264" s="22">
        <v>351624957684</v>
      </c>
      <c r="C264" t="str">
        <f>IF(ISBLANK(Ventas[[#This Row],[Código]]),"",VLOOKUP(Ventas[[#This Row],[Código]],Productos[],2,FALSE))</f>
        <v>Fotocopia</v>
      </c>
      <c r="D264" t="str">
        <f>IF(ISBLANK(Ventas[[#This Row],[Código]]),"",VLOOKUP(Ventas[[#This Row],[Código]],Productos[],3,FALSE))</f>
        <v>SIMPLE FAZ A4 1</v>
      </c>
      <c r="E264" s="22">
        <v>3</v>
      </c>
      <c r="F264" s="1">
        <f>IF(ISBLANK(Ventas[[#This Row],[Código]]),"",VLOOKUP(Ventas[[#This Row],[Código]],Productos[],4,FALSE))</f>
        <v>0</v>
      </c>
      <c r="G264" s="1">
        <f>IF(ISBLANK(Ventas[[#This Row],[Código]]),"",VLOOKUP(Ventas[[#This Row],[Código]],Productos[],5,FALSE))</f>
        <v>10</v>
      </c>
      <c r="H264" s="23">
        <f>IF(ISBLANK(Ventas[[#This Row],[Código]]),"",Ventas[[#This Row],[Precio Unitario]]*Ventas[[#This Row],[Cantidad]])</f>
        <v>30</v>
      </c>
      <c r="I264" s="1">
        <f>IF(ISBLANK(Ventas[[#This Row],[Código]]),"",SUM(Ventas[[#This Row],[Monto]],I263))</f>
        <v>41223</v>
      </c>
    </row>
    <row r="265" spans="1:9" x14ac:dyDescent="0.25">
      <c r="A265" s="25">
        <v>44743</v>
      </c>
      <c r="B265" s="22" t="s">
        <v>90</v>
      </c>
      <c r="C265" t="str">
        <f>IF(ISBLANK(Ventas[[#This Row],[Código]]),"",VLOOKUP(Ventas[[#This Row],[Código]],Productos[],2,FALSE))</f>
        <v>Chocolate</v>
      </c>
      <c r="D265" t="str">
        <f>IF(ISBLANK(Ventas[[#This Row],[Código]]),"",VLOOKUP(Ventas[[#This Row],[Código]],Productos[],3,FALSE))</f>
        <v>Bombón Bel Choco 9g</v>
      </c>
      <c r="E265" s="22">
        <v>1</v>
      </c>
      <c r="F265" s="1">
        <f>IF(ISBLANK(Ventas[[#This Row],[Código]]),"",VLOOKUP(Ventas[[#This Row],[Código]],Productos[],4,FALSE))</f>
        <v>14</v>
      </c>
      <c r="G265" s="1">
        <f>IF(ISBLANK(Ventas[[#This Row],[Código]]),"",VLOOKUP(Ventas[[#This Row],[Código]],Productos[],5,FALSE))</f>
        <v>20</v>
      </c>
      <c r="H265" s="23">
        <f>IF(ISBLANK(Ventas[[#This Row],[Código]]),"",Ventas[[#This Row],[Precio Unitario]]*Ventas[[#This Row],[Cantidad]])</f>
        <v>20</v>
      </c>
      <c r="I265" s="1">
        <f>IF(ISBLANK(Ventas[[#This Row],[Código]]),"",SUM(Ventas[[#This Row],[Monto]],I264))</f>
        <v>41243</v>
      </c>
    </row>
    <row r="266" spans="1:9" x14ac:dyDescent="0.25">
      <c r="A266" s="25">
        <v>44743</v>
      </c>
      <c r="B266" s="22">
        <v>580058803526</v>
      </c>
      <c r="C266" t="str">
        <f>IF(ISBLANK(Ventas[[#This Row],[Código]]),"",VLOOKUP(Ventas[[#This Row],[Código]],Productos[],2,FALSE))</f>
        <v>Cigarrillo</v>
      </c>
      <c r="D266" t="str">
        <f>IF(ISBLANK(Ventas[[#This Row],[Código]]),"",VLOOKUP(Ventas[[#This Row],[Código]],Productos[],3,FALSE))</f>
        <v>Suelto Barato 1</v>
      </c>
      <c r="E266" s="22">
        <v>1</v>
      </c>
      <c r="F266" s="1">
        <f>IF(ISBLANK(Ventas[[#This Row],[Código]]),"",VLOOKUP(Ventas[[#This Row],[Código]],Productos[],4,FALSE))</f>
        <v>7</v>
      </c>
      <c r="G266" s="1">
        <f>IF(ISBLANK(Ventas[[#This Row],[Código]]),"",VLOOKUP(Ventas[[#This Row],[Código]],Productos[],5,FALSE))</f>
        <v>10</v>
      </c>
      <c r="H266" s="23">
        <v>10</v>
      </c>
      <c r="I266" s="1">
        <f>IF(ISBLANK(Ventas[[#This Row],[Código]]),"",SUM(Ventas[[#This Row],[Monto]],I265))</f>
        <v>41253</v>
      </c>
    </row>
    <row r="267" spans="1:9" x14ac:dyDescent="0.25">
      <c r="A267" s="25">
        <v>44743</v>
      </c>
      <c r="B267" s="22">
        <v>987456321397</v>
      </c>
      <c r="C267" t="str">
        <f>IF(ISBLANK(Ventas[[#This Row],[Código]]),"",VLOOKUP(Ventas[[#This Row],[Código]],Productos[],2,FALSE))</f>
        <v>Fotocopia</v>
      </c>
      <c r="D267" t="str">
        <f>IF(ISBLANK(Ventas[[#This Row],[Código]]),"",VLOOKUP(Ventas[[#This Row],[Código]],Productos[],3,FALSE))</f>
        <v>TRÁMITES (Tipear nombre del trámite) 1</v>
      </c>
      <c r="E267" s="22">
        <v>1</v>
      </c>
      <c r="F267" s="1">
        <f>IF(ISBLANK(Ventas[[#This Row],[Código]]),"",VLOOKUP(Ventas[[#This Row],[Código]],Productos[],4,FALSE))</f>
        <v>0</v>
      </c>
      <c r="G267" s="1">
        <v>350</v>
      </c>
      <c r="H267" s="23">
        <f>IF(ISBLANK(Ventas[[#This Row],[Código]]),"",Ventas[[#This Row],[Precio Unitario]]*Ventas[[#This Row],[Cantidad]])</f>
        <v>350</v>
      </c>
      <c r="I267" s="1">
        <f>IF(ISBLANK(Ventas[[#This Row],[Código]]),"",SUM(Ventas[[#This Row],[Monto]],I266))</f>
        <v>41603</v>
      </c>
    </row>
    <row r="268" spans="1:9" x14ac:dyDescent="0.25">
      <c r="A268" s="25">
        <v>44743</v>
      </c>
      <c r="B268" s="22">
        <v>954456325874</v>
      </c>
      <c r="C268" t="str">
        <f>IF(ISBLANK(Ventas[[#This Row],[Código]]),"",VLOOKUP(Ventas[[#This Row],[Código]],Productos[],2,FALSE))</f>
        <v>Carga</v>
      </c>
      <c r="D268" t="str">
        <f>IF(ISBLANK(Ventas[[#This Row],[Código]]),"",VLOOKUP(Ventas[[#This Row],[Código]],Productos[],3,FALSE))</f>
        <v>Carga Virtual (Tipear TOTAL DE CARGA en: "Monto") 1</v>
      </c>
      <c r="E268" s="22">
        <v>100</v>
      </c>
      <c r="F268" s="1">
        <f>IF(ISBLANK(Ventas[[#This Row],[Código]]),"",VLOOKUP(Ventas[[#This Row],[Código]],Productos[],4,FALSE))</f>
        <v>1</v>
      </c>
      <c r="G268" s="1">
        <f>IF(ISBLANK(Ventas[[#This Row],[Código]]),"",VLOOKUP(Ventas[[#This Row],[Código]],Productos[],5,FALSE))</f>
        <v>1</v>
      </c>
      <c r="H268" s="23">
        <v>110</v>
      </c>
      <c r="I268" s="1">
        <f>IF(ISBLANK(Ventas[[#This Row],[Código]]),"",SUM(Ventas[[#This Row],[Monto]],I267))</f>
        <v>41713</v>
      </c>
    </row>
    <row r="269" spans="1:9" x14ac:dyDescent="0.25">
      <c r="A269" s="25">
        <v>44743</v>
      </c>
      <c r="B269" s="22">
        <v>580058803526</v>
      </c>
      <c r="C269" t="str">
        <f>IF(ISBLANK(Ventas[[#This Row],[Código]]),"",VLOOKUP(Ventas[[#This Row],[Código]],Productos[],2,FALSE))</f>
        <v>Cigarrillo</v>
      </c>
      <c r="D269" t="str">
        <f>IF(ISBLANK(Ventas[[#This Row],[Código]]),"",VLOOKUP(Ventas[[#This Row],[Código]],Productos[],3,FALSE))</f>
        <v>Suelto Barato 1</v>
      </c>
      <c r="E269" s="22">
        <v>1</v>
      </c>
      <c r="F269" s="1">
        <f>IF(ISBLANK(Ventas[[#This Row],[Código]]),"",VLOOKUP(Ventas[[#This Row],[Código]],Productos[],4,FALSE))</f>
        <v>7</v>
      </c>
      <c r="G269" s="1">
        <f>IF(ISBLANK(Ventas[[#This Row],[Código]]),"",VLOOKUP(Ventas[[#This Row],[Código]],Productos[],5,FALSE))</f>
        <v>10</v>
      </c>
      <c r="H269" s="23">
        <f>IF(ISBLANK(Ventas[[#This Row],[Código]]),"",Ventas[[#This Row],[Precio Unitario]]*Ventas[[#This Row],[Cantidad]])</f>
        <v>10</v>
      </c>
      <c r="I269" s="1">
        <f>IF(ISBLANK(Ventas[[#This Row],[Código]]),"",SUM(Ventas[[#This Row],[Monto]],I268))</f>
        <v>41723</v>
      </c>
    </row>
    <row r="270" spans="1:9" x14ac:dyDescent="0.25">
      <c r="A270" s="25">
        <v>44743</v>
      </c>
      <c r="B270" s="22">
        <v>621354957954</v>
      </c>
      <c r="C270" t="str">
        <f>IF(ISBLANK(Ventas[[#This Row],[Código]]),"",VLOOKUP(Ventas[[#This Row],[Código]],Productos[],2,FALSE))</f>
        <v>Golosina</v>
      </c>
      <c r="D270" t="str">
        <f>IF(ISBLANK(Ventas[[#This Row],[Código]]),"",VLOOKUP(Ventas[[#This Row],[Código]],Productos[],3,FALSE))</f>
        <v>Caramelos 1</v>
      </c>
      <c r="E270" s="22">
        <v>18</v>
      </c>
      <c r="F270" s="1">
        <f>IF(ISBLANK(Ventas[[#This Row],[Código]]),"",VLOOKUP(Ventas[[#This Row],[Código]],Productos[],4,FALSE))</f>
        <v>4</v>
      </c>
      <c r="G270" s="1">
        <f>IF(ISBLANK(Ventas[[#This Row],[Código]]),"",VLOOKUP(Ventas[[#This Row],[Código]],Productos[],5,FALSE))</f>
        <v>5</v>
      </c>
      <c r="H270" s="23">
        <f>IF(ISBLANK(Ventas[[#This Row],[Código]]),"",Ventas[[#This Row],[Precio Unitario]]*Ventas[[#This Row],[Cantidad]])</f>
        <v>90</v>
      </c>
      <c r="I270" s="1">
        <f>IF(ISBLANK(Ventas[[#This Row],[Código]]),"",SUM(Ventas[[#This Row],[Monto]],I269))</f>
        <v>41813</v>
      </c>
    </row>
    <row r="271" spans="1:9" x14ac:dyDescent="0.25">
      <c r="A271" s="25">
        <v>44743</v>
      </c>
      <c r="B271" s="22">
        <v>987456321397</v>
      </c>
      <c r="C271" t="str">
        <f>IF(ISBLANK(Ventas[[#This Row],[Código]]),"",VLOOKUP(Ventas[[#This Row],[Código]],Productos[],2,FALSE))</f>
        <v>Fotocopia</v>
      </c>
      <c r="D271" t="str">
        <f>IF(ISBLANK(Ventas[[#This Row],[Código]]),"",VLOOKUP(Ventas[[#This Row],[Código]],Productos[],3,FALSE))</f>
        <v>TRÁMITES (Tipear nombre del trámite) 1</v>
      </c>
      <c r="E271" s="22">
        <v>1</v>
      </c>
      <c r="F271" s="1">
        <f>IF(ISBLANK(Ventas[[#This Row],[Código]]),"",VLOOKUP(Ventas[[#This Row],[Código]],Productos[],4,FALSE))</f>
        <v>0</v>
      </c>
      <c r="G271" s="1">
        <v>1000</v>
      </c>
      <c r="H271" s="23">
        <f>IF(ISBLANK(Ventas[[#This Row],[Código]]),"",Ventas[[#This Row],[Precio Unitario]]*Ventas[[#This Row],[Cantidad]])</f>
        <v>1000</v>
      </c>
      <c r="I271" s="1">
        <f>IF(ISBLANK(Ventas[[#This Row],[Código]]),"",SUM(Ventas[[#This Row],[Monto]],I270))</f>
        <v>42813</v>
      </c>
    </row>
    <row r="272" spans="1:9" x14ac:dyDescent="0.25">
      <c r="A272" s="25">
        <v>44743</v>
      </c>
      <c r="B272" s="22">
        <v>7790036000367</v>
      </c>
      <c r="C272" t="str">
        <f>IF(ISBLANK(Ventas[[#This Row],[Código]]),"",VLOOKUP(Ventas[[#This Row],[Código]],Productos[],2,FALSE))</f>
        <v>Jugo</v>
      </c>
      <c r="D272" t="str">
        <f>IF(ISBLANK(Ventas[[#This Row],[Código]]),"",VLOOKUP(Ventas[[#This Row],[Código]],Productos[],3,FALSE))</f>
        <v>Baggio Pronto Mix Frutal 1000ml</v>
      </c>
      <c r="E272" s="22">
        <v>1</v>
      </c>
      <c r="F272" s="1">
        <f>IF(ISBLANK(Ventas[[#This Row],[Código]]),"",VLOOKUP(Ventas[[#This Row],[Código]],Productos[],4,FALSE))</f>
        <v>131</v>
      </c>
      <c r="G272" s="1">
        <f>IF(ISBLANK(Ventas[[#This Row],[Código]]),"",VLOOKUP(Ventas[[#This Row],[Código]],Productos[],5,FALSE))</f>
        <v>200</v>
      </c>
      <c r="H272" s="23">
        <f>IF(ISBLANK(Ventas[[#This Row],[Código]]),"",Ventas[[#This Row],[Precio Unitario]]*Ventas[[#This Row],[Cantidad]])</f>
        <v>200</v>
      </c>
      <c r="I272" s="1">
        <f>IF(ISBLANK(Ventas[[#This Row],[Código]]),"",SUM(Ventas[[#This Row],[Monto]],I271))</f>
        <v>43013</v>
      </c>
    </row>
    <row r="273" spans="1:9" x14ac:dyDescent="0.25">
      <c r="A273" s="25">
        <v>44743</v>
      </c>
      <c r="B273" s="22">
        <v>987456321397</v>
      </c>
      <c r="C273" t="str">
        <f>IF(ISBLANK(Ventas[[#This Row],[Código]]),"",VLOOKUP(Ventas[[#This Row],[Código]],Productos[],2,FALSE))</f>
        <v>Fotocopia</v>
      </c>
      <c r="D273" t="str">
        <f>IF(ISBLANK(Ventas[[#This Row],[Código]]),"",VLOOKUP(Ventas[[#This Row],[Código]],Productos[],3,FALSE))</f>
        <v>TRÁMITES (Tipear nombre del trámite) 1</v>
      </c>
      <c r="E273" s="22">
        <v>2</v>
      </c>
      <c r="F273" s="1">
        <f>IF(ISBLANK(Ventas[[#This Row],[Código]]),"",VLOOKUP(Ventas[[#This Row],[Código]],Productos[],4,FALSE))</f>
        <v>0</v>
      </c>
      <c r="G273" s="1">
        <v>1000</v>
      </c>
      <c r="H273" s="23">
        <f>IF(ISBLANK(Ventas[[#This Row],[Código]]),"",Ventas[[#This Row],[Precio Unitario]]*Ventas[[#This Row],[Cantidad]])</f>
        <v>2000</v>
      </c>
      <c r="I273" s="1">
        <f>IF(ISBLANK(Ventas[[#This Row],[Código]]),"",SUM(Ventas[[#This Row],[Monto]],I272))</f>
        <v>45013</v>
      </c>
    </row>
    <row r="274" spans="1:9" x14ac:dyDescent="0.25">
      <c r="A274" s="25">
        <v>44743</v>
      </c>
      <c r="B274" s="22">
        <v>77912879</v>
      </c>
      <c r="C274" t="str">
        <f>IF(ISBLANK(Ventas[[#This Row],[Código]]),"",VLOOKUP(Ventas[[#This Row],[Código]],Productos[],2,FALSE))</f>
        <v>Cigarrillo</v>
      </c>
      <c r="D274" t="str">
        <f>IF(ISBLANK(Ventas[[#This Row],[Código]]),"",VLOOKUP(Ventas[[#This Row],[Código]],Productos[],3,FALSE))</f>
        <v>Philip Morris 20 Común 20</v>
      </c>
      <c r="E274" s="22">
        <v>1</v>
      </c>
      <c r="F274" s="1">
        <f>IF(ISBLANK(Ventas[[#This Row],[Código]]),"",VLOOKUP(Ventas[[#This Row],[Código]],Productos[],4,FALSE))</f>
        <v>270</v>
      </c>
      <c r="G274" s="1">
        <f>IF(ISBLANK(Ventas[[#This Row],[Código]]),"",VLOOKUP(Ventas[[#This Row],[Código]],Productos[],5,FALSE))</f>
        <v>300</v>
      </c>
      <c r="H274" s="23">
        <f>IF(ISBLANK(Ventas[[#This Row],[Código]]),"",Ventas[[#This Row],[Precio Unitario]]*Ventas[[#This Row],[Cantidad]])</f>
        <v>300</v>
      </c>
      <c r="I274" s="1">
        <f>IF(ISBLANK(Ventas[[#This Row],[Código]]),"",SUM(Ventas[[#This Row],[Monto]],I273))</f>
        <v>45313</v>
      </c>
    </row>
    <row r="275" spans="1:9" x14ac:dyDescent="0.25">
      <c r="A275" s="25">
        <v>44743</v>
      </c>
      <c r="B275" s="22">
        <v>77916433</v>
      </c>
      <c r="C275" t="str">
        <f>IF(ISBLANK(Ventas[[#This Row],[Código]]),"",VLOOKUP(Ventas[[#This Row],[Código]],Productos[],2,FALSE))</f>
        <v>Cigarrillo</v>
      </c>
      <c r="D275" t="str">
        <f>IF(ISBLANK(Ventas[[#This Row],[Código]]),"",VLOOKUP(Ventas[[#This Row],[Código]],Productos[],3,FALSE))</f>
        <v>Marlboro 20 Común 20</v>
      </c>
      <c r="E275" s="22">
        <v>1</v>
      </c>
      <c r="F275" s="1">
        <f>IF(ISBLANK(Ventas[[#This Row],[Código]]),"",VLOOKUP(Ventas[[#This Row],[Código]],Productos[],4,FALSE))</f>
        <v>290</v>
      </c>
      <c r="G275" s="1">
        <f>IF(ISBLANK(Ventas[[#This Row],[Código]]),"",VLOOKUP(Ventas[[#This Row],[Código]],Productos[],5,FALSE))</f>
        <v>320</v>
      </c>
      <c r="H275" s="23">
        <f>IF(ISBLANK(Ventas[[#This Row],[Código]]),"",Ventas[[#This Row],[Precio Unitario]]*Ventas[[#This Row],[Cantidad]])</f>
        <v>320</v>
      </c>
      <c r="I275" s="1">
        <f>IF(ISBLANK(Ventas[[#This Row],[Código]]),"",SUM(Ventas[[#This Row],[Monto]],I274))</f>
        <v>45633</v>
      </c>
    </row>
    <row r="276" spans="1:9" x14ac:dyDescent="0.25">
      <c r="A276" s="25">
        <v>44743</v>
      </c>
      <c r="B276" s="22">
        <v>7793147001827</v>
      </c>
      <c r="C276" t="str">
        <f>IF(ISBLANK(Ventas[[#This Row],[Código]]),"",VLOOKUP(Ventas[[#This Row],[Código]],Productos[],2,FALSE))</f>
        <v>Cerveza</v>
      </c>
      <c r="D276" t="str">
        <f>IF(ISBLANK(Ventas[[#This Row],[Código]]),"",VLOOKUP(Ventas[[#This Row],[Código]],Productos[],3,FALSE))</f>
        <v>Miller  473ml</v>
      </c>
      <c r="E276" s="22">
        <v>1</v>
      </c>
      <c r="F276" s="1">
        <f>IF(ISBLANK(Ventas[[#This Row],[Código]]),"",VLOOKUP(Ventas[[#This Row],[Código]],Productos[],4,FALSE))</f>
        <v>126</v>
      </c>
      <c r="G276" s="1">
        <f>IF(ISBLANK(Ventas[[#This Row],[Código]]),"",VLOOKUP(Ventas[[#This Row],[Código]],Productos[],5,FALSE))</f>
        <v>200</v>
      </c>
      <c r="H276" s="23">
        <f>IF(ISBLANK(Ventas[[#This Row],[Código]]),"",Ventas[[#This Row],[Precio Unitario]]*Ventas[[#This Row],[Cantidad]])</f>
        <v>200</v>
      </c>
      <c r="I276" s="1">
        <f>IF(ISBLANK(Ventas[[#This Row],[Código]]),"",SUM(Ventas[[#This Row],[Monto]],I275))</f>
        <v>45833</v>
      </c>
    </row>
    <row r="277" spans="1:9" x14ac:dyDescent="0.25">
      <c r="A277" s="25">
        <v>44743</v>
      </c>
      <c r="B277" s="22">
        <v>77916433</v>
      </c>
      <c r="C277" t="str">
        <f>IF(ISBLANK(Ventas[[#This Row],[Código]]),"",VLOOKUP(Ventas[[#This Row],[Código]],Productos[],2,FALSE))</f>
        <v>Cigarrillo</v>
      </c>
      <c r="D277" t="str">
        <f>IF(ISBLANK(Ventas[[#This Row],[Código]]),"",VLOOKUP(Ventas[[#This Row],[Código]],Productos[],3,FALSE))</f>
        <v>Marlboro 20 Común 20</v>
      </c>
      <c r="E277" s="22">
        <v>1</v>
      </c>
      <c r="F277" s="1">
        <f>IF(ISBLANK(Ventas[[#This Row],[Código]]),"",VLOOKUP(Ventas[[#This Row],[Código]],Productos[],4,FALSE))</f>
        <v>290</v>
      </c>
      <c r="G277" s="1">
        <f>IF(ISBLANK(Ventas[[#This Row],[Código]]),"",VLOOKUP(Ventas[[#This Row],[Código]],Productos[],5,FALSE))</f>
        <v>320</v>
      </c>
      <c r="H277" s="23">
        <f>IF(ISBLANK(Ventas[[#This Row],[Código]]),"",Ventas[[#This Row],[Precio Unitario]]*Ventas[[#This Row],[Cantidad]])</f>
        <v>320</v>
      </c>
      <c r="I277" s="1">
        <f>IF(ISBLANK(Ventas[[#This Row],[Código]]),"",SUM(Ventas[[#This Row],[Monto]],I276))</f>
        <v>46153</v>
      </c>
    </row>
    <row r="278" spans="1:9" x14ac:dyDescent="0.25">
      <c r="A278" s="25">
        <v>44743</v>
      </c>
      <c r="B278" s="22">
        <v>77917805</v>
      </c>
      <c r="C278" t="str">
        <f>IF(ISBLANK(Ventas[[#This Row],[Código]]),"",VLOOKUP(Ventas[[#This Row],[Código]],Productos[],2,FALSE))</f>
        <v>Chocolate</v>
      </c>
      <c r="D278" t="str">
        <f>IF(ISBLANK(Ventas[[#This Row],[Código]]),"",VLOOKUP(Ventas[[#This Row],[Código]],Productos[],3,FALSE))</f>
        <v>Las Colonias Blanco Triple 1</v>
      </c>
      <c r="E278" s="22">
        <v>2</v>
      </c>
      <c r="F278" s="1">
        <f>IF(ISBLANK(Ventas[[#This Row],[Código]]),"",VLOOKUP(Ventas[[#This Row],[Código]],Productos[],4,FALSE))</f>
        <v>42</v>
      </c>
      <c r="G278" s="1">
        <f>IF(ISBLANK(Ventas[[#This Row],[Código]]),"",VLOOKUP(Ventas[[#This Row],[Código]],Productos[],5,FALSE))</f>
        <v>60</v>
      </c>
      <c r="H278" s="23">
        <f>IF(ISBLANK(Ventas[[#This Row],[Código]]),"",Ventas[[#This Row],[Precio Unitario]]*Ventas[[#This Row],[Cantidad]])</f>
        <v>120</v>
      </c>
      <c r="I278" s="1">
        <f>IF(ISBLANK(Ventas[[#This Row],[Código]]),"",SUM(Ventas[[#This Row],[Monto]],I277))</f>
        <v>46273</v>
      </c>
    </row>
    <row r="279" spans="1:9" x14ac:dyDescent="0.25">
      <c r="A279" s="25">
        <v>44743</v>
      </c>
      <c r="B279" s="22">
        <v>954456325874</v>
      </c>
      <c r="C279" t="str">
        <f>IF(ISBLANK(Ventas[[#This Row],[Código]]),"",VLOOKUP(Ventas[[#This Row],[Código]],Productos[],2,FALSE))</f>
        <v>Carga</v>
      </c>
      <c r="D279" t="str">
        <f>IF(ISBLANK(Ventas[[#This Row],[Código]]),"",VLOOKUP(Ventas[[#This Row],[Código]],Productos[],3,FALSE))</f>
        <v>Carga Virtual (Tipear TOTAL DE CARGA en: "Monto") 1</v>
      </c>
      <c r="E279" s="22">
        <v>180</v>
      </c>
      <c r="F279" s="1">
        <f>IF(ISBLANK(Ventas[[#This Row],[Código]]),"",VLOOKUP(Ventas[[#This Row],[Código]],Productos[],4,FALSE))</f>
        <v>1</v>
      </c>
      <c r="G279" s="1">
        <v>1</v>
      </c>
      <c r="H279" s="23">
        <v>200</v>
      </c>
      <c r="I279" s="1">
        <f>IF(ISBLANK(Ventas[[#This Row],[Código]]),"",SUM(Ventas[[#This Row],[Monto]],I278))</f>
        <v>46473</v>
      </c>
    </row>
    <row r="280" spans="1:9" x14ac:dyDescent="0.25">
      <c r="A280" s="25">
        <v>44743</v>
      </c>
      <c r="B280" s="22">
        <v>7798164280019</v>
      </c>
      <c r="C280" t="str">
        <f>IF(ISBLANK(Ventas[[#This Row],[Código]]),"",VLOOKUP(Ventas[[#This Row],[Código]],Productos[],2,FALSE))</f>
        <v>Agua</v>
      </c>
      <c r="D280" t="str">
        <f>IF(ISBLANK(Ventas[[#This Row],[Código]]),"",VLOOKUP(Ventas[[#This Row],[Código]],Productos[],3,FALSE))</f>
        <v>Aguas de Las Misiones 500ml</v>
      </c>
      <c r="E280" s="22">
        <v>1</v>
      </c>
      <c r="F280" s="1">
        <f>IF(ISBLANK(Ventas[[#This Row],[Código]]),"",VLOOKUP(Ventas[[#This Row],[Código]],Productos[],4,FALSE))</f>
        <v>56</v>
      </c>
      <c r="G280" s="1">
        <f>IF(ISBLANK(Ventas[[#This Row],[Código]]),"",VLOOKUP(Ventas[[#This Row],[Código]],Productos[],5,FALSE))</f>
        <v>80</v>
      </c>
      <c r="H280" s="23">
        <f>IF(ISBLANK(Ventas[[#This Row],[Código]]),"",Ventas[[#This Row],[Precio Unitario]]*Ventas[[#This Row],[Cantidad]])</f>
        <v>80</v>
      </c>
      <c r="I280" s="1">
        <f>IF(ISBLANK(Ventas[[#This Row],[Código]]),"",SUM(Ventas[[#This Row],[Monto]],I279))</f>
        <v>46553</v>
      </c>
    </row>
    <row r="281" spans="1:9" x14ac:dyDescent="0.25">
      <c r="A281" s="25">
        <v>44743</v>
      </c>
      <c r="B281" s="22">
        <v>695874365215</v>
      </c>
      <c r="C281" t="str">
        <f>IF(ISBLANK(Ventas[[#This Row],[Código]]),"",VLOOKUP(Ventas[[#This Row],[Código]],Productos[],2,FALSE))</f>
        <v>Fotocopia</v>
      </c>
      <c r="D281" t="str">
        <f>IF(ISBLANK(Ventas[[#This Row],[Código]]),"",VLOOKUP(Ventas[[#This Row],[Código]],Productos[],3,FALSE))</f>
        <v>DNI 1</v>
      </c>
      <c r="E281" s="22">
        <v>1</v>
      </c>
      <c r="F281" s="1">
        <f>IF(ISBLANK(Ventas[[#This Row],[Código]]),"",VLOOKUP(Ventas[[#This Row],[Código]],Productos[],4,FALSE))</f>
        <v>0</v>
      </c>
      <c r="G281" s="1">
        <f>IF(ISBLANK(Ventas[[#This Row],[Código]]),"",VLOOKUP(Ventas[[#This Row],[Código]],Productos[],5,FALSE))</f>
        <v>20</v>
      </c>
      <c r="H281" s="23">
        <f>IF(ISBLANK(Ventas[[#This Row],[Código]]),"",Ventas[[#This Row],[Precio Unitario]]*Ventas[[#This Row],[Cantidad]])</f>
        <v>20</v>
      </c>
      <c r="I281" s="1">
        <f>IF(ISBLANK(Ventas[[#This Row],[Código]]),"",SUM(Ventas[[#This Row],[Monto]],I280))</f>
        <v>46573</v>
      </c>
    </row>
    <row r="282" spans="1:9" x14ac:dyDescent="0.25">
      <c r="A282" s="25">
        <v>44743</v>
      </c>
      <c r="B282" s="22">
        <v>7795513044735</v>
      </c>
      <c r="C282" t="str">
        <f>IF(ISBLANK(Ventas[[#This Row],[Código]]),"",VLOOKUP(Ventas[[#This Row],[Código]],Productos[],2,FALSE))</f>
        <v>Librería</v>
      </c>
      <c r="D282" t="str">
        <f>IF(ISBLANK(Ventas[[#This Row],[Código]]),"",VLOOKUP(Ventas[[#This Row],[Código]],Productos[],3,FALSE))</f>
        <v>Birome Filgo negra 1</v>
      </c>
      <c r="E282" s="22">
        <v>2</v>
      </c>
      <c r="F282" s="1">
        <f>IF(ISBLANK(Ventas[[#This Row],[Código]]),"",VLOOKUP(Ventas[[#This Row],[Código]],Productos[],4,FALSE))</f>
        <v>70</v>
      </c>
      <c r="G282" s="1">
        <f>IF(ISBLANK(Ventas[[#This Row],[Código]]),"",VLOOKUP(Ventas[[#This Row],[Código]],Productos[],5,FALSE))</f>
        <v>100</v>
      </c>
      <c r="H282" s="23">
        <f>IF(ISBLANK(Ventas[[#This Row],[Código]]),"",Ventas[[#This Row],[Precio Unitario]]*Ventas[[#This Row],[Cantidad]])</f>
        <v>200</v>
      </c>
      <c r="I282" s="1">
        <f>IF(ISBLANK(Ventas[[#This Row],[Código]]),"",SUM(Ventas[[#This Row],[Monto]],I281))</f>
        <v>46773</v>
      </c>
    </row>
    <row r="283" spans="1:9" x14ac:dyDescent="0.25">
      <c r="A283" s="25">
        <v>44743</v>
      </c>
      <c r="B283" s="22">
        <v>7791375000414</v>
      </c>
      <c r="C283" t="str">
        <f>IF(ISBLANK(Ventas[[#This Row],[Código]]),"",VLOOKUP(Ventas[[#This Row],[Código]],Productos[],2,FALSE))</f>
        <v>Gaseosa</v>
      </c>
      <c r="D283" t="str">
        <f>IF(ISBLANK(Ventas[[#This Row],[Código]]),"",VLOOKUP(Ventas[[#This Row],[Código]],Productos[],3,FALSE))</f>
        <v>Cabalgata Naranja 500ml</v>
      </c>
      <c r="E283" s="22">
        <v>1</v>
      </c>
      <c r="F283" s="1">
        <f>IF(ISBLANK(Ventas[[#This Row],[Código]]),"",VLOOKUP(Ventas[[#This Row],[Código]],Productos[],4,FALSE))</f>
        <v>56</v>
      </c>
      <c r="G283" s="1">
        <f>IF(ISBLANK(Ventas[[#This Row],[Código]]),"",VLOOKUP(Ventas[[#This Row],[Código]],Productos[],5,FALSE))</f>
        <v>80</v>
      </c>
      <c r="H283" s="23">
        <f>IF(ISBLANK(Ventas[[#This Row],[Código]]),"",Ventas[[#This Row],[Precio Unitario]]*Ventas[[#This Row],[Cantidad]])</f>
        <v>80</v>
      </c>
      <c r="I283" s="1">
        <f>IF(ISBLANK(Ventas[[#This Row],[Código]]),"",SUM(Ventas[[#This Row],[Monto]],I282))</f>
        <v>46853</v>
      </c>
    </row>
    <row r="284" spans="1:9" x14ac:dyDescent="0.25">
      <c r="A284" s="25">
        <v>44743</v>
      </c>
      <c r="B284" s="22">
        <v>954456325874</v>
      </c>
      <c r="C284" t="str">
        <f>IF(ISBLANK(Ventas[[#This Row],[Código]]),"",VLOOKUP(Ventas[[#This Row],[Código]],Productos[],2,FALSE))</f>
        <v>Carga</v>
      </c>
      <c r="D284" t="str">
        <f>IF(ISBLANK(Ventas[[#This Row],[Código]]),"",VLOOKUP(Ventas[[#This Row],[Código]],Productos[],3,FALSE))</f>
        <v>Carga Virtual (Tipear TOTAL DE CARGA en: "Monto") 1</v>
      </c>
      <c r="E284" s="22">
        <v>300</v>
      </c>
      <c r="F284" s="1">
        <f>IF(ISBLANK(Ventas[[#This Row],[Código]]),"",VLOOKUP(Ventas[[#This Row],[Código]],Productos[],4,FALSE))</f>
        <v>1</v>
      </c>
      <c r="G284" s="1">
        <f>IF(ISBLANK(Ventas[[#This Row],[Código]]),"",VLOOKUP(Ventas[[#This Row],[Código]],Productos[],5,FALSE))</f>
        <v>1</v>
      </c>
      <c r="H284" s="23">
        <v>330</v>
      </c>
      <c r="I284" s="1">
        <f>IF(ISBLANK(Ventas[[#This Row],[Código]]),"",SUM(Ventas[[#This Row],[Monto]],I283))</f>
        <v>47183</v>
      </c>
    </row>
    <row r="285" spans="1:9" x14ac:dyDescent="0.25">
      <c r="A285" s="25">
        <v>44743</v>
      </c>
      <c r="B285" s="22">
        <v>147852369319</v>
      </c>
      <c r="C285" t="str">
        <f>IF(ISBLANK(Ventas[[#This Row],[Código]]),"",VLOOKUP(Ventas[[#This Row],[Código]],Productos[],2,FALSE))</f>
        <v>Fotocopia</v>
      </c>
      <c r="D285" t="str">
        <f>IF(ISBLANK(Ventas[[#This Row],[Código]]),"",VLOOKUP(Ventas[[#This Row],[Código]],Productos[],3,FALSE))</f>
        <v>IMPRESIÓN A4 1</v>
      </c>
      <c r="E285" s="22">
        <v>3</v>
      </c>
      <c r="F285" s="1">
        <f>IF(ISBLANK(Ventas[[#This Row],[Código]]),"",VLOOKUP(Ventas[[#This Row],[Código]],Productos[],4,FALSE))</f>
        <v>0</v>
      </c>
      <c r="G285" s="1">
        <f>IF(ISBLANK(Ventas[[#This Row],[Código]]),"",VLOOKUP(Ventas[[#This Row],[Código]],Productos[],5,FALSE))</f>
        <v>20</v>
      </c>
      <c r="H285" s="23">
        <f>IF(ISBLANK(Ventas[[#This Row],[Código]]),"",Ventas[[#This Row],[Precio Unitario]]*Ventas[[#This Row],[Cantidad]])</f>
        <v>60</v>
      </c>
      <c r="I285" s="1">
        <f>IF(ISBLANK(Ventas[[#This Row],[Código]]),"",SUM(Ventas[[#This Row],[Monto]],I284))</f>
        <v>47243</v>
      </c>
    </row>
    <row r="286" spans="1:9" x14ac:dyDescent="0.25">
      <c r="A286" s="25">
        <v>44743</v>
      </c>
      <c r="B286" s="22">
        <v>77978141</v>
      </c>
      <c r="C286" t="str">
        <f>IF(ISBLANK(Ventas[[#This Row],[Código]]),"",VLOOKUP(Ventas[[#This Row],[Código]],Productos[],2,FALSE))</f>
        <v>Cigarrillo</v>
      </c>
      <c r="D286" t="str">
        <f>IF(ISBLANK(Ventas[[#This Row],[Código]]),"",VLOOKUP(Ventas[[#This Row],[Código]],Productos[],3,FALSE))</f>
        <v>Marlboro Fusión 10 10</v>
      </c>
      <c r="E286" s="22">
        <v>1</v>
      </c>
      <c r="F286" s="1">
        <f>IF(ISBLANK(Ventas[[#This Row],[Código]]),"",VLOOKUP(Ventas[[#This Row],[Código]],Productos[],4,FALSE))</f>
        <v>170</v>
      </c>
      <c r="G286" s="1">
        <f>IF(ISBLANK(Ventas[[#This Row],[Código]]),"",VLOOKUP(Ventas[[#This Row],[Código]],Productos[],5,FALSE))</f>
        <v>220</v>
      </c>
      <c r="H286" s="23">
        <f>IF(ISBLANK(Ventas[[#This Row],[Código]]),"",Ventas[[#This Row],[Precio Unitario]]*Ventas[[#This Row],[Cantidad]])</f>
        <v>220</v>
      </c>
      <c r="I286" s="1">
        <f>IF(ISBLANK(Ventas[[#This Row],[Código]]),"",SUM(Ventas[[#This Row],[Monto]],I285))</f>
        <v>47463</v>
      </c>
    </row>
    <row r="287" spans="1:9" x14ac:dyDescent="0.25">
      <c r="A287" s="25">
        <v>44743</v>
      </c>
      <c r="B287" s="22">
        <v>77978141</v>
      </c>
      <c r="C287" t="str">
        <f>IF(ISBLANK(Ventas[[#This Row],[Código]]),"",VLOOKUP(Ventas[[#This Row],[Código]],Productos[],2,FALSE))</f>
        <v>Cigarrillo</v>
      </c>
      <c r="D287" t="str">
        <f>IF(ISBLANK(Ventas[[#This Row],[Código]]),"",VLOOKUP(Ventas[[#This Row],[Código]],Productos[],3,FALSE))</f>
        <v>Marlboro Fusión 10 10</v>
      </c>
      <c r="E287" s="22">
        <v>1</v>
      </c>
      <c r="F287" s="1">
        <f>IF(ISBLANK(Ventas[[#This Row],[Código]]),"",VLOOKUP(Ventas[[#This Row],[Código]],Productos[],4,FALSE))</f>
        <v>170</v>
      </c>
      <c r="G287" s="1">
        <f>IF(ISBLANK(Ventas[[#This Row],[Código]]),"",VLOOKUP(Ventas[[#This Row],[Código]],Productos[],5,FALSE))</f>
        <v>220</v>
      </c>
      <c r="H287" s="23">
        <f>IF(ISBLANK(Ventas[[#This Row],[Código]]),"",Ventas[[#This Row],[Precio Unitario]]*Ventas[[#This Row],[Cantidad]])</f>
        <v>220</v>
      </c>
      <c r="I287" s="1">
        <f>IF(ISBLANK(Ventas[[#This Row],[Código]]),"",SUM(Ventas[[#This Row],[Monto]],I286))</f>
        <v>47683</v>
      </c>
    </row>
    <row r="288" spans="1:9" x14ac:dyDescent="0.25">
      <c r="A288" s="25">
        <v>44743</v>
      </c>
      <c r="B288" s="24">
        <v>7800000000000</v>
      </c>
      <c r="C288" t="s">
        <v>14</v>
      </c>
      <c r="D288" t="s">
        <v>128</v>
      </c>
      <c r="E288" s="22">
        <v>1</v>
      </c>
      <c r="F288" s="1" t="e">
        <f>IF(ISBLANK(Ventas[[#This Row],[Código]]),"",VLOOKUP(Ventas[[#This Row],[Código]],Productos[],4,FALSE))</f>
        <v>#N/A</v>
      </c>
      <c r="G288" s="1">
        <v>80</v>
      </c>
      <c r="H288" s="23">
        <f>IF(ISBLANK(Ventas[[#This Row],[Código]]),"",Ventas[[#This Row],[Precio Unitario]]*Ventas[[#This Row],[Cantidad]])</f>
        <v>80</v>
      </c>
      <c r="I288" s="1">
        <f>IF(ISBLANK(Ventas[[#This Row],[Código]]),"",SUM(Ventas[[#This Row],[Monto]],I287))</f>
        <v>47763</v>
      </c>
    </row>
    <row r="289" spans="1:9" x14ac:dyDescent="0.25">
      <c r="A289" s="25">
        <v>44743</v>
      </c>
      <c r="B289" s="22">
        <v>351624957684</v>
      </c>
      <c r="C289" t="str">
        <f>IF(ISBLANK(Ventas[[#This Row],[Código]]),"",VLOOKUP(Ventas[[#This Row],[Código]],Productos[],2,FALSE))</f>
        <v>Fotocopia</v>
      </c>
      <c r="D289" t="str">
        <f>IF(ISBLANK(Ventas[[#This Row],[Código]]),"",VLOOKUP(Ventas[[#This Row],[Código]],Productos[],3,FALSE))</f>
        <v>SIMPLE FAZ A4 1</v>
      </c>
      <c r="E289" s="22">
        <v>10</v>
      </c>
      <c r="F289" s="1">
        <f>IF(ISBLANK(Ventas[[#This Row],[Código]]),"",VLOOKUP(Ventas[[#This Row],[Código]],Productos[],4,FALSE))</f>
        <v>0</v>
      </c>
      <c r="G289" s="1">
        <f>IF(ISBLANK(Ventas[[#This Row],[Código]]),"",VLOOKUP(Ventas[[#This Row],[Código]],Productos[],5,FALSE))</f>
        <v>10</v>
      </c>
      <c r="H289" s="23">
        <f>IF(ISBLANK(Ventas[[#This Row],[Código]]),"",Ventas[[#This Row],[Precio Unitario]]*Ventas[[#This Row],[Cantidad]])</f>
        <v>100</v>
      </c>
      <c r="I289" s="1">
        <f>IF(ISBLANK(Ventas[[#This Row],[Código]]),"",SUM(Ventas[[#This Row],[Monto]],I288))</f>
        <v>47863</v>
      </c>
    </row>
    <row r="290" spans="1:9" x14ac:dyDescent="0.25">
      <c r="A290" s="25">
        <v>44743</v>
      </c>
      <c r="B290" s="22">
        <v>7790036948188</v>
      </c>
      <c r="C290" t="str">
        <f>IF(ISBLANK(Ventas[[#This Row],[Código]]),"",VLOOKUP(Ventas[[#This Row],[Código]],Productos[],2,FALSE))</f>
        <v>Mercadito</v>
      </c>
      <c r="D290" t="str">
        <f>IF(ISBLANK(Ventas[[#This Row],[Código]]),"",VLOOKUP(Ventas[[#This Row],[Código]],Productos[],3,FALSE))</f>
        <v>Edulcorante Si Diet 200ml</v>
      </c>
      <c r="E290" s="22">
        <v>1</v>
      </c>
      <c r="F290" s="1">
        <f>IF(ISBLANK(Ventas[[#This Row],[Código]]),"",VLOOKUP(Ventas[[#This Row],[Código]],Productos[],4,FALSE))</f>
        <v>112</v>
      </c>
      <c r="G290" s="1">
        <f>IF(ISBLANK(Ventas[[#This Row],[Código]]),"",VLOOKUP(Ventas[[#This Row],[Código]],Productos[],5,FALSE))</f>
        <v>210</v>
      </c>
      <c r="H290" s="23">
        <v>160</v>
      </c>
      <c r="I290" s="1">
        <f>IF(ISBLANK(Ventas[[#This Row],[Código]]),"",SUM(Ventas[[#This Row],[Monto]],I289))</f>
        <v>48023</v>
      </c>
    </row>
    <row r="291" spans="1:9" x14ac:dyDescent="0.25">
      <c r="A291" s="25">
        <v>44743</v>
      </c>
      <c r="B291" s="22">
        <v>7793147118860</v>
      </c>
      <c r="C291" t="str">
        <f>IF(ISBLANK(Ventas[[#This Row],[Código]]),"",VLOOKUP(Ventas[[#This Row],[Código]],Productos[],2,FALSE))</f>
        <v>Cerveza</v>
      </c>
      <c r="D291" t="str">
        <f>IF(ISBLANK(Ventas[[#This Row],[Código]]),"",VLOOKUP(Ventas[[#This Row],[Código]],Productos[],3,FALSE))</f>
        <v>Schneider  473ml</v>
      </c>
      <c r="E291" s="22">
        <v>1</v>
      </c>
      <c r="F291" s="1">
        <f>IF(ISBLANK(Ventas[[#This Row],[Código]]),"",VLOOKUP(Ventas[[#This Row],[Código]],Productos[],4,FALSE))</f>
        <v>91</v>
      </c>
      <c r="G291" s="1">
        <f>IF(ISBLANK(Ventas[[#This Row],[Código]]),"",VLOOKUP(Ventas[[#This Row],[Código]],Productos[],5,FALSE))</f>
        <v>140</v>
      </c>
      <c r="H291" s="23">
        <f>IF(ISBLANK(Ventas[[#This Row],[Código]]),"",Ventas[[#This Row],[Precio Unitario]]*Ventas[[#This Row],[Cantidad]])</f>
        <v>140</v>
      </c>
      <c r="I291" s="1">
        <f>IF(ISBLANK(Ventas[[#This Row],[Código]]),"",SUM(Ventas[[#This Row],[Monto]],I290))</f>
        <v>48163</v>
      </c>
    </row>
    <row r="292" spans="1:9" x14ac:dyDescent="0.25">
      <c r="A292" s="25">
        <v>44743</v>
      </c>
      <c r="B292" s="22" t="s">
        <v>74</v>
      </c>
      <c r="C292" t="str">
        <f>IF(ISBLANK(Ventas[[#This Row],[Código]]),"",VLOOKUP(Ventas[[#This Row],[Código]],Productos[],2,FALSE))</f>
        <v>Agua</v>
      </c>
      <c r="D292" t="str">
        <f>IF(ISBLANK(Ventas[[#This Row],[Código]]),"",VLOOKUP(Ventas[[#This Row],[Código]],Productos[],3,FALSE))</f>
        <v>Agua caliente 1</v>
      </c>
      <c r="E292" s="22">
        <v>1</v>
      </c>
      <c r="F292" s="1">
        <f>IF(ISBLANK(Ventas[[#This Row],[Código]]),"",VLOOKUP(Ventas[[#This Row],[Código]],Productos[],4,FALSE))</f>
        <v>0</v>
      </c>
      <c r="G292" s="1">
        <f>IF(ISBLANK(Ventas[[#This Row],[Código]]),"",VLOOKUP(Ventas[[#This Row],[Código]],Productos[],5,FALSE))</f>
        <v>40</v>
      </c>
      <c r="H292" s="23">
        <v>40</v>
      </c>
      <c r="I292" s="1">
        <f>IF(ISBLANK(Ventas[[#This Row],[Código]]),"",SUM(Ventas[[#This Row],[Monto]],I291))</f>
        <v>48203</v>
      </c>
    </row>
    <row r="293" spans="1:9" x14ac:dyDescent="0.25">
      <c r="A293" s="25">
        <v>44743</v>
      </c>
      <c r="B293" s="22">
        <v>77918482</v>
      </c>
      <c r="C293" t="str">
        <f>IF(ISBLANK(Ventas[[#This Row],[Código]]),"",VLOOKUP(Ventas[[#This Row],[Código]],Productos[],2,FALSE))</f>
        <v>Cigarrillo</v>
      </c>
      <c r="D293" t="str">
        <f>IF(ISBLANK(Ventas[[#This Row],[Código]]),"",VLOOKUP(Ventas[[#This Row],[Código]],Productos[],3,FALSE))</f>
        <v>Marlboro 20 Box 20</v>
      </c>
      <c r="E293" s="22">
        <v>1</v>
      </c>
      <c r="F293" s="1">
        <f>IF(ISBLANK(Ventas[[#This Row],[Código]]),"",VLOOKUP(Ventas[[#This Row],[Código]],Productos[],4,FALSE))</f>
        <v>320</v>
      </c>
      <c r="G293" s="1">
        <f>IF(ISBLANK(Ventas[[#This Row],[Código]]),"",VLOOKUP(Ventas[[#This Row],[Código]],Productos[],5,FALSE))</f>
        <v>360</v>
      </c>
      <c r="H293" s="23">
        <f>IF(ISBLANK(Ventas[[#This Row],[Código]]),"",Ventas[[#This Row],[Precio Unitario]]*Ventas[[#This Row],[Cantidad]])</f>
        <v>360</v>
      </c>
      <c r="I293" s="1">
        <f>IF(ISBLANK(Ventas[[#This Row],[Código]]),"",SUM(Ventas[[#This Row],[Monto]],I292))</f>
        <v>48563</v>
      </c>
    </row>
    <row r="294" spans="1:9" x14ac:dyDescent="0.25">
      <c r="A294" s="25">
        <v>44743</v>
      </c>
      <c r="B294" s="22">
        <v>77951113</v>
      </c>
      <c r="C294" t="str">
        <f>IF(ISBLANK(Ventas[[#This Row],[Código]]),"",VLOOKUP(Ventas[[#This Row],[Código]],Productos[],2,FALSE))</f>
        <v>Golosina</v>
      </c>
      <c r="D294" t="str">
        <f>IF(ISBLANK(Ventas[[#This Row],[Código]]),"",VLOOKUP(Ventas[[#This Row],[Código]],Productos[],3,FALSE))</f>
        <v>Topline Seven Vibrant Strawberry 14g</v>
      </c>
      <c r="E294" s="22">
        <v>1</v>
      </c>
      <c r="F294" s="1">
        <f>IF(ISBLANK(Ventas[[#This Row],[Código]]),"",VLOOKUP(Ventas[[#This Row],[Código]],Productos[],4,FALSE))</f>
        <v>56</v>
      </c>
      <c r="G294" s="1">
        <f>IF(ISBLANK(Ventas[[#This Row],[Código]]),"",VLOOKUP(Ventas[[#This Row],[Código]],Productos[],5,FALSE))</f>
        <v>80</v>
      </c>
      <c r="H294" s="23">
        <f>IF(ISBLANK(Ventas[[#This Row],[Código]]),"",Ventas[[#This Row],[Precio Unitario]]*Ventas[[#This Row],[Cantidad]])</f>
        <v>80</v>
      </c>
      <c r="I294" s="1">
        <f>IF(ISBLANK(Ventas[[#This Row],[Código]]),"",SUM(Ventas[[#This Row],[Monto]],I293))</f>
        <v>48643</v>
      </c>
    </row>
    <row r="295" spans="1:9" x14ac:dyDescent="0.25">
      <c r="A295" s="25">
        <v>44743</v>
      </c>
      <c r="B295" s="22">
        <v>77948496</v>
      </c>
      <c r="C295" t="str">
        <f>IF(ISBLANK(Ventas[[#This Row],[Código]]),"",VLOOKUP(Ventas[[#This Row],[Código]],Productos[],2,FALSE))</f>
        <v>Golosina</v>
      </c>
      <c r="D295" t="str">
        <f>IF(ISBLANK(Ventas[[#This Row],[Código]]),"",VLOOKUP(Ventas[[#This Row],[Código]],Productos[],3,FALSE))</f>
        <v>Topline Seven Violet Cherry 14g</v>
      </c>
      <c r="E295" s="22">
        <v>1</v>
      </c>
      <c r="F295" s="1">
        <f>IF(ISBLANK(Ventas[[#This Row],[Código]]),"",VLOOKUP(Ventas[[#This Row],[Código]],Productos[],4,FALSE))</f>
        <v>56</v>
      </c>
      <c r="G295" s="1">
        <f>IF(ISBLANK(Ventas[[#This Row],[Código]]),"",VLOOKUP(Ventas[[#This Row],[Código]],Productos[],5,FALSE))</f>
        <v>80</v>
      </c>
      <c r="H295" s="23">
        <f>IF(ISBLANK(Ventas[[#This Row],[Código]]),"",Ventas[[#This Row],[Precio Unitario]]*Ventas[[#This Row],[Cantidad]])</f>
        <v>80</v>
      </c>
      <c r="I295" s="1">
        <f>IF(ISBLANK(Ventas[[#This Row],[Código]]),"",SUM(Ventas[[#This Row],[Monto]],I294))</f>
        <v>48723</v>
      </c>
    </row>
    <row r="296" spans="1:9" x14ac:dyDescent="0.25">
      <c r="A296" s="25">
        <v>44743</v>
      </c>
      <c r="B296" s="22">
        <v>7792758250501</v>
      </c>
      <c r="C296" t="str">
        <f>IF(ISBLANK(Ventas[[#This Row],[Código]]),"",VLOOKUP(Ventas[[#This Row],[Código]],Productos[],2,FALSE))</f>
        <v>Agua</v>
      </c>
      <c r="D296" t="str">
        <f>IF(ISBLANK(Ventas[[#This Row],[Código]]),"",VLOOKUP(Ventas[[#This Row],[Código]],Productos[],3,FALSE))</f>
        <v>Agua Mineral H2O 500ml</v>
      </c>
      <c r="E296" s="22">
        <v>1</v>
      </c>
      <c r="F296" s="1">
        <f>IF(ISBLANK(Ventas[[#This Row],[Código]]),"",VLOOKUP(Ventas[[#This Row],[Código]],Productos[],4,FALSE))</f>
        <v>0</v>
      </c>
      <c r="G296" s="1">
        <f>IF(ISBLANK(Ventas[[#This Row],[Código]]),"",VLOOKUP(Ventas[[#This Row],[Código]],Productos[],5,FALSE))</f>
        <v>80</v>
      </c>
      <c r="H296" s="23">
        <f>IF(ISBLANK(Ventas[[#This Row],[Código]]),"",Ventas[[#This Row],[Precio Unitario]]*Ventas[[#This Row],[Cantidad]])</f>
        <v>80</v>
      </c>
      <c r="I296" s="1">
        <f>IF(ISBLANK(Ventas[[#This Row],[Código]]),"",SUM(Ventas[[#This Row],[Monto]],I295))</f>
        <v>48803</v>
      </c>
    </row>
    <row r="297" spans="1:9" x14ac:dyDescent="0.25">
      <c r="A297" s="25">
        <v>44743</v>
      </c>
      <c r="B297" s="22">
        <v>7793913002119</v>
      </c>
      <c r="C297" t="str">
        <f>IF(ISBLANK(Ventas[[#This Row],[Código]]),"",VLOOKUP(Ventas[[#This Row],[Código]],Productos[],2,FALSE))</f>
        <v>Lácteos</v>
      </c>
      <c r="D297" t="str">
        <f>IF(ISBLANK(Ventas[[#This Row],[Código]]),"",VLOOKUP(Ventas[[#This Row],[Código]],Productos[],3,FALSE))</f>
        <v>Chocolatada Tregar 200ml</v>
      </c>
      <c r="E297" s="22">
        <v>1</v>
      </c>
      <c r="F297" s="1">
        <f>IF(ISBLANK(Ventas[[#This Row],[Código]]),"",VLOOKUP(Ventas[[#This Row],[Código]],Productos[],4,FALSE))</f>
        <v>94</v>
      </c>
      <c r="G297" s="1">
        <f>IF(ISBLANK(Ventas[[#This Row],[Código]]),"",VLOOKUP(Ventas[[#This Row],[Código]],Productos[],5,FALSE))</f>
        <v>120</v>
      </c>
      <c r="H297" s="23">
        <f>IF(ISBLANK(Ventas[[#This Row],[Código]]),"",Ventas[[#This Row],[Precio Unitario]]*Ventas[[#This Row],[Cantidad]])</f>
        <v>120</v>
      </c>
      <c r="I297" s="1">
        <f>IF(ISBLANK(Ventas[[#This Row],[Código]]),"",SUM(Ventas[[#This Row],[Monto]],I296))</f>
        <v>48923</v>
      </c>
    </row>
    <row r="298" spans="1:9" x14ac:dyDescent="0.25">
      <c r="A298" s="25">
        <v>44743</v>
      </c>
      <c r="B298" s="22">
        <v>7793913001990</v>
      </c>
      <c r="C298" t="str">
        <f>IF(ISBLANK(Ventas[[#This Row],[Código]]),"",VLOOKUP(Ventas[[#This Row],[Código]],Productos[],2,FALSE))</f>
        <v>Lácteos</v>
      </c>
      <c r="D298" t="str">
        <f>IF(ISBLANK(Ventas[[#This Row],[Código]]),"",VLOOKUP(Ventas[[#This Row],[Código]],Productos[],3,FALSE))</f>
        <v>Chocolatada Tregar 1000ml</v>
      </c>
      <c r="E298" s="22">
        <v>1</v>
      </c>
      <c r="F298" s="1">
        <f>IF(ISBLANK(Ventas[[#This Row],[Código]]),"",VLOOKUP(Ventas[[#This Row],[Código]],Productos[],4,FALSE))</f>
        <v>168</v>
      </c>
      <c r="G298" s="1">
        <f>IF(ISBLANK(Ventas[[#This Row],[Código]]),"",VLOOKUP(Ventas[[#This Row],[Código]],Productos[],5,FALSE))</f>
        <v>240</v>
      </c>
      <c r="H298" s="23">
        <f>IF(ISBLANK(Ventas[[#This Row],[Código]]),"",Ventas[[#This Row],[Precio Unitario]]*Ventas[[#This Row],[Cantidad]])</f>
        <v>240</v>
      </c>
      <c r="I298" s="1">
        <f>IF(ISBLANK(Ventas[[#This Row],[Código]]),"",SUM(Ventas[[#This Row],[Monto]],I297))</f>
        <v>49163</v>
      </c>
    </row>
    <row r="299" spans="1:9" x14ac:dyDescent="0.25">
      <c r="A299" s="25">
        <v>44743</v>
      </c>
      <c r="B299" s="22">
        <v>7793147118860</v>
      </c>
      <c r="C299" t="str">
        <f>IF(ISBLANK(Ventas[[#This Row],[Código]]),"",VLOOKUP(Ventas[[#This Row],[Código]],Productos[],2,FALSE))</f>
        <v>Cerveza</v>
      </c>
      <c r="D299" t="str">
        <f>IF(ISBLANK(Ventas[[#This Row],[Código]]),"",VLOOKUP(Ventas[[#This Row],[Código]],Productos[],3,FALSE))</f>
        <v>Schneider  473ml</v>
      </c>
      <c r="E299" s="22">
        <v>1</v>
      </c>
      <c r="F299" s="1">
        <f>IF(ISBLANK(Ventas[[#This Row],[Código]]),"",VLOOKUP(Ventas[[#This Row],[Código]],Productos[],4,FALSE))</f>
        <v>91</v>
      </c>
      <c r="G299" s="1">
        <f>IF(ISBLANK(Ventas[[#This Row],[Código]]),"",VLOOKUP(Ventas[[#This Row],[Código]],Productos[],5,FALSE))</f>
        <v>140</v>
      </c>
      <c r="H299" s="23">
        <f>IF(ISBLANK(Ventas[[#This Row],[Código]]),"",Ventas[[#This Row],[Precio Unitario]]*Ventas[[#This Row],[Cantidad]])</f>
        <v>140</v>
      </c>
      <c r="I299" s="1">
        <f>IF(ISBLANK(Ventas[[#This Row],[Código]]),"",SUM(Ventas[[#This Row],[Monto]],I298))</f>
        <v>49303</v>
      </c>
    </row>
    <row r="300" spans="1:9" x14ac:dyDescent="0.25">
      <c r="A300" s="25">
        <v>44743</v>
      </c>
      <c r="B300" s="22">
        <v>7792798007493</v>
      </c>
      <c r="C300" t="str">
        <f>IF(ISBLANK(Ventas[[#This Row],[Código]]),"",VLOOKUP(Ventas[[#This Row],[Código]],Productos[],2,FALSE))</f>
        <v>Cerveza</v>
      </c>
      <c r="D300" t="str">
        <f>IF(ISBLANK(Ventas[[#This Row],[Código]]),"",VLOOKUP(Ventas[[#This Row],[Código]],Productos[],3,FALSE))</f>
        <v>Brahma Retornable 1000ml</v>
      </c>
      <c r="E300" s="22">
        <v>1</v>
      </c>
      <c r="F300" s="1">
        <f>IF(ISBLANK(Ventas[[#This Row],[Código]]),"",VLOOKUP(Ventas[[#This Row],[Código]],Productos[],4,FALSE))</f>
        <v>175</v>
      </c>
      <c r="G300" s="1">
        <f>IF(ISBLANK(Ventas[[#This Row],[Código]]),"",VLOOKUP(Ventas[[#This Row],[Código]],Productos[],5,FALSE))</f>
        <v>280</v>
      </c>
      <c r="H300" s="23">
        <f>IF(ISBLANK(Ventas[[#This Row],[Código]]),"",Ventas[[#This Row],[Precio Unitario]]*Ventas[[#This Row],[Cantidad]])</f>
        <v>280</v>
      </c>
      <c r="I300" s="1">
        <f>IF(ISBLANK(Ventas[[#This Row],[Código]]),"",SUM(Ventas[[#This Row],[Monto]],I299))</f>
        <v>49583</v>
      </c>
    </row>
    <row r="301" spans="1:9" x14ac:dyDescent="0.25">
      <c r="A301" s="25">
        <v>44743</v>
      </c>
      <c r="B301" s="22">
        <v>7792798007493</v>
      </c>
      <c r="C301" t="str">
        <f>IF(ISBLANK(Ventas[[#This Row],[Código]]),"",VLOOKUP(Ventas[[#This Row],[Código]],Productos[],2,FALSE))</f>
        <v>Cerveza</v>
      </c>
      <c r="D301" t="str">
        <f>IF(ISBLANK(Ventas[[#This Row],[Código]]),"",VLOOKUP(Ventas[[#This Row],[Código]],Productos[],3,FALSE))</f>
        <v>Brahma Retornable 1000ml</v>
      </c>
      <c r="E301" s="22">
        <v>1</v>
      </c>
      <c r="F301" s="1">
        <f>IF(ISBLANK(Ventas[[#This Row],[Código]]),"",VLOOKUP(Ventas[[#This Row],[Código]],Productos[],4,FALSE))</f>
        <v>175</v>
      </c>
      <c r="G301" s="1">
        <f>IF(ISBLANK(Ventas[[#This Row],[Código]]),"",VLOOKUP(Ventas[[#This Row],[Código]],Productos[],5,FALSE))</f>
        <v>280</v>
      </c>
      <c r="H301" s="23">
        <f>IF(ISBLANK(Ventas[[#This Row],[Código]]),"",Ventas[[#This Row],[Precio Unitario]]*Ventas[[#This Row],[Cantidad]])</f>
        <v>280</v>
      </c>
      <c r="I301" s="1">
        <f>IF(ISBLANK(Ventas[[#This Row],[Código]]),"",SUM(Ventas[[#This Row],[Monto]],I300))</f>
        <v>49863</v>
      </c>
    </row>
    <row r="302" spans="1:9" x14ac:dyDescent="0.25">
      <c r="A302" s="25">
        <v>44743</v>
      </c>
      <c r="B302" s="22">
        <v>77977038</v>
      </c>
      <c r="C302" t="str">
        <f>IF(ISBLANK(Ventas[[#This Row],[Código]]),"",VLOOKUP(Ventas[[#This Row],[Código]],Productos[],2,FALSE))</f>
        <v>Cigarrillo</v>
      </c>
      <c r="D302" t="str">
        <f>IF(ISBLANK(Ventas[[#This Row],[Código]]),"",VLOOKUP(Ventas[[#This Row],[Código]],Productos[],3,FALSE))</f>
        <v>Lucky Strike 20 Convertible Box 20</v>
      </c>
      <c r="E302" s="22">
        <v>1</v>
      </c>
      <c r="F302" s="1">
        <f>IF(ISBLANK(Ventas[[#This Row],[Código]]),"",VLOOKUP(Ventas[[#This Row],[Código]],Productos[],4,FALSE))</f>
        <v>260</v>
      </c>
      <c r="G302" s="1">
        <f>IF(ISBLANK(Ventas[[#This Row],[Código]]),"",VLOOKUP(Ventas[[#This Row],[Código]],Productos[],5,FALSE))</f>
        <v>320</v>
      </c>
      <c r="H302" s="23">
        <f>IF(ISBLANK(Ventas[[#This Row],[Código]]),"",Ventas[[#This Row],[Precio Unitario]]*Ventas[[#This Row],[Cantidad]])</f>
        <v>320</v>
      </c>
      <c r="I302" s="1">
        <f>IF(ISBLANK(Ventas[[#This Row],[Código]]),"",SUM(Ventas[[#This Row],[Monto]],I301))</f>
        <v>50183</v>
      </c>
    </row>
    <row r="303" spans="1:9" x14ac:dyDescent="0.25">
      <c r="A303" s="25">
        <v>44743</v>
      </c>
      <c r="B303" s="22">
        <v>954456325874</v>
      </c>
      <c r="C303" t="str">
        <f>IF(ISBLANK(Ventas[[#This Row],[Código]]),"",VLOOKUP(Ventas[[#This Row],[Código]],Productos[],2,FALSE))</f>
        <v>Carga</v>
      </c>
      <c r="D303" t="str">
        <f>IF(ISBLANK(Ventas[[#This Row],[Código]]),"",VLOOKUP(Ventas[[#This Row],[Código]],Productos[],3,FALSE))</f>
        <v>Carga Virtual (Tipear TOTAL DE CARGA en: "Monto") 1</v>
      </c>
      <c r="E303" s="22">
        <v>100</v>
      </c>
      <c r="F303" s="1">
        <f>IF(ISBLANK(Ventas[[#This Row],[Código]]),"",VLOOKUP(Ventas[[#This Row],[Código]],Productos[],4,FALSE))</f>
        <v>1</v>
      </c>
      <c r="G303" s="1">
        <v>1</v>
      </c>
      <c r="H303" s="23">
        <v>110</v>
      </c>
      <c r="I303" s="1">
        <f>IF(ISBLANK(Ventas[[#This Row],[Código]]),"",SUM(Ventas[[#This Row],[Monto]],I302))</f>
        <v>50293</v>
      </c>
    </row>
    <row r="304" spans="1:9" x14ac:dyDescent="0.25">
      <c r="A304" s="25">
        <v>44743</v>
      </c>
      <c r="B304" s="22">
        <v>7792798005888</v>
      </c>
      <c r="C304" t="str">
        <f>IF(ISBLANK(Ventas[[#This Row],[Código]]),"",VLOOKUP(Ventas[[#This Row],[Código]],Productos[],2,FALSE))</f>
        <v>Cerveza</v>
      </c>
      <c r="D304" t="str">
        <f>IF(ISBLANK(Ventas[[#This Row],[Código]]),"",VLOOKUP(Ventas[[#This Row],[Código]],Productos[],3,FALSE))</f>
        <v>Brahma  473ml</v>
      </c>
      <c r="E304" s="22">
        <v>1</v>
      </c>
      <c r="F304" s="1">
        <f>IF(ISBLANK(Ventas[[#This Row],[Código]]),"",VLOOKUP(Ventas[[#This Row],[Código]],Productos[],4,FALSE))</f>
        <v>105</v>
      </c>
      <c r="G304" s="1">
        <f>IF(ISBLANK(Ventas[[#This Row],[Código]]),"",VLOOKUP(Ventas[[#This Row],[Código]],Productos[],5,FALSE))</f>
        <v>160</v>
      </c>
      <c r="H304" s="23">
        <f>IF(ISBLANK(Ventas[[#This Row],[Código]]),"",Ventas[[#This Row],[Precio Unitario]]*Ventas[[#This Row],[Cantidad]])</f>
        <v>160</v>
      </c>
      <c r="I304" s="1">
        <f>IF(ISBLANK(Ventas[[#This Row],[Código]]),"",SUM(Ventas[[#This Row],[Monto]],I303))</f>
        <v>50453</v>
      </c>
    </row>
    <row r="305" spans="1:9" x14ac:dyDescent="0.25">
      <c r="A305" s="25">
        <v>44743</v>
      </c>
      <c r="B305" s="22">
        <v>7790895000997</v>
      </c>
      <c r="C305" t="str">
        <f>IF(ISBLANK(Ventas[[#This Row],[Código]]),"",VLOOKUP(Ventas[[#This Row],[Código]],Productos[],2,FALSE))</f>
        <v>Gaseosa</v>
      </c>
      <c r="D305" t="str">
        <f>IF(ISBLANK(Ventas[[#This Row],[Código]]),"",VLOOKUP(Ventas[[#This Row],[Código]],Productos[],3,FALSE))</f>
        <v>Coca Cola 2250ml</v>
      </c>
      <c r="E305" s="22">
        <v>1</v>
      </c>
      <c r="F305" s="1">
        <f>IF(ISBLANK(Ventas[[#This Row],[Código]]),"",VLOOKUP(Ventas[[#This Row],[Código]],Productos[],4,FALSE))</f>
        <v>203</v>
      </c>
      <c r="G305" s="1">
        <f>IF(ISBLANK(Ventas[[#This Row],[Código]]),"",VLOOKUP(Ventas[[#This Row],[Código]],Productos[],5,FALSE))</f>
        <v>300</v>
      </c>
      <c r="H305" s="23">
        <f>IF(ISBLANK(Ventas[[#This Row],[Código]]),"",Ventas[[#This Row],[Precio Unitario]]*Ventas[[#This Row],[Cantidad]])</f>
        <v>300</v>
      </c>
      <c r="I305" s="1">
        <f>IF(ISBLANK(Ventas[[#This Row],[Código]]),"",SUM(Ventas[[#This Row],[Monto]],I304))</f>
        <v>50753</v>
      </c>
    </row>
    <row r="306" spans="1:9" x14ac:dyDescent="0.25">
      <c r="A306" s="25">
        <v>44743</v>
      </c>
      <c r="B306" s="22">
        <v>77941558</v>
      </c>
      <c r="C306" t="str">
        <f>IF(ISBLANK(Ventas[[#This Row],[Código]]),"",VLOOKUP(Ventas[[#This Row],[Código]],Productos[],2,FALSE))</f>
        <v>Cigarrillo</v>
      </c>
      <c r="D306" t="str">
        <f>IF(ISBLANK(Ventas[[#This Row],[Código]]),"",VLOOKUP(Ventas[[#This Row],[Código]],Productos[],3,FALSE))</f>
        <v>Master 20 Común 20</v>
      </c>
      <c r="E306" s="22">
        <v>1</v>
      </c>
      <c r="F306" s="1">
        <f>IF(ISBLANK(Ventas[[#This Row],[Código]]),"",VLOOKUP(Ventas[[#This Row],[Código]],Productos[],4,FALSE))</f>
        <v>100</v>
      </c>
      <c r="G306" s="1">
        <f>IF(ISBLANK(Ventas[[#This Row],[Código]]),"",VLOOKUP(Ventas[[#This Row],[Código]],Productos[],5,FALSE))</f>
        <v>140</v>
      </c>
      <c r="H306" s="23">
        <f>IF(ISBLANK(Ventas[[#This Row],[Código]]),"",Ventas[[#This Row],[Precio Unitario]]*Ventas[[#This Row],[Cantidad]])</f>
        <v>140</v>
      </c>
      <c r="I306" s="1">
        <f>IF(ISBLANK(Ventas[[#This Row],[Código]]),"",SUM(Ventas[[#This Row],[Monto]],I305))</f>
        <v>50893</v>
      </c>
    </row>
    <row r="307" spans="1:9" x14ac:dyDescent="0.25">
      <c r="A307" s="25">
        <v>44743</v>
      </c>
      <c r="B307" s="22">
        <v>7792798012923</v>
      </c>
      <c r="C307" t="str">
        <f>IF(ISBLANK(Ventas[[#This Row],[Código]]),"",VLOOKUP(Ventas[[#This Row],[Código]],Productos[],2,FALSE))</f>
        <v>Cerveza</v>
      </c>
      <c r="D307" t="str">
        <f>IF(ISBLANK(Ventas[[#This Row],[Código]]),"",VLOOKUP(Ventas[[#This Row],[Código]],Productos[],3,FALSE))</f>
        <v>Quilmes Clásica  473ml</v>
      </c>
      <c r="E307" s="22">
        <v>1</v>
      </c>
      <c r="F307" s="1">
        <f>IF(ISBLANK(Ventas[[#This Row],[Código]]),"",VLOOKUP(Ventas[[#This Row],[Código]],Productos[],4,FALSE))</f>
        <v>98</v>
      </c>
      <c r="G307" s="1">
        <f>IF(ISBLANK(Ventas[[#This Row],[Código]]),"",VLOOKUP(Ventas[[#This Row],[Código]],Productos[],5,FALSE))</f>
        <v>150</v>
      </c>
      <c r="H307" s="23">
        <f>IF(ISBLANK(Ventas[[#This Row],[Código]]),"",Ventas[[#This Row],[Precio Unitario]]*Ventas[[#This Row],[Cantidad]])</f>
        <v>150</v>
      </c>
      <c r="I307" s="1">
        <f>IF(ISBLANK(Ventas[[#This Row],[Código]]),"",SUM(Ventas[[#This Row],[Monto]],I306))</f>
        <v>51043</v>
      </c>
    </row>
    <row r="308" spans="1:9" x14ac:dyDescent="0.25">
      <c r="A308" s="25">
        <v>44743</v>
      </c>
      <c r="B308" s="22">
        <v>6902004095218</v>
      </c>
      <c r="C308" t="str">
        <f>IF(ISBLANK(Ventas[[#This Row],[Código]]),"",VLOOKUP(Ventas[[#This Row],[Código]],Productos[],2,FALSE))</f>
        <v>Varios</v>
      </c>
      <c r="D308" t="str">
        <f>IF(ISBLANK(Ventas[[#This Row],[Código]]),"",VLOOKUP(Ventas[[#This Row],[Código]],Productos[],3,FALSE))</f>
        <v>Encendedor Candela 1</v>
      </c>
      <c r="E308" s="22">
        <v>1</v>
      </c>
      <c r="F308" s="1">
        <f>IF(ISBLANK(Ventas[[#This Row],[Código]]),"",VLOOKUP(Ventas[[#This Row],[Código]],Productos[],4,FALSE))</f>
        <v>45</v>
      </c>
      <c r="G308" s="1">
        <f>IF(ISBLANK(Ventas[[#This Row],[Código]]),"",VLOOKUP(Ventas[[#This Row],[Código]],Productos[],5,FALSE))</f>
        <v>60</v>
      </c>
      <c r="H308" s="23">
        <f>IF(ISBLANK(Ventas[[#This Row],[Código]]),"",Ventas[[#This Row],[Precio Unitario]]*Ventas[[#This Row],[Cantidad]])</f>
        <v>60</v>
      </c>
      <c r="I308" s="1">
        <f>IF(ISBLANK(Ventas[[#This Row],[Código]]),"",SUM(Ventas[[#This Row],[Monto]],I307))</f>
        <v>51103</v>
      </c>
    </row>
    <row r="309" spans="1:9" x14ac:dyDescent="0.25">
      <c r="A309" s="25">
        <v>44743</v>
      </c>
      <c r="B309" s="22">
        <v>77983343</v>
      </c>
      <c r="C309" t="str">
        <f>IF(ISBLANK(Ventas[[#This Row],[Código]]),"",VLOOKUP(Ventas[[#This Row],[Código]],Productos[],2,FALSE))</f>
        <v>Cigarrillo</v>
      </c>
      <c r="D309" t="str">
        <f>IF(ISBLANK(Ventas[[#This Row],[Código]]),"",VLOOKUP(Ventas[[#This Row],[Código]],Productos[],3,FALSE))</f>
        <v>Marlboro 10 Común 10</v>
      </c>
      <c r="E309" s="22">
        <v>2</v>
      </c>
      <c r="F309" s="1">
        <f>IF(ISBLANK(Ventas[[#This Row],[Código]]),"",VLOOKUP(Ventas[[#This Row],[Código]],Productos[],4,FALSE))</f>
        <v>190</v>
      </c>
      <c r="G309" s="1">
        <f>IF(ISBLANK(Ventas[[#This Row],[Código]]),"",VLOOKUP(Ventas[[#This Row],[Código]],Productos[],5,FALSE))</f>
        <v>220</v>
      </c>
      <c r="H309" s="23">
        <f>IF(ISBLANK(Ventas[[#This Row],[Código]]),"",Ventas[[#This Row],[Precio Unitario]]*Ventas[[#This Row],[Cantidad]])</f>
        <v>440</v>
      </c>
      <c r="I309" s="1">
        <f>IF(ISBLANK(Ventas[[#This Row],[Código]]),"",SUM(Ventas[[#This Row],[Monto]],I308))</f>
        <v>51543</v>
      </c>
    </row>
    <row r="310" spans="1:9" x14ac:dyDescent="0.25">
      <c r="A310" s="25">
        <v>44743</v>
      </c>
      <c r="B310" s="22">
        <v>954456325874</v>
      </c>
      <c r="C310" t="str">
        <f>IF(ISBLANK(Ventas[[#This Row],[Código]]),"",VLOOKUP(Ventas[[#This Row],[Código]],Productos[],2,FALSE))</f>
        <v>Carga</v>
      </c>
      <c r="D310" t="str">
        <f>IF(ISBLANK(Ventas[[#This Row],[Código]]),"",VLOOKUP(Ventas[[#This Row],[Código]],Productos[],3,FALSE))</f>
        <v>Carga Virtual (Tipear TOTAL DE CARGA en: "Monto") 1</v>
      </c>
      <c r="E310" s="22">
        <v>100</v>
      </c>
      <c r="F310" s="1">
        <f>IF(ISBLANK(Ventas[[#This Row],[Código]]),"",VLOOKUP(Ventas[[#This Row],[Código]],Productos[],4,FALSE))</f>
        <v>1</v>
      </c>
      <c r="G310" s="1">
        <f>IF(ISBLANK(Ventas[[#This Row],[Código]]),"",VLOOKUP(Ventas[[#This Row],[Código]],Productos[],5,FALSE))</f>
        <v>1</v>
      </c>
      <c r="H310" s="23">
        <v>110</v>
      </c>
      <c r="I310" s="1">
        <f>IF(ISBLANK(Ventas[[#This Row],[Código]]),"",SUM(Ventas[[#This Row],[Monto]],I309))</f>
        <v>51653</v>
      </c>
    </row>
    <row r="311" spans="1:9" x14ac:dyDescent="0.25">
      <c r="A311" s="25">
        <v>44743</v>
      </c>
      <c r="B311" s="22">
        <v>7793147118860</v>
      </c>
      <c r="C311" t="str">
        <f>IF(ISBLANK(Ventas[[#This Row],[Código]]),"",VLOOKUP(Ventas[[#This Row],[Código]],Productos[],2,FALSE))</f>
        <v>Cerveza</v>
      </c>
      <c r="D311" t="str">
        <f>IF(ISBLANK(Ventas[[#This Row],[Código]]),"",VLOOKUP(Ventas[[#This Row],[Código]],Productos[],3,FALSE))</f>
        <v>Schneider  473ml</v>
      </c>
      <c r="E311" s="22">
        <v>3</v>
      </c>
      <c r="F311" s="1">
        <f>IF(ISBLANK(Ventas[[#This Row],[Código]]),"",VLOOKUP(Ventas[[#This Row],[Código]],Productos[],4,FALSE))</f>
        <v>91</v>
      </c>
      <c r="G311" s="1">
        <f>IF(ISBLANK(Ventas[[#This Row],[Código]]),"",VLOOKUP(Ventas[[#This Row],[Código]],Productos[],5,FALSE))</f>
        <v>140</v>
      </c>
      <c r="H311" s="23">
        <f>IF(ISBLANK(Ventas[[#This Row],[Código]]),"",Ventas[[#This Row],[Precio Unitario]]*Ventas[[#This Row],[Cantidad]])</f>
        <v>420</v>
      </c>
      <c r="I311" s="1">
        <f>IF(ISBLANK(Ventas[[#This Row],[Código]]),"",SUM(Ventas[[#This Row],[Monto]],I310))</f>
        <v>52073</v>
      </c>
    </row>
    <row r="312" spans="1:9" x14ac:dyDescent="0.25">
      <c r="A312" s="25">
        <v>44743</v>
      </c>
      <c r="B312" s="22">
        <v>77953513</v>
      </c>
      <c r="C312" t="str">
        <f>IF(ISBLANK(Ventas[[#This Row],[Código]]),"",VLOOKUP(Ventas[[#This Row],[Código]],Productos[],2,FALSE))</f>
        <v>Cigarrillo</v>
      </c>
      <c r="D312" t="str">
        <f>IF(ISBLANK(Ventas[[#This Row],[Código]]),"",VLOOKUP(Ventas[[#This Row],[Código]],Productos[],3,FALSE))</f>
        <v>Chesterfield 20 Común 20</v>
      </c>
      <c r="E312" s="22">
        <v>1</v>
      </c>
      <c r="F312" s="1">
        <f>IF(ISBLANK(Ventas[[#This Row],[Código]]),"",VLOOKUP(Ventas[[#This Row],[Código]],Productos[],4,FALSE))</f>
        <v>230</v>
      </c>
      <c r="G312" s="1">
        <f>IF(ISBLANK(Ventas[[#This Row],[Código]]),"",VLOOKUP(Ventas[[#This Row],[Código]],Productos[],5,FALSE))</f>
        <v>260</v>
      </c>
      <c r="H312" s="23">
        <f>IF(ISBLANK(Ventas[[#This Row],[Código]]),"",Ventas[[#This Row],[Precio Unitario]]*Ventas[[#This Row],[Cantidad]])</f>
        <v>260</v>
      </c>
      <c r="I312" s="1">
        <f>IF(ISBLANK(Ventas[[#This Row],[Código]]),"",SUM(Ventas[[#This Row],[Monto]],I311))</f>
        <v>52333</v>
      </c>
    </row>
    <row r="313" spans="1:9" x14ac:dyDescent="0.25">
      <c r="A313" s="25">
        <v>44743</v>
      </c>
      <c r="B313" s="22">
        <v>954456325874</v>
      </c>
      <c r="C313" t="str">
        <f>IF(ISBLANK(Ventas[[#This Row],[Código]]),"",VLOOKUP(Ventas[[#This Row],[Código]],Productos[],2,FALSE))</f>
        <v>Carga</v>
      </c>
      <c r="D313" t="str">
        <f>IF(ISBLANK(Ventas[[#This Row],[Código]]),"",VLOOKUP(Ventas[[#This Row],[Código]],Productos[],3,FALSE))</f>
        <v>Carga Virtual (Tipear TOTAL DE CARGA en: "Monto") 1</v>
      </c>
      <c r="E313" s="22">
        <v>200</v>
      </c>
      <c r="F313" s="1">
        <f>IF(ISBLANK(Ventas[[#This Row],[Código]]),"",VLOOKUP(Ventas[[#This Row],[Código]],Productos[],4,FALSE))</f>
        <v>1</v>
      </c>
      <c r="G313" s="1">
        <f>IF(ISBLANK(Ventas[[#This Row],[Código]]),"",VLOOKUP(Ventas[[#This Row],[Código]],Productos[],5,FALSE))</f>
        <v>1</v>
      </c>
      <c r="H313" s="23">
        <v>220</v>
      </c>
      <c r="I313" s="1">
        <f>IF(ISBLANK(Ventas[[#This Row],[Código]]),"",SUM(Ventas[[#This Row],[Monto]],I312))</f>
        <v>52553</v>
      </c>
    </row>
    <row r="314" spans="1:9" x14ac:dyDescent="0.25">
      <c r="A314" s="25">
        <v>44743</v>
      </c>
      <c r="B314" s="22">
        <v>7792798012923</v>
      </c>
      <c r="C314" t="str">
        <f>IF(ISBLANK(Ventas[[#This Row],[Código]]),"",VLOOKUP(Ventas[[#This Row],[Código]],Productos[],2,FALSE))</f>
        <v>Cerveza</v>
      </c>
      <c r="D314" t="str">
        <f>IF(ISBLANK(Ventas[[#This Row],[Código]]),"",VLOOKUP(Ventas[[#This Row],[Código]],Productos[],3,FALSE))</f>
        <v>Quilmes Clásica  473ml</v>
      </c>
      <c r="E314" s="22">
        <v>1</v>
      </c>
      <c r="F314" s="1">
        <f>IF(ISBLANK(Ventas[[#This Row],[Código]]),"",VLOOKUP(Ventas[[#This Row],[Código]],Productos[],4,FALSE))</f>
        <v>98</v>
      </c>
      <c r="G314" s="1">
        <f>IF(ISBLANK(Ventas[[#This Row],[Código]]),"",VLOOKUP(Ventas[[#This Row],[Código]],Productos[],5,FALSE))</f>
        <v>150</v>
      </c>
      <c r="H314" s="23">
        <f>IF(ISBLANK(Ventas[[#This Row],[Código]]),"",Ventas[[#This Row],[Precio Unitario]]*Ventas[[#This Row],[Cantidad]])</f>
        <v>150</v>
      </c>
      <c r="I314" s="1">
        <f>IF(ISBLANK(Ventas[[#This Row],[Código]]),"",SUM(Ventas[[#This Row],[Monto]],I313))</f>
        <v>52703</v>
      </c>
    </row>
    <row r="315" spans="1:9" x14ac:dyDescent="0.25">
      <c r="A315" s="25">
        <v>44743</v>
      </c>
      <c r="B315" s="22">
        <v>7798062540284</v>
      </c>
      <c r="C315" t="str">
        <f>IF(ISBLANK(Ventas[[#This Row],[Código]]),"",VLOOKUP(Ventas[[#This Row],[Código]],Productos[],2,FALSE))</f>
        <v>Agua Saborizada</v>
      </c>
      <c r="D315" t="str">
        <f>IF(ISBLANK(Ventas[[#This Row],[Código]]),"",VLOOKUP(Ventas[[#This Row],[Código]],Productos[],3,FALSE))</f>
        <v>Levité Pomelo 2250ml</v>
      </c>
      <c r="E315" s="22">
        <v>1</v>
      </c>
      <c r="F315" s="1">
        <f>IF(ISBLANK(Ventas[[#This Row],[Código]]),"",VLOOKUP(Ventas[[#This Row],[Código]],Productos[],4,FALSE))</f>
        <v>154</v>
      </c>
      <c r="G315" s="1">
        <f>IF(ISBLANK(Ventas[[#This Row],[Código]]),"",VLOOKUP(Ventas[[#This Row],[Código]],Productos[],5,FALSE))</f>
        <v>220</v>
      </c>
      <c r="H315" s="23">
        <f>IF(ISBLANK(Ventas[[#This Row],[Código]]),"",Ventas[[#This Row],[Precio Unitario]]*Ventas[[#This Row],[Cantidad]])</f>
        <v>220</v>
      </c>
      <c r="I315" s="1">
        <f>IF(ISBLANK(Ventas[[#This Row],[Código]]),"",SUM(Ventas[[#This Row],[Monto]],I314))</f>
        <v>52923</v>
      </c>
    </row>
    <row r="316" spans="1:9" x14ac:dyDescent="0.25">
      <c r="A316" s="25">
        <v>44743</v>
      </c>
      <c r="B316" s="22">
        <v>7790895000225</v>
      </c>
      <c r="C316" t="str">
        <f>IF(ISBLANK(Ventas[[#This Row],[Código]]),"",VLOOKUP(Ventas[[#This Row],[Código]],Productos[],2,FALSE))</f>
        <v>Gaseosa</v>
      </c>
      <c r="D316" t="str">
        <f>IF(ISBLANK(Ventas[[#This Row],[Código]]),"",VLOOKUP(Ventas[[#This Row],[Código]],Productos[],3,FALSE))</f>
        <v>Sprite Retornable 2000ml</v>
      </c>
      <c r="E316" s="22">
        <v>1</v>
      </c>
      <c r="F316" s="1">
        <f>IF(ISBLANK(Ventas[[#This Row],[Código]]),"",VLOOKUP(Ventas[[#This Row],[Código]],Productos[],4,FALSE))</f>
        <v>161</v>
      </c>
      <c r="G316" s="1">
        <f>IF(ISBLANK(Ventas[[#This Row],[Código]]),"",VLOOKUP(Ventas[[#This Row],[Código]],Productos[],5,FALSE))</f>
        <v>230</v>
      </c>
      <c r="H316" s="23">
        <f>IF(ISBLANK(Ventas[[#This Row],[Código]]),"",Ventas[[#This Row],[Precio Unitario]]*Ventas[[#This Row],[Cantidad]])</f>
        <v>230</v>
      </c>
      <c r="I316" s="1">
        <f>IF(ISBLANK(Ventas[[#This Row],[Código]]),"",SUM(Ventas[[#This Row],[Monto]],I315))</f>
        <v>53153</v>
      </c>
    </row>
    <row r="317" spans="1:9" x14ac:dyDescent="0.25">
      <c r="A317" s="25">
        <v>44743</v>
      </c>
      <c r="B317" s="22">
        <v>954456325874</v>
      </c>
      <c r="C317" t="str">
        <f>IF(ISBLANK(Ventas[[#This Row],[Código]]),"",VLOOKUP(Ventas[[#This Row],[Código]],Productos[],2,FALSE))</f>
        <v>Carga</v>
      </c>
      <c r="D317" t="str">
        <f>IF(ISBLANK(Ventas[[#This Row],[Código]]),"",VLOOKUP(Ventas[[#This Row],[Código]],Productos[],3,FALSE))</f>
        <v>Carga Virtual (Tipear TOTAL DE CARGA en: "Monto") 1</v>
      </c>
      <c r="E317" s="22">
        <v>200</v>
      </c>
      <c r="F317" s="1">
        <f>IF(ISBLANK(Ventas[[#This Row],[Código]]),"",VLOOKUP(Ventas[[#This Row],[Código]],Productos[],4,FALSE))</f>
        <v>1</v>
      </c>
      <c r="G317" s="1">
        <f>IF(ISBLANK(Ventas[[#This Row],[Código]]),"",VLOOKUP(Ventas[[#This Row],[Código]],Productos[],5,FALSE))</f>
        <v>1</v>
      </c>
      <c r="H317" s="23">
        <v>220</v>
      </c>
      <c r="I317" s="1">
        <f>IF(ISBLANK(Ventas[[#This Row],[Código]]),"",SUM(Ventas[[#This Row],[Monto]],I316))</f>
        <v>53373</v>
      </c>
    </row>
    <row r="318" spans="1:9" x14ac:dyDescent="0.25">
      <c r="A318" s="25">
        <v>44743</v>
      </c>
      <c r="B318" s="22">
        <v>7790895000997</v>
      </c>
      <c r="C318" t="str">
        <f>IF(ISBLANK(Ventas[[#This Row],[Código]]),"",VLOOKUP(Ventas[[#This Row],[Código]],Productos[],2,FALSE))</f>
        <v>Gaseosa</v>
      </c>
      <c r="D318" t="str">
        <f>IF(ISBLANK(Ventas[[#This Row],[Código]]),"",VLOOKUP(Ventas[[#This Row],[Código]],Productos[],3,FALSE))</f>
        <v>Coca Cola 2250ml</v>
      </c>
      <c r="E318" s="22">
        <v>1</v>
      </c>
      <c r="F318" s="1">
        <f>IF(ISBLANK(Ventas[[#This Row],[Código]]),"",VLOOKUP(Ventas[[#This Row],[Código]],Productos[],4,FALSE))</f>
        <v>203</v>
      </c>
      <c r="G318" s="1">
        <f>IF(ISBLANK(Ventas[[#This Row],[Código]]),"",VLOOKUP(Ventas[[#This Row],[Código]],Productos[],5,FALSE))</f>
        <v>300</v>
      </c>
      <c r="H318" s="23">
        <f>IF(ISBLANK(Ventas[[#This Row],[Código]]),"",Ventas[[#This Row],[Precio Unitario]]*Ventas[[#This Row],[Cantidad]])</f>
        <v>300</v>
      </c>
      <c r="I318" s="1">
        <f>IF(ISBLANK(Ventas[[#This Row],[Código]]),"",SUM(Ventas[[#This Row],[Monto]],I317))</f>
        <v>53673</v>
      </c>
    </row>
    <row r="319" spans="1:9" x14ac:dyDescent="0.25">
      <c r="A319" s="25">
        <v>44743</v>
      </c>
      <c r="B319" s="22">
        <v>7790895001017</v>
      </c>
      <c r="C319" t="str">
        <f>IF(ISBLANK(Ventas[[#This Row],[Código]]),"",VLOOKUP(Ventas[[#This Row],[Código]],Productos[],2,FALSE))</f>
        <v>Gaseosa</v>
      </c>
      <c r="D319" t="str">
        <f>IF(ISBLANK(Ventas[[#This Row],[Código]]),"",VLOOKUP(Ventas[[#This Row],[Código]],Productos[],3,FALSE))</f>
        <v>Fanta 2250ml</v>
      </c>
      <c r="E319" s="22">
        <v>1</v>
      </c>
      <c r="F319" s="1">
        <f>IF(ISBLANK(Ventas[[#This Row],[Código]]),"",VLOOKUP(Ventas[[#This Row],[Código]],Productos[],4,FALSE))</f>
        <v>203</v>
      </c>
      <c r="G319" s="1">
        <f>IF(ISBLANK(Ventas[[#This Row],[Código]]),"",VLOOKUP(Ventas[[#This Row],[Código]],Productos[],5,FALSE))</f>
        <v>300</v>
      </c>
      <c r="H319" s="23">
        <f>IF(ISBLANK(Ventas[[#This Row],[Código]]),"",Ventas[[#This Row],[Precio Unitario]]*Ventas[[#This Row],[Cantidad]])</f>
        <v>300</v>
      </c>
      <c r="I319" s="1">
        <f>IF(ISBLANK(Ventas[[#This Row],[Código]]),"",SUM(Ventas[[#This Row],[Monto]],I318))</f>
        <v>53973</v>
      </c>
    </row>
    <row r="320" spans="1:9" x14ac:dyDescent="0.25">
      <c r="A320" s="25">
        <v>44743</v>
      </c>
      <c r="B320" s="22">
        <v>7793147572044</v>
      </c>
      <c r="C320" t="str">
        <f>IF(ISBLANK(Ventas[[#This Row],[Código]]),"",VLOOKUP(Ventas[[#This Row],[Código]],Productos[],2,FALSE))</f>
        <v>Cerveza</v>
      </c>
      <c r="D320" t="str">
        <f>IF(ISBLANK(Ventas[[#This Row],[Código]]),"",VLOOKUP(Ventas[[#This Row],[Código]],Productos[],3,FALSE))</f>
        <v>Amstel  473ml</v>
      </c>
      <c r="E320" s="22">
        <v>1</v>
      </c>
      <c r="F320" s="1">
        <f>IF(ISBLANK(Ventas[[#This Row],[Código]]),"",VLOOKUP(Ventas[[#This Row],[Código]],Productos[],4,FALSE))</f>
        <v>98</v>
      </c>
      <c r="G320" s="1">
        <f>IF(ISBLANK(Ventas[[#This Row],[Código]]),"",VLOOKUP(Ventas[[#This Row],[Código]],Productos[],5,FALSE))</f>
        <v>150</v>
      </c>
      <c r="H320" s="23">
        <f>IF(ISBLANK(Ventas[[#This Row],[Código]]),"",Ventas[[#This Row],[Precio Unitario]]*Ventas[[#This Row],[Cantidad]])</f>
        <v>150</v>
      </c>
      <c r="I320" s="1">
        <f>IF(ISBLANK(Ventas[[#This Row],[Código]]),"",SUM(Ventas[[#This Row],[Monto]],I319))</f>
        <v>54123</v>
      </c>
    </row>
    <row r="321" spans="1:9" x14ac:dyDescent="0.25">
      <c r="A321" s="25">
        <v>44744</v>
      </c>
      <c r="B321" s="22">
        <v>7790895005916</v>
      </c>
      <c r="C321" t="str">
        <f>IF(ISBLANK(Ventas[[#This Row],[Código]]),"",VLOOKUP(Ventas[[#This Row],[Código]],Productos[],2,FALSE))</f>
        <v>Gaseosa</v>
      </c>
      <c r="D321" t="str">
        <f>IF(ISBLANK(Ventas[[#This Row],[Código]]),"",VLOOKUP(Ventas[[#This Row],[Código]],Productos[],3,FALSE))</f>
        <v>Coca Cola Retornable 1500ml</v>
      </c>
      <c r="E321" s="22">
        <v>1</v>
      </c>
      <c r="F321" s="1">
        <f>IF(ISBLANK(Ventas[[#This Row],[Código]]),"",VLOOKUP(Ventas[[#This Row],[Código]],Productos[],4,FALSE))</f>
        <v>154</v>
      </c>
      <c r="G321" s="1">
        <f>IF(ISBLANK(Ventas[[#This Row],[Código]]),"",VLOOKUP(Ventas[[#This Row],[Código]],Productos[],5,FALSE))</f>
        <v>230</v>
      </c>
      <c r="H321" s="23">
        <v>200</v>
      </c>
      <c r="I321" s="1">
        <f>IF(ISBLANK(Ventas[[#This Row],[Código]]),"",SUM(Ventas[[#This Row],[Monto]],I320))</f>
        <v>54323</v>
      </c>
    </row>
    <row r="322" spans="1:9" x14ac:dyDescent="0.25">
      <c r="A322" s="25">
        <v>44744</v>
      </c>
      <c r="B322" s="22">
        <v>621354957954</v>
      </c>
      <c r="C322" t="str">
        <f>IF(ISBLANK(Ventas[[#This Row],[Código]]),"",VLOOKUP(Ventas[[#This Row],[Código]],Productos[],2,FALSE))</f>
        <v>Golosina</v>
      </c>
      <c r="D322" t="str">
        <f>IF(ISBLANK(Ventas[[#This Row],[Código]]),"",VLOOKUP(Ventas[[#This Row],[Código]],Productos[],3,FALSE))</f>
        <v>Caramelos 1</v>
      </c>
      <c r="E322" s="22">
        <v>4</v>
      </c>
      <c r="F322" s="1">
        <f>IF(ISBLANK(Ventas[[#This Row],[Código]]),"",VLOOKUP(Ventas[[#This Row],[Código]],Productos[],4,FALSE))</f>
        <v>4</v>
      </c>
      <c r="G322" s="1">
        <f>IF(ISBLANK(Ventas[[#This Row],[Código]]),"",VLOOKUP(Ventas[[#This Row],[Código]],Productos[],5,FALSE))</f>
        <v>5</v>
      </c>
      <c r="H322" s="23">
        <f>IF(ISBLANK(Ventas[[#This Row],[Código]]),"",Ventas[[#This Row],[Precio Unitario]]*Ventas[[#This Row],[Cantidad]])</f>
        <v>20</v>
      </c>
      <c r="I322" s="1">
        <f>IF(ISBLANK(Ventas[[#This Row],[Código]]),"",SUM(Ventas[[#This Row],[Monto]],I321))</f>
        <v>54343</v>
      </c>
    </row>
    <row r="323" spans="1:9" x14ac:dyDescent="0.25">
      <c r="A323" s="25">
        <v>44744</v>
      </c>
      <c r="B323" s="22">
        <v>7790040287105</v>
      </c>
      <c r="C323" t="str">
        <f>IF(ISBLANK(Ventas[[#This Row],[Código]]),"",VLOOKUP(Ventas[[#This Row],[Código]],Productos[],2,FALSE))</f>
        <v>Galletita</v>
      </c>
      <c r="D323" t="str">
        <f>IF(ISBLANK(Ventas[[#This Row],[Código]]),"",VLOOKUP(Ventas[[#This Row],[Código]],Productos[],3,FALSE))</f>
        <v>Polvorita Vainilla 150g</v>
      </c>
      <c r="E323" s="22">
        <v>1</v>
      </c>
      <c r="F323" s="1">
        <f>IF(ISBLANK(Ventas[[#This Row],[Código]]),"",VLOOKUP(Ventas[[#This Row],[Código]],Productos[],4,FALSE))</f>
        <v>70</v>
      </c>
      <c r="G323" s="1">
        <f>IF(ISBLANK(Ventas[[#This Row],[Código]]),"",VLOOKUP(Ventas[[#This Row],[Código]],Productos[],5,FALSE))</f>
        <v>100</v>
      </c>
      <c r="H323" s="23">
        <f>IF(ISBLANK(Ventas[[#This Row],[Código]]),"",Ventas[[#This Row],[Precio Unitario]]*Ventas[[#This Row],[Cantidad]])</f>
        <v>100</v>
      </c>
      <c r="I323" s="1">
        <f>IF(ISBLANK(Ventas[[#This Row],[Código]]),"",SUM(Ventas[[#This Row],[Monto]],I322))</f>
        <v>54443</v>
      </c>
    </row>
    <row r="324" spans="1:9" x14ac:dyDescent="0.25">
      <c r="A324" s="25">
        <v>44744</v>
      </c>
      <c r="B324" s="22">
        <v>7792798002351</v>
      </c>
      <c r="C324" t="str">
        <f>IF(ISBLANK(Ventas[[#This Row],[Código]]),"",VLOOKUP(Ventas[[#This Row],[Código]],Productos[],2,FALSE))</f>
        <v>Cerveza</v>
      </c>
      <c r="D324" t="str">
        <f>IF(ISBLANK(Ventas[[#This Row],[Código]]),"",VLOOKUP(Ventas[[#This Row],[Código]],Productos[],3,FALSE))</f>
        <v>Patagonia Amber Lager 730ml</v>
      </c>
      <c r="E324" s="22">
        <v>1</v>
      </c>
      <c r="F324" s="1">
        <f>IF(ISBLANK(Ventas[[#This Row],[Código]]),"",VLOOKUP(Ventas[[#This Row],[Código]],Productos[],4,FALSE))</f>
        <v>245</v>
      </c>
      <c r="G324" s="1">
        <f>IF(ISBLANK(Ventas[[#This Row],[Código]]),"",VLOOKUP(Ventas[[#This Row],[Código]],Productos[],5,FALSE))</f>
        <v>350</v>
      </c>
      <c r="H324" s="23">
        <f>IF(ISBLANK(Ventas[[#This Row],[Código]]),"",Ventas[[#This Row],[Precio Unitario]]*Ventas[[#This Row],[Cantidad]])</f>
        <v>350</v>
      </c>
      <c r="I324" s="1">
        <f>IF(ISBLANK(Ventas[[#This Row],[Código]]),"",SUM(Ventas[[#This Row],[Monto]],I323))</f>
        <v>54793</v>
      </c>
    </row>
    <row r="325" spans="1:9" x14ac:dyDescent="0.25">
      <c r="A325" s="25">
        <v>44744</v>
      </c>
      <c r="B325" s="22">
        <v>7790895000997</v>
      </c>
      <c r="C325" t="str">
        <f>IF(ISBLANK(Ventas[[#This Row],[Código]]),"",VLOOKUP(Ventas[[#This Row],[Código]],Productos[],2,FALSE))</f>
        <v>Gaseosa</v>
      </c>
      <c r="D325" t="str">
        <f>IF(ISBLANK(Ventas[[#This Row],[Código]]),"",VLOOKUP(Ventas[[#This Row],[Código]],Productos[],3,FALSE))</f>
        <v>Coca Cola 2250ml</v>
      </c>
      <c r="E325" s="22">
        <v>1</v>
      </c>
      <c r="F325" s="1">
        <f>IF(ISBLANK(Ventas[[#This Row],[Código]]),"",VLOOKUP(Ventas[[#This Row],[Código]],Productos[],4,FALSE))</f>
        <v>203</v>
      </c>
      <c r="G325" s="1">
        <f>IF(ISBLANK(Ventas[[#This Row],[Código]]),"",VLOOKUP(Ventas[[#This Row],[Código]],Productos[],5,FALSE))</f>
        <v>300</v>
      </c>
      <c r="H325" s="23">
        <f>IF(ISBLANK(Ventas[[#This Row],[Código]]),"",Ventas[[#This Row],[Precio Unitario]]*Ventas[[#This Row],[Cantidad]])</f>
        <v>300</v>
      </c>
      <c r="I325" s="1">
        <f>IF(ISBLANK(Ventas[[#This Row],[Código]]),"",SUM(Ventas[[#This Row],[Monto]],I324))</f>
        <v>55093</v>
      </c>
    </row>
    <row r="326" spans="1:9" x14ac:dyDescent="0.25">
      <c r="A326" s="25">
        <v>44744</v>
      </c>
      <c r="B326" s="22">
        <v>7793147571689</v>
      </c>
      <c r="C326" t="str">
        <f>IF(ISBLANK(Ventas[[#This Row],[Código]]),"",VLOOKUP(Ventas[[#This Row],[Código]],Productos[],2,FALSE))</f>
        <v>Cerveza</v>
      </c>
      <c r="D326" t="str">
        <f>IF(ISBLANK(Ventas[[#This Row],[Código]]),"",VLOOKUP(Ventas[[#This Row],[Código]],Productos[],3,FALSE))</f>
        <v>Imperial Golden  473ml</v>
      </c>
      <c r="E326" s="22">
        <v>6</v>
      </c>
      <c r="F326" s="1">
        <f>IF(ISBLANK(Ventas[[#This Row],[Código]]),"",VLOOKUP(Ventas[[#This Row],[Código]],Productos[],4,FALSE))</f>
        <v>98</v>
      </c>
      <c r="G326" s="1">
        <f>IF(ISBLANK(Ventas[[#This Row],[Código]]),"",VLOOKUP(Ventas[[#This Row],[Código]],Productos[],5,FALSE))</f>
        <v>150</v>
      </c>
      <c r="H326" s="23">
        <f>IF(ISBLANK(Ventas[[#This Row],[Código]]),"",Ventas[[#This Row],[Precio Unitario]]*Ventas[[#This Row],[Cantidad]])</f>
        <v>900</v>
      </c>
      <c r="I326" s="1">
        <f>IF(ISBLANK(Ventas[[#This Row],[Código]]),"",SUM(Ventas[[#This Row],[Monto]],I325))</f>
        <v>55993</v>
      </c>
    </row>
    <row r="327" spans="1:9" x14ac:dyDescent="0.25">
      <c r="A327" s="25">
        <v>44744</v>
      </c>
      <c r="B327" s="22">
        <v>7790895000997</v>
      </c>
      <c r="C327" t="str">
        <f>IF(ISBLANK(Ventas[[#This Row],[Código]]),"",VLOOKUP(Ventas[[#This Row],[Código]],Productos[],2,FALSE))</f>
        <v>Gaseosa</v>
      </c>
      <c r="D327" t="str">
        <f>IF(ISBLANK(Ventas[[#This Row],[Código]]),"",VLOOKUP(Ventas[[#This Row],[Código]],Productos[],3,FALSE))</f>
        <v>Coca Cola 2250ml</v>
      </c>
      <c r="E327" s="22">
        <v>1</v>
      </c>
      <c r="F327" s="1">
        <f>IF(ISBLANK(Ventas[[#This Row],[Código]]),"",VLOOKUP(Ventas[[#This Row],[Código]],Productos[],4,FALSE))</f>
        <v>203</v>
      </c>
      <c r="G327" s="1">
        <f>IF(ISBLANK(Ventas[[#This Row],[Código]]),"",VLOOKUP(Ventas[[#This Row],[Código]],Productos[],5,FALSE))</f>
        <v>300</v>
      </c>
      <c r="H327" s="23">
        <f>IF(ISBLANK(Ventas[[#This Row],[Código]]),"",Ventas[[#This Row],[Precio Unitario]]*Ventas[[#This Row],[Cantidad]])</f>
        <v>300</v>
      </c>
      <c r="I327" s="1">
        <f>IF(ISBLANK(Ventas[[#This Row],[Código]]),"",SUM(Ventas[[#This Row],[Monto]],I326))</f>
        <v>56293</v>
      </c>
    </row>
    <row r="328" spans="1:9" x14ac:dyDescent="0.25">
      <c r="A328" s="25">
        <v>44744</v>
      </c>
      <c r="B328" s="22">
        <v>7792684001215</v>
      </c>
      <c r="C328" t="str">
        <f>IF(ISBLANK(Ventas[[#This Row],[Código]]),"",VLOOKUP(Ventas[[#This Row],[Código]],Productos[],2,FALSE))</f>
        <v>Galletita</v>
      </c>
      <c r="D328" t="str">
        <f>IF(ISBLANK(Ventas[[#This Row],[Código]]),"",VLOOKUP(Ventas[[#This Row],[Código]],Productos[],3,FALSE))</f>
        <v>Solitas Surtidas Dulces 300g</v>
      </c>
      <c r="E328" s="22">
        <v>1</v>
      </c>
      <c r="F328" s="1">
        <f>IF(ISBLANK(Ventas[[#This Row],[Código]]),"",VLOOKUP(Ventas[[#This Row],[Código]],Productos[],4,FALSE))</f>
        <v>91</v>
      </c>
      <c r="G328" s="1">
        <f>IF(ISBLANK(Ventas[[#This Row],[Código]]),"",VLOOKUP(Ventas[[#This Row],[Código]],Productos[],5,FALSE))</f>
        <v>130</v>
      </c>
      <c r="H328" s="23">
        <f>IF(ISBLANK(Ventas[[#This Row],[Código]]),"",Ventas[[#This Row],[Precio Unitario]]*Ventas[[#This Row],[Cantidad]])</f>
        <v>130</v>
      </c>
      <c r="I328" s="1">
        <f>IF(ISBLANK(Ventas[[#This Row],[Código]]),"",SUM(Ventas[[#This Row],[Monto]],I327))</f>
        <v>56423</v>
      </c>
    </row>
    <row r="329" spans="1:9" x14ac:dyDescent="0.25">
      <c r="A329" s="25">
        <v>44744</v>
      </c>
      <c r="B329" s="22">
        <v>7790040133686</v>
      </c>
      <c r="C329" t="str">
        <f>IF(ISBLANK(Ventas[[#This Row],[Código]]),"",VLOOKUP(Ventas[[#This Row],[Código]],Productos[],2,FALSE))</f>
        <v>Galletita</v>
      </c>
      <c r="D329" t="str">
        <f>IF(ISBLANK(Ventas[[#This Row],[Código]]),"",VLOOKUP(Ventas[[#This Row],[Código]],Productos[],3,FALSE))</f>
        <v>Mediatarde 105g</v>
      </c>
      <c r="E329" s="22">
        <v>1</v>
      </c>
      <c r="F329" s="1">
        <f>IF(ISBLANK(Ventas[[#This Row],[Código]]),"",VLOOKUP(Ventas[[#This Row],[Código]],Productos[],4,FALSE))</f>
        <v>42</v>
      </c>
      <c r="G329" s="1">
        <f>IF(ISBLANK(Ventas[[#This Row],[Código]]),"",VLOOKUP(Ventas[[#This Row],[Código]],Productos[],5,FALSE))</f>
        <v>60</v>
      </c>
      <c r="H329" s="23">
        <f>IF(ISBLANK(Ventas[[#This Row],[Código]]),"",Ventas[[#This Row],[Precio Unitario]]*Ventas[[#This Row],[Cantidad]])</f>
        <v>60</v>
      </c>
      <c r="I329" s="1">
        <f>IF(ISBLANK(Ventas[[#This Row],[Código]]),"",SUM(Ventas[[#This Row],[Monto]],I328))</f>
        <v>56483</v>
      </c>
    </row>
    <row r="330" spans="1:9" x14ac:dyDescent="0.25">
      <c r="A330" s="25">
        <v>44744</v>
      </c>
      <c r="B330" s="22">
        <v>7790040331204</v>
      </c>
      <c r="C330" t="str">
        <f>IF(ISBLANK(Ventas[[#This Row],[Código]]),"",VLOOKUP(Ventas[[#This Row],[Código]],Productos[],2,FALSE))</f>
        <v>Chocolate</v>
      </c>
      <c r="D330" t="str">
        <f>IF(ISBLANK(Ventas[[#This Row],[Código]]),"",VLOOKUP(Ventas[[#This Row],[Código]],Productos[],3,FALSE))</f>
        <v>Tatín Negro Simple 1</v>
      </c>
      <c r="E330" s="22">
        <v>2</v>
      </c>
      <c r="F330" s="1">
        <f>IF(ISBLANK(Ventas[[#This Row],[Código]]),"",VLOOKUP(Ventas[[#This Row],[Código]],Productos[],4,FALSE))</f>
        <v>21</v>
      </c>
      <c r="G330" s="1">
        <f>IF(ISBLANK(Ventas[[#This Row],[Código]]),"",VLOOKUP(Ventas[[#This Row],[Código]],Productos[],5,FALSE))</f>
        <v>50</v>
      </c>
      <c r="H330" s="23">
        <f>IF(ISBLANK(Ventas[[#This Row],[Código]]),"",Ventas[[#This Row],[Precio Unitario]]*Ventas[[#This Row],[Cantidad]])</f>
        <v>100</v>
      </c>
      <c r="I330" s="1">
        <f>IF(ISBLANK(Ventas[[#This Row],[Código]]),"",SUM(Ventas[[#This Row],[Monto]],I329))</f>
        <v>56583</v>
      </c>
    </row>
    <row r="331" spans="1:9" x14ac:dyDescent="0.25">
      <c r="A331" s="25">
        <v>44744</v>
      </c>
      <c r="B331" s="22">
        <v>123654789193</v>
      </c>
      <c r="C331" t="str">
        <f>IF(ISBLANK(Ventas[[#This Row],[Código]]),"",VLOOKUP(Ventas[[#This Row],[Código]],Productos[],2,FALSE))</f>
        <v>Fotocopia</v>
      </c>
      <c r="D331" t="str">
        <f>IF(ISBLANK(Ventas[[#This Row],[Código]]),"",VLOOKUP(Ventas[[#This Row],[Código]],Productos[],3,FALSE))</f>
        <v>DOBLE FAZ LEGAL 1</v>
      </c>
      <c r="E331" s="22">
        <v>1</v>
      </c>
      <c r="F331" s="1">
        <f>IF(ISBLANK(Ventas[[#This Row],[Código]]),"",VLOOKUP(Ventas[[#This Row],[Código]],Productos[],4,FALSE))</f>
        <v>0</v>
      </c>
      <c r="G331" s="1">
        <f>IF(ISBLANK(Ventas[[#This Row],[Código]]),"",VLOOKUP(Ventas[[#This Row],[Código]],Productos[],5,FALSE))</f>
        <v>30</v>
      </c>
      <c r="H331" s="23">
        <f>IF(ISBLANK(Ventas[[#This Row],[Código]]),"",Ventas[[#This Row],[Precio Unitario]]*Ventas[[#This Row],[Cantidad]])</f>
        <v>30</v>
      </c>
      <c r="I331" s="1">
        <f>IF(ISBLANK(Ventas[[#This Row],[Código]]),"",SUM(Ventas[[#This Row],[Monto]],I330))</f>
        <v>56613</v>
      </c>
    </row>
    <row r="332" spans="1:9" x14ac:dyDescent="0.25">
      <c r="A332" s="25">
        <v>44744</v>
      </c>
      <c r="B332" s="22">
        <v>748523621489</v>
      </c>
      <c r="C332" t="str">
        <f>IF(ISBLANK(Ventas[[#This Row],[Código]]),"",VLOOKUP(Ventas[[#This Row],[Código]],Productos[],2,FALSE))</f>
        <v>Golosina</v>
      </c>
      <c r="D332" t="str">
        <f>IF(ISBLANK(Ventas[[#This Row],[Código]]),"",VLOOKUP(Ventas[[#This Row],[Código]],Productos[],3,FALSE))</f>
        <v>Chupetines 1</v>
      </c>
      <c r="E332" s="22">
        <v>2</v>
      </c>
      <c r="F332" s="1">
        <f>IF(ISBLANK(Ventas[[#This Row],[Código]]),"",VLOOKUP(Ventas[[#This Row],[Código]],Productos[],4,FALSE))</f>
        <v>7</v>
      </c>
      <c r="G332" s="1">
        <f>IF(ISBLANK(Ventas[[#This Row],[Código]]),"",VLOOKUP(Ventas[[#This Row],[Código]],Productos[],5,FALSE))</f>
        <v>10</v>
      </c>
      <c r="H332" s="23">
        <f>IF(ISBLANK(Ventas[[#This Row],[Código]]),"",Ventas[[#This Row],[Precio Unitario]]*Ventas[[#This Row],[Cantidad]])</f>
        <v>20</v>
      </c>
      <c r="I332" s="1">
        <f>IF(ISBLANK(Ventas[[#This Row],[Código]]),"",SUM(Ventas[[#This Row],[Monto]],I331))</f>
        <v>56633</v>
      </c>
    </row>
    <row r="333" spans="1:9" x14ac:dyDescent="0.25">
      <c r="A333" s="25">
        <v>44744</v>
      </c>
      <c r="B333" s="22">
        <v>621354957954</v>
      </c>
      <c r="C333" t="str">
        <f>IF(ISBLANK(Ventas[[#This Row],[Código]]),"",VLOOKUP(Ventas[[#This Row],[Código]],Productos[],2,FALSE))</f>
        <v>Golosina</v>
      </c>
      <c r="D333" t="str">
        <f>IF(ISBLANK(Ventas[[#This Row],[Código]]),"",VLOOKUP(Ventas[[#This Row],[Código]],Productos[],3,FALSE))</f>
        <v>Caramelos 1</v>
      </c>
      <c r="E333" s="22">
        <v>8</v>
      </c>
      <c r="F333" s="1">
        <f>IF(ISBLANK(Ventas[[#This Row],[Código]]),"",VLOOKUP(Ventas[[#This Row],[Código]],Productos[],4,FALSE))</f>
        <v>4</v>
      </c>
      <c r="G333" s="1">
        <f>IF(ISBLANK(Ventas[[#This Row],[Código]]),"",VLOOKUP(Ventas[[#This Row],[Código]],Productos[],5,FALSE))</f>
        <v>5</v>
      </c>
      <c r="H333" s="23">
        <f>IF(ISBLANK(Ventas[[#This Row],[Código]]),"",Ventas[[#This Row],[Precio Unitario]]*Ventas[[#This Row],[Cantidad]])</f>
        <v>40</v>
      </c>
      <c r="I333" s="1">
        <f>IF(ISBLANK(Ventas[[#This Row],[Código]]),"",SUM(Ventas[[#This Row],[Monto]],I332))</f>
        <v>56673</v>
      </c>
    </row>
    <row r="334" spans="1:9" x14ac:dyDescent="0.25">
      <c r="A334" s="25">
        <v>44744</v>
      </c>
      <c r="B334" s="22">
        <v>695874365215</v>
      </c>
      <c r="C334" t="str">
        <f>IF(ISBLANK(Ventas[[#This Row],[Código]]),"",VLOOKUP(Ventas[[#This Row],[Código]],Productos[],2,FALSE))</f>
        <v>Fotocopia</v>
      </c>
      <c r="D334" t="str">
        <f>IF(ISBLANK(Ventas[[#This Row],[Código]]),"",VLOOKUP(Ventas[[#This Row],[Código]],Productos[],3,FALSE))</f>
        <v>DNI 1</v>
      </c>
      <c r="E334" s="22">
        <v>3</v>
      </c>
      <c r="F334" s="1">
        <f>IF(ISBLANK(Ventas[[#This Row],[Código]]),"",VLOOKUP(Ventas[[#This Row],[Código]],Productos[],4,FALSE))</f>
        <v>0</v>
      </c>
      <c r="G334" s="1">
        <f>IF(ISBLANK(Ventas[[#This Row],[Código]]),"",VLOOKUP(Ventas[[#This Row],[Código]],Productos[],5,FALSE))</f>
        <v>20</v>
      </c>
      <c r="H334" s="23">
        <f>IF(ISBLANK(Ventas[[#This Row],[Código]]),"",Ventas[[#This Row],[Precio Unitario]]*Ventas[[#This Row],[Cantidad]])</f>
        <v>60</v>
      </c>
      <c r="I334" s="1">
        <f>IF(ISBLANK(Ventas[[#This Row],[Código]]),"",SUM(Ventas[[#This Row],[Monto]],I333))</f>
        <v>56733</v>
      </c>
    </row>
    <row r="335" spans="1:9" x14ac:dyDescent="0.25">
      <c r="A335" s="25">
        <v>44744</v>
      </c>
      <c r="B335" s="22">
        <v>77977038</v>
      </c>
      <c r="C335" t="str">
        <f>IF(ISBLANK(Ventas[[#This Row],[Código]]),"",VLOOKUP(Ventas[[#This Row],[Código]],Productos[],2,FALSE))</f>
        <v>Cigarrillo</v>
      </c>
      <c r="D335" t="str">
        <f>IF(ISBLANK(Ventas[[#This Row],[Código]]),"",VLOOKUP(Ventas[[#This Row],[Código]],Productos[],3,FALSE))</f>
        <v>Lucky Strike 20 Convertible Box 20</v>
      </c>
      <c r="E335" s="22">
        <v>1</v>
      </c>
      <c r="F335" s="1">
        <f>IF(ISBLANK(Ventas[[#This Row],[Código]]),"",VLOOKUP(Ventas[[#This Row],[Código]],Productos[],4,FALSE))</f>
        <v>260</v>
      </c>
      <c r="G335" s="1">
        <f>IF(ISBLANK(Ventas[[#This Row],[Código]]),"",VLOOKUP(Ventas[[#This Row],[Código]],Productos[],5,FALSE))</f>
        <v>320</v>
      </c>
      <c r="H335" s="23">
        <f>IF(ISBLANK(Ventas[[#This Row],[Código]]),"",Ventas[[#This Row],[Precio Unitario]]*Ventas[[#This Row],[Cantidad]])</f>
        <v>320</v>
      </c>
      <c r="I335" s="1">
        <f>IF(ISBLANK(Ventas[[#This Row],[Código]]),"",SUM(Ventas[[#This Row],[Monto]],I334))</f>
        <v>57053</v>
      </c>
    </row>
    <row r="336" spans="1:9" x14ac:dyDescent="0.25">
      <c r="A336" s="25">
        <v>44744</v>
      </c>
      <c r="B336" s="22">
        <v>77978141</v>
      </c>
      <c r="C336" t="str">
        <f>IF(ISBLANK(Ventas[[#This Row],[Código]]),"",VLOOKUP(Ventas[[#This Row],[Código]],Productos[],2,FALSE))</f>
        <v>Cigarrillo</v>
      </c>
      <c r="D336" t="str">
        <f>IF(ISBLANK(Ventas[[#This Row],[Código]]),"",VLOOKUP(Ventas[[#This Row],[Código]],Productos[],3,FALSE))</f>
        <v>Marlboro Fusión 10 10</v>
      </c>
      <c r="E336" s="22">
        <v>1</v>
      </c>
      <c r="F336" s="1">
        <f>IF(ISBLANK(Ventas[[#This Row],[Código]]),"",VLOOKUP(Ventas[[#This Row],[Código]],Productos[],4,FALSE))</f>
        <v>170</v>
      </c>
      <c r="G336" s="1">
        <f>IF(ISBLANK(Ventas[[#This Row],[Código]]),"",VLOOKUP(Ventas[[#This Row],[Código]],Productos[],5,FALSE))</f>
        <v>220</v>
      </c>
      <c r="H336" s="23">
        <f>IF(ISBLANK(Ventas[[#This Row],[Código]]),"",Ventas[[#This Row],[Precio Unitario]]*Ventas[[#This Row],[Cantidad]])</f>
        <v>220</v>
      </c>
      <c r="I336" s="1">
        <f>IF(ISBLANK(Ventas[[#This Row],[Código]]),"",SUM(Ventas[[#This Row],[Monto]],I335))</f>
        <v>57273</v>
      </c>
    </row>
    <row r="337" spans="1:9" x14ac:dyDescent="0.25">
      <c r="A337" s="25">
        <v>44744</v>
      </c>
      <c r="B337" s="22">
        <v>77931764</v>
      </c>
      <c r="C337" t="str">
        <f>IF(ISBLANK(Ventas[[#This Row],[Código]]),"",VLOOKUP(Ventas[[#This Row],[Código]],Productos[],2,FALSE))</f>
        <v>Golosina</v>
      </c>
      <c r="D337" t="str">
        <f>IF(ISBLANK(Ventas[[#This Row],[Código]]),"",VLOOKUP(Ventas[[#This Row],[Código]],Productos[],3,FALSE))</f>
        <v>Topline Seven X-plosive Mint 14g</v>
      </c>
      <c r="E337" s="22">
        <v>1</v>
      </c>
      <c r="F337" s="1">
        <f>IF(ISBLANK(Ventas[[#This Row],[Código]]),"",VLOOKUP(Ventas[[#This Row],[Código]],Productos[],4,FALSE))</f>
        <v>56</v>
      </c>
      <c r="G337" s="1">
        <f>IF(ISBLANK(Ventas[[#This Row],[Código]]),"",VLOOKUP(Ventas[[#This Row],[Código]],Productos[],5,FALSE))</f>
        <v>80</v>
      </c>
      <c r="H337" s="23">
        <f>IF(ISBLANK(Ventas[[#This Row],[Código]]),"",Ventas[[#This Row],[Precio Unitario]]*Ventas[[#This Row],[Cantidad]])</f>
        <v>80</v>
      </c>
      <c r="I337" s="1">
        <f>IF(ISBLANK(Ventas[[#This Row],[Código]]),"",SUM(Ventas[[#This Row],[Monto]],I336))</f>
        <v>57353</v>
      </c>
    </row>
    <row r="338" spans="1:9" x14ac:dyDescent="0.25">
      <c r="A338" s="25">
        <v>44744</v>
      </c>
      <c r="B338" s="22">
        <v>621354957954</v>
      </c>
      <c r="C338" t="str">
        <f>IF(ISBLANK(Ventas[[#This Row],[Código]]),"",VLOOKUP(Ventas[[#This Row],[Código]],Productos[],2,FALSE))</f>
        <v>Golosina</v>
      </c>
      <c r="D338" t="str">
        <f>IF(ISBLANK(Ventas[[#This Row],[Código]]),"",VLOOKUP(Ventas[[#This Row],[Código]],Productos[],3,FALSE))</f>
        <v>Caramelos 1</v>
      </c>
      <c r="E338" s="22">
        <v>8</v>
      </c>
      <c r="F338" s="1">
        <f>IF(ISBLANK(Ventas[[#This Row],[Código]]),"",VLOOKUP(Ventas[[#This Row],[Código]],Productos[],4,FALSE))</f>
        <v>4</v>
      </c>
      <c r="G338" s="1">
        <f>IF(ISBLANK(Ventas[[#This Row],[Código]]),"",VLOOKUP(Ventas[[#This Row],[Código]],Productos[],5,FALSE))</f>
        <v>5</v>
      </c>
      <c r="H338" s="23">
        <f>IF(ISBLANK(Ventas[[#This Row],[Código]]),"",Ventas[[#This Row],[Precio Unitario]]*Ventas[[#This Row],[Cantidad]])</f>
        <v>40</v>
      </c>
      <c r="I338" s="1">
        <f>IF(ISBLANK(Ventas[[#This Row],[Código]]),"",SUM(Ventas[[#This Row],[Monto]],I337))</f>
        <v>57393</v>
      </c>
    </row>
    <row r="339" spans="1:9" x14ac:dyDescent="0.25">
      <c r="A339" s="25">
        <v>44744</v>
      </c>
      <c r="B339" s="22">
        <v>351624957684</v>
      </c>
      <c r="C339" t="str">
        <f>IF(ISBLANK(Ventas[[#This Row],[Código]]),"",VLOOKUP(Ventas[[#This Row],[Código]],Productos[],2,FALSE))</f>
        <v>Fotocopia</v>
      </c>
      <c r="D339" t="str">
        <f>IF(ISBLANK(Ventas[[#This Row],[Código]]),"",VLOOKUP(Ventas[[#This Row],[Código]],Productos[],3,FALSE))</f>
        <v>SIMPLE FAZ A4 1</v>
      </c>
      <c r="E339" s="22">
        <v>1</v>
      </c>
      <c r="F339" s="1">
        <f>IF(ISBLANK(Ventas[[#This Row],[Código]]),"",VLOOKUP(Ventas[[#This Row],[Código]],Productos[],4,FALSE))</f>
        <v>0</v>
      </c>
      <c r="G339" s="1">
        <f>IF(ISBLANK(Ventas[[#This Row],[Código]]),"",VLOOKUP(Ventas[[#This Row],[Código]],Productos[],5,FALSE))</f>
        <v>10</v>
      </c>
      <c r="H339" s="23">
        <f>IF(ISBLANK(Ventas[[#This Row],[Código]]),"",Ventas[[#This Row],[Precio Unitario]]*Ventas[[#This Row],[Cantidad]])</f>
        <v>10</v>
      </c>
      <c r="I339" s="1">
        <f>IF(ISBLANK(Ventas[[#This Row],[Código]]),"",SUM(Ventas[[#This Row],[Monto]],I338))</f>
        <v>57403</v>
      </c>
    </row>
    <row r="340" spans="1:9" x14ac:dyDescent="0.25">
      <c r="A340" s="25">
        <v>44744</v>
      </c>
      <c r="B340" s="22">
        <v>695874365215</v>
      </c>
      <c r="C340" t="str">
        <f>IF(ISBLANK(Ventas[[#This Row],[Código]]),"",VLOOKUP(Ventas[[#This Row],[Código]],Productos[],2,FALSE))</f>
        <v>Fotocopia</v>
      </c>
      <c r="D340" t="str">
        <f>IF(ISBLANK(Ventas[[#This Row],[Código]]),"",VLOOKUP(Ventas[[#This Row],[Código]],Productos[],3,FALSE))</f>
        <v>DNI 1</v>
      </c>
      <c r="E340" s="22">
        <v>1</v>
      </c>
      <c r="F340" s="1">
        <f>IF(ISBLANK(Ventas[[#This Row],[Código]]),"",VLOOKUP(Ventas[[#This Row],[Código]],Productos[],4,FALSE))</f>
        <v>0</v>
      </c>
      <c r="G340" s="1">
        <f>IF(ISBLANK(Ventas[[#This Row],[Código]]),"",VLOOKUP(Ventas[[#This Row],[Código]],Productos[],5,FALSE))</f>
        <v>20</v>
      </c>
      <c r="H340" s="23">
        <f>IF(ISBLANK(Ventas[[#This Row],[Código]]),"",Ventas[[#This Row],[Precio Unitario]]*Ventas[[#This Row],[Cantidad]])</f>
        <v>20</v>
      </c>
      <c r="I340" s="1">
        <f>IF(ISBLANK(Ventas[[#This Row],[Código]]),"",SUM(Ventas[[#This Row],[Monto]],I339))</f>
        <v>57423</v>
      </c>
    </row>
    <row r="341" spans="1:9" x14ac:dyDescent="0.25">
      <c r="A341" s="25">
        <v>44744</v>
      </c>
      <c r="B341" s="22">
        <v>7791375000391</v>
      </c>
      <c r="C341" t="str">
        <f>IF(ISBLANK(Ventas[[#This Row],[Código]]),"",VLOOKUP(Ventas[[#This Row],[Código]],Productos[],2,FALSE))</f>
        <v>Gaseosa</v>
      </c>
      <c r="D341" t="str">
        <f>IF(ISBLANK(Ventas[[#This Row],[Código]]),"",VLOOKUP(Ventas[[#This Row],[Código]],Productos[],3,FALSE))</f>
        <v>Cabalgata Naranja 3000ml</v>
      </c>
      <c r="E341" s="22">
        <v>1</v>
      </c>
      <c r="F341" s="1">
        <f>IF(ISBLANK(Ventas[[#This Row],[Código]]),"",VLOOKUP(Ventas[[#This Row],[Código]],Productos[],4,FALSE))</f>
        <v>140</v>
      </c>
      <c r="G341" s="1">
        <f>IF(ISBLANK(Ventas[[#This Row],[Código]]),"",VLOOKUP(Ventas[[#This Row],[Código]],Productos[],5,FALSE))</f>
        <v>210</v>
      </c>
      <c r="H341" s="23">
        <f>IF(ISBLANK(Ventas[[#This Row],[Código]]),"",Ventas[[#This Row],[Precio Unitario]]*Ventas[[#This Row],[Cantidad]])</f>
        <v>210</v>
      </c>
      <c r="I341" s="1">
        <f>IF(ISBLANK(Ventas[[#This Row],[Código]]),"",SUM(Ventas[[#This Row],[Monto]],I340))</f>
        <v>57633</v>
      </c>
    </row>
    <row r="342" spans="1:9" x14ac:dyDescent="0.25">
      <c r="A342" s="25">
        <v>44744</v>
      </c>
      <c r="B342" s="22">
        <v>954456325874</v>
      </c>
      <c r="C342" t="str">
        <f>IF(ISBLANK(Ventas[[#This Row],[Código]]),"",VLOOKUP(Ventas[[#This Row],[Código]],Productos[],2,FALSE))</f>
        <v>Carga</v>
      </c>
      <c r="D342" t="str">
        <f>IF(ISBLANK(Ventas[[#This Row],[Código]]),"",VLOOKUP(Ventas[[#This Row],[Código]],Productos[],3,FALSE))</f>
        <v>Carga Virtual (Tipear TOTAL DE CARGA en: "Monto") 1</v>
      </c>
      <c r="E342" s="22">
        <v>500</v>
      </c>
      <c r="F342" s="1">
        <f>IF(ISBLANK(Ventas[[#This Row],[Código]]),"",VLOOKUP(Ventas[[#This Row],[Código]],Productos[],4,FALSE))</f>
        <v>1</v>
      </c>
      <c r="G342" s="1">
        <f>IF(ISBLANK(Ventas[[#This Row],[Código]]),"",VLOOKUP(Ventas[[#This Row],[Código]],Productos[],5,FALSE))</f>
        <v>1</v>
      </c>
      <c r="H342" s="23">
        <v>550</v>
      </c>
      <c r="I342" s="1">
        <f>IF(ISBLANK(Ventas[[#This Row],[Código]]),"",SUM(Ventas[[#This Row],[Monto]],I341))</f>
        <v>58183</v>
      </c>
    </row>
    <row r="343" spans="1:9" x14ac:dyDescent="0.25">
      <c r="A343" s="25">
        <v>44744</v>
      </c>
      <c r="B343" s="22">
        <v>7791375001824</v>
      </c>
      <c r="C343" t="str">
        <f>IF(ISBLANK(Ventas[[#This Row],[Código]]),"",VLOOKUP(Ventas[[#This Row],[Código]],Productos[],2,FALSE))</f>
        <v>Gaseosa</v>
      </c>
      <c r="D343" t="str">
        <f>IF(ISBLANK(Ventas[[#This Row],[Código]]),"",VLOOKUP(Ventas[[#This Row],[Código]],Productos[],3,FALSE))</f>
        <v>Cabalgata Lima 3000ml</v>
      </c>
      <c r="E343" s="22">
        <v>1</v>
      </c>
      <c r="F343" s="1">
        <f>IF(ISBLANK(Ventas[[#This Row],[Código]]),"",VLOOKUP(Ventas[[#This Row],[Código]],Productos[],4,FALSE))</f>
        <v>140</v>
      </c>
      <c r="G343" s="1">
        <f>IF(ISBLANK(Ventas[[#This Row],[Código]]),"",VLOOKUP(Ventas[[#This Row],[Código]],Productos[],5,FALSE))</f>
        <v>210</v>
      </c>
      <c r="H343" s="23">
        <f>IF(ISBLANK(Ventas[[#This Row],[Código]]),"",Ventas[[#This Row],[Precio Unitario]]*Ventas[[#This Row],[Cantidad]])</f>
        <v>210</v>
      </c>
      <c r="I343" s="1">
        <f>IF(ISBLANK(Ventas[[#This Row],[Código]]),"",SUM(Ventas[[#This Row],[Monto]],I342))</f>
        <v>58393</v>
      </c>
    </row>
    <row r="344" spans="1:9" x14ac:dyDescent="0.25">
      <c r="A344" s="25">
        <v>44744</v>
      </c>
      <c r="B344" s="22">
        <v>77978141</v>
      </c>
      <c r="C344" t="str">
        <f>IF(ISBLANK(Ventas[[#This Row],[Código]]),"",VLOOKUP(Ventas[[#This Row],[Código]],Productos[],2,FALSE))</f>
        <v>Cigarrillo</v>
      </c>
      <c r="D344" t="str">
        <f>IF(ISBLANK(Ventas[[#This Row],[Código]]),"",VLOOKUP(Ventas[[#This Row],[Código]],Productos[],3,FALSE))</f>
        <v>Marlboro Fusión 10 10</v>
      </c>
      <c r="E344" s="22">
        <v>1</v>
      </c>
      <c r="F344" s="1">
        <f>IF(ISBLANK(Ventas[[#This Row],[Código]]),"",VLOOKUP(Ventas[[#This Row],[Código]],Productos[],4,FALSE))</f>
        <v>170</v>
      </c>
      <c r="G344" s="1">
        <f>IF(ISBLANK(Ventas[[#This Row],[Código]]),"",VLOOKUP(Ventas[[#This Row],[Código]],Productos[],5,FALSE))</f>
        <v>220</v>
      </c>
      <c r="H344" s="23">
        <f>(Ventas[[#This Row],[Precio Unitario]]*Ventas[[#This Row],[Cantidad]])</f>
        <v>220</v>
      </c>
      <c r="I344" s="1">
        <f>IF(ISBLANK(Ventas[[#This Row],[Código]]),"",SUM(Ventas[[#This Row],[Monto]],I343))</f>
        <v>58613</v>
      </c>
    </row>
    <row r="345" spans="1:9" x14ac:dyDescent="0.25">
      <c r="A345" s="25">
        <v>44744</v>
      </c>
      <c r="B345" s="22">
        <v>77918482</v>
      </c>
      <c r="C345" t="str">
        <f>IF(ISBLANK(Ventas[[#This Row],[Código]]),"",VLOOKUP(Ventas[[#This Row],[Código]],Productos[],2,FALSE))</f>
        <v>Cigarrillo</v>
      </c>
      <c r="D345" t="str">
        <f>IF(ISBLANK(Ventas[[#This Row],[Código]]),"",VLOOKUP(Ventas[[#This Row],[Código]],Productos[],3,FALSE))</f>
        <v>Marlboro 20 Box 20</v>
      </c>
      <c r="E345" s="22">
        <v>2</v>
      </c>
      <c r="F345" s="1">
        <f>IF(ISBLANK(Ventas[[#This Row],[Código]]),"",VLOOKUP(Ventas[[#This Row],[Código]],Productos[],4,FALSE))</f>
        <v>320</v>
      </c>
      <c r="G345" s="1">
        <f>IF(ISBLANK(Ventas[[#This Row],[Código]]),"",VLOOKUP(Ventas[[#This Row],[Código]],Productos[],5,FALSE))</f>
        <v>360</v>
      </c>
      <c r="H345" s="23">
        <f>(Ventas[[#This Row],[Precio Unitario]]*Ventas[[#This Row],[Cantidad]])</f>
        <v>720</v>
      </c>
      <c r="I345" s="1">
        <f>IF(ISBLANK(Ventas[[#This Row],[Código]]),"",SUM(Ventas[[#This Row],[Monto]],I344))</f>
        <v>59333</v>
      </c>
    </row>
    <row r="346" spans="1:9" x14ac:dyDescent="0.25">
      <c r="A346" s="25">
        <v>44744</v>
      </c>
      <c r="B346" s="22">
        <v>7790040133686</v>
      </c>
      <c r="C346" t="str">
        <f>IF(ISBLANK(Ventas[[#This Row],[Código]]),"",VLOOKUP(Ventas[[#This Row],[Código]],Productos[],2,FALSE))</f>
        <v>Galletita</v>
      </c>
      <c r="D346" t="str">
        <f>IF(ISBLANK(Ventas[[#This Row],[Código]]),"",VLOOKUP(Ventas[[#This Row],[Código]],Productos[],3,FALSE))</f>
        <v>Mediatarde 105g</v>
      </c>
      <c r="E346" s="22">
        <v>1</v>
      </c>
      <c r="F346" s="1">
        <f>IF(ISBLANK(Ventas[[#This Row],[Código]]),"",VLOOKUP(Ventas[[#This Row],[Código]],Productos[],4,FALSE))</f>
        <v>42</v>
      </c>
      <c r="G346" s="1">
        <f>IF(ISBLANK(Ventas[[#This Row],[Código]]),"",VLOOKUP(Ventas[[#This Row],[Código]],Productos[],5,FALSE))</f>
        <v>60</v>
      </c>
      <c r="H346" s="23">
        <f>(Ventas[[#This Row],[Precio Unitario]]*Ventas[[#This Row],[Cantidad]])</f>
        <v>60</v>
      </c>
      <c r="I346" s="1">
        <f>IF(ISBLANK(Ventas[[#This Row],[Código]]),"",SUM(Ventas[[#This Row],[Monto]],I345))</f>
        <v>59393</v>
      </c>
    </row>
    <row r="347" spans="1:9" x14ac:dyDescent="0.25">
      <c r="A347" s="25">
        <v>44744</v>
      </c>
      <c r="B347" s="22">
        <v>954456325874</v>
      </c>
      <c r="C347" t="str">
        <f>IF(ISBLANK(Ventas[[#This Row],[Código]]),"",VLOOKUP(Ventas[[#This Row],[Código]],Productos[],2,FALSE))</f>
        <v>Carga</v>
      </c>
      <c r="D347" t="str">
        <f>IF(ISBLANK(Ventas[[#This Row],[Código]]),"",VLOOKUP(Ventas[[#This Row],[Código]],Productos[],3,FALSE))</f>
        <v>Carga Virtual (Tipear TOTAL DE CARGA en: "Monto") 1</v>
      </c>
      <c r="E347" s="22">
        <v>100</v>
      </c>
      <c r="F347" s="1">
        <f>IF(ISBLANK(Ventas[[#This Row],[Código]]),"",VLOOKUP(Ventas[[#This Row],[Código]],Productos[],4,FALSE))</f>
        <v>1</v>
      </c>
      <c r="G347" s="1">
        <f>IF(ISBLANK(Ventas[[#This Row],[Código]]),"",VLOOKUP(Ventas[[#This Row],[Código]],Productos[],5,FALSE))</f>
        <v>1</v>
      </c>
      <c r="H347" s="23">
        <v>110</v>
      </c>
      <c r="I347" s="1">
        <f>IF(ISBLANK(Ventas[[#This Row],[Código]]),"",SUM(Ventas[[#This Row],[Monto]],I346))</f>
        <v>59503</v>
      </c>
    </row>
    <row r="348" spans="1:9" x14ac:dyDescent="0.25">
      <c r="A348" s="25">
        <v>44744</v>
      </c>
      <c r="B348" s="22">
        <v>954456325874</v>
      </c>
      <c r="C348" t="str">
        <f>IF(ISBLANK(Ventas[[#This Row],[Código]]),"",VLOOKUP(Ventas[[#This Row],[Código]],Productos[],2,FALSE))</f>
        <v>Carga</v>
      </c>
      <c r="D348" t="str">
        <f>IF(ISBLANK(Ventas[[#This Row],[Código]]),"",VLOOKUP(Ventas[[#This Row],[Código]],Productos[],3,FALSE))</f>
        <v>Carga Virtual (Tipear TOTAL DE CARGA en: "Monto") 1</v>
      </c>
      <c r="E348" s="22">
        <v>200</v>
      </c>
      <c r="F348" s="1">
        <f>IF(ISBLANK(Ventas[[#This Row],[Código]]),"",VLOOKUP(Ventas[[#This Row],[Código]],Productos[],4,FALSE))</f>
        <v>1</v>
      </c>
      <c r="G348" s="1">
        <f>IF(ISBLANK(Ventas[[#This Row],[Código]]),"",VLOOKUP(Ventas[[#This Row],[Código]],Productos[],5,FALSE))</f>
        <v>1</v>
      </c>
      <c r="H348" s="23">
        <v>220</v>
      </c>
      <c r="I348" s="1">
        <f>IF(ISBLANK(Ventas[[#This Row],[Código]]),"",SUM(Ventas[[#This Row],[Monto]],I347))</f>
        <v>59723</v>
      </c>
    </row>
    <row r="349" spans="1:9" x14ac:dyDescent="0.25">
      <c r="A349" s="25">
        <v>44744</v>
      </c>
      <c r="B349" s="22">
        <v>954456325874</v>
      </c>
      <c r="C349" t="str">
        <f>IF(ISBLANK(Ventas[[#This Row],[Código]]),"",VLOOKUP(Ventas[[#This Row],[Código]],Productos[],2,FALSE))</f>
        <v>Carga</v>
      </c>
      <c r="D349" t="str">
        <f>IF(ISBLANK(Ventas[[#This Row],[Código]]),"",VLOOKUP(Ventas[[#This Row],[Código]],Productos[],3,FALSE))</f>
        <v>Carga Virtual (Tipear TOTAL DE CARGA en: "Monto") 1</v>
      </c>
      <c r="E349" s="22">
        <v>200</v>
      </c>
      <c r="F349" s="1">
        <f>IF(ISBLANK(Ventas[[#This Row],[Código]]),"",VLOOKUP(Ventas[[#This Row],[Código]],Productos[],4,FALSE))</f>
        <v>1</v>
      </c>
      <c r="G349" s="1">
        <f>IF(ISBLANK(Ventas[[#This Row],[Código]]),"",VLOOKUP(Ventas[[#This Row],[Código]],Productos[],5,FALSE))</f>
        <v>1</v>
      </c>
      <c r="H349" s="23">
        <v>220</v>
      </c>
      <c r="I349" s="1">
        <f>IF(ISBLANK(Ventas[[#This Row],[Código]]),"",SUM(Ventas[[#This Row],[Monto]],I348))</f>
        <v>59943</v>
      </c>
    </row>
    <row r="350" spans="1:9" x14ac:dyDescent="0.25">
      <c r="A350" s="25">
        <v>44744</v>
      </c>
      <c r="B350" s="22">
        <v>263375940889</v>
      </c>
      <c r="C350" t="str">
        <f>IF(ISBLANK(Ventas[[#This Row],[Código]]),"",VLOOKUP(Ventas[[#This Row],[Código]],Productos[],2,FALSE))</f>
        <v>Snack</v>
      </c>
      <c r="D350" t="str">
        <f>IF(ISBLANK(Ventas[[#This Row],[Código]]),"",VLOOKUP(Ventas[[#This Row],[Código]],Productos[],3,FALSE))</f>
        <v>Tutuca 100 grs 1</v>
      </c>
      <c r="E350" s="22">
        <v>1</v>
      </c>
      <c r="F350" s="1">
        <f>IF(ISBLANK(Ventas[[#This Row],[Código]]),"",VLOOKUP(Ventas[[#This Row],[Código]],Productos[],4,FALSE))</f>
        <v>70</v>
      </c>
      <c r="G350" s="1">
        <f>IF(ISBLANK(Ventas[[#This Row],[Código]]),"",VLOOKUP(Ventas[[#This Row],[Código]],Productos[],5,FALSE))</f>
        <v>100</v>
      </c>
      <c r="H350" s="23">
        <f>(Ventas[[#This Row],[Precio Unitario]]*Ventas[[#This Row],[Cantidad]])</f>
        <v>100</v>
      </c>
      <c r="I350" s="1">
        <f>IF(ISBLANK(Ventas[[#This Row],[Código]]),"",SUM(Ventas[[#This Row],[Monto]],I349))</f>
        <v>60043</v>
      </c>
    </row>
    <row r="351" spans="1:9" x14ac:dyDescent="0.25">
      <c r="A351" s="25">
        <v>44744</v>
      </c>
      <c r="B351" s="22">
        <v>77953513</v>
      </c>
      <c r="C351" t="str">
        <f>IF(ISBLANK(Ventas[[#This Row],[Código]]),"",VLOOKUP(Ventas[[#This Row],[Código]],Productos[],2,FALSE))</f>
        <v>Cigarrillo</v>
      </c>
      <c r="D351" t="str">
        <f>IF(ISBLANK(Ventas[[#This Row],[Código]]),"",VLOOKUP(Ventas[[#This Row],[Código]],Productos[],3,FALSE))</f>
        <v>Chesterfield 20 Común 20</v>
      </c>
      <c r="E351" s="22">
        <v>1</v>
      </c>
      <c r="F351" s="1">
        <f>IF(ISBLANK(Ventas[[#This Row],[Código]]),"",VLOOKUP(Ventas[[#This Row],[Código]],Productos[],4,FALSE))</f>
        <v>230</v>
      </c>
      <c r="G351" s="1">
        <f>IF(ISBLANK(Ventas[[#This Row],[Código]]),"",VLOOKUP(Ventas[[#This Row],[Código]],Productos[],5,FALSE))</f>
        <v>260</v>
      </c>
      <c r="H351" s="23">
        <f>IF(ISBLANK(Ventas[[#This Row],[Código]]),"",Ventas[[#This Row],[Precio Unitario]]*Ventas[[#This Row],[Cantidad]])</f>
        <v>260</v>
      </c>
      <c r="I351" s="1">
        <f>IF(ISBLANK(Ventas[[#This Row],[Código]]),"",SUM(Ventas[[#This Row],[Monto]],I350))</f>
        <v>60303</v>
      </c>
    </row>
    <row r="352" spans="1:9" x14ac:dyDescent="0.25">
      <c r="A352" s="25">
        <v>44744</v>
      </c>
      <c r="B352" s="22">
        <v>7793147118860</v>
      </c>
      <c r="C352" t="str">
        <f>IF(ISBLANK(Ventas[[#This Row],[Código]]),"",VLOOKUP(Ventas[[#This Row],[Código]],Productos[],2,FALSE))</f>
        <v>Cerveza</v>
      </c>
      <c r="D352" t="str">
        <f>IF(ISBLANK(Ventas[[#This Row],[Código]]),"",VLOOKUP(Ventas[[#This Row],[Código]],Productos[],3,FALSE))</f>
        <v>Schneider  473ml</v>
      </c>
      <c r="E352" s="22">
        <v>2</v>
      </c>
      <c r="F352" s="1">
        <f>IF(ISBLANK(Ventas[[#This Row],[Código]]),"",VLOOKUP(Ventas[[#This Row],[Código]],Productos[],4,FALSE))</f>
        <v>91</v>
      </c>
      <c r="G352" s="1">
        <f>IF(ISBLANK(Ventas[[#This Row],[Código]]),"",VLOOKUP(Ventas[[#This Row],[Código]],Productos[],5,FALSE))</f>
        <v>140</v>
      </c>
      <c r="H352" s="23">
        <f>IF(ISBLANK(Ventas[[#This Row],[Código]]),"",Ventas[[#This Row],[Precio Unitario]]*Ventas[[#This Row],[Cantidad]])</f>
        <v>280</v>
      </c>
      <c r="I352" s="1">
        <f>IF(ISBLANK(Ventas[[#This Row],[Código]]),"",SUM(Ventas[[#This Row],[Monto]],I351))</f>
        <v>60583</v>
      </c>
    </row>
    <row r="353" spans="1:9" x14ac:dyDescent="0.25">
      <c r="A353" s="25">
        <v>44744</v>
      </c>
      <c r="B353" s="22">
        <v>7790895001000</v>
      </c>
      <c r="C353" t="str">
        <f>IF(ISBLANK(Ventas[[#This Row],[Código]]),"",VLOOKUP(Ventas[[#This Row],[Código]],Productos[],2,FALSE))</f>
        <v>Gaseosa</v>
      </c>
      <c r="D353" t="str">
        <f>IF(ISBLANK(Ventas[[#This Row],[Código]]),"",VLOOKUP(Ventas[[#This Row],[Código]],Productos[],3,FALSE))</f>
        <v>Sprite  2250ml</v>
      </c>
      <c r="E353" s="22">
        <v>1</v>
      </c>
      <c r="F353" s="1">
        <f>IF(ISBLANK(Ventas[[#This Row],[Código]]),"",VLOOKUP(Ventas[[#This Row],[Código]],Productos[],4,FALSE))</f>
        <v>203</v>
      </c>
      <c r="G353" s="1">
        <f>IF(ISBLANK(Ventas[[#This Row],[Código]]),"",VLOOKUP(Ventas[[#This Row],[Código]],Productos[],5,FALSE))</f>
        <v>300</v>
      </c>
      <c r="H353" s="23">
        <f>IF(ISBLANK(Ventas[[#This Row],[Código]]),"",Ventas[[#This Row],[Precio Unitario]]*Ventas[[#This Row],[Cantidad]])</f>
        <v>300</v>
      </c>
      <c r="I353" s="1">
        <f>IF(ISBLANK(Ventas[[#This Row],[Código]]),"",SUM(Ventas[[#This Row],[Monto]],I352))</f>
        <v>60883</v>
      </c>
    </row>
    <row r="354" spans="1:9" x14ac:dyDescent="0.25">
      <c r="A354" s="25">
        <v>44744</v>
      </c>
      <c r="B354" s="22">
        <v>77947550</v>
      </c>
      <c r="C354" t="str">
        <f>IF(ISBLANK(Ventas[[#This Row],[Código]]),"",VLOOKUP(Ventas[[#This Row],[Código]],Productos[],2,FALSE))</f>
        <v>Cigarrillo</v>
      </c>
      <c r="D354" t="str">
        <f>IF(ISBLANK(Ventas[[#This Row],[Código]]),"",VLOOKUP(Ventas[[#This Row],[Código]],Productos[],3,FALSE))</f>
        <v>Marlboro Fusión 20 20</v>
      </c>
      <c r="E354" s="22">
        <v>1</v>
      </c>
      <c r="F354" s="1">
        <f>IF(ISBLANK(Ventas[[#This Row],[Código]]),"",VLOOKUP(Ventas[[#This Row],[Código]],Productos[],4,FALSE))</f>
        <v>290</v>
      </c>
      <c r="G354" s="1">
        <f>IF(ISBLANK(Ventas[[#This Row],[Código]]),"",VLOOKUP(Ventas[[#This Row],[Código]],Productos[],5,FALSE))</f>
        <v>320</v>
      </c>
      <c r="H354" s="23">
        <f>IF(ISBLANK(Ventas[[#This Row],[Código]]),"",Ventas[[#This Row],[Precio Unitario]]*Ventas[[#This Row],[Cantidad]])</f>
        <v>320</v>
      </c>
      <c r="I354" s="1">
        <f>IF(ISBLANK(Ventas[[#This Row],[Código]]),"",SUM(Ventas[[#This Row],[Monto]],I353))</f>
        <v>61203</v>
      </c>
    </row>
    <row r="355" spans="1:9" x14ac:dyDescent="0.25">
      <c r="A355" s="25">
        <v>44744</v>
      </c>
      <c r="B355" s="22">
        <v>621354957954</v>
      </c>
      <c r="C355" t="str">
        <f>IF(ISBLANK(Ventas[[#This Row],[Código]]),"",VLOOKUP(Ventas[[#This Row],[Código]],Productos[],2,FALSE))</f>
        <v>Golosina</v>
      </c>
      <c r="D355" t="str">
        <f>IF(ISBLANK(Ventas[[#This Row],[Código]]),"",VLOOKUP(Ventas[[#This Row],[Código]],Productos[],3,FALSE))</f>
        <v>Caramelos 1</v>
      </c>
      <c r="E355" s="22">
        <v>30</v>
      </c>
      <c r="F355" s="1">
        <f>IF(ISBLANK(Ventas[[#This Row],[Código]]),"",VLOOKUP(Ventas[[#This Row],[Código]],Productos[],4,FALSE))</f>
        <v>4</v>
      </c>
      <c r="G355" s="1">
        <f>IF(ISBLANK(Ventas[[#This Row],[Código]]),"",VLOOKUP(Ventas[[#This Row],[Código]],Productos[],5,FALSE))</f>
        <v>5</v>
      </c>
      <c r="H355" s="23">
        <f>IF(ISBLANK(Ventas[[#This Row],[Código]]),"",Ventas[[#This Row],[Precio Unitario]]*Ventas[[#This Row],[Cantidad]])</f>
        <v>150</v>
      </c>
      <c r="I355" s="1">
        <f>IF(ISBLANK(Ventas[[#This Row],[Código]]),"",SUM(Ventas[[#This Row],[Monto]],I354))</f>
        <v>61353</v>
      </c>
    </row>
    <row r="356" spans="1:9" x14ac:dyDescent="0.25">
      <c r="A356" s="25">
        <v>44744</v>
      </c>
      <c r="B356" s="22" t="s">
        <v>61</v>
      </c>
      <c r="C356" t="str">
        <f>IF(ISBLANK(Ventas[[#This Row],[Código]]),"",VLOOKUP(Ventas[[#This Row],[Código]],Productos[],2,FALSE))</f>
        <v>Librería</v>
      </c>
      <c r="D356" t="str">
        <f>IF(ISBLANK(Ventas[[#This Row],[Código]]),"",VLOOKUP(Ventas[[#This Row],[Código]],Productos[],3,FALSE))</f>
        <v>Folio A4 1</v>
      </c>
      <c r="E356" s="22">
        <v>1</v>
      </c>
      <c r="F356" s="1">
        <f>IF(ISBLANK(Ventas[[#This Row],[Código]]),"",VLOOKUP(Ventas[[#This Row],[Código]],Productos[],4,FALSE))</f>
        <v>10</v>
      </c>
      <c r="G356" s="1">
        <f>IF(ISBLANK(Ventas[[#This Row],[Código]]),"",VLOOKUP(Ventas[[#This Row],[Código]],Productos[],5,FALSE))</f>
        <v>20</v>
      </c>
      <c r="H356" s="23">
        <f>IF(ISBLANK(Ventas[[#This Row],[Código]]),"",Ventas[[#This Row],[Precio Unitario]]*Ventas[[#This Row],[Cantidad]])</f>
        <v>20</v>
      </c>
      <c r="I356" s="1">
        <f>IF(ISBLANK(Ventas[[#This Row],[Código]]),"",SUM(Ventas[[#This Row],[Monto]],I355))</f>
        <v>61373</v>
      </c>
    </row>
    <row r="357" spans="1:9" x14ac:dyDescent="0.25">
      <c r="A357" s="25">
        <v>44744</v>
      </c>
      <c r="B357" s="22">
        <v>695874365215</v>
      </c>
      <c r="C357" t="str">
        <f>IF(ISBLANK(Ventas[[#This Row],[Código]]),"",VLOOKUP(Ventas[[#This Row],[Código]],Productos[],2,FALSE))</f>
        <v>Fotocopia</v>
      </c>
      <c r="D357" t="str">
        <f>IF(ISBLANK(Ventas[[#This Row],[Código]]),"",VLOOKUP(Ventas[[#This Row],[Código]],Productos[],3,FALSE))</f>
        <v>DNI 1</v>
      </c>
      <c r="E357" s="22">
        <v>1</v>
      </c>
      <c r="F357" s="1">
        <f>IF(ISBLANK(Ventas[[#This Row],[Código]]),"",VLOOKUP(Ventas[[#This Row],[Código]],Productos[],4,FALSE))</f>
        <v>0</v>
      </c>
      <c r="G357" s="1">
        <f>IF(ISBLANK(Ventas[[#This Row],[Código]]),"",VLOOKUP(Ventas[[#This Row],[Código]],Productos[],5,FALSE))</f>
        <v>20</v>
      </c>
      <c r="H357" s="23">
        <f>IF(ISBLANK(Ventas[[#This Row],[Código]]),"",Ventas[[#This Row],[Precio Unitario]]*Ventas[[#This Row],[Cantidad]])</f>
        <v>20</v>
      </c>
      <c r="I357" s="1">
        <f>IF(ISBLANK(Ventas[[#This Row],[Código]]),"",SUM(Ventas[[#This Row],[Monto]],I356))</f>
        <v>61393</v>
      </c>
    </row>
    <row r="358" spans="1:9" x14ac:dyDescent="0.25">
      <c r="A358" s="25">
        <v>44744</v>
      </c>
      <c r="B358" s="22">
        <v>695874365215</v>
      </c>
      <c r="C358" t="str">
        <f>IF(ISBLANK(Ventas[[#This Row],[Código]]),"",VLOOKUP(Ventas[[#This Row],[Código]],Productos[],2,FALSE))</f>
        <v>Fotocopia</v>
      </c>
      <c r="D358" t="str">
        <f>IF(ISBLANK(Ventas[[#This Row],[Código]]),"",VLOOKUP(Ventas[[#This Row],[Código]],Productos[],3,FALSE))</f>
        <v>DNI 1</v>
      </c>
      <c r="E358" s="22">
        <v>1</v>
      </c>
      <c r="F358" s="1">
        <f>IF(ISBLANK(Ventas[[#This Row],[Código]]),"",VLOOKUP(Ventas[[#This Row],[Código]],Productos[],4,FALSE))</f>
        <v>0</v>
      </c>
      <c r="G358" s="1">
        <f>IF(ISBLANK(Ventas[[#This Row],[Código]]),"",VLOOKUP(Ventas[[#This Row],[Código]],Productos[],5,FALSE))</f>
        <v>20</v>
      </c>
      <c r="H358" s="23">
        <f>IF(ISBLANK(Ventas[[#This Row],[Código]]),"",Ventas[[#This Row],[Precio Unitario]]*Ventas[[#This Row],[Cantidad]])</f>
        <v>20</v>
      </c>
      <c r="I358" s="1">
        <f>IF(ISBLANK(Ventas[[#This Row],[Código]]),"",SUM(Ventas[[#This Row],[Monto]],I357))</f>
        <v>61413</v>
      </c>
    </row>
    <row r="359" spans="1:9" x14ac:dyDescent="0.25">
      <c r="A359" s="25">
        <v>44744</v>
      </c>
      <c r="B359" s="22">
        <v>123654789193</v>
      </c>
      <c r="C359" t="str">
        <f>IF(ISBLANK(Ventas[[#This Row],[Código]]),"",VLOOKUP(Ventas[[#This Row],[Código]],Productos[],2,FALSE))</f>
        <v>Fotocopia</v>
      </c>
      <c r="D359" t="str">
        <f>IF(ISBLANK(Ventas[[#This Row],[Código]]),"",VLOOKUP(Ventas[[#This Row],[Código]],Productos[],3,FALSE))</f>
        <v>DOBLE FAZ LEGAL 1</v>
      </c>
      <c r="E359" s="22">
        <v>3</v>
      </c>
      <c r="F359" s="1">
        <f>IF(ISBLANK(Ventas[[#This Row],[Código]]),"",VLOOKUP(Ventas[[#This Row],[Código]],Productos[],4,FALSE))</f>
        <v>0</v>
      </c>
      <c r="G359" s="1">
        <f>IF(ISBLANK(Ventas[[#This Row],[Código]]),"",VLOOKUP(Ventas[[#This Row],[Código]],Productos[],5,FALSE))</f>
        <v>30</v>
      </c>
      <c r="H359" s="23">
        <f>IF(ISBLANK(Ventas[[#This Row],[Código]]),"",Ventas[[#This Row],[Precio Unitario]]*Ventas[[#This Row],[Cantidad]])</f>
        <v>90</v>
      </c>
      <c r="I359" s="1">
        <f>IF(ISBLANK(Ventas[[#This Row],[Código]]),"",SUM(Ventas[[#This Row],[Monto]],I358))</f>
        <v>61503</v>
      </c>
    </row>
    <row r="360" spans="1:9" x14ac:dyDescent="0.25">
      <c r="A360" s="25">
        <v>44744</v>
      </c>
      <c r="B360" s="22">
        <v>351624957684</v>
      </c>
      <c r="C360" t="str">
        <f>IF(ISBLANK(Ventas[[#This Row],[Código]]),"",VLOOKUP(Ventas[[#This Row],[Código]],Productos[],2,FALSE))</f>
        <v>Fotocopia</v>
      </c>
      <c r="D360" t="str">
        <f>IF(ISBLANK(Ventas[[#This Row],[Código]]),"",VLOOKUP(Ventas[[#This Row],[Código]],Productos[],3,FALSE))</f>
        <v>SIMPLE FAZ A4 1</v>
      </c>
      <c r="E360" s="22">
        <v>2</v>
      </c>
      <c r="F360" s="1">
        <f>IF(ISBLANK(Ventas[[#This Row],[Código]]),"",VLOOKUP(Ventas[[#This Row],[Código]],Productos[],4,FALSE))</f>
        <v>0</v>
      </c>
      <c r="G360" s="1">
        <f>IF(ISBLANK(Ventas[[#This Row],[Código]]),"",VLOOKUP(Ventas[[#This Row],[Código]],Productos[],5,FALSE))</f>
        <v>10</v>
      </c>
      <c r="H360" s="23">
        <f>IF(ISBLANK(Ventas[[#This Row],[Código]]),"",Ventas[[#This Row],[Precio Unitario]]*Ventas[[#This Row],[Cantidad]])</f>
        <v>20</v>
      </c>
      <c r="I360" s="1">
        <f>IF(ISBLANK(Ventas[[#This Row],[Código]]),"",SUM(Ventas[[#This Row],[Monto]],I359))</f>
        <v>61523</v>
      </c>
    </row>
    <row r="361" spans="1:9" x14ac:dyDescent="0.25">
      <c r="A361" s="25">
        <v>44744</v>
      </c>
      <c r="B361" s="22">
        <v>6902004095218</v>
      </c>
      <c r="C361" t="str">
        <f>IF(ISBLANK(Ventas[[#This Row],[Código]]),"",VLOOKUP(Ventas[[#This Row],[Código]],Productos[],2,FALSE))</f>
        <v>Varios</v>
      </c>
      <c r="D361" t="str">
        <f>IF(ISBLANK(Ventas[[#This Row],[Código]]),"",VLOOKUP(Ventas[[#This Row],[Código]],Productos[],3,FALSE))</f>
        <v>Encendedor Candela 1</v>
      </c>
      <c r="E361" s="22">
        <v>1</v>
      </c>
      <c r="F361" s="1">
        <f>IF(ISBLANK(Ventas[[#This Row],[Código]]),"",VLOOKUP(Ventas[[#This Row],[Código]],Productos[],4,FALSE))</f>
        <v>45</v>
      </c>
      <c r="G361" s="1">
        <f>IF(ISBLANK(Ventas[[#This Row],[Código]]),"",VLOOKUP(Ventas[[#This Row],[Código]],Productos[],5,FALSE))</f>
        <v>60</v>
      </c>
      <c r="H361" s="23">
        <f>IF(ISBLANK(Ventas[[#This Row],[Código]]),"",Ventas[[#This Row],[Precio Unitario]]*Ventas[[#This Row],[Cantidad]])</f>
        <v>60</v>
      </c>
      <c r="I361" s="1">
        <f>IF(ISBLANK(Ventas[[#This Row],[Código]]),"",SUM(Ventas[[#This Row],[Monto]],I360))</f>
        <v>61583</v>
      </c>
    </row>
    <row r="362" spans="1:9" x14ac:dyDescent="0.25">
      <c r="A362" s="25">
        <v>44744</v>
      </c>
      <c r="B362" s="22">
        <v>77912879</v>
      </c>
      <c r="C362" t="str">
        <f>IF(ISBLANK(Ventas[[#This Row],[Código]]),"",VLOOKUP(Ventas[[#This Row],[Código]],Productos[],2,FALSE))</f>
        <v>Cigarrillo</v>
      </c>
      <c r="D362" t="str">
        <f>IF(ISBLANK(Ventas[[#This Row],[Código]]),"",VLOOKUP(Ventas[[#This Row],[Código]],Productos[],3,FALSE))</f>
        <v>Philip Morris 20 Común 20</v>
      </c>
      <c r="E362" s="22">
        <v>1</v>
      </c>
      <c r="F362" s="1">
        <f>IF(ISBLANK(Ventas[[#This Row],[Código]]),"",VLOOKUP(Ventas[[#This Row],[Código]],Productos[],4,FALSE))</f>
        <v>270</v>
      </c>
      <c r="G362" s="1">
        <f>IF(ISBLANK(Ventas[[#This Row],[Código]]),"",VLOOKUP(Ventas[[#This Row],[Código]],Productos[],5,FALSE))</f>
        <v>300</v>
      </c>
      <c r="H362" s="23">
        <f>IF(ISBLANK(Ventas[[#This Row],[Código]]),"",Ventas[[#This Row],[Precio Unitario]]*Ventas[[#This Row],[Cantidad]])</f>
        <v>300</v>
      </c>
      <c r="I362" s="1">
        <f>IF(ISBLANK(Ventas[[#This Row],[Código]]),"",SUM(Ventas[[#This Row],[Monto]],I361))</f>
        <v>61883</v>
      </c>
    </row>
    <row r="363" spans="1:9" x14ac:dyDescent="0.25">
      <c r="A363" s="25">
        <v>44744</v>
      </c>
      <c r="B363" s="22">
        <v>77916426</v>
      </c>
      <c r="C363" t="str">
        <f>IF(ISBLANK(Ventas[[#This Row],[Código]]),"",VLOOKUP(Ventas[[#This Row],[Código]],Productos[],2,FALSE))</f>
        <v>Golosina</v>
      </c>
      <c r="D363" t="str">
        <f>IF(ISBLANK(Ventas[[#This Row],[Código]]),"",VLOOKUP(Ventas[[#This Row],[Código]],Productos[],3,FALSE))</f>
        <v>Topline Menta 6,7g</v>
      </c>
      <c r="E363" s="22">
        <v>1</v>
      </c>
      <c r="F363" s="1">
        <f>IF(ISBLANK(Ventas[[#This Row],[Código]]),"",VLOOKUP(Ventas[[#This Row],[Código]],Productos[],4,FALSE))</f>
        <v>35</v>
      </c>
      <c r="G363" s="1">
        <f>IF(ISBLANK(Ventas[[#This Row],[Código]]),"",VLOOKUP(Ventas[[#This Row],[Código]],Productos[],5,FALSE))</f>
        <v>50</v>
      </c>
      <c r="H363" s="23">
        <f>IF(ISBLANK(Ventas[[#This Row],[Código]]),"",Ventas[[#This Row],[Precio Unitario]]*Ventas[[#This Row],[Cantidad]])</f>
        <v>50</v>
      </c>
      <c r="I363" s="1">
        <f>IF(ISBLANK(Ventas[[#This Row],[Código]]),"",SUM(Ventas[[#This Row],[Monto]],I362))</f>
        <v>61933</v>
      </c>
    </row>
    <row r="364" spans="1:9" x14ac:dyDescent="0.25">
      <c r="A364" s="25">
        <v>44744</v>
      </c>
      <c r="B364" s="22">
        <v>7791519701856</v>
      </c>
      <c r="C364" t="str">
        <f>IF(ISBLANK(Ventas[[#This Row],[Código]]),"",VLOOKUP(Ventas[[#This Row],[Código]],Productos[],2,FALSE))</f>
        <v>Farmacia</v>
      </c>
      <c r="D364" t="str">
        <f>IF(ISBLANK(Ventas[[#This Row],[Código]]),"",VLOOKUP(Ventas[[#This Row],[Código]],Productos[],3,FALSE))</f>
        <v>Prime Warming  3</v>
      </c>
      <c r="E364" s="22">
        <v>1</v>
      </c>
      <c r="F364" s="1">
        <f>IF(ISBLANK(Ventas[[#This Row],[Código]]),"",VLOOKUP(Ventas[[#This Row],[Código]],Productos[],4,FALSE))</f>
        <v>224</v>
      </c>
      <c r="G364" s="1">
        <f>IF(ISBLANK(Ventas[[#This Row],[Código]]),"",VLOOKUP(Ventas[[#This Row],[Código]],Productos[],5,FALSE))</f>
        <v>380</v>
      </c>
      <c r="H364" s="23">
        <f>IF(ISBLANK(Ventas[[#This Row],[Código]]),"",Ventas[[#This Row],[Precio Unitario]]*Ventas[[#This Row],[Cantidad]])</f>
        <v>380</v>
      </c>
      <c r="I364" s="1">
        <f>IF(ISBLANK(Ventas[[#This Row],[Código]]),"",SUM(Ventas[[#This Row],[Monto]],I363))</f>
        <v>62313</v>
      </c>
    </row>
    <row r="365" spans="1:9" x14ac:dyDescent="0.25">
      <c r="A365" s="25">
        <v>44744</v>
      </c>
      <c r="B365" s="22">
        <v>7792798007493</v>
      </c>
      <c r="C365" t="str">
        <f>IF(ISBLANK(Ventas[[#This Row],[Código]]),"",VLOOKUP(Ventas[[#This Row],[Código]],Productos[],2,FALSE))</f>
        <v>Cerveza</v>
      </c>
      <c r="D365" t="str">
        <f>IF(ISBLANK(Ventas[[#This Row],[Código]]),"",VLOOKUP(Ventas[[#This Row],[Código]],Productos[],3,FALSE))</f>
        <v>Brahma Retornable 1000ml</v>
      </c>
      <c r="E365" s="22">
        <v>1</v>
      </c>
      <c r="F365" s="1">
        <f>IF(ISBLANK(Ventas[[#This Row],[Código]]),"",VLOOKUP(Ventas[[#This Row],[Código]],Productos[],4,FALSE))</f>
        <v>175</v>
      </c>
      <c r="G365" s="1">
        <f>IF(ISBLANK(Ventas[[#This Row],[Código]]),"",VLOOKUP(Ventas[[#This Row],[Código]],Productos[],5,FALSE))</f>
        <v>280</v>
      </c>
      <c r="H365" s="23">
        <f>IF(ISBLANK(Ventas[[#This Row],[Código]]),"",Ventas[[#This Row],[Precio Unitario]]*Ventas[[#This Row],[Cantidad]])</f>
        <v>280</v>
      </c>
      <c r="I365" s="1">
        <f>IF(ISBLANK(Ventas[[#This Row],[Código]]),"",SUM(Ventas[[#This Row],[Monto]],I364))</f>
        <v>62593</v>
      </c>
    </row>
    <row r="366" spans="1:9" x14ac:dyDescent="0.25">
      <c r="A366" s="25">
        <v>44744</v>
      </c>
      <c r="B366" s="22">
        <v>77939753</v>
      </c>
      <c r="C366" t="str">
        <f>IF(ISBLANK(Ventas[[#This Row],[Código]]),"",VLOOKUP(Ventas[[#This Row],[Código]],Productos[],2,FALSE))</f>
        <v>Golosina</v>
      </c>
      <c r="D366" t="str">
        <f>IF(ISBLANK(Ventas[[#This Row],[Código]]),"",VLOOKUP(Ventas[[#This Row],[Código]],Productos[],3,FALSE))</f>
        <v>Topline Seven Atomic Strong 14g</v>
      </c>
      <c r="E366" s="22">
        <v>1</v>
      </c>
      <c r="F366" s="1">
        <f>IF(ISBLANK(Ventas[[#This Row],[Código]]),"",VLOOKUP(Ventas[[#This Row],[Código]],Productos[],4,FALSE))</f>
        <v>56</v>
      </c>
      <c r="G366" s="1">
        <f>IF(ISBLANK(Ventas[[#This Row],[Código]]),"",VLOOKUP(Ventas[[#This Row],[Código]],Productos[],5,FALSE))</f>
        <v>80</v>
      </c>
      <c r="H366" s="23">
        <f>IF(ISBLANK(Ventas[[#This Row],[Código]]),"",Ventas[[#This Row],[Precio Unitario]]*Ventas[[#This Row],[Cantidad]])</f>
        <v>80</v>
      </c>
      <c r="I366" s="1">
        <f>IF(ISBLANK(Ventas[[#This Row],[Código]]),"",SUM(Ventas[[#This Row],[Monto]],I365))</f>
        <v>62673</v>
      </c>
    </row>
    <row r="367" spans="1:9" x14ac:dyDescent="0.25">
      <c r="A367" s="25">
        <v>44744</v>
      </c>
      <c r="B367" s="22">
        <v>7793147118860</v>
      </c>
      <c r="C367" t="str">
        <f>IF(ISBLANK(Ventas[[#This Row],[Código]]),"",VLOOKUP(Ventas[[#This Row],[Código]],Productos[],2,FALSE))</f>
        <v>Cerveza</v>
      </c>
      <c r="D367" t="str">
        <f>IF(ISBLANK(Ventas[[#This Row],[Código]]),"",VLOOKUP(Ventas[[#This Row],[Código]],Productos[],3,FALSE))</f>
        <v>Schneider  473ml</v>
      </c>
      <c r="E367" s="22">
        <v>1</v>
      </c>
      <c r="F367" s="1">
        <f>IF(ISBLANK(Ventas[[#This Row],[Código]]),"",VLOOKUP(Ventas[[#This Row],[Código]],Productos[],4,FALSE))</f>
        <v>91</v>
      </c>
      <c r="G367" s="1">
        <f>IF(ISBLANK(Ventas[[#This Row],[Código]]),"",VLOOKUP(Ventas[[#This Row],[Código]],Productos[],5,FALSE))</f>
        <v>140</v>
      </c>
      <c r="H367" s="23">
        <f>IF(ISBLANK(Ventas[[#This Row],[Código]]),"",Ventas[[#This Row],[Precio Unitario]]*Ventas[[#This Row],[Cantidad]])</f>
        <v>140</v>
      </c>
      <c r="I367" s="1">
        <f>IF(ISBLANK(Ventas[[#This Row],[Código]]),"",SUM(Ventas[[#This Row],[Monto]],I366))</f>
        <v>62813</v>
      </c>
    </row>
    <row r="368" spans="1:9" x14ac:dyDescent="0.25">
      <c r="A368" s="25">
        <v>44744</v>
      </c>
      <c r="B368" s="22">
        <v>580058803526</v>
      </c>
      <c r="C368" t="str">
        <f>IF(ISBLANK(Ventas[[#This Row],[Código]]),"",VLOOKUP(Ventas[[#This Row],[Código]],Productos[],2,FALSE))</f>
        <v>Cigarrillo</v>
      </c>
      <c r="D368" t="str">
        <f>IF(ISBLANK(Ventas[[#This Row],[Código]]),"",VLOOKUP(Ventas[[#This Row],[Código]],Productos[],3,FALSE))</f>
        <v>Suelto Barato 1</v>
      </c>
      <c r="E368" s="22">
        <v>7</v>
      </c>
      <c r="F368" s="1">
        <f>IF(ISBLANK(Ventas[[#This Row],[Código]]),"",VLOOKUP(Ventas[[#This Row],[Código]],Productos[],4,FALSE))</f>
        <v>7</v>
      </c>
      <c r="G368" s="1">
        <f>IF(ISBLANK(Ventas[[#This Row],[Código]]),"",VLOOKUP(Ventas[[#This Row],[Código]],Productos[],5,FALSE))</f>
        <v>10</v>
      </c>
      <c r="H368" s="23">
        <f>IF(ISBLANK(Ventas[[#This Row],[Código]]),"",Ventas[[#This Row],[Precio Unitario]]*Ventas[[#This Row],[Cantidad]])</f>
        <v>70</v>
      </c>
      <c r="I368" s="1">
        <f>IF(ISBLANK(Ventas[[#This Row],[Código]]),"",SUM(Ventas[[#This Row],[Monto]],I367))</f>
        <v>62883</v>
      </c>
    </row>
    <row r="369" spans="1:9" x14ac:dyDescent="0.25">
      <c r="A369" s="25">
        <v>44744</v>
      </c>
      <c r="B369" s="22">
        <v>77912879</v>
      </c>
      <c r="C369" t="str">
        <f>IF(ISBLANK(Ventas[[#This Row],[Código]]),"",VLOOKUP(Ventas[[#This Row],[Código]],Productos[],2,FALSE))</f>
        <v>Cigarrillo</v>
      </c>
      <c r="D369" t="str">
        <f>IF(ISBLANK(Ventas[[#This Row],[Código]]),"",VLOOKUP(Ventas[[#This Row],[Código]],Productos[],3,FALSE))</f>
        <v>Philip Morris 20 Común 20</v>
      </c>
      <c r="E369" s="22">
        <v>1</v>
      </c>
      <c r="F369" s="1">
        <f>IF(ISBLANK(Ventas[[#This Row],[Código]]),"",VLOOKUP(Ventas[[#This Row],[Código]],Productos[],4,FALSE))</f>
        <v>270</v>
      </c>
      <c r="G369" s="1">
        <f>IF(ISBLANK(Ventas[[#This Row],[Código]]),"",VLOOKUP(Ventas[[#This Row],[Código]],Productos[],5,FALSE))</f>
        <v>300</v>
      </c>
      <c r="H369" s="23">
        <f>IF(ISBLANK(Ventas[[#This Row],[Código]]),"",Ventas[[#This Row],[Precio Unitario]]*Ventas[[#This Row],[Cantidad]])</f>
        <v>300</v>
      </c>
      <c r="I369" s="1">
        <f>IF(ISBLANK(Ventas[[#This Row],[Código]]),"",SUM(Ventas[[#This Row],[Monto]],I368))</f>
        <v>63183</v>
      </c>
    </row>
    <row r="370" spans="1:9" x14ac:dyDescent="0.25">
      <c r="A370" s="25">
        <v>44744</v>
      </c>
      <c r="B370" s="22">
        <v>7790580421007</v>
      </c>
      <c r="C370" t="str">
        <f>IF(ISBLANK(Ventas[[#This Row],[Código]]),"",VLOOKUP(Ventas[[#This Row],[Código]],Productos[],2,FALSE))</f>
        <v>Chocolate</v>
      </c>
      <c r="D370" t="str">
        <f>IF(ISBLANK(Ventas[[#This Row],[Código]]),"",VLOOKUP(Ventas[[#This Row],[Código]],Productos[],3,FALSE))</f>
        <v>Rocklets  20g</v>
      </c>
      <c r="E370" s="22">
        <v>2</v>
      </c>
      <c r="F370" s="1">
        <f>IF(ISBLANK(Ventas[[#This Row],[Código]]),"",VLOOKUP(Ventas[[#This Row],[Código]],Productos[],4,FALSE))</f>
        <v>63</v>
      </c>
      <c r="G370" s="1">
        <f>IF(ISBLANK(Ventas[[#This Row],[Código]]),"",VLOOKUP(Ventas[[#This Row],[Código]],Productos[],5,FALSE))</f>
        <v>90</v>
      </c>
      <c r="H370" s="23">
        <f>IF(ISBLANK(Ventas[[#This Row],[Código]]),"",Ventas[[#This Row],[Precio Unitario]]*Ventas[[#This Row],[Cantidad]])</f>
        <v>180</v>
      </c>
      <c r="I370" s="1">
        <f>IF(ISBLANK(Ventas[[#This Row],[Código]]),"",SUM(Ventas[[#This Row],[Monto]],I369))</f>
        <v>63363</v>
      </c>
    </row>
    <row r="371" spans="1:9" x14ac:dyDescent="0.25">
      <c r="A371" s="25">
        <v>44744</v>
      </c>
      <c r="B371" s="22">
        <v>7792798007493</v>
      </c>
      <c r="C371" t="str">
        <f>IF(ISBLANK(Ventas[[#This Row],[Código]]),"",VLOOKUP(Ventas[[#This Row],[Código]],Productos[],2,FALSE))</f>
        <v>Cerveza</v>
      </c>
      <c r="D371" t="str">
        <f>IF(ISBLANK(Ventas[[#This Row],[Código]]),"",VLOOKUP(Ventas[[#This Row],[Código]],Productos[],3,FALSE))</f>
        <v>Brahma Retornable 1000ml</v>
      </c>
      <c r="E371" s="22">
        <v>1</v>
      </c>
      <c r="F371" s="1">
        <f>IF(ISBLANK(Ventas[[#This Row],[Código]]),"",VLOOKUP(Ventas[[#This Row],[Código]],Productos[],4,FALSE))</f>
        <v>175</v>
      </c>
      <c r="G371" s="1">
        <f>IF(ISBLANK(Ventas[[#This Row],[Código]]),"",VLOOKUP(Ventas[[#This Row],[Código]],Productos[],5,FALSE))</f>
        <v>280</v>
      </c>
      <c r="H371" s="23">
        <f>IF(ISBLANK(Ventas[[#This Row],[Código]]),"",Ventas[[#This Row],[Precio Unitario]]*Ventas[[#This Row],[Cantidad]])</f>
        <v>280</v>
      </c>
      <c r="I371" s="1">
        <f>IF(ISBLANK(Ventas[[#This Row],[Código]]),"",SUM(Ventas[[#This Row],[Monto]],I370))</f>
        <v>63643</v>
      </c>
    </row>
    <row r="372" spans="1:9" x14ac:dyDescent="0.25">
      <c r="A372" s="25">
        <v>44744</v>
      </c>
      <c r="B372" s="22">
        <v>77912879</v>
      </c>
      <c r="C372" t="str">
        <f>IF(ISBLANK(Ventas[[#This Row],[Código]]),"",VLOOKUP(Ventas[[#This Row],[Código]],Productos[],2,FALSE))</f>
        <v>Cigarrillo</v>
      </c>
      <c r="D372" t="str">
        <f>IF(ISBLANK(Ventas[[#This Row],[Código]]),"",VLOOKUP(Ventas[[#This Row],[Código]],Productos[],3,FALSE))</f>
        <v>Philip Morris 20 Común 20</v>
      </c>
      <c r="E372" s="22">
        <v>1</v>
      </c>
      <c r="F372" s="1">
        <f>IF(ISBLANK(Ventas[[#This Row],[Código]]),"",VLOOKUP(Ventas[[#This Row],[Código]],Productos[],4,FALSE))</f>
        <v>270</v>
      </c>
      <c r="G372" s="1">
        <f>IF(ISBLANK(Ventas[[#This Row],[Código]]),"",VLOOKUP(Ventas[[#This Row],[Código]],Productos[],5,FALSE))</f>
        <v>300</v>
      </c>
      <c r="H372" s="23">
        <f>IF(ISBLANK(Ventas[[#This Row],[Código]]),"",Ventas[[#This Row],[Precio Unitario]]*Ventas[[#This Row],[Cantidad]])</f>
        <v>300</v>
      </c>
      <c r="I372" s="1">
        <f>IF(ISBLANK(Ventas[[#This Row],[Código]]),"",SUM(Ventas[[#This Row],[Monto]],I371))</f>
        <v>63943</v>
      </c>
    </row>
    <row r="373" spans="1:9" x14ac:dyDescent="0.25">
      <c r="A373" s="25">
        <v>44744</v>
      </c>
      <c r="B373" s="22">
        <v>77947550</v>
      </c>
      <c r="C373" t="str">
        <f>IF(ISBLANK(Ventas[[#This Row],[Código]]),"",VLOOKUP(Ventas[[#This Row],[Código]],Productos[],2,FALSE))</f>
        <v>Cigarrillo</v>
      </c>
      <c r="D373" t="str">
        <f>IF(ISBLANK(Ventas[[#This Row],[Código]]),"",VLOOKUP(Ventas[[#This Row],[Código]],Productos[],3,FALSE))</f>
        <v>Marlboro Fusión 20 20</v>
      </c>
      <c r="E373" s="22">
        <v>1</v>
      </c>
      <c r="F373" s="1">
        <f>IF(ISBLANK(Ventas[[#This Row],[Código]]),"",VLOOKUP(Ventas[[#This Row],[Código]],Productos[],4,FALSE))</f>
        <v>290</v>
      </c>
      <c r="G373" s="1">
        <f>IF(ISBLANK(Ventas[[#This Row],[Código]]),"",VLOOKUP(Ventas[[#This Row],[Código]],Productos[],5,FALSE))</f>
        <v>320</v>
      </c>
      <c r="H373" s="23">
        <f>IF(ISBLANK(Ventas[[#This Row],[Código]]),"",Ventas[[#This Row],[Precio Unitario]]*Ventas[[#This Row],[Cantidad]])</f>
        <v>320</v>
      </c>
      <c r="I373" s="1">
        <f>IF(ISBLANK(Ventas[[#This Row],[Código]]),"",SUM(Ventas[[#This Row],[Monto]],I372))</f>
        <v>64263</v>
      </c>
    </row>
    <row r="374" spans="1:9" x14ac:dyDescent="0.25">
      <c r="A374" s="25">
        <v>44744</v>
      </c>
      <c r="B374" s="22">
        <v>7798178040029</v>
      </c>
      <c r="C374" t="str">
        <f>IF(ISBLANK(Ventas[[#This Row],[Código]]),"",VLOOKUP(Ventas[[#This Row],[Código]],Productos[],2,FALSE))</f>
        <v>Soda</v>
      </c>
      <c r="D374" t="str">
        <f>IF(ISBLANK(Ventas[[#This Row],[Código]]),"",VLOOKUP(Ventas[[#This Row],[Código]],Productos[],3,FALSE))</f>
        <v>Soda Vitalissima 2000ml</v>
      </c>
      <c r="E374" s="22">
        <v>1</v>
      </c>
      <c r="F374" s="1">
        <f>IF(ISBLANK(Ventas[[#This Row],[Código]]),"",VLOOKUP(Ventas[[#This Row],[Código]],Productos[],4,FALSE))</f>
        <v>98</v>
      </c>
      <c r="G374" s="1">
        <f>IF(ISBLANK(Ventas[[#This Row],[Código]]),"",VLOOKUP(Ventas[[#This Row],[Código]],Productos[],5,FALSE))</f>
        <v>140</v>
      </c>
      <c r="H374" s="23">
        <f>IF(ISBLANK(Ventas[[#This Row],[Código]]),"",Ventas[[#This Row],[Precio Unitario]]*Ventas[[#This Row],[Cantidad]])</f>
        <v>140</v>
      </c>
      <c r="I374" s="1">
        <f>IF(ISBLANK(Ventas[[#This Row],[Código]]),"",SUM(Ventas[[#This Row],[Monto]],I373))</f>
        <v>64403</v>
      </c>
    </row>
    <row r="375" spans="1:9" x14ac:dyDescent="0.25">
      <c r="A375" s="25">
        <v>44744</v>
      </c>
      <c r="B375" s="22">
        <v>621354957954</v>
      </c>
      <c r="C375" t="str">
        <f>IF(ISBLANK(Ventas[[#This Row],[Código]]),"",VLOOKUP(Ventas[[#This Row],[Código]],Productos[],2,FALSE))</f>
        <v>Golosina</v>
      </c>
      <c r="D375" t="str">
        <f>IF(ISBLANK(Ventas[[#This Row],[Código]]),"",VLOOKUP(Ventas[[#This Row],[Código]],Productos[],3,FALSE))</f>
        <v>Caramelos 1</v>
      </c>
      <c r="E375" s="22">
        <v>4</v>
      </c>
      <c r="F375" s="1">
        <f>IF(ISBLANK(Ventas[[#This Row],[Código]]),"",VLOOKUP(Ventas[[#This Row],[Código]],Productos[],4,FALSE))</f>
        <v>4</v>
      </c>
      <c r="G375" s="1">
        <f>IF(ISBLANK(Ventas[[#This Row],[Código]]),"",VLOOKUP(Ventas[[#This Row],[Código]],Productos[],5,FALSE))</f>
        <v>5</v>
      </c>
      <c r="H375" s="23">
        <f>IF(ISBLANK(Ventas[[#This Row],[Código]]),"",Ventas[[#This Row],[Precio Unitario]]*Ventas[[#This Row],[Cantidad]])</f>
        <v>20</v>
      </c>
      <c r="I375" s="1">
        <f>IF(ISBLANK(Ventas[[#This Row],[Código]]),"",SUM(Ventas[[#This Row],[Monto]],I374))</f>
        <v>64423</v>
      </c>
    </row>
    <row r="376" spans="1:9" x14ac:dyDescent="0.25">
      <c r="A376" s="25">
        <v>44744</v>
      </c>
      <c r="B376" s="22">
        <v>7792798010561</v>
      </c>
      <c r="C376" t="str">
        <f>IF(ISBLANK(Ventas[[#This Row],[Código]]),"",VLOOKUP(Ventas[[#This Row],[Código]],Productos[],2,FALSE))</f>
        <v>Cerveza</v>
      </c>
      <c r="D376" t="str">
        <f>IF(ISBLANK(Ventas[[#This Row],[Código]]),"",VLOOKUP(Ventas[[#This Row],[Código]],Productos[],3,FALSE))</f>
        <v>Stella Artois Retornable 1000ml</v>
      </c>
      <c r="E376" s="22">
        <v>2</v>
      </c>
      <c r="F376" s="1">
        <f>IF(ISBLANK(Ventas[[#This Row],[Código]]),"",VLOOKUP(Ventas[[#This Row],[Código]],Productos[],4,FALSE))</f>
        <v>231</v>
      </c>
      <c r="G376" s="1">
        <f>IF(ISBLANK(Ventas[[#This Row],[Código]]),"",VLOOKUP(Ventas[[#This Row],[Código]],Productos[],5,FALSE))</f>
        <v>400</v>
      </c>
      <c r="H376" s="23">
        <f>IF(ISBLANK(Ventas[[#This Row],[Código]]),"",Ventas[[#This Row],[Precio Unitario]]*Ventas[[#This Row],[Cantidad]])</f>
        <v>800</v>
      </c>
      <c r="I376" s="1">
        <f>IF(ISBLANK(Ventas[[#This Row],[Código]]),"",SUM(Ventas[[#This Row],[Monto]],I375))</f>
        <v>65223</v>
      </c>
    </row>
    <row r="377" spans="1:9" x14ac:dyDescent="0.25">
      <c r="A377" s="25">
        <v>44744</v>
      </c>
      <c r="B377" s="22">
        <v>77941558</v>
      </c>
      <c r="C377" t="str">
        <f>IF(ISBLANK(Ventas[[#This Row],[Código]]),"",VLOOKUP(Ventas[[#This Row],[Código]],Productos[],2,FALSE))</f>
        <v>Cigarrillo</v>
      </c>
      <c r="D377" t="str">
        <f>IF(ISBLANK(Ventas[[#This Row],[Código]]),"",VLOOKUP(Ventas[[#This Row],[Código]],Productos[],3,FALSE))</f>
        <v>Master 20 Común 20</v>
      </c>
      <c r="E377" s="22">
        <v>1</v>
      </c>
      <c r="F377" s="1">
        <f>IF(ISBLANK(Ventas[[#This Row],[Código]]),"",VLOOKUP(Ventas[[#This Row],[Código]],Productos[],4,FALSE))</f>
        <v>100</v>
      </c>
      <c r="G377" s="1">
        <f>IF(ISBLANK(Ventas[[#This Row],[Código]]),"",VLOOKUP(Ventas[[#This Row],[Código]],Productos[],5,FALSE))</f>
        <v>140</v>
      </c>
      <c r="H377" s="23">
        <f>IF(ISBLANK(Ventas[[#This Row],[Código]]),"",Ventas[[#This Row],[Precio Unitario]]*Ventas[[#This Row],[Cantidad]])</f>
        <v>140</v>
      </c>
      <c r="I377" s="1">
        <f>IF(ISBLANK(Ventas[[#This Row],[Código]]),"",SUM(Ventas[[#This Row],[Monto]],I376))</f>
        <v>65363</v>
      </c>
    </row>
    <row r="378" spans="1:9" x14ac:dyDescent="0.25">
      <c r="A378" s="25">
        <v>44744</v>
      </c>
      <c r="B378" s="22">
        <v>6902004095218</v>
      </c>
      <c r="C378" t="str">
        <f>IF(ISBLANK(Ventas[[#This Row],[Código]]),"",VLOOKUP(Ventas[[#This Row],[Código]],Productos[],2,FALSE))</f>
        <v>Varios</v>
      </c>
      <c r="D378" t="str">
        <f>IF(ISBLANK(Ventas[[#This Row],[Código]]),"",VLOOKUP(Ventas[[#This Row],[Código]],Productos[],3,FALSE))</f>
        <v>Encendedor Candela 1</v>
      </c>
      <c r="E378" s="22">
        <v>1</v>
      </c>
      <c r="F378" s="1">
        <f>IF(ISBLANK(Ventas[[#This Row],[Código]]),"",VLOOKUP(Ventas[[#This Row],[Código]],Productos[],4,FALSE))</f>
        <v>45</v>
      </c>
      <c r="G378" s="1">
        <f>IF(ISBLANK(Ventas[[#This Row],[Código]]),"",VLOOKUP(Ventas[[#This Row],[Código]],Productos[],5,FALSE))</f>
        <v>60</v>
      </c>
      <c r="H378" s="23">
        <f>IF(ISBLANK(Ventas[[#This Row],[Código]]),"",Ventas[[#This Row],[Precio Unitario]]*Ventas[[#This Row],[Cantidad]])</f>
        <v>60</v>
      </c>
      <c r="I378" s="1">
        <f>IF(ISBLANK(Ventas[[#This Row],[Código]]),"",SUM(Ventas[[#This Row],[Monto]],I377))</f>
        <v>65423</v>
      </c>
    </row>
    <row r="379" spans="1:9" x14ac:dyDescent="0.25">
      <c r="A379" s="25">
        <v>44744</v>
      </c>
      <c r="B379" s="22">
        <v>7791388000272</v>
      </c>
      <c r="C379" t="str">
        <f>IF(ISBLANK(Ventas[[#This Row],[Código]]),"",VLOOKUP(Ventas[[#This Row],[Código]],Productos[],2,FALSE))</f>
        <v>Farmacia</v>
      </c>
      <c r="D379" t="str">
        <f>IF(ISBLANK(Ventas[[#This Row],[Código]]),"",VLOOKUP(Ventas[[#This Row],[Código]],Productos[],3,FALSE))</f>
        <v>Pañuelos Descartables 1</v>
      </c>
      <c r="E379" s="22">
        <v>1</v>
      </c>
      <c r="F379" s="1">
        <f>IF(ISBLANK(Ventas[[#This Row],[Código]]),"",VLOOKUP(Ventas[[#This Row],[Código]],Productos[],4,FALSE))</f>
        <v>21</v>
      </c>
      <c r="G379" s="1">
        <f>IF(ISBLANK(Ventas[[#This Row],[Código]]),"",VLOOKUP(Ventas[[#This Row],[Código]],Productos[],5,FALSE))</f>
        <v>30</v>
      </c>
      <c r="H379" s="23">
        <f>IF(ISBLANK(Ventas[[#This Row],[Código]]),"",Ventas[[#This Row],[Precio Unitario]]*Ventas[[#This Row],[Cantidad]])</f>
        <v>30</v>
      </c>
      <c r="I379" s="1">
        <f>IF(ISBLANK(Ventas[[#This Row],[Código]]),"",SUM(Ventas[[#This Row],[Monto]],I378))</f>
        <v>65453</v>
      </c>
    </row>
    <row r="380" spans="1:9" x14ac:dyDescent="0.25">
      <c r="A380" s="25">
        <v>44744</v>
      </c>
      <c r="B380" s="22">
        <v>77976994</v>
      </c>
      <c r="C380" t="str">
        <f>IF(ISBLANK(Ventas[[#This Row],[Código]]),"",VLOOKUP(Ventas[[#This Row],[Código]],Productos[],2,FALSE))</f>
        <v>Cigarrillo</v>
      </c>
      <c r="D380" t="str">
        <f>IF(ISBLANK(Ventas[[#This Row],[Código]]),"",VLOOKUP(Ventas[[#This Row],[Código]],Productos[],3,FALSE))</f>
        <v>Lucky Strike 10 Convertible 12</v>
      </c>
      <c r="E380" s="22">
        <v>1</v>
      </c>
      <c r="F380" s="1">
        <f>IF(ISBLANK(Ventas[[#This Row],[Código]]),"",VLOOKUP(Ventas[[#This Row],[Código]],Productos[],4,FALSE))</f>
        <v>160</v>
      </c>
      <c r="G380" s="1">
        <f>IF(ISBLANK(Ventas[[#This Row],[Código]]),"",VLOOKUP(Ventas[[#This Row],[Código]],Productos[],5,FALSE))</f>
        <v>200</v>
      </c>
      <c r="H380" s="23">
        <f>IF(ISBLANK(Ventas[[#This Row],[Código]]),"",Ventas[[#This Row],[Precio Unitario]]*Ventas[[#This Row],[Cantidad]])</f>
        <v>200</v>
      </c>
      <c r="I380" s="1">
        <f>IF(ISBLANK(Ventas[[#This Row],[Código]]),"",SUM(Ventas[[#This Row],[Monto]],I379))</f>
        <v>65653</v>
      </c>
    </row>
    <row r="381" spans="1:9" x14ac:dyDescent="0.25">
      <c r="A381" s="25">
        <v>44744</v>
      </c>
      <c r="B381" s="22" t="s">
        <v>141</v>
      </c>
      <c r="C381" t="str">
        <f>IF(ISBLANK(Ventas[[#This Row],[Código]]),"",VLOOKUP(Ventas[[#This Row],[Código]],Productos[],2,FALSE))</f>
        <v>Varios</v>
      </c>
      <c r="D381" t="str">
        <f>IF(ISBLANK(Ventas[[#This Row],[Código]]),"",VLOOKUP(Ventas[[#This Row],[Código]],Productos[],3,FALSE))</f>
        <v>Vasos de cumpleaños descartables 1</v>
      </c>
      <c r="E381" s="22">
        <v>10</v>
      </c>
      <c r="F381" s="1">
        <f>IF(ISBLANK(Ventas[[#This Row],[Código]]),"",VLOOKUP(Ventas[[#This Row],[Código]],Productos[],4,FALSE))</f>
        <v>7</v>
      </c>
      <c r="G381" s="1">
        <f>IF(ISBLANK(Ventas[[#This Row],[Código]]),"",VLOOKUP(Ventas[[#This Row],[Código]],Productos[],5,FALSE))</f>
        <v>10</v>
      </c>
      <c r="H381" s="23">
        <f>IF(ISBLANK(Ventas[[#This Row],[Código]]),"",Ventas[[#This Row],[Precio Unitario]]*Ventas[[#This Row],[Cantidad]])</f>
        <v>100</v>
      </c>
      <c r="I381" s="1">
        <f>IF(ISBLANK(Ventas[[#This Row],[Código]]),"",SUM(Ventas[[#This Row],[Monto]],I380))</f>
        <v>65753</v>
      </c>
    </row>
    <row r="382" spans="1:9" x14ac:dyDescent="0.25">
      <c r="A382" s="25">
        <v>44744</v>
      </c>
      <c r="B382" s="22">
        <v>7790895000997</v>
      </c>
      <c r="C382" t="str">
        <f>IF(ISBLANK(Ventas[[#This Row],[Código]]),"",VLOOKUP(Ventas[[#This Row],[Código]],Productos[],2,FALSE))</f>
        <v>Gaseosa</v>
      </c>
      <c r="D382" t="str">
        <f>IF(ISBLANK(Ventas[[#This Row],[Código]]),"",VLOOKUP(Ventas[[#This Row],[Código]],Productos[],3,FALSE))</f>
        <v>Coca Cola 2250ml</v>
      </c>
      <c r="E382" s="22">
        <v>1</v>
      </c>
      <c r="F382" s="1">
        <f>IF(ISBLANK(Ventas[[#This Row],[Código]]),"",VLOOKUP(Ventas[[#This Row],[Código]],Productos[],4,FALSE))</f>
        <v>203</v>
      </c>
      <c r="G382" s="1">
        <f>IF(ISBLANK(Ventas[[#This Row],[Código]]),"",VLOOKUP(Ventas[[#This Row],[Código]],Productos[],5,FALSE))</f>
        <v>300</v>
      </c>
      <c r="H382" s="23">
        <f>IF(ISBLANK(Ventas[[#This Row],[Código]]),"",Ventas[[#This Row],[Precio Unitario]]*Ventas[[#This Row],[Cantidad]])</f>
        <v>300</v>
      </c>
      <c r="I382" s="1">
        <f>IF(ISBLANK(Ventas[[#This Row],[Código]]),"",SUM(Ventas[[#This Row],[Monto]],I381))</f>
        <v>66053</v>
      </c>
    </row>
    <row r="383" spans="1:9" x14ac:dyDescent="0.25">
      <c r="A383" s="25">
        <v>44744</v>
      </c>
      <c r="B383" s="22">
        <v>7790240042108</v>
      </c>
      <c r="C383" t="str">
        <f>IF(ISBLANK(Ventas[[#This Row],[Código]]),"",VLOOKUP(Ventas[[#This Row],[Código]],Productos[],2,FALSE))</f>
        <v>Vino</v>
      </c>
      <c r="D383" t="str">
        <f>IF(ISBLANK(Ventas[[#This Row],[Código]]),"",VLOOKUP(Ventas[[#This Row],[Código]],Productos[],3,FALSE))</f>
        <v>Alma Mora Malbec 750ml</v>
      </c>
      <c r="E383" s="22">
        <v>1</v>
      </c>
      <c r="F383" s="1">
        <f>IF(ISBLANK(Ventas[[#This Row],[Código]]),"",VLOOKUP(Ventas[[#This Row],[Código]],Productos[],4,FALSE))</f>
        <v>336</v>
      </c>
      <c r="G383" s="1">
        <f>IF(ISBLANK(Ventas[[#This Row],[Código]]),"",VLOOKUP(Ventas[[#This Row],[Código]],Productos[],5,FALSE))</f>
        <v>520</v>
      </c>
      <c r="H383" s="23">
        <f>IF(ISBLANK(Ventas[[#This Row],[Código]]),"",Ventas[[#This Row],[Precio Unitario]]*Ventas[[#This Row],[Cantidad]])</f>
        <v>520</v>
      </c>
      <c r="I383" s="1">
        <f>IF(ISBLANK(Ventas[[#This Row],[Código]]),"",SUM(Ventas[[#This Row],[Monto]],I382))</f>
        <v>66573</v>
      </c>
    </row>
    <row r="384" spans="1:9" x14ac:dyDescent="0.25">
      <c r="A384" s="25">
        <v>44744</v>
      </c>
      <c r="B384" s="22">
        <v>7792798010561</v>
      </c>
      <c r="C384" t="str">
        <f>IF(ISBLANK(Ventas[[#This Row],[Código]]),"",VLOOKUP(Ventas[[#This Row],[Código]],Productos[],2,FALSE))</f>
        <v>Cerveza</v>
      </c>
      <c r="D384" t="str">
        <f>IF(ISBLANK(Ventas[[#This Row],[Código]]),"",VLOOKUP(Ventas[[#This Row],[Código]],Productos[],3,FALSE))</f>
        <v>Stella Artois Retornable 1000ml</v>
      </c>
      <c r="E384" s="22">
        <v>1</v>
      </c>
      <c r="F384" s="1">
        <f>IF(ISBLANK(Ventas[[#This Row],[Código]]),"",VLOOKUP(Ventas[[#This Row],[Código]],Productos[],4,FALSE))</f>
        <v>231</v>
      </c>
      <c r="G384" s="1">
        <f>IF(ISBLANK(Ventas[[#This Row],[Código]]),"",VLOOKUP(Ventas[[#This Row],[Código]],Productos[],5,FALSE))</f>
        <v>400</v>
      </c>
      <c r="H384" s="23">
        <f>IF(ISBLANK(Ventas[[#This Row],[Código]]),"",Ventas[[#This Row],[Precio Unitario]]*Ventas[[#This Row],[Cantidad]])</f>
        <v>400</v>
      </c>
      <c r="I384" s="1">
        <f>IF(ISBLANK(Ventas[[#This Row],[Código]]),"",SUM(Ventas[[#This Row],[Monto]],I383))</f>
        <v>66973</v>
      </c>
    </row>
    <row r="385" spans="1:9" x14ac:dyDescent="0.25">
      <c r="A385" s="25">
        <v>44744</v>
      </c>
      <c r="B385" s="22">
        <v>7792798010561</v>
      </c>
      <c r="C385" t="str">
        <f>IF(ISBLANK(Ventas[[#This Row],[Código]]),"",VLOOKUP(Ventas[[#This Row],[Código]],Productos[],2,FALSE))</f>
        <v>Cerveza</v>
      </c>
      <c r="D385" t="str">
        <f>IF(ISBLANK(Ventas[[#This Row],[Código]]),"",VLOOKUP(Ventas[[#This Row],[Código]],Productos[],3,FALSE))</f>
        <v>Stella Artois Retornable 1000ml</v>
      </c>
      <c r="E385" s="22">
        <v>1</v>
      </c>
      <c r="F385" s="1">
        <f>IF(ISBLANK(Ventas[[#This Row],[Código]]),"",VLOOKUP(Ventas[[#This Row],[Código]],Productos[],4,FALSE))</f>
        <v>231</v>
      </c>
      <c r="G385" s="1">
        <f>IF(ISBLANK(Ventas[[#This Row],[Código]]),"",VLOOKUP(Ventas[[#This Row],[Código]],Productos[],5,FALSE))</f>
        <v>400</v>
      </c>
      <c r="H385" s="23">
        <f>IF(ISBLANK(Ventas[[#This Row],[Código]]),"",Ventas[[#This Row],[Precio Unitario]]*Ventas[[#This Row],[Cantidad]])</f>
        <v>400</v>
      </c>
      <c r="I385" s="1">
        <f>IF(ISBLANK(Ventas[[#This Row],[Código]]),"",SUM(Ventas[[#This Row],[Monto]],I384))</f>
        <v>67373</v>
      </c>
    </row>
    <row r="386" spans="1:9" x14ac:dyDescent="0.25">
      <c r="A386" s="25">
        <v>44744</v>
      </c>
      <c r="B386" s="22">
        <v>7891240037726</v>
      </c>
      <c r="C386" t="str">
        <f>IF(ISBLANK(Ventas[[#This Row],[Código]]),"",VLOOKUP(Ventas[[#This Row],[Código]],Productos[],2,FALSE))</f>
        <v>Regalería</v>
      </c>
      <c r="D386" t="str">
        <f>IF(ISBLANK(Ventas[[#This Row],[Código]]),"",VLOOKUP(Ventas[[#This Row],[Código]],Productos[],3,FALSE))</f>
        <v>Vaso Chopero 1</v>
      </c>
      <c r="E386" s="22">
        <v>1</v>
      </c>
      <c r="F386" s="1">
        <f>IF(ISBLANK(Ventas[[#This Row],[Código]]),"",VLOOKUP(Ventas[[#This Row],[Código]],Productos[],4,FALSE))</f>
        <v>480</v>
      </c>
      <c r="G386" s="1">
        <f>IF(ISBLANK(Ventas[[#This Row],[Código]]),"",VLOOKUP(Ventas[[#This Row],[Código]],Productos[],5,FALSE))</f>
        <v>700</v>
      </c>
      <c r="H386" s="23">
        <f>IF(ISBLANK(Ventas[[#This Row],[Código]]),"",Ventas[[#This Row],[Precio Unitario]]*Ventas[[#This Row],[Cantidad]])</f>
        <v>700</v>
      </c>
      <c r="I386" s="1">
        <f>IF(ISBLANK(Ventas[[#This Row],[Código]]),"",SUM(Ventas[[#This Row],[Monto]],I385))</f>
        <v>68073</v>
      </c>
    </row>
    <row r="387" spans="1:9" x14ac:dyDescent="0.25">
      <c r="A387" s="25">
        <v>44744</v>
      </c>
      <c r="B387" s="22">
        <v>7793147571689</v>
      </c>
      <c r="C387" t="str">
        <f>IF(ISBLANK(Ventas[[#This Row],[Código]]),"",VLOOKUP(Ventas[[#This Row],[Código]],Productos[],2,FALSE))</f>
        <v>Cerveza</v>
      </c>
      <c r="D387" t="str">
        <f>IF(ISBLANK(Ventas[[#This Row],[Código]]),"",VLOOKUP(Ventas[[#This Row],[Código]],Productos[],3,FALSE))</f>
        <v>Imperial Golden  473ml</v>
      </c>
      <c r="E387" s="22">
        <v>1</v>
      </c>
      <c r="F387" s="1">
        <f>IF(ISBLANK(Ventas[[#This Row],[Código]]),"",VLOOKUP(Ventas[[#This Row],[Código]],Productos[],4,FALSE))</f>
        <v>98</v>
      </c>
      <c r="G387" s="1">
        <f>IF(ISBLANK(Ventas[[#This Row],[Código]]),"",VLOOKUP(Ventas[[#This Row],[Código]],Productos[],5,FALSE))</f>
        <v>150</v>
      </c>
      <c r="H387" s="23">
        <f>IF(ISBLANK(Ventas[[#This Row],[Código]]),"",Ventas[[#This Row],[Precio Unitario]]*Ventas[[#This Row],[Cantidad]])</f>
        <v>150</v>
      </c>
      <c r="I387" s="1">
        <f>IF(ISBLANK(Ventas[[#This Row],[Código]]),"",SUM(Ventas[[#This Row],[Monto]],I386))</f>
        <v>68223</v>
      </c>
    </row>
    <row r="388" spans="1:9" x14ac:dyDescent="0.25">
      <c r="A388" s="25">
        <v>44744</v>
      </c>
      <c r="B388" s="22">
        <v>77907509</v>
      </c>
      <c r="C388" t="str">
        <f>IF(ISBLANK(Ventas[[#This Row],[Código]]),"",VLOOKUP(Ventas[[#This Row],[Código]],Productos[],2,FALSE))</f>
        <v>Chocolate</v>
      </c>
      <c r="D388" t="str">
        <f>IF(ISBLANK(Ventas[[#This Row],[Código]]),"",VLOOKUP(Ventas[[#This Row],[Código]],Productos[],3,FALSE))</f>
        <v>Fel Fort Dos Corazones 26g</v>
      </c>
      <c r="E388" s="22">
        <v>2</v>
      </c>
      <c r="F388" s="1">
        <f>IF(ISBLANK(Ventas[[#This Row],[Código]]),"",VLOOKUP(Ventas[[#This Row],[Código]],Productos[],4,FALSE))</f>
        <v>70</v>
      </c>
      <c r="G388" s="1">
        <f>IF(ISBLANK(Ventas[[#This Row],[Código]]),"",VLOOKUP(Ventas[[#This Row],[Código]],Productos[],5,FALSE))</f>
        <v>100</v>
      </c>
      <c r="H388" s="23">
        <f>IF(ISBLANK(Ventas[[#This Row],[Código]]),"",Ventas[[#This Row],[Precio Unitario]]*Ventas[[#This Row],[Cantidad]])</f>
        <v>200</v>
      </c>
      <c r="I388" s="1">
        <f>IF(ISBLANK(Ventas[[#This Row],[Código]]),"",SUM(Ventas[[#This Row],[Monto]],I387))</f>
        <v>68423</v>
      </c>
    </row>
    <row r="389" spans="1:9" x14ac:dyDescent="0.25">
      <c r="A389" s="25">
        <v>44744</v>
      </c>
      <c r="B389" s="22">
        <v>7790950202823</v>
      </c>
      <c r="C389" t="str">
        <f>IF(ISBLANK(Ventas[[#This Row],[Código]]),"",VLOOKUP(Ventas[[#This Row],[Código]],Productos[],2,FALSE))</f>
        <v>Aperitivo</v>
      </c>
      <c r="D389" t="str">
        <f>IF(ISBLANK(Ventas[[#This Row],[Código]]),"",VLOOKUP(Ventas[[#This Row],[Código]],Productos[],3,FALSE))</f>
        <v>Dr Lemon Vodka 473ml</v>
      </c>
      <c r="E389" s="22">
        <v>1</v>
      </c>
      <c r="F389" s="1">
        <f>IF(ISBLANK(Ventas[[#This Row],[Código]]),"",VLOOKUP(Ventas[[#This Row],[Código]],Productos[],4,FALSE))</f>
        <v>126</v>
      </c>
      <c r="G389" s="1">
        <f>IF(ISBLANK(Ventas[[#This Row],[Código]]),"",VLOOKUP(Ventas[[#This Row],[Código]],Productos[],5,FALSE))</f>
        <v>180</v>
      </c>
      <c r="H389" s="23">
        <f>IF(ISBLANK(Ventas[[#This Row],[Código]]),"",Ventas[[#This Row],[Precio Unitario]]*Ventas[[#This Row],[Cantidad]])</f>
        <v>180</v>
      </c>
      <c r="I389" s="1">
        <f>IF(ISBLANK(Ventas[[#This Row],[Código]]),"",SUM(Ventas[[#This Row],[Monto]],I388))</f>
        <v>68603</v>
      </c>
    </row>
    <row r="390" spans="1:9" x14ac:dyDescent="0.25">
      <c r="A390" s="25">
        <v>44744</v>
      </c>
      <c r="B390" s="22">
        <v>77917188</v>
      </c>
      <c r="C390" t="str">
        <f>IF(ISBLANK(Ventas[[#This Row],[Código]]),"",VLOOKUP(Ventas[[#This Row],[Código]],Productos[],2,FALSE))</f>
        <v>Varios</v>
      </c>
      <c r="D390" t="str">
        <f>IF(ISBLANK(Ventas[[#This Row],[Código]]),"",VLOOKUP(Ventas[[#This Row],[Código]],Productos[],3,FALSE))</f>
        <v>La Gotita 1</v>
      </c>
      <c r="E390" s="22">
        <v>1</v>
      </c>
      <c r="F390" s="1">
        <f>IF(ISBLANK(Ventas[[#This Row],[Código]]),"",VLOOKUP(Ventas[[#This Row],[Código]],Productos[],4,FALSE))</f>
        <v>165</v>
      </c>
      <c r="G390" s="1">
        <f>IF(ISBLANK(Ventas[[#This Row],[Código]]),"",VLOOKUP(Ventas[[#This Row],[Código]],Productos[],5,FALSE))</f>
        <v>240</v>
      </c>
      <c r="H390" s="23">
        <f>IF(ISBLANK(Ventas[[#This Row],[Código]]),"",Ventas[[#This Row],[Precio Unitario]]*Ventas[[#This Row],[Cantidad]])</f>
        <v>240</v>
      </c>
      <c r="I390" s="1">
        <f>IF(ISBLANK(Ventas[[#This Row],[Código]]),"",SUM(Ventas[[#This Row],[Monto]],I389))</f>
        <v>68843</v>
      </c>
    </row>
    <row r="391" spans="1:9" x14ac:dyDescent="0.25">
      <c r="A391" s="25">
        <v>44744</v>
      </c>
      <c r="B391" s="22">
        <v>77939753</v>
      </c>
      <c r="C391" t="str">
        <f>IF(ISBLANK(Ventas[[#This Row],[Código]]),"",VLOOKUP(Ventas[[#This Row],[Código]],Productos[],2,FALSE))</f>
        <v>Golosina</v>
      </c>
      <c r="D391" t="str">
        <f>IF(ISBLANK(Ventas[[#This Row],[Código]]),"",VLOOKUP(Ventas[[#This Row],[Código]],Productos[],3,FALSE))</f>
        <v>Topline Seven Atomic Strong 14g</v>
      </c>
      <c r="E391" s="22">
        <v>1</v>
      </c>
      <c r="F391" s="1">
        <f>IF(ISBLANK(Ventas[[#This Row],[Código]]),"",VLOOKUP(Ventas[[#This Row],[Código]],Productos[],4,FALSE))</f>
        <v>56</v>
      </c>
      <c r="G391" s="1">
        <f>IF(ISBLANK(Ventas[[#This Row],[Código]]),"",VLOOKUP(Ventas[[#This Row],[Código]],Productos[],5,FALSE))</f>
        <v>80</v>
      </c>
      <c r="H391" s="23">
        <f>IF(ISBLANK(Ventas[[#This Row],[Código]]),"",Ventas[[#This Row],[Precio Unitario]]*Ventas[[#This Row],[Cantidad]])</f>
        <v>80</v>
      </c>
      <c r="I391" s="1">
        <f>IF(ISBLANK(Ventas[[#This Row],[Código]]),"",SUM(Ventas[[#This Row],[Monto]],I390))</f>
        <v>68923</v>
      </c>
    </row>
    <row r="392" spans="1:9" x14ac:dyDescent="0.25">
      <c r="A392" s="25">
        <v>44744</v>
      </c>
      <c r="B392" s="22">
        <v>1963700222549</v>
      </c>
      <c r="C392" t="str">
        <f>IF(ISBLANK(Ventas[[#This Row],[Código]]),"",VLOOKUP(Ventas[[#This Row],[Código]],Productos[],2,FALSE))</f>
        <v>Cotillón</v>
      </c>
      <c r="D392" t="str">
        <f>IF(ISBLANK(Ventas[[#This Row],[Código]]),"",VLOOKUP(Ventas[[#This Row],[Código]],Productos[],3,FALSE))</f>
        <v>Bengalas 1</v>
      </c>
      <c r="E392" s="22">
        <v>1</v>
      </c>
      <c r="F392" s="1">
        <f>IF(ISBLANK(Ventas[[#This Row],[Código]]),"",VLOOKUP(Ventas[[#This Row],[Código]],Productos[],4,FALSE))</f>
        <v>56</v>
      </c>
      <c r="G392" s="1">
        <f>IF(ISBLANK(Ventas[[#This Row],[Código]]),"",VLOOKUP(Ventas[[#This Row],[Código]],Productos[],5,FALSE))</f>
        <v>80</v>
      </c>
      <c r="H392" s="23">
        <f>IF(ISBLANK(Ventas[[#This Row],[Código]]),"",Ventas[[#This Row],[Precio Unitario]]*Ventas[[#This Row],[Cantidad]])</f>
        <v>80</v>
      </c>
      <c r="I392" s="1">
        <f>IF(ISBLANK(Ventas[[#This Row],[Código]]),"",SUM(Ventas[[#This Row],[Monto]],I391))</f>
        <v>69003</v>
      </c>
    </row>
    <row r="393" spans="1:9" x14ac:dyDescent="0.25">
      <c r="A393" s="25">
        <v>44745</v>
      </c>
      <c r="B393" s="22">
        <v>7896052605316</v>
      </c>
      <c r="C393" t="str">
        <f>IF(ISBLANK(Ventas[[#This Row],[Código]]),"",VLOOKUP(Ventas[[#This Row],[Código]],Productos[],2,FALSE))</f>
        <v>Cerveza</v>
      </c>
      <c r="D393" t="str">
        <f>IF(ISBLANK(Ventas[[#This Row],[Código]]),"",VLOOKUP(Ventas[[#This Row],[Código]],Productos[],3,FALSE))</f>
        <v>Schin  473ml</v>
      </c>
      <c r="E393" s="22">
        <v>2</v>
      </c>
      <c r="F393" s="1">
        <f>IF(ISBLANK(Ventas[[#This Row],[Código]]),"",VLOOKUP(Ventas[[#This Row],[Código]],Productos[],4,FALSE))</f>
        <v>91</v>
      </c>
      <c r="G393" s="1">
        <f>IF(ISBLANK(Ventas[[#This Row],[Código]]),"",VLOOKUP(Ventas[[#This Row],[Código]],Productos[],5,FALSE))</f>
        <v>140</v>
      </c>
      <c r="H393" s="23">
        <f>IF(ISBLANK(Ventas[[#This Row],[Código]]),"",Ventas[[#This Row],[Precio Unitario]]*Ventas[[#This Row],[Cantidad]])</f>
        <v>280</v>
      </c>
      <c r="I393" s="1">
        <f>IF(ISBLANK(Ventas[[#This Row],[Código]]),"",SUM(Ventas[[#This Row],[Monto]],I392))</f>
        <v>69283</v>
      </c>
    </row>
    <row r="394" spans="1:9" x14ac:dyDescent="0.25">
      <c r="A394" s="25">
        <v>44745</v>
      </c>
      <c r="B394" s="22">
        <v>77912879</v>
      </c>
      <c r="C394" t="str">
        <f>IF(ISBLANK(Ventas[[#This Row],[Código]]),"",VLOOKUP(Ventas[[#This Row],[Código]],Productos[],2,FALSE))</f>
        <v>Cigarrillo</v>
      </c>
      <c r="D394" t="str">
        <f>IF(ISBLANK(Ventas[[#This Row],[Código]]),"",VLOOKUP(Ventas[[#This Row],[Código]],Productos[],3,FALSE))</f>
        <v>Philip Morris 20 Común 20</v>
      </c>
      <c r="E394" s="22">
        <v>1</v>
      </c>
      <c r="F394" s="1">
        <f>IF(ISBLANK(Ventas[[#This Row],[Código]]),"",VLOOKUP(Ventas[[#This Row],[Código]],Productos[],4,FALSE))</f>
        <v>270</v>
      </c>
      <c r="G394" s="1">
        <f>IF(ISBLANK(Ventas[[#This Row],[Código]]),"",VLOOKUP(Ventas[[#This Row],[Código]],Productos[],5,FALSE))</f>
        <v>300</v>
      </c>
      <c r="H394" s="23">
        <f>IF(ISBLANK(Ventas[[#This Row],[Código]]),"",Ventas[[#This Row],[Precio Unitario]]*Ventas[[#This Row],[Cantidad]])</f>
        <v>300</v>
      </c>
      <c r="I394" s="1">
        <f>IF(ISBLANK(Ventas[[#This Row],[Código]]),"",SUM(Ventas[[#This Row],[Monto]],I393))</f>
        <v>69583</v>
      </c>
    </row>
    <row r="395" spans="1:9" x14ac:dyDescent="0.25">
      <c r="A395" s="25">
        <v>44745</v>
      </c>
      <c r="B395" s="22">
        <v>7791843008294</v>
      </c>
      <c r="C395" t="str">
        <f>IF(ISBLANK(Ventas[[#This Row],[Código]]),"",VLOOKUP(Ventas[[#This Row],[Código]],Productos[],2,FALSE))</f>
        <v>Vino</v>
      </c>
      <c r="D395" t="str">
        <f>IF(ISBLANK(Ventas[[#This Row],[Código]]),"",VLOOKUP(Ventas[[#This Row],[Código]],Productos[],3,FALSE))</f>
        <v>Viñas de Balbo 1125ml</v>
      </c>
      <c r="E395" s="22">
        <v>1</v>
      </c>
      <c r="F395" s="1">
        <f>IF(ISBLANK(Ventas[[#This Row],[Código]]),"",VLOOKUP(Ventas[[#This Row],[Código]],Productos[],4,FALSE))</f>
        <v>224</v>
      </c>
      <c r="G395" s="1">
        <f>IF(ISBLANK(Ventas[[#This Row],[Código]]),"",VLOOKUP(Ventas[[#This Row],[Código]],Productos[],5,FALSE))</f>
        <v>400</v>
      </c>
      <c r="H395" s="23">
        <f>IF(ISBLANK(Ventas[[#This Row],[Código]]),"",Ventas[[#This Row],[Precio Unitario]]*Ventas[[#This Row],[Cantidad]])</f>
        <v>400</v>
      </c>
      <c r="I395" s="1">
        <f>IF(ISBLANK(Ventas[[#This Row],[Código]]),"",SUM(Ventas[[#This Row],[Monto]],I394))</f>
        <v>69983</v>
      </c>
    </row>
    <row r="396" spans="1:9" x14ac:dyDescent="0.25">
      <c r="A396" s="25">
        <v>44745</v>
      </c>
      <c r="B396" s="22">
        <v>7798178040029</v>
      </c>
      <c r="C396" t="str">
        <f>IF(ISBLANK(Ventas[[#This Row],[Código]]),"",VLOOKUP(Ventas[[#This Row],[Código]],Productos[],2,FALSE))</f>
        <v>Soda</v>
      </c>
      <c r="D396" t="str">
        <f>IF(ISBLANK(Ventas[[#This Row],[Código]]),"",VLOOKUP(Ventas[[#This Row],[Código]],Productos[],3,FALSE))</f>
        <v>Soda Vitalissima 2000ml</v>
      </c>
      <c r="E396" s="22">
        <v>1</v>
      </c>
      <c r="F396" s="1">
        <f>IF(ISBLANK(Ventas[[#This Row],[Código]]),"",VLOOKUP(Ventas[[#This Row],[Código]],Productos[],4,FALSE))</f>
        <v>98</v>
      </c>
      <c r="G396" s="1">
        <f>IF(ISBLANK(Ventas[[#This Row],[Código]]),"",VLOOKUP(Ventas[[#This Row],[Código]],Productos[],5,FALSE))</f>
        <v>140</v>
      </c>
      <c r="H396" s="23">
        <f>IF(ISBLANK(Ventas[[#This Row],[Código]]),"",Ventas[[#This Row],[Precio Unitario]]*Ventas[[#This Row],[Cantidad]])</f>
        <v>140</v>
      </c>
      <c r="I396" s="1">
        <f>IF(ISBLANK(Ventas[[#This Row],[Código]]),"",SUM(Ventas[[#This Row],[Monto]],I395))</f>
        <v>70123</v>
      </c>
    </row>
    <row r="397" spans="1:9" x14ac:dyDescent="0.25">
      <c r="A397" s="25">
        <v>44745</v>
      </c>
      <c r="B397" s="22" t="s">
        <v>74</v>
      </c>
      <c r="C397" t="str">
        <f>IF(ISBLANK(Ventas[[#This Row],[Código]]),"",VLOOKUP(Ventas[[#This Row],[Código]],Productos[],2,FALSE))</f>
        <v>Agua</v>
      </c>
      <c r="D397" t="str">
        <f>IF(ISBLANK(Ventas[[#This Row],[Código]]),"",VLOOKUP(Ventas[[#This Row],[Código]],Productos[],3,FALSE))</f>
        <v>Agua caliente 1</v>
      </c>
      <c r="E397" s="22">
        <v>2</v>
      </c>
      <c r="F397" s="1">
        <f>IF(ISBLANK(Ventas[[#This Row],[Código]]),"",VLOOKUP(Ventas[[#This Row],[Código]],Productos[],4,FALSE))</f>
        <v>0</v>
      </c>
      <c r="G397" s="1">
        <f>IF(ISBLANK(Ventas[[#This Row],[Código]]),"",VLOOKUP(Ventas[[#This Row],[Código]],Productos[],5,FALSE))</f>
        <v>40</v>
      </c>
      <c r="H397" s="23">
        <f>IF(ISBLANK(Ventas[[#This Row],[Código]]),"",Ventas[[#This Row],[Precio Unitario]]*Ventas[[#This Row],[Cantidad]])</f>
        <v>80</v>
      </c>
      <c r="I397" s="1">
        <f>IF(ISBLANK(Ventas[[#This Row],[Código]]),"",SUM(Ventas[[#This Row],[Monto]],I396))</f>
        <v>70203</v>
      </c>
    </row>
    <row r="398" spans="1:9" x14ac:dyDescent="0.25">
      <c r="A398" s="25">
        <v>44745</v>
      </c>
      <c r="B398" s="22">
        <v>621354957954</v>
      </c>
      <c r="C398" t="str">
        <f>IF(ISBLANK(Ventas[[#This Row],[Código]]),"",VLOOKUP(Ventas[[#This Row],[Código]],Productos[],2,FALSE))</f>
        <v>Golosina</v>
      </c>
      <c r="D398" t="str">
        <f>IF(ISBLANK(Ventas[[#This Row],[Código]]),"",VLOOKUP(Ventas[[#This Row],[Código]],Productos[],3,FALSE))</f>
        <v>Caramelos 1</v>
      </c>
      <c r="E398" s="22">
        <v>4</v>
      </c>
      <c r="F398" s="1">
        <f>IF(ISBLANK(Ventas[[#This Row],[Código]]),"",VLOOKUP(Ventas[[#This Row],[Código]],Productos[],4,FALSE))</f>
        <v>4</v>
      </c>
      <c r="G398" s="1">
        <f>IF(ISBLANK(Ventas[[#This Row],[Código]]),"",VLOOKUP(Ventas[[#This Row],[Código]],Productos[],5,FALSE))</f>
        <v>5</v>
      </c>
      <c r="H398" s="23">
        <f>IF(ISBLANK(Ventas[[#This Row],[Código]]),"",Ventas[[#This Row],[Precio Unitario]]*Ventas[[#This Row],[Cantidad]])</f>
        <v>20</v>
      </c>
      <c r="I398" s="1">
        <f>IF(ISBLANK(Ventas[[#This Row],[Código]]),"",SUM(Ventas[[#This Row],[Monto]],I397))</f>
        <v>70223</v>
      </c>
    </row>
    <row r="399" spans="1:9" x14ac:dyDescent="0.25">
      <c r="A399" s="25">
        <v>44745</v>
      </c>
      <c r="B399" s="22">
        <v>77931764</v>
      </c>
      <c r="C399" t="str">
        <f>IF(ISBLANK(Ventas[[#This Row],[Código]]),"",VLOOKUP(Ventas[[#This Row],[Código]],Productos[],2,FALSE))</f>
        <v>Golosina</v>
      </c>
      <c r="D399" t="str">
        <f>IF(ISBLANK(Ventas[[#This Row],[Código]]),"",VLOOKUP(Ventas[[#This Row],[Código]],Productos[],3,FALSE))</f>
        <v>Topline Seven X-plosive Mint 14g</v>
      </c>
      <c r="E399" s="22">
        <v>1</v>
      </c>
      <c r="F399" s="1">
        <f>IF(ISBLANK(Ventas[[#This Row],[Código]]),"",VLOOKUP(Ventas[[#This Row],[Código]],Productos[],4,FALSE))</f>
        <v>56</v>
      </c>
      <c r="G399" s="1">
        <f>IF(ISBLANK(Ventas[[#This Row],[Código]]),"",VLOOKUP(Ventas[[#This Row],[Código]],Productos[],5,FALSE))</f>
        <v>80</v>
      </c>
      <c r="H399" s="23">
        <f>IF(ISBLANK(Ventas[[#This Row],[Código]]),"",Ventas[[#This Row],[Precio Unitario]]*Ventas[[#This Row],[Cantidad]])</f>
        <v>80</v>
      </c>
      <c r="I399" s="1">
        <f>IF(ISBLANK(Ventas[[#This Row],[Código]]),"",SUM(Ventas[[#This Row],[Monto]],I398))</f>
        <v>70303</v>
      </c>
    </row>
    <row r="400" spans="1:9" x14ac:dyDescent="0.25">
      <c r="A400" s="25">
        <v>44745</v>
      </c>
      <c r="B400" s="22">
        <v>77958631</v>
      </c>
      <c r="C400" t="str">
        <f>IF(ISBLANK(Ventas[[#This Row],[Código]]),"",VLOOKUP(Ventas[[#This Row],[Código]],Productos[],2,FALSE))</f>
        <v>Golosina</v>
      </c>
      <c r="D400" t="str">
        <f>IF(ISBLANK(Ventas[[#This Row],[Código]]),"",VLOOKUP(Ventas[[#This Row],[Código]],Productos[],3,FALSE))</f>
        <v>Menthoplus Cherry 29,4g</v>
      </c>
      <c r="E400" s="22">
        <v>1</v>
      </c>
      <c r="F400" s="1">
        <f>IF(ISBLANK(Ventas[[#This Row],[Código]]),"",VLOOKUP(Ventas[[#This Row],[Código]],Productos[],4,FALSE))</f>
        <v>49</v>
      </c>
      <c r="G400" s="1">
        <f>IF(ISBLANK(Ventas[[#This Row],[Código]]),"",VLOOKUP(Ventas[[#This Row],[Código]],Productos[],5,FALSE))</f>
        <v>70</v>
      </c>
      <c r="H400" s="23">
        <f>IF(ISBLANK(Ventas[[#This Row],[Código]]),"",Ventas[[#This Row],[Precio Unitario]]*Ventas[[#This Row],[Cantidad]])</f>
        <v>70</v>
      </c>
      <c r="I400" s="1">
        <f>IF(ISBLANK(Ventas[[#This Row],[Código]]),"",SUM(Ventas[[#This Row],[Monto]],I399))</f>
        <v>70373</v>
      </c>
    </row>
    <row r="401" spans="1:9" x14ac:dyDescent="0.25">
      <c r="A401" s="25">
        <v>44745</v>
      </c>
      <c r="B401" s="22">
        <v>954456325874</v>
      </c>
      <c r="C401" t="str">
        <f>IF(ISBLANK(Ventas[[#This Row],[Código]]),"",VLOOKUP(Ventas[[#This Row],[Código]],Productos[],2,FALSE))</f>
        <v>Carga</v>
      </c>
      <c r="D401" t="str">
        <f>IF(ISBLANK(Ventas[[#This Row],[Código]]),"",VLOOKUP(Ventas[[#This Row],[Código]],Productos[],3,FALSE))</f>
        <v>Carga Virtual (Tipear TOTAL DE CARGA en: "Monto") 1</v>
      </c>
      <c r="E401" s="22">
        <v>200</v>
      </c>
      <c r="F401" s="1">
        <f>IF(ISBLANK(Ventas[[#This Row],[Código]]),"",VLOOKUP(Ventas[[#This Row],[Código]],Productos[],4,FALSE))</f>
        <v>1</v>
      </c>
      <c r="G401" s="1">
        <f>IF(ISBLANK(Ventas[[#This Row],[Código]]),"",VLOOKUP(Ventas[[#This Row],[Código]],Productos[],5,FALSE))</f>
        <v>1</v>
      </c>
      <c r="H401" s="23">
        <v>220</v>
      </c>
      <c r="I401" s="1">
        <f>IF(ISBLANK(Ventas[[#This Row],[Código]]),"",SUM(Ventas[[#This Row],[Monto]],I400))</f>
        <v>70593</v>
      </c>
    </row>
    <row r="402" spans="1:9" x14ac:dyDescent="0.25">
      <c r="A402" s="25">
        <v>44745</v>
      </c>
      <c r="B402" s="22">
        <v>580058803526</v>
      </c>
      <c r="C402" t="str">
        <f>IF(ISBLANK(Ventas[[#This Row],[Código]]),"",VLOOKUP(Ventas[[#This Row],[Código]],Productos[],2,FALSE))</f>
        <v>Cigarrillo</v>
      </c>
      <c r="D402" t="str">
        <f>IF(ISBLANK(Ventas[[#This Row],[Código]]),"",VLOOKUP(Ventas[[#This Row],[Código]],Productos[],3,FALSE))</f>
        <v>Suelto Barato 1</v>
      </c>
      <c r="E402" s="22">
        <v>2</v>
      </c>
      <c r="F402" s="1">
        <f>IF(ISBLANK(Ventas[[#This Row],[Código]]),"",VLOOKUP(Ventas[[#This Row],[Código]],Productos[],4,FALSE))</f>
        <v>7</v>
      </c>
      <c r="G402" s="1">
        <f>IF(ISBLANK(Ventas[[#This Row],[Código]]),"",VLOOKUP(Ventas[[#This Row],[Código]],Productos[],5,FALSE))</f>
        <v>10</v>
      </c>
      <c r="H402" s="23">
        <f>IF(ISBLANK(Ventas[[#This Row],[Código]]),"",Ventas[[#This Row],[Precio Unitario]]*Ventas[[#This Row],[Cantidad]])</f>
        <v>20</v>
      </c>
      <c r="I402" s="1">
        <f>IF(ISBLANK(Ventas[[#This Row],[Código]]),"",SUM(Ventas[[#This Row],[Monto]],I401))</f>
        <v>70613</v>
      </c>
    </row>
    <row r="403" spans="1:9" x14ac:dyDescent="0.25">
      <c r="A403" s="25">
        <v>44745</v>
      </c>
      <c r="B403" s="22">
        <v>7798362410195</v>
      </c>
      <c r="C403" t="str">
        <f>IF(ISBLANK(Ventas[[#This Row],[Código]]),"",VLOOKUP(Ventas[[#This Row],[Código]],Productos[],2,FALSE))</f>
        <v>Varios</v>
      </c>
      <c r="D403" t="str">
        <f>IF(ISBLANK(Ventas[[#This Row],[Código]]),"",VLOOKUP(Ventas[[#This Row],[Código]],Productos[],3,FALSE))</f>
        <v>Barbijos 1</v>
      </c>
      <c r="E403" s="22">
        <v>2</v>
      </c>
      <c r="F403" s="1">
        <f>IF(ISBLANK(Ventas[[#This Row],[Código]]),"",VLOOKUP(Ventas[[#This Row],[Código]],Productos[],4,FALSE))</f>
        <v>20</v>
      </c>
      <c r="G403" s="1">
        <f>IF(ISBLANK(Ventas[[#This Row],[Código]]),"",VLOOKUP(Ventas[[#This Row],[Código]],Productos[],5,FALSE))</f>
        <v>100</v>
      </c>
      <c r="H403" s="23">
        <f>IF(ISBLANK(Ventas[[#This Row],[Código]]),"",Ventas[[#This Row],[Precio Unitario]]*Ventas[[#This Row],[Cantidad]])</f>
        <v>200</v>
      </c>
      <c r="I403" s="1">
        <f>IF(ISBLANK(Ventas[[#This Row],[Código]]),"",SUM(Ventas[[#This Row],[Monto]],I402))</f>
        <v>70813</v>
      </c>
    </row>
    <row r="404" spans="1:9" x14ac:dyDescent="0.25">
      <c r="A404" s="25">
        <v>44745</v>
      </c>
      <c r="B404" s="22">
        <v>7790580421007</v>
      </c>
      <c r="C404" t="str">
        <f>IF(ISBLANK(Ventas[[#This Row],[Código]]),"",VLOOKUP(Ventas[[#This Row],[Código]],Productos[],2,FALSE))</f>
        <v>Chocolate</v>
      </c>
      <c r="D404" t="str">
        <f>IF(ISBLANK(Ventas[[#This Row],[Código]]),"",VLOOKUP(Ventas[[#This Row],[Código]],Productos[],3,FALSE))</f>
        <v>Rocklets  20g</v>
      </c>
      <c r="E404" s="22">
        <v>1</v>
      </c>
      <c r="F404" s="1">
        <f>IF(ISBLANK(Ventas[[#This Row],[Código]]),"",VLOOKUP(Ventas[[#This Row],[Código]],Productos[],4,FALSE))</f>
        <v>63</v>
      </c>
      <c r="G404" s="1">
        <f>IF(ISBLANK(Ventas[[#This Row],[Código]]),"",VLOOKUP(Ventas[[#This Row],[Código]],Productos[],5,FALSE))</f>
        <v>90</v>
      </c>
      <c r="H404" s="23">
        <f>IF(ISBLANK(Ventas[[#This Row],[Código]]),"",Ventas[[#This Row],[Precio Unitario]]*Ventas[[#This Row],[Cantidad]])</f>
        <v>90</v>
      </c>
      <c r="I404" s="1">
        <f>IF(ISBLANK(Ventas[[#This Row],[Código]]),"",SUM(Ventas[[#This Row],[Monto]],I403))</f>
        <v>70903</v>
      </c>
    </row>
    <row r="405" spans="1:9" x14ac:dyDescent="0.25">
      <c r="A405" s="25">
        <v>44745</v>
      </c>
      <c r="B405" s="22">
        <v>7791388000272</v>
      </c>
      <c r="C405" t="str">
        <f>IF(ISBLANK(Ventas[[#This Row],[Código]]),"",VLOOKUP(Ventas[[#This Row],[Código]],Productos[],2,FALSE))</f>
        <v>Farmacia</v>
      </c>
      <c r="D405" t="str">
        <f>IF(ISBLANK(Ventas[[#This Row],[Código]]),"",VLOOKUP(Ventas[[#This Row],[Código]],Productos[],3,FALSE))</f>
        <v>Pañuelos Descartables 1</v>
      </c>
      <c r="E405" s="22">
        <v>1</v>
      </c>
      <c r="F405" s="1">
        <f>IF(ISBLANK(Ventas[[#This Row],[Código]]),"",VLOOKUP(Ventas[[#This Row],[Código]],Productos[],4,FALSE))</f>
        <v>21</v>
      </c>
      <c r="G405" s="1">
        <f>IF(ISBLANK(Ventas[[#This Row],[Código]]),"",VLOOKUP(Ventas[[#This Row],[Código]],Productos[],5,FALSE))</f>
        <v>30</v>
      </c>
      <c r="H405" s="23">
        <f>IF(ISBLANK(Ventas[[#This Row],[Código]]),"",Ventas[[#This Row],[Precio Unitario]]*Ventas[[#This Row],[Cantidad]])</f>
        <v>30</v>
      </c>
      <c r="I405" s="1">
        <f>IF(ISBLANK(Ventas[[#This Row],[Código]]),"",SUM(Ventas[[#This Row],[Monto]],I404))</f>
        <v>70933</v>
      </c>
    </row>
    <row r="406" spans="1:9" x14ac:dyDescent="0.25">
      <c r="A406" s="25">
        <v>44745</v>
      </c>
      <c r="B406" s="22">
        <v>147852369319</v>
      </c>
      <c r="C406" t="str">
        <f>IF(ISBLANK(Ventas[[#This Row],[Código]]),"",VLOOKUP(Ventas[[#This Row],[Código]],Productos[],2,FALSE))</f>
        <v>Fotocopia</v>
      </c>
      <c r="D406" t="str">
        <f>IF(ISBLANK(Ventas[[#This Row],[Código]]),"",VLOOKUP(Ventas[[#This Row],[Código]],Productos[],3,FALSE))</f>
        <v>IMPRESIÓN A4 1</v>
      </c>
      <c r="E406" s="22">
        <v>6</v>
      </c>
      <c r="F406" s="1">
        <f>IF(ISBLANK(Ventas[[#This Row],[Código]]),"",VLOOKUP(Ventas[[#This Row],[Código]],Productos[],4,FALSE))</f>
        <v>0</v>
      </c>
      <c r="G406" s="1">
        <f>IF(ISBLANK(Ventas[[#This Row],[Código]]),"",VLOOKUP(Ventas[[#This Row],[Código]],Productos[],5,FALSE))</f>
        <v>20</v>
      </c>
      <c r="H406" s="23">
        <f>IF(ISBLANK(Ventas[[#This Row],[Código]]),"",Ventas[[#This Row],[Precio Unitario]]*Ventas[[#This Row],[Cantidad]])</f>
        <v>120</v>
      </c>
      <c r="I406" s="1">
        <f>IF(ISBLANK(Ventas[[#This Row],[Código]]),"",SUM(Ventas[[#This Row],[Monto]],I405))</f>
        <v>71053</v>
      </c>
    </row>
    <row r="407" spans="1:9" x14ac:dyDescent="0.25">
      <c r="A407" s="25">
        <v>44745</v>
      </c>
      <c r="B407" s="22">
        <v>7792798007493</v>
      </c>
      <c r="C407" t="str">
        <f>IF(ISBLANK(Ventas[[#This Row],[Código]]),"",VLOOKUP(Ventas[[#This Row],[Código]],Productos[],2,FALSE))</f>
        <v>Cerveza</v>
      </c>
      <c r="D407" t="str">
        <f>IF(ISBLANK(Ventas[[#This Row],[Código]]),"",VLOOKUP(Ventas[[#This Row],[Código]],Productos[],3,FALSE))</f>
        <v>Brahma Retornable 1000ml</v>
      </c>
      <c r="E407" s="22">
        <v>1</v>
      </c>
      <c r="F407" s="1">
        <f>IF(ISBLANK(Ventas[[#This Row],[Código]]),"",VLOOKUP(Ventas[[#This Row],[Código]],Productos[],4,FALSE))</f>
        <v>175</v>
      </c>
      <c r="G407" s="1">
        <f>IF(ISBLANK(Ventas[[#This Row],[Código]]),"",VLOOKUP(Ventas[[#This Row],[Código]],Productos[],5,FALSE))</f>
        <v>280</v>
      </c>
      <c r="H407" s="23">
        <f>IF(ISBLANK(Ventas[[#This Row],[Código]]),"",Ventas[[#This Row],[Precio Unitario]]*Ventas[[#This Row],[Cantidad]])</f>
        <v>280</v>
      </c>
      <c r="I407" s="1">
        <f>IF(ISBLANK(Ventas[[#This Row],[Código]]),"",SUM(Ventas[[#This Row],[Monto]],I406))</f>
        <v>71333</v>
      </c>
    </row>
    <row r="408" spans="1:9" x14ac:dyDescent="0.25">
      <c r="A408" s="25">
        <v>44745</v>
      </c>
      <c r="B408" s="22">
        <v>7790895000997</v>
      </c>
      <c r="C408" t="str">
        <f>IF(ISBLANK(Ventas[[#This Row],[Código]]),"",VLOOKUP(Ventas[[#This Row],[Código]],Productos[],2,FALSE))</f>
        <v>Gaseosa</v>
      </c>
      <c r="D408" t="str">
        <f>IF(ISBLANK(Ventas[[#This Row],[Código]]),"",VLOOKUP(Ventas[[#This Row],[Código]],Productos[],3,FALSE))</f>
        <v>Coca Cola 2250ml</v>
      </c>
      <c r="E408" s="22">
        <v>2</v>
      </c>
      <c r="F408" s="1">
        <f>IF(ISBLANK(Ventas[[#This Row],[Código]]),"",VLOOKUP(Ventas[[#This Row],[Código]],Productos[],4,FALSE))</f>
        <v>203</v>
      </c>
      <c r="G408" s="1">
        <f>IF(ISBLANK(Ventas[[#This Row],[Código]]),"",VLOOKUP(Ventas[[#This Row],[Código]],Productos[],5,FALSE))</f>
        <v>300</v>
      </c>
      <c r="H408" s="23">
        <f>IF(ISBLANK(Ventas[[#This Row],[Código]]),"",Ventas[[#This Row],[Precio Unitario]]*Ventas[[#This Row],[Cantidad]])</f>
        <v>600</v>
      </c>
      <c r="I408" s="1">
        <f>IF(ISBLANK(Ventas[[#This Row],[Código]]),"",SUM(Ventas[[#This Row],[Monto]],I407))</f>
        <v>71933</v>
      </c>
    </row>
    <row r="409" spans="1:9" x14ac:dyDescent="0.25">
      <c r="A409" s="25">
        <v>44745</v>
      </c>
      <c r="B409" s="22">
        <v>7790315000149</v>
      </c>
      <c r="C409" t="str">
        <f>IF(ISBLANK(Ventas[[#This Row],[Código]]),"",VLOOKUP(Ventas[[#This Row],[Código]],Productos[],2,FALSE))</f>
        <v>Agua</v>
      </c>
      <c r="D409" t="str">
        <f>IF(ISBLANK(Ventas[[#This Row],[Código]]),"",VLOOKUP(Ventas[[#This Row],[Código]],Productos[],3,FALSE))</f>
        <v>Agua Mineral Villa del Sur 1,65ml</v>
      </c>
      <c r="E409" s="22">
        <v>1</v>
      </c>
      <c r="F409" s="1">
        <f>IF(ISBLANK(Ventas[[#This Row],[Código]]),"",VLOOKUP(Ventas[[#This Row],[Código]],Productos[],4,FALSE))</f>
        <v>76</v>
      </c>
      <c r="G409" s="1">
        <f>IF(ISBLANK(Ventas[[#This Row],[Código]]),"",VLOOKUP(Ventas[[#This Row],[Código]],Productos[],5,FALSE))</f>
        <v>150</v>
      </c>
      <c r="H409" s="23">
        <f>IF(ISBLANK(Ventas[[#This Row],[Código]]),"",Ventas[[#This Row],[Precio Unitario]]*Ventas[[#This Row],[Cantidad]])</f>
        <v>150</v>
      </c>
      <c r="I409" s="1">
        <f>IF(ISBLANK(Ventas[[#This Row],[Código]]),"",SUM(Ventas[[#This Row],[Monto]],I408))</f>
        <v>72083</v>
      </c>
    </row>
    <row r="410" spans="1:9" x14ac:dyDescent="0.25">
      <c r="A410" s="25">
        <v>44745</v>
      </c>
      <c r="B410" s="22">
        <v>7792200000319</v>
      </c>
      <c r="C410" t="str">
        <f>IF(ISBLANK(Ventas[[#This Row],[Código]]),"",VLOOKUP(Ventas[[#This Row],[Código]],Productos[],2,FALSE))</f>
        <v>Galletita</v>
      </c>
      <c r="D410" t="str">
        <f>IF(ISBLANK(Ventas[[#This Row],[Código]]),"",VLOOKUP(Ventas[[#This Row],[Código]],Productos[],3,FALSE))</f>
        <v>9 de Oro Dulce 200g</v>
      </c>
      <c r="E410" s="22">
        <v>1</v>
      </c>
      <c r="F410" s="1">
        <f>IF(ISBLANK(Ventas[[#This Row],[Código]]),"",VLOOKUP(Ventas[[#This Row],[Código]],Productos[],4,FALSE))</f>
        <v>91</v>
      </c>
      <c r="G410" s="1">
        <f>IF(ISBLANK(Ventas[[#This Row],[Código]]),"",VLOOKUP(Ventas[[#This Row],[Código]],Productos[],5,FALSE))</f>
        <v>130</v>
      </c>
      <c r="H410" s="23">
        <f>IF(ISBLANK(Ventas[[#This Row],[Código]]),"",Ventas[[#This Row],[Precio Unitario]]*Ventas[[#This Row],[Cantidad]])</f>
        <v>130</v>
      </c>
      <c r="I410" s="1">
        <f>IF(ISBLANK(Ventas[[#This Row],[Código]]),"",SUM(Ventas[[#This Row],[Monto]],I409))</f>
        <v>72213</v>
      </c>
    </row>
    <row r="411" spans="1:9" x14ac:dyDescent="0.25">
      <c r="A411" s="25">
        <v>44745</v>
      </c>
      <c r="B411" s="22">
        <v>954456325874</v>
      </c>
      <c r="C411" t="str">
        <f>IF(ISBLANK(Ventas[[#This Row],[Código]]),"",VLOOKUP(Ventas[[#This Row],[Código]],Productos[],2,FALSE))</f>
        <v>Carga</v>
      </c>
      <c r="D411" t="str">
        <f>IF(ISBLANK(Ventas[[#This Row],[Código]]),"",VLOOKUP(Ventas[[#This Row],[Código]],Productos[],3,FALSE))</f>
        <v>Carga Virtual (Tipear TOTAL DE CARGA en: "Monto") 1</v>
      </c>
      <c r="E411" s="22">
        <v>200</v>
      </c>
      <c r="F411" s="1">
        <f>IF(ISBLANK(Ventas[[#This Row],[Código]]),"",VLOOKUP(Ventas[[#This Row],[Código]],Productos[],4,FALSE))</f>
        <v>1</v>
      </c>
      <c r="G411" s="1">
        <f>IF(ISBLANK(Ventas[[#This Row],[Código]]),"",VLOOKUP(Ventas[[#This Row],[Código]],Productos[],5,FALSE))</f>
        <v>1</v>
      </c>
      <c r="H411" s="23">
        <v>220</v>
      </c>
      <c r="I411" s="1">
        <f>IF(ISBLANK(Ventas[[#This Row],[Código]]),"",SUM(Ventas[[#This Row],[Monto]],I410))</f>
        <v>72433</v>
      </c>
    </row>
    <row r="412" spans="1:9" x14ac:dyDescent="0.25">
      <c r="A412" s="25">
        <v>44745</v>
      </c>
      <c r="B412" s="22">
        <v>695874365215</v>
      </c>
      <c r="C412" t="str">
        <f>IF(ISBLANK(Ventas[[#This Row],[Código]]),"",VLOOKUP(Ventas[[#This Row],[Código]],Productos[],2,FALSE))</f>
        <v>Fotocopia</v>
      </c>
      <c r="D412" t="str">
        <f>IF(ISBLANK(Ventas[[#This Row],[Código]]),"",VLOOKUP(Ventas[[#This Row],[Código]],Productos[],3,FALSE))</f>
        <v>DNI 1</v>
      </c>
      <c r="E412" s="22">
        <v>1</v>
      </c>
      <c r="F412" s="1">
        <f>IF(ISBLANK(Ventas[[#This Row],[Código]]),"",VLOOKUP(Ventas[[#This Row],[Código]],Productos[],4,FALSE))</f>
        <v>0</v>
      </c>
      <c r="G412" s="1">
        <f>IF(ISBLANK(Ventas[[#This Row],[Código]]),"",VLOOKUP(Ventas[[#This Row],[Código]],Productos[],5,FALSE))</f>
        <v>20</v>
      </c>
      <c r="H412" s="23">
        <f>IF(ISBLANK(Ventas[[#This Row],[Código]]),"",Ventas[[#This Row],[Precio Unitario]]*Ventas[[#This Row],[Cantidad]])</f>
        <v>20</v>
      </c>
      <c r="I412" s="1">
        <f>IF(ISBLANK(Ventas[[#This Row],[Código]]),"",SUM(Ventas[[#This Row],[Monto]],I411))</f>
        <v>72453</v>
      </c>
    </row>
    <row r="413" spans="1:9" x14ac:dyDescent="0.25">
      <c r="A413" s="25">
        <v>44745</v>
      </c>
      <c r="B413" s="22">
        <v>7792798007493</v>
      </c>
      <c r="C413" t="str">
        <f>IF(ISBLANK(Ventas[[#This Row],[Código]]),"",VLOOKUP(Ventas[[#This Row],[Código]],Productos[],2,FALSE))</f>
        <v>Cerveza</v>
      </c>
      <c r="D413" t="str">
        <f>IF(ISBLANK(Ventas[[#This Row],[Código]]),"",VLOOKUP(Ventas[[#This Row],[Código]],Productos[],3,FALSE))</f>
        <v>Brahma Retornable 1000ml</v>
      </c>
      <c r="E413" s="22">
        <v>1</v>
      </c>
      <c r="F413" s="1">
        <f>IF(ISBLANK(Ventas[[#This Row],[Código]]),"",VLOOKUP(Ventas[[#This Row],[Código]],Productos[],4,FALSE))</f>
        <v>175</v>
      </c>
      <c r="G413" s="1">
        <f>IF(ISBLANK(Ventas[[#This Row],[Código]]),"",VLOOKUP(Ventas[[#This Row],[Código]],Productos[],5,FALSE))</f>
        <v>280</v>
      </c>
      <c r="H413" s="23">
        <f>IF(ISBLANK(Ventas[[#This Row],[Código]]),"",Ventas[[#This Row],[Precio Unitario]]*Ventas[[#This Row],[Cantidad]])</f>
        <v>280</v>
      </c>
      <c r="I413" s="1">
        <f>IF(ISBLANK(Ventas[[#This Row],[Código]]),"",SUM(Ventas[[#This Row],[Monto]],I412))</f>
        <v>72733</v>
      </c>
    </row>
    <row r="414" spans="1:9" x14ac:dyDescent="0.25">
      <c r="A414" s="25">
        <v>44745</v>
      </c>
      <c r="B414" s="22">
        <v>954456325874</v>
      </c>
      <c r="C414" t="str">
        <f>IF(ISBLANK(Ventas[[#This Row],[Código]]),"",VLOOKUP(Ventas[[#This Row],[Código]],Productos[],2,FALSE))</f>
        <v>Carga</v>
      </c>
      <c r="D414" t="str">
        <f>IF(ISBLANK(Ventas[[#This Row],[Código]]),"",VLOOKUP(Ventas[[#This Row],[Código]],Productos[],3,FALSE))</f>
        <v>Carga Virtual (Tipear TOTAL DE CARGA en: "Monto") 1</v>
      </c>
      <c r="E414" s="22">
        <v>2000</v>
      </c>
      <c r="F414" s="1">
        <f>IF(ISBLANK(Ventas[[#This Row],[Código]]),"",VLOOKUP(Ventas[[#This Row],[Código]],Productos[],4,FALSE))</f>
        <v>1</v>
      </c>
      <c r="G414" s="1">
        <f>IF(ISBLANK(Ventas[[#This Row],[Código]]),"",VLOOKUP(Ventas[[#This Row],[Código]],Productos[],5,FALSE))</f>
        <v>1</v>
      </c>
      <c r="H414" s="23">
        <v>2200</v>
      </c>
      <c r="I414" s="1">
        <f>IF(ISBLANK(Ventas[[#This Row],[Código]]),"",SUM(Ventas[[#This Row],[Monto]],I413))</f>
        <v>74933</v>
      </c>
    </row>
    <row r="415" spans="1:9" x14ac:dyDescent="0.25">
      <c r="A415" s="25">
        <v>44745</v>
      </c>
      <c r="B415" s="22">
        <v>954456325874</v>
      </c>
      <c r="C415" t="str">
        <f>IF(ISBLANK(Ventas[[#This Row],[Código]]),"",VLOOKUP(Ventas[[#This Row],[Código]],Productos[],2,FALSE))</f>
        <v>Carga</v>
      </c>
      <c r="D415" t="str">
        <f>IF(ISBLANK(Ventas[[#This Row],[Código]]),"",VLOOKUP(Ventas[[#This Row],[Código]],Productos[],3,FALSE))</f>
        <v>Carga Virtual (Tipear TOTAL DE CARGA en: "Monto") 1</v>
      </c>
      <c r="E415" s="22">
        <v>200</v>
      </c>
      <c r="F415" s="1">
        <f>IF(ISBLANK(Ventas[[#This Row],[Código]]),"",VLOOKUP(Ventas[[#This Row],[Código]],Productos[],4,FALSE))</f>
        <v>1</v>
      </c>
      <c r="G415" s="1">
        <f>IF(ISBLANK(Ventas[[#This Row],[Código]]),"",VLOOKUP(Ventas[[#This Row],[Código]],Productos[],5,FALSE))</f>
        <v>1</v>
      </c>
      <c r="H415" s="23">
        <v>220</v>
      </c>
      <c r="I415" s="1">
        <f>IF(ISBLANK(Ventas[[#This Row],[Código]]),"",SUM(Ventas[[#This Row],[Monto]],I414))</f>
        <v>75153</v>
      </c>
    </row>
    <row r="416" spans="1:9" x14ac:dyDescent="0.25">
      <c r="A416" s="25">
        <v>44745</v>
      </c>
      <c r="B416" s="22">
        <v>77969675</v>
      </c>
      <c r="C416" t="str">
        <f>IF(ISBLANK(Ventas[[#This Row],[Código]]),"",VLOOKUP(Ventas[[#This Row],[Código]],Productos[],2,FALSE))</f>
        <v>Cigarrillo</v>
      </c>
      <c r="D416" t="str">
        <f>IF(ISBLANK(Ventas[[#This Row],[Código]]),"",VLOOKUP(Ventas[[#This Row],[Código]],Productos[],3,FALSE))</f>
        <v>Liverpool 20 Box 20</v>
      </c>
      <c r="E416" s="22">
        <v>1</v>
      </c>
      <c r="F416" s="1">
        <f>IF(ISBLANK(Ventas[[#This Row],[Código]]),"",VLOOKUP(Ventas[[#This Row],[Código]],Productos[],4,FALSE))</f>
        <v>100</v>
      </c>
      <c r="G416" s="1">
        <f>IF(ISBLANK(Ventas[[#This Row],[Código]]),"",VLOOKUP(Ventas[[#This Row],[Código]],Productos[],5,FALSE))</f>
        <v>140</v>
      </c>
      <c r="H416" s="23">
        <f>IF(ISBLANK(Ventas[[#This Row],[Código]]),"",Ventas[[#This Row],[Precio Unitario]]*Ventas[[#This Row],[Cantidad]])</f>
        <v>140</v>
      </c>
      <c r="I416" s="1">
        <f>IF(ISBLANK(Ventas[[#This Row],[Código]]),"",SUM(Ventas[[#This Row],[Monto]],I415))</f>
        <v>75293</v>
      </c>
    </row>
    <row r="417" spans="1:9" x14ac:dyDescent="0.25">
      <c r="A417" s="25">
        <v>44745</v>
      </c>
      <c r="B417" s="22">
        <v>7790036000367</v>
      </c>
      <c r="C417" t="str">
        <f>IF(ISBLANK(Ventas[[#This Row],[Código]]),"",VLOOKUP(Ventas[[#This Row],[Código]],Productos[],2,FALSE))</f>
        <v>Jugo</v>
      </c>
      <c r="D417" t="str">
        <f>IF(ISBLANK(Ventas[[#This Row],[Código]]),"",VLOOKUP(Ventas[[#This Row],[Código]],Productos[],3,FALSE))</f>
        <v>Baggio Pronto Mix Frutal 1000ml</v>
      </c>
      <c r="E417" s="22">
        <v>1</v>
      </c>
      <c r="F417" s="1">
        <f>IF(ISBLANK(Ventas[[#This Row],[Código]]),"",VLOOKUP(Ventas[[#This Row],[Código]],Productos[],4,FALSE))</f>
        <v>131</v>
      </c>
      <c r="G417" s="1">
        <f>IF(ISBLANK(Ventas[[#This Row],[Código]]),"",VLOOKUP(Ventas[[#This Row],[Código]],Productos[],5,FALSE))</f>
        <v>200</v>
      </c>
      <c r="H417" s="23">
        <f>IF(ISBLANK(Ventas[[#This Row],[Código]]),"",Ventas[[#This Row],[Precio Unitario]]*Ventas[[#This Row],[Cantidad]])</f>
        <v>200</v>
      </c>
      <c r="I417" s="1">
        <f>IF(ISBLANK(Ventas[[#This Row],[Código]]),"",SUM(Ventas[[#This Row],[Monto]],I416))</f>
        <v>75493</v>
      </c>
    </row>
    <row r="418" spans="1:9" x14ac:dyDescent="0.25">
      <c r="A418" s="25">
        <v>44745</v>
      </c>
      <c r="B418" s="22">
        <v>7790040953703</v>
      </c>
      <c r="C418" t="str">
        <f>IF(ISBLANK(Ventas[[#This Row],[Código]]),"",VLOOKUP(Ventas[[#This Row],[Código]],Productos[],2,FALSE))</f>
        <v>Chocolate</v>
      </c>
      <c r="D418" t="str">
        <f>IF(ISBLANK(Ventas[[#This Row],[Código]]),"",VLOOKUP(Ventas[[#This Row],[Código]],Productos[],3,FALSE))</f>
        <v>Tofi Blanco Triple 1</v>
      </c>
      <c r="E418" s="22">
        <v>2</v>
      </c>
      <c r="F418" s="1">
        <f>IF(ISBLANK(Ventas[[#This Row],[Código]]),"",VLOOKUP(Ventas[[#This Row],[Código]],Productos[],4,FALSE))</f>
        <v>91</v>
      </c>
      <c r="G418" s="1">
        <f>IF(ISBLANK(Ventas[[#This Row],[Código]]),"",VLOOKUP(Ventas[[#This Row],[Código]],Productos[],5,FALSE))</f>
        <v>130</v>
      </c>
      <c r="H418" s="23">
        <f>IF(ISBLANK(Ventas[[#This Row],[Código]]),"",Ventas[[#This Row],[Precio Unitario]]*Ventas[[#This Row],[Cantidad]])</f>
        <v>260</v>
      </c>
      <c r="I418" s="1">
        <f>IF(ISBLANK(Ventas[[#This Row],[Código]]),"",SUM(Ventas[[#This Row],[Monto]],I417))</f>
        <v>75753</v>
      </c>
    </row>
    <row r="419" spans="1:9" x14ac:dyDescent="0.25">
      <c r="A419" s="25">
        <v>44745</v>
      </c>
      <c r="B419" s="22">
        <v>7790580421007</v>
      </c>
      <c r="C419" t="str">
        <f>IF(ISBLANK(Ventas[[#This Row],[Código]]),"",VLOOKUP(Ventas[[#This Row],[Código]],Productos[],2,FALSE))</f>
        <v>Chocolate</v>
      </c>
      <c r="D419" t="str">
        <f>IF(ISBLANK(Ventas[[#This Row],[Código]]),"",VLOOKUP(Ventas[[#This Row],[Código]],Productos[],3,FALSE))</f>
        <v>Rocklets  20g</v>
      </c>
      <c r="E419" s="22">
        <v>1</v>
      </c>
      <c r="F419" s="1">
        <f>IF(ISBLANK(Ventas[[#This Row],[Código]]),"",VLOOKUP(Ventas[[#This Row],[Código]],Productos[],4,FALSE))</f>
        <v>63</v>
      </c>
      <c r="G419" s="1">
        <f>IF(ISBLANK(Ventas[[#This Row],[Código]]),"",VLOOKUP(Ventas[[#This Row],[Código]],Productos[],5,FALSE))</f>
        <v>90</v>
      </c>
      <c r="H419" s="23">
        <f>IF(ISBLANK(Ventas[[#This Row],[Código]]),"",Ventas[[#This Row],[Precio Unitario]]*Ventas[[#This Row],[Cantidad]])</f>
        <v>90</v>
      </c>
      <c r="I419" s="1">
        <f>IF(ISBLANK(Ventas[[#This Row],[Código]]),"",SUM(Ventas[[#This Row],[Monto]],I418))</f>
        <v>75843</v>
      </c>
    </row>
    <row r="420" spans="1:9" x14ac:dyDescent="0.25">
      <c r="A420" s="25">
        <v>44745</v>
      </c>
      <c r="B420" s="22">
        <v>7792783000515</v>
      </c>
      <c r="C420" t="str">
        <f>IF(ISBLANK(Ventas[[#This Row],[Código]]),"",VLOOKUP(Ventas[[#This Row],[Código]],Productos[],2,FALSE))</f>
        <v>Varios</v>
      </c>
      <c r="D420" t="str">
        <f>IF(ISBLANK(Ventas[[#This Row],[Código]]),"",VLOOKUP(Ventas[[#This Row],[Código]],Productos[],3,FALSE))</f>
        <v>Cartas de Truco Hachazo 1</v>
      </c>
      <c r="E420" s="22">
        <v>1</v>
      </c>
      <c r="F420" s="1">
        <f>IF(ISBLANK(Ventas[[#This Row],[Código]]),"",VLOOKUP(Ventas[[#This Row],[Código]],Productos[],4,FALSE))</f>
        <v>260</v>
      </c>
      <c r="G420" s="1">
        <f>IF(ISBLANK(Ventas[[#This Row],[Código]]),"",VLOOKUP(Ventas[[#This Row],[Código]],Productos[],5,FALSE))</f>
        <v>350</v>
      </c>
      <c r="H420" s="23">
        <f>IF(ISBLANK(Ventas[[#This Row],[Código]]),"",Ventas[[#This Row],[Precio Unitario]]*Ventas[[#This Row],[Cantidad]])</f>
        <v>350</v>
      </c>
      <c r="I420" s="1">
        <f>IF(ISBLANK(Ventas[[#This Row],[Código]]),"",SUM(Ventas[[#This Row],[Monto]],I419))</f>
        <v>76193</v>
      </c>
    </row>
    <row r="421" spans="1:9" x14ac:dyDescent="0.25">
      <c r="A421" s="25">
        <v>44745</v>
      </c>
      <c r="B421" s="22">
        <v>7790150079898</v>
      </c>
      <c r="C421" t="str">
        <f>IF(ISBLANK(Ventas[[#This Row],[Código]]),"",VLOOKUP(Ventas[[#This Row],[Código]],Productos[],2,FALSE))</f>
        <v>Mercadito</v>
      </c>
      <c r="D421" t="str">
        <f>IF(ISBLANK(Ventas[[#This Row],[Código]]),"",VLOOKUP(Ventas[[#This Row],[Código]],Productos[],3,FALSE))</f>
        <v>Café La Virginia 5g</v>
      </c>
      <c r="E421" s="22">
        <v>3</v>
      </c>
      <c r="F421" s="1">
        <f>IF(ISBLANK(Ventas[[#This Row],[Código]]),"",VLOOKUP(Ventas[[#This Row],[Código]],Productos[],4,FALSE))</f>
        <v>21</v>
      </c>
      <c r="G421" s="1">
        <f>IF(ISBLANK(Ventas[[#This Row],[Código]]),"",VLOOKUP(Ventas[[#This Row],[Código]],Productos[],5,FALSE))</f>
        <v>30</v>
      </c>
      <c r="H421" s="23">
        <f>IF(ISBLANK(Ventas[[#This Row],[Código]]),"",Ventas[[#This Row],[Precio Unitario]]*Ventas[[#This Row],[Cantidad]])</f>
        <v>90</v>
      </c>
      <c r="I421" s="1">
        <f>IF(ISBLANK(Ventas[[#This Row],[Código]]),"",SUM(Ventas[[#This Row],[Monto]],I420))</f>
        <v>76283</v>
      </c>
    </row>
    <row r="422" spans="1:9" x14ac:dyDescent="0.25">
      <c r="A422" s="25">
        <v>44745</v>
      </c>
      <c r="B422" s="22">
        <v>351624957684</v>
      </c>
      <c r="C422" t="str">
        <f>IF(ISBLANK(Ventas[[#This Row],[Código]]),"",VLOOKUP(Ventas[[#This Row],[Código]],Productos[],2,FALSE))</f>
        <v>Fotocopia</v>
      </c>
      <c r="D422" t="str">
        <f>IF(ISBLANK(Ventas[[#This Row],[Código]]),"",VLOOKUP(Ventas[[#This Row],[Código]],Productos[],3,FALSE))</f>
        <v>SIMPLE FAZ A4 1</v>
      </c>
      <c r="E422" s="22">
        <v>3</v>
      </c>
      <c r="F422" s="1">
        <f>IF(ISBLANK(Ventas[[#This Row],[Código]]),"",VLOOKUP(Ventas[[#This Row],[Código]],Productos[],4,FALSE))</f>
        <v>0</v>
      </c>
      <c r="G422" s="1">
        <f>IF(ISBLANK(Ventas[[#This Row],[Código]]),"",VLOOKUP(Ventas[[#This Row],[Código]],Productos[],5,FALSE))</f>
        <v>10</v>
      </c>
      <c r="H422" s="23">
        <f>IF(ISBLANK(Ventas[[#This Row],[Código]]),"",Ventas[[#This Row],[Precio Unitario]]*Ventas[[#This Row],[Cantidad]])</f>
        <v>30</v>
      </c>
      <c r="I422" s="1">
        <f>IF(ISBLANK(Ventas[[#This Row],[Código]]),"",SUM(Ventas[[#This Row],[Monto]],I421))</f>
        <v>76313</v>
      </c>
    </row>
    <row r="423" spans="1:9" x14ac:dyDescent="0.25">
      <c r="A423" s="25">
        <v>44745</v>
      </c>
      <c r="B423" s="22">
        <v>153426486759</v>
      </c>
      <c r="C423" t="str">
        <f>IF(ISBLANK(Ventas[[#This Row],[Código]]),"",VLOOKUP(Ventas[[#This Row],[Código]],Productos[],2,FALSE))</f>
        <v>Fotocopia</v>
      </c>
      <c r="D423" t="str">
        <f>IF(ISBLANK(Ventas[[#This Row],[Código]]),"",VLOOKUP(Ventas[[#This Row],[Código]],Productos[],3,FALSE))</f>
        <v>SIMPLE FAZ LEGAL / DOBLE FAZ A4 1</v>
      </c>
      <c r="E423" s="22">
        <v>3</v>
      </c>
      <c r="F423" s="1">
        <f>IF(ISBLANK(Ventas[[#This Row],[Código]]),"",VLOOKUP(Ventas[[#This Row],[Código]],Productos[],4,FALSE))</f>
        <v>0</v>
      </c>
      <c r="G423" s="1">
        <f>IF(ISBLANK(Ventas[[#This Row],[Código]]),"",VLOOKUP(Ventas[[#This Row],[Código]],Productos[],5,FALSE))</f>
        <v>20</v>
      </c>
      <c r="H423" s="23">
        <f>IF(ISBLANK(Ventas[[#This Row],[Código]]),"",Ventas[[#This Row],[Precio Unitario]]*Ventas[[#This Row],[Cantidad]])</f>
        <v>60</v>
      </c>
      <c r="I423" s="1">
        <f>IF(ISBLANK(Ventas[[#This Row],[Código]]),"",SUM(Ventas[[#This Row],[Monto]],I422))</f>
        <v>76373</v>
      </c>
    </row>
    <row r="424" spans="1:9" x14ac:dyDescent="0.25">
      <c r="A424" s="25">
        <v>44745</v>
      </c>
      <c r="B424" s="22">
        <v>7791375001817</v>
      </c>
      <c r="C424" t="str">
        <f>IF(ISBLANK(Ventas[[#This Row],[Código]]),"",VLOOKUP(Ventas[[#This Row],[Código]],Productos[],2,FALSE))</f>
        <v>Gaseosa</v>
      </c>
      <c r="D424" t="str">
        <f>IF(ISBLANK(Ventas[[#This Row],[Código]]),"",VLOOKUP(Ventas[[#This Row],[Código]],Productos[],3,FALSE))</f>
        <v>Cabalgata Cola 3000ml</v>
      </c>
      <c r="E424" s="22">
        <v>1</v>
      </c>
      <c r="F424" s="1">
        <f>IF(ISBLANK(Ventas[[#This Row],[Código]]),"",VLOOKUP(Ventas[[#This Row],[Código]],Productos[],4,FALSE))</f>
        <v>140</v>
      </c>
      <c r="G424" s="1">
        <f>IF(ISBLANK(Ventas[[#This Row],[Código]]),"",VLOOKUP(Ventas[[#This Row],[Código]],Productos[],5,FALSE))</f>
        <v>210</v>
      </c>
      <c r="H424" s="23">
        <f>IF(ISBLANK(Ventas[[#This Row],[Código]]),"",Ventas[[#This Row],[Precio Unitario]]*Ventas[[#This Row],[Cantidad]])</f>
        <v>210</v>
      </c>
      <c r="I424" s="1">
        <f>IF(ISBLANK(Ventas[[#This Row],[Código]]),"",SUM(Ventas[[#This Row],[Monto]],I423))</f>
        <v>76583</v>
      </c>
    </row>
    <row r="425" spans="1:9" x14ac:dyDescent="0.25">
      <c r="A425" s="25">
        <v>44745</v>
      </c>
      <c r="B425" s="22" t="s">
        <v>90</v>
      </c>
      <c r="C425" t="str">
        <f>IF(ISBLANK(Ventas[[#This Row],[Código]]),"",VLOOKUP(Ventas[[#This Row],[Código]],Productos[],2,FALSE))</f>
        <v>Chocolate</v>
      </c>
      <c r="D425" t="str">
        <f>IF(ISBLANK(Ventas[[#This Row],[Código]]),"",VLOOKUP(Ventas[[#This Row],[Código]],Productos[],3,FALSE))</f>
        <v>Bombón Bel Choco 9g</v>
      </c>
      <c r="E425" s="22">
        <v>5</v>
      </c>
      <c r="F425" s="1">
        <f>IF(ISBLANK(Ventas[[#This Row],[Código]]),"",VLOOKUP(Ventas[[#This Row],[Código]],Productos[],4,FALSE))</f>
        <v>14</v>
      </c>
      <c r="G425" s="1">
        <f>IF(ISBLANK(Ventas[[#This Row],[Código]]),"",VLOOKUP(Ventas[[#This Row],[Código]],Productos[],5,FALSE))</f>
        <v>20</v>
      </c>
      <c r="H425" s="23">
        <f>IF(ISBLANK(Ventas[[#This Row],[Código]]),"",Ventas[[#This Row],[Precio Unitario]]*Ventas[[#This Row],[Cantidad]])</f>
        <v>100</v>
      </c>
      <c r="I425" s="1">
        <f>IF(ISBLANK(Ventas[[#This Row],[Código]]),"",SUM(Ventas[[#This Row],[Monto]],I424))</f>
        <v>76683</v>
      </c>
    </row>
    <row r="426" spans="1:9" x14ac:dyDescent="0.25">
      <c r="A426" s="25">
        <v>44745</v>
      </c>
      <c r="B426" s="22">
        <v>7790895005916</v>
      </c>
      <c r="C426" t="str">
        <f>IF(ISBLANK(Ventas[[#This Row],[Código]]),"",VLOOKUP(Ventas[[#This Row],[Código]],Productos[],2,FALSE))</f>
        <v>Gaseosa</v>
      </c>
      <c r="D426" t="str">
        <f>IF(ISBLANK(Ventas[[#This Row],[Código]]),"",VLOOKUP(Ventas[[#This Row],[Código]],Productos[],3,FALSE))</f>
        <v>Coca Cola Retornable 1500ml</v>
      </c>
      <c r="E426" s="22">
        <v>3</v>
      </c>
      <c r="F426" s="1">
        <f>IF(ISBLANK(Ventas[[#This Row],[Código]]),"",VLOOKUP(Ventas[[#This Row],[Código]],Productos[],4,FALSE))</f>
        <v>154</v>
      </c>
      <c r="G426" s="1">
        <f>IF(ISBLANK(Ventas[[#This Row],[Código]]),"",VLOOKUP(Ventas[[#This Row],[Código]],Productos[],5,FALSE))</f>
        <v>230</v>
      </c>
      <c r="H426" s="23">
        <f>IF(ISBLANK(Ventas[[#This Row],[Código]]),"",Ventas[[#This Row],[Precio Unitario]]*Ventas[[#This Row],[Cantidad]])</f>
        <v>690</v>
      </c>
      <c r="I426" s="1">
        <f>IF(ISBLANK(Ventas[[#This Row],[Código]]),"",SUM(Ventas[[#This Row],[Monto]],I425))</f>
        <v>77373</v>
      </c>
    </row>
    <row r="427" spans="1:9" x14ac:dyDescent="0.25">
      <c r="A427" s="25">
        <v>44745</v>
      </c>
      <c r="B427" s="22">
        <v>77977090</v>
      </c>
      <c r="C427" t="str">
        <f>IF(ISBLANK(Ventas[[#This Row],[Código]]),"",VLOOKUP(Ventas[[#This Row],[Código]],Productos[],2,FALSE))</f>
        <v>Cigarrillo</v>
      </c>
      <c r="D427" t="str">
        <f>IF(ISBLANK(Ventas[[#This Row],[Código]]),"",VLOOKUP(Ventas[[#This Row],[Código]],Productos[],3,FALSE))</f>
        <v>Lucky Strike 20 Común Box 20</v>
      </c>
      <c r="E427" s="22">
        <v>1</v>
      </c>
      <c r="F427" s="1">
        <f>IF(ISBLANK(Ventas[[#This Row],[Código]]),"",VLOOKUP(Ventas[[#This Row],[Código]],Productos[],4,FALSE))</f>
        <v>260</v>
      </c>
      <c r="G427" s="1">
        <f>IF(ISBLANK(Ventas[[#This Row],[Código]]),"",VLOOKUP(Ventas[[#This Row],[Código]],Productos[],5,FALSE))</f>
        <v>320</v>
      </c>
      <c r="H427" s="23">
        <f>IF(ISBLANK(Ventas[[#This Row],[Código]]),"",Ventas[[#This Row],[Precio Unitario]]*Ventas[[#This Row],[Cantidad]])</f>
        <v>320</v>
      </c>
      <c r="I427" s="1">
        <f>IF(ISBLANK(Ventas[[#This Row],[Código]]),"",SUM(Ventas[[#This Row],[Monto]],I426))</f>
        <v>77693</v>
      </c>
    </row>
    <row r="428" spans="1:9" x14ac:dyDescent="0.25">
      <c r="A428" s="25">
        <v>44745</v>
      </c>
      <c r="B428" s="22">
        <v>7790895001000</v>
      </c>
      <c r="C428" t="str">
        <f>IF(ISBLANK(Ventas[[#This Row],[Código]]),"",VLOOKUP(Ventas[[#This Row],[Código]],Productos[],2,FALSE))</f>
        <v>Gaseosa</v>
      </c>
      <c r="D428" t="str">
        <f>IF(ISBLANK(Ventas[[#This Row],[Código]]),"",VLOOKUP(Ventas[[#This Row],[Código]],Productos[],3,FALSE))</f>
        <v>Sprite  2250ml</v>
      </c>
      <c r="E428" s="22">
        <v>1</v>
      </c>
      <c r="F428" s="1">
        <f>IF(ISBLANK(Ventas[[#This Row],[Código]]),"",VLOOKUP(Ventas[[#This Row],[Código]],Productos[],4,FALSE))</f>
        <v>203</v>
      </c>
      <c r="G428" s="1">
        <f>IF(ISBLANK(Ventas[[#This Row],[Código]]),"",VLOOKUP(Ventas[[#This Row],[Código]],Productos[],5,FALSE))</f>
        <v>300</v>
      </c>
      <c r="H428" s="23">
        <f>IF(ISBLANK(Ventas[[#This Row],[Código]]),"",Ventas[[#This Row],[Precio Unitario]]*Ventas[[#This Row],[Cantidad]])</f>
        <v>300</v>
      </c>
      <c r="I428" s="1">
        <f>IF(ISBLANK(Ventas[[#This Row],[Código]]),"",SUM(Ventas[[#This Row],[Monto]],I427))</f>
        <v>77993</v>
      </c>
    </row>
    <row r="429" spans="1:9" x14ac:dyDescent="0.25">
      <c r="A429" s="25">
        <v>44745</v>
      </c>
      <c r="B429" s="22">
        <v>7790895000997</v>
      </c>
      <c r="C429" t="str">
        <f>IF(ISBLANK(Ventas[[#This Row],[Código]]),"",VLOOKUP(Ventas[[#This Row],[Código]],Productos[],2,FALSE))</f>
        <v>Gaseosa</v>
      </c>
      <c r="D429" t="str">
        <f>IF(ISBLANK(Ventas[[#This Row],[Código]]),"",VLOOKUP(Ventas[[#This Row],[Código]],Productos[],3,FALSE))</f>
        <v>Coca Cola 2250ml</v>
      </c>
      <c r="E429" s="22">
        <v>1</v>
      </c>
      <c r="F429" s="1">
        <f>IF(ISBLANK(Ventas[[#This Row],[Código]]),"",VLOOKUP(Ventas[[#This Row],[Código]],Productos[],4,FALSE))</f>
        <v>203</v>
      </c>
      <c r="G429" s="1">
        <f>IF(ISBLANK(Ventas[[#This Row],[Código]]),"",VLOOKUP(Ventas[[#This Row],[Código]],Productos[],5,FALSE))</f>
        <v>300</v>
      </c>
      <c r="H429" s="23">
        <f>IF(ISBLANK(Ventas[[#This Row],[Código]]),"",Ventas[[#This Row],[Precio Unitario]]*Ventas[[#This Row],[Cantidad]])</f>
        <v>300</v>
      </c>
      <c r="I429" s="1">
        <f>IF(ISBLANK(Ventas[[#This Row],[Código]]),"",SUM(Ventas[[#This Row],[Monto]],I428))</f>
        <v>78293</v>
      </c>
    </row>
    <row r="430" spans="1:9" x14ac:dyDescent="0.25">
      <c r="A430" s="25">
        <v>44745</v>
      </c>
      <c r="B430" s="22">
        <v>7798062540291</v>
      </c>
      <c r="C430" t="str">
        <f>IF(ISBLANK(Ventas[[#This Row],[Código]]),"",VLOOKUP(Ventas[[#This Row],[Código]],Productos[],2,FALSE))</f>
        <v>Agua Saborizada</v>
      </c>
      <c r="D430" t="str">
        <f>IF(ISBLANK(Ventas[[#This Row],[Código]]),"",VLOOKUP(Ventas[[#This Row],[Código]],Productos[],3,FALSE))</f>
        <v>Levité Naranja 2250ml</v>
      </c>
      <c r="E430" s="22">
        <v>1</v>
      </c>
      <c r="F430" s="1">
        <f>IF(ISBLANK(Ventas[[#This Row],[Código]]),"",VLOOKUP(Ventas[[#This Row],[Código]],Productos[],4,FALSE))</f>
        <v>154</v>
      </c>
      <c r="G430" s="1">
        <f>IF(ISBLANK(Ventas[[#This Row],[Código]]),"",VLOOKUP(Ventas[[#This Row],[Código]],Productos[],5,FALSE))</f>
        <v>220</v>
      </c>
      <c r="H430" s="23">
        <f>IF(ISBLANK(Ventas[[#This Row],[Código]]),"",Ventas[[#This Row],[Precio Unitario]]*Ventas[[#This Row],[Cantidad]])</f>
        <v>220</v>
      </c>
      <c r="I430" s="1">
        <f>IF(ISBLANK(Ventas[[#This Row],[Código]]),"",SUM(Ventas[[#This Row],[Monto]],I429))</f>
        <v>78513</v>
      </c>
    </row>
    <row r="431" spans="1:9" x14ac:dyDescent="0.25">
      <c r="A431" s="25">
        <v>44745</v>
      </c>
      <c r="B431" s="22">
        <v>77941558</v>
      </c>
      <c r="C431" t="str">
        <f>IF(ISBLANK(Ventas[[#This Row],[Código]]),"",VLOOKUP(Ventas[[#This Row],[Código]],Productos[],2,FALSE))</f>
        <v>Cigarrillo</v>
      </c>
      <c r="D431" t="str">
        <f>IF(ISBLANK(Ventas[[#This Row],[Código]]),"",VLOOKUP(Ventas[[#This Row],[Código]],Productos[],3,FALSE))</f>
        <v>Master 20 Común 20</v>
      </c>
      <c r="E431" s="22">
        <v>1</v>
      </c>
      <c r="F431" s="1">
        <f>IF(ISBLANK(Ventas[[#This Row],[Código]]),"",VLOOKUP(Ventas[[#This Row],[Código]],Productos[],4,FALSE))</f>
        <v>100</v>
      </c>
      <c r="G431" s="1">
        <f>IF(ISBLANK(Ventas[[#This Row],[Código]]),"",VLOOKUP(Ventas[[#This Row],[Código]],Productos[],5,FALSE))</f>
        <v>140</v>
      </c>
      <c r="H431" s="23">
        <f>IF(ISBLANK(Ventas[[#This Row],[Código]]),"",Ventas[[#This Row],[Precio Unitario]]*Ventas[[#This Row],[Cantidad]])</f>
        <v>140</v>
      </c>
      <c r="I431" s="1">
        <f>IF(ISBLANK(Ventas[[#This Row],[Código]]),"",SUM(Ventas[[#This Row],[Monto]],I430))</f>
        <v>78653</v>
      </c>
    </row>
    <row r="432" spans="1:9" x14ac:dyDescent="0.25">
      <c r="A432" s="25">
        <v>44745</v>
      </c>
      <c r="B432" s="22">
        <v>7791375001817</v>
      </c>
      <c r="C432" t="str">
        <f>IF(ISBLANK(Ventas[[#This Row],[Código]]),"",VLOOKUP(Ventas[[#This Row],[Código]],Productos[],2,FALSE))</f>
        <v>Gaseosa</v>
      </c>
      <c r="D432" t="str">
        <f>IF(ISBLANK(Ventas[[#This Row],[Código]]),"",VLOOKUP(Ventas[[#This Row],[Código]],Productos[],3,FALSE))</f>
        <v>Cabalgata Cola 3000ml</v>
      </c>
      <c r="E432" s="22">
        <v>1</v>
      </c>
      <c r="F432" s="1">
        <f>IF(ISBLANK(Ventas[[#This Row],[Código]]),"",VLOOKUP(Ventas[[#This Row],[Código]],Productos[],4,FALSE))</f>
        <v>140</v>
      </c>
      <c r="G432" s="1">
        <f>IF(ISBLANK(Ventas[[#This Row],[Código]]),"",VLOOKUP(Ventas[[#This Row],[Código]],Productos[],5,FALSE))</f>
        <v>210</v>
      </c>
      <c r="H432" s="23">
        <f>IF(ISBLANK(Ventas[[#This Row],[Código]]),"",Ventas[[#This Row],[Precio Unitario]]*Ventas[[#This Row],[Cantidad]])</f>
        <v>210</v>
      </c>
      <c r="I432" s="1">
        <f>IF(ISBLANK(Ventas[[#This Row],[Código]]),"",SUM(Ventas[[#This Row],[Monto]],I431))</f>
        <v>78863</v>
      </c>
    </row>
    <row r="433" spans="1:9" x14ac:dyDescent="0.25">
      <c r="A433" s="25">
        <v>44745</v>
      </c>
      <c r="B433" s="22">
        <v>7792684001215</v>
      </c>
      <c r="C433" t="str">
        <f>IF(ISBLANK(Ventas[[#This Row],[Código]]),"",VLOOKUP(Ventas[[#This Row],[Código]],Productos[],2,FALSE))</f>
        <v>Galletita</v>
      </c>
      <c r="D433" t="str">
        <f>IF(ISBLANK(Ventas[[#This Row],[Código]]),"",VLOOKUP(Ventas[[#This Row],[Código]],Productos[],3,FALSE))</f>
        <v>Solitas Surtidas Dulces 300g</v>
      </c>
      <c r="E433" s="22">
        <v>1</v>
      </c>
      <c r="F433" s="1">
        <f>IF(ISBLANK(Ventas[[#This Row],[Código]]),"",VLOOKUP(Ventas[[#This Row],[Código]],Productos[],4,FALSE))</f>
        <v>91</v>
      </c>
      <c r="G433" s="1">
        <f>IF(ISBLANK(Ventas[[#This Row],[Código]]),"",VLOOKUP(Ventas[[#This Row],[Código]],Productos[],5,FALSE))</f>
        <v>130</v>
      </c>
      <c r="H433" s="23">
        <f>IF(ISBLANK(Ventas[[#This Row],[Código]]),"",Ventas[[#This Row],[Precio Unitario]]*Ventas[[#This Row],[Cantidad]])</f>
        <v>130</v>
      </c>
      <c r="I433" s="1">
        <f>IF(ISBLANK(Ventas[[#This Row],[Código]]),"",SUM(Ventas[[#This Row],[Monto]],I432))</f>
        <v>78993</v>
      </c>
    </row>
    <row r="434" spans="1:9" x14ac:dyDescent="0.25">
      <c r="A434" s="25">
        <v>44745</v>
      </c>
      <c r="B434" s="22">
        <v>7793147118860</v>
      </c>
      <c r="C434" t="str">
        <f>IF(ISBLANK(Ventas[[#This Row],[Código]]),"",VLOOKUP(Ventas[[#This Row],[Código]],Productos[],2,FALSE))</f>
        <v>Cerveza</v>
      </c>
      <c r="D434" t="str">
        <f>IF(ISBLANK(Ventas[[#This Row],[Código]]),"",VLOOKUP(Ventas[[#This Row],[Código]],Productos[],3,FALSE))</f>
        <v>Schneider  473ml</v>
      </c>
      <c r="E434" s="22">
        <v>1</v>
      </c>
      <c r="F434" s="1">
        <f>IF(ISBLANK(Ventas[[#This Row],[Código]]),"",VLOOKUP(Ventas[[#This Row],[Código]],Productos[],4,FALSE))</f>
        <v>91</v>
      </c>
      <c r="G434" s="1">
        <f>IF(ISBLANK(Ventas[[#This Row],[Código]]),"",VLOOKUP(Ventas[[#This Row],[Código]],Productos[],5,FALSE))</f>
        <v>140</v>
      </c>
      <c r="H434" s="23">
        <f>IF(ISBLANK(Ventas[[#This Row],[Código]]),"",Ventas[[#This Row],[Precio Unitario]]*Ventas[[#This Row],[Cantidad]])</f>
        <v>140</v>
      </c>
      <c r="I434" s="1">
        <f>IF(ISBLANK(Ventas[[#This Row],[Código]]),"",SUM(Ventas[[#This Row],[Monto]],I433))</f>
        <v>79133</v>
      </c>
    </row>
    <row r="435" spans="1:9" x14ac:dyDescent="0.25">
      <c r="A435" s="25">
        <v>44745</v>
      </c>
      <c r="B435" s="22">
        <v>7798065730347</v>
      </c>
      <c r="C435" t="str">
        <f>IF(ISBLANK(Ventas[[#This Row],[Código]]),"",VLOOKUP(Ventas[[#This Row],[Código]],Productos[],2,FALSE))</f>
        <v>Agua Saborizada</v>
      </c>
      <c r="D435" t="str">
        <f>IF(ISBLANK(Ventas[[#This Row],[Código]]),"",VLOOKUP(Ventas[[#This Row],[Código]],Productos[],3,FALSE))</f>
        <v>Sierra de Los Padres Pomelo 1500ml</v>
      </c>
      <c r="E435" s="22">
        <v>1</v>
      </c>
      <c r="F435" s="1">
        <f>IF(ISBLANK(Ventas[[#This Row],[Código]]),"",VLOOKUP(Ventas[[#This Row],[Código]],Productos[],4,FALSE))</f>
        <v>98</v>
      </c>
      <c r="G435" s="1">
        <f>IF(ISBLANK(Ventas[[#This Row],[Código]]),"",VLOOKUP(Ventas[[#This Row],[Código]],Productos[],5,FALSE))</f>
        <v>140</v>
      </c>
      <c r="H435" s="23">
        <f>IF(ISBLANK(Ventas[[#This Row],[Código]]),"",Ventas[[#This Row],[Precio Unitario]]*Ventas[[#This Row],[Cantidad]])</f>
        <v>140</v>
      </c>
      <c r="I435" s="1">
        <f>IF(ISBLANK(Ventas[[#This Row],[Código]]),"",SUM(Ventas[[#This Row],[Monto]],I434))</f>
        <v>79273</v>
      </c>
    </row>
    <row r="436" spans="1:9" x14ac:dyDescent="0.25">
      <c r="A436" s="25">
        <v>44746</v>
      </c>
      <c r="B436" s="22">
        <v>7622201521967</v>
      </c>
      <c r="C436" t="str">
        <f>IF(ISBLANK(Ventas[[#This Row],[Código]]),"",VLOOKUP(Ventas[[#This Row],[Código]],Productos[],2,FALSE))</f>
        <v>Galletita</v>
      </c>
      <c r="D436" t="str">
        <f>IF(ISBLANK(Ventas[[#This Row],[Código]]),"",VLOOKUP(Ventas[[#This Row],[Código]],Productos[],3,FALSE))</f>
        <v>Oreo con Cacao 118g</v>
      </c>
      <c r="E436" s="22">
        <v>1</v>
      </c>
      <c r="F436" s="1">
        <f>IF(ISBLANK(Ventas[[#This Row],[Código]]),"",VLOOKUP(Ventas[[#This Row],[Código]],Productos[],4,FALSE))</f>
        <v>139</v>
      </c>
      <c r="G436" s="1">
        <f>IF(ISBLANK(Ventas[[#This Row],[Código]]),"",VLOOKUP(Ventas[[#This Row],[Código]],Productos[],5,FALSE))</f>
        <v>200</v>
      </c>
      <c r="H436" s="23">
        <f>IF(ISBLANK(Ventas[[#This Row],[Código]]),"",Ventas[[#This Row],[Precio Unitario]]*Ventas[[#This Row],[Cantidad]])</f>
        <v>200</v>
      </c>
      <c r="I436" s="1">
        <f>IF(ISBLANK(Ventas[[#This Row],[Código]]),"",SUM(Ventas[[#This Row],[Monto]],I435))</f>
        <v>79473</v>
      </c>
    </row>
    <row r="437" spans="1:9" x14ac:dyDescent="0.25">
      <c r="A437" s="25">
        <v>44746</v>
      </c>
      <c r="B437" s="22">
        <v>695874365215</v>
      </c>
      <c r="C437" t="str">
        <f>IF(ISBLANK(Ventas[[#This Row],[Código]]),"",VLOOKUP(Ventas[[#This Row],[Código]],Productos[],2,FALSE))</f>
        <v>Fotocopia</v>
      </c>
      <c r="D437" t="str">
        <f>IF(ISBLANK(Ventas[[#This Row],[Código]]),"",VLOOKUP(Ventas[[#This Row],[Código]],Productos[],3,FALSE))</f>
        <v>DNI 1</v>
      </c>
      <c r="E437" s="22">
        <v>2</v>
      </c>
      <c r="F437" s="1">
        <f>IF(ISBLANK(Ventas[[#This Row],[Código]]),"",VLOOKUP(Ventas[[#This Row],[Código]],Productos[],4,FALSE))</f>
        <v>0</v>
      </c>
      <c r="G437" s="1">
        <f>IF(ISBLANK(Ventas[[#This Row],[Código]]),"",VLOOKUP(Ventas[[#This Row],[Código]],Productos[],5,FALSE))</f>
        <v>20</v>
      </c>
      <c r="H437" s="23">
        <f>IF(ISBLANK(Ventas[[#This Row],[Código]]),"",Ventas[[#This Row],[Precio Unitario]]*Ventas[[#This Row],[Cantidad]])</f>
        <v>40</v>
      </c>
      <c r="I437" s="1">
        <f>IF(ISBLANK(Ventas[[#This Row],[Código]]),"",SUM(Ventas[[#This Row],[Monto]],I436))</f>
        <v>79513</v>
      </c>
    </row>
    <row r="438" spans="1:9" x14ac:dyDescent="0.25">
      <c r="A438" s="25">
        <v>44746</v>
      </c>
      <c r="B438" s="22">
        <v>77912879</v>
      </c>
      <c r="C438" t="str">
        <f>IF(ISBLANK(Ventas[[#This Row],[Código]]),"",VLOOKUP(Ventas[[#This Row],[Código]],Productos[],2,FALSE))</f>
        <v>Cigarrillo</v>
      </c>
      <c r="D438" t="str">
        <f>IF(ISBLANK(Ventas[[#This Row],[Código]]),"",VLOOKUP(Ventas[[#This Row],[Código]],Productos[],3,FALSE))</f>
        <v>Philip Morris 20 Común 20</v>
      </c>
      <c r="E438" s="22">
        <v>1</v>
      </c>
      <c r="F438" s="1">
        <f>IF(ISBLANK(Ventas[[#This Row],[Código]]),"",VLOOKUP(Ventas[[#This Row],[Código]],Productos[],4,FALSE))</f>
        <v>270</v>
      </c>
      <c r="G438" s="1">
        <f>IF(ISBLANK(Ventas[[#This Row],[Código]]),"",VLOOKUP(Ventas[[#This Row],[Código]],Productos[],5,FALSE))</f>
        <v>300</v>
      </c>
      <c r="H438" s="23">
        <f>IF(ISBLANK(Ventas[[#This Row],[Código]]),"",Ventas[[#This Row],[Precio Unitario]]*Ventas[[#This Row],[Cantidad]])</f>
        <v>300</v>
      </c>
      <c r="I438" s="1">
        <f>IF(ISBLANK(Ventas[[#This Row],[Código]]),"",SUM(Ventas[[#This Row],[Monto]],I437))</f>
        <v>79813</v>
      </c>
    </row>
    <row r="439" spans="1:9" x14ac:dyDescent="0.25">
      <c r="A439" s="25">
        <v>44746</v>
      </c>
      <c r="B439" s="22">
        <v>77977038</v>
      </c>
      <c r="C439" t="str">
        <f>IF(ISBLANK(Ventas[[#This Row],[Código]]),"",VLOOKUP(Ventas[[#This Row],[Código]],Productos[],2,FALSE))</f>
        <v>Cigarrillo</v>
      </c>
      <c r="D439" t="str">
        <f>IF(ISBLANK(Ventas[[#This Row],[Código]]),"",VLOOKUP(Ventas[[#This Row],[Código]],Productos[],3,FALSE))</f>
        <v>Lucky Strike 20 Convertible Box 20</v>
      </c>
      <c r="E439" s="22">
        <v>1</v>
      </c>
      <c r="F439" s="1">
        <f>IF(ISBLANK(Ventas[[#This Row],[Código]]),"",VLOOKUP(Ventas[[#This Row],[Código]],Productos[],4,FALSE))</f>
        <v>260</v>
      </c>
      <c r="G439" s="1">
        <f>IF(ISBLANK(Ventas[[#This Row],[Código]]),"",VLOOKUP(Ventas[[#This Row],[Código]],Productos[],5,FALSE))</f>
        <v>320</v>
      </c>
      <c r="H439" s="23">
        <f>IF(ISBLANK(Ventas[[#This Row],[Código]]),"",Ventas[[#This Row],[Precio Unitario]]*Ventas[[#This Row],[Cantidad]])</f>
        <v>320</v>
      </c>
      <c r="I439" s="1">
        <f>IF(ISBLANK(Ventas[[#This Row],[Código]]),"",SUM(Ventas[[#This Row],[Monto]],I438))</f>
        <v>80133</v>
      </c>
    </row>
    <row r="440" spans="1:9" x14ac:dyDescent="0.25">
      <c r="A440" s="25">
        <v>44746</v>
      </c>
      <c r="B440" s="22">
        <v>6902004095218</v>
      </c>
      <c r="C440" t="str">
        <f>IF(ISBLANK(Ventas[[#This Row],[Código]]),"",VLOOKUP(Ventas[[#This Row],[Código]],Productos[],2,FALSE))</f>
        <v>Varios</v>
      </c>
      <c r="D440" t="str">
        <f>IF(ISBLANK(Ventas[[#This Row],[Código]]),"",VLOOKUP(Ventas[[#This Row],[Código]],Productos[],3,FALSE))</f>
        <v>Encendedor Candela 1</v>
      </c>
      <c r="E440" s="22">
        <v>1</v>
      </c>
      <c r="F440" s="1">
        <f>IF(ISBLANK(Ventas[[#This Row],[Código]]),"",VLOOKUP(Ventas[[#This Row],[Código]],Productos[],4,FALSE))</f>
        <v>45</v>
      </c>
      <c r="G440" s="1">
        <f>IF(ISBLANK(Ventas[[#This Row],[Código]]),"",VLOOKUP(Ventas[[#This Row],[Código]],Productos[],5,FALSE))</f>
        <v>60</v>
      </c>
      <c r="H440" s="23">
        <f>IF(ISBLANK(Ventas[[#This Row],[Código]]),"",Ventas[[#This Row],[Precio Unitario]]*Ventas[[#This Row],[Cantidad]])</f>
        <v>60</v>
      </c>
      <c r="I440" s="1">
        <f>IF(ISBLANK(Ventas[[#This Row],[Código]]),"",SUM(Ventas[[#This Row],[Monto]],I439))</f>
        <v>80193</v>
      </c>
    </row>
    <row r="441" spans="1:9" x14ac:dyDescent="0.25">
      <c r="A441" s="25">
        <v>44746</v>
      </c>
      <c r="B441" s="22">
        <v>77940735</v>
      </c>
      <c r="C441" t="str">
        <f>IF(ISBLANK(Ventas[[#This Row],[Código]]),"",VLOOKUP(Ventas[[#This Row],[Código]],Productos[],2,FALSE))</f>
        <v>Cigarrillo</v>
      </c>
      <c r="D441" t="str">
        <f>IF(ISBLANK(Ventas[[#This Row],[Código]]),"",VLOOKUP(Ventas[[#This Row],[Código]],Productos[],3,FALSE))</f>
        <v>Philip Morris 20 Convertible 20</v>
      </c>
      <c r="E441" s="22">
        <v>1</v>
      </c>
      <c r="F441" s="1">
        <f>IF(ISBLANK(Ventas[[#This Row],[Código]]),"",VLOOKUP(Ventas[[#This Row],[Código]],Productos[],4,FALSE))</f>
        <v>260</v>
      </c>
      <c r="G441" s="1">
        <f>IF(ISBLANK(Ventas[[#This Row],[Código]]),"",VLOOKUP(Ventas[[#This Row],[Código]],Productos[],5,FALSE))</f>
        <v>320</v>
      </c>
      <c r="H441" s="23">
        <f>IF(ISBLANK(Ventas[[#This Row],[Código]]),"",Ventas[[#This Row],[Precio Unitario]]*Ventas[[#This Row],[Cantidad]])</f>
        <v>320</v>
      </c>
      <c r="I441" s="1">
        <f>IF(ISBLANK(Ventas[[#This Row],[Código]]),"",SUM(Ventas[[#This Row],[Monto]],I440))</f>
        <v>80513</v>
      </c>
    </row>
    <row r="442" spans="1:9" x14ac:dyDescent="0.25">
      <c r="A442" s="25">
        <v>44746</v>
      </c>
      <c r="B442" s="22">
        <v>7791058000731</v>
      </c>
      <c r="C442" t="str">
        <f>IF(ISBLANK(Ventas[[#This Row],[Código]]),"",VLOOKUP(Ventas[[#This Row],[Código]],Productos[],2,FALSE))</f>
        <v>Lácteos</v>
      </c>
      <c r="D442" t="str">
        <f>IF(ISBLANK(Ventas[[#This Row],[Código]]),"",VLOOKUP(Ventas[[#This Row],[Código]],Productos[],3,FALSE))</f>
        <v>Leche Entera Manfrey 1000ml</v>
      </c>
      <c r="E442" s="22">
        <v>2</v>
      </c>
      <c r="F442" s="1">
        <f>IF(ISBLANK(Ventas[[#This Row],[Código]]),"",VLOOKUP(Ventas[[#This Row],[Código]],Productos[],4,FALSE))</f>
        <v>105</v>
      </c>
      <c r="G442" s="1">
        <f>IF(ISBLANK(Ventas[[#This Row],[Código]]),"",VLOOKUP(Ventas[[#This Row],[Código]],Productos[],5,FALSE))</f>
        <v>170</v>
      </c>
      <c r="H442" s="23">
        <f>IF(ISBLANK(Ventas[[#This Row],[Código]]),"",Ventas[[#This Row],[Precio Unitario]]*Ventas[[#This Row],[Cantidad]])</f>
        <v>340</v>
      </c>
      <c r="I442" s="1">
        <f>IF(ISBLANK(Ventas[[#This Row],[Código]]),"",SUM(Ventas[[#This Row],[Monto]],I441))</f>
        <v>80853</v>
      </c>
    </row>
    <row r="443" spans="1:9" x14ac:dyDescent="0.25">
      <c r="A443" s="25">
        <v>44746</v>
      </c>
      <c r="B443" s="22">
        <v>7790036001579</v>
      </c>
      <c r="C443" t="str">
        <f>IF(ISBLANK(Ventas[[#This Row],[Código]]),"",VLOOKUP(Ventas[[#This Row],[Código]],Productos[],2,FALSE))</f>
        <v>Agua Saborizada</v>
      </c>
      <c r="D443" t="str">
        <f>IF(ISBLANK(Ventas[[#This Row],[Código]]),"",VLOOKUP(Ventas[[#This Row],[Código]],Productos[],3,FALSE))</f>
        <v>Baggio Fresh Pomelo 1500ml</v>
      </c>
      <c r="E443" s="22">
        <v>1</v>
      </c>
      <c r="F443" s="1">
        <f>IF(ISBLANK(Ventas[[#This Row],[Código]]),"",VLOOKUP(Ventas[[#This Row],[Código]],Productos[],4,FALSE))</f>
        <v>84</v>
      </c>
      <c r="G443" s="1">
        <f>IF(ISBLANK(Ventas[[#This Row],[Código]]),"",VLOOKUP(Ventas[[#This Row],[Código]],Productos[],5,FALSE))</f>
        <v>120</v>
      </c>
      <c r="H443" s="23">
        <f>IF(ISBLANK(Ventas[[#This Row],[Código]]),"",Ventas[[#This Row],[Precio Unitario]]*Ventas[[#This Row],[Cantidad]])</f>
        <v>120</v>
      </c>
      <c r="I443" s="1">
        <f>IF(ISBLANK(Ventas[[#This Row],[Código]]),"",SUM(Ventas[[#This Row],[Monto]],I442))</f>
        <v>80973</v>
      </c>
    </row>
    <row r="444" spans="1:9" x14ac:dyDescent="0.25">
      <c r="A444" s="25">
        <v>44746</v>
      </c>
      <c r="B444" s="22">
        <v>77947550</v>
      </c>
      <c r="C444" t="str">
        <f>IF(ISBLANK(Ventas[[#This Row],[Código]]),"",VLOOKUP(Ventas[[#This Row],[Código]],Productos[],2,FALSE))</f>
        <v>Cigarrillo</v>
      </c>
      <c r="D444" t="str">
        <f>IF(ISBLANK(Ventas[[#This Row],[Código]]),"",VLOOKUP(Ventas[[#This Row],[Código]],Productos[],3,FALSE))</f>
        <v>Marlboro Fusión 20 20</v>
      </c>
      <c r="E444" s="22">
        <v>1</v>
      </c>
      <c r="F444" s="1">
        <f>IF(ISBLANK(Ventas[[#This Row],[Código]]),"",VLOOKUP(Ventas[[#This Row],[Código]],Productos[],4,FALSE))</f>
        <v>290</v>
      </c>
      <c r="G444" s="1">
        <f>IF(ISBLANK(Ventas[[#This Row],[Código]]),"",VLOOKUP(Ventas[[#This Row],[Código]],Productos[],5,FALSE))</f>
        <v>320</v>
      </c>
      <c r="H444" s="23">
        <f>IF(ISBLANK(Ventas[[#This Row],[Código]]),"",Ventas[[#This Row],[Precio Unitario]]*Ventas[[#This Row],[Cantidad]])</f>
        <v>320</v>
      </c>
      <c r="I444" s="1">
        <f>IF(ISBLANK(Ventas[[#This Row],[Código]]),"",SUM(Ventas[[#This Row],[Monto]],I443))</f>
        <v>81293</v>
      </c>
    </row>
    <row r="445" spans="1:9" x14ac:dyDescent="0.25">
      <c r="A445" s="25">
        <v>44746</v>
      </c>
      <c r="B445" s="22">
        <v>153426486759</v>
      </c>
      <c r="C445" t="str">
        <f>IF(ISBLANK(Ventas[[#This Row],[Código]]),"",VLOOKUP(Ventas[[#This Row],[Código]],Productos[],2,FALSE))</f>
        <v>Fotocopia</v>
      </c>
      <c r="D445" t="str">
        <f>IF(ISBLANK(Ventas[[#This Row],[Código]]),"",VLOOKUP(Ventas[[#This Row],[Código]],Productos[],3,FALSE))</f>
        <v>SIMPLE FAZ LEGAL / DOBLE FAZ A4 1</v>
      </c>
      <c r="E445" s="22">
        <v>9</v>
      </c>
      <c r="F445" s="1">
        <f>IF(ISBLANK(Ventas[[#This Row],[Código]]),"",VLOOKUP(Ventas[[#This Row],[Código]],Productos[],4,FALSE))</f>
        <v>0</v>
      </c>
      <c r="G445" s="1">
        <f>IF(ISBLANK(Ventas[[#This Row],[Código]]),"",VLOOKUP(Ventas[[#This Row],[Código]],Productos[],5,FALSE))</f>
        <v>20</v>
      </c>
      <c r="H445" s="23">
        <f>IF(ISBLANK(Ventas[[#This Row],[Código]]),"",Ventas[[#This Row],[Precio Unitario]]*Ventas[[#This Row],[Cantidad]])</f>
        <v>180</v>
      </c>
      <c r="I445" s="1">
        <f>IF(ISBLANK(Ventas[[#This Row],[Código]]),"",SUM(Ventas[[#This Row],[Monto]],I444))</f>
        <v>81473</v>
      </c>
    </row>
    <row r="446" spans="1:9" x14ac:dyDescent="0.25">
      <c r="A446" s="25">
        <v>44746</v>
      </c>
      <c r="B446" s="22">
        <v>695874365215</v>
      </c>
      <c r="C446" t="str">
        <f>IF(ISBLANK(Ventas[[#This Row],[Código]]),"",VLOOKUP(Ventas[[#This Row],[Código]],Productos[],2,FALSE))</f>
        <v>Fotocopia</v>
      </c>
      <c r="D446" t="str">
        <f>IF(ISBLANK(Ventas[[#This Row],[Código]]),"",VLOOKUP(Ventas[[#This Row],[Código]],Productos[],3,FALSE))</f>
        <v>DNI 1</v>
      </c>
      <c r="E446" s="22">
        <v>2</v>
      </c>
      <c r="F446" s="1">
        <f>IF(ISBLANK(Ventas[[#This Row],[Código]]),"",VLOOKUP(Ventas[[#This Row],[Código]],Productos[],4,FALSE))</f>
        <v>0</v>
      </c>
      <c r="G446" s="1">
        <f>IF(ISBLANK(Ventas[[#This Row],[Código]]),"",VLOOKUP(Ventas[[#This Row],[Código]],Productos[],5,FALSE))</f>
        <v>20</v>
      </c>
      <c r="H446" s="23">
        <f>IF(ISBLANK(Ventas[[#This Row],[Código]]),"",Ventas[[#This Row],[Precio Unitario]]*Ventas[[#This Row],[Cantidad]])</f>
        <v>40</v>
      </c>
      <c r="I446" s="1">
        <f>IF(ISBLANK(Ventas[[#This Row],[Código]]),"",SUM(Ventas[[#This Row],[Monto]],I445))</f>
        <v>81513</v>
      </c>
    </row>
    <row r="447" spans="1:9" x14ac:dyDescent="0.25">
      <c r="A447" s="25">
        <v>44746</v>
      </c>
      <c r="B447" s="22">
        <v>987456321397</v>
      </c>
      <c r="C447" t="str">
        <f>IF(ISBLANK(Ventas[[#This Row],[Código]]),"",VLOOKUP(Ventas[[#This Row],[Código]],Productos[],2,FALSE))</f>
        <v>Fotocopia</v>
      </c>
      <c r="D447" t="str">
        <f>IF(ISBLANK(Ventas[[#This Row],[Código]]),"",VLOOKUP(Ventas[[#This Row],[Código]],Productos[],3,FALSE))</f>
        <v>TRÁMITES (Tipear nombre del trámite) 1</v>
      </c>
      <c r="E447" s="22">
        <v>1</v>
      </c>
      <c r="F447" s="1">
        <f>IF(ISBLANK(Ventas[[#This Row],[Código]]),"",VLOOKUP(Ventas[[#This Row],[Código]],Productos[],4,FALSE))</f>
        <v>0</v>
      </c>
      <c r="G447" s="1">
        <v>350</v>
      </c>
      <c r="H447" s="23">
        <f>IF(ISBLANK(Ventas[[#This Row],[Código]]),"",Ventas[[#This Row],[Precio Unitario]]*Ventas[[#This Row],[Cantidad]])</f>
        <v>350</v>
      </c>
      <c r="I447" s="1">
        <f>IF(ISBLANK(Ventas[[#This Row],[Código]]),"",SUM(Ventas[[#This Row],[Monto]],I446))</f>
        <v>81863</v>
      </c>
    </row>
    <row r="448" spans="1:9" x14ac:dyDescent="0.25">
      <c r="A448" s="25">
        <v>44746</v>
      </c>
      <c r="B448" s="22">
        <v>351624957684</v>
      </c>
      <c r="C448" t="str">
        <f>IF(ISBLANK(Ventas[[#This Row],[Código]]),"",VLOOKUP(Ventas[[#This Row],[Código]],Productos[],2,FALSE))</f>
        <v>Fotocopia</v>
      </c>
      <c r="D448" t="str">
        <f>IF(ISBLANK(Ventas[[#This Row],[Código]]),"",VLOOKUP(Ventas[[#This Row],[Código]],Productos[],3,FALSE))</f>
        <v>SIMPLE FAZ A4 1</v>
      </c>
      <c r="E448" s="22">
        <v>5</v>
      </c>
      <c r="F448" s="1">
        <f>IF(ISBLANK(Ventas[[#This Row],[Código]]),"",VLOOKUP(Ventas[[#This Row],[Código]],Productos[],4,FALSE))</f>
        <v>0</v>
      </c>
      <c r="G448" s="1">
        <f>IF(ISBLANK(Ventas[[#This Row],[Código]]),"",VLOOKUP(Ventas[[#This Row],[Código]],Productos[],5,FALSE))</f>
        <v>10</v>
      </c>
      <c r="H448" s="23">
        <f>IF(ISBLANK(Ventas[[#This Row],[Código]]),"",Ventas[[#This Row],[Precio Unitario]]*Ventas[[#This Row],[Cantidad]])</f>
        <v>50</v>
      </c>
      <c r="I448" s="1">
        <f>IF(ISBLANK(Ventas[[#This Row],[Código]]),"",SUM(Ventas[[#This Row],[Monto]],I447))</f>
        <v>81913</v>
      </c>
    </row>
    <row r="449" spans="1:9" x14ac:dyDescent="0.25">
      <c r="A449" s="25">
        <v>44746</v>
      </c>
      <c r="B449" s="22">
        <v>954456325874</v>
      </c>
      <c r="C449" t="str">
        <f>IF(ISBLANK(Ventas[[#This Row],[Código]]),"",VLOOKUP(Ventas[[#This Row],[Código]],Productos[],2,FALSE))</f>
        <v>Carga</v>
      </c>
      <c r="D449" t="str">
        <f>IF(ISBLANK(Ventas[[#This Row],[Código]]),"",VLOOKUP(Ventas[[#This Row],[Código]],Productos[],3,FALSE))</f>
        <v>Carga Virtual (Tipear TOTAL DE CARGA en: "Monto") 1</v>
      </c>
      <c r="E449" s="22">
        <v>600</v>
      </c>
      <c r="F449" s="1">
        <f>IF(ISBLANK(Ventas[[#This Row],[Código]]),"",VLOOKUP(Ventas[[#This Row],[Código]],Productos[],4,FALSE))</f>
        <v>1</v>
      </c>
      <c r="G449" s="1">
        <f>IF(ISBLANK(Ventas[[#This Row],[Código]]),"",VLOOKUP(Ventas[[#This Row],[Código]],Productos[],5,FALSE))</f>
        <v>1</v>
      </c>
      <c r="H449" s="23">
        <v>660</v>
      </c>
      <c r="I449" s="1">
        <f>IF(ISBLANK(Ventas[[#This Row],[Código]]),"",SUM(Ventas[[#This Row],[Monto]],I448))</f>
        <v>82573</v>
      </c>
    </row>
    <row r="450" spans="1:9" x14ac:dyDescent="0.25">
      <c r="A450" s="25">
        <v>44746</v>
      </c>
      <c r="B450" s="22">
        <v>77978141</v>
      </c>
      <c r="C450" t="str">
        <f>IF(ISBLANK(Ventas[[#This Row],[Código]]),"",VLOOKUP(Ventas[[#This Row],[Código]],Productos[],2,FALSE))</f>
        <v>Cigarrillo</v>
      </c>
      <c r="D450" t="str">
        <f>IF(ISBLANK(Ventas[[#This Row],[Código]]),"",VLOOKUP(Ventas[[#This Row],[Código]],Productos[],3,FALSE))</f>
        <v>Marlboro Fusión 10 10</v>
      </c>
      <c r="E450" s="22">
        <v>1</v>
      </c>
      <c r="F450" s="1">
        <f>IF(ISBLANK(Ventas[[#This Row],[Código]]),"",VLOOKUP(Ventas[[#This Row],[Código]],Productos[],4,FALSE))</f>
        <v>170</v>
      </c>
      <c r="G450" s="1">
        <f>IF(ISBLANK(Ventas[[#This Row],[Código]]),"",VLOOKUP(Ventas[[#This Row],[Código]],Productos[],5,FALSE))</f>
        <v>220</v>
      </c>
      <c r="H450" s="23">
        <f>IF(ISBLANK(Ventas[[#This Row],[Código]]),"",Ventas[[#This Row],[Precio Unitario]]*Ventas[[#This Row],[Cantidad]])</f>
        <v>220</v>
      </c>
      <c r="I450" s="1">
        <f>IF(ISBLANK(Ventas[[#This Row],[Código]]),"",SUM(Ventas[[#This Row],[Monto]],I449))</f>
        <v>82793</v>
      </c>
    </row>
    <row r="451" spans="1:9" x14ac:dyDescent="0.25">
      <c r="A451" s="25">
        <v>44746</v>
      </c>
      <c r="B451" s="22">
        <v>7792799000035</v>
      </c>
      <c r="C451" t="str">
        <f>IF(ISBLANK(Ventas[[#This Row],[Código]]),"",VLOOKUP(Ventas[[#This Row],[Código]],Productos[],2,FALSE))</f>
        <v>Soda</v>
      </c>
      <c r="D451" t="str">
        <f>IF(ISBLANK(Ventas[[#This Row],[Código]]),"",VLOOKUP(Ventas[[#This Row],[Código]],Productos[],3,FALSE))</f>
        <v>Soda Eco de los Andes 500ml</v>
      </c>
      <c r="E451" s="22">
        <v>1</v>
      </c>
      <c r="F451" s="1">
        <f>IF(ISBLANK(Ventas[[#This Row],[Código]]),"",VLOOKUP(Ventas[[#This Row],[Código]],Productos[],4,FALSE))</f>
        <v>65</v>
      </c>
      <c r="G451" s="1">
        <f>IF(ISBLANK(Ventas[[#This Row],[Código]]),"",VLOOKUP(Ventas[[#This Row],[Código]],Productos[],5,FALSE))</f>
        <v>100</v>
      </c>
      <c r="H451" s="23">
        <f>IF(ISBLANK(Ventas[[#This Row],[Código]]),"",Ventas[[#This Row],[Precio Unitario]]*Ventas[[#This Row],[Cantidad]])</f>
        <v>100</v>
      </c>
      <c r="I451" s="1">
        <f>IF(ISBLANK(Ventas[[#This Row],[Código]]),"",SUM(Ventas[[#This Row],[Monto]],I450))</f>
        <v>82893</v>
      </c>
    </row>
    <row r="452" spans="1:9" x14ac:dyDescent="0.25">
      <c r="A452" s="25">
        <v>44746</v>
      </c>
      <c r="B452" s="22">
        <v>695874365215</v>
      </c>
      <c r="C452" t="str">
        <f>IF(ISBLANK(Ventas[[#This Row],[Código]]),"",VLOOKUP(Ventas[[#This Row],[Código]],Productos[],2,FALSE))</f>
        <v>Fotocopia</v>
      </c>
      <c r="D452" t="str">
        <f>IF(ISBLANK(Ventas[[#This Row],[Código]]),"",VLOOKUP(Ventas[[#This Row],[Código]],Productos[],3,FALSE))</f>
        <v>DNI 1</v>
      </c>
      <c r="E452" s="22">
        <v>1</v>
      </c>
      <c r="F452" s="1">
        <f>IF(ISBLANK(Ventas[[#This Row],[Código]]),"",VLOOKUP(Ventas[[#This Row],[Código]],Productos[],4,FALSE))</f>
        <v>0</v>
      </c>
      <c r="G452" s="1">
        <f>IF(ISBLANK(Ventas[[#This Row],[Código]]),"",VLOOKUP(Ventas[[#This Row],[Código]],Productos[],5,FALSE))</f>
        <v>20</v>
      </c>
      <c r="H452" s="23">
        <f>IF(ISBLANK(Ventas[[#This Row],[Código]]),"",Ventas[[#This Row],[Precio Unitario]]*Ventas[[#This Row],[Cantidad]])</f>
        <v>20</v>
      </c>
      <c r="I452" s="1">
        <f>IF(ISBLANK(Ventas[[#This Row],[Código]]),"",SUM(Ventas[[#This Row],[Monto]],I451))</f>
        <v>82913</v>
      </c>
    </row>
    <row r="453" spans="1:9" x14ac:dyDescent="0.25">
      <c r="A453" s="25">
        <v>44746</v>
      </c>
      <c r="B453" s="22">
        <v>695874365215</v>
      </c>
      <c r="C453" t="str">
        <f>IF(ISBLANK(Ventas[[#This Row],[Código]]),"",VLOOKUP(Ventas[[#This Row],[Código]],Productos[],2,FALSE))</f>
        <v>Fotocopia</v>
      </c>
      <c r="D453" t="str">
        <f>IF(ISBLANK(Ventas[[#This Row],[Código]]),"",VLOOKUP(Ventas[[#This Row],[Código]],Productos[],3,FALSE))</f>
        <v>DNI 1</v>
      </c>
      <c r="E453" s="22">
        <v>1</v>
      </c>
      <c r="F453" s="1">
        <f>IF(ISBLANK(Ventas[[#This Row],[Código]]),"",VLOOKUP(Ventas[[#This Row],[Código]],Productos[],4,FALSE))</f>
        <v>0</v>
      </c>
      <c r="G453" s="1">
        <f>IF(ISBLANK(Ventas[[#This Row],[Código]]),"",VLOOKUP(Ventas[[#This Row],[Código]],Productos[],5,FALSE))</f>
        <v>20</v>
      </c>
      <c r="H453" s="23">
        <f>IF(ISBLANK(Ventas[[#This Row],[Código]]),"",Ventas[[#This Row],[Precio Unitario]]*Ventas[[#This Row],[Cantidad]])</f>
        <v>20</v>
      </c>
      <c r="I453" s="1">
        <f>IF(ISBLANK(Ventas[[#This Row],[Código]]),"",SUM(Ventas[[#This Row],[Monto]],I452))</f>
        <v>82933</v>
      </c>
    </row>
    <row r="454" spans="1:9" x14ac:dyDescent="0.25">
      <c r="A454" s="25">
        <v>44746</v>
      </c>
      <c r="B454" s="22">
        <v>7791388000272</v>
      </c>
      <c r="C454" t="str">
        <f>IF(ISBLANK(Ventas[[#This Row],[Código]]),"",VLOOKUP(Ventas[[#This Row],[Código]],Productos[],2,FALSE))</f>
        <v>Farmacia</v>
      </c>
      <c r="D454" t="str">
        <f>IF(ISBLANK(Ventas[[#This Row],[Código]]),"",VLOOKUP(Ventas[[#This Row],[Código]],Productos[],3,FALSE))</f>
        <v>Pañuelos Descartables 1</v>
      </c>
      <c r="E454" s="22">
        <v>1</v>
      </c>
      <c r="F454" s="1">
        <f>IF(ISBLANK(Ventas[[#This Row],[Código]]),"",VLOOKUP(Ventas[[#This Row],[Código]],Productos[],4,FALSE))</f>
        <v>21</v>
      </c>
      <c r="G454" s="1">
        <f>IF(ISBLANK(Ventas[[#This Row],[Código]]),"",VLOOKUP(Ventas[[#This Row],[Código]],Productos[],5,FALSE))</f>
        <v>30</v>
      </c>
      <c r="H454" s="23">
        <f>IF(ISBLANK(Ventas[[#This Row],[Código]]),"",Ventas[[#This Row],[Precio Unitario]]*Ventas[[#This Row],[Cantidad]])</f>
        <v>30</v>
      </c>
      <c r="I454" s="1">
        <f>IF(ISBLANK(Ventas[[#This Row],[Código]]),"",SUM(Ventas[[#This Row],[Monto]],I453))</f>
        <v>82963</v>
      </c>
    </row>
    <row r="455" spans="1:9" x14ac:dyDescent="0.25">
      <c r="A455" s="25">
        <v>44746</v>
      </c>
      <c r="B455" s="22">
        <v>4005900170996</v>
      </c>
      <c r="C455" t="str">
        <f>IF(ISBLANK(Ventas[[#This Row],[Código]]),"",VLOOKUP(Ventas[[#This Row],[Código]],Productos[],2,FALSE))</f>
        <v>Farmacia</v>
      </c>
      <c r="D455" t="str">
        <f>IF(ISBLANK(Ventas[[#This Row],[Código]]),"",VLOOKUP(Ventas[[#This Row],[Código]],Productos[],3,FALSE))</f>
        <v>Curitas 1</v>
      </c>
      <c r="E455" s="22">
        <v>8</v>
      </c>
      <c r="F455" s="1">
        <f>IF(ISBLANK(Ventas[[#This Row],[Código]]),"",VLOOKUP(Ventas[[#This Row],[Código]],Productos[],4,FALSE))</f>
        <v>14</v>
      </c>
      <c r="G455" s="1">
        <f>IF(ISBLANK(Ventas[[#This Row],[Código]]),"",VLOOKUP(Ventas[[#This Row],[Código]],Productos[],5,FALSE))</f>
        <v>20</v>
      </c>
      <c r="H455" s="23">
        <f>IF(ISBLANK(Ventas[[#This Row],[Código]]),"",Ventas[[#This Row],[Precio Unitario]]*Ventas[[#This Row],[Cantidad]])</f>
        <v>160</v>
      </c>
      <c r="I455" s="1">
        <f>IF(ISBLANK(Ventas[[#This Row],[Código]]),"",SUM(Ventas[[#This Row],[Monto]],I454))</f>
        <v>83123</v>
      </c>
    </row>
    <row r="456" spans="1:9" x14ac:dyDescent="0.25">
      <c r="A456" s="25">
        <v>44746</v>
      </c>
      <c r="B456" s="22">
        <v>954456325874</v>
      </c>
      <c r="C456" t="str">
        <f>IF(ISBLANK(Ventas[[#This Row],[Código]]),"",VLOOKUP(Ventas[[#This Row],[Código]],Productos[],2,FALSE))</f>
        <v>Carga</v>
      </c>
      <c r="D456" t="str">
        <f>IF(ISBLANK(Ventas[[#This Row],[Código]]),"",VLOOKUP(Ventas[[#This Row],[Código]],Productos[],3,FALSE))</f>
        <v>Carga Virtual (Tipear TOTAL DE CARGA en: "Monto") 1</v>
      </c>
      <c r="E456" s="22">
        <v>200</v>
      </c>
      <c r="F456" s="1">
        <f>IF(ISBLANK(Ventas[[#This Row],[Código]]),"",VLOOKUP(Ventas[[#This Row],[Código]],Productos[],4,FALSE))</f>
        <v>1</v>
      </c>
      <c r="G456" s="1">
        <v>1</v>
      </c>
      <c r="H456" s="23">
        <v>220</v>
      </c>
      <c r="I456" s="1">
        <f>IF(ISBLANK(Ventas[[#This Row],[Código]]),"",SUM(Ventas[[#This Row],[Monto]],I455))</f>
        <v>83343</v>
      </c>
    </row>
    <row r="457" spans="1:9" x14ac:dyDescent="0.25">
      <c r="A457" s="25">
        <v>44746</v>
      </c>
      <c r="B457" s="22">
        <v>153426486759</v>
      </c>
      <c r="C457" t="str">
        <f>IF(ISBLANK(Ventas[[#This Row],[Código]]),"",VLOOKUP(Ventas[[#This Row],[Código]],Productos[],2,FALSE))</f>
        <v>Fotocopia</v>
      </c>
      <c r="D457" t="str">
        <f>IF(ISBLANK(Ventas[[#This Row],[Código]]),"",VLOOKUP(Ventas[[#This Row],[Código]],Productos[],3,FALSE))</f>
        <v>SIMPLE FAZ LEGAL / DOBLE FAZ A4 1</v>
      </c>
      <c r="E457" s="22">
        <v>10</v>
      </c>
      <c r="F457" s="1">
        <f>IF(ISBLANK(Ventas[[#This Row],[Código]]),"",VLOOKUP(Ventas[[#This Row],[Código]],Productos[],4,FALSE))</f>
        <v>0</v>
      </c>
      <c r="G457" s="1">
        <f>IF(ISBLANK(Ventas[[#This Row],[Código]]),"",VLOOKUP(Ventas[[#This Row],[Código]],Productos[],5,FALSE))</f>
        <v>20</v>
      </c>
      <c r="H457" s="23">
        <f>IF(ISBLANK(Ventas[[#This Row],[Código]]),"",Ventas[[#This Row],[Precio Unitario]]*Ventas[[#This Row],[Cantidad]])</f>
        <v>200</v>
      </c>
      <c r="I457" s="1">
        <f>IF(ISBLANK(Ventas[[#This Row],[Código]]),"",SUM(Ventas[[#This Row],[Monto]],I456))</f>
        <v>83543</v>
      </c>
    </row>
    <row r="458" spans="1:9" x14ac:dyDescent="0.25">
      <c r="A458" s="25">
        <v>44746</v>
      </c>
      <c r="B458" s="22">
        <v>351624957684</v>
      </c>
      <c r="C458" t="str">
        <f>IF(ISBLANK(Ventas[[#This Row],[Código]]),"",VLOOKUP(Ventas[[#This Row],[Código]],Productos[],2,FALSE))</f>
        <v>Fotocopia</v>
      </c>
      <c r="D458" t="str">
        <f>IF(ISBLANK(Ventas[[#This Row],[Código]]),"",VLOOKUP(Ventas[[#This Row],[Código]],Productos[],3,FALSE))</f>
        <v>SIMPLE FAZ A4 1</v>
      </c>
      <c r="E458" s="22">
        <v>1</v>
      </c>
      <c r="F458" s="1">
        <f>IF(ISBLANK(Ventas[[#This Row],[Código]]),"",VLOOKUP(Ventas[[#This Row],[Código]],Productos[],4,FALSE))</f>
        <v>0</v>
      </c>
      <c r="G458" s="1">
        <f>IF(ISBLANK(Ventas[[#This Row],[Código]]),"",VLOOKUP(Ventas[[#This Row],[Código]],Productos[],5,FALSE))</f>
        <v>10</v>
      </c>
      <c r="H458" s="23">
        <f>IF(ISBLANK(Ventas[[#This Row],[Código]]),"",Ventas[[#This Row],[Precio Unitario]]*Ventas[[#This Row],[Cantidad]])</f>
        <v>10</v>
      </c>
      <c r="I458" s="1">
        <f>IF(ISBLANK(Ventas[[#This Row],[Código]]),"",SUM(Ventas[[#This Row],[Monto]],I457))</f>
        <v>83553</v>
      </c>
    </row>
    <row r="459" spans="1:9" x14ac:dyDescent="0.25">
      <c r="A459" s="25">
        <v>44746</v>
      </c>
      <c r="B459" s="22">
        <v>153426486759</v>
      </c>
      <c r="C459" t="str">
        <f>IF(ISBLANK(Ventas[[#This Row],[Código]]),"",VLOOKUP(Ventas[[#This Row],[Código]],Productos[],2,FALSE))</f>
        <v>Fotocopia</v>
      </c>
      <c r="D459" t="str">
        <f>IF(ISBLANK(Ventas[[#This Row],[Código]]),"",VLOOKUP(Ventas[[#This Row],[Código]],Productos[],3,FALSE))</f>
        <v>SIMPLE FAZ LEGAL / DOBLE FAZ A4 1</v>
      </c>
      <c r="E459" s="22">
        <v>1</v>
      </c>
      <c r="F459" s="1">
        <f>IF(ISBLANK(Ventas[[#This Row],[Código]]),"",VLOOKUP(Ventas[[#This Row],[Código]],Productos[],4,FALSE))</f>
        <v>0</v>
      </c>
      <c r="G459" s="1">
        <f>IF(ISBLANK(Ventas[[#This Row],[Código]]),"",VLOOKUP(Ventas[[#This Row],[Código]],Productos[],5,FALSE))</f>
        <v>20</v>
      </c>
      <c r="H459" s="23">
        <f>IF(ISBLANK(Ventas[[#This Row],[Código]]),"",Ventas[[#This Row],[Precio Unitario]]*Ventas[[#This Row],[Cantidad]])</f>
        <v>20</v>
      </c>
      <c r="I459" s="1">
        <f>IF(ISBLANK(Ventas[[#This Row],[Código]]),"",SUM(Ventas[[#This Row],[Monto]],I458))</f>
        <v>83573</v>
      </c>
    </row>
    <row r="460" spans="1:9" x14ac:dyDescent="0.25">
      <c r="A460" s="25">
        <v>44746</v>
      </c>
      <c r="B460" s="22">
        <v>77983343</v>
      </c>
      <c r="C460" t="str">
        <f>IF(ISBLANK(Ventas[[#This Row],[Código]]),"",VLOOKUP(Ventas[[#This Row],[Código]],Productos[],2,FALSE))</f>
        <v>Cigarrillo</v>
      </c>
      <c r="D460" t="str">
        <f>IF(ISBLANK(Ventas[[#This Row],[Código]]),"",VLOOKUP(Ventas[[#This Row],[Código]],Productos[],3,FALSE))</f>
        <v>Marlboro 10 Común 10</v>
      </c>
      <c r="E460" s="22">
        <v>1</v>
      </c>
      <c r="F460" s="1">
        <f>IF(ISBLANK(Ventas[[#This Row],[Código]]),"",VLOOKUP(Ventas[[#This Row],[Código]],Productos[],4,FALSE))</f>
        <v>190</v>
      </c>
      <c r="G460" s="1">
        <f>IF(ISBLANK(Ventas[[#This Row],[Código]]),"",VLOOKUP(Ventas[[#This Row],[Código]],Productos[],5,FALSE))</f>
        <v>220</v>
      </c>
      <c r="H460" s="23">
        <f>IF(ISBLANK(Ventas[[#This Row],[Código]]),"",Ventas[[#This Row],[Precio Unitario]]*Ventas[[#This Row],[Cantidad]])</f>
        <v>220</v>
      </c>
      <c r="I460" s="1">
        <f>IF(ISBLANK(Ventas[[#This Row],[Código]]),"",SUM(Ventas[[#This Row],[Monto]],I459))</f>
        <v>83793</v>
      </c>
    </row>
    <row r="461" spans="1:9" x14ac:dyDescent="0.25">
      <c r="A461" s="25">
        <v>44746</v>
      </c>
      <c r="B461" s="22">
        <v>7790895000782</v>
      </c>
      <c r="C461" t="str">
        <f>IF(ISBLANK(Ventas[[#This Row],[Código]]),"",VLOOKUP(Ventas[[#This Row],[Código]],Productos[],2,FALSE))</f>
        <v>Gaseosa</v>
      </c>
      <c r="D461" t="str">
        <f>IF(ISBLANK(Ventas[[#This Row],[Código]]),"",VLOOKUP(Ventas[[#This Row],[Código]],Productos[],3,FALSE))</f>
        <v>Coca Cola 500ml</v>
      </c>
      <c r="E461" s="22">
        <v>1</v>
      </c>
      <c r="F461" s="1">
        <f>IF(ISBLANK(Ventas[[#This Row],[Código]]),"",VLOOKUP(Ventas[[#This Row],[Código]],Productos[],4,FALSE))</f>
        <v>98</v>
      </c>
      <c r="G461" s="1">
        <f>IF(ISBLANK(Ventas[[#This Row],[Código]]),"",VLOOKUP(Ventas[[#This Row],[Código]],Productos[],5,FALSE))</f>
        <v>140</v>
      </c>
      <c r="H461" s="23">
        <f>IF(ISBLANK(Ventas[[#This Row],[Código]]),"",Ventas[[#This Row],[Precio Unitario]]*Ventas[[#This Row],[Cantidad]])</f>
        <v>140</v>
      </c>
      <c r="I461" s="1">
        <f>IF(ISBLANK(Ventas[[#This Row],[Código]]),"",SUM(Ventas[[#This Row],[Monto]],I460))</f>
        <v>83933</v>
      </c>
    </row>
    <row r="462" spans="1:9" x14ac:dyDescent="0.25">
      <c r="A462" s="25">
        <v>44746</v>
      </c>
      <c r="B462" s="22">
        <v>7792799000035</v>
      </c>
      <c r="C462" t="str">
        <f>IF(ISBLANK(Ventas[[#This Row],[Código]]),"",VLOOKUP(Ventas[[#This Row],[Código]],Productos[],2,FALSE))</f>
        <v>Soda</v>
      </c>
      <c r="D462" t="str">
        <f>IF(ISBLANK(Ventas[[#This Row],[Código]]),"",VLOOKUP(Ventas[[#This Row],[Código]],Productos[],3,FALSE))</f>
        <v>Soda Eco de los Andes 500ml</v>
      </c>
      <c r="E462" s="22">
        <v>1</v>
      </c>
      <c r="F462" s="1">
        <f>IF(ISBLANK(Ventas[[#This Row],[Código]]),"",VLOOKUP(Ventas[[#This Row],[Código]],Productos[],4,FALSE))</f>
        <v>65</v>
      </c>
      <c r="G462" s="1">
        <f>IF(ISBLANK(Ventas[[#This Row],[Código]]),"",VLOOKUP(Ventas[[#This Row],[Código]],Productos[],5,FALSE))</f>
        <v>100</v>
      </c>
      <c r="H462" s="23">
        <f>IF(ISBLANK(Ventas[[#This Row],[Código]]),"",Ventas[[#This Row],[Precio Unitario]]*Ventas[[#This Row],[Cantidad]])</f>
        <v>100</v>
      </c>
      <c r="I462" s="1">
        <f>IF(ISBLANK(Ventas[[#This Row],[Código]]),"",SUM(Ventas[[#This Row],[Monto]],I461))</f>
        <v>84033</v>
      </c>
    </row>
    <row r="463" spans="1:9" x14ac:dyDescent="0.25">
      <c r="A463" s="25">
        <v>44746</v>
      </c>
      <c r="B463" s="22">
        <v>7792798007424</v>
      </c>
      <c r="C463" t="str">
        <f>IF(ISBLANK(Ventas[[#This Row],[Código]]),"",VLOOKUP(Ventas[[#This Row],[Código]],Productos[],2,FALSE))</f>
        <v>Cerveza</v>
      </c>
      <c r="D463" t="str">
        <f>IF(ISBLANK(Ventas[[#This Row],[Código]]),"",VLOOKUP(Ventas[[#This Row],[Código]],Productos[],3,FALSE))</f>
        <v>Quilmes Bajo Cero Retornable 1000ml</v>
      </c>
      <c r="E463" s="22">
        <v>3</v>
      </c>
      <c r="F463" s="1">
        <f>IF(ISBLANK(Ventas[[#This Row],[Código]]),"",VLOOKUP(Ventas[[#This Row],[Código]],Productos[],4,FALSE))</f>
        <v>175</v>
      </c>
      <c r="G463" s="1">
        <f>IF(ISBLANK(Ventas[[#This Row],[Código]]),"",VLOOKUP(Ventas[[#This Row],[Código]],Productos[],5,FALSE))</f>
        <v>270</v>
      </c>
      <c r="H463" s="23">
        <f>IF(ISBLANK(Ventas[[#This Row],[Código]]),"",Ventas[[#This Row],[Precio Unitario]]*Ventas[[#This Row],[Cantidad]])</f>
        <v>810</v>
      </c>
      <c r="I463" s="1">
        <f>IF(ISBLANK(Ventas[[#This Row],[Código]]),"",SUM(Ventas[[#This Row],[Monto]],I462))</f>
        <v>84843</v>
      </c>
    </row>
    <row r="464" spans="1:9" x14ac:dyDescent="0.25">
      <c r="A464" s="25">
        <v>44746</v>
      </c>
      <c r="B464" s="22">
        <v>77969675</v>
      </c>
      <c r="C464" t="str">
        <f>IF(ISBLANK(Ventas[[#This Row],[Código]]),"",VLOOKUP(Ventas[[#This Row],[Código]],Productos[],2,FALSE))</f>
        <v>Cigarrillo</v>
      </c>
      <c r="D464" t="str">
        <f>IF(ISBLANK(Ventas[[#This Row],[Código]]),"",VLOOKUP(Ventas[[#This Row],[Código]],Productos[],3,FALSE))</f>
        <v>Liverpool 20 Box 20</v>
      </c>
      <c r="E464" s="22">
        <v>1</v>
      </c>
      <c r="F464" s="1">
        <f>IF(ISBLANK(Ventas[[#This Row],[Código]]),"",VLOOKUP(Ventas[[#This Row],[Código]],Productos[],4,FALSE))</f>
        <v>100</v>
      </c>
      <c r="G464" s="1">
        <f>IF(ISBLANK(Ventas[[#This Row],[Código]]),"",VLOOKUP(Ventas[[#This Row],[Código]],Productos[],5,FALSE))</f>
        <v>140</v>
      </c>
      <c r="H464" s="23">
        <f>IF(ISBLANK(Ventas[[#This Row],[Código]]),"",Ventas[[#This Row],[Precio Unitario]]*Ventas[[#This Row],[Cantidad]])</f>
        <v>140</v>
      </c>
      <c r="I464" s="1">
        <f>IF(ISBLANK(Ventas[[#This Row],[Código]]),"",SUM(Ventas[[#This Row],[Monto]],I463))</f>
        <v>84983</v>
      </c>
    </row>
    <row r="465" spans="1:9" x14ac:dyDescent="0.25">
      <c r="A465" s="25">
        <v>44746</v>
      </c>
      <c r="B465" s="22">
        <v>954456325874</v>
      </c>
      <c r="C465" t="str">
        <f>IF(ISBLANK(Ventas[[#This Row],[Código]]),"",VLOOKUP(Ventas[[#This Row],[Código]],Productos[],2,FALSE))</f>
        <v>Carga</v>
      </c>
      <c r="D465" t="str">
        <f>IF(ISBLANK(Ventas[[#This Row],[Código]]),"",VLOOKUP(Ventas[[#This Row],[Código]],Productos[],3,FALSE))</f>
        <v>Carga Virtual (Tipear TOTAL DE CARGA en: "Monto") 1</v>
      </c>
      <c r="E465" s="22">
        <v>70</v>
      </c>
      <c r="F465" s="1">
        <f>IF(ISBLANK(Ventas[[#This Row],[Código]]),"",VLOOKUP(Ventas[[#This Row],[Código]],Productos[],4,FALSE))</f>
        <v>1</v>
      </c>
      <c r="G465" s="1">
        <f>IF(ISBLANK(Ventas[[#This Row],[Código]]),"",VLOOKUP(Ventas[[#This Row],[Código]],Productos[],5,FALSE))</f>
        <v>1</v>
      </c>
      <c r="H465" s="23">
        <v>80</v>
      </c>
      <c r="I465" s="1">
        <f>IF(ISBLANK(Ventas[[#This Row],[Código]]),"",SUM(Ventas[[#This Row],[Monto]],I464))</f>
        <v>85063</v>
      </c>
    </row>
    <row r="466" spans="1:9" x14ac:dyDescent="0.25">
      <c r="A466" s="25">
        <v>44746</v>
      </c>
      <c r="B466" s="22">
        <v>351624957684</v>
      </c>
      <c r="C466" t="str">
        <f>IF(ISBLANK(Ventas[[#This Row],[Código]]),"",VLOOKUP(Ventas[[#This Row],[Código]],Productos[],2,FALSE))</f>
        <v>Fotocopia</v>
      </c>
      <c r="D466" t="str">
        <f>IF(ISBLANK(Ventas[[#This Row],[Código]]),"",VLOOKUP(Ventas[[#This Row],[Código]],Productos[],3,FALSE))</f>
        <v>SIMPLE FAZ A4 1</v>
      </c>
      <c r="E466" s="22">
        <v>2</v>
      </c>
      <c r="F466" s="1">
        <f>IF(ISBLANK(Ventas[[#This Row],[Código]]),"",VLOOKUP(Ventas[[#This Row],[Código]],Productos[],4,FALSE))</f>
        <v>0</v>
      </c>
      <c r="G466" s="1">
        <f>IF(ISBLANK(Ventas[[#This Row],[Código]]),"",VLOOKUP(Ventas[[#This Row],[Código]],Productos[],5,FALSE))</f>
        <v>10</v>
      </c>
      <c r="H466" s="23">
        <f>IF(ISBLANK(Ventas[[#This Row],[Código]]),"",Ventas[[#This Row],[Precio Unitario]]*Ventas[[#This Row],[Cantidad]])</f>
        <v>20</v>
      </c>
      <c r="I466" s="1">
        <f>IF(ISBLANK(Ventas[[#This Row],[Código]]),"",SUM(Ventas[[#This Row],[Monto]],I465))</f>
        <v>85083</v>
      </c>
    </row>
    <row r="467" spans="1:9" x14ac:dyDescent="0.25">
      <c r="A467" s="25">
        <v>44746</v>
      </c>
      <c r="B467" s="22">
        <v>7798132920350</v>
      </c>
      <c r="C467" t="str">
        <f>IF(ISBLANK(Ventas[[#This Row],[Código]]),"",VLOOKUP(Ventas[[#This Row],[Código]],Productos[],2,FALSE))</f>
        <v>Mercadito</v>
      </c>
      <c r="D467" t="str">
        <f>IF(ISBLANK(Ventas[[#This Row],[Código]]),"",VLOOKUP(Ventas[[#This Row],[Código]],Productos[],3,FALSE))</f>
        <v>Puré de Tomate Copa de Oro 520g</v>
      </c>
      <c r="E467" s="22">
        <v>1</v>
      </c>
      <c r="F467" s="1">
        <f>IF(ISBLANK(Ventas[[#This Row],[Código]]),"",VLOOKUP(Ventas[[#This Row],[Código]],Productos[],4,FALSE))</f>
        <v>70</v>
      </c>
      <c r="G467" s="1">
        <f>IF(ISBLANK(Ventas[[#This Row],[Código]]),"",VLOOKUP(Ventas[[#This Row],[Código]],Productos[],5,FALSE))</f>
        <v>100</v>
      </c>
      <c r="H467" s="23">
        <f>IF(ISBLANK(Ventas[[#This Row],[Código]]),"",Ventas[[#This Row],[Precio Unitario]]*Ventas[[#This Row],[Cantidad]])</f>
        <v>100</v>
      </c>
      <c r="I467" s="1">
        <f>IF(ISBLANK(Ventas[[#This Row],[Código]]),"",SUM(Ventas[[#This Row],[Monto]],I466))</f>
        <v>85183</v>
      </c>
    </row>
    <row r="468" spans="1:9" x14ac:dyDescent="0.25">
      <c r="A468" s="25">
        <v>44746</v>
      </c>
      <c r="B468" s="22">
        <v>621354957954</v>
      </c>
      <c r="C468" t="str">
        <f>IF(ISBLANK(Ventas[[#This Row],[Código]]),"",VLOOKUP(Ventas[[#This Row],[Código]],Productos[],2,FALSE))</f>
        <v>Golosina</v>
      </c>
      <c r="D468" t="str">
        <f>IF(ISBLANK(Ventas[[#This Row],[Código]]),"",VLOOKUP(Ventas[[#This Row],[Código]],Productos[],3,FALSE))</f>
        <v>Caramelos 1</v>
      </c>
      <c r="E468" s="22">
        <v>2</v>
      </c>
      <c r="F468" s="1">
        <f>IF(ISBLANK(Ventas[[#This Row],[Código]]),"",VLOOKUP(Ventas[[#This Row],[Código]],Productos[],4,FALSE))</f>
        <v>4</v>
      </c>
      <c r="G468" s="1">
        <f>IF(ISBLANK(Ventas[[#This Row],[Código]]),"",VLOOKUP(Ventas[[#This Row],[Código]],Productos[],5,FALSE))</f>
        <v>5</v>
      </c>
      <c r="H468" s="23">
        <f>IF(ISBLANK(Ventas[[#This Row],[Código]]),"",Ventas[[#This Row],[Precio Unitario]]*Ventas[[#This Row],[Cantidad]])</f>
        <v>10</v>
      </c>
      <c r="I468" s="1">
        <f>IF(ISBLANK(Ventas[[#This Row],[Código]]),"",SUM(Ventas[[#This Row],[Monto]],I467))</f>
        <v>85193</v>
      </c>
    </row>
    <row r="469" spans="1:9" x14ac:dyDescent="0.25">
      <c r="A469" s="25">
        <v>44746</v>
      </c>
      <c r="B469" s="22" t="s">
        <v>90</v>
      </c>
      <c r="C469" t="str">
        <f>IF(ISBLANK(Ventas[[#This Row],[Código]]),"",VLOOKUP(Ventas[[#This Row],[Código]],Productos[],2,FALSE))</f>
        <v>Chocolate</v>
      </c>
      <c r="D469" t="str">
        <f>IF(ISBLANK(Ventas[[#This Row],[Código]]),"",VLOOKUP(Ventas[[#This Row],[Código]],Productos[],3,FALSE))</f>
        <v>Bombón Bel Choco 9g</v>
      </c>
      <c r="E469" s="22">
        <v>2</v>
      </c>
      <c r="F469" s="1">
        <f>IF(ISBLANK(Ventas[[#This Row],[Código]]),"",VLOOKUP(Ventas[[#This Row],[Código]],Productos[],4,FALSE))</f>
        <v>14</v>
      </c>
      <c r="G469" s="1">
        <f>IF(ISBLANK(Ventas[[#This Row],[Código]]),"",VLOOKUP(Ventas[[#This Row],[Código]],Productos[],5,FALSE))</f>
        <v>20</v>
      </c>
      <c r="H469" s="23">
        <f>IF(ISBLANK(Ventas[[#This Row],[Código]]),"",Ventas[[#This Row],[Precio Unitario]]*Ventas[[#This Row],[Cantidad]])</f>
        <v>40</v>
      </c>
      <c r="I469" s="1">
        <f>IF(ISBLANK(Ventas[[#This Row],[Código]]),"",SUM(Ventas[[#This Row],[Monto]],I468))</f>
        <v>85233</v>
      </c>
    </row>
    <row r="470" spans="1:9" x14ac:dyDescent="0.25">
      <c r="A470" s="25">
        <v>44746</v>
      </c>
      <c r="B470" s="22">
        <v>263375940889</v>
      </c>
      <c r="C470" t="str">
        <f>IF(ISBLANK(Ventas[[#This Row],[Código]]),"",VLOOKUP(Ventas[[#This Row],[Código]],Productos[],2,FALSE))</f>
        <v>Snack</v>
      </c>
      <c r="D470" t="str">
        <f>IF(ISBLANK(Ventas[[#This Row],[Código]]),"",VLOOKUP(Ventas[[#This Row],[Código]],Productos[],3,FALSE))</f>
        <v>Tutuca 100 grs 1</v>
      </c>
      <c r="E470" s="22">
        <v>1</v>
      </c>
      <c r="F470" s="1">
        <f>IF(ISBLANK(Ventas[[#This Row],[Código]]),"",VLOOKUP(Ventas[[#This Row],[Código]],Productos[],4,FALSE))</f>
        <v>70</v>
      </c>
      <c r="G470" s="1">
        <f>IF(ISBLANK(Ventas[[#This Row],[Código]]),"",VLOOKUP(Ventas[[#This Row],[Código]],Productos[],5,FALSE))</f>
        <v>100</v>
      </c>
      <c r="H470" s="23">
        <f>IF(ISBLANK(Ventas[[#This Row],[Código]]),"",Ventas[[#This Row],[Precio Unitario]]*Ventas[[#This Row],[Cantidad]])</f>
        <v>100</v>
      </c>
      <c r="I470" s="1">
        <f>IF(ISBLANK(Ventas[[#This Row],[Código]]),"",SUM(Ventas[[#This Row],[Monto]],I469))</f>
        <v>85333</v>
      </c>
    </row>
    <row r="471" spans="1:9" x14ac:dyDescent="0.25">
      <c r="A471" s="25">
        <v>44746</v>
      </c>
      <c r="B471" s="22">
        <v>7791375001824</v>
      </c>
      <c r="C471" t="str">
        <f>IF(ISBLANK(Ventas[[#This Row],[Código]]),"",VLOOKUP(Ventas[[#This Row],[Código]],Productos[],2,FALSE))</f>
        <v>Gaseosa</v>
      </c>
      <c r="D471" t="str">
        <f>IF(ISBLANK(Ventas[[#This Row],[Código]]),"",VLOOKUP(Ventas[[#This Row],[Código]],Productos[],3,FALSE))</f>
        <v>Cabalgata Lima 3000ml</v>
      </c>
      <c r="E471" s="22">
        <v>1</v>
      </c>
      <c r="F471" s="1">
        <f>IF(ISBLANK(Ventas[[#This Row],[Código]]),"",VLOOKUP(Ventas[[#This Row],[Código]],Productos[],4,FALSE))</f>
        <v>140</v>
      </c>
      <c r="G471" s="1">
        <f>IF(ISBLANK(Ventas[[#This Row],[Código]]),"",VLOOKUP(Ventas[[#This Row],[Código]],Productos[],5,FALSE))</f>
        <v>210</v>
      </c>
      <c r="H471" s="23">
        <f>IF(ISBLANK(Ventas[[#This Row],[Código]]),"",Ventas[[#This Row],[Precio Unitario]]*Ventas[[#This Row],[Cantidad]])</f>
        <v>210</v>
      </c>
      <c r="I471" s="1">
        <f>IF(ISBLANK(Ventas[[#This Row],[Código]]),"",SUM(Ventas[[#This Row],[Monto]],I470))</f>
        <v>85543</v>
      </c>
    </row>
    <row r="472" spans="1:9" x14ac:dyDescent="0.25">
      <c r="A472" s="25">
        <v>44746</v>
      </c>
      <c r="B472" s="22">
        <v>7790036001562</v>
      </c>
      <c r="C472" t="str">
        <f>IF(ISBLANK(Ventas[[#This Row],[Código]]),"",VLOOKUP(Ventas[[#This Row],[Código]],Productos[],2,FALSE))</f>
        <v>Agua Saborizada</v>
      </c>
      <c r="D472" t="str">
        <f>IF(ISBLANK(Ventas[[#This Row],[Código]]),"",VLOOKUP(Ventas[[#This Row],[Código]],Productos[],3,FALSE))</f>
        <v>Baggio Fresh Naranja 1500ml</v>
      </c>
      <c r="E472" s="22">
        <v>1</v>
      </c>
      <c r="F472" s="1">
        <f>IF(ISBLANK(Ventas[[#This Row],[Código]]),"",VLOOKUP(Ventas[[#This Row],[Código]],Productos[],4,FALSE))</f>
        <v>42</v>
      </c>
      <c r="G472" s="1">
        <f>IF(ISBLANK(Ventas[[#This Row],[Código]]),"",VLOOKUP(Ventas[[#This Row],[Código]],Productos[],5,FALSE))</f>
        <v>120</v>
      </c>
      <c r="H472" s="23">
        <f>IF(ISBLANK(Ventas[[#This Row],[Código]]),"",Ventas[[#This Row],[Precio Unitario]]*Ventas[[#This Row],[Cantidad]])</f>
        <v>120</v>
      </c>
      <c r="I472" s="1">
        <f>IF(ISBLANK(Ventas[[#This Row],[Código]]),"",SUM(Ventas[[#This Row],[Monto]],I471))</f>
        <v>85663</v>
      </c>
    </row>
    <row r="473" spans="1:9" x14ac:dyDescent="0.25">
      <c r="A473" s="25">
        <v>44746</v>
      </c>
      <c r="B473" s="22">
        <v>7790895001000</v>
      </c>
      <c r="C473" t="str">
        <f>IF(ISBLANK(Ventas[[#This Row],[Código]]),"",VLOOKUP(Ventas[[#This Row],[Código]],Productos[],2,FALSE))</f>
        <v>Gaseosa</v>
      </c>
      <c r="D473" t="str">
        <f>IF(ISBLANK(Ventas[[#This Row],[Código]]),"",VLOOKUP(Ventas[[#This Row],[Código]],Productos[],3,FALSE))</f>
        <v>Sprite  2250ml</v>
      </c>
      <c r="E473" s="22">
        <v>1</v>
      </c>
      <c r="F473" s="1">
        <f>IF(ISBLANK(Ventas[[#This Row],[Código]]),"",VLOOKUP(Ventas[[#This Row],[Código]],Productos[],4,FALSE))</f>
        <v>203</v>
      </c>
      <c r="G473" s="1">
        <f>IF(ISBLANK(Ventas[[#This Row],[Código]]),"",VLOOKUP(Ventas[[#This Row],[Código]],Productos[],5,FALSE))</f>
        <v>300</v>
      </c>
      <c r="H473" s="23">
        <f>IF(ISBLANK(Ventas[[#This Row],[Código]]),"",Ventas[[#This Row],[Precio Unitario]]*Ventas[[#This Row],[Cantidad]])</f>
        <v>300</v>
      </c>
      <c r="I473" s="1">
        <f>IF(ISBLANK(Ventas[[#This Row],[Código]]),"",SUM(Ventas[[#This Row],[Monto]],I472))</f>
        <v>85963</v>
      </c>
    </row>
    <row r="474" spans="1:9" x14ac:dyDescent="0.25">
      <c r="A474" s="25">
        <v>44746</v>
      </c>
      <c r="B474" s="22" t="s">
        <v>114</v>
      </c>
      <c r="C474" t="str">
        <f>IF(ISBLANK(Ventas[[#This Row],[Código]]),"",VLOOKUP(Ventas[[#This Row],[Código]],Productos[],2,FALSE))</f>
        <v>Varios</v>
      </c>
      <c r="D474" t="str">
        <f>IF(ISBLANK(Ventas[[#This Row],[Código]]),"",VLOOKUP(Ventas[[#This Row],[Código]],Productos[],3,FALSE))</f>
        <v>Hielo Botella Grande 1</v>
      </c>
      <c r="E474" s="22">
        <v>1</v>
      </c>
      <c r="F474" s="1">
        <f>IF(ISBLANK(Ventas[[#This Row],[Código]]),"",VLOOKUP(Ventas[[#This Row],[Código]],Productos[],4,FALSE))</f>
        <v>38</v>
      </c>
      <c r="G474" s="1">
        <f>IF(ISBLANK(Ventas[[#This Row],[Código]]),"",VLOOKUP(Ventas[[#This Row],[Código]],Productos[],5,FALSE))</f>
        <v>40</v>
      </c>
      <c r="H474" s="23">
        <f>IF(ISBLANK(Ventas[[#This Row],[Código]]),"",Ventas[[#This Row],[Precio Unitario]]*Ventas[[#This Row],[Cantidad]])</f>
        <v>40</v>
      </c>
      <c r="I474" s="1">
        <f>IF(ISBLANK(Ventas[[#This Row],[Código]]),"",SUM(Ventas[[#This Row],[Monto]],I473))</f>
        <v>86003</v>
      </c>
    </row>
    <row r="475" spans="1:9" x14ac:dyDescent="0.25">
      <c r="A475" s="25">
        <v>44746</v>
      </c>
      <c r="B475" s="22">
        <v>77922120</v>
      </c>
      <c r="C475" t="str">
        <f>IF(ISBLANK(Ventas[[#This Row],[Código]]),"",VLOOKUP(Ventas[[#This Row],[Código]],Productos[],2,FALSE))</f>
        <v>Chocolate</v>
      </c>
      <c r="D475" t="str">
        <f>IF(ISBLANK(Ventas[[#This Row],[Código]]),"",VLOOKUP(Ventas[[#This Row],[Código]],Productos[],3,FALSE))</f>
        <v>Block Cofler 110g</v>
      </c>
      <c r="E475" s="22">
        <v>1</v>
      </c>
      <c r="F475" s="1">
        <f>IF(ISBLANK(Ventas[[#This Row],[Código]]),"",VLOOKUP(Ventas[[#This Row],[Código]],Productos[],4,FALSE))</f>
        <v>176</v>
      </c>
      <c r="G475" s="1">
        <f>IF(ISBLANK(Ventas[[#This Row],[Código]]),"",VLOOKUP(Ventas[[#This Row],[Código]],Productos[],5,FALSE))</f>
        <v>220</v>
      </c>
      <c r="H475" s="23">
        <f>IF(ISBLANK(Ventas[[#This Row],[Código]]),"",Ventas[[#This Row],[Precio Unitario]]*Ventas[[#This Row],[Cantidad]])</f>
        <v>220</v>
      </c>
      <c r="I475" s="1">
        <f>IF(ISBLANK(Ventas[[#This Row],[Código]]),"",SUM(Ventas[[#This Row],[Monto]],I474))</f>
        <v>86223</v>
      </c>
    </row>
    <row r="476" spans="1:9" x14ac:dyDescent="0.25">
      <c r="A476" s="25">
        <v>44746</v>
      </c>
      <c r="B476" s="22">
        <v>77976994</v>
      </c>
      <c r="C476" t="str">
        <f>IF(ISBLANK(Ventas[[#This Row],[Código]]),"",VLOOKUP(Ventas[[#This Row],[Código]],Productos[],2,FALSE))</f>
        <v>Cigarrillo</v>
      </c>
      <c r="D476" t="str">
        <f>IF(ISBLANK(Ventas[[#This Row],[Código]]),"",VLOOKUP(Ventas[[#This Row],[Código]],Productos[],3,FALSE))</f>
        <v>Lucky Strike 10 Convertible 12</v>
      </c>
      <c r="E476" s="22">
        <v>1</v>
      </c>
      <c r="F476" s="1">
        <f>IF(ISBLANK(Ventas[[#This Row],[Código]]),"",VLOOKUP(Ventas[[#This Row],[Código]],Productos[],4,FALSE))</f>
        <v>160</v>
      </c>
      <c r="G476" s="1">
        <f>IF(ISBLANK(Ventas[[#This Row],[Código]]),"",VLOOKUP(Ventas[[#This Row],[Código]],Productos[],5,FALSE))</f>
        <v>200</v>
      </c>
      <c r="H476" s="23">
        <f>IF(ISBLANK(Ventas[[#This Row],[Código]]),"",Ventas[[#This Row],[Precio Unitario]]*Ventas[[#This Row],[Cantidad]])</f>
        <v>200</v>
      </c>
      <c r="I476" s="1">
        <f>IF(ISBLANK(Ventas[[#This Row],[Código]]),"",SUM(Ventas[[#This Row],[Monto]],I475))</f>
        <v>86423</v>
      </c>
    </row>
    <row r="477" spans="1:9" x14ac:dyDescent="0.25">
      <c r="A477" s="25">
        <v>44746</v>
      </c>
      <c r="B477" s="22">
        <v>77948496</v>
      </c>
      <c r="C477" t="str">
        <f>IF(ISBLANK(Ventas[[#This Row],[Código]]),"",VLOOKUP(Ventas[[#This Row],[Código]],Productos[],2,FALSE))</f>
        <v>Golosina</v>
      </c>
      <c r="D477" t="str">
        <f>IF(ISBLANK(Ventas[[#This Row],[Código]]),"",VLOOKUP(Ventas[[#This Row],[Código]],Productos[],3,FALSE))</f>
        <v>Topline Seven Violet Cherry 14g</v>
      </c>
      <c r="E477" s="22">
        <v>1</v>
      </c>
      <c r="F477" s="1">
        <f>IF(ISBLANK(Ventas[[#This Row],[Código]]),"",VLOOKUP(Ventas[[#This Row],[Código]],Productos[],4,FALSE))</f>
        <v>56</v>
      </c>
      <c r="G477" s="1">
        <f>IF(ISBLANK(Ventas[[#This Row],[Código]]),"",VLOOKUP(Ventas[[#This Row],[Código]],Productos[],5,FALSE))</f>
        <v>80</v>
      </c>
      <c r="H477" s="23">
        <f>IF(ISBLANK(Ventas[[#This Row],[Código]]),"",Ventas[[#This Row],[Precio Unitario]]*Ventas[[#This Row],[Cantidad]])</f>
        <v>80</v>
      </c>
      <c r="I477" s="1">
        <f>IF(ISBLANK(Ventas[[#This Row],[Código]]),"",SUM(Ventas[[#This Row],[Monto]],I476))</f>
        <v>86503</v>
      </c>
    </row>
    <row r="478" spans="1:9" x14ac:dyDescent="0.25">
      <c r="A478" s="25">
        <v>44746</v>
      </c>
      <c r="B478" s="22">
        <v>695874365215</v>
      </c>
      <c r="C478" t="str">
        <f>IF(ISBLANK(Ventas[[#This Row],[Código]]),"",VLOOKUP(Ventas[[#This Row],[Código]],Productos[],2,FALSE))</f>
        <v>Fotocopia</v>
      </c>
      <c r="D478" t="str">
        <f>IF(ISBLANK(Ventas[[#This Row],[Código]]),"",VLOOKUP(Ventas[[#This Row],[Código]],Productos[],3,FALSE))</f>
        <v>DNI 1</v>
      </c>
      <c r="E478" s="22">
        <v>1</v>
      </c>
      <c r="F478" s="1">
        <f>IF(ISBLANK(Ventas[[#This Row],[Código]]),"",VLOOKUP(Ventas[[#This Row],[Código]],Productos[],4,FALSE))</f>
        <v>0</v>
      </c>
      <c r="G478" s="1">
        <f>IF(ISBLANK(Ventas[[#This Row],[Código]]),"",VLOOKUP(Ventas[[#This Row],[Código]],Productos[],5,FALSE))</f>
        <v>20</v>
      </c>
      <c r="H478" s="23">
        <f>IF(ISBLANK(Ventas[[#This Row],[Código]]),"",Ventas[[#This Row],[Precio Unitario]]*Ventas[[#This Row],[Cantidad]])</f>
        <v>20</v>
      </c>
      <c r="I478" s="1">
        <f>IF(ISBLANK(Ventas[[#This Row],[Código]]),"",SUM(Ventas[[#This Row],[Monto]],I477))</f>
        <v>86523</v>
      </c>
    </row>
    <row r="479" spans="1:9" x14ac:dyDescent="0.25">
      <c r="A479" s="25">
        <v>44746</v>
      </c>
      <c r="B479" s="22">
        <v>147852369319</v>
      </c>
      <c r="C479" t="str">
        <f>IF(ISBLANK(Ventas[[#This Row],[Código]]),"",VLOOKUP(Ventas[[#This Row],[Código]],Productos[],2,FALSE))</f>
        <v>Fotocopia</v>
      </c>
      <c r="D479" t="str">
        <f>IF(ISBLANK(Ventas[[#This Row],[Código]]),"",VLOOKUP(Ventas[[#This Row],[Código]],Productos[],3,FALSE))</f>
        <v>IMPRESIÓN A4 1</v>
      </c>
      <c r="E479" s="22">
        <v>4</v>
      </c>
      <c r="F479" s="1">
        <f>IF(ISBLANK(Ventas[[#This Row],[Código]]),"",VLOOKUP(Ventas[[#This Row],[Código]],Productos[],4,FALSE))</f>
        <v>0</v>
      </c>
      <c r="G479" s="1">
        <f>IF(ISBLANK(Ventas[[#This Row],[Código]]),"",VLOOKUP(Ventas[[#This Row],[Código]],Productos[],5,FALSE))</f>
        <v>20</v>
      </c>
      <c r="H479" s="23">
        <f>IF(ISBLANK(Ventas[[#This Row],[Código]]),"",Ventas[[#This Row],[Precio Unitario]]*Ventas[[#This Row],[Cantidad]])</f>
        <v>80</v>
      </c>
      <c r="I479" s="1">
        <f>IF(ISBLANK(Ventas[[#This Row],[Código]]),"",SUM(Ventas[[#This Row],[Monto]],I478))</f>
        <v>86603</v>
      </c>
    </row>
    <row r="480" spans="1:9" x14ac:dyDescent="0.25">
      <c r="A480" s="25">
        <v>44746</v>
      </c>
      <c r="B480" s="22">
        <v>77922120</v>
      </c>
      <c r="C480" t="str">
        <f>IF(ISBLANK(Ventas[[#This Row],[Código]]),"",VLOOKUP(Ventas[[#This Row],[Código]],Productos[],2,FALSE))</f>
        <v>Chocolate</v>
      </c>
      <c r="D480" t="str">
        <f>IF(ISBLANK(Ventas[[#This Row],[Código]]),"",VLOOKUP(Ventas[[#This Row],[Código]],Productos[],3,FALSE))</f>
        <v>Block Cofler 110g</v>
      </c>
      <c r="E480" s="22">
        <v>2</v>
      </c>
      <c r="F480" s="1">
        <f>IF(ISBLANK(Ventas[[#This Row],[Código]]),"",VLOOKUP(Ventas[[#This Row],[Código]],Productos[],4,FALSE))</f>
        <v>176</v>
      </c>
      <c r="G480" s="1">
        <f>IF(ISBLANK(Ventas[[#This Row],[Código]]),"",VLOOKUP(Ventas[[#This Row],[Código]],Productos[],5,FALSE))</f>
        <v>220</v>
      </c>
      <c r="H480" s="23">
        <f>IF(ISBLANK(Ventas[[#This Row],[Código]]),"",Ventas[[#This Row],[Precio Unitario]]*Ventas[[#This Row],[Cantidad]])</f>
        <v>440</v>
      </c>
      <c r="I480" s="1">
        <f>IF(ISBLANK(Ventas[[#This Row],[Código]]),"",SUM(Ventas[[#This Row],[Monto]],I479))</f>
        <v>87043</v>
      </c>
    </row>
    <row r="481" spans="1:9" x14ac:dyDescent="0.25">
      <c r="A481" s="25">
        <v>44746</v>
      </c>
      <c r="B481" s="22">
        <v>987456321397</v>
      </c>
      <c r="C481" t="s">
        <v>144</v>
      </c>
      <c r="E481" s="22">
        <v>1</v>
      </c>
      <c r="F481" s="1">
        <f>IF(ISBLANK(Ventas[[#This Row],[Código]]),"",VLOOKUP(Ventas[[#This Row],[Código]],Productos[],4,FALSE))</f>
        <v>0</v>
      </c>
      <c r="G481" s="1">
        <v>10</v>
      </c>
      <c r="H481" s="23">
        <f>IF(ISBLANK(Ventas[[#This Row],[Código]]),"",Ventas[[#This Row],[Precio Unitario]]*Ventas[[#This Row],[Cantidad]])</f>
        <v>10</v>
      </c>
      <c r="I481" s="1">
        <f>IF(ISBLANK(Ventas[[#This Row],[Código]]),"",SUM(Ventas[[#This Row],[Monto]],I480))</f>
        <v>87053</v>
      </c>
    </row>
    <row r="482" spans="1:9" x14ac:dyDescent="0.25">
      <c r="A482" s="25">
        <v>44746</v>
      </c>
      <c r="B482" s="22">
        <v>7798065730330</v>
      </c>
      <c r="C482" t="str">
        <f>IF(ISBLANK(Ventas[[#This Row],[Código]]),"",VLOOKUP(Ventas[[#This Row],[Código]],Productos[],2,FALSE))</f>
        <v>Agua Saborizada</v>
      </c>
      <c r="E482" s="22">
        <v>1</v>
      </c>
      <c r="F482" s="1">
        <f>IF(ISBLANK(Ventas[[#This Row],[Código]]),"",VLOOKUP(Ventas[[#This Row],[Código]],Productos[],4,FALSE))</f>
        <v>73</v>
      </c>
      <c r="G482" s="1">
        <v>100</v>
      </c>
      <c r="H482" s="23">
        <f>IF(ISBLANK(Ventas[[#This Row],[Código]]),"",Ventas[[#This Row],[Precio Unitario]]*Ventas[[#This Row],[Cantidad]])</f>
        <v>100</v>
      </c>
      <c r="I482" s="1">
        <f>IF(ISBLANK(Ventas[[#This Row],[Código]]),"",SUM(Ventas[[#This Row],[Monto]],I481))</f>
        <v>87153</v>
      </c>
    </row>
    <row r="483" spans="1:9" x14ac:dyDescent="0.25">
      <c r="A483" s="25">
        <v>44746</v>
      </c>
      <c r="B483" s="22">
        <v>77919489</v>
      </c>
      <c r="C483" t="str">
        <f>IF(ISBLANK(Ventas[[#This Row],[Código]]),"",VLOOKUP(Ventas[[#This Row],[Código]],Productos[],2,FALSE))</f>
        <v>Golosina</v>
      </c>
      <c r="D483" t="str">
        <f>IF(ISBLANK(Ventas[[#This Row],[Código]]),"",VLOOKUP(Ventas[[#This Row],[Código]],Productos[],3,FALSE))</f>
        <v>Topline Sandía 6,7g</v>
      </c>
      <c r="E483" s="22">
        <v>1</v>
      </c>
      <c r="F483" s="1">
        <f>IF(ISBLANK(Ventas[[#This Row],[Código]]),"",VLOOKUP(Ventas[[#This Row],[Código]],Productos[],4,FALSE))</f>
        <v>35</v>
      </c>
      <c r="G483" s="1">
        <f>IF(ISBLANK(Ventas[[#This Row],[Código]]),"",VLOOKUP(Ventas[[#This Row],[Código]],Productos[],5,FALSE))</f>
        <v>50</v>
      </c>
      <c r="H483" s="23">
        <f>IF(ISBLANK(Ventas[[#This Row],[Código]]),"",Ventas[[#This Row],[Precio Unitario]]*Ventas[[#This Row],[Cantidad]])</f>
        <v>50</v>
      </c>
      <c r="I483" s="1">
        <f>IF(ISBLANK(Ventas[[#This Row],[Código]]),"",SUM(Ventas[[#This Row],[Monto]],I482))</f>
        <v>87203</v>
      </c>
    </row>
    <row r="484" spans="1:9" x14ac:dyDescent="0.25">
      <c r="A484" s="25">
        <v>44746</v>
      </c>
      <c r="B484" s="22">
        <v>77953513</v>
      </c>
      <c r="C484" t="str">
        <f>IF(ISBLANK(Ventas[[#This Row],[Código]]),"",VLOOKUP(Ventas[[#This Row],[Código]],Productos[],2,FALSE))</f>
        <v>Cigarrillo</v>
      </c>
      <c r="D484" t="str">
        <f>IF(ISBLANK(Ventas[[#This Row],[Código]]),"",VLOOKUP(Ventas[[#This Row],[Código]],Productos[],3,FALSE))</f>
        <v>Chesterfield 20 Común 20</v>
      </c>
      <c r="E484" s="22">
        <v>1</v>
      </c>
      <c r="F484" s="1">
        <f>IF(ISBLANK(Ventas[[#This Row],[Código]]),"",VLOOKUP(Ventas[[#This Row],[Código]],Productos[],4,FALSE))</f>
        <v>230</v>
      </c>
      <c r="G484" s="1">
        <f>IF(ISBLANK(Ventas[[#This Row],[Código]]),"",VLOOKUP(Ventas[[#This Row],[Código]],Productos[],5,FALSE))</f>
        <v>260</v>
      </c>
      <c r="H484" s="23">
        <f>IF(ISBLANK(Ventas[[#This Row],[Código]]),"",Ventas[[#This Row],[Precio Unitario]]*Ventas[[#This Row],[Cantidad]])</f>
        <v>260</v>
      </c>
      <c r="I484" s="1">
        <f>IF(ISBLANK(Ventas[[#This Row],[Código]]),"",SUM(Ventas[[#This Row],[Monto]],I483))</f>
        <v>87463</v>
      </c>
    </row>
    <row r="485" spans="1:9" x14ac:dyDescent="0.25">
      <c r="A485" s="25">
        <v>44746</v>
      </c>
      <c r="B485" s="22">
        <v>7793147571689</v>
      </c>
      <c r="C485" t="str">
        <f>IF(ISBLANK(Ventas[[#This Row],[Código]]),"",VLOOKUP(Ventas[[#This Row],[Código]],Productos[],2,FALSE))</f>
        <v>Cerveza</v>
      </c>
      <c r="D485" t="str">
        <f>IF(ISBLANK(Ventas[[#This Row],[Código]]),"",VLOOKUP(Ventas[[#This Row],[Código]],Productos[],3,FALSE))</f>
        <v>Imperial Golden  473ml</v>
      </c>
      <c r="E485" s="22">
        <v>2</v>
      </c>
      <c r="F485" s="1">
        <f>IF(ISBLANK(Ventas[[#This Row],[Código]]),"",VLOOKUP(Ventas[[#This Row],[Código]],Productos[],4,FALSE))</f>
        <v>98</v>
      </c>
      <c r="G485" s="1">
        <f>IF(ISBLANK(Ventas[[#This Row],[Código]]),"",VLOOKUP(Ventas[[#This Row],[Código]],Productos[],5,FALSE))</f>
        <v>150</v>
      </c>
      <c r="H485" s="23">
        <f>IF(ISBLANK(Ventas[[#This Row],[Código]]),"",Ventas[[#This Row],[Precio Unitario]]*Ventas[[#This Row],[Cantidad]])</f>
        <v>300</v>
      </c>
      <c r="I485" s="1">
        <f>IF(ISBLANK(Ventas[[#This Row],[Código]]),"",SUM(Ventas[[#This Row],[Monto]],I484))</f>
        <v>87763</v>
      </c>
    </row>
    <row r="486" spans="1:9" x14ac:dyDescent="0.25">
      <c r="A486" s="25">
        <v>44746</v>
      </c>
      <c r="B486" s="22">
        <v>7790310984017</v>
      </c>
      <c r="C486" t="str">
        <f>IF(ISBLANK(Ventas[[#This Row],[Código]]),"",VLOOKUP(Ventas[[#This Row],[Código]],Productos[],2,FALSE))</f>
        <v>Snack</v>
      </c>
      <c r="D486" t="str">
        <f>IF(ISBLANK(Ventas[[#This Row],[Código]]),"",VLOOKUP(Ventas[[#This Row],[Código]],Productos[],3,FALSE))</f>
        <v>Lays Clásicas 249g</v>
      </c>
      <c r="E486" s="22">
        <v>1</v>
      </c>
      <c r="F486" s="1">
        <f>IF(ISBLANK(Ventas[[#This Row],[Código]]),"",VLOOKUP(Ventas[[#This Row],[Código]],Productos[],4,FALSE))</f>
        <v>458</v>
      </c>
      <c r="G486" s="1">
        <f>IF(ISBLANK(Ventas[[#This Row],[Código]]),"",VLOOKUP(Ventas[[#This Row],[Código]],Productos[],5,FALSE))</f>
        <v>600</v>
      </c>
      <c r="H486" s="23">
        <f>IF(ISBLANK(Ventas[[#This Row],[Código]]),"",Ventas[[#This Row],[Precio Unitario]]*Ventas[[#This Row],[Cantidad]])</f>
        <v>600</v>
      </c>
      <c r="I486" s="1">
        <f>IF(ISBLANK(Ventas[[#This Row],[Código]]),"",SUM(Ventas[[#This Row],[Monto]],I485))</f>
        <v>88363</v>
      </c>
    </row>
    <row r="487" spans="1:9" x14ac:dyDescent="0.25">
      <c r="A487" s="25">
        <v>44746</v>
      </c>
      <c r="B487" s="22">
        <v>77917188</v>
      </c>
      <c r="C487" t="str">
        <f>IF(ISBLANK(Ventas[[#This Row],[Código]]),"",VLOOKUP(Ventas[[#This Row],[Código]],Productos[],2,FALSE))</f>
        <v>Varios</v>
      </c>
      <c r="D487" t="str">
        <f>IF(ISBLANK(Ventas[[#This Row],[Código]]),"",VLOOKUP(Ventas[[#This Row],[Código]],Productos[],3,FALSE))</f>
        <v>La Gotita 1</v>
      </c>
      <c r="E487" s="22">
        <v>1</v>
      </c>
      <c r="F487" s="1">
        <f>IF(ISBLANK(Ventas[[#This Row],[Código]]),"",VLOOKUP(Ventas[[#This Row],[Código]],Productos[],4,FALSE))</f>
        <v>165</v>
      </c>
      <c r="G487" s="1">
        <f>IF(ISBLANK(Ventas[[#This Row],[Código]]),"",VLOOKUP(Ventas[[#This Row],[Código]],Productos[],5,FALSE))</f>
        <v>240</v>
      </c>
      <c r="H487" s="23">
        <f>IF(ISBLANK(Ventas[[#This Row],[Código]]),"",Ventas[[#This Row],[Precio Unitario]]*Ventas[[#This Row],[Cantidad]])</f>
        <v>240</v>
      </c>
      <c r="I487" s="1">
        <f>IF(ISBLANK(Ventas[[#This Row],[Código]]),"",SUM(Ventas[[#This Row],[Monto]],I486))</f>
        <v>88603</v>
      </c>
    </row>
    <row r="488" spans="1:9" x14ac:dyDescent="0.25">
      <c r="A488" s="25">
        <v>44746</v>
      </c>
      <c r="B488" s="22">
        <v>954456325874</v>
      </c>
      <c r="C488" t="str">
        <f>IF(ISBLANK(Ventas[[#This Row],[Código]]),"",VLOOKUP(Ventas[[#This Row],[Código]],Productos[],2,FALSE))</f>
        <v>Carga</v>
      </c>
      <c r="D488" t="str">
        <f>IF(ISBLANK(Ventas[[#This Row],[Código]]),"",VLOOKUP(Ventas[[#This Row],[Código]],Productos[],3,FALSE))</f>
        <v>Carga Virtual (Tipear TOTAL DE CARGA en: "Monto") 1</v>
      </c>
      <c r="E488" s="22">
        <v>140</v>
      </c>
      <c r="F488" s="1">
        <f>IF(ISBLANK(Ventas[[#This Row],[Código]]),"",VLOOKUP(Ventas[[#This Row],[Código]],Productos[],4,FALSE))</f>
        <v>1</v>
      </c>
      <c r="G488" s="1">
        <v>1</v>
      </c>
      <c r="H488" s="23">
        <v>150</v>
      </c>
      <c r="I488" s="1">
        <f>IF(ISBLANK(Ventas[[#This Row],[Código]]),"",SUM(Ventas[[#This Row],[Monto]],I487))</f>
        <v>88753</v>
      </c>
    </row>
    <row r="489" spans="1:9" x14ac:dyDescent="0.25">
      <c r="A489" s="25">
        <v>44746</v>
      </c>
      <c r="B489" s="22">
        <v>7790040484801</v>
      </c>
      <c r="C489" t="str">
        <f>IF(ISBLANK(Ventas[[#This Row],[Código]]),"",VLOOKUP(Ventas[[#This Row],[Código]],Productos[],2,FALSE))</f>
        <v>Chocolate</v>
      </c>
      <c r="D489" t="str">
        <f>IF(ISBLANK(Ventas[[#This Row],[Código]]),"",VLOOKUP(Ventas[[#This Row],[Código]],Productos[],3,FALSE))</f>
        <v>Tofi Negro Triple 1</v>
      </c>
      <c r="E489" s="22">
        <v>1</v>
      </c>
      <c r="F489" s="1">
        <f>IF(ISBLANK(Ventas[[#This Row],[Código]]),"",VLOOKUP(Ventas[[#This Row],[Código]],Productos[],4,FALSE))</f>
        <v>91</v>
      </c>
      <c r="G489" s="1">
        <f>IF(ISBLANK(Ventas[[#This Row],[Código]]),"",VLOOKUP(Ventas[[#This Row],[Código]],Productos[],5,FALSE))</f>
        <v>130</v>
      </c>
      <c r="H489" s="23">
        <f>IF(ISBLANK(Ventas[[#This Row],[Código]]),"",Ventas[[#This Row],[Precio Unitario]]*Ventas[[#This Row],[Cantidad]])</f>
        <v>130</v>
      </c>
      <c r="I489" s="1">
        <f>IF(ISBLANK(Ventas[[#This Row],[Código]]),"",SUM(Ventas[[#This Row],[Monto]],I488))</f>
        <v>88883</v>
      </c>
    </row>
    <row r="490" spans="1:9" x14ac:dyDescent="0.25">
      <c r="A490" s="25">
        <v>44746</v>
      </c>
      <c r="B490" s="22">
        <v>77917812</v>
      </c>
      <c r="C490" t="str">
        <f>IF(ISBLANK(Ventas[[#This Row],[Código]]),"",VLOOKUP(Ventas[[#This Row],[Código]],Productos[],2,FALSE))</f>
        <v>Chocolate</v>
      </c>
      <c r="D490" t="str">
        <f>IF(ISBLANK(Ventas[[#This Row],[Código]]),"",VLOOKUP(Ventas[[#This Row],[Código]],Productos[],3,FALSE))</f>
        <v>Las Colonias Negro Triple 1</v>
      </c>
      <c r="E490" s="22">
        <v>2</v>
      </c>
      <c r="F490" s="1">
        <f>IF(ISBLANK(Ventas[[#This Row],[Código]]),"",VLOOKUP(Ventas[[#This Row],[Código]],Productos[],4,FALSE))</f>
        <v>42</v>
      </c>
      <c r="G490" s="1">
        <f>IF(ISBLANK(Ventas[[#This Row],[Código]]),"",VLOOKUP(Ventas[[#This Row],[Código]],Productos[],5,FALSE))</f>
        <v>60</v>
      </c>
      <c r="H490" s="23">
        <f>IF(ISBLANK(Ventas[[#This Row],[Código]]),"",Ventas[[#This Row],[Precio Unitario]]*Ventas[[#This Row],[Cantidad]])</f>
        <v>120</v>
      </c>
      <c r="I490" s="1">
        <f>IF(ISBLANK(Ventas[[#This Row],[Código]]),"",SUM(Ventas[[#This Row],[Monto]],I489))</f>
        <v>89003</v>
      </c>
    </row>
    <row r="491" spans="1:9" x14ac:dyDescent="0.25">
      <c r="A491" s="25">
        <v>44746</v>
      </c>
      <c r="B491" s="22">
        <v>7798178040029</v>
      </c>
      <c r="C491" t="str">
        <f>IF(ISBLANK(Ventas[[#This Row],[Código]]),"",VLOOKUP(Ventas[[#This Row],[Código]],Productos[],2,FALSE))</f>
        <v>Soda</v>
      </c>
      <c r="D491" t="str">
        <f>IF(ISBLANK(Ventas[[#This Row],[Código]]),"",VLOOKUP(Ventas[[#This Row],[Código]],Productos[],3,FALSE))</f>
        <v>Soda Vitalissima 2000ml</v>
      </c>
      <c r="E491" s="22">
        <v>1</v>
      </c>
      <c r="F491" s="1">
        <f>IF(ISBLANK(Ventas[[#This Row],[Código]]),"",VLOOKUP(Ventas[[#This Row],[Código]],Productos[],4,FALSE))</f>
        <v>98</v>
      </c>
      <c r="G491" s="1">
        <f>IF(ISBLANK(Ventas[[#This Row],[Código]]),"",VLOOKUP(Ventas[[#This Row],[Código]],Productos[],5,FALSE))</f>
        <v>140</v>
      </c>
      <c r="H491" s="23">
        <f>IF(ISBLANK(Ventas[[#This Row],[Código]]),"",Ventas[[#This Row],[Precio Unitario]]*Ventas[[#This Row],[Cantidad]])</f>
        <v>140</v>
      </c>
      <c r="I491" s="1">
        <f>IF(ISBLANK(Ventas[[#This Row],[Código]]),"",SUM(Ventas[[#This Row],[Monto]],I490))</f>
        <v>89143</v>
      </c>
    </row>
    <row r="492" spans="1:9" x14ac:dyDescent="0.25">
      <c r="A492" s="25">
        <v>44746</v>
      </c>
      <c r="B492" s="22">
        <v>77953124</v>
      </c>
      <c r="C492" t="str">
        <f>IF(ISBLANK(Ventas[[#This Row],[Código]]),"",VLOOKUP(Ventas[[#This Row],[Código]],Productos[],2,FALSE))</f>
        <v>Chocolate</v>
      </c>
      <c r="D492" t="str">
        <f>IF(ISBLANK(Ventas[[#This Row],[Código]]),"",VLOOKUP(Ventas[[#This Row],[Código]],Productos[],3,FALSE))</f>
        <v>Block Cofler 38g</v>
      </c>
      <c r="E492" s="22">
        <v>4</v>
      </c>
      <c r="F492" s="1">
        <f>IF(ISBLANK(Ventas[[#This Row],[Código]]),"",VLOOKUP(Ventas[[#This Row],[Código]],Productos[],4,FALSE))</f>
        <v>63</v>
      </c>
      <c r="G492" s="1">
        <f>IF(ISBLANK(Ventas[[#This Row],[Código]]),"",VLOOKUP(Ventas[[#This Row],[Código]],Productos[],5,FALSE))</f>
        <v>100</v>
      </c>
      <c r="H492" s="23">
        <f>IF(ISBLANK(Ventas[[#This Row],[Código]]),"",Ventas[[#This Row],[Precio Unitario]]*Ventas[[#This Row],[Cantidad]])</f>
        <v>400</v>
      </c>
      <c r="I492" s="1">
        <f>IF(ISBLANK(Ventas[[#This Row],[Código]]),"",SUM(Ventas[[#This Row],[Monto]],I491))</f>
        <v>89543</v>
      </c>
    </row>
    <row r="493" spans="1:9" x14ac:dyDescent="0.25">
      <c r="A493" s="25">
        <v>44747</v>
      </c>
      <c r="B493" s="22">
        <v>7790040375000</v>
      </c>
      <c r="C493" t="str">
        <f>IF(ISBLANK(Ventas[[#This Row],[Código]]),"",VLOOKUP(Ventas[[#This Row],[Código]],Productos[],2,FALSE))</f>
        <v>Chocolate</v>
      </c>
      <c r="D493" t="str">
        <f>IF(ISBLANK(Ventas[[#This Row],[Código]]),"",VLOOKUP(Ventas[[#This Row],[Código]],Productos[],3,FALSE))</f>
        <v>Bagley Negro Triple 3,0 1</v>
      </c>
      <c r="E493" s="22">
        <v>2</v>
      </c>
      <c r="F493" s="1">
        <f>IF(ISBLANK(Ventas[[#This Row],[Código]]),"",VLOOKUP(Ventas[[#This Row],[Código]],Productos[],4,FALSE))</f>
        <v>91</v>
      </c>
      <c r="G493" s="1">
        <f>IF(ISBLANK(Ventas[[#This Row],[Código]]),"",VLOOKUP(Ventas[[#This Row],[Código]],Productos[],5,FALSE))</f>
        <v>130</v>
      </c>
      <c r="H493" s="23">
        <f>IF(ISBLANK(Ventas[[#This Row],[Código]]),"",Ventas[[#This Row],[Precio Unitario]]*Ventas[[#This Row],[Cantidad]])</f>
        <v>260</v>
      </c>
      <c r="I493" s="1">
        <f>IF(ISBLANK(Ventas[[#This Row],[Código]]),"",SUM(Ventas[[#This Row],[Monto]],I492))</f>
        <v>89803</v>
      </c>
    </row>
    <row r="494" spans="1:9" x14ac:dyDescent="0.25">
      <c r="A494" s="25">
        <v>44747</v>
      </c>
      <c r="B494" s="22">
        <v>621354957954</v>
      </c>
      <c r="C494" t="str">
        <f>IF(ISBLANK(Ventas[[#This Row],[Código]]),"",VLOOKUP(Ventas[[#This Row],[Código]],Productos[],2,FALSE))</f>
        <v>Golosina</v>
      </c>
      <c r="D494" t="str">
        <f>IF(ISBLANK(Ventas[[#This Row],[Código]]),"",VLOOKUP(Ventas[[#This Row],[Código]],Productos[],3,FALSE))</f>
        <v>Caramelos 1</v>
      </c>
      <c r="E494" s="22">
        <v>8</v>
      </c>
      <c r="F494" s="1">
        <f>IF(ISBLANK(Ventas[[#This Row],[Código]]),"",VLOOKUP(Ventas[[#This Row],[Código]],Productos[],4,FALSE))</f>
        <v>4</v>
      </c>
      <c r="G494" s="1">
        <f>IF(ISBLANK(Ventas[[#This Row],[Código]]),"",VLOOKUP(Ventas[[#This Row],[Código]],Productos[],5,FALSE))</f>
        <v>5</v>
      </c>
      <c r="H494" s="23">
        <f>IF(ISBLANK(Ventas[[#This Row],[Código]]),"",Ventas[[#This Row],[Precio Unitario]]*Ventas[[#This Row],[Cantidad]])</f>
        <v>40</v>
      </c>
      <c r="I494" s="1">
        <f>IF(ISBLANK(Ventas[[#This Row],[Código]]),"",SUM(Ventas[[#This Row],[Monto]],I493))</f>
        <v>89843</v>
      </c>
    </row>
    <row r="495" spans="1:9" x14ac:dyDescent="0.25">
      <c r="A495" s="25">
        <v>44747</v>
      </c>
      <c r="B495" s="22">
        <v>77917812</v>
      </c>
      <c r="C495" t="str">
        <f>IF(ISBLANK(Ventas[[#This Row],[Código]]),"",VLOOKUP(Ventas[[#This Row],[Código]],Productos[],2,FALSE))</f>
        <v>Chocolate</v>
      </c>
      <c r="D495" t="str">
        <f>IF(ISBLANK(Ventas[[#This Row],[Código]]),"",VLOOKUP(Ventas[[#This Row],[Código]],Productos[],3,FALSE))</f>
        <v>Las Colonias Negro Triple 1</v>
      </c>
      <c r="E495" s="22">
        <v>1</v>
      </c>
      <c r="F495" s="1">
        <f>IF(ISBLANK(Ventas[[#This Row],[Código]]),"",VLOOKUP(Ventas[[#This Row],[Código]],Productos[],4,FALSE))</f>
        <v>42</v>
      </c>
      <c r="G495" s="1">
        <f>IF(ISBLANK(Ventas[[#This Row],[Código]]),"",VLOOKUP(Ventas[[#This Row],[Código]],Productos[],5,FALSE))</f>
        <v>60</v>
      </c>
      <c r="H495" s="23">
        <f>IF(ISBLANK(Ventas[[#This Row],[Código]]),"",Ventas[[#This Row],[Precio Unitario]]*Ventas[[#This Row],[Cantidad]])</f>
        <v>60</v>
      </c>
      <c r="I495" s="1">
        <f>IF(ISBLANK(Ventas[[#This Row],[Código]]),"",SUM(Ventas[[#This Row],[Monto]],I494))</f>
        <v>89903</v>
      </c>
    </row>
    <row r="496" spans="1:9" x14ac:dyDescent="0.25">
      <c r="A496" s="25">
        <v>44747</v>
      </c>
      <c r="B496" s="22">
        <v>77940131</v>
      </c>
      <c r="C496" t="str">
        <f>IF(ISBLANK(Ventas[[#This Row],[Código]]),"",VLOOKUP(Ventas[[#This Row],[Código]],Productos[],2,FALSE))</f>
        <v>Golosina</v>
      </c>
      <c r="D496" t="str">
        <f>IF(ISBLANK(Ventas[[#This Row],[Código]]),"",VLOOKUP(Ventas[[#This Row],[Código]],Productos[],3,FALSE))</f>
        <v>Turrón Maní Arcor 25g</v>
      </c>
      <c r="E496" s="22">
        <v>1</v>
      </c>
      <c r="F496" s="1">
        <f>IF(ISBLANK(Ventas[[#This Row],[Código]]),"",VLOOKUP(Ventas[[#This Row],[Código]],Productos[],4,FALSE))</f>
        <v>38</v>
      </c>
      <c r="G496" s="1">
        <f>IF(ISBLANK(Ventas[[#This Row],[Código]]),"",VLOOKUP(Ventas[[#This Row],[Código]],Productos[],5,FALSE))</f>
        <v>40</v>
      </c>
      <c r="H496" s="23">
        <f>IF(ISBLANK(Ventas[[#This Row],[Código]]),"",Ventas[[#This Row],[Precio Unitario]]*Ventas[[#This Row],[Cantidad]])</f>
        <v>40</v>
      </c>
      <c r="I496" s="1">
        <f>IF(ISBLANK(Ventas[[#This Row],[Código]]),"",SUM(Ventas[[#This Row],[Monto]],I495))</f>
        <v>89943</v>
      </c>
    </row>
    <row r="497" spans="1:9" x14ac:dyDescent="0.25">
      <c r="A497" s="25">
        <v>44747</v>
      </c>
      <c r="B497" s="22">
        <v>7796569012518</v>
      </c>
      <c r="C497" t="str">
        <f>IF(ISBLANK(Ventas[[#This Row],[Código]]),"",VLOOKUP(Ventas[[#This Row],[Código]],Productos[],2,FALSE))</f>
        <v>Librería</v>
      </c>
      <c r="D497" t="str">
        <f>IF(ISBLANK(Ventas[[#This Row],[Código]]),"",VLOOKUP(Ventas[[#This Row],[Código]],Productos[],3,FALSE))</f>
        <v>Mapa del Chaco N 3 Político 1</v>
      </c>
      <c r="E497" s="22">
        <v>1</v>
      </c>
      <c r="F497" s="1">
        <f>IF(ISBLANK(Ventas[[#This Row],[Código]]),"",VLOOKUP(Ventas[[#This Row],[Código]],Productos[],4,FALSE))</f>
        <v>9</v>
      </c>
      <c r="G497" s="1">
        <f>IF(ISBLANK(Ventas[[#This Row],[Código]]),"",VLOOKUP(Ventas[[#This Row],[Código]],Productos[],5,FALSE))</f>
        <v>20</v>
      </c>
      <c r="H497" s="23">
        <f>IF(ISBLANK(Ventas[[#This Row],[Código]]),"",Ventas[[#This Row],[Precio Unitario]]*Ventas[[#This Row],[Cantidad]])</f>
        <v>20</v>
      </c>
      <c r="I497" s="1">
        <f>IF(ISBLANK(Ventas[[#This Row],[Código]]),"",SUM(Ventas[[#This Row],[Monto]],I496))</f>
        <v>89963</v>
      </c>
    </row>
    <row r="498" spans="1:9" x14ac:dyDescent="0.25">
      <c r="A498" s="25">
        <v>44747</v>
      </c>
      <c r="B498" s="22">
        <v>7798126040194</v>
      </c>
      <c r="C498" t="str">
        <f>IF(ISBLANK(Ventas[[#This Row],[Código]]),"",VLOOKUP(Ventas[[#This Row],[Código]],Productos[],2,FALSE))</f>
        <v>Librería</v>
      </c>
      <c r="D498" t="str">
        <f>IF(ISBLANK(Ventas[[#This Row],[Código]]),"",VLOOKUP(Ventas[[#This Row],[Código]],Productos[],3,FALSE))</f>
        <v>Mapa Argentina N 3 Político 2</v>
      </c>
      <c r="E498" s="22">
        <v>1</v>
      </c>
      <c r="F498" s="1">
        <f>IF(ISBLANK(Ventas[[#This Row],[Código]]),"",VLOOKUP(Ventas[[#This Row],[Código]],Productos[],4,FALSE))</f>
        <v>9</v>
      </c>
      <c r="G498" s="1">
        <f>IF(ISBLANK(Ventas[[#This Row],[Código]]),"",VLOOKUP(Ventas[[#This Row],[Código]],Productos[],5,FALSE))</f>
        <v>20</v>
      </c>
      <c r="H498" s="23">
        <f>IF(ISBLANK(Ventas[[#This Row],[Código]]),"",Ventas[[#This Row],[Precio Unitario]]*Ventas[[#This Row],[Cantidad]])</f>
        <v>20</v>
      </c>
      <c r="I498" s="1">
        <f>IF(ISBLANK(Ventas[[#This Row],[Código]]),"",SUM(Ventas[[#This Row],[Monto]],I497))</f>
        <v>89983</v>
      </c>
    </row>
    <row r="499" spans="1:9" x14ac:dyDescent="0.25">
      <c r="A499" s="25">
        <v>44747</v>
      </c>
      <c r="B499" s="22">
        <v>7622201521967</v>
      </c>
      <c r="C499" t="str">
        <f>IF(ISBLANK(Ventas[[#This Row],[Código]]),"",VLOOKUP(Ventas[[#This Row],[Código]],Productos[],2,FALSE))</f>
        <v>Galletita</v>
      </c>
      <c r="D499" t="str">
        <f>IF(ISBLANK(Ventas[[#This Row],[Código]]),"",VLOOKUP(Ventas[[#This Row],[Código]],Productos[],3,FALSE))</f>
        <v>Oreo con Cacao 118g</v>
      </c>
      <c r="E499" s="22">
        <v>1</v>
      </c>
      <c r="F499" s="1">
        <f>IF(ISBLANK(Ventas[[#This Row],[Código]]),"",VLOOKUP(Ventas[[#This Row],[Código]],Productos[],4,FALSE))</f>
        <v>139</v>
      </c>
      <c r="G499" s="1">
        <f>IF(ISBLANK(Ventas[[#This Row],[Código]]),"",VLOOKUP(Ventas[[#This Row],[Código]],Productos[],5,FALSE))</f>
        <v>200</v>
      </c>
      <c r="H499" s="23">
        <f>IF(ISBLANK(Ventas[[#This Row],[Código]]),"",Ventas[[#This Row],[Precio Unitario]]*Ventas[[#This Row],[Cantidad]])</f>
        <v>200</v>
      </c>
      <c r="I499" s="1">
        <f>IF(ISBLANK(Ventas[[#This Row],[Código]]),"",SUM(Ventas[[#This Row],[Monto]],I498))</f>
        <v>90183</v>
      </c>
    </row>
    <row r="500" spans="1:9" x14ac:dyDescent="0.25">
      <c r="A500" s="25">
        <v>44747</v>
      </c>
      <c r="B500" s="22">
        <v>7796569013911</v>
      </c>
      <c r="C500" t="str">
        <f>IF(ISBLANK(Ventas[[#This Row],[Código]]),"",VLOOKUP(Ventas[[#This Row],[Código]],Productos[],2,FALSE))</f>
        <v>Librería</v>
      </c>
      <c r="D500" t="str">
        <f>IF(ISBLANK(Ventas[[#This Row],[Código]]),"",VLOOKUP(Ventas[[#This Row],[Código]],Productos[],3,FALSE))</f>
        <v>Mapa Planisferio N 3 Político 1</v>
      </c>
      <c r="E500" s="22">
        <v>1</v>
      </c>
      <c r="F500" s="1">
        <f>IF(ISBLANK(Ventas[[#This Row],[Código]]),"",VLOOKUP(Ventas[[#This Row],[Código]],Productos[],4,FALSE))</f>
        <v>9</v>
      </c>
      <c r="G500" s="1">
        <f>IF(ISBLANK(Ventas[[#This Row],[Código]]),"",VLOOKUP(Ventas[[#This Row],[Código]],Productos[],5,FALSE))</f>
        <v>20</v>
      </c>
      <c r="H500" s="23">
        <f>IF(ISBLANK(Ventas[[#This Row],[Código]]),"",Ventas[[#This Row],[Precio Unitario]]*Ventas[[#This Row],[Cantidad]])</f>
        <v>20</v>
      </c>
      <c r="I500" s="1">
        <f>IF(ISBLANK(Ventas[[#This Row],[Código]]),"",SUM(Ventas[[#This Row],[Monto]],I499))</f>
        <v>90203</v>
      </c>
    </row>
    <row r="501" spans="1:9" x14ac:dyDescent="0.25">
      <c r="A501" s="25">
        <v>44747</v>
      </c>
      <c r="B501" s="22">
        <v>7892840817619</v>
      </c>
      <c r="C501" t="str">
        <f>IF(ISBLANK(Ventas[[#This Row],[Código]]),"",VLOOKUP(Ventas[[#This Row],[Código]],Productos[],2,FALSE))</f>
        <v>Snack</v>
      </c>
      <c r="D501" t="str">
        <f>IF(ISBLANK(Ventas[[#This Row],[Código]]),"",VLOOKUP(Ventas[[#This Row],[Código]],Productos[],3,FALSE))</f>
        <v>Doritos  140g</v>
      </c>
      <c r="E501" s="22">
        <v>1</v>
      </c>
      <c r="F501" s="1">
        <f>IF(ISBLANK(Ventas[[#This Row],[Código]]),"",VLOOKUP(Ventas[[#This Row],[Código]],Productos[],4,FALSE))</f>
        <v>294</v>
      </c>
      <c r="G501" s="1">
        <f>IF(ISBLANK(Ventas[[#This Row],[Código]]),"",VLOOKUP(Ventas[[#This Row],[Código]],Productos[],5,FALSE))</f>
        <v>420</v>
      </c>
      <c r="H501" s="23">
        <f>IF(ISBLANK(Ventas[[#This Row],[Código]]),"",Ventas[[#This Row],[Precio Unitario]]*Ventas[[#This Row],[Cantidad]])</f>
        <v>420</v>
      </c>
      <c r="I501" s="1">
        <f>IF(ISBLANK(Ventas[[#This Row],[Código]]),"",SUM(Ventas[[#This Row],[Monto]],I500))</f>
        <v>90623</v>
      </c>
    </row>
    <row r="502" spans="1:9" x14ac:dyDescent="0.25">
      <c r="A502" s="25">
        <v>44747</v>
      </c>
      <c r="B502" s="22">
        <v>351624957684</v>
      </c>
      <c r="C502" t="str">
        <f>IF(ISBLANK(Ventas[[#This Row],[Código]]),"",VLOOKUP(Ventas[[#This Row],[Código]],Productos[],2,FALSE))</f>
        <v>Fotocopia</v>
      </c>
      <c r="D502" t="str">
        <f>IF(ISBLANK(Ventas[[#This Row],[Código]]),"",VLOOKUP(Ventas[[#This Row],[Código]],Productos[],3,FALSE))</f>
        <v>SIMPLE FAZ A4 1</v>
      </c>
      <c r="E502" s="22">
        <v>1</v>
      </c>
      <c r="F502" s="1">
        <f>IF(ISBLANK(Ventas[[#This Row],[Código]]),"",VLOOKUP(Ventas[[#This Row],[Código]],Productos[],4,FALSE))</f>
        <v>0</v>
      </c>
      <c r="G502" s="1">
        <f>IF(ISBLANK(Ventas[[#This Row],[Código]]),"",VLOOKUP(Ventas[[#This Row],[Código]],Productos[],5,FALSE))</f>
        <v>10</v>
      </c>
      <c r="H502" s="23">
        <f>IF(ISBLANK(Ventas[[#This Row],[Código]]),"",Ventas[[#This Row],[Precio Unitario]]*Ventas[[#This Row],[Cantidad]])</f>
        <v>10</v>
      </c>
      <c r="I502" s="1">
        <f>IF(ISBLANK(Ventas[[#This Row],[Código]]),"",SUM(Ventas[[#This Row],[Monto]],I501))</f>
        <v>90633</v>
      </c>
    </row>
    <row r="503" spans="1:9" x14ac:dyDescent="0.25">
      <c r="A503" s="25">
        <v>44747</v>
      </c>
      <c r="B503" s="22">
        <v>695874365215</v>
      </c>
      <c r="C503" t="str">
        <f>IF(ISBLANK(Ventas[[#This Row],[Código]]),"",VLOOKUP(Ventas[[#This Row],[Código]],Productos[],2,FALSE))</f>
        <v>Fotocopia</v>
      </c>
      <c r="D503" t="str">
        <f>IF(ISBLANK(Ventas[[#This Row],[Código]]),"",VLOOKUP(Ventas[[#This Row],[Código]],Productos[],3,FALSE))</f>
        <v>DNI 1</v>
      </c>
      <c r="E503" s="22">
        <v>2</v>
      </c>
      <c r="F503" s="1">
        <f>IF(ISBLANK(Ventas[[#This Row],[Código]]),"",VLOOKUP(Ventas[[#This Row],[Código]],Productos[],4,FALSE))</f>
        <v>0</v>
      </c>
      <c r="G503" s="1">
        <f>IF(ISBLANK(Ventas[[#This Row],[Código]]),"",VLOOKUP(Ventas[[#This Row],[Código]],Productos[],5,FALSE))</f>
        <v>20</v>
      </c>
      <c r="H503" s="23">
        <f>IF(ISBLANK(Ventas[[#This Row],[Código]]),"",Ventas[[#This Row],[Precio Unitario]]*Ventas[[#This Row],[Cantidad]])</f>
        <v>40</v>
      </c>
      <c r="I503" s="1">
        <f>IF(ISBLANK(Ventas[[#This Row],[Código]]),"",SUM(Ventas[[#This Row],[Monto]],I502))</f>
        <v>90673</v>
      </c>
    </row>
    <row r="504" spans="1:9" x14ac:dyDescent="0.25">
      <c r="A504" s="25">
        <v>44747</v>
      </c>
      <c r="B504" s="22">
        <v>4005900170996</v>
      </c>
      <c r="C504" t="str">
        <f>IF(ISBLANK(Ventas[[#This Row],[Código]]),"",VLOOKUP(Ventas[[#This Row],[Código]],Productos[],2,FALSE))</f>
        <v>Farmacia</v>
      </c>
      <c r="D504" t="str">
        <f>IF(ISBLANK(Ventas[[#This Row],[Código]]),"",VLOOKUP(Ventas[[#This Row],[Código]],Productos[],3,FALSE))</f>
        <v>Curitas 1</v>
      </c>
      <c r="E504" s="22">
        <v>2</v>
      </c>
      <c r="F504" s="1">
        <f>IF(ISBLANK(Ventas[[#This Row],[Código]]),"",VLOOKUP(Ventas[[#This Row],[Código]],Productos[],4,FALSE))</f>
        <v>14</v>
      </c>
      <c r="G504" s="1">
        <f>IF(ISBLANK(Ventas[[#This Row],[Código]]),"",VLOOKUP(Ventas[[#This Row],[Código]],Productos[],5,FALSE))</f>
        <v>20</v>
      </c>
      <c r="H504" s="23">
        <f>IF(ISBLANK(Ventas[[#This Row],[Código]]),"",Ventas[[#This Row],[Precio Unitario]]*Ventas[[#This Row],[Cantidad]])</f>
        <v>40</v>
      </c>
      <c r="I504" s="1">
        <f>IF(ISBLANK(Ventas[[#This Row],[Código]]),"",SUM(Ventas[[#This Row],[Monto]],I503))</f>
        <v>90713</v>
      </c>
    </row>
    <row r="505" spans="1:9" x14ac:dyDescent="0.25">
      <c r="A505" s="25">
        <v>44747</v>
      </c>
      <c r="B505" s="22" t="s">
        <v>61</v>
      </c>
      <c r="C505" t="str">
        <f>IF(ISBLANK(Ventas[[#This Row],[Código]]),"",VLOOKUP(Ventas[[#This Row],[Código]],Productos[],2,FALSE))</f>
        <v>Librería</v>
      </c>
      <c r="D505" t="str">
        <f>IF(ISBLANK(Ventas[[#This Row],[Código]]),"",VLOOKUP(Ventas[[#This Row],[Código]],Productos[],3,FALSE))</f>
        <v>Folio A4 1</v>
      </c>
      <c r="E505" s="22">
        <v>1</v>
      </c>
      <c r="F505" s="1">
        <f>IF(ISBLANK(Ventas[[#This Row],[Código]]),"",VLOOKUP(Ventas[[#This Row],[Código]],Productos[],4,FALSE))</f>
        <v>10</v>
      </c>
      <c r="G505" s="1">
        <f>IF(ISBLANK(Ventas[[#This Row],[Código]]),"",VLOOKUP(Ventas[[#This Row],[Código]],Productos[],5,FALSE))</f>
        <v>20</v>
      </c>
      <c r="H505" s="23">
        <f>IF(ISBLANK(Ventas[[#This Row],[Código]]),"",Ventas[[#This Row],[Precio Unitario]]*Ventas[[#This Row],[Cantidad]])</f>
        <v>20</v>
      </c>
      <c r="I505" s="1">
        <f>IF(ISBLANK(Ventas[[#This Row],[Código]]),"",SUM(Ventas[[#This Row],[Monto]],I504))</f>
        <v>90733</v>
      </c>
    </row>
    <row r="506" spans="1:9" x14ac:dyDescent="0.25">
      <c r="A506" s="25">
        <v>44747</v>
      </c>
      <c r="B506" s="22">
        <v>954456325874</v>
      </c>
      <c r="C506" t="str">
        <f>IF(ISBLANK(Ventas[[#This Row],[Código]]),"",VLOOKUP(Ventas[[#This Row],[Código]],Productos[],2,FALSE))</f>
        <v>Carga</v>
      </c>
      <c r="D506" t="str">
        <f>IF(ISBLANK(Ventas[[#This Row],[Código]]),"",VLOOKUP(Ventas[[#This Row],[Código]],Productos[],3,FALSE))</f>
        <v>Carga Virtual (Tipear TOTAL DE CARGA en: "Monto") 1</v>
      </c>
      <c r="E506" s="22">
        <v>400</v>
      </c>
      <c r="F506" s="1">
        <f>IF(ISBLANK(Ventas[[#This Row],[Código]]),"",VLOOKUP(Ventas[[#This Row],[Código]],Productos[],4,FALSE))</f>
        <v>1</v>
      </c>
      <c r="G506" s="1">
        <f>IF(ISBLANK(Ventas[[#This Row],[Código]]),"",VLOOKUP(Ventas[[#This Row],[Código]],Productos[],5,FALSE))</f>
        <v>1</v>
      </c>
      <c r="H506" s="23">
        <v>440</v>
      </c>
      <c r="I506" s="1">
        <f>IF(ISBLANK(Ventas[[#This Row],[Código]]),"",SUM(Ventas[[#This Row],[Monto]],I505))</f>
        <v>91173</v>
      </c>
    </row>
    <row r="507" spans="1:9" x14ac:dyDescent="0.25">
      <c r="A507" s="25">
        <v>44747</v>
      </c>
      <c r="B507" s="22">
        <v>77916426</v>
      </c>
      <c r="C507" t="str">
        <f>IF(ISBLANK(Ventas[[#This Row],[Código]]),"",VLOOKUP(Ventas[[#This Row],[Código]],Productos[],2,FALSE))</f>
        <v>Golosina</v>
      </c>
      <c r="D507" t="str">
        <f>IF(ISBLANK(Ventas[[#This Row],[Código]]),"",VLOOKUP(Ventas[[#This Row],[Código]],Productos[],3,FALSE))</f>
        <v>Topline Menta 6,7g</v>
      </c>
      <c r="E507" s="22">
        <v>1</v>
      </c>
      <c r="F507" s="1">
        <f>IF(ISBLANK(Ventas[[#This Row],[Código]]),"",VLOOKUP(Ventas[[#This Row],[Código]],Productos[],4,FALSE))</f>
        <v>35</v>
      </c>
      <c r="G507" s="1">
        <f>IF(ISBLANK(Ventas[[#This Row],[Código]]),"",VLOOKUP(Ventas[[#This Row],[Código]],Productos[],5,FALSE))</f>
        <v>50</v>
      </c>
      <c r="H507" s="23">
        <f>IF(ISBLANK(Ventas[[#This Row],[Código]]),"",Ventas[[#This Row],[Precio Unitario]]*Ventas[[#This Row],[Cantidad]])</f>
        <v>50</v>
      </c>
      <c r="I507" s="1">
        <f>IF(ISBLANK(Ventas[[#This Row],[Código]]),"",SUM(Ventas[[#This Row],[Monto]],I506))</f>
        <v>91223</v>
      </c>
    </row>
    <row r="508" spans="1:9" x14ac:dyDescent="0.25">
      <c r="A508" s="25">
        <v>44747</v>
      </c>
      <c r="B508" s="22">
        <v>621354957954</v>
      </c>
      <c r="C508" t="str">
        <f>IF(ISBLANK(Ventas[[#This Row],[Código]]),"",VLOOKUP(Ventas[[#This Row],[Código]],Productos[],2,FALSE))</f>
        <v>Golosina</v>
      </c>
      <c r="D508" t="str">
        <f>IF(ISBLANK(Ventas[[#This Row],[Código]]),"",VLOOKUP(Ventas[[#This Row],[Código]],Productos[],3,FALSE))</f>
        <v>Caramelos 1</v>
      </c>
      <c r="E508" s="22">
        <v>6</v>
      </c>
      <c r="F508" s="1">
        <f>IF(ISBLANK(Ventas[[#This Row],[Código]]),"",VLOOKUP(Ventas[[#This Row],[Código]],Productos[],4,FALSE))</f>
        <v>4</v>
      </c>
      <c r="G508" s="1">
        <f>IF(ISBLANK(Ventas[[#This Row],[Código]]),"",VLOOKUP(Ventas[[#This Row],[Código]],Productos[],5,FALSE))</f>
        <v>5</v>
      </c>
      <c r="H508" s="23">
        <f>IF(ISBLANK(Ventas[[#This Row],[Código]]),"",Ventas[[#This Row],[Precio Unitario]]*Ventas[[#This Row],[Cantidad]])</f>
        <v>30</v>
      </c>
      <c r="I508" s="1">
        <f>IF(ISBLANK(Ventas[[#This Row],[Código]]),"",SUM(Ventas[[#This Row],[Monto]],I507))</f>
        <v>91253</v>
      </c>
    </row>
    <row r="509" spans="1:9" x14ac:dyDescent="0.25">
      <c r="A509" s="25">
        <v>44747</v>
      </c>
      <c r="B509" s="22">
        <v>954456325874</v>
      </c>
      <c r="C509" t="str">
        <f>IF(ISBLANK(Ventas[[#This Row],[Código]]),"",VLOOKUP(Ventas[[#This Row],[Código]],Productos[],2,FALSE))</f>
        <v>Carga</v>
      </c>
      <c r="D509" t="str">
        <f>IF(ISBLANK(Ventas[[#This Row],[Código]]),"",VLOOKUP(Ventas[[#This Row],[Código]],Productos[],3,FALSE))</f>
        <v>Carga Virtual (Tipear TOTAL DE CARGA en: "Monto") 1</v>
      </c>
      <c r="E509" s="22">
        <v>110</v>
      </c>
      <c r="F509" s="1">
        <f>IF(ISBLANK(Ventas[[#This Row],[Código]]),"",VLOOKUP(Ventas[[#This Row],[Código]],Productos[],4,FALSE))</f>
        <v>1</v>
      </c>
      <c r="G509" s="1">
        <f>IF(ISBLANK(Ventas[[#This Row],[Código]]),"",VLOOKUP(Ventas[[#This Row],[Código]],Productos[],5,FALSE))</f>
        <v>1</v>
      </c>
      <c r="H509" s="23">
        <v>120</v>
      </c>
      <c r="I509" s="1">
        <f>IF(ISBLANK(Ventas[[#This Row],[Código]]),"",SUM(Ventas[[#This Row],[Monto]],I508))</f>
        <v>91373</v>
      </c>
    </row>
    <row r="510" spans="1:9" x14ac:dyDescent="0.25">
      <c r="A510" s="25">
        <v>44747</v>
      </c>
      <c r="B510" s="22">
        <v>695874365215</v>
      </c>
      <c r="C510" t="str">
        <f>IF(ISBLANK(Ventas[[#This Row],[Código]]),"",VLOOKUP(Ventas[[#This Row],[Código]],Productos[],2,FALSE))</f>
        <v>Fotocopia</v>
      </c>
      <c r="D510" t="str">
        <f>IF(ISBLANK(Ventas[[#This Row],[Código]]),"",VLOOKUP(Ventas[[#This Row],[Código]],Productos[],3,FALSE))</f>
        <v>DNI 1</v>
      </c>
      <c r="E510" s="22">
        <v>1</v>
      </c>
      <c r="F510" s="1">
        <f>IF(ISBLANK(Ventas[[#This Row],[Código]]),"",VLOOKUP(Ventas[[#This Row],[Código]],Productos[],4,FALSE))</f>
        <v>0</v>
      </c>
      <c r="G510" s="1">
        <f>IF(ISBLANK(Ventas[[#This Row],[Código]]),"",VLOOKUP(Ventas[[#This Row],[Código]],Productos[],5,FALSE))</f>
        <v>20</v>
      </c>
      <c r="H510" s="23">
        <f>IF(ISBLANK(Ventas[[#This Row],[Código]]),"",Ventas[[#This Row],[Precio Unitario]]*Ventas[[#This Row],[Cantidad]])</f>
        <v>20</v>
      </c>
      <c r="I510" s="1">
        <f>IF(ISBLANK(Ventas[[#This Row],[Código]]),"",SUM(Ventas[[#This Row],[Monto]],I509))</f>
        <v>91393</v>
      </c>
    </row>
    <row r="511" spans="1:9" x14ac:dyDescent="0.25">
      <c r="A511" s="25">
        <v>44747</v>
      </c>
      <c r="B511" s="22">
        <v>7791200004624</v>
      </c>
      <c r="C511" t="str">
        <f>IF(ISBLANK(Ventas[[#This Row],[Código]]),"",VLOOKUP(Ventas[[#This Row],[Código]],Productos[],2,FALSE))</f>
        <v>Bebida Blanca</v>
      </c>
      <c r="D511" t="str">
        <f>IF(ISBLANK(Ventas[[#This Row],[Código]]),"",VLOOKUP(Ventas[[#This Row],[Código]],Productos[],3,FALSE))</f>
        <v>Bols Café al Coñac 200ml</v>
      </c>
      <c r="E511" s="22">
        <v>1</v>
      </c>
      <c r="F511" s="1">
        <f>IF(ISBLANK(Ventas[[#This Row],[Código]]),"",VLOOKUP(Ventas[[#This Row],[Código]],Productos[],4,FALSE))</f>
        <v>100</v>
      </c>
      <c r="G511" s="1">
        <f>IF(ISBLANK(Ventas[[#This Row],[Código]]),"",VLOOKUP(Ventas[[#This Row],[Código]],Productos[],5,FALSE))</f>
        <v>250</v>
      </c>
      <c r="H511" s="23">
        <f>IF(ISBLANK(Ventas[[#This Row],[Código]]),"",Ventas[[#This Row],[Precio Unitario]]*Ventas[[#This Row],[Cantidad]])</f>
        <v>250</v>
      </c>
      <c r="I511" s="1">
        <f>IF(ISBLANK(Ventas[[#This Row],[Código]]),"",SUM(Ventas[[#This Row],[Monto]],I510))</f>
        <v>91643</v>
      </c>
    </row>
    <row r="512" spans="1:9" x14ac:dyDescent="0.25">
      <c r="A512" s="25">
        <v>44747</v>
      </c>
      <c r="B512" s="22">
        <v>153426486759</v>
      </c>
      <c r="C512" t="str">
        <f>IF(ISBLANK(Ventas[[#This Row],[Código]]),"",VLOOKUP(Ventas[[#This Row],[Código]],Productos[],2,FALSE))</f>
        <v>Fotocopia</v>
      </c>
      <c r="D512" t="str">
        <f>IF(ISBLANK(Ventas[[#This Row],[Código]]),"",VLOOKUP(Ventas[[#This Row],[Código]],Productos[],3,FALSE))</f>
        <v>SIMPLE FAZ LEGAL / DOBLE FAZ A4 1</v>
      </c>
      <c r="E512" s="22">
        <v>3</v>
      </c>
      <c r="F512" s="1">
        <f>IF(ISBLANK(Ventas[[#This Row],[Código]]),"",VLOOKUP(Ventas[[#This Row],[Código]],Productos[],4,FALSE))</f>
        <v>0</v>
      </c>
      <c r="G512" s="1">
        <f>IF(ISBLANK(Ventas[[#This Row],[Código]]),"",VLOOKUP(Ventas[[#This Row],[Código]],Productos[],5,FALSE))</f>
        <v>20</v>
      </c>
      <c r="H512" s="23">
        <f>IF(ISBLANK(Ventas[[#This Row],[Código]]),"",Ventas[[#This Row],[Precio Unitario]]*Ventas[[#This Row],[Cantidad]])</f>
        <v>60</v>
      </c>
      <c r="I512" s="1">
        <f>IF(ISBLANK(Ventas[[#This Row],[Código]]),"",SUM(Ventas[[#This Row],[Monto]],I511))</f>
        <v>91703</v>
      </c>
    </row>
    <row r="513" spans="1:9" x14ac:dyDescent="0.25">
      <c r="A513" s="25">
        <v>44747</v>
      </c>
      <c r="B513" s="22">
        <v>695874365215</v>
      </c>
      <c r="C513" t="str">
        <f>IF(ISBLANK(Ventas[[#This Row],[Código]]),"",VLOOKUP(Ventas[[#This Row],[Código]],Productos[],2,FALSE))</f>
        <v>Fotocopia</v>
      </c>
      <c r="D513" t="str">
        <f>IF(ISBLANK(Ventas[[#This Row],[Código]]),"",VLOOKUP(Ventas[[#This Row],[Código]],Productos[],3,FALSE))</f>
        <v>DNI 1</v>
      </c>
      <c r="E513" s="22">
        <v>1</v>
      </c>
      <c r="F513" s="1">
        <f>IF(ISBLANK(Ventas[[#This Row],[Código]]),"",VLOOKUP(Ventas[[#This Row],[Código]],Productos[],4,FALSE))</f>
        <v>0</v>
      </c>
      <c r="G513" s="1">
        <f>IF(ISBLANK(Ventas[[#This Row],[Código]]),"",VLOOKUP(Ventas[[#This Row],[Código]],Productos[],5,FALSE))</f>
        <v>20</v>
      </c>
      <c r="H513" s="23">
        <f>IF(ISBLANK(Ventas[[#This Row],[Código]]),"",Ventas[[#This Row],[Precio Unitario]]*Ventas[[#This Row],[Cantidad]])</f>
        <v>20</v>
      </c>
      <c r="I513" s="1">
        <f>IF(ISBLANK(Ventas[[#This Row],[Código]]),"",SUM(Ventas[[#This Row],[Monto]],I512))</f>
        <v>91723</v>
      </c>
    </row>
    <row r="514" spans="1:9" x14ac:dyDescent="0.25">
      <c r="A514" s="25">
        <v>44747</v>
      </c>
      <c r="B514" s="22">
        <v>351624957684</v>
      </c>
      <c r="C514" t="str">
        <f>IF(ISBLANK(Ventas[[#This Row],[Código]]),"",VLOOKUP(Ventas[[#This Row],[Código]],Productos[],2,FALSE))</f>
        <v>Fotocopia</v>
      </c>
      <c r="D514" t="str">
        <f>IF(ISBLANK(Ventas[[#This Row],[Código]]),"",VLOOKUP(Ventas[[#This Row],[Código]],Productos[],3,FALSE))</f>
        <v>SIMPLE FAZ A4 1</v>
      </c>
      <c r="E514" s="22">
        <v>5</v>
      </c>
      <c r="F514" s="1">
        <f>IF(ISBLANK(Ventas[[#This Row],[Código]]),"",VLOOKUP(Ventas[[#This Row],[Código]],Productos[],4,FALSE))</f>
        <v>0</v>
      </c>
      <c r="G514" s="1">
        <f>IF(ISBLANK(Ventas[[#This Row],[Código]]),"",VLOOKUP(Ventas[[#This Row],[Código]],Productos[],5,FALSE))</f>
        <v>10</v>
      </c>
      <c r="H514" s="23">
        <f>IF(ISBLANK(Ventas[[#This Row],[Código]]),"",Ventas[[#This Row],[Precio Unitario]]*Ventas[[#This Row],[Cantidad]])</f>
        <v>50</v>
      </c>
      <c r="I514" s="1">
        <f>IF(ISBLANK(Ventas[[#This Row],[Código]]),"",SUM(Ventas[[#This Row],[Monto]],I513))</f>
        <v>91773</v>
      </c>
    </row>
    <row r="515" spans="1:9" x14ac:dyDescent="0.25">
      <c r="A515" s="25">
        <v>44747</v>
      </c>
      <c r="B515" s="22">
        <v>77953513</v>
      </c>
      <c r="C515" t="str">
        <f>IF(ISBLANK(Ventas[[#This Row],[Código]]),"",VLOOKUP(Ventas[[#This Row],[Código]],Productos[],2,FALSE))</f>
        <v>Cigarrillo</v>
      </c>
      <c r="D515" t="str">
        <f>IF(ISBLANK(Ventas[[#This Row],[Código]]),"",VLOOKUP(Ventas[[#This Row],[Código]],Productos[],3,FALSE))</f>
        <v>Chesterfield 20 Común 20</v>
      </c>
      <c r="E515" s="22">
        <v>1</v>
      </c>
      <c r="F515" s="1">
        <f>IF(ISBLANK(Ventas[[#This Row],[Código]]),"",VLOOKUP(Ventas[[#This Row],[Código]],Productos[],4,FALSE))</f>
        <v>230</v>
      </c>
      <c r="G515" s="1">
        <f>IF(ISBLANK(Ventas[[#This Row],[Código]]),"",VLOOKUP(Ventas[[#This Row],[Código]],Productos[],5,FALSE))</f>
        <v>260</v>
      </c>
      <c r="H515" s="23">
        <f>IF(ISBLANK(Ventas[[#This Row],[Código]]),"",Ventas[[#This Row],[Precio Unitario]]*Ventas[[#This Row],[Cantidad]])</f>
        <v>260</v>
      </c>
      <c r="I515" s="1">
        <f>IF(ISBLANK(Ventas[[#This Row],[Código]]),"",SUM(Ventas[[#This Row],[Monto]],I514))</f>
        <v>92033</v>
      </c>
    </row>
    <row r="516" spans="1:9" x14ac:dyDescent="0.25">
      <c r="A516" s="25">
        <v>44747</v>
      </c>
      <c r="B516" s="22">
        <v>7792799000035</v>
      </c>
      <c r="C516" t="str">
        <f>IF(ISBLANK(Ventas[[#This Row],[Código]]),"",VLOOKUP(Ventas[[#This Row],[Código]],Productos[],2,FALSE))</f>
        <v>Soda</v>
      </c>
      <c r="D516" t="str">
        <f>IF(ISBLANK(Ventas[[#This Row],[Código]]),"",VLOOKUP(Ventas[[#This Row],[Código]],Productos[],3,FALSE))</f>
        <v>Soda Eco de los Andes 500ml</v>
      </c>
      <c r="E516" s="22">
        <v>1</v>
      </c>
      <c r="F516" s="1">
        <f>IF(ISBLANK(Ventas[[#This Row],[Código]]),"",VLOOKUP(Ventas[[#This Row],[Código]],Productos[],4,FALSE))</f>
        <v>65</v>
      </c>
      <c r="G516" s="1">
        <f>IF(ISBLANK(Ventas[[#This Row],[Código]]),"",VLOOKUP(Ventas[[#This Row],[Código]],Productos[],5,FALSE))</f>
        <v>100</v>
      </c>
      <c r="H516" s="23">
        <f>IF(ISBLANK(Ventas[[#This Row],[Código]]),"",Ventas[[#This Row],[Precio Unitario]]*Ventas[[#This Row],[Cantidad]])</f>
        <v>100</v>
      </c>
      <c r="I516" s="1">
        <f>IF(ISBLANK(Ventas[[#This Row],[Código]]),"",SUM(Ventas[[#This Row],[Monto]],I515))</f>
        <v>92133</v>
      </c>
    </row>
    <row r="517" spans="1:9" x14ac:dyDescent="0.25">
      <c r="A517" s="25">
        <v>44747</v>
      </c>
      <c r="B517" s="22">
        <v>7790040331204</v>
      </c>
      <c r="C517" t="str">
        <f>IF(ISBLANK(Ventas[[#This Row],[Código]]),"",VLOOKUP(Ventas[[#This Row],[Código]],Productos[],2,FALSE))</f>
        <v>Chocolate</v>
      </c>
      <c r="D517" t="str">
        <f>IF(ISBLANK(Ventas[[#This Row],[Código]]),"",VLOOKUP(Ventas[[#This Row],[Código]],Productos[],3,FALSE))</f>
        <v>Tatín Negro Simple 1</v>
      </c>
      <c r="E517" s="22">
        <v>2</v>
      </c>
      <c r="F517" s="1">
        <f>IF(ISBLANK(Ventas[[#This Row],[Código]]),"",VLOOKUP(Ventas[[#This Row],[Código]],Productos[],4,FALSE))</f>
        <v>21</v>
      </c>
      <c r="G517" s="1">
        <f>IF(ISBLANK(Ventas[[#This Row],[Código]]),"",VLOOKUP(Ventas[[#This Row],[Código]],Productos[],5,FALSE))</f>
        <v>50</v>
      </c>
      <c r="H517" s="23">
        <f>IF(ISBLANK(Ventas[[#This Row],[Código]]),"",Ventas[[#This Row],[Precio Unitario]]*Ventas[[#This Row],[Cantidad]])</f>
        <v>100</v>
      </c>
      <c r="I517" s="1">
        <f>IF(ISBLANK(Ventas[[#This Row],[Código]]),"",SUM(Ventas[[#This Row],[Monto]],I516))</f>
        <v>92233</v>
      </c>
    </row>
    <row r="518" spans="1:9" x14ac:dyDescent="0.25">
      <c r="A518" s="25">
        <v>44747</v>
      </c>
      <c r="B518" s="22">
        <v>147852369319</v>
      </c>
      <c r="C518" t="str">
        <f>IF(ISBLANK(Ventas[[#This Row],[Código]]),"",VLOOKUP(Ventas[[#This Row],[Código]],Productos[],2,FALSE))</f>
        <v>Fotocopia</v>
      </c>
      <c r="D518" t="str">
        <f>IF(ISBLANK(Ventas[[#This Row],[Código]]),"",VLOOKUP(Ventas[[#This Row],[Código]],Productos[],3,FALSE))</f>
        <v>IMPRESIÓN A4 1</v>
      </c>
      <c r="E518" s="22">
        <v>1</v>
      </c>
      <c r="F518" s="1">
        <f>IF(ISBLANK(Ventas[[#This Row],[Código]]),"",VLOOKUP(Ventas[[#This Row],[Código]],Productos[],4,FALSE))</f>
        <v>0</v>
      </c>
      <c r="G518" s="1">
        <f>IF(ISBLANK(Ventas[[#This Row],[Código]]),"",VLOOKUP(Ventas[[#This Row],[Código]],Productos[],5,FALSE))</f>
        <v>20</v>
      </c>
      <c r="H518" s="23">
        <f>IF(ISBLANK(Ventas[[#This Row],[Código]]),"",Ventas[[#This Row],[Precio Unitario]]*Ventas[[#This Row],[Cantidad]])</f>
        <v>20</v>
      </c>
      <c r="I518" s="1">
        <f>IF(ISBLANK(Ventas[[#This Row],[Código]]),"",SUM(Ventas[[#This Row],[Monto]],I517))</f>
        <v>92253</v>
      </c>
    </row>
    <row r="519" spans="1:9" x14ac:dyDescent="0.25">
      <c r="A519" s="25">
        <v>44747</v>
      </c>
      <c r="B519" s="22">
        <v>77918482</v>
      </c>
      <c r="C519" t="str">
        <f>IF(ISBLANK(Ventas[[#This Row],[Código]]),"",VLOOKUP(Ventas[[#This Row],[Código]],Productos[],2,FALSE))</f>
        <v>Cigarrillo</v>
      </c>
      <c r="D519" t="str">
        <f>IF(ISBLANK(Ventas[[#This Row],[Código]]),"",VLOOKUP(Ventas[[#This Row],[Código]],Productos[],3,FALSE))</f>
        <v>Marlboro 20 Box 20</v>
      </c>
      <c r="E519" s="22">
        <v>1</v>
      </c>
      <c r="F519" s="1">
        <f>IF(ISBLANK(Ventas[[#This Row],[Código]]),"",VLOOKUP(Ventas[[#This Row],[Código]],Productos[],4,FALSE))</f>
        <v>320</v>
      </c>
      <c r="G519" s="1">
        <f>IF(ISBLANK(Ventas[[#This Row],[Código]]),"",VLOOKUP(Ventas[[#This Row],[Código]],Productos[],5,FALSE))</f>
        <v>360</v>
      </c>
      <c r="H519" s="23">
        <f>IF(ISBLANK(Ventas[[#This Row],[Código]]),"",Ventas[[#This Row],[Precio Unitario]]*Ventas[[#This Row],[Cantidad]])</f>
        <v>360</v>
      </c>
      <c r="I519" s="1">
        <f>IF(ISBLANK(Ventas[[#This Row],[Código]]),"",SUM(Ventas[[#This Row],[Monto]],I518))</f>
        <v>92613</v>
      </c>
    </row>
    <row r="520" spans="1:9" x14ac:dyDescent="0.25">
      <c r="A520" s="25">
        <v>44747</v>
      </c>
      <c r="B520" s="22">
        <v>7793123160456</v>
      </c>
      <c r="C520" t="str">
        <f>IF(ISBLANK(Ventas[[#This Row],[Código]]),"",VLOOKUP(Ventas[[#This Row],[Código]],Productos[],2,FALSE))</f>
        <v>Chocolate</v>
      </c>
      <c r="D520" t="str">
        <f>IF(ISBLANK(Ventas[[#This Row],[Código]]),"",VLOOKUP(Ventas[[#This Row],[Código]],Productos[],3,FALSE))</f>
        <v>Obli-Bon Bombón 170g</v>
      </c>
      <c r="E520" s="22">
        <v>1</v>
      </c>
      <c r="F520" s="1">
        <f>IF(ISBLANK(Ventas[[#This Row],[Código]]),"",VLOOKUP(Ventas[[#This Row],[Código]],Productos[],4,FALSE))</f>
        <v>250</v>
      </c>
      <c r="G520" s="1">
        <f>IF(ISBLANK(Ventas[[#This Row],[Código]]),"",VLOOKUP(Ventas[[#This Row],[Código]],Productos[],5,FALSE))</f>
        <v>400</v>
      </c>
      <c r="H520" s="23">
        <f>IF(ISBLANK(Ventas[[#This Row],[Código]]),"",Ventas[[#This Row],[Precio Unitario]]*Ventas[[#This Row],[Cantidad]])</f>
        <v>400</v>
      </c>
      <c r="I520" s="1">
        <f>IF(ISBLANK(Ventas[[#This Row],[Código]]),"",SUM(Ventas[[#This Row],[Monto]],I519))</f>
        <v>93013</v>
      </c>
    </row>
    <row r="521" spans="1:9" x14ac:dyDescent="0.25">
      <c r="A521" s="25">
        <v>44747</v>
      </c>
      <c r="B521" s="22">
        <v>153426486759</v>
      </c>
      <c r="C521" t="str">
        <f>IF(ISBLANK(Ventas[[#This Row],[Código]]),"",VLOOKUP(Ventas[[#This Row],[Código]],Productos[],2,FALSE))</f>
        <v>Fotocopia</v>
      </c>
      <c r="D521" t="str">
        <f>IF(ISBLANK(Ventas[[#This Row],[Código]]),"",VLOOKUP(Ventas[[#This Row],[Código]],Productos[],3,FALSE))</f>
        <v>SIMPLE FAZ LEGAL / DOBLE FAZ A4 1</v>
      </c>
      <c r="E521" s="22">
        <v>5</v>
      </c>
      <c r="F521" s="1">
        <f>IF(ISBLANK(Ventas[[#This Row],[Código]]),"",VLOOKUP(Ventas[[#This Row],[Código]],Productos[],4,FALSE))</f>
        <v>0</v>
      </c>
      <c r="G521" s="1">
        <f>IF(ISBLANK(Ventas[[#This Row],[Código]]),"",VLOOKUP(Ventas[[#This Row],[Código]],Productos[],5,FALSE))</f>
        <v>20</v>
      </c>
      <c r="H521" s="23">
        <f>IF(ISBLANK(Ventas[[#This Row],[Código]]),"",Ventas[[#This Row],[Precio Unitario]]*Ventas[[#This Row],[Cantidad]])</f>
        <v>100</v>
      </c>
      <c r="I521" s="1">
        <f>IF(ISBLANK(Ventas[[#This Row],[Código]]),"",SUM(Ventas[[#This Row],[Monto]],I520))</f>
        <v>93113</v>
      </c>
    </row>
    <row r="522" spans="1:9" x14ac:dyDescent="0.25">
      <c r="A522" s="25">
        <v>44747</v>
      </c>
      <c r="B522" s="22">
        <v>351624957684</v>
      </c>
      <c r="C522" t="str">
        <f>IF(ISBLANK(Ventas[[#This Row],[Código]]),"",VLOOKUP(Ventas[[#This Row],[Código]],Productos[],2,FALSE))</f>
        <v>Fotocopia</v>
      </c>
      <c r="D522" t="str">
        <f>IF(ISBLANK(Ventas[[#This Row],[Código]]),"",VLOOKUP(Ventas[[#This Row],[Código]],Productos[],3,FALSE))</f>
        <v>SIMPLE FAZ A4 1</v>
      </c>
      <c r="E522" s="22">
        <v>1</v>
      </c>
      <c r="F522" s="1">
        <f>IF(ISBLANK(Ventas[[#This Row],[Código]]),"",VLOOKUP(Ventas[[#This Row],[Código]],Productos[],4,FALSE))</f>
        <v>0</v>
      </c>
      <c r="G522" s="1">
        <f>IF(ISBLANK(Ventas[[#This Row],[Código]]),"",VLOOKUP(Ventas[[#This Row],[Código]],Productos[],5,FALSE))</f>
        <v>10</v>
      </c>
      <c r="H522" s="23">
        <f>IF(ISBLANK(Ventas[[#This Row],[Código]]),"",Ventas[[#This Row],[Precio Unitario]]*Ventas[[#This Row],[Cantidad]])</f>
        <v>10</v>
      </c>
      <c r="I522" s="1">
        <f>IF(ISBLANK(Ventas[[#This Row],[Código]]),"",SUM(Ventas[[#This Row],[Monto]],I521))</f>
        <v>93123</v>
      </c>
    </row>
    <row r="523" spans="1:9" x14ac:dyDescent="0.25">
      <c r="A523" s="25">
        <v>44747</v>
      </c>
      <c r="B523" s="22">
        <v>987456321397</v>
      </c>
      <c r="C523" t="str">
        <f>IF(ISBLANK(Ventas[[#This Row],[Código]]),"",VLOOKUP(Ventas[[#This Row],[Código]],Productos[],2,FALSE))</f>
        <v>Fotocopia</v>
      </c>
      <c r="D523" t="str">
        <f>IF(ISBLANK(Ventas[[#This Row],[Código]]),"",VLOOKUP(Ventas[[#This Row],[Código]],Productos[],3,FALSE))</f>
        <v>TRÁMITES (Tipear nombre del trámite) 1</v>
      </c>
      <c r="E523" s="22">
        <v>1</v>
      </c>
      <c r="F523" s="1">
        <f>IF(ISBLANK(Ventas[[#This Row],[Código]]),"",VLOOKUP(Ventas[[#This Row],[Código]],Productos[],4,FALSE))</f>
        <v>0</v>
      </c>
      <c r="G523" s="1">
        <v>350</v>
      </c>
      <c r="H523" s="23">
        <f>IF(ISBLANK(Ventas[[#This Row],[Código]]),"",Ventas[[#This Row],[Precio Unitario]]*Ventas[[#This Row],[Cantidad]])</f>
        <v>350</v>
      </c>
      <c r="I523" s="1">
        <f>IF(ISBLANK(Ventas[[#This Row],[Código]]),"",SUM(Ventas[[#This Row],[Monto]],I522))</f>
        <v>93473</v>
      </c>
    </row>
    <row r="524" spans="1:9" x14ac:dyDescent="0.25">
      <c r="A524" s="25">
        <v>44747</v>
      </c>
      <c r="B524" s="22">
        <v>7792388000187</v>
      </c>
      <c r="C524" t="str">
        <f>IF(ISBLANK(Ventas[[#This Row],[Código]]),"",VLOOKUP(Ventas[[#This Row],[Código]],Productos[],2,FALSE))</f>
        <v>Embutidos</v>
      </c>
      <c r="D524" t="str">
        <f>IF(ISBLANK(Ventas[[#This Row],[Código]]),"",VLOOKUP(Ventas[[#This Row],[Código]],Productos[],3,FALSE))</f>
        <v>Salchichas Don Otto 190g</v>
      </c>
      <c r="E524" s="22">
        <v>2</v>
      </c>
      <c r="F524" s="1">
        <f>IF(ISBLANK(Ventas[[#This Row],[Código]]),"",VLOOKUP(Ventas[[#This Row],[Código]],Productos[],4,FALSE))</f>
        <v>70</v>
      </c>
      <c r="G524" s="1">
        <f>IF(ISBLANK(Ventas[[#This Row],[Código]]),"",VLOOKUP(Ventas[[#This Row],[Código]],Productos[],5,FALSE))</f>
        <v>110</v>
      </c>
      <c r="H524" s="23">
        <f>IF(ISBLANK(Ventas[[#This Row],[Código]]),"",Ventas[[#This Row],[Precio Unitario]]*Ventas[[#This Row],[Cantidad]])</f>
        <v>220</v>
      </c>
      <c r="I524" s="1">
        <f>IF(ISBLANK(Ventas[[#This Row],[Código]]),"",SUM(Ventas[[#This Row],[Monto]],I523))</f>
        <v>93693</v>
      </c>
    </row>
    <row r="525" spans="1:9" x14ac:dyDescent="0.25">
      <c r="A525" s="25">
        <v>44747</v>
      </c>
      <c r="B525" s="22">
        <v>695874365215</v>
      </c>
      <c r="C525" t="str">
        <f>IF(ISBLANK(Ventas[[#This Row],[Código]]),"",VLOOKUP(Ventas[[#This Row],[Código]],Productos[],2,FALSE))</f>
        <v>Fotocopia</v>
      </c>
      <c r="D525" t="str">
        <f>IF(ISBLANK(Ventas[[#This Row],[Código]]),"",VLOOKUP(Ventas[[#This Row],[Código]],Productos[],3,FALSE))</f>
        <v>DNI 1</v>
      </c>
      <c r="E525" s="22">
        <v>1</v>
      </c>
      <c r="F525" s="1">
        <f>IF(ISBLANK(Ventas[[#This Row],[Código]]),"",VLOOKUP(Ventas[[#This Row],[Código]],Productos[],4,FALSE))</f>
        <v>0</v>
      </c>
      <c r="G525" s="1">
        <f>IF(ISBLANK(Ventas[[#This Row],[Código]]),"",VLOOKUP(Ventas[[#This Row],[Código]],Productos[],5,FALSE))</f>
        <v>20</v>
      </c>
      <c r="H525" s="23">
        <f>IF(ISBLANK(Ventas[[#This Row],[Código]]),"",Ventas[[#This Row],[Precio Unitario]]*Ventas[[#This Row],[Cantidad]])</f>
        <v>20</v>
      </c>
      <c r="I525" s="1">
        <f>IF(ISBLANK(Ventas[[#This Row],[Código]]),"",SUM(Ventas[[#This Row],[Monto]],I524))</f>
        <v>93713</v>
      </c>
    </row>
    <row r="526" spans="1:9" x14ac:dyDescent="0.25">
      <c r="A526" s="25">
        <v>44747</v>
      </c>
      <c r="B526" s="22">
        <v>7791375000490</v>
      </c>
      <c r="C526" t="str">
        <f>IF(ISBLANK(Ventas[[#This Row],[Código]]),"",VLOOKUP(Ventas[[#This Row],[Código]],Productos[],2,FALSE))</f>
        <v>Gaseosa</v>
      </c>
      <c r="D526" t="str">
        <f>IF(ISBLANK(Ventas[[#This Row],[Código]]),"",VLOOKUP(Ventas[[#This Row],[Código]],Productos[],3,FALSE))</f>
        <v>Cabalgata Cola 500ml</v>
      </c>
      <c r="E526" s="22">
        <v>1</v>
      </c>
      <c r="F526" s="1">
        <f>IF(ISBLANK(Ventas[[#This Row],[Código]]),"",VLOOKUP(Ventas[[#This Row],[Código]],Productos[],4,FALSE))</f>
        <v>56</v>
      </c>
      <c r="G526" s="1">
        <f>IF(ISBLANK(Ventas[[#This Row],[Código]]),"",VLOOKUP(Ventas[[#This Row],[Código]],Productos[],5,FALSE))</f>
        <v>80</v>
      </c>
      <c r="H526" s="23">
        <f>IF(ISBLANK(Ventas[[#This Row],[Código]]),"",Ventas[[#This Row],[Precio Unitario]]*Ventas[[#This Row],[Cantidad]])</f>
        <v>80</v>
      </c>
      <c r="I526" s="1">
        <f>IF(ISBLANK(Ventas[[#This Row],[Código]]),"",SUM(Ventas[[#This Row],[Monto]],I525))</f>
        <v>93793</v>
      </c>
    </row>
    <row r="527" spans="1:9" x14ac:dyDescent="0.25">
      <c r="A527" s="25">
        <v>44747</v>
      </c>
      <c r="B527" s="22">
        <v>7790036000343</v>
      </c>
      <c r="C527" t="str">
        <f>IF(ISBLANK(Ventas[[#This Row],[Código]]),"",VLOOKUP(Ventas[[#This Row],[Código]],Productos[],2,FALSE))</f>
        <v>Jugo</v>
      </c>
      <c r="D527" t="str">
        <f>IF(ISBLANK(Ventas[[#This Row],[Código]]),"",VLOOKUP(Ventas[[#This Row],[Código]],Productos[],3,FALSE))</f>
        <v>Baggio Pronto Durazno 1000ml</v>
      </c>
      <c r="E527" s="22">
        <v>1</v>
      </c>
      <c r="F527" s="1">
        <f>IF(ISBLANK(Ventas[[#This Row],[Código]]),"",VLOOKUP(Ventas[[#This Row],[Código]],Productos[],4,FALSE))</f>
        <v>131</v>
      </c>
      <c r="G527" s="1">
        <f>IF(ISBLANK(Ventas[[#This Row],[Código]]),"",VLOOKUP(Ventas[[#This Row],[Código]],Productos[],5,FALSE))</f>
        <v>200</v>
      </c>
      <c r="H527" s="23">
        <f>IF(ISBLANK(Ventas[[#This Row],[Código]]),"",Ventas[[#This Row],[Precio Unitario]]*Ventas[[#This Row],[Cantidad]])</f>
        <v>200</v>
      </c>
      <c r="I527" s="1">
        <f>IF(ISBLANK(Ventas[[#This Row],[Código]]),"",SUM(Ventas[[#This Row],[Monto]],I526))</f>
        <v>93993</v>
      </c>
    </row>
    <row r="528" spans="1:9" x14ac:dyDescent="0.25">
      <c r="A528" s="25">
        <v>44747</v>
      </c>
      <c r="B528" s="22">
        <v>987456321397</v>
      </c>
      <c r="C528" t="str">
        <f>IF(ISBLANK(Ventas[[#This Row],[Código]]),"",VLOOKUP(Ventas[[#This Row],[Código]],Productos[],2,FALSE))</f>
        <v>Fotocopia</v>
      </c>
      <c r="D528" t="str">
        <f>IF(ISBLANK(Ventas[[#This Row],[Código]]),"",VLOOKUP(Ventas[[#This Row],[Código]],Productos[],3,FALSE))</f>
        <v>TRÁMITES (Tipear nombre del trámite) 1</v>
      </c>
      <c r="E528" s="22">
        <v>1</v>
      </c>
      <c r="F528" s="1">
        <f>IF(ISBLANK(Ventas[[#This Row],[Código]]),"",VLOOKUP(Ventas[[#This Row],[Código]],Productos[],4,FALSE))</f>
        <v>0</v>
      </c>
      <c r="G528" s="1">
        <v>350</v>
      </c>
      <c r="H528" s="23">
        <v>350</v>
      </c>
      <c r="I528" s="1">
        <f>IF(ISBLANK(Ventas[[#This Row],[Código]]),"",SUM(Ventas[[#This Row],[Monto]],I527))</f>
        <v>94343</v>
      </c>
    </row>
    <row r="529" spans="1:9" x14ac:dyDescent="0.25">
      <c r="A529" s="25">
        <v>44747</v>
      </c>
      <c r="B529" s="22">
        <v>954456325874</v>
      </c>
      <c r="C529" t="str">
        <f>IF(ISBLANK(Ventas[[#This Row],[Código]]),"",VLOOKUP(Ventas[[#This Row],[Código]],Productos[],2,FALSE))</f>
        <v>Carga</v>
      </c>
      <c r="D529" t="str">
        <f>IF(ISBLANK(Ventas[[#This Row],[Código]]),"",VLOOKUP(Ventas[[#This Row],[Código]],Productos[],3,FALSE))</f>
        <v>Carga Virtual (Tipear TOTAL DE CARGA en: "Monto") 1</v>
      </c>
      <c r="E529" s="22">
        <v>200</v>
      </c>
      <c r="F529" s="1">
        <f>IF(ISBLANK(Ventas[[#This Row],[Código]]),"",VLOOKUP(Ventas[[#This Row],[Código]],Productos[],4,FALSE))</f>
        <v>1</v>
      </c>
      <c r="G529" s="1">
        <f>IF(ISBLANK(Ventas[[#This Row],[Código]]),"",VLOOKUP(Ventas[[#This Row],[Código]],Productos[],5,FALSE))</f>
        <v>1</v>
      </c>
      <c r="H529" s="23">
        <v>220</v>
      </c>
      <c r="I529" s="1">
        <f>IF(ISBLANK(Ventas[[#This Row],[Código]]),"",SUM(Ventas[[#This Row],[Monto]],I528))</f>
        <v>94563</v>
      </c>
    </row>
    <row r="530" spans="1:9" x14ac:dyDescent="0.25">
      <c r="A530" s="25">
        <v>44747</v>
      </c>
      <c r="B530" s="22">
        <v>954456325874</v>
      </c>
      <c r="C530" t="str">
        <f>IF(ISBLANK(Ventas[[#This Row],[Código]]),"",VLOOKUP(Ventas[[#This Row],[Código]],Productos[],2,FALSE))</f>
        <v>Carga</v>
      </c>
      <c r="D530" t="str">
        <f>IF(ISBLANK(Ventas[[#This Row],[Código]]),"",VLOOKUP(Ventas[[#This Row],[Código]],Productos[],3,FALSE))</f>
        <v>Carga Virtual (Tipear TOTAL DE CARGA en: "Monto") 1</v>
      </c>
      <c r="E530" s="22">
        <v>200</v>
      </c>
      <c r="F530" s="1">
        <f>IF(ISBLANK(Ventas[[#This Row],[Código]]),"",VLOOKUP(Ventas[[#This Row],[Código]],Productos[],4,FALSE))</f>
        <v>1</v>
      </c>
      <c r="G530" s="1">
        <f>IF(ISBLANK(Ventas[[#This Row],[Código]]),"",VLOOKUP(Ventas[[#This Row],[Código]],Productos[],5,FALSE))</f>
        <v>1</v>
      </c>
      <c r="H530" s="23">
        <v>220</v>
      </c>
      <c r="I530" s="1">
        <f>IF(ISBLANK(Ventas[[#This Row],[Código]]),"",SUM(Ventas[[#This Row],[Monto]],I529))</f>
        <v>94783</v>
      </c>
    </row>
    <row r="531" spans="1:9" x14ac:dyDescent="0.25">
      <c r="A531" s="25">
        <v>44747</v>
      </c>
      <c r="B531" s="22">
        <v>7793913001990</v>
      </c>
      <c r="C531" t="str">
        <f>IF(ISBLANK(Ventas[[#This Row],[Código]]),"",VLOOKUP(Ventas[[#This Row],[Código]],Productos[],2,FALSE))</f>
        <v>Lácteos</v>
      </c>
      <c r="D531" t="str">
        <f>IF(ISBLANK(Ventas[[#This Row],[Código]]),"",VLOOKUP(Ventas[[#This Row],[Código]],Productos[],3,FALSE))</f>
        <v>Chocolatada Tregar 1000ml</v>
      </c>
      <c r="E531" s="22">
        <v>1</v>
      </c>
      <c r="F531" s="1">
        <f>IF(ISBLANK(Ventas[[#This Row],[Código]]),"",VLOOKUP(Ventas[[#This Row],[Código]],Productos[],4,FALSE))</f>
        <v>168</v>
      </c>
      <c r="G531" s="1">
        <f>IF(ISBLANK(Ventas[[#This Row],[Código]]),"",VLOOKUP(Ventas[[#This Row],[Código]],Productos[],5,FALSE))</f>
        <v>240</v>
      </c>
      <c r="H531" s="23">
        <f>IF(ISBLANK(Ventas[[#This Row],[Código]]),"",Ventas[[#This Row],[Precio Unitario]]*Ventas[[#This Row],[Cantidad]])</f>
        <v>240</v>
      </c>
      <c r="I531" s="1">
        <f>IF(ISBLANK(Ventas[[#This Row],[Código]]),"",SUM(Ventas[[#This Row],[Monto]],I530))</f>
        <v>95023</v>
      </c>
    </row>
    <row r="532" spans="1:9" x14ac:dyDescent="0.25">
      <c r="A532" s="25">
        <v>44747</v>
      </c>
      <c r="B532" s="22">
        <v>77922120</v>
      </c>
      <c r="C532" t="str">
        <f>IF(ISBLANK(Ventas[[#This Row],[Código]]),"",VLOOKUP(Ventas[[#This Row],[Código]],Productos[],2,FALSE))</f>
        <v>Chocolate</v>
      </c>
      <c r="D532" t="str">
        <f>IF(ISBLANK(Ventas[[#This Row],[Código]]),"",VLOOKUP(Ventas[[#This Row],[Código]],Productos[],3,FALSE))</f>
        <v>Block Cofler 110g</v>
      </c>
      <c r="E532" s="22">
        <v>1</v>
      </c>
      <c r="F532" s="1">
        <f>IF(ISBLANK(Ventas[[#This Row],[Código]]),"",VLOOKUP(Ventas[[#This Row],[Código]],Productos[],4,FALSE))</f>
        <v>176</v>
      </c>
      <c r="G532" s="1">
        <f>IF(ISBLANK(Ventas[[#This Row],[Código]]),"",VLOOKUP(Ventas[[#This Row],[Código]],Productos[],5,FALSE))</f>
        <v>220</v>
      </c>
      <c r="H532" s="23">
        <f>IF(ISBLANK(Ventas[[#This Row],[Código]]),"",Ventas[[#This Row],[Precio Unitario]]*Ventas[[#This Row],[Cantidad]])</f>
        <v>220</v>
      </c>
      <c r="I532" s="1">
        <f>IF(ISBLANK(Ventas[[#This Row],[Código]]),"",SUM(Ventas[[#This Row],[Monto]],I531))</f>
        <v>95243</v>
      </c>
    </row>
    <row r="533" spans="1:9" x14ac:dyDescent="0.25">
      <c r="A533" s="25">
        <v>44747</v>
      </c>
      <c r="B533" s="22">
        <v>7790040132764</v>
      </c>
      <c r="C533" t="str">
        <f>IF(ISBLANK(Ventas[[#This Row],[Código]]),"",VLOOKUP(Ventas[[#This Row],[Código]],Productos[],2,FALSE))</f>
        <v>Galletita</v>
      </c>
      <c r="D533" t="str">
        <f>IF(ISBLANK(Ventas[[#This Row],[Código]]),"",VLOOKUP(Ventas[[#This Row],[Código]],Productos[],3,FALSE))</f>
        <v>Diversión Arcor 390g</v>
      </c>
      <c r="E533" s="22">
        <v>1</v>
      </c>
      <c r="F533" s="1">
        <f>IF(ISBLANK(Ventas[[#This Row],[Código]]),"",VLOOKUP(Ventas[[#This Row],[Código]],Productos[],4,FALSE))</f>
        <v>119</v>
      </c>
      <c r="G533" s="1">
        <f>IF(ISBLANK(Ventas[[#This Row],[Código]]),"",VLOOKUP(Ventas[[#This Row],[Código]],Productos[],5,FALSE))</f>
        <v>250</v>
      </c>
      <c r="H533" s="23">
        <f>IF(ISBLANK(Ventas[[#This Row],[Código]]),"",Ventas[[#This Row],[Precio Unitario]]*Ventas[[#This Row],[Cantidad]])</f>
        <v>250</v>
      </c>
      <c r="I533" s="1">
        <f>IF(ISBLANK(Ventas[[#This Row],[Código]]),"",SUM(Ventas[[#This Row],[Monto]],I532))</f>
        <v>95493</v>
      </c>
    </row>
    <row r="534" spans="1:9" x14ac:dyDescent="0.25">
      <c r="A534" s="25">
        <v>44747</v>
      </c>
      <c r="B534" s="22">
        <v>351624957684</v>
      </c>
      <c r="C534" t="str">
        <f>IF(ISBLANK(Ventas[[#This Row],[Código]]),"",VLOOKUP(Ventas[[#This Row],[Código]],Productos[],2,FALSE))</f>
        <v>Fotocopia</v>
      </c>
      <c r="D534" t="str">
        <f>IF(ISBLANK(Ventas[[#This Row],[Código]]),"",VLOOKUP(Ventas[[#This Row],[Código]],Productos[],3,FALSE))</f>
        <v>SIMPLE FAZ A4 1</v>
      </c>
      <c r="E534" s="22">
        <v>1</v>
      </c>
      <c r="F534" s="1">
        <f>IF(ISBLANK(Ventas[[#This Row],[Código]]),"",VLOOKUP(Ventas[[#This Row],[Código]],Productos[],4,FALSE))</f>
        <v>0</v>
      </c>
      <c r="G534" s="1">
        <f>IF(ISBLANK(Ventas[[#This Row],[Código]]),"",VLOOKUP(Ventas[[#This Row],[Código]],Productos[],5,FALSE))</f>
        <v>10</v>
      </c>
      <c r="H534" s="23">
        <f>IF(ISBLANK(Ventas[[#This Row],[Código]]),"",Ventas[[#This Row],[Precio Unitario]]*Ventas[[#This Row],[Cantidad]])</f>
        <v>10</v>
      </c>
      <c r="I534" s="1">
        <f>IF(ISBLANK(Ventas[[#This Row],[Código]]),"",SUM(Ventas[[#This Row],[Monto]],I533))</f>
        <v>95503</v>
      </c>
    </row>
    <row r="535" spans="1:9" x14ac:dyDescent="0.25">
      <c r="A535" s="25">
        <v>44747</v>
      </c>
      <c r="B535" s="22">
        <v>153426486759</v>
      </c>
      <c r="C535" t="str">
        <f>IF(ISBLANK(Ventas[[#This Row],[Código]]),"",VLOOKUP(Ventas[[#This Row],[Código]],Productos[],2,FALSE))</f>
        <v>Fotocopia</v>
      </c>
      <c r="D535" t="str">
        <f>IF(ISBLANK(Ventas[[#This Row],[Código]]),"",VLOOKUP(Ventas[[#This Row],[Código]],Productos[],3,FALSE))</f>
        <v>SIMPLE FAZ LEGAL / DOBLE FAZ A4 1</v>
      </c>
      <c r="E535" s="22">
        <v>1</v>
      </c>
      <c r="F535" s="1">
        <f>IF(ISBLANK(Ventas[[#This Row],[Código]]),"",VLOOKUP(Ventas[[#This Row],[Código]],Productos[],4,FALSE))</f>
        <v>0</v>
      </c>
      <c r="G535" s="1">
        <f>IF(ISBLANK(Ventas[[#This Row],[Código]]),"",VLOOKUP(Ventas[[#This Row],[Código]],Productos[],5,FALSE))</f>
        <v>20</v>
      </c>
      <c r="H535" s="23">
        <f>IF(ISBLANK(Ventas[[#This Row],[Código]]),"",Ventas[[#This Row],[Precio Unitario]]*Ventas[[#This Row],[Cantidad]])</f>
        <v>20</v>
      </c>
      <c r="I535" s="1">
        <f>IF(ISBLANK(Ventas[[#This Row],[Código]]),"",SUM(Ventas[[#This Row],[Monto]],I534))</f>
        <v>95523</v>
      </c>
    </row>
    <row r="536" spans="1:9" x14ac:dyDescent="0.25">
      <c r="A536" s="25">
        <v>44747</v>
      </c>
      <c r="B536" s="22">
        <v>77977038</v>
      </c>
      <c r="C536" t="str">
        <f>IF(ISBLANK(Ventas[[#This Row],[Código]]),"",VLOOKUP(Ventas[[#This Row],[Código]],Productos[],2,FALSE))</f>
        <v>Cigarrillo</v>
      </c>
      <c r="D536" t="str">
        <f>IF(ISBLANK(Ventas[[#This Row],[Código]]),"",VLOOKUP(Ventas[[#This Row],[Código]],Productos[],3,FALSE))</f>
        <v>Lucky Strike 20 Convertible Box 20</v>
      </c>
      <c r="E536" s="22">
        <v>1</v>
      </c>
      <c r="F536" s="1">
        <f>IF(ISBLANK(Ventas[[#This Row],[Código]]),"",VLOOKUP(Ventas[[#This Row],[Código]],Productos[],4,FALSE))</f>
        <v>260</v>
      </c>
      <c r="G536" s="1">
        <f>IF(ISBLANK(Ventas[[#This Row],[Código]]),"",VLOOKUP(Ventas[[#This Row],[Código]],Productos[],5,FALSE))</f>
        <v>320</v>
      </c>
      <c r="H536" s="23">
        <f>IF(ISBLANK(Ventas[[#This Row],[Código]]),"",Ventas[[#This Row],[Precio Unitario]]*Ventas[[#This Row],[Cantidad]])</f>
        <v>320</v>
      </c>
      <c r="I536" s="1">
        <f>IF(ISBLANK(Ventas[[#This Row],[Código]]),"",SUM(Ventas[[#This Row],[Monto]],I535))</f>
        <v>95843</v>
      </c>
    </row>
    <row r="537" spans="1:9" x14ac:dyDescent="0.25">
      <c r="A537" s="25">
        <v>44747</v>
      </c>
      <c r="B537" s="22">
        <v>7790036001579</v>
      </c>
      <c r="C537" t="str">
        <f>IF(ISBLANK(Ventas[[#This Row],[Código]]),"",VLOOKUP(Ventas[[#This Row],[Código]],Productos[],2,FALSE))</f>
        <v>Agua Saborizada</v>
      </c>
      <c r="D537" t="str">
        <f>IF(ISBLANK(Ventas[[#This Row],[Código]]),"",VLOOKUP(Ventas[[#This Row],[Código]],Productos[],3,FALSE))</f>
        <v>Baggio Fresh Pomelo 1500ml</v>
      </c>
      <c r="E537" s="22">
        <v>1</v>
      </c>
      <c r="F537" s="1">
        <f>IF(ISBLANK(Ventas[[#This Row],[Código]]),"",VLOOKUP(Ventas[[#This Row],[Código]],Productos[],4,FALSE))</f>
        <v>84</v>
      </c>
      <c r="G537" s="1">
        <f>IF(ISBLANK(Ventas[[#This Row],[Código]]),"",VLOOKUP(Ventas[[#This Row],[Código]],Productos[],5,FALSE))</f>
        <v>120</v>
      </c>
      <c r="H537" s="23">
        <f>IF(ISBLANK(Ventas[[#This Row],[Código]]),"",Ventas[[#This Row],[Precio Unitario]]*Ventas[[#This Row],[Cantidad]])</f>
        <v>120</v>
      </c>
      <c r="I537" s="1">
        <f>IF(ISBLANK(Ventas[[#This Row],[Código]]),"",SUM(Ventas[[#This Row],[Monto]],I536))</f>
        <v>95963</v>
      </c>
    </row>
    <row r="538" spans="1:9" x14ac:dyDescent="0.25">
      <c r="A538" s="25">
        <v>44747</v>
      </c>
      <c r="B538" s="22">
        <v>77947550</v>
      </c>
      <c r="C538" t="str">
        <f>IF(ISBLANK(Ventas[[#This Row],[Código]]),"",VLOOKUP(Ventas[[#This Row],[Código]],Productos[],2,FALSE))</f>
        <v>Cigarrillo</v>
      </c>
      <c r="D538" t="str">
        <f>IF(ISBLANK(Ventas[[#This Row],[Código]]),"",VLOOKUP(Ventas[[#This Row],[Código]],Productos[],3,FALSE))</f>
        <v>Marlboro Fusión 20 20</v>
      </c>
      <c r="E538" s="22">
        <v>1</v>
      </c>
      <c r="F538" s="1">
        <f>IF(ISBLANK(Ventas[[#This Row],[Código]]),"",VLOOKUP(Ventas[[#This Row],[Código]],Productos[],4,FALSE))</f>
        <v>290</v>
      </c>
      <c r="G538" s="1">
        <f>IF(ISBLANK(Ventas[[#This Row],[Código]]),"",VLOOKUP(Ventas[[#This Row],[Código]],Productos[],5,FALSE))</f>
        <v>320</v>
      </c>
      <c r="H538" s="23">
        <f>IF(ISBLANK(Ventas[[#This Row],[Código]]),"",Ventas[[#This Row],[Precio Unitario]]*Ventas[[#This Row],[Cantidad]])</f>
        <v>320</v>
      </c>
      <c r="I538" s="1">
        <f>IF(ISBLANK(Ventas[[#This Row],[Código]]),"",SUM(Ventas[[#This Row],[Monto]],I537))</f>
        <v>96283</v>
      </c>
    </row>
    <row r="539" spans="1:9" x14ac:dyDescent="0.25">
      <c r="A539" s="25">
        <v>44747</v>
      </c>
      <c r="B539" s="22">
        <v>7791787000422</v>
      </c>
      <c r="C539" t="str">
        <f>IF(ISBLANK(Ventas[[#This Row],[Código]]),"",VLOOKUP(Ventas[[#This Row],[Código]],Productos[],2,FALSE))</f>
        <v>Galletita</v>
      </c>
      <c r="D539" t="str">
        <f>IF(ISBLANK(Ventas[[#This Row],[Código]]),"",VLOOKUP(Ventas[[#This Row],[Código]],Productos[],3,FALSE))</f>
        <v>Trío Pepas 200g</v>
      </c>
      <c r="E539" s="22">
        <v>1</v>
      </c>
      <c r="F539" s="1">
        <f>IF(ISBLANK(Ventas[[#This Row],[Código]]),"",VLOOKUP(Ventas[[#This Row],[Código]],Productos[],4,FALSE))</f>
        <v>70</v>
      </c>
      <c r="G539" s="1">
        <f>IF(ISBLANK(Ventas[[#This Row],[Código]]),"",VLOOKUP(Ventas[[#This Row],[Código]],Productos[],5,FALSE))</f>
        <v>120</v>
      </c>
      <c r="H539" s="23">
        <f>IF(ISBLANK(Ventas[[#This Row],[Código]]),"",Ventas[[#This Row],[Precio Unitario]]*Ventas[[#This Row],[Cantidad]])</f>
        <v>120</v>
      </c>
      <c r="I539" s="1">
        <f>IF(ISBLANK(Ventas[[#This Row],[Código]]),"",SUM(Ventas[[#This Row],[Monto]],I538))</f>
        <v>96403</v>
      </c>
    </row>
    <row r="540" spans="1:9" x14ac:dyDescent="0.25">
      <c r="A540" s="25">
        <v>44747</v>
      </c>
      <c r="B540" s="22">
        <v>77981813</v>
      </c>
      <c r="C540" t="str">
        <f>IF(ISBLANK(Ventas[[#This Row],[Código]]),"",VLOOKUP(Ventas[[#This Row],[Código]],Productos[],2,FALSE))</f>
        <v>Cigarrillo</v>
      </c>
      <c r="D540" t="str">
        <f>IF(ISBLANK(Ventas[[#This Row],[Código]]),"",VLOOKUP(Ventas[[#This Row],[Código]],Productos[],3,FALSE))</f>
        <v>Philip Morris 10 Común 12</v>
      </c>
      <c r="E540" s="22">
        <v>1</v>
      </c>
      <c r="F540" s="1">
        <f>IF(ISBLANK(Ventas[[#This Row],[Código]]),"",VLOOKUP(Ventas[[#This Row],[Código]],Productos[],4,FALSE))</f>
        <v>170</v>
      </c>
      <c r="G540" s="1">
        <f>IF(ISBLANK(Ventas[[#This Row],[Código]]),"",VLOOKUP(Ventas[[#This Row],[Código]],Productos[],5,FALSE))</f>
        <v>200</v>
      </c>
      <c r="H540" s="23">
        <f>IF(ISBLANK(Ventas[[#This Row],[Código]]),"",Ventas[[#This Row],[Precio Unitario]]*Ventas[[#This Row],[Cantidad]])</f>
        <v>200</v>
      </c>
      <c r="I540" s="1">
        <f>IF(ISBLANK(Ventas[[#This Row],[Código]]),"",SUM(Ventas[[#This Row],[Monto]],I539))</f>
        <v>96603</v>
      </c>
    </row>
    <row r="541" spans="1:9" x14ac:dyDescent="0.25">
      <c r="A541" s="25">
        <v>44747</v>
      </c>
      <c r="B541" s="22">
        <v>153426486759</v>
      </c>
      <c r="C541" t="str">
        <f>IF(ISBLANK(Ventas[[#This Row],[Código]]),"",VLOOKUP(Ventas[[#This Row],[Código]],Productos[],2,FALSE))</f>
        <v>Fotocopia</v>
      </c>
      <c r="D541" t="str">
        <f>IF(ISBLANK(Ventas[[#This Row],[Código]]),"",VLOOKUP(Ventas[[#This Row],[Código]],Productos[],3,FALSE))</f>
        <v>SIMPLE FAZ LEGAL / DOBLE FAZ A4 1</v>
      </c>
      <c r="E541" s="22">
        <v>1</v>
      </c>
      <c r="F541" s="1">
        <f>IF(ISBLANK(Ventas[[#This Row],[Código]]),"",VLOOKUP(Ventas[[#This Row],[Código]],Productos[],4,FALSE))</f>
        <v>0</v>
      </c>
      <c r="G541" s="1">
        <f>IF(ISBLANK(Ventas[[#This Row],[Código]]),"",VLOOKUP(Ventas[[#This Row],[Código]],Productos[],5,FALSE))</f>
        <v>20</v>
      </c>
      <c r="H541" s="23">
        <f>IF(ISBLANK(Ventas[[#This Row],[Código]]),"",Ventas[[#This Row],[Precio Unitario]]*Ventas[[#This Row],[Cantidad]])</f>
        <v>20</v>
      </c>
      <c r="I541" s="1">
        <f>IF(ISBLANK(Ventas[[#This Row],[Código]]),"",SUM(Ventas[[#This Row],[Monto]],I540))</f>
        <v>96623</v>
      </c>
    </row>
    <row r="542" spans="1:9" x14ac:dyDescent="0.25">
      <c r="A542" s="25">
        <v>44747</v>
      </c>
      <c r="B542" s="22">
        <v>77941558</v>
      </c>
      <c r="C542" t="str">
        <f>IF(ISBLANK(Ventas[[#This Row],[Código]]),"",VLOOKUP(Ventas[[#This Row],[Código]],Productos[],2,FALSE))</f>
        <v>Cigarrillo</v>
      </c>
      <c r="D542" t="str">
        <f>IF(ISBLANK(Ventas[[#This Row],[Código]]),"",VLOOKUP(Ventas[[#This Row],[Código]],Productos[],3,FALSE))</f>
        <v>Master 20 Común 20</v>
      </c>
      <c r="E542" s="22">
        <v>1</v>
      </c>
      <c r="F542" s="1">
        <f>IF(ISBLANK(Ventas[[#This Row],[Código]]),"",VLOOKUP(Ventas[[#This Row],[Código]],Productos[],4,FALSE))</f>
        <v>100</v>
      </c>
      <c r="G542" s="1">
        <f>IF(ISBLANK(Ventas[[#This Row],[Código]]),"",VLOOKUP(Ventas[[#This Row],[Código]],Productos[],5,FALSE))</f>
        <v>140</v>
      </c>
      <c r="H542" s="23">
        <f>IF(ISBLANK(Ventas[[#This Row],[Código]]),"",Ventas[[#This Row],[Precio Unitario]]*Ventas[[#This Row],[Cantidad]])</f>
        <v>140</v>
      </c>
      <c r="I542" s="1">
        <f>IF(ISBLANK(Ventas[[#This Row],[Código]]),"",SUM(Ventas[[#This Row],[Monto]],I541))</f>
        <v>96763</v>
      </c>
    </row>
    <row r="543" spans="1:9" x14ac:dyDescent="0.25">
      <c r="A543" s="25">
        <v>44747</v>
      </c>
      <c r="B543" s="22">
        <v>77981813</v>
      </c>
      <c r="C543" t="str">
        <f>IF(ISBLANK(Ventas[[#This Row],[Código]]),"",VLOOKUP(Ventas[[#This Row],[Código]],Productos[],2,FALSE))</f>
        <v>Cigarrillo</v>
      </c>
      <c r="D543" t="str">
        <f>IF(ISBLANK(Ventas[[#This Row],[Código]]),"",VLOOKUP(Ventas[[#This Row],[Código]],Productos[],3,FALSE))</f>
        <v>Philip Morris 10 Común 12</v>
      </c>
      <c r="E543" s="22">
        <v>1</v>
      </c>
      <c r="F543" s="1">
        <f>IF(ISBLANK(Ventas[[#This Row],[Código]]),"",VLOOKUP(Ventas[[#This Row],[Código]],Productos[],4,FALSE))</f>
        <v>170</v>
      </c>
      <c r="G543" s="1">
        <f>IF(ISBLANK(Ventas[[#This Row],[Código]]),"",VLOOKUP(Ventas[[#This Row],[Código]],Productos[],5,FALSE))</f>
        <v>200</v>
      </c>
      <c r="H543" s="23">
        <f>IF(ISBLANK(Ventas[[#This Row],[Código]]),"",Ventas[[#This Row],[Precio Unitario]]*Ventas[[#This Row],[Cantidad]])</f>
        <v>200</v>
      </c>
      <c r="I543" s="1">
        <f>IF(ISBLANK(Ventas[[#This Row],[Código]]),"",SUM(Ventas[[#This Row],[Monto]],I542))</f>
        <v>96963</v>
      </c>
    </row>
    <row r="544" spans="1:9" x14ac:dyDescent="0.25">
      <c r="A544" s="25">
        <v>44747</v>
      </c>
      <c r="B544" s="22">
        <v>70330717565</v>
      </c>
      <c r="C544" t="str">
        <f>IF(ISBLANK(Ventas[[#This Row],[Código]]),"",VLOOKUP(Ventas[[#This Row],[Código]],Productos[],2,FALSE))</f>
        <v>Farmacia</v>
      </c>
      <c r="D544" t="str">
        <f>IF(ISBLANK(Ventas[[#This Row],[Código]]),"",VLOOKUP(Ventas[[#This Row],[Código]],Productos[],3,FALSE))</f>
        <v>Máquina de afeitar Bic Comfort 3 Advance 1</v>
      </c>
      <c r="E544" s="22">
        <v>1</v>
      </c>
      <c r="F544" s="1">
        <f>IF(ISBLANK(Ventas[[#This Row],[Código]]),"",VLOOKUP(Ventas[[#This Row],[Código]],Productos[],4,FALSE))</f>
        <v>79</v>
      </c>
      <c r="G544" s="1">
        <f>IF(ISBLANK(Ventas[[#This Row],[Código]]),"",VLOOKUP(Ventas[[#This Row],[Código]],Productos[],5,FALSE))</f>
        <v>120</v>
      </c>
      <c r="H544" s="23">
        <f>IF(ISBLANK(Ventas[[#This Row],[Código]]),"",Ventas[[#This Row],[Precio Unitario]]*Ventas[[#This Row],[Cantidad]])</f>
        <v>120</v>
      </c>
      <c r="I544" s="1">
        <f>IF(ISBLANK(Ventas[[#This Row],[Código]]),"",SUM(Ventas[[#This Row],[Monto]],I543))</f>
        <v>97083</v>
      </c>
    </row>
    <row r="545" spans="1:9" x14ac:dyDescent="0.25">
      <c r="A545" s="25">
        <v>44747</v>
      </c>
      <c r="B545" s="22">
        <v>77929662</v>
      </c>
      <c r="C545" t="str">
        <f>IF(ISBLANK(Ventas[[#This Row],[Código]]),"",VLOOKUP(Ventas[[#This Row],[Código]],Productos[],2,FALSE))</f>
        <v>Chocolate</v>
      </c>
      <c r="D545" t="str">
        <f>IF(ISBLANK(Ventas[[#This Row],[Código]]),"",VLOOKUP(Ventas[[#This Row],[Código]],Productos[],3,FALSE))</f>
        <v>Obli-Bon Bocadito Relleno 10g</v>
      </c>
      <c r="E545" s="22">
        <v>1</v>
      </c>
      <c r="F545" s="1">
        <f>IF(ISBLANK(Ventas[[#This Row],[Código]]),"",VLOOKUP(Ventas[[#This Row],[Código]],Productos[],4,FALSE))</f>
        <v>28</v>
      </c>
      <c r="G545" s="1">
        <f>IF(ISBLANK(Ventas[[#This Row],[Código]]),"",VLOOKUP(Ventas[[#This Row],[Código]],Productos[],5,FALSE))</f>
        <v>40</v>
      </c>
      <c r="H545" s="23">
        <f>IF(ISBLANK(Ventas[[#This Row],[Código]]),"",Ventas[[#This Row],[Precio Unitario]]*Ventas[[#This Row],[Cantidad]])</f>
        <v>40</v>
      </c>
      <c r="I545" s="1">
        <f>IF(ISBLANK(Ventas[[#This Row],[Código]]),"",SUM(Ventas[[#This Row],[Monto]],I544))</f>
        <v>97123</v>
      </c>
    </row>
    <row r="546" spans="1:9" x14ac:dyDescent="0.25">
      <c r="A546" s="25">
        <v>44747</v>
      </c>
      <c r="B546" s="22">
        <v>351624957684</v>
      </c>
      <c r="C546" t="str">
        <f>IF(ISBLANK(Ventas[[#This Row],[Código]]),"",VLOOKUP(Ventas[[#This Row],[Código]],Productos[],2,FALSE))</f>
        <v>Fotocopia</v>
      </c>
      <c r="D546" t="str">
        <f>IF(ISBLANK(Ventas[[#This Row],[Código]]),"",VLOOKUP(Ventas[[#This Row],[Código]],Productos[],3,FALSE))</f>
        <v>SIMPLE FAZ A4 1</v>
      </c>
      <c r="E546" s="22">
        <v>4</v>
      </c>
      <c r="F546" s="1">
        <f>IF(ISBLANK(Ventas[[#This Row],[Código]]),"",VLOOKUP(Ventas[[#This Row],[Código]],Productos[],4,FALSE))</f>
        <v>0</v>
      </c>
      <c r="G546" s="1">
        <f>IF(ISBLANK(Ventas[[#This Row],[Código]]),"",VLOOKUP(Ventas[[#This Row],[Código]],Productos[],5,FALSE))</f>
        <v>10</v>
      </c>
      <c r="H546" s="23">
        <f>IF(ISBLANK(Ventas[[#This Row],[Código]]),"",Ventas[[#This Row],[Precio Unitario]]*Ventas[[#This Row],[Cantidad]])</f>
        <v>40</v>
      </c>
      <c r="I546" s="1">
        <f>IF(ISBLANK(Ventas[[#This Row],[Código]]),"",SUM(Ventas[[#This Row],[Monto]],I545))</f>
        <v>97163</v>
      </c>
    </row>
    <row r="547" spans="1:9" x14ac:dyDescent="0.25">
      <c r="A547" s="25">
        <v>44747</v>
      </c>
      <c r="B547" s="22">
        <v>7790036000466</v>
      </c>
      <c r="C547" t="str">
        <f>IF(ISBLANK(Ventas[[#This Row],[Código]]),"",VLOOKUP(Ventas[[#This Row],[Código]],Productos[],2,FALSE))</f>
        <v>Jugo</v>
      </c>
      <c r="D547" t="str">
        <f>IF(ISBLANK(Ventas[[#This Row],[Código]]),"",VLOOKUP(Ventas[[#This Row],[Código]],Productos[],3,FALSE))</f>
        <v>Baggio Pronto Multifruta 1000ml</v>
      </c>
      <c r="E547" s="22">
        <v>1</v>
      </c>
      <c r="F547" s="1">
        <f>IF(ISBLANK(Ventas[[#This Row],[Código]]),"",VLOOKUP(Ventas[[#This Row],[Código]],Productos[],4,FALSE))</f>
        <v>126</v>
      </c>
      <c r="G547" s="1">
        <f>IF(ISBLANK(Ventas[[#This Row],[Código]]),"",VLOOKUP(Ventas[[#This Row],[Código]],Productos[],5,FALSE))</f>
        <v>200</v>
      </c>
      <c r="H547" s="23">
        <f>IF(ISBLANK(Ventas[[#This Row],[Código]]),"",Ventas[[#This Row],[Precio Unitario]]*Ventas[[#This Row],[Cantidad]])</f>
        <v>200</v>
      </c>
      <c r="I547" s="1">
        <f>IF(ISBLANK(Ventas[[#This Row],[Código]]),"",SUM(Ventas[[#This Row],[Monto]],I546))</f>
        <v>97363</v>
      </c>
    </row>
    <row r="548" spans="1:9" x14ac:dyDescent="0.25">
      <c r="A548" s="25">
        <v>44747</v>
      </c>
      <c r="B548" s="22">
        <v>77941558</v>
      </c>
      <c r="C548" t="str">
        <f>IF(ISBLANK(Ventas[[#This Row],[Código]]),"",VLOOKUP(Ventas[[#This Row],[Código]],Productos[],2,FALSE))</f>
        <v>Cigarrillo</v>
      </c>
      <c r="D548" t="str">
        <f>IF(ISBLANK(Ventas[[#This Row],[Código]]),"",VLOOKUP(Ventas[[#This Row],[Código]],Productos[],3,FALSE))</f>
        <v>Master 20 Común 20</v>
      </c>
      <c r="E548" s="22">
        <v>1</v>
      </c>
      <c r="F548" s="1">
        <f>IF(ISBLANK(Ventas[[#This Row],[Código]]),"",VLOOKUP(Ventas[[#This Row],[Código]],Productos[],4,FALSE))</f>
        <v>100</v>
      </c>
      <c r="G548" s="1">
        <f>IF(ISBLANK(Ventas[[#This Row],[Código]]),"",VLOOKUP(Ventas[[#This Row],[Código]],Productos[],5,FALSE))</f>
        <v>140</v>
      </c>
      <c r="H548" s="23">
        <f>IF(ISBLANK(Ventas[[#This Row],[Código]]),"",Ventas[[#This Row],[Precio Unitario]]*Ventas[[#This Row],[Cantidad]])</f>
        <v>140</v>
      </c>
      <c r="I548" s="1">
        <f>IF(ISBLANK(Ventas[[#This Row],[Código]]),"",SUM(Ventas[[#This Row],[Monto]],I547))</f>
        <v>97503</v>
      </c>
    </row>
    <row r="549" spans="1:9" x14ac:dyDescent="0.25">
      <c r="A549" s="25">
        <v>44747</v>
      </c>
      <c r="B549" s="22">
        <v>77916433</v>
      </c>
      <c r="C549" t="str">
        <f>IF(ISBLANK(Ventas[[#This Row],[Código]]),"",VLOOKUP(Ventas[[#This Row],[Código]],Productos[],2,FALSE))</f>
        <v>Cigarrillo</v>
      </c>
      <c r="D549" t="str">
        <f>IF(ISBLANK(Ventas[[#This Row],[Código]]),"",VLOOKUP(Ventas[[#This Row],[Código]],Productos[],3,FALSE))</f>
        <v>Marlboro 20 Común 20</v>
      </c>
      <c r="E549" s="22">
        <v>1</v>
      </c>
      <c r="F549" s="1">
        <f>IF(ISBLANK(Ventas[[#This Row],[Código]]),"",VLOOKUP(Ventas[[#This Row],[Código]],Productos[],4,FALSE))</f>
        <v>290</v>
      </c>
      <c r="G549" s="1">
        <f>IF(ISBLANK(Ventas[[#This Row],[Código]]),"",VLOOKUP(Ventas[[#This Row],[Código]],Productos[],5,FALSE))</f>
        <v>320</v>
      </c>
      <c r="H549" s="23">
        <f>IF(ISBLANK(Ventas[[#This Row],[Código]]),"",Ventas[[#This Row],[Precio Unitario]]*Ventas[[#This Row],[Cantidad]])</f>
        <v>320</v>
      </c>
      <c r="I549" s="1">
        <f>IF(ISBLANK(Ventas[[#This Row],[Código]]),"",SUM(Ventas[[#This Row],[Monto]],I548))</f>
        <v>97823</v>
      </c>
    </row>
    <row r="550" spans="1:9" x14ac:dyDescent="0.25">
      <c r="A550" s="25">
        <v>44747</v>
      </c>
      <c r="B550" s="22">
        <v>7792798010561</v>
      </c>
      <c r="C550" t="str">
        <f>IF(ISBLANK(Ventas[[#This Row],[Código]]),"",VLOOKUP(Ventas[[#This Row],[Código]],Productos[],2,FALSE))</f>
        <v>Cerveza</v>
      </c>
      <c r="D550" t="str">
        <f>IF(ISBLANK(Ventas[[#This Row],[Código]]),"",VLOOKUP(Ventas[[#This Row],[Código]],Productos[],3,FALSE))</f>
        <v>Stella Artois Retornable 1000ml</v>
      </c>
      <c r="E550" s="22">
        <v>1</v>
      </c>
      <c r="F550" s="1">
        <f>IF(ISBLANK(Ventas[[#This Row],[Código]]),"",VLOOKUP(Ventas[[#This Row],[Código]],Productos[],4,FALSE))</f>
        <v>231</v>
      </c>
      <c r="G550" s="1">
        <f>IF(ISBLANK(Ventas[[#This Row],[Código]]),"",VLOOKUP(Ventas[[#This Row],[Código]],Productos[],5,FALSE))</f>
        <v>400</v>
      </c>
      <c r="H550" s="23">
        <f>IF(ISBLANK(Ventas[[#This Row],[Código]]),"",Ventas[[#This Row],[Precio Unitario]]*Ventas[[#This Row],[Cantidad]])</f>
        <v>400</v>
      </c>
      <c r="I550" s="1">
        <f>IF(ISBLANK(Ventas[[#This Row],[Código]]),"",SUM(Ventas[[#This Row],[Monto]],I549))</f>
        <v>98223</v>
      </c>
    </row>
    <row r="551" spans="1:9" x14ac:dyDescent="0.25">
      <c r="A551" s="25">
        <v>44747</v>
      </c>
      <c r="B551" s="22">
        <v>7792798007493</v>
      </c>
      <c r="C551" t="str">
        <f>IF(ISBLANK(Ventas[[#This Row],[Código]]),"",VLOOKUP(Ventas[[#This Row],[Código]],Productos[],2,FALSE))</f>
        <v>Cerveza</v>
      </c>
      <c r="D551" t="str">
        <f>IF(ISBLANK(Ventas[[#This Row],[Código]]),"",VLOOKUP(Ventas[[#This Row],[Código]],Productos[],3,FALSE))</f>
        <v>Brahma Retornable 1000ml</v>
      </c>
      <c r="E551" s="22">
        <v>1</v>
      </c>
      <c r="F551" s="1">
        <f>IF(ISBLANK(Ventas[[#This Row],[Código]]),"",VLOOKUP(Ventas[[#This Row],[Código]],Productos[],4,FALSE))</f>
        <v>175</v>
      </c>
      <c r="G551" s="1">
        <f>IF(ISBLANK(Ventas[[#This Row],[Código]]),"",VLOOKUP(Ventas[[#This Row],[Código]],Productos[],5,FALSE))</f>
        <v>280</v>
      </c>
      <c r="H551" s="23">
        <f>IF(ISBLANK(Ventas[[#This Row],[Código]]),"",Ventas[[#This Row],[Precio Unitario]]*Ventas[[#This Row],[Cantidad]])</f>
        <v>280</v>
      </c>
      <c r="I551" s="1">
        <f>IF(ISBLANK(Ventas[[#This Row],[Código]]),"",SUM(Ventas[[#This Row],[Monto]],I550))</f>
        <v>98503</v>
      </c>
    </row>
    <row r="552" spans="1:9" x14ac:dyDescent="0.25">
      <c r="A552" s="25">
        <v>44747</v>
      </c>
      <c r="B552" s="22">
        <v>7793147571689</v>
      </c>
      <c r="C552" t="str">
        <f>IF(ISBLANK(Ventas[[#This Row],[Código]]),"",VLOOKUP(Ventas[[#This Row],[Código]],Productos[],2,FALSE))</f>
        <v>Cerveza</v>
      </c>
      <c r="D552" t="str">
        <f>IF(ISBLANK(Ventas[[#This Row],[Código]]),"",VLOOKUP(Ventas[[#This Row],[Código]],Productos[],3,FALSE))</f>
        <v>Imperial Golden  473ml</v>
      </c>
      <c r="E552" s="22">
        <v>2</v>
      </c>
      <c r="F552" s="1">
        <f>IF(ISBLANK(Ventas[[#This Row],[Código]]),"",VLOOKUP(Ventas[[#This Row],[Código]],Productos[],4,FALSE))</f>
        <v>98</v>
      </c>
      <c r="G552" s="1">
        <f>IF(ISBLANK(Ventas[[#This Row],[Código]]),"",VLOOKUP(Ventas[[#This Row],[Código]],Productos[],5,FALSE))</f>
        <v>150</v>
      </c>
      <c r="H552" s="23">
        <f>IF(ISBLANK(Ventas[[#This Row],[Código]]),"",Ventas[[#This Row],[Precio Unitario]]*Ventas[[#This Row],[Cantidad]])</f>
        <v>300</v>
      </c>
      <c r="I552" s="1">
        <f>IF(ISBLANK(Ventas[[#This Row],[Código]]),"",SUM(Ventas[[#This Row],[Monto]],I551))</f>
        <v>98803</v>
      </c>
    </row>
    <row r="553" spans="1:9" x14ac:dyDescent="0.25">
      <c r="A553" s="25">
        <v>44747</v>
      </c>
      <c r="B553" s="22">
        <v>7790380024750</v>
      </c>
      <c r="C553" t="str">
        <f>IF(ISBLANK(Ventas[[#This Row],[Código]]),"",VLOOKUP(Ventas[[#This Row],[Código]],Productos[],2,FALSE))</f>
        <v>Chocolate</v>
      </c>
      <c r="D553" t="str">
        <f>IF(ISBLANK(Ventas[[#This Row],[Código]]),"",VLOOKUP(Ventas[[#This Row],[Código]],Productos[],3,FALSE))</f>
        <v>Georgalos Full Maní 100g</v>
      </c>
      <c r="E553" s="22">
        <v>1</v>
      </c>
      <c r="F553" s="1">
        <f>IF(ISBLANK(Ventas[[#This Row],[Código]]),"",VLOOKUP(Ventas[[#This Row],[Código]],Productos[],4,FALSE))</f>
        <v>140</v>
      </c>
      <c r="G553" s="1">
        <f>IF(ISBLANK(Ventas[[#This Row],[Código]]),"",VLOOKUP(Ventas[[#This Row],[Código]],Productos[],5,FALSE))</f>
        <v>200</v>
      </c>
      <c r="H553" s="23">
        <f>IF(ISBLANK(Ventas[[#This Row],[Código]]),"",Ventas[[#This Row],[Precio Unitario]]*Ventas[[#This Row],[Cantidad]])</f>
        <v>200</v>
      </c>
      <c r="I553" s="1">
        <f>IF(ISBLANK(Ventas[[#This Row],[Código]]),"",SUM(Ventas[[#This Row],[Monto]],I552))</f>
        <v>99003</v>
      </c>
    </row>
    <row r="554" spans="1:9" x14ac:dyDescent="0.25">
      <c r="A554" s="25">
        <v>44747</v>
      </c>
      <c r="B554" s="22">
        <v>77907509</v>
      </c>
      <c r="C554" t="str">
        <f>IF(ISBLANK(Ventas[[#This Row],[Código]]),"",VLOOKUP(Ventas[[#This Row],[Código]],Productos[],2,FALSE))</f>
        <v>Chocolate</v>
      </c>
      <c r="D554" t="str">
        <f>IF(ISBLANK(Ventas[[#This Row],[Código]]),"",VLOOKUP(Ventas[[#This Row],[Código]],Productos[],3,FALSE))</f>
        <v>Fel Fort Dos Corazones 26g</v>
      </c>
      <c r="E554" s="22">
        <v>2</v>
      </c>
      <c r="F554" s="1">
        <f>IF(ISBLANK(Ventas[[#This Row],[Código]]),"",VLOOKUP(Ventas[[#This Row],[Código]],Productos[],4,FALSE))</f>
        <v>70</v>
      </c>
      <c r="G554" s="1">
        <f>IF(ISBLANK(Ventas[[#This Row],[Código]]),"",VLOOKUP(Ventas[[#This Row],[Código]],Productos[],5,FALSE))</f>
        <v>100</v>
      </c>
      <c r="H554" s="23">
        <f>IF(ISBLANK(Ventas[[#This Row],[Código]]),"",Ventas[[#This Row],[Precio Unitario]]*Ventas[[#This Row],[Cantidad]])</f>
        <v>200</v>
      </c>
      <c r="I554" s="1">
        <f>IF(ISBLANK(Ventas[[#This Row],[Código]]),"",SUM(Ventas[[#This Row],[Monto]],I553))</f>
        <v>99203</v>
      </c>
    </row>
    <row r="555" spans="1:9" x14ac:dyDescent="0.25">
      <c r="A555" s="25">
        <v>44747</v>
      </c>
      <c r="B555" s="22">
        <v>77907509</v>
      </c>
      <c r="C555" t="str">
        <f>IF(ISBLANK(Ventas[[#This Row],[Código]]),"",VLOOKUP(Ventas[[#This Row],[Código]],Productos[],2,FALSE))</f>
        <v>Chocolate</v>
      </c>
      <c r="D555" t="str">
        <f>IF(ISBLANK(Ventas[[#This Row],[Código]]),"",VLOOKUP(Ventas[[#This Row],[Código]],Productos[],3,FALSE))</f>
        <v>Fel Fort Dos Corazones 26g</v>
      </c>
      <c r="E555" s="22">
        <v>5</v>
      </c>
      <c r="F555" s="1">
        <f>IF(ISBLANK(Ventas[[#This Row],[Código]]),"",VLOOKUP(Ventas[[#This Row],[Código]],Productos[],4,FALSE))</f>
        <v>70</v>
      </c>
      <c r="G555" s="1">
        <f>IF(ISBLANK(Ventas[[#This Row],[Código]]),"",VLOOKUP(Ventas[[#This Row],[Código]],Productos[],5,FALSE))</f>
        <v>100</v>
      </c>
      <c r="H555" s="23">
        <f>IF(ISBLANK(Ventas[[#This Row],[Código]]),"",Ventas[[#This Row],[Precio Unitario]]*Ventas[[#This Row],[Cantidad]])</f>
        <v>500</v>
      </c>
      <c r="I555" s="1">
        <f>IF(ISBLANK(Ventas[[#This Row],[Código]]),"",SUM(Ventas[[#This Row],[Monto]],I554))</f>
        <v>99703</v>
      </c>
    </row>
    <row r="556" spans="1:9" x14ac:dyDescent="0.25">
      <c r="A556" s="25">
        <v>44747</v>
      </c>
      <c r="B556" s="22">
        <v>77958631</v>
      </c>
      <c r="C556" t="str">
        <f>IF(ISBLANK(Ventas[[#This Row],[Código]]),"",VLOOKUP(Ventas[[#This Row],[Código]],Productos[],2,FALSE))</f>
        <v>Golosina</v>
      </c>
      <c r="D556" t="str">
        <f>IF(ISBLANK(Ventas[[#This Row],[Código]]),"",VLOOKUP(Ventas[[#This Row],[Código]],Productos[],3,FALSE))</f>
        <v>Menthoplus Cherry 29,4g</v>
      </c>
      <c r="E556" s="22">
        <v>1</v>
      </c>
      <c r="F556" s="1">
        <f>IF(ISBLANK(Ventas[[#This Row],[Código]]),"",VLOOKUP(Ventas[[#This Row],[Código]],Productos[],4,FALSE))</f>
        <v>49</v>
      </c>
      <c r="G556" s="1">
        <f>IF(ISBLANK(Ventas[[#This Row],[Código]]),"",VLOOKUP(Ventas[[#This Row],[Código]],Productos[],5,FALSE))</f>
        <v>70</v>
      </c>
      <c r="H556" s="23">
        <f>IF(ISBLANK(Ventas[[#This Row],[Código]]),"",Ventas[[#This Row],[Precio Unitario]]*Ventas[[#This Row],[Cantidad]])</f>
        <v>70</v>
      </c>
      <c r="I556" s="1">
        <f>IF(ISBLANK(Ventas[[#This Row],[Código]]),"",SUM(Ventas[[#This Row],[Monto]],I555))</f>
        <v>99773</v>
      </c>
    </row>
    <row r="557" spans="1:9" x14ac:dyDescent="0.25">
      <c r="A557" s="25">
        <v>44747</v>
      </c>
      <c r="B557" s="22">
        <v>954456325874</v>
      </c>
      <c r="C557" t="str">
        <f>IF(ISBLANK(Ventas[[#This Row],[Código]]),"",VLOOKUP(Ventas[[#This Row],[Código]],Productos[],2,FALSE))</f>
        <v>Carga</v>
      </c>
      <c r="D557" t="str">
        <f>IF(ISBLANK(Ventas[[#This Row],[Código]]),"",VLOOKUP(Ventas[[#This Row],[Código]],Productos[],3,FALSE))</f>
        <v>Carga Virtual (Tipear TOTAL DE CARGA en: "Monto") 1</v>
      </c>
      <c r="E557" s="22">
        <v>500</v>
      </c>
      <c r="F557" s="1">
        <f>IF(ISBLANK(Ventas[[#This Row],[Código]]),"",VLOOKUP(Ventas[[#This Row],[Código]],Productos[],4,FALSE))</f>
        <v>1</v>
      </c>
      <c r="G557" s="1">
        <f>IF(ISBLANK(Ventas[[#This Row],[Código]]),"",VLOOKUP(Ventas[[#This Row],[Código]],Productos[],5,FALSE))</f>
        <v>1</v>
      </c>
      <c r="H557" s="23">
        <v>550</v>
      </c>
      <c r="I557" s="1">
        <f>IF(ISBLANK(Ventas[[#This Row],[Código]]),"",SUM(Ventas[[#This Row],[Monto]],I556))</f>
        <v>100323</v>
      </c>
    </row>
    <row r="558" spans="1:9" x14ac:dyDescent="0.25">
      <c r="A558" s="25">
        <v>44748</v>
      </c>
      <c r="B558" s="22">
        <v>954456325874</v>
      </c>
      <c r="C558" t="s">
        <v>17</v>
      </c>
      <c r="D558" t="str">
        <f>IF(ISBLANK(Ventas[[#This Row],[Código]]),"",VLOOKUP(Ventas[[#This Row],[Código]],Productos[],3,FALSE))</f>
        <v>Carga Virtual (Tipear TOTAL DE CARGA en: "Monto") 1</v>
      </c>
      <c r="E558" s="22">
        <v>200</v>
      </c>
      <c r="F558" s="1">
        <f>IF(ISBLANK(Ventas[[#This Row],[Código]]),"",VLOOKUP(Ventas[[#This Row],[Código]],Productos[],4,FALSE))</f>
        <v>1</v>
      </c>
      <c r="G558" s="1">
        <v>1</v>
      </c>
      <c r="H558" s="23">
        <v>220</v>
      </c>
      <c r="I558" s="1">
        <f>IF(ISBLANK(Ventas[[#This Row],[Código]]),"",SUM(Ventas[[#This Row],[Monto]],I557))</f>
        <v>100543</v>
      </c>
    </row>
    <row r="559" spans="1:9" x14ac:dyDescent="0.25">
      <c r="A559" s="25">
        <v>44748</v>
      </c>
      <c r="B559" s="22">
        <v>147852369319</v>
      </c>
      <c r="C559" t="str">
        <f>IF(ISBLANK(Ventas[[#This Row],[Código]]),"",VLOOKUP(Ventas[[#This Row],[Código]],Productos[],2,FALSE))</f>
        <v>Fotocopia</v>
      </c>
      <c r="D559" t="str">
        <f>IF(ISBLANK(Ventas[[#This Row],[Código]]),"",VLOOKUP(Ventas[[#This Row],[Código]],Productos[],3,FALSE))</f>
        <v>IMPRESIÓN A4 1</v>
      </c>
      <c r="E559" s="22">
        <v>2</v>
      </c>
      <c r="F559" s="1">
        <f>IF(ISBLANK(Ventas[[#This Row],[Código]]),"",VLOOKUP(Ventas[[#This Row],[Código]],Productos[],4,FALSE))</f>
        <v>0</v>
      </c>
      <c r="G559" s="1">
        <f>IF(ISBLANK(Ventas[[#This Row],[Código]]),"",VLOOKUP(Ventas[[#This Row],[Código]],Productos[],5,FALSE))</f>
        <v>20</v>
      </c>
      <c r="H559" s="23">
        <f>IF(ISBLANK(Ventas[[#This Row],[Código]]),"",Ventas[[#This Row],[Precio Unitario]]*Ventas[[#This Row],[Cantidad]])</f>
        <v>40</v>
      </c>
      <c r="I559" s="1">
        <f>IF(ISBLANK(Ventas[[#This Row],[Código]]),"",SUM(Ventas[[#This Row],[Monto]],I558))</f>
        <v>100583</v>
      </c>
    </row>
    <row r="560" spans="1:9" x14ac:dyDescent="0.25">
      <c r="A560" s="25">
        <v>44748</v>
      </c>
      <c r="B560" s="22">
        <v>345335331755</v>
      </c>
      <c r="C560" t="s">
        <v>28</v>
      </c>
      <c r="D560" t="str">
        <f>IF(ISBLANK(Ventas[[#This Row],[Código]]),"",VLOOKUP(Ventas[[#This Row],[Código]],Productos[],3,FALSE))</f>
        <v>Tizas Blancas 3</v>
      </c>
      <c r="E560" s="22">
        <v>1</v>
      </c>
      <c r="F560" s="1">
        <f>IF(ISBLANK(Ventas[[#This Row],[Código]]),"",VLOOKUP(Ventas[[#This Row],[Código]],Productos[],4,FALSE))</f>
        <v>7</v>
      </c>
      <c r="G560" s="1">
        <f>IF(ISBLANK(Ventas[[#This Row],[Código]]),"",VLOOKUP(Ventas[[#This Row],[Código]],Productos[],5,FALSE))</f>
        <v>20</v>
      </c>
      <c r="H560" s="23">
        <f>IF(ISBLANK(Ventas[[#This Row],[Código]]),"",Ventas[[#This Row],[Precio Unitario]]*Ventas[[#This Row],[Cantidad]])</f>
        <v>20</v>
      </c>
      <c r="I560" s="1">
        <f>IF(ISBLANK(Ventas[[#This Row],[Código]]),"",SUM(Ventas[[#This Row],[Monto]],I559))</f>
        <v>100603</v>
      </c>
    </row>
    <row r="561" spans="1:9" x14ac:dyDescent="0.25">
      <c r="A561" s="25">
        <v>44748</v>
      </c>
      <c r="B561" s="22">
        <v>954456325874</v>
      </c>
      <c r="C561" t="str">
        <f>IF(ISBLANK(Ventas[[#This Row],[Código]]),"",VLOOKUP(Ventas[[#This Row],[Código]],Productos[],2,FALSE))</f>
        <v>Carga</v>
      </c>
      <c r="D561" t="str">
        <f>IF(ISBLANK(Ventas[[#This Row],[Código]]),"",VLOOKUP(Ventas[[#This Row],[Código]],Productos[],3,FALSE))</f>
        <v>Carga Virtual (Tipear TOTAL DE CARGA en: "Monto") 1</v>
      </c>
      <c r="E561" s="22">
        <v>500</v>
      </c>
      <c r="F561" s="1">
        <f>IF(ISBLANK(Ventas[[#This Row],[Código]]),"",VLOOKUP(Ventas[[#This Row],[Código]],Productos[],4,FALSE))</f>
        <v>1</v>
      </c>
      <c r="G561" s="1">
        <f>IF(ISBLANK(Ventas[[#This Row],[Código]]),"",VLOOKUP(Ventas[[#This Row],[Código]],Productos[],5,FALSE))</f>
        <v>1</v>
      </c>
      <c r="H561" s="23">
        <v>550</v>
      </c>
      <c r="I561" s="1">
        <f>IF(ISBLANK(Ventas[[#This Row],[Código]]),"",SUM(Ventas[[#This Row],[Monto]],I560))</f>
        <v>101153</v>
      </c>
    </row>
    <row r="562" spans="1:9" x14ac:dyDescent="0.25">
      <c r="A562" s="25">
        <v>44748</v>
      </c>
      <c r="B562" s="22">
        <v>77981813</v>
      </c>
      <c r="C562" t="str">
        <f>IF(ISBLANK(Ventas[[#This Row],[Código]]),"",VLOOKUP(Ventas[[#This Row],[Código]],Productos[],2,FALSE))</f>
        <v>Cigarrillo</v>
      </c>
      <c r="D562" t="str">
        <f>IF(ISBLANK(Ventas[[#This Row],[Código]]),"",VLOOKUP(Ventas[[#This Row],[Código]],Productos[],3,FALSE))</f>
        <v>Philip Morris 10 Común 12</v>
      </c>
      <c r="E562" s="22">
        <v>1</v>
      </c>
      <c r="F562" s="1">
        <f>IF(ISBLANK(Ventas[[#This Row],[Código]]),"",VLOOKUP(Ventas[[#This Row],[Código]],Productos[],4,FALSE))</f>
        <v>170</v>
      </c>
      <c r="G562" s="1">
        <f>IF(ISBLANK(Ventas[[#This Row],[Código]]),"",VLOOKUP(Ventas[[#This Row],[Código]],Productos[],5,FALSE))</f>
        <v>200</v>
      </c>
      <c r="H562" s="23">
        <f>IF(ISBLANK(Ventas[[#This Row],[Código]]),"",Ventas[[#This Row],[Precio Unitario]]*Ventas[[#This Row],[Cantidad]])</f>
        <v>200</v>
      </c>
      <c r="I562" s="1">
        <f>IF(ISBLANK(Ventas[[#This Row],[Código]]),"",SUM(Ventas[[#This Row],[Monto]],I561))</f>
        <v>101353</v>
      </c>
    </row>
    <row r="563" spans="1:9" x14ac:dyDescent="0.25">
      <c r="A563" s="25">
        <v>44748</v>
      </c>
      <c r="B563" s="22">
        <v>580058803526</v>
      </c>
      <c r="C563" t="str">
        <f>IF(ISBLANK(Ventas[[#This Row],[Código]]),"",VLOOKUP(Ventas[[#This Row],[Código]],Productos[],2,FALSE))</f>
        <v>Cigarrillo</v>
      </c>
      <c r="D563" t="str">
        <f>IF(ISBLANK(Ventas[[#This Row],[Código]]),"",VLOOKUP(Ventas[[#This Row],[Código]],Productos[],3,FALSE))</f>
        <v>Suelto Barato 1</v>
      </c>
      <c r="E563" s="22">
        <v>5</v>
      </c>
      <c r="F563" s="1">
        <f>IF(ISBLANK(Ventas[[#This Row],[Código]]),"",VLOOKUP(Ventas[[#This Row],[Código]],Productos[],4,FALSE))</f>
        <v>7</v>
      </c>
      <c r="G563" s="1">
        <f>IF(ISBLANK(Ventas[[#This Row],[Código]]),"",VLOOKUP(Ventas[[#This Row],[Código]],Productos[],5,FALSE))</f>
        <v>10</v>
      </c>
      <c r="H563" s="23">
        <f>IF(ISBLANK(Ventas[[#This Row],[Código]]),"",Ventas[[#This Row],[Precio Unitario]]*Ventas[[#This Row],[Cantidad]])</f>
        <v>50</v>
      </c>
      <c r="I563" s="1">
        <f>IF(ISBLANK(Ventas[[#This Row],[Código]]),"",SUM(Ventas[[#This Row],[Monto]],I562))</f>
        <v>101403</v>
      </c>
    </row>
    <row r="564" spans="1:9" x14ac:dyDescent="0.25">
      <c r="A564" s="25">
        <v>44748</v>
      </c>
      <c r="B564" s="22">
        <v>77947550</v>
      </c>
      <c r="C564" t="str">
        <f>IF(ISBLANK(Ventas[[#This Row],[Código]]),"",VLOOKUP(Ventas[[#This Row],[Código]],Productos[],2,FALSE))</f>
        <v>Cigarrillo</v>
      </c>
      <c r="D564" t="str">
        <f>IF(ISBLANK(Ventas[[#This Row],[Código]]),"",VLOOKUP(Ventas[[#This Row],[Código]],Productos[],3,FALSE))</f>
        <v>Marlboro Fusión 20 20</v>
      </c>
      <c r="E564" s="22">
        <v>1</v>
      </c>
      <c r="F564" s="1">
        <f>IF(ISBLANK(Ventas[[#This Row],[Código]]),"",VLOOKUP(Ventas[[#This Row],[Código]],Productos[],4,FALSE))</f>
        <v>290</v>
      </c>
      <c r="G564" s="1">
        <f>IF(ISBLANK(Ventas[[#This Row],[Código]]),"",VLOOKUP(Ventas[[#This Row],[Código]],Productos[],5,FALSE))</f>
        <v>320</v>
      </c>
      <c r="H564" s="23">
        <f>IF(ISBLANK(Ventas[[#This Row],[Código]]),"",Ventas[[#This Row],[Precio Unitario]]*Ventas[[#This Row],[Cantidad]])</f>
        <v>320</v>
      </c>
      <c r="I564" s="1">
        <f>IF(ISBLANK(Ventas[[#This Row],[Código]]),"",SUM(Ventas[[#This Row],[Monto]],I563))</f>
        <v>101723</v>
      </c>
    </row>
    <row r="565" spans="1:9" x14ac:dyDescent="0.25">
      <c r="A565" s="25">
        <v>44748</v>
      </c>
      <c r="B565" s="22">
        <v>7798113301611</v>
      </c>
      <c r="C565" t="str">
        <f>IF(ISBLANK(Ventas[[#This Row],[Código]]),"",VLOOKUP(Ventas[[#This Row],[Código]],Productos[],2,FALSE))</f>
        <v>Agua</v>
      </c>
      <c r="D565" t="str">
        <f>IF(ISBLANK(Ventas[[#This Row],[Código]]),"",VLOOKUP(Ventas[[#This Row],[Código]],Productos[],3,FALSE))</f>
        <v>Agua Mineral Natural Villamanaos 2000ml</v>
      </c>
      <c r="E565" s="22">
        <v>1</v>
      </c>
      <c r="F565" s="1">
        <f>IF(ISBLANK(Ventas[[#This Row],[Código]]),"",VLOOKUP(Ventas[[#This Row],[Código]],Productos[],4,FALSE))</f>
        <v>73</v>
      </c>
      <c r="G565" s="1">
        <f>IF(ISBLANK(Ventas[[#This Row],[Código]]),"",VLOOKUP(Ventas[[#This Row],[Código]],Productos[],5,FALSE))</f>
        <v>150</v>
      </c>
      <c r="H565" s="23">
        <f>IF(ISBLANK(Ventas[[#This Row],[Código]]),"",Ventas[[#This Row],[Precio Unitario]]*Ventas[[#This Row],[Cantidad]])</f>
        <v>150</v>
      </c>
      <c r="I565" s="1">
        <f>IF(ISBLANK(Ventas[[#This Row],[Código]]),"",SUM(Ventas[[#This Row],[Monto]],I564))</f>
        <v>101873</v>
      </c>
    </row>
    <row r="566" spans="1:9" x14ac:dyDescent="0.25">
      <c r="A566" s="25">
        <v>44748</v>
      </c>
      <c r="B566" s="22" t="s">
        <v>113</v>
      </c>
      <c r="C566" t="str">
        <f>IF(ISBLANK(Ventas[[#This Row],[Código]]),"",VLOOKUP(Ventas[[#This Row],[Código]],Productos[],2,FALSE))</f>
        <v>Varios</v>
      </c>
      <c r="D566" t="str">
        <f>IF(ISBLANK(Ventas[[#This Row],[Código]]),"",VLOOKUP(Ventas[[#This Row],[Código]],Productos[],3,FALSE))</f>
        <v>Hielo Botella Chica 1</v>
      </c>
      <c r="E566" s="22">
        <v>1</v>
      </c>
      <c r="F566" s="1">
        <f>IF(ISBLANK(Ventas[[#This Row],[Código]]),"",VLOOKUP(Ventas[[#This Row],[Código]],Productos[],4,FALSE))</f>
        <v>14</v>
      </c>
      <c r="G566" s="1">
        <f>IF(ISBLANK(Ventas[[#This Row],[Código]]),"",VLOOKUP(Ventas[[#This Row],[Código]],Productos[],5,FALSE))</f>
        <v>20</v>
      </c>
      <c r="H566" s="23">
        <f>IF(ISBLANK(Ventas[[#This Row],[Código]]),"",Ventas[[#This Row],[Precio Unitario]]*Ventas[[#This Row],[Cantidad]])</f>
        <v>20</v>
      </c>
      <c r="I566" s="1">
        <f>IF(ISBLANK(Ventas[[#This Row],[Código]]),"",SUM(Ventas[[#This Row],[Monto]],I565))</f>
        <v>101893</v>
      </c>
    </row>
    <row r="567" spans="1:9" x14ac:dyDescent="0.25">
      <c r="A567" s="25">
        <v>44748</v>
      </c>
      <c r="B567" s="22">
        <v>7791787100283</v>
      </c>
      <c r="C567" t="str">
        <f>IF(ISBLANK(Ventas[[#This Row],[Código]]),"",VLOOKUP(Ventas[[#This Row],[Código]],Productos[],2,FALSE))</f>
        <v>Galletita</v>
      </c>
      <c r="D567" t="str">
        <f>IF(ISBLANK(Ventas[[#This Row],[Código]]),"",VLOOKUP(Ventas[[#This Row],[Código]],Productos[],3,FALSE))</f>
        <v>Trío Variette 500g</v>
      </c>
      <c r="E567" s="22">
        <v>1</v>
      </c>
      <c r="F567" s="1">
        <f>IF(ISBLANK(Ventas[[#This Row],[Código]]),"",VLOOKUP(Ventas[[#This Row],[Código]],Productos[],4,FALSE))</f>
        <v>147</v>
      </c>
      <c r="G567" s="1">
        <f>IF(ISBLANK(Ventas[[#This Row],[Código]]),"",VLOOKUP(Ventas[[#This Row],[Código]],Productos[],5,FALSE))</f>
        <v>210</v>
      </c>
      <c r="H567" s="23">
        <f>IF(ISBLANK(Ventas[[#This Row],[Código]]),"",Ventas[[#This Row],[Precio Unitario]]*Ventas[[#This Row],[Cantidad]])</f>
        <v>210</v>
      </c>
      <c r="I567" s="1">
        <f>IF(ISBLANK(Ventas[[#This Row],[Código]]),"",SUM(Ventas[[#This Row],[Monto]],I566))</f>
        <v>102103</v>
      </c>
    </row>
    <row r="568" spans="1:9" x14ac:dyDescent="0.25">
      <c r="A568" s="25">
        <v>44748</v>
      </c>
      <c r="B568" s="22" t="s">
        <v>74</v>
      </c>
      <c r="C568" t="str">
        <f>IF(ISBLANK(Ventas[[#This Row],[Código]]),"",VLOOKUP(Ventas[[#This Row],[Código]],Productos[],2,FALSE))</f>
        <v>Agua</v>
      </c>
      <c r="D568" t="str">
        <f>IF(ISBLANK(Ventas[[#This Row],[Código]]),"",VLOOKUP(Ventas[[#This Row],[Código]],Productos[],3,FALSE))</f>
        <v>Agua caliente 1</v>
      </c>
      <c r="E568" s="22">
        <v>1</v>
      </c>
      <c r="F568" s="1">
        <f>IF(ISBLANK(Ventas[[#This Row],[Código]]),"",VLOOKUP(Ventas[[#This Row],[Código]],Productos[],4,FALSE))</f>
        <v>0</v>
      </c>
      <c r="G568" s="1">
        <f>IF(ISBLANK(Ventas[[#This Row],[Código]]),"",VLOOKUP(Ventas[[#This Row],[Código]],Productos[],5,FALSE))</f>
        <v>40</v>
      </c>
      <c r="H568" s="23">
        <f>IF(ISBLANK(Ventas[[#This Row],[Código]]),"",Ventas[[#This Row],[Precio Unitario]]*Ventas[[#This Row],[Cantidad]])</f>
        <v>40</v>
      </c>
      <c r="I568" s="1">
        <f>IF(ISBLANK(Ventas[[#This Row],[Código]]),"",SUM(Ventas[[#This Row],[Monto]],I567))</f>
        <v>102143</v>
      </c>
    </row>
    <row r="569" spans="1:9" x14ac:dyDescent="0.25">
      <c r="A569" s="25">
        <v>44748</v>
      </c>
      <c r="B569" s="22">
        <v>954456325874</v>
      </c>
      <c r="C569" t="str">
        <f>IF(ISBLANK(Ventas[[#This Row],[Código]]),"",VLOOKUP(Ventas[[#This Row],[Código]],Productos[],2,FALSE))</f>
        <v>Carga</v>
      </c>
      <c r="D569" t="str">
        <f>IF(ISBLANK(Ventas[[#This Row],[Código]]),"",VLOOKUP(Ventas[[#This Row],[Código]],Productos[],3,FALSE))</f>
        <v>Carga Virtual (Tipear TOTAL DE CARGA en: "Monto") 1</v>
      </c>
      <c r="E569" s="22">
        <v>200</v>
      </c>
      <c r="F569" s="1">
        <f>IF(ISBLANK(Ventas[[#This Row],[Código]]),"",VLOOKUP(Ventas[[#This Row],[Código]],Productos[],4,FALSE))</f>
        <v>1</v>
      </c>
      <c r="G569" s="1">
        <f>IF(ISBLANK(Ventas[[#This Row],[Código]]),"",VLOOKUP(Ventas[[#This Row],[Código]],Productos[],5,FALSE))</f>
        <v>1</v>
      </c>
      <c r="H569" s="23">
        <v>220</v>
      </c>
      <c r="I569" s="1">
        <f>IF(ISBLANK(Ventas[[#This Row],[Código]]),"",SUM(Ventas[[#This Row],[Monto]],I568))</f>
        <v>102363</v>
      </c>
    </row>
    <row r="570" spans="1:9" x14ac:dyDescent="0.25">
      <c r="A570" s="25">
        <v>44748</v>
      </c>
      <c r="B570" s="22">
        <v>695874365215</v>
      </c>
      <c r="C570" t="str">
        <f>IF(ISBLANK(Ventas[[#This Row],[Código]]),"",VLOOKUP(Ventas[[#This Row],[Código]],Productos[],2,FALSE))</f>
        <v>Fotocopia</v>
      </c>
      <c r="D570" t="str">
        <f>IF(ISBLANK(Ventas[[#This Row],[Código]]),"",VLOOKUP(Ventas[[#This Row],[Código]],Productos[],3,FALSE))</f>
        <v>DNI 1</v>
      </c>
      <c r="E570" s="22">
        <v>1</v>
      </c>
      <c r="F570" s="1">
        <f>IF(ISBLANK(Ventas[[#This Row],[Código]]),"",VLOOKUP(Ventas[[#This Row],[Código]],Productos[],4,FALSE))</f>
        <v>0</v>
      </c>
      <c r="G570" s="1">
        <f>IF(ISBLANK(Ventas[[#This Row],[Código]]),"",VLOOKUP(Ventas[[#This Row],[Código]],Productos[],5,FALSE))</f>
        <v>20</v>
      </c>
      <c r="H570" s="23">
        <f>IF(ISBLANK(Ventas[[#This Row],[Código]]),"",Ventas[[#This Row],[Precio Unitario]]*Ventas[[#This Row],[Cantidad]])</f>
        <v>20</v>
      </c>
      <c r="I570" s="1">
        <f>IF(ISBLANK(Ventas[[#This Row],[Código]]),"",SUM(Ventas[[#This Row],[Monto]],I569))</f>
        <v>102383</v>
      </c>
    </row>
    <row r="571" spans="1:9" x14ac:dyDescent="0.25">
      <c r="A571" s="25">
        <v>44748</v>
      </c>
      <c r="B571" s="22">
        <v>77947550</v>
      </c>
      <c r="C571" t="str">
        <f>IF(ISBLANK(Ventas[[#This Row],[Código]]),"",VLOOKUP(Ventas[[#This Row],[Código]],Productos[],2,FALSE))</f>
        <v>Cigarrillo</v>
      </c>
      <c r="D571" t="str">
        <f>IF(ISBLANK(Ventas[[#This Row],[Código]]),"",VLOOKUP(Ventas[[#This Row],[Código]],Productos[],3,FALSE))</f>
        <v>Marlboro Fusión 20 20</v>
      </c>
      <c r="E571" s="22">
        <v>2</v>
      </c>
      <c r="F571" s="1">
        <f>IF(ISBLANK(Ventas[[#This Row],[Código]]),"",VLOOKUP(Ventas[[#This Row],[Código]],Productos[],4,FALSE))</f>
        <v>290</v>
      </c>
      <c r="G571" s="1">
        <f>IF(ISBLANK(Ventas[[#This Row],[Código]]),"",VLOOKUP(Ventas[[#This Row],[Código]],Productos[],5,FALSE))</f>
        <v>320</v>
      </c>
      <c r="H571" s="23">
        <f>IF(ISBLANK(Ventas[[#This Row],[Código]]),"",Ventas[[#This Row],[Precio Unitario]]*Ventas[[#This Row],[Cantidad]])</f>
        <v>640</v>
      </c>
      <c r="I571" s="1">
        <f>IF(ISBLANK(Ventas[[#This Row],[Código]]),"",SUM(Ventas[[#This Row],[Monto]],I570))</f>
        <v>103023</v>
      </c>
    </row>
    <row r="572" spans="1:9" x14ac:dyDescent="0.25">
      <c r="A572" s="25">
        <v>44748</v>
      </c>
      <c r="B572" s="22">
        <v>695874365215</v>
      </c>
      <c r="C572" t="str">
        <f>IF(ISBLANK(Ventas[[#This Row],[Código]]),"",VLOOKUP(Ventas[[#This Row],[Código]],Productos[],2,FALSE))</f>
        <v>Fotocopia</v>
      </c>
      <c r="D572" t="str">
        <f>IF(ISBLANK(Ventas[[#This Row],[Código]]),"",VLOOKUP(Ventas[[#This Row],[Código]],Productos[],3,FALSE))</f>
        <v>DNI 1</v>
      </c>
      <c r="E572" s="22">
        <v>2</v>
      </c>
      <c r="F572" s="1">
        <f>IF(ISBLANK(Ventas[[#This Row],[Código]]),"",VLOOKUP(Ventas[[#This Row],[Código]],Productos[],4,FALSE))</f>
        <v>0</v>
      </c>
      <c r="G572" s="1">
        <f>IF(ISBLANK(Ventas[[#This Row],[Código]]),"",VLOOKUP(Ventas[[#This Row],[Código]],Productos[],5,FALSE))</f>
        <v>20</v>
      </c>
      <c r="H572" s="23">
        <f>IF(ISBLANK(Ventas[[#This Row],[Código]]),"",Ventas[[#This Row],[Precio Unitario]]*Ventas[[#This Row],[Cantidad]])</f>
        <v>40</v>
      </c>
      <c r="I572" s="1">
        <f>IF(ISBLANK(Ventas[[#This Row],[Código]]),"",SUM(Ventas[[#This Row],[Monto]],I571))</f>
        <v>103063</v>
      </c>
    </row>
    <row r="573" spans="1:9" x14ac:dyDescent="0.25">
      <c r="A573" s="25">
        <v>44748</v>
      </c>
      <c r="B573" s="22">
        <v>77976994</v>
      </c>
      <c r="C573" t="str">
        <f>IF(ISBLANK(Ventas[[#This Row],[Código]]),"",VLOOKUP(Ventas[[#This Row],[Código]],Productos[],2,FALSE))</f>
        <v>Cigarrillo</v>
      </c>
      <c r="D573" t="str">
        <f>IF(ISBLANK(Ventas[[#This Row],[Código]]),"",VLOOKUP(Ventas[[#This Row],[Código]],Productos[],3,FALSE))</f>
        <v>Lucky Strike 10 Convertible 12</v>
      </c>
      <c r="E573" s="22">
        <v>1</v>
      </c>
      <c r="F573" s="1">
        <f>IF(ISBLANK(Ventas[[#This Row],[Código]]),"",VLOOKUP(Ventas[[#This Row],[Código]],Productos[],4,FALSE))</f>
        <v>160</v>
      </c>
      <c r="G573" s="1">
        <f>IF(ISBLANK(Ventas[[#This Row],[Código]]),"",VLOOKUP(Ventas[[#This Row],[Código]],Productos[],5,FALSE))</f>
        <v>200</v>
      </c>
      <c r="H573" s="23">
        <f>IF(ISBLANK(Ventas[[#This Row],[Código]]),"",Ventas[[#This Row],[Precio Unitario]]*Ventas[[#This Row],[Cantidad]])</f>
        <v>200</v>
      </c>
      <c r="I573" s="1">
        <f>IF(ISBLANK(Ventas[[#This Row],[Código]]),"",SUM(Ventas[[#This Row],[Monto]],I572))</f>
        <v>103263</v>
      </c>
    </row>
    <row r="574" spans="1:9" x14ac:dyDescent="0.25">
      <c r="A574" s="25">
        <v>44748</v>
      </c>
      <c r="B574" s="22">
        <v>147852369319</v>
      </c>
      <c r="C574" t="str">
        <f>IF(ISBLANK(Ventas[[#This Row],[Código]]),"",VLOOKUP(Ventas[[#This Row],[Código]],Productos[],2,FALSE))</f>
        <v>Fotocopia</v>
      </c>
      <c r="D574" t="str">
        <f>IF(ISBLANK(Ventas[[#This Row],[Código]]),"",VLOOKUP(Ventas[[#This Row],[Código]],Productos[],3,FALSE))</f>
        <v>IMPRESIÓN A4 1</v>
      </c>
      <c r="E574" s="22">
        <v>1</v>
      </c>
      <c r="F574" s="1">
        <f>IF(ISBLANK(Ventas[[#This Row],[Código]]),"",VLOOKUP(Ventas[[#This Row],[Código]],Productos[],4,FALSE))</f>
        <v>0</v>
      </c>
      <c r="G574" s="1">
        <f>IF(ISBLANK(Ventas[[#This Row],[Código]]),"",VLOOKUP(Ventas[[#This Row],[Código]],Productos[],5,FALSE))</f>
        <v>20</v>
      </c>
      <c r="H574" s="23">
        <f>IF(ISBLANK(Ventas[[#This Row],[Código]]),"",Ventas[[#This Row],[Precio Unitario]]*Ventas[[#This Row],[Cantidad]])</f>
        <v>20</v>
      </c>
      <c r="I574" s="1">
        <f>IF(ISBLANK(Ventas[[#This Row],[Código]]),"",SUM(Ventas[[#This Row],[Monto]],I573))</f>
        <v>103283</v>
      </c>
    </row>
    <row r="575" spans="1:9" x14ac:dyDescent="0.25">
      <c r="A575" s="25">
        <v>44748</v>
      </c>
      <c r="B575" s="22">
        <v>7790314006029</v>
      </c>
      <c r="C575" t="str">
        <f>IF(ISBLANK(Ventas[[#This Row],[Código]]),"",VLOOKUP(Ventas[[#This Row],[Código]],Productos[],2,FALSE))</f>
        <v>Vino</v>
      </c>
      <c r="D575" t="str">
        <f>IF(ISBLANK(Ventas[[#This Row],[Código]]),"",VLOOKUP(Ventas[[#This Row],[Código]],Productos[],3,FALSE))</f>
        <v>Estancia Mendoza Chenin Chardonnay 750ml</v>
      </c>
      <c r="E575" s="22">
        <v>2</v>
      </c>
      <c r="F575" s="1">
        <f>IF(ISBLANK(Ventas[[#This Row],[Código]]),"",VLOOKUP(Ventas[[#This Row],[Código]],Productos[],4,FALSE))</f>
        <v>308</v>
      </c>
      <c r="G575" s="1">
        <f>IF(ISBLANK(Ventas[[#This Row],[Código]]),"",VLOOKUP(Ventas[[#This Row],[Código]],Productos[],5,FALSE))</f>
        <v>440</v>
      </c>
      <c r="H575" s="23">
        <f>IF(ISBLANK(Ventas[[#This Row],[Código]]),"",Ventas[[#This Row],[Precio Unitario]]*Ventas[[#This Row],[Cantidad]])</f>
        <v>880</v>
      </c>
      <c r="I575" s="1">
        <f>IF(ISBLANK(Ventas[[#This Row],[Código]]),"",SUM(Ventas[[#This Row],[Monto]],I574))</f>
        <v>104163</v>
      </c>
    </row>
    <row r="576" spans="1:9" x14ac:dyDescent="0.25">
      <c r="A576" s="25">
        <v>44748</v>
      </c>
      <c r="B576" s="22">
        <v>7794000006065</v>
      </c>
      <c r="C576" t="str">
        <f>IF(ISBLANK(Ventas[[#This Row],[Código]]),"",VLOOKUP(Ventas[[#This Row],[Código]],Productos[],2,FALSE))</f>
        <v>Mercadito</v>
      </c>
      <c r="D576" t="str">
        <f>IF(ISBLANK(Ventas[[#This Row],[Código]]),"",VLOOKUP(Ventas[[#This Row],[Código]],Productos[],3,FALSE))</f>
        <v>Mayonesa Helmans Clásicas 237g</v>
      </c>
      <c r="E576" s="22">
        <v>1</v>
      </c>
      <c r="F576" s="1">
        <f>IF(ISBLANK(Ventas[[#This Row],[Código]]),"",VLOOKUP(Ventas[[#This Row],[Código]],Productos[],4,FALSE))</f>
        <v>119</v>
      </c>
      <c r="G576" s="1">
        <f>IF(ISBLANK(Ventas[[#This Row],[Código]]),"",VLOOKUP(Ventas[[#This Row],[Código]],Productos[],5,FALSE))</f>
        <v>170</v>
      </c>
      <c r="H576" s="23">
        <f>IF(ISBLANK(Ventas[[#This Row],[Código]]),"",Ventas[[#This Row],[Precio Unitario]]*Ventas[[#This Row],[Cantidad]])</f>
        <v>170</v>
      </c>
      <c r="I576" s="1">
        <f>IF(ISBLANK(Ventas[[#This Row],[Código]]),"",SUM(Ventas[[#This Row],[Monto]],I575))</f>
        <v>104333</v>
      </c>
    </row>
    <row r="577" spans="1:9" x14ac:dyDescent="0.25">
      <c r="A577" s="25">
        <v>44748</v>
      </c>
      <c r="B577" s="22">
        <v>695874365215</v>
      </c>
      <c r="C577" t="str">
        <f>IF(ISBLANK(Ventas[[#This Row],[Código]]),"",VLOOKUP(Ventas[[#This Row],[Código]],Productos[],2,FALSE))</f>
        <v>Fotocopia</v>
      </c>
      <c r="D577" t="str">
        <f>IF(ISBLANK(Ventas[[#This Row],[Código]]),"",VLOOKUP(Ventas[[#This Row],[Código]],Productos[],3,FALSE))</f>
        <v>DNI 1</v>
      </c>
      <c r="E577" s="22">
        <v>4</v>
      </c>
      <c r="F577" s="1">
        <f>IF(ISBLANK(Ventas[[#This Row],[Código]]),"",VLOOKUP(Ventas[[#This Row],[Código]],Productos[],4,FALSE))</f>
        <v>0</v>
      </c>
      <c r="G577" s="1">
        <f>IF(ISBLANK(Ventas[[#This Row],[Código]]),"",VLOOKUP(Ventas[[#This Row],[Código]],Productos[],5,FALSE))</f>
        <v>20</v>
      </c>
      <c r="H577" s="23">
        <f>IF(ISBLANK(Ventas[[#This Row],[Código]]),"",Ventas[[#This Row],[Precio Unitario]]*Ventas[[#This Row],[Cantidad]])</f>
        <v>80</v>
      </c>
      <c r="I577" s="1">
        <f>IF(ISBLANK(Ventas[[#This Row],[Código]]),"",SUM(Ventas[[#This Row],[Monto]],I576))</f>
        <v>104413</v>
      </c>
    </row>
    <row r="578" spans="1:9" x14ac:dyDescent="0.25">
      <c r="A578" s="25">
        <v>44748</v>
      </c>
      <c r="B578" s="22">
        <v>987456321397</v>
      </c>
      <c r="C578" t="str">
        <f>IF(ISBLANK(Ventas[[#This Row],[Código]]),"",VLOOKUP(Ventas[[#This Row],[Código]],Productos[],2,FALSE))</f>
        <v>Fotocopia</v>
      </c>
      <c r="D578" t="str">
        <f>IF(ISBLANK(Ventas[[#This Row],[Código]]),"",VLOOKUP(Ventas[[#This Row],[Código]],Productos[],3,FALSE))</f>
        <v>TRÁMITES (Tipear nombre del trámite) 1</v>
      </c>
      <c r="E578" s="22">
        <v>1</v>
      </c>
      <c r="F578" s="1">
        <f>IF(ISBLANK(Ventas[[#This Row],[Código]]),"",VLOOKUP(Ventas[[#This Row],[Código]],Productos[],4,FALSE))</f>
        <v>0</v>
      </c>
      <c r="G578" s="1">
        <v>350</v>
      </c>
      <c r="H578" s="23">
        <v>350</v>
      </c>
      <c r="I578" s="1">
        <f>IF(ISBLANK(Ventas[[#This Row],[Código]]),"",SUM(Ventas[[#This Row],[Monto]],I577))</f>
        <v>104763</v>
      </c>
    </row>
    <row r="579" spans="1:9" x14ac:dyDescent="0.25">
      <c r="A579" s="25">
        <v>44748</v>
      </c>
      <c r="B579" s="22">
        <v>77940735</v>
      </c>
      <c r="C579" t="str">
        <f>IF(ISBLANK(Ventas[[#This Row],[Código]]),"",VLOOKUP(Ventas[[#This Row],[Código]],Productos[],2,FALSE))</f>
        <v>Cigarrillo</v>
      </c>
      <c r="D579" t="str">
        <f>IF(ISBLANK(Ventas[[#This Row],[Código]]),"",VLOOKUP(Ventas[[#This Row],[Código]],Productos[],3,FALSE))</f>
        <v>Philip Morris 20 Convertible 20</v>
      </c>
      <c r="E579" s="22">
        <v>1</v>
      </c>
      <c r="F579" s="1">
        <f>IF(ISBLANK(Ventas[[#This Row],[Código]]),"",VLOOKUP(Ventas[[#This Row],[Código]],Productos[],4,FALSE))</f>
        <v>260</v>
      </c>
      <c r="G579" s="1">
        <f>IF(ISBLANK(Ventas[[#This Row],[Código]]),"",VLOOKUP(Ventas[[#This Row],[Código]],Productos[],5,FALSE))</f>
        <v>320</v>
      </c>
      <c r="H579" s="23">
        <f>IF(ISBLANK(Ventas[[#This Row],[Código]]),"",Ventas[[#This Row],[Precio Unitario]]*Ventas[[#This Row],[Cantidad]])</f>
        <v>320</v>
      </c>
      <c r="I579" s="1">
        <f>IF(ISBLANK(Ventas[[#This Row],[Código]]),"",SUM(Ventas[[#This Row],[Monto]],I578))</f>
        <v>105083</v>
      </c>
    </row>
    <row r="580" spans="1:9" x14ac:dyDescent="0.25">
      <c r="A580" s="25">
        <v>44748</v>
      </c>
      <c r="B580" s="22">
        <v>7790895000331</v>
      </c>
      <c r="C580" t="str">
        <f>IF(ISBLANK(Ventas[[#This Row],[Código]]),"",VLOOKUP(Ventas[[#This Row],[Código]],Productos[],2,FALSE))</f>
        <v>Gaseosa</v>
      </c>
      <c r="D580" t="str">
        <f>IF(ISBLANK(Ventas[[#This Row],[Código]]),"",VLOOKUP(Ventas[[#This Row],[Código]],Productos[],3,FALSE))</f>
        <v>Fanta Retornable 2000ml</v>
      </c>
      <c r="E580" s="22">
        <v>1</v>
      </c>
      <c r="F580" s="1">
        <f>IF(ISBLANK(Ventas[[#This Row],[Código]]),"",VLOOKUP(Ventas[[#This Row],[Código]],Productos[],4,FALSE))</f>
        <v>161</v>
      </c>
      <c r="G580" s="1">
        <f>IF(ISBLANK(Ventas[[#This Row],[Código]]),"",VLOOKUP(Ventas[[#This Row],[Código]],Productos[],5,FALSE))</f>
        <v>230</v>
      </c>
      <c r="H580" s="23">
        <f>IF(ISBLANK(Ventas[[#This Row],[Código]]),"",Ventas[[#This Row],[Precio Unitario]]*Ventas[[#This Row],[Cantidad]])</f>
        <v>230</v>
      </c>
      <c r="I580" s="1">
        <f>IF(ISBLANK(Ventas[[#This Row],[Código]]),"",SUM(Ventas[[#This Row],[Monto]],I579))</f>
        <v>105313</v>
      </c>
    </row>
    <row r="581" spans="1:9" x14ac:dyDescent="0.25">
      <c r="A581" s="25">
        <v>44748</v>
      </c>
      <c r="B581" s="22">
        <v>77977038</v>
      </c>
      <c r="C581" t="str">
        <f>IF(ISBLANK(Ventas[[#This Row],[Código]]),"",VLOOKUP(Ventas[[#This Row],[Código]],Productos[],2,FALSE))</f>
        <v>Cigarrillo</v>
      </c>
      <c r="D581" t="str">
        <f>IF(ISBLANK(Ventas[[#This Row],[Código]]),"",VLOOKUP(Ventas[[#This Row],[Código]],Productos[],3,FALSE))</f>
        <v>Lucky Strike 20 Convertible Box 20</v>
      </c>
      <c r="E581" s="22">
        <v>1</v>
      </c>
      <c r="F581" s="1">
        <f>IF(ISBLANK(Ventas[[#This Row],[Código]]),"",VLOOKUP(Ventas[[#This Row],[Código]],Productos[],4,FALSE))</f>
        <v>260</v>
      </c>
      <c r="G581" s="1">
        <f>IF(ISBLANK(Ventas[[#This Row],[Código]]),"",VLOOKUP(Ventas[[#This Row],[Código]],Productos[],5,FALSE))</f>
        <v>320</v>
      </c>
      <c r="H581" s="23">
        <f>IF(ISBLANK(Ventas[[#This Row],[Código]]),"",Ventas[[#This Row],[Precio Unitario]]*Ventas[[#This Row],[Cantidad]])</f>
        <v>320</v>
      </c>
      <c r="I581" s="1">
        <f>IF(ISBLANK(Ventas[[#This Row],[Código]]),"",SUM(Ventas[[#This Row],[Monto]],I580))</f>
        <v>105633</v>
      </c>
    </row>
    <row r="582" spans="1:9" x14ac:dyDescent="0.25">
      <c r="A582" s="25">
        <v>44748</v>
      </c>
      <c r="B582" s="22">
        <v>7793147118860</v>
      </c>
      <c r="C582" t="str">
        <f>IF(ISBLANK(Ventas[[#This Row],[Código]]),"",VLOOKUP(Ventas[[#This Row],[Código]],Productos[],2,FALSE))</f>
        <v>Cerveza</v>
      </c>
      <c r="D582" t="str">
        <f>IF(ISBLANK(Ventas[[#This Row],[Código]]),"",VLOOKUP(Ventas[[#This Row],[Código]],Productos[],3,FALSE))</f>
        <v>Schneider  473ml</v>
      </c>
      <c r="E582" s="22">
        <v>2</v>
      </c>
      <c r="F582" s="1">
        <f>IF(ISBLANK(Ventas[[#This Row],[Código]]),"",VLOOKUP(Ventas[[#This Row],[Código]],Productos[],4,FALSE))</f>
        <v>91</v>
      </c>
      <c r="G582" s="1">
        <f>IF(ISBLANK(Ventas[[#This Row],[Código]]),"",VLOOKUP(Ventas[[#This Row],[Código]],Productos[],5,FALSE))</f>
        <v>140</v>
      </c>
      <c r="H582" s="23">
        <f>IF(ISBLANK(Ventas[[#This Row],[Código]]),"",Ventas[[#This Row],[Precio Unitario]]*Ventas[[#This Row],[Cantidad]])</f>
        <v>280</v>
      </c>
      <c r="I582" s="1">
        <f>IF(ISBLANK(Ventas[[#This Row],[Código]]),"",SUM(Ventas[[#This Row],[Monto]],I581))</f>
        <v>105913</v>
      </c>
    </row>
    <row r="583" spans="1:9" x14ac:dyDescent="0.25">
      <c r="A583" s="25">
        <v>44748</v>
      </c>
      <c r="B583" s="22">
        <v>77948496</v>
      </c>
      <c r="C583" t="str">
        <f>IF(ISBLANK(Ventas[[#This Row],[Código]]),"",VLOOKUP(Ventas[[#This Row],[Código]],Productos[],2,FALSE))</f>
        <v>Golosina</v>
      </c>
      <c r="D583" t="str">
        <f>IF(ISBLANK(Ventas[[#This Row],[Código]]),"",VLOOKUP(Ventas[[#This Row],[Código]],Productos[],3,FALSE))</f>
        <v>Topline Seven Violet Cherry 14g</v>
      </c>
      <c r="E583" s="22">
        <v>1</v>
      </c>
      <c r="F583" s="1">
        <f>IF(ISBLANK(Ventas[[#This Row],[Código]]),"",VLOOKUP(Ventas[[#This Row],[Código]],Productos[],4,FALSE))</f>
        <v>56</v>
      </c>
      <c r="G583" s="1">
        <f>IF(ISBLANK(Ventas[[#This Row],[Código]]),"",VLOOKUP(Ventas[[#This Row],[Código]],Productos[],5,FALSE))</f>
        <v>80</v>
      </c>
      <c r="H583" s="23">
        <f>IF(ISBLANK(Ventas[[#This Row],[Código]]),"",Ventas[[#This Row],[Precio Unitario]]*Ventas[[#This Row],[Cantidad]])</f>
        <v>80</v>
      </c>
      <c r="I583" s="1">
        <f>IF(ISBLANK(Ventas[[#This Row],[Código]]),"",SUM(Ventas[[#This Row],[Monto]],I582))</f>
        <v>105993</v>
      </c>
    </row>
    <row r="584" spans="1:9" x14ac:dyDescent="0.25">
      <c r="A584" s="25">
        <v>44748</v>
      </c>
      <c r="B584" s="22">
        <v>7790036000343</v>
      </c>
      <c r="C584" t="str">
        <f>IF(ISBLANK(Ventas[[#This Row],[Código]]),"",VLOOKUP(Ventas[[#This Row],[Código]],Productos[],2,FALSE))</f>
        <v>Jugo</v>
      </c>
      <c r="D584" t="str">
        <f>IF(ISBLANK(Ventas[[#This Row],[Código]]),"",VLOOKUP(Ventas[[#This Row],[Código]],Productos[],3,FALSE))</f>
        <v>Baggio Pronto Durazno 1000ml</v>
      </c>
      <c r="E584" s="22">
        <v>1</v>
      </c>
      <c r="F584" s="1">
        <f>IF(ISBLANK(Ventas[[#This Row],[Código]]),"",VLOOKUP(Ventas[[#This Row],[Código]],Productos[],4,FALSE))</f>
        <v>131</v>
      </c>
      <c r="G584" s="1">
        <f>IF(ISBLANK(Ventas[[#This Row],[Código]]),"",VLOOKUP(Ventas[[#This Row],[Código]],Productos[],5,FALSE))</f>
        <v>200</v>
      </c>
      <c r="H584" s="23">
        <f>IF(ISBLANK(Ventas[[#This Row],[Código]]),"",Ventas[[#This Row],[Precio Unitario]]*Ventas[[#This Row],[Cantidad]])</f>
        <v>200</v>
      </c>
      <c r="I584" s="1">
        <f>IF(ISBLANK(Ventas[[#This Row],[Código]]),"",SUM(Ventas[[#This Row],[Monto]],I583))</f>
        <v>106193</v>
      </c>
    </row>
    <row r="585" spans="1:9" x14ac:dyDescent="0.25">
      <c r="A585" s="25">
        <v>44748</v>
      </c>
      <c r="B585" s="22">
        <v>7793147001827</v>
      </c>
      <c r="C585" t="str">
        <f>IF(ISBLANK(Ventas[[#This Row],[Código]]),"",VLOOKUP(Ventas[[#This Row],[Código]],Productos[],2,FALSE))</f>
        <v>Cerveza</v>
      </c>
      <c r="D585" t="str">
        <f>IF(ISBLANK(Ventas[[#This Row],[Código]]),"",VLOOKUP(Ventas[[#This Row],[Código]],Productos[],3,FALSE))</f>
        <v>Miller  473ml</v>
      </c>
      <c r="E585" s="22">
        <v>1</v>
      </c>
      <c r="F585" s="1">
        <f>IF(ISBLANK(Ventas[[#This Row],[Código]]),"",VLOOKUP(Ventas[[#This Row],[Código]],Productos[],4,FALSE))</f>
        <v>126</v>
      </c>
      <c r="G585" s="1">
        <f>IF(ISBLANK(Ventas[[#This Row],[Código]]),"",VLOOKUP(Ventas[[#This Row],[Código]],Productos[],5,FALSE))</f>
        <v>200</v>
      </c>
      <c r="H585" s="23">
        <f>IF(ISBLANK(Ventas[[#This Row],[Código]]),"",Ventas[[#This Row],[Precio Unitario]]*Ventas[[#This Row],[Cantidad]])</f>
        <v>200</v>
      </c>
      <c r="I585" s="1">
        <f>IF(ISBLANK(Ventas[[#This Row],[Código]]),"",SUM(Ventas[[#This Row],[Monto]],I584))</f>
        <v>106393</v>
      </c>
    </row>
    <row r="586" spans="1:9" x14ac:dyDescent="0.25">
      <c r="A586" s="25">
        <v>44748</v>
      </c>
      <c r="B586" s="22">
        <v>7791843008294</v>
      </c>
      <c r="C586" t="str">
        <f>IF(ISBLANK(Ventas[[#This Row],[Código]]),"",VLOOKUP(Ventas[[#This Row],[Código]],Productos[],2,FALSE))</f>
        <v>Vino</v>
      </c>
      <c r="D586" t="str">
        <f>IF(ISBLANK(Ventas[[#This Row],[Código]]),"",VLOOKUP(Ventas[[#This Row],[Código]],Productos[],3,FALSE))</f>
        <v>Viñas de Balbo 1125ml</v>
      </c>
      <c r="E586" s="22">
        <v>1</v>
      </c>
      <c r="F586" s="1">
        <f>IF(ISBLANK(Ventas[[#This Row],[Código]]),"",VLOOKUP(Ventas[[#This Row],[Código]],Productos[],4,FALSE))</f>
        <v>224</v>
      </c>
      <c r="G586" s="1">
        <f>IF(ISBLANK(Ventas[[#This Row],[Código]]),"",VLOOKUP(Ventas[[#This Row],[Código]],Productos[],5,FALSE))</f>
        <v>400</v>
      </c>
      <c r="H586" s="23">
        <f>IF(ISBLANK(Ventas[[#This Row],[Código]]),"",Ventas[[#This Row],[Precio Unitario]]*Ventas[[#This Row],[Cantidad]])</f>
        <v>400</v>
      </c>
      <c r="I586" s="1">
        <f>IF(ISBLANK(Ventas[[#This Row],[Código]]),"",SUM(Ventas[[#This Row],[Monto]],I585))</f>
        <v>106793</v>
      </c>
    </row>
    <row r="587" spans="1:9" x14ac:dyDescent="0.25">
      <c r="A587" s="25">
        <v>44748</v>
      </c>
      <c r="B587" s="22">
        <v>7791375000391</v>
      </c>
      <c r="C587" t="str">
        <f>IF(ISBLANK(Ventas[[#This Row],[Código]]),"",VLOOKUP(Ventas[[#This Row],[Código]],Productos[],2,FALSE))</f>
        <v>Gaseosa</v>
      </c>
      <c r="D587" t="str">
        <f>IF(ISBLANK(Ventas[[#This Row],[Código]]),"",VLOOKUP(Ventas[[#This Row],[Código]],Productos[],3,FALSE))</f>
        <v>Cabalgata Naranja 3000ml</v>
      </c>
      <c r="E587" s="22">
        <v>1</v>
      </c>
      <c r="F587" s="1">
        <f>IF(ISBLANK(Ventas[[#This Row],[Código]]),"",VLOOKUP(Ventas[[#This Row],[Código]],Productos[],4,FALSE))</f>
        <v>140</v>
      </c>
      <c r="G587" s="1">
        <f>IF(ISBLANK(Ventas[[#This Row],[Código]]),"",VLOOKUP(Ventas[[#This Row],[Código]],Productos[],5,FALSE))</f>
        <v>210</v>
      </c>
      <c r="H587" s="23">
        <f>IF(ISBLANK(Ventas[[#This Row],[Código]]),"",Ventas[[#This Row],[Precio Unitario]]*Ventas[[#This Row],[Cantidad]])</f>
        <v>210</v>
      </c>
      <c r="I587" s="1">
        <f>IF(ISBLANK(Ventas[[#This Row],[Código]]),"",SUM(Ventas[[#This Row],[Monto]],I586))</f>
        <v>107003</v>
      </c>
    </row>
    <row r="588" spans="1:9" x14ac:dyDescent="0.25">
      <c r="A588" s="25">
        <v>44748</v>
      </c>
      <c r="B588" s="22">
        <v>351624957684</v>
      </c>
      <c r="C588" t="str">
        <f>IF(ISBLANK(Ventas[[#This Row],[Código]]),"",VLOOKUP(Ventas[[#This Row],[Código]],Productos[],2,FALSE))</f>
        <v>Fotocopia</v>
      </c>
      <c r="D588" t="str">
        <f>IF(ISBLANK(Ventas[[#This Row],[Código]]),"",VLOOKUP(Ventas[[#This Row],[Código]],Productos[],3,FALSE))</f>
        <v>SIMPLE FAZ A4 1</v>
      </c>
      <c r="E588" s="22">
        <v>2</v>
      </c>
      <c r="F588" s="1">
        <f>IF(ISBLANK(Ventas[[#This Row],[Código]]),"",VLOOKUP(Ventas[[#This Row],[Código]],Productos[],4,FALSE))</f>
        <v>0</v>
      </c>
      <c r="G588" s="1">
        <f>IF(ISBLANK(Ventas[[#This Row],[Código]]),"",VLOOKUP(Ventas[[#This Row],[Código]],Productos[],5,FALSE))</f>
        <v>10</v>
      </c>
      <c r="H588" s="23">
        <f>IF(ISBLANK(Ventas[[#This Row],[Código]]),"",Ventas[[#This Row],[Precio Unitario]]*Ventas[[#This Row],[Cantidad]])</f>
        <v>20</v>
      </c>
      <c r="I588" s="1">
        <f>IF(ISBLANK(Ventas[[#This Row],[Código]]),"",SUM(Ventas[[#This Row],[Monto]],I587))</f>
        <v>107023</v>
      </c>
    </row>
    <row r="589" spans="1:9" x14ac:dyDescent="0.25">
      <c r="A589" s="25">
        <v>44748</v>
      </c>
      <c r="B589" s="22">
        <v>7790036000466</v>
      </c>
      <c r="C589" t="str">
        <f>IF(ISBLANK(Ventas[[#This Row],[Código]]),"",VLOOKUP(Ventas[[#This Row],[Código]],Productos[],2,FALSE))</f>
        <v>Jugo</v>
      </c>
      <c r="D589" t="str">
        <f>IF(ISBLANK(Ventas[[#This Row],[Código]]),"",VLOOKUP(Ventas[[#This Row],[Código]],Productos[],3,FALSE))</f>
        <v>Baggio Pronto Multifruta 1000ml</v>
      </c>
      <c r="E589" s="22">
        <v>1</v>
      </c>
      <c r="F589" s="1">
        <f>IF(ISBLANK(Ventas[[#This Row],[Código]]),"",VLOOKUP(Ventas[[#This Row],[Código]],Productos[],4,FALSE))</f>
        <v>126</v>
      </c>
      <c r="G589" s="1">
        <f>IF(ISBLANK(Ventas[[#This Row],[Código]]),"",VLOOKUP(Ventas[[#This Row],[Código]],Productos[],5,FALSE))</f>
        <v>200</v>
      </c>
      <c r="H589" s="23">
        <f>IF(ISBLANK(Ventas[[#This Row],[Código]]),"",Ventas[[#This Row],[Precio Unitario]]*Ventas[[#This Row],[Cantidad]])</f>
        <v>200</v>
      </c>
      <c r="I589" s="1">
        <f>IF(ISBLANK(Ventas[[#This Row],[Código]]),"",SUM(Ventas[[#This Row],[Monto]],I588))</f>
        <v>107223</v>
      </c>
    </row>
    <row r="590" spans="1:9" x14ac:dyDescent="0.25">
      <c r="A590" s="25">
        <v>44748</v>
      </c>
      <c r="B590" s="22">
        <v>7790040124417</v>
      </c>
      <c r="C590" t="str">
        <f>IF(ISBLANK(Ventas[[#This Row],[Código]]),"",VLOOKUP(Ventas[[#This Row],[Código]],Productos[],2,FALSE))</f>
        <v>Galletita</v>
      </c>
      <c r="D590" t="str">
        <f>IF(ISBLANK(Ventas[[#This Row],[Código]]),"",VLOOKUP(Ventas[[#This Row],[Código]],Productos[],3,FALSE))</f>
        <v>Polvorita Mini Limón 147g</v>
      </c>
      <c r="E590" s="22">
        <v>1</v>
      </c>
      <c r="F590" s="1">
        <f>IF(ISBLANK(Ventas[[#This Row],[Código]]),"",VLOOKUP(Ventas[[#This Row],[Código]],Productos[],4,FALSE))</f>
        <v>56</v>
      </c>
      <c r="G590" s="1">
        <f>IF(ISBLANK(Ventas[[#This Row],[Código]]),"",VLOOKUP(Ventas[[#This Row],[Código]],Productos[],5,FALSE))</f>
        <v>80</v>
      </c>
      <c r="H590" s="23">
        <f>IF(ISBLANK(Ventas[[#This Row],[Código]]),"",Ventas[[#This Row],[Precio Unitario]]*Ventas[[#This Row],[Cantidad]])</f>
        <v>80</v>
      </c>
      <c r="I590" s="1">
        <f>IF(ISBLANK(Ventas[[#This Row],[Código]]),"",SUM(Ventas[[#This Row],[Monto]],I589))</f>
        <v>107303</v>
      </c>
    </row>
    <row r="591" spans="1:9" x14ac:dyDescent="0.25">
      <c r="A591" s="25">
        <v>44748</v>
      </c>
      <c r="B591" s="22">
        <v>7791388000272</v>
      </c>
      <c r="C591" t="str">
        <f>IF(ISBLANK(Ventas[[#This Row],[Código]]),"",VLOOKUP(Ventas[[#This Row],[Código]],Productos[],2,FALSE))</f>
        <v>Farmacia</v>
      </c>
      <c r="D591" t="str">
        <f>IF(ISBLANK(Ventas[[#This Row],[Código]]),"",VLOOKUP(Ventas[[#This Row],[Código]],Productos[],3,FALSE))</f>
        <v>Pañuelos Descartables 1</v>
      </c>
      <c r="E591" s="22">
        <v>2</v>
      </c>
      <c r="F591" s="1">
        <f>IF(ISBLANK(Ventas[[#This Row],[Código]]),"",VLOOKUP(Ventas[[#This Row],[Código]],Productos[],4,FALSE))</f>
        <v>21</v>
      </c>
      <c r="G591" s="1">
        <f>IF(ISBLANK(Ventas[[#This Row],[Código]]),"",VLOOKUP(Ventas[[#This Row],[Código]],Productos[],5,FALSE))</f>
        <v>30</v>
      </c>
      <c r="H591" s="23">
        <f>IF(ISBLANK(Ventas[[#This Row],[Código]]),"",Ventas[[#This Row],[Precio Unitario]]*Ventas[[#This Row],[Cantidad]])</f>
        <v>60</v>
      </c>
      <c r="I591" s="1">
        <f>IF(ISBLANK(Ventas[[#This Row],[Código]]),"",SUM(Ventas[[#This Row],[Monto]],I590))</f>
        <v>107363</v>
      </c>
    </row>
    <row r="592" spans="1:9" x14ac:dyDescent="0.25">
      <c r="A592" s="25">
        <v>44748</v>
      </c>
      <c r="B592" s="22">
        <v>621354957954</v>
      </c>
      <c r="C592" t="str">
        <f>IF(ISBLANK(Ventas[[#This Row],[Código]]),"",VLOOKUP(Ventas[[#This Row],[Código]],Productos[],2,FALSE))</f>
        <v>Golosina</v>
      </c>
      <c r="D592" t="str">
        <f>IF(ISBLANK(Ventas[[#This Row],[Código]]),"",VLOOKUP(Ventas[[#This Row],[Código]],Productos[],3,FALSE))</f>
        <v>Caramelos 1</v>
      </c>
      <c r="E592" s="22">
        <v>8</v>
      </c>
      <c r="F592" s="1">
        <f>IF(ISBLANK(Ventas[[#This Row],[Código]]),"",VLOOKUP(Ventas[[#This Row],[Código]],Productos[],4,FALSE))</f>
        <v>4</v>
      </c>
      <c r="G592" s="1">
        <f>IF(ISBLANK(Ventas[[#This Row],[Código]]),"",VLOOKUP(Ventas[[#This Row],[Código]],Productos[],5,FALSE))</f>
        <v>5</v>
      </c>
      <c r="H592" s="23">
        <f>IF(ISBLANK(Ventas[[#This Row],[Código]]),"",Ventas[[#This Row],[Precio Unitario]]*Ventas[[#This Row],[Cantidad]])</f>
        <v>40</v>
      </c>
      <c r="I592" s="1">
        <f>IF(ISBLANK(Ventas[[#This Row],[Código]]),"",SUM(Ventas[[#This Row],[Monto]],I591))</f>
        <v>107403</v>
      </c>
    </row>
    <row r="593" spans="1:9" x14ac:dyDescent="0.25">
      <c r="A593" s="25">
        <v>44748</v>
      </c>
      <c r="B593" s="22">
        <v>7798065730323</v>
      </c>
      <c r="C593" t="str">
        <f>IF(ISBLANK(Ventas[[#This Row],[Código]]),"",VLOOKUP(Ventas[[#This Row],[Código]],Productos[],2,FALSE))</f>
        <v>Agua Saborizada</v>
      </c>
      <c r="D593" t="str">
        <f>IF(ISBLANK(Ventas[[#This Row],[Código]]),"",VLOOKUP(Ventas[[#This Row],[Código]],Productos[],3,FALSE))</f>
        <v>Sierra de Los Padres Naranja 1500ml</v>
      </c>
      <c r="E593" s="22">
        <v>1</v>
      </c>
      <c r="F593" s="1">
        <f>IF(ISBLANK(Ventas[[#This Row],[Código]]),"",VLOOKUP(Ventas[[#This Row],[Código]],Productos[],4,FALSE))</f>
        <v>49</v>
      </c>
      <c r="G593" s="1">
        <f>IF(ISBLANK(Ventas[[#This Row],[Código]]),"",VLOOKUP(Ventas[[#This Row],[Código]],Productos[],5,FALSE))</f>
        <v>140</v>
      </c>
      <c r="H593" s="23">
        <f>IF(ISBLANK(Ventas[[#This Row],[Código]]),"",Ventas[[#This Row],[Precio Unitario]]*Ventas[[#This Row],[Cantidad]])</f>
        <v>140</v>
      </c>
      <c r="I593" s="1">
        <f>IF(ISBLANK(Ventas[[#This Row],[Código]]),"",SUM(Ventas[[#This Row],[Monto]],I592))</f>
        <v>107543</v>
      </c>
    </row>
    <row r="594" spans="1:9" x14ac:dyDescent="0.25">
      <c r="A594" s="25">
        <v>44748</v>
      </c>
      <c r="B594" s="22">
        <v>621354957954</v>
      </c>
      <c r="C594" t="str">
        <f>IF(ISBLANK(Ventas[[#This Row],[Código]]),"",VLOOKUP(Ventas[[#This Row],[Código]],Productos[],2,FALSE))</f>
        <v>Golosina</v>
      </c>
      <c r="D594" t="str">
        <f>IF(ISBLANK(Ventas[[#This Row],[Código]]),"",VLOOKUP(Ventas[[#This Row],[Código]],Productos[],3,FALSE))</f>
        <v>Caramelos 1</v>
      </c>
      <c r="E594" s="22">
        <v>4</v>
      </c>
      <c r="F594" s="1">
        <f>IF(ISBLANK(Ventas[[#This Row],[Código]]),"",VLOOKUP(Ventas[[#This Row],[Código]],Productos[],4,FALSE))</f>
        <v>4</v>
      </c>
      <c r="G594" s="1">
        <f>IF(ISBLANK(Ventas[[#This Row],[Código]]),"",VLOOKUP(Ventas[[#This Row],[Código]],Productos[],5,FALSE))</f>
        <v>5</v>
      </c>
      <c r="H594" s="23">
        <f>IF(ISBLANK(Ventas[[#This Row],[Código]]),"",Ventas[[#This Row],[Precio Unitario]]*Ventas[[#This Row],[Cantidad]])</f>
        <v>20</v>
      </c>
      <c r="I594" s="1">
        <f>IF(ISBLANK(Ventas[[#This Row],[Código]]),"",SUM(Ventas[[#This Row],[Monto]],I593))</f>
        <v>107563</v>
      </c>
    </row>
    <row r="595" spans="1:9" x14ac:dyDescent="0.25">
      <c r="A595" s="25">
        <v>44748</v>
      </c>
      <c r="B595" s="22">
        <v>7790040133686</v>
      </c>
      <c r="C595" t="str">
        <f>IF(ISBLANK(Ventas[[#This Row],[Código]]),"",VLOOKUP(Ventas[[#This Row],[Código]],Productos[],2,FALSE))</f>
        <v>Galletita</v>
      </c>
      <c r="D595" t="str">
        <f>IF(ISBLANK(Ventas[[#This Row],[Código]]),"",VLOOKUP(Ventas[[#This Row],[Código]],Productos[],3,FALSE))</f>
        <v>Mediatarde 105g</v>
      </c>
      <c r="E595" s="22">
        <v>1</v>
      </c>
      <c r="F595" s="1">
        <f>IF(ISBLANK(Ventas[[#This Row],[Código]]),"",VLOOKUP(Ventas[[#This Row],[Código]],Productos[],4,FALSE))</f>
        <v>42</v>
      </c>
      <c r="G595" s="1">
        <f>IF(ISBLANK(Ventas[[#This Row],[Código]]),"",VLOOKUP(Ventas[[#This Row],[Código]],Productos[],5,FALSE))</f>
        <v>60</v>
      </c>
      <c r="H595" s="23">
        <f>IF(ISBLANK(Ventas[[#This Row],[Código]]),"",Ventas[[#This Row],[Precio Unitario]]*Ventas[[#This Row],[Cantidad]])</f>
        <v>60</v>
      </c>
      <c r="I595" s="1">
        <f>IF(ISBLANK(Ventas[[#This Row],[Código]]),"",SUM(Ventas[[#This Row],[Monto]],I594))</f>
        <v>107623</v>
      </c>
    </row>
    <row r="596" spans="1:9" x14ac:dyDescent="0.25">
      <c r="A596" s="25">
        <v>44748</v>
      </c>
      <c r="B596" s="22">
        <v>621354957954</v>
      </c>
      <c r="C596" t="str">
        <f>IF(ISBLANK(Ventas[[#This Row],[Código]]),"",VLOOKUP(Ventas[[#This Row],[Código]],Productos[],2,FALSE))</f>
        <v>Golosina</v>
      </c>
      <c r="D596" t="str">
        <f>IF(ISBLANK(Ventas[[#This Row],[Código]]),"",VLOOKUP(Ventas[[#This Row],[Código]],Productos[],3,FALSE))</f>
        <v>Caramelos 1</v>
      </c>
      <c r="E596" s="22">
        <v>4</v>
      </c>
      <c r="F596" s="1">
        <f>IF(ISBLANK(Ventas[[#This Row],[Código]]),"",VLOOKUP(Ventas[[#This Row],[Código]],Productos[],4,FALSE))</f>
        <v>4</v>
      </c>
      <c r="G596" s="1">
        <f>IF(ISBLANK(Ventas[[#This Row],[Código]]),"",VLOOKUP(Ventas[[#This Row],[Código]],Productos[],5,FALSE))</f>
        <v>5</v>
      </c>
      <c r="H596" s="23">
        <f>IF(ISBLANK(Ventas[[#This Row],[Código]]),"",Ventas[[#This Row],[Precio Unitario]]*Ventas[[#This Row],[Cantidad]])</f>
        <v>20</v>
      </c>
      <c r="I596" s="1">
        <f>IF(ISBLANK(Ventas[[#This Row],[Código]]),"",SUM(Ventas[[#This Row],[Monto]],I595))</f>
        <v>107643</v>
      </c>
    </row>
    <row r="597" spans="1:9" x14ac:dyDescent="0.25">
      <c r="A597" s="25">
        <v>44748</v>
      </c>
      <c r="B597" s="22">
        <v>695874365215</v>
      </c>
      <c r="C597" t="str">
        <f>IF(ISBLANK(Ventas[[#This Row],[Código]]),"",VLOOKUP(Ventas[[#This Row],[Código]],Productos[],2,FALSE))</f>
        <v>Fotocopia</v>
      </c>
      <c r="D597" t="str">
        <f>IF(ISBLANK(Ventas[[#This Row],[Código]]),"",VLOOKUP(Ventas[[#This Row],[Código]],Productos[],3,FALSE))</f>
        <v>DNI 1</v>
      </c>
      <c r="E597" s="22">
        <v>1</v>
      </c>
      <c r="F597" s="1">
        <f>IF(ISBLANK(Ventas[[#This Row],[Código]]),"",VLOOKUP(Ventas[[#This Row],[Código]],Productos[],4,FALSE))</f>
        <v>0</v>
      </c>
      <c r="G597" s="1">
        <f>IF(ISBLANK(Ventas[[#This Row],[Código]]),"",VLOOKUP(Ventas[[#This Row],[Código]],Productos[],5,FALSE))</f>
        <v>20</v>
      </c>
      <c r="H597" s="23">
        <f>IF(ISBLANK(Ventas[[#This Row],[Código]]),"",Ventas[[#This Row],[Precio Unitario]]*Ventas[[#This Row],[Cantidad]])</f>
        <v>20</v>
      </c>
      <c r="I597" s="1">
        <f>IF(ISBLANK(Ventas[[#This Row],[Código]]),"",SUM(Ventas[[#This Row],[Monto]],I596))</f>
        <v>107663</v>
      </c>
    </row>
    <row r="598" spans="1:9" x14ac:dyDescent="0.25">
      <c r="A598" s="25">
        <v>44748</v>
      </c>
      <c r="B598" s="22">
        <v>351624957684</v>
      </c>
      <c r="C598" t="str">
        <f>IF(ISBLANK(Ventas[[#This Row],[Código]]),"",VLOOKUP(Ventas[[#This Row],[Código]],Productos[],2,FALSE))</f>
        <v>Fotocopia</v>
      </c>
      <c r="D598" t="str">
        <f>IF(ISBLANK(Ventas[[#This Row],[Código]]),"",VLOOKUP(Ventas[[#This Row],[Código]],Productos[],3,FALSE))</f>
        <v>SIMPLE FAZ A4 1</v>
      </c>
      <c r="E598" s="22">
        <v>3</v>
      </c>
      <c r="F598" s="1">
        <f>IF(ISBLANK(Ventas[[#This Row],[Código]]),"",VLOOKUP(Ventas[[#This Row],[Código]],Productos[],4,FALSE))</f>
        <v>0</v>
      </c>
      <c r="G598" s="1">
        <f>IF(ISBLANK(Ventas[[#This Row],[Código]]),"",VLOOKUP(Ventas[[#This Row],[Código]],Productos[],5,FALSE))</f>
        <v>10</v>
      </c>
      <c r="H598" s="23">
        <f>IF(ISBLANK(Ventas[[#This Row],[Código]]),"",Ventas[[#This Row],[Precio Unitario]]*Ventas[[#This Row],[Cantidad]])</f>
        <v>30</v>
      </c>
      <c r="I598" s="1">
        <f>IF(ISBLANK(Ventas[[#This Row],[Código]]),"",SUM(Ventas[[#This Row],[Monto]],I597))</f>
        <v>107693</v>
      </c>
    </row>
    <row r="599" spans="1:9" x14ac:dyDescent="0.25">
      <c r="A599" s="25">
        <v>44748</v>
      </c>
      <c r="B599" s="22">
        <v>153426486759</v>
      </c>
      <c r="C599" t="str">
        <f>IF(ISBLANK(Ventas[[#This Row],[Código]]),"",VLOOKUP(Ventas[[#This Row],[Código]],Productos[],2,FALSE))</f>
        <v>Fotocopia</v>
      </c>
      <c r="D599" t="str">
        <f>IF(ISBLANK(Ventas[[#This Row],[Código]]),"",VLOOKUP(Ventas[[#This Row],[Código]],Productos[],3,FALSE))</f>
        <v>SIMPLE FAZ LEGAL / DOBLE FAZ A4 1</v>
      </c>
      <c r="E599" s="22">
        <v>1</v>
      </c>
      <c r="F599" s="1">
        <f>IF(ISBLANK(Ventas[[#This Row],[Código]]),"",VLOOKUP(Ventas[[#This Row],[Código]],Productos[],4,FALSE))</f>
        <v>0</v>
      </c>
      <c r="G599" s="1">
        <f>IF(ISBLANK(Ventas[[#This Row],[Código]]),"",VLOOKUP(Ventas[[#This Row],[Código]],Productos[],5,FALSE))</f>
        <v>20</v>
      </c>
      <c r="H599" s="23">
        <f>IF(ISBLANK(Ventas[[#This Row],[Código]]),"",Ventas[[#This Row],[Precio Unitario]]*Ventas[[#This Row],[Cantidad]])</f>
        <v>20</v>
      </c>
      <c r="I599" s="1">
        <f>IF(ISBLANK(Ventas[[#This Row],[Código]]),"",SUM(Ventas[[#This Row],[Monto]],I598))</f>
        <v>107713</v>
      </c>
    </row>
    <row r="600" spans="1:9" x14ac:dyDescent="0.25">
      <c r="A600" s="25">
        <v>44748</v>
      </c>
      <c r="B600" s="22">
        <v>954456325874</v>
      </c>
      <c r="C600" t="str">
        <f>IF(ISBLANK(Ventas[[#This Row],[Código]]),"",VLOOKUP(Ventas[[#This Row],[Código]],Productos[],2,FALSE))</f>
        <v>Carga</v>
      </c>
      <c r="D600" t="str">
        <f>IF(ISBLANK(Ventas[[#This Row],[Código]]),"",VLOOKUP(Ventas[[#This Row],[Código]],Productos[],3,FALSE))</f>
        <v>Carga Virtual (Tipear TOTAL DE CARGA en: "Monto") 1</v>
      </c>
      <c r="E600" s="22">
        <v>300</v>
      </c>
      <c r="F600" s="1">
        <f>IF(ISBLANK(Ventas[[#This Row],[Código]]),"",VLOOKUP(Ventas[[#This Row],[Código]],Productos[],4,FALSE))</f>
        <v>1</v>
      </c>
      <c r="G600" s="1">
        <f>IF(ISBLANK(Ventas[[#This Row],[Código]]),"",VLOOKUP(Ventas[[#This Row],[Código]],Productos[],5,FALSE))</f>
        <v>1</v>
      </c>
      <c r="H600" s="23">
        <v>330</v>
      </c>
      <c r="I600" s="1">
        <f>IF(ISBLANK(Ventas[[#This Row],[Código]]),"",SUM(Ventas[[#This Row],[Monto]],I599))</f>
        <v>108043</v>
      </c>
    </row>
    <row r="601" spans="1:9" x14ac:dyDescent="0.25">
      <c r="A601" s="25">
        <v>44748</v>
      </c>
      <c r="B601" s="22">
        <v>77941558</v>
      </c>
      <c r="C601" t="str">
        <f>IF(ISBLANK(Ventas[[#This Row],[Código]]),"",VLOOKUP(Ventas[[#This Row],[Código]],Productos[],2,FALSE))</f>
        <v>Cigarrillo</v>
      </c>
      <c r="D601" t="str">
        <f>IF(ISBLANK(Ventas[[#This Row],[Código]]),"",VLOOKUP(Ventas[[#This Row],[Código]],Productos[],3,FALSE))</f>
        <v>Master 20 Común 20</v>
      </c>
      <c r="E601" s="22">
        <v>1</v>
      </c>
      <c r="F601" s="1">
        <f>IF(ISBLANK(Ventas[[#This Row],[Código]]),"",VLOOKUP(Ventas[[#This Row],[Código]],Productos[],4,FALSE))</f>
        <v>100</v>
      </c>
      <c r="G601" s="1">
        <f>IF(ISBLANK(Ventas[[#This Row],[Código]]),"",VLOOKUP(Ventas[[#This Row],[Código]],Productos[],5,FALSE))</f>
        <v>140</v>
      </c>
      <c r="H601" s="23">
        <f>IF(ISBLANK(Ventas[[#This Row],[Código]]),"",Ventas[[#This Row],[Precio Unitario]]*Ventas[[#This Row],[Cantidad]])</f>
        <v>140</v>
      </c>
      <c r="I601" s="1">
        <f>IF(ISBLANK(Ventas[[#This Row],[Código]]),"",SUM(Ventas[[#This Row],[Monto]],I600))</f>
        <v>108183</v>
      </c>
    </row>
    <row r="602" spans="1:9" x14ac:dyDescent="0.25">
      <c r="A602" s="25">
        <v>44748</v>
      </c>
      <c r="B602" s="22">
        <v>7790036975412</v>
      </c>
      <c r="C602" t="str">
        <f>IF(ISBLANK(Ventas[[#This Row],[Código]]),"",VLOOKUP(Ventas[[#This Row],[Código]],Productos[],2,FALSE))</f>
        <v>Agua Saborizada</v>
      </c>
      <c r="D602" t="str">
        <f>IF(ISBLANK(Ventas[[#This Row],[Código]]),"",VLOOKUP(Ventas[[#This Row],[Código]],Productos[],3,FALSE))</f>
        <v>Baggio Fresh Naranja Liviano 200ml</v>
      </c>
      <c r="E602" s="22">
        <v>1</v>
      </c>
      <c r="F602" s="1">
        <f>IF(ISBLANK(Ventas[[#This Row],[Código]]),"",VLOOKUP(Ventas[[#This Row],[Código]],Productos[],4,FALSE))</f>
        <v>49</v>
      </c>
      <c r="G602" s="1">
        <v>70</v>
      </c>
      <c r="H602" s="23">
        <v>70</v>
      </c>
      <c r="I602" s="1">
        <f>IF(ISBLANK(Ventas[[#This Row],[Código]]),"",SUM(Ventas[[#This Row],[Monto]],I601))</f>
        <v>108253</v>
      </c>
    </row>
    <row r="603" spans="1:9" x14ac:dyDescent="0.25">
      <c r="A603" s="25">
        <v>44748</v>
      </c>
      <c r="B603" s="22">
        <v>147852369319</v>
      </c>
      <c r="C603" t="str">
        <f>IF(ISBLANK(Ventas[[#This Row],[Código]]),"",VLOOKUP(Ventas[[#This Row],[Código]],Productos[],2,FALSE))</f>
        <v>Fotocopia</v>
      </c>
      <c r="D603" t="str">
        <f>IF(ISBLANK(Ventas[[#This Row],[Código]]),"",VLOOKUP(Ventas[[#This Row],[Código]],Productos[],3,FALSE))</f>
        <v>IMPRESIÓN A4 1</v>
      </c>
      <c r="E603" s="22">
        <v>2</v>
      </c>
      <c r="F603" s="1">
        <f>IF(ISBLANK(Ventas[[#This Row],[Código]]),"",VLOOKUP(Ventas[[#This Row],[Código]],Productos[],4,FALSE))</f>
        <v>0</v>
      </c>
      <c r="G603" s="1">
        <f>IF(ISBLANK(Ventas[[#This Row],[Código]]),"",VLOOKUP(Ventas[[#This Row],[Código]],Productos[],5,FALSE))</f>
        <v>20</v>
      </c>
      <c r="H603" s="23">
        <f>IF(ISBLANK(Ventas[[#This Row],[Código]]),"",Ventas[[#This Row],[Precio Unitario]]*Ventas[[#This Row],[Cantidad]])</f>
        <v>40</v>
      </c>
      <c r="I603" s="1">
        <f>IF(ISBLANK(Ventas[[#This Row],[Código]]),"",SUM(Ventas[[#This Row],[Monto]],I602))</f>
        <v>108293</v>
      </c>
    </row>
    <row r="604" spans="1:9" x14ac:dyDescent="0.25">
      <c r="A604" s="25">
        <v>44748</v>
      </c>
      <c r="B604" s="22">
        <v>695874365215</v>
      </c>
      <c r="C604" t="str">
        <f>IF(ISBLANK(Ventas[[#This Row],[Código]]),"",VLOOKUP(Ventas[[#This Row],[Código]],Productos[],2,FALSE))</f>
        <v>Fotocopia</v>
      </c>
      <c r="D604" t="str">
        <f>IF(ISBLANK(Ventas[[#This Row],[Código]]),"",VLOOKUP(Ventas[[#This Row],[Código]],Productos[],3,FALSE))</f>
        <v>DNI 1</v>
      </c>
      <c r="E604" s="22">
        <v>2</v>
      </c>
      <c r="F604" s="1">
        <f>IF(ISBLANK(Ventas[[#This Row],[Código]]),"",VLOOKUP(Ventas[[#This Row],[Código]],Productos[],4,FALSE))</f>
        <v>0</v>
      </c>
      <c r="G604" s="1">
        <f>IF(ISBLANK(Ventas[[#This Row],[Código]]),"",VLOOKUP(Ventas[[#This Row],[Código]],Productos[],5,FALSE))</f>
        <v>20</v>
      </c>
      <c r="H604" s="23">
        <f>IF(ISBLANK(Ventas[[#This Row],[Código]]),"",Ventas[[#This Row],[Precio Unitario]]*Ventas[[#This Row],[Cantidad]])</f>
        <v>40</v>
      </c>
      <c r="I604" s="1">
        <f>IF(ISBLANK(Ventas[[#This Row],[Código]]),"",SUM(Ventas[[#This Row],[Monto]],I603))</f>
        <v>108333</v>
      </c>
    </row>
    <row r="605" spans="1:9" x14ac:dyDescent="0.25">
      <c r="A605" s="25">
        <v>44748</v>
      </c>
      <c r="B605" s="22">
        <v>153426486759</v>
      </c>
      <c r="C605" t="str">
        <f>IF(ISBLANK(Ventas[[#This Row],[Código]]),"",VLOOKUP(Ventas[[#This Row],[Código]],Productos[],2,FALSE))</f>
        <v>Fotocopia</v>
      </c>
      <c r="D605" t="str">
        <f>IF(ISBLANK(Ventas[[#This Row],[Código]]),"",VLOOKUP(Ventas[[#This Row],[Código]],Productos[],3,FALSE))</f>
        <v>SIMPLE FAZ LEGAL / DOBLE FAZ A4 1</v>
      </c>
      <c r="E605" s="22">
        <v>2</v>
      </c>
      <c r="F605" s="1">
        <f>IF(ISBLANK(Ventas[[#This Row],[Código]]),"",VLOOKUP(Ventas[[#This Row],[Código]],Productos[],4,FALSE))</f>
        <v>0</v>
      </c>
      <c r="G605" s="1">
        <f>IF(ISBLANK(Ventas[[#This Row],[Código]]),"",VLOOKUP(Ventas[[#This Row],[Código]],Productos[],5,FALSE))</f>
        <v>20</v>
      </c>
      <c r="H605" s="23">
        <f>IF(ISBLANK(Ventas[[#This Row],[Código]]),"",Ventas[[#This Row],[Precio Unitario]]*Ventas[[#This Row],[Cantidad]])</f>
        <v>40</v>
      </c>
      <c r="I605" s="1">
        <f>IF(ISBLANK(Ventas[[#This Row],[Código]]),"",SUM(Ventas[[#This Row],[Monto]],I604))</f>
        <v>108373</v>
      </c>
    </row>
    <row r="606" spans="1:9" x14ac:dyDescent="0.25">
      <c r="A606" s="25">
        <v>44748</v>
      </c>
      <c r="B606" s="22">
        <v>7790895000782</v>
      </c>
      <c r="C606" t="str">
        <f>IF(ISBLANK(Ventas[[#This Row],[Código]]),"",VLOOKUP(Ventas[[#This Row],[Código]],Productos[],2,FALSE))</f>
        <v>Gaseosa</v>
      </c>
      <c r="D606" t="str">
        <f>IF(ISBLANK(Ventas[[#This Row],[Código]]),"",VLOOKUP(Ventas[[#This Row],[Código]],Productos[],3,FALSE))</f>
        <v>Coca Cola 500ml</v>
      </c>
      <c r="E606" s="22">
        <v>1</v>
      </c>
      <c r="F606" s="1">
        <f>IF(ISBLANK(Ventas[[#This Row],[Código]]),"",VLOOKUP(Ventas[[#This Row],[Código]],Productos[],4,FALSE))</f>
        <v>98</v>
      </c>
      <c r="G606" s="1">
        <f>IF(ISBLANK(Ventas[[#This Row],[Código]]),"",VLOOKUP(Ventas[[#This Row],[Código]],Productos[],5,FALSE))</f>
        <v>140</v>
      </c>
      <c r="H606" s="23">
        <f>IF(ISBLANK(Ventas[[#This Row],[Código]]),"",Ventas[[#This Row],[Precio Unitario]]*Ventas[[#This Row],[Cantidad]])</f>
        <v>140</v>
      </c>
      <c r="I606" s="1">
        <f>IF(ISBLANK(Ventas[[#This Row],[Código]]),"",SUM(Ventas[[#This Row],[Monto]],I605))</f>
        <v>108513</v>
      </c>
    </row>
    <row r="607" spans="1:9" x14ac:dyDescent="0.25">
      <c r="A607" s="25">
        <v>44748</v>
      </c>
      <c r="B607" s="22">
        <v>7792798005888</v>
      </c>
      <c r="C607" t="str">
        <f>IF(ISBLANK(Ventas[[#This Row],[Código]]),"",VLOOKUP(Ventas[[#This Row],[Código]],Productos[],2,FALSE))</f>
        <v>Cerveza</v>
      </c>
      <c r="D607" t="str">
        <f>IF(ISBLANK(Ventas[[#This Row],[Código]]),"",VLOOKUP(Ventas[[#This Row],[Código]],Productos[],3,FALSE))</f>
        <v>Brahma  473ml</v>
      </c>
      <c r="E607" s="22">
        <v>1</v>
      </c>
      <c r="F607" s="1">
        <f>IF(ISBLANK(Ventas[[#This Row],[Código]]),"",VLOOKUP(Ventas[[#This Row],[Código]],Productos[],4,FALSE))</f>
        <v>105</v>
      </c>
      <c r="G607" s="1">
        <f>IF(ISBLANK(Ventas[[#This Row],[Código]]),"",VLOOKUP(Ventas[[#This Row],[Código]],Productos[],5,FALSE))</f>
        <v>160</v>
      </c>
      <c r="H607" s="23">
        <f>IF(ISBLANK(Ventas[[#This Row],[Código]]),"",Ventas[[#This Row],[Precio Unitario]]*Ventas[[#This Row],[Cantidad]])</f>
        <v>160</v>
      </c>
      <c r="I607" s="1">
        <f>IF(ISBLANK(Ventas[[#This Row],[Código]]),"",SUM(Ventas[[#This Row],[Monto]],I606))</f>
        <v>108673</v>
      </c>
    </row>
    <row r="608" spans="1:9" x14ac:dyDescent="0.25">
      <c r="A608" s="25">
        <v>44748</v>
      </c>
      <c r="B608" s="22">
        <v>77932693</v>
      </c>
      <c r="C608" t="str">
        <f>IF(ISBLANK(Ventas[[#This Row],[Código]]),"",VLOOKUP(Ventas[[#This Row],[Código]],Productos[],2,FALSE))</f>
        <v>Golosina</v>
      </c>
      <c r="D608" t="str">
        <f>IF(ISBLANK(Ventas[[#This Row],[Código]]),"",VLOOKUP(Ventas[[#This Row],[Código]],Productos[],3,FALSE))</f>
        <v>Topline Seven Mandarina 1</v>
      </c>
      <c r="E608" s="22">
        <v>1</v>
      </c>
      <c r="F608" s="1">
        <f>IF(ISBLANK(Ventas[[#This Row],[Código]]),"",VLOOKUP(Ventas[[#This Row],[Código]],Productos[],4,FALSE))</f>
        <v>70</v>
      </c>
      <c r="G608" s="1">
        <f>IF(ISBLANK(Ventas[[#This Row],[Código]]),"",VLOOKUP(Ventas[[#This Row],[Código]],Productos[],5,FALSE))</f>
        <v>80</v>
      </c>
      <c r="H608" s="23">
        <f>IF(ISBLANK(Ventas[[#This Row],[Código]]),"",Ventas[[#This Row],[Precio Unitario]]*Ventas[[#This Row],[Cantidad]])</f>
        <v>80</v>
      </c>
      <c r="I608" s="1">
        <f>IF(ISBLANK(Ventas[[#This Row],[Código]]),"",SUM(Ventas[[#This Row],[Monto]],I607))</f>
        <v>108753</v>
      </c>
    </row>
    <row r="609" spans="1:9" x14ac:dyDescent="0.25">
      <c r="A609" s="25">
        <v>44748</v>
      </c>
      <c r="B609" s="22">
        <v>954456325874</v>
      </c>
      <c r="C609" t="str">
        <f>IF(ISBLANK(Ventas[[#This Row],[Código]]),"",VLOOKUP(Ventas[[#This Row],[Código]],Productos[],2,FALSE))</f>
        <v>Carga</v>
      </c>
      <c r="D609" t="str">
        <f>IF(ISBLANK(Ventas[[#This Row],[Código]]),"",VLOOKUP(Ventas[[#This Row],[Código]],Productos[],3,FALSE))</f>
        <v>Carga Virtual (Tipear TOTAL DE CARGA en: "Monto") 1</v>
      </c>
      <c r="E609" s="22">
        <v>200</v>
      </c>
      <c r="F609" s="1">
        <f>IF(ISBLANK(Ventas[[#This Row],[Código]]),"",VLOOKUP(Ventas[[#This Row],[Código]],Productos[],4,FALSE))</f>
        <v>1</v>
      </c>
      <c r="G609" s="1">
        <f>IF(ISBLANK(Ventas[[#This Row],[Código]]),"",VLOOKUP(Ventas[[#This Row],[Código]],Productos[],5,FALSE))</f>
        <v>1</v>
      </c>
      <c r="H609" s="23">
        <v>220</v>
      </c>
      <c r="I609" s="1">
        <f>IF(ISBLANK(Ventas[[#This Row],[Código]]),"",SUM(Ventas[[#This Row],[Monto]],I608))</f>
        <v>108973</v>
      </c>
    </row>
    <row r="610" spans="1:9" x14ac:dyDescent="0.25">
      <c r="A610" s="25">
        <v>44748</v>
      </c>
      <c r="B610" s="22">
        <v>954456325874</v>
      </c>
      <c r="C610" t="str">
        <f>IF(ISBLANK(Ventas[[#This Row],[Código]]),"",VLOOKUP(Ventas[[#This Row],[Código]],Productos[],2,FALSE))</f>
        <v>Carga</v>
      </c>
      <c r="D610" t="str">
        <f>IF(ISBLANK(Ventas[[#This Row],[Código]]),"",VLOOKUP(Ventas[[#This Row],[Código]],Productos[],3,FALSE))</f>
        <v>Carga Virtual (Tipear TOTAL DE CARGA en: "Monto") 1</v>
      </c>
      <c r="E610" s="22">
        <v>400</v>
      </c>
      <c r="F610" s="1">
        <f>IF(ISBLANK(Ventas[[#This Row],[Código]]),"",VLOOKUP(Ventas[[#This Row],[Código]],Productos[],4,FALSE))</f>
        <v>1</v>
      </c>
      <c r="G610" s="1">
        <f>IF(ISBLANK(Ventas[[#This Row],[Código]]),"",VLOOKUP(Ventas[[#This Row],[Código]],Productos[],5,FALSE))</f>
        <v>1</v>
      </c>
      <c r="H610" s="23">
        <v>440</v>
      </c>
      <c r="I610" s="1">
        <f>IF(ISBLANK(Ventas[[#This Row],[Código]]),"",SUM(Ventas[[#This Row],[Monto]],I609))</f>
        <v>109413</v>
      </c>
    </row>
    <row r="611" spans="1:9" x14ac:dyDescent="0.25">
      <c r="A611" s="25">
        <v>44748</v>
      </c>
      <c r="B611" s="22">
        <v>77925770</v>
      </c>
      <c r="C611" t="str">
        <f>IF(ISBLANK(Ventas[[#This Row],[Código]]),"",VLOOKUP(Ventas[[#This Row],[Código]],Productos[],2,FALSE))</f>
        <v>Chocolate</v>
      </c>
      <c r="D611" t="str">
        <f>IF(ISBLANK(Ventas[[#This Row],[Código]]),"",VLOOKUP(Ventas[[#This Row],[Código]],Productos[],3,FALSE))</f>
        <v>Obli-Bon Blanco 17g</v>
      </c>
      <c r="E611" s="22">
        <v>5</v>
      </c>
      <c r="F611" s="1">
        <f>IF(ISBLANK(Ventas[[#This Row],[Código]]),"",VLOOKUP(Ventas[[#This Row],[Código]],Productos[],4,FALSE))</f>
        <v>21</v>
      </c>
      <c r="G611" s="1">
        <f>IF(ISBLANK(Ventas[[#This Row],[Código]]),"",VLOOKUP(Ventas[[#This Row],[Código]],Productos[],5,FALSE))</f>
        <v>30</v>
      </c>
      <c r="H611" s="23">
        <f>IF(ISBLANK(Ventas[[#This Row],[Código]]),"",Ventas[[#This Row],[Precio Unitario]]*Ventas[[#This Row],[Cantidad]])</f>
        <v>150</v>
      </c>
      <c r="I611" s="1">
        <f>IF(ISBLANK(Ventas[[#This Row],[Código]]),"",SUM(Ventas[[#This Row],[Monto]],I610))</f>
        <v>109563</v>
      </c>
    </row>
    <row r="612" spans="1:9" x14ac:dyDescent="0.25">
      <c r="A612" s="25">
        <v>44748</v>
      </c>
      <c r="B612" s="22">
        <v>77958631</v>
      </c>
      <c r="C612" t="str">
        <f>IF(ISBLANK(Ventas[[#This Row],[Código]]),"",VLOOKUP(Ventas[[#This Row],[Código]],Productos[],2,FALSE))</f>
        <v>Golosina</v>
      </c>
      <c r="D612" t="str">
        <f>IF(ISBLANK(Ventas[[#This Row],[Código]]),"",VLOOKUP(Ventas[[#This Row],[Código]],Productos[],3,FALSE))</f>
        <v>Menthoplus Cherry 29,4g</v>
      </c>
      <c r="E612" s="22">
        <v>1</v>
      </c>
      <c r="F612" s="1">
        <f>IF(ISBLANK(Ventas[[#This Row],[Código]]),"",VLOOKUP(Ventas[[#This Row],[Código]],Productos[],4,FALSE))</f>
        <v>49</v>
      </c>
      <c r="G612" s="1">
        <f>IF(ISBLANK(Ventas[[#This Row],[Código]]),"",VLOOKUP(Ventas[[#This Row],[Código]],Productos[],5,FALSE))</f>
        <v>70</v>
      </c>
      <c r="H612" s="23">
        <f>IF(ISBLANK(Ventas[[#This Row],[Código]]),"",Ventas[[#This Row],[Precio Unitario]]*Ventas[[#This Row],[Cantidad]])</f>
        <v>70</v>
      </c>
      <c r="I612" s="1">
        <f>IF(ISBLANK(Ventas[[#This Row],[Código]]),"",SUM(Ventas[[#This Row],[Monto]],I611))</f>
        <v>109633</v>
      </c>
    </row>
    <row r="613" spans="1:9" x14ac:dyDescent="0.25">
      <c r="A613" s="25">
        <v>44748</v>
      </c>
      <c r="B613" s="22">
        <v>7790580421007</v>
      </c>
      <c r="C613" t="str">
        <f>IF(ISBLANK(Ventas[[#This Row],[Código]]),"",VLOOKUP(Ventas[[#This Row],[Código]],Productos[],2,FALSE))</f>
        <v>Chocolate</v>
      </c>
      <c r="D613" t="str">
        <f>IF(ISBLANK(Ventas[[#This Row],[Código]]),"",VLOOKUP(Ventas[[#This Row],[Código]],Productos[],3,FALSE))</f>
        <v>Rocklets  20g</v>
      </c>
      <c r="E613" s="22">
        <v>1</v>
      </c>
      <c r="F613" s="1">
        <f>IF(ISBLANK(Ventas[[#This Row],[Código]]),"",VLOOKUP(Ventas[[#This Row],[Código]],Productos[],4,FALSE))</f>
        <v>63</v>
      </c>
      <c r="G613" s="1">
        <f>IF(ISBLANK(Ventas[[#This Row],[Código]]),"",VLOOKUP(Ventas[[#This Row],[Código]],Productos[],5,FALSE))</f>
        <v>90</v>
      </c>
      <c r="H613" s="23">
        <f>IF(ISBLANK(Ventas[[#This Row],[Código]]),"",Ventas[[#This Row],[Precio Unitario]]*Ventas[[#This Row],[Cantidad]])</f>
        <v>90</v>
      </c>
      <c r="I613" s="1">
        <f>IF(ISBLANK(Ventas[[#This Row],[Código]]),"",SUM(Ventas[[#This Row],[Monto]],I612))</f>
        <v>109723</v>
      </c>
    </row>
    <row r="614" spans="1:9" x14ac:dyDescent="0.25">
      <c r="A614" s="25">
        <v>44748</v>
      </c>
      <c r="B614" s="22">
        <v>7790040953703</v>
      </c>
      <c r="C614" t="str">
        <f>IF(ISBLANK(Ventas[[#This Row],[Código]]),"",VLOOKUP(Ventas[[#This Row],[Código]],Productos[],2,FALSE))</f>
        <v>Chocolate</v>
      </c>
      <c r="D614" t="str">
        <f>IF(ISBLANK(Ventas[[#This Row],[Código]]),"",VLOOKUP(Ventas[[#This Row],[Código]],Productos[],3,FALSE))</f>
        <v>Tofi Blanco Triple 1</v>
      </c>
      <c r="E614" s="22">
        <v>1</v>
      </c>
      <c r="F614" s="1">
        <f>IF(ISBLANK(Ventas[[#This Row],[Código]]),"",VLOOKUP(Ventas[[#This Row],[Código]],Productos[],4,FALSE))</f>
        <v>91</v>
      </c>
      <c r="G614" s="1">
        <f>IF(ISBLANK(Ventas[[#This Row],[Código]]),"",VLOOKUP(Ventas[[#This Row],[Código]],Productos[],5,FALSE))</f>
        <v>130</v>
      </c>
      <c r="H614" s="23">
        <f>IF(ISBLANK(Ventas[[#This Row],[Código]]),"",Ventas[[#This Row],[Precio Unitario]]*Ventas[[#This Row],[Cantidad]])</f>
        <v>130</v>
      </c>
      <c r="I614" s="1">
        <f>IF(ISBLANK(Ventas[[#This Row],[Código]]),"",SUM(Ventas[[#This Row],[Monto]],I613))</f>
        <v>109853</v>
      </c>
    </row>
    <row r="615" spans="1:9" x14ac:dyDescent="0.25">
      <c r="A615" s="25">
        <v>44748</v>
      </c>
      <c r="B615" s="22">
        <v>77925770</v>
      </c>
      <c r="C615" t="str">
        <f>IF(ISBLANK(Ventas[[#This Row],[Código]]),"",VLOOKUP(Ventas[[#This Row],[Código]],Productos[],2,FALSE))</f>
        <v>Chocolate</v>
      </c>
      <c r="D615" t="str">
        <f>IF(ISBLANK(Ventas[[#This Row],[Código]]),"",VLOOKUP(Ventas[[#This Row],[Código]],Productos[],3,FALSE))</f>
        <v>Obli-Bon Blanco 17g</v>
      </c>
      <c r="E615" s="22">
        <v>2</v>
      </c>
      <c r="F615" s="1">
        <f>IF(ISBLANK(Ventas[[#This Row],[Código]]),"",VLOOKUP(Ventas[[#This Row],[Código]],Productos[],4,FALSE))</f>
        <v>21</v>
      </c>
      <c r="G615" s="1">
        <f>IF(ISBLANK(Ventas[[#This Row],[Código]]),"",VLOOKUP(Ventas[[#This Row],[Código]],Productos[],5,FALSE))</f>
        <v>30</v>
      </c>
      <c r="H615" s="23">
        <f>IF(ISBLANK(Ventas[[#This Row],[Código]]),"",Ventas[[#This Row],[Precio Unitario]]*Ventas[[#This Row],[Cantidad]])</f>
        <v>60</v>
      </c>
      <c r="I615" s="1">
        <f>IF(ISBLANK(Ventas[[#This Row],[Código]]),"",SUM(Ventas[[#This Row],[Monto]],I614))</f>
        <v>109913</v>
      </c>
    </row>
    <row r="616" spans="1:9" x14ac:dyDescent="0.25">
      <c r="A616" s="25">
        <v>44748</v>
      </c>
      <c r="B616" s="22">
        <v>77912718</v>
      </c>
      <c r="C616" t="str">
        <f>IF(ISBLANK(Ventas[[#This Row],[Código]]),"",VLOOKUP(Ventas[[#This Row],[Código]],Productos[],2,FALSE))</f>
        <v>Chocolate</v>
      </c>
      <c r="D616" t="str">
        <f>IF(ISBLANK(Ventas[[#This Row],[Código]]),"",VLOOKUP(Ventas[[#This Row],[Código]],Productos[],3,FALSE))</f>
        <v>Sapito Maní 10g</v>
      </c>
      <c r="E616" s="22">
        <v>1</v>
      </c>
      <c r="F616" s="1">
        <f>IF(ISBLANK(Ventas[[#This Row],[Código]]),"",VLOOKUP(Ventas[[#This Row],[Código]],Productos[],4,FALSE))</f>
        <v>21</v>
      </c>
      <c r="G616" s="1">
        <f>IF(ISBLANK(Ventas[[#This Row],[Código]]),"",VLOOKUP(Ventas[[#This Row],[Código]],Productos[],5,FALSE))</f>
        <v>30</v>
      </c>
      <c r="H616" s="23">
        <f>IF(ISBLANK(Ventas[[#This Row],[Código]]),"",Ventas[[#This Row],[Precio Unitario]]*Ventas[[#This Row],[Cantidad]])</f>
        <v>30</v>
      </c>
      <c r="I616" s="1">
        <f>IF(ISBLANK(Ventas[[#This Row],[Código]]),"",SUM(Ventas[[#This Row],[Monto]],I615))</f>
        <v>109943</v>
      </c>
    </row>
    <row r="617" spans="1:9" x14ac:dyDescent="0.25">
      <c r="A617" s="25">
        <v>44748</v>
      </c>
      <c r="B617" s="22">
        <v>7793123160456</v>
      </c>
      <c r="C617" t="str">
        <f>IF(ISBLANK(Ventas[[#This Row],[Código]]),"",VLOOKUP(Ventas[[#This Row],[Código]],Productos[],2,FALSE))</f>
        <v>Chocolate</v>
      </c>
      <c r="D617" t="str">
        <f>IF(ISBLANK(Ventas[[#This Row],[Código]]),"",VLOOKUP(Ventas[[#This Row],[Código]],Productos[],3,FALSE))</f>
        <v>Obli-Bon Bombón 170g</v>
      </c>
      <c r="E617" s="22">
        <v>1</v>
      </c>
      <c r="F617" s="1">
        <f>IF(ISBLANK(Ventas[[#This Row],[Código]]),"",VLOOKUP(Ventas[[#This Row],[Código]],Productos[],4,FALSE))</f>
        <v>250</v>
      </c>
      <c r="G617" s="1">
        <f>IF(ISBLANK(Ventas[[#This Row],[Código]]),"",VLOOKUP(Ventas[[#This Row],[Código]],Productos[],5,FALSE))</f>
        <v>400</v>
      </c>
      <c r="H617" s="23">
        <f>IF(ISBLANK(Ventas[[#This Row],[Código]]),"",Ventas[[#This Row],[Precio Unitario]]*Ventas[[#This Row],[Cantidad]])</f>
        <v>400</v>
      </c>
      <c r="I617" s="1">
        <f>IF(ISBLANK(Ventas[[#This Row],[Código]]),"",SUM(Ventas[[#This Row],[Monto]],I616))</f>
        <v>110343</v>
      </c>
    </row>
    <row r="618" spans="1:9" x14ac:dyDescent="0.25">
      <c r="A618" s="25">
        <v>44748</v>
      </c>
      <c r="B618" s="22">
        <v>7790040405608</v>
      </c>
      <c r="C618" t="str">
        <f>IF(ISBLANK(Ventas[[#This Row],[Código]]),"",VLOOKUP(Ventas[[#This Row],[Código]],Productos[],2,FALSE))</f>
        <v>Chocolate</v>
      </c>
      <c r="D618" t="str">
        <f>IF(ISBLANK(Ventas[[#This Row],[Código]]),"",VLOOKUP(Ventas[[#This Row],[Código]],Productos[],3,FALSE))</f>
        <v>Tatín Negro Triple 1</v>
      </c>
      <c r="E618" s="22">
        <v>1</v>
      </c>
      <c r="F618" s="1">
        <f>IF(ISBLANK(Ventas[[#This Row],[Código]]),"",VLOOKUP(Ventas[[#This Row],[Código]],Productos[],4,FALSE))</f>
        <v>42</v>
      </c>
      <c r="G618" s="1">
        <f>IF(ISBLANK(Ventas[[#This Row],[Código]]),"",VLOOKUP(Ventas[[#This Row],[Código]],Productos[],5,FALSE))</f>
        <v>60</v>
      </c>
      <c r="H618" s="23">
        <f>IF(ISBLANK(Ventas[[#This Row],[Código]]),"",Ventas[[#This Row],[Precio Unitario]]*Ventas[[#This Row],[Cantidad]])</f>
        <v>60</v>
      </c>
      <c r="I618" s="1">
        <f>IF(ISBLANK(Ventas[[#This Row],[Código]]),"",SUM(Ventas[[#This Row],[Monto]],I617))</f>
        <v>110403</v>
      </c>
    </row>
    <row r="619" spans="1:9" x14ac:dyDescent="0.25">
      <c r="A619" s="25">
        <v>44748</v>
      </c>
      <c r="B619" s="22">
        <v>621354957954</v>
      </c>
      <c r="C619" t="str">
        <f>IF(ISBLANK(Ventas[[#This Row],[Código]]),"",VLOOKUP(Ventas[[#This Row],[Código]],Productos[],2,FALSE))</f>
        <v>Golosina</v>
      </c>
      <c r="D619" t="str">
        <f>IF(ISBLANK(Ventas[[#This Row],[Código]]),"",VLOOKUP(Ventas[[#This Row],[Código]],Productos[],3,FALSE))</f>
        <v>Caramelos 1</v>
      </c>
      <c r="E619" s="22">
        <v>8</v>
      </c>
      <c r="F619" s="1">
        <f>IF(ISBLANK(Ventas[[#This Row],[Código]]),"",VLOOKUP(Ventas[[#This Row],[Código]],Productos[],4,FALSE))</f>
        <v>4</v>
      </c>
      <c r="G619" s="1">
        <f>IF(ISBLANK(Ventas[[#This Row],[Código]]),"",VLOOKUP(Ventas[[#This Row],[Código]],Productos[],5,FALSE))</f>
        <v>5</v>
      </c>
      <c r="H619" s="23">
        <f>IF(ISBLANK(Ventas[[#This Row],[Código]]),"",Ventas[[#This Row],[Precio Unitario]]*Ventas[[#This Row],[Cantidad]])</f>
        <v>40</v>
      </c>
      <c r="I619" s="1">
        <f>IF(ISBLANK(Ventas[[#This Row],[Código]]),"",SUM(Ventas[[#This Row],[Monto]],I618))</f>
        <v>110443</v>
      </c>
    </row>
    <row r="620" spans="1:9" x14ac:dyDescent="0.25">
      <c r="A620" s="25">
        <v>44748</v>
      </c>
      <c r="B620" s="22">
        <v>8693029609402</v>
      </c>
      <c r="C620" t="str">
        <f>IF(ISBLANK(Ventas[[#This Row],[Código]]),"",VLOOKUP(Ventas[[#This Row],[Código]],Productos[],2,FALSE))</f>
        <v>Chocolate</v>
      </c>
      <c r="D620" t="str">
        <f>IF(ISBLANK(Ventas[[#This Row],[Código]]),"",VLOOKUP(Ventas[[#This Row],[Código]],Productos[],3,FALSE))</f>
        <v>KingTat 18g</v>
      </c>
      <c r="E620" s="22">
        <v>1</v>
      </c>
      <c r="F620" s="1">
        <f>IF(ISBLANK(Ventas[[#This Row],[Código]]),"",VLOOKUP(Ventas[[#This Row],[Código]],Productos[],4,FALSE))</f>
        <v>35</v>
      </c>
      <c r="G620" s="1">
        <f>IF(ISBLANK(Ventas[[#This Row],[Código]]),"",VLOOKUP(Ventas[[#This Row],[Código]],Productos[],5,FALSE))</f>
        <v>50</v>
      </c>
      <c r="H620" s="23">
        <f>IF(ISBLANK(Ventas[[#This Row],[Código]]),"",Ventas[[#This Row],[Precio Unitario]]*Ventas[[#This Row],[Cantidad]])</f>
        <v>50</v>
      </c>
      <c r="I620" s="1">
        <f>IF(ISBLANK(Ventas[[#This Row],[Código]]),"",SUM(Ventas[[#This Row],[Monto]],I619))</f>
        <v>110493</v>
      </c>
    </row>
    <row r="621" spans="1:9" x14ac:dyDescent="0.25">
      <c r="A621" s="25">
        <v>44748</v>
      </c>
      <c r="B621" s="22">
        <v>7790580421007</v>
      </c>
      <c r="C621" t="str">
        <f>IF(ISBLANK(Ventas[[#This Row],[Código]]),"",VLOOKUP(Ventas[[#This Row],[Código]],Productos[],2,FALSE))</f>
        <v>Chocolate</v>
      </c>
      <c r="D621" t="str">
        <f>IF(ISBLANK(Ventas[[#This Row],[Código]]),"",VLOOKUP(Ventas[[#This Row],[Código]],Productos[],3,FALSE))</f>
        <v>Rocklets  20g</v>
      </c>
      <c r="E621" s="22">
        <v>1</v>
      </c>
      <c r="F621" s="1">
        <f>IF(ISBLANK(Ventas[[#This Row],[Código]]),"",VLOOKUP(Ventas[[#This Row],[Código]],Productos[],4,FALSE))</f>
        <v>63</v>
      </c>
      <c r="G621" s="1">
        <f>IF(ISBLANK(Ventas[[#This Row],[Código]]),"",VLOOKUP(Ventas[[#This Row],[Código]],Productos[],5,FALSE))</f>
        <v>90</v>
      </c>
      <c r="H621" s="23">
        <f>IF(ISBLANK(Ventas[[#This Row],[Código]]),"",Ventas[[#This Row],[Precio Unitario]]*Ventas[[#This Row],[Cantidad]])</f>
        <v>90</v>
      </c>
      <c r="I621" s="1">
        <f>IF(ISBLANK(Ventas[[#This Row],[Código]]),"",SUM(Ventas[[#This Row],[Monto]],I620))</f>
        <v>110583</v>
      </c>
    </row>
    <row r="622" spans="1:9" x14ac:dyDescent="0.25">
      <c r="A622" s="25">
        <v>44748</v>
      </c>
      <c r="B622" s="22">
        <v>77925770</v>
      </c>
      <c r="C622" t="str">
        <f>IF(ISBLANK(Ventas[[#This Row],[Código]]),"",VLOOKUP(Ventas[[#This Row],[Código]],Productos[],2,FALSE))</f>
        <v>Chocolate</v>
      </c>
      <c r="D622" t="str">
        <f>IF(ISBLANK(Ventas[[#This Row],[Código]]),"",VLOOKUP(Ventas[[#This Row],[Código]],Productos[],3,FALSE))</f>
        <v>Obli-Bon Blanco 17g</v>
      </c>
      <c r="E622" s="22">
        <v>2</v>
      </c>
      <c r="F622" s="1">
        <f>IF(ISBLANK(Ventas[[#This Row],[Código]]),"",VLOOKUP(Ventas[[#This Row],[Código]],Productos[],4,FALSE))</f>
        <v>21</v>
      </c>
      <c r="G622" s="1">
        <f>IF(ISBLANK(Ventas[[#This Row],[Código]]),"",VLOOKUP(Ventas[[#This Row],[Código]],Productos[],5,FALSE))</f>
        <v>30</v>
      </c>
      <c r="H622" s="23">
        <f>IF(ISBLANK(Ventas[[#This Row],[Código]]),"",Ventas[[#This Row],[Precio Unitario]]*Ventas[[#This Row],[Cantidad]])</f>
        <v>60</v>
      </c>
      <c r="I622" s="1">
        <f>IF(ISBLANK(Ventas[[#This Row],[Código]]),"",SUM(Ventas[[#This Row],[Monto]],I621))</f>
        <v>110643</v>
      </c>
    </row>
    <row r="623" spans="1:9" x14ac:dyDescent="0.25">
      <c r="A623" s="25">
        <v>44748</v>
      </c>
      <c r="B623" s="22">
        <v>30042452</v>
      </c>
      <c r="C623" t="str">
        <f>IF(ISBLANK(Ventas[[#This Row],[Código]]),"",VLOOKUP(Ventas[[#This Row],[Código]],Productos[],2,FALSE))</f>
        <v>Varios</v>
      </c>
      <c r="D623" t="str">
        <f>IF(ISBLANK(Ventas[[#This Row],[Código]]),"",VLOOKUP(Ventas[[#This Row],[Código]],Productos[],3,FALSE))</f>
        <v>Liyo X2 2</v>
      </c>
      <c r="E623" s="22">
        <v>2</v>
      </c>
      <c r="F623" s="1">
        <f>IF(ISBLANK(Ventas[[#This Row],[Código]]),"",VLOOKUP(Ventas[[#This Row],[Código]],Productos[],4,FALSE))</f>
        <v>0</v>
      </c>
      <c r="G623" s="1">
        <f>IF(ISBLANK(Ventas[[#This Row],[Código]]),"",VLOOKUP(Ventas[[#This Row],[Código]],Productos[],5,FALSE))</f>
        <v>5</v>
      </c>
      <c r="H623" s="23">
        <f>IF(ISBLANK(Ventas[[#This Row],[Código]]),"",Ventas[[#This Row],[Precio Unitario]]*Ventas[[#This Row],[Cantidad]])</f>
        <v>10</v>
      </c>
      <c r="I623" s="1">
        <f>IF(ISBLANK(Ventas[[#This Row],[Código]]),"",SUM(Ventas[[#This Row],[Monto]],I622))</f>
        <v>110653</v>
      </c>
    </row>
    <row r="624" spans="1:9" x14ac:dyDescent="0.25">
      <c r="A624" s="25">
        <v>44748</v>
      </c>
      <c r="B624" s="22">
        <v>77962737</v>
      </c>
      <c r="C624" t="str">
        <f>IF(ISBLANK(Ventas[[#This Row],[Código]]),"",VLOOKUP(Ventas[[#This Row],[Código]],Productos[],2,FALSE))</f>
        <v>Cigarrillo</v>
      </c>
      <c r="D624" t="str">
        <f>IF(ISBLANK(Ventas[[#This Row],[Código]]),"",VLOOKUP(Ventas[[#This Row],[Código]],Productos[],3,FALSE))</f>
        <v>Pier Verde 20 20</v>
      </c>
      <c r="E624" s="22">
        <v>1</v>
      </c>
      <c r="F624" s="1">
        <f>IF(ISBLANK(Ventas[[#This Row],[Código]]),"",VLOOKUP(Ventas[[#This Row],[Código]],Productos[],4,FALSE))</f>
        <v>100</v>
      </c>
      <c r="G624" s="1">
        <f>IF(ISBLANK(Ventas[[#This Row],[Código]]),"",VLOOKUP(Ventas[[#This Row],[Código]],Productos[],5,FALSE))</f>
        <v>140</v>
      </c>
      <c r="H624" s="23">
        <f>IF(ISBLANK(Ventas[[#This Row],[Código]]),"",Ventas[[#This Row],[Precio Unitario]]*Ventas[[#This Row],[Cantidad]])</f>
        <v>140</v>
      </c>
      <c r="I624" s="1">
        <f>IF(ISBLANK(Ventas[[#This Row],[Código]]),"",SUM(Ventas[[#This Row],[Monto]],I623))</f>
        <v>110793</v>
      </c>
    </row>
    <row r="625" spans="1:9" x14ac:dyDescent="0.25">
      <c r="A625" s="25">
        <v>44748</v>
      </c>
      <c r="B625" s="22" t="s">
        <v>147</v>
      </c>
      <c r="C625" t="str">
        <f>IF(ISBLANK(Ventas[[#This Row],[Código]]),"",VLOOKUP(Ventas[[#This Row],[Código]],Productos[],2,FALSE))</f>
        <v>Farmacia</v>
      </c>
      <c r="D625" t="str">
        <f>IF(ISBLANK(Ventas[[#This Row],[Código]]),"",VLOOKUP(Ventas[[#This Row],[Código]],Productos[],3,FALSE))</f>
        <v>Diclofenac Sódico 100mg 1</v>
      </c>
      <c r="E625" s="22">
        <v>2</v>
      </c>
      <c r="F625" s="1">
        <f>IF(ISBLANK(Ventas[[#This Row],[Código]]),"",VLOOKUP(Ventas[[#This Row],[Código]],Productos[],4,FALSE))</f>
        <v>21</v>
      </c>
      <c r="G625" s="1">
        <f>IF(ISBLANK(Ventas[[#This Row],[Código]]),"",VLOOKUP(Ventas[[#This Row],[Código]],Productos[],5,FALSE))</f>
        <v>30</v>
      </c>
      <c r="H625" s="23">
        <f>IF(ISBLANK(Ventas[[#This Row],[Código]]),"",Ventas[[#This Row],[Precio Unitario]]*Ventas[[#This Row],[Cantidad]])</f>
        <v>60</v>
      </c>
      <c r="I625" s="1">
        <f>IF(ISBLANK(Ventas[[#This Row],[Código]]),"",SUM(Ventas[[#This Row],[Monto]],I624))</f>
        <v>110853</v>
      </c>
    </row>
    <row r="626" spans="1:9" x14ac:dyDescent="0.25">
      <c r="A626" s="25">
        <v>44748</v>
      </c>
      <c r="B626" s="22">
        <v>7793147009199</v>
      </c>
      <c r="C626" t="str">
        <f>IF(ISBLANK(Ventas[[#This Row],[Código]]),"",VLOOKUP(Ventas[[#This Row],[Código]],Productos[],2,FALSE))</f>
        <v>Cerveza</v>
      </c>
      <c r="D626" t="str">
        <f>IF(ISBLANK(Ventas[[#This Row],[Código]]),"",VLOOKUP(Ventas[[#This Row],[Código]],Productos[],3,FALSE))</f>
        <v>Heineken  473ml</v>
      </c>
      <c r="E626" s="22">
        <v>1</v>
      </c>
      <c r="F626" s="1">
        <f>IF(ISBLANK(Ventas[[#This Row],[Código]]),"",VLOOKUP(Ventas[[#This Row],[Código]],Productos[],4,FALSE))</f>
        <v>135</v>
      </c>
      <c r="G626" s="1">
        <f>IF(ISBLANK(Ventas[[#This Row],[Código]]),"",VLOOKUP(Ventas[[#This Row],[Código]],Productos[],5,FALSE))</f>
        <v>270</v>
      </c>
      <c r="H626" s="23">
        <f>IF(ISBLANK(Ventas[[#This Row],[Código]]),"",Ventas[[#This Row],[Precio Unitario]]*Ventas[[#This Row],[Cantidad]])</f>
        <v>270</v>
      </c>
      <c r="I626" s="1">
        <f>IF(ISBLANK(Ventas[[#This Row],[Código]]),"",SUM(Ventas[[#This Row],[Monto]],I625))</f>
        <v>111123</v>
      </c>
    </row>
    <row r="627" spans="1:9" x14ac:dyDescent="0.25">
      <c r="A627" s="25">
        <v>44748</v>
      </c>
      <c r="B627" s="22">
        <v>7792900000428</v>
      </c>
      <c r="C627" t="str">
        <f>IF(ISBLANK(Ventas[[#This Row],[Código]]),"",VLOOKUP(Ventas[[#This Row],[Código]],Productos[],2,FALSE))</f>
        <v>Mercadito</v>
      </c>
      <c r="D627" t="str">
        <f>IF(ISBLANK(Ventas[[#This Row],[Código]]),"",VLOOKUP(Ventas[[#This Row],[Código]],Productos[],3,FALSE))</f>
        <v>Sal Fina Dos Anclas 500g</v>
      </c>
      <c r="E627" s="22">
        <v>1</v>
      </c>
      <c r="F627" s="1">
        <f>IF(ISBLANK(Ventas[[#This Row],[Código]]),"",VLOOKUP(Ventas[[#This Row],[Código]],Productos[],4,FALSE))</f>
        <v>70</v>
      </c>
      <c r="G627" s="1">
        <f>IF(ISBLANK(Ventas[[#This Row],[Código]]),"",VLOOKUP(Ventas[[#This Row],[Código]],Productos[],5,FALSE))</f>
        <v>100</v>
      </c>
      <c r="H627" s="23">
        <f>IF(ISBLANK(Ventas[[#This Row],[Código]]),"",Ventas[[#This Row],[Precio Unitario]]*Ventas[[#This Row],[Cantidad]])</f>
        <v>100</v>
      </c>
      <c r="I627" s="1">
        <f>IF(ISBLANK(Ventas[[#This Row],[Código]]),"",SUM(Ventas[[#This Row],[Monto]],I626))</f>
        <v>111223</v>
      </c>
    </row>
    <row r="628" spans="1:9" x14ac:dyDescent="0.25">
      <c r="A628" s="25">
        <v>44748</v>
      </c>
      <c r="B628" s="22">
        <v>7792798005888</v>
      </c>
      <c r="C628" t="str">
        <f>IF(ISBLANK(Ventas[[#This Row],[Código]]),"",VLOOKUP(Ventas[[#This Row],[Código]],Productos[],2,FALSE))</f>
        <v>Cerveza</v>
      </c>
      <c r="D628" t="str">
        <f>IF(ISBLANK(Ventas[[#This Row],[Código]]),"",VLOOKUP(Ventas[[#This Row],[Código]],Productos[],3,FALSE))</f>
        <v>Brahma  473ml</v>
      </c>
      <c r="E628" s="22">
        <v>1</v>
      </c>
      <c r="F628" s="1">
        <f>IF(ISBLANK(Ventas[[#This Row],[Código]]),"",VLOOKUP(Ventas[[#This Row],[Código]],Productos[],4,FALSE))</f>
        <v>105</v>
      </c>
      <c r="G628" s="1">
        <f>IF(ISBLANK(Ventas[[#This Row],[Código]]),"",VLOOKUP(Ventas[[#This Row],[Código]],Productos[],5,FALSE))</f>
        <v>160</v>
      </c>
      <c r="H628" s="23">
        <f>IF(ISBLANK(Ventas[[#This Row],[Código]]),"",Ventas[[#This Row],[Precio Unitario]]*Ventas[[#This Row],[Cantidad]])</f>
        <v>160</v>
      </c>
      <c r="I628" s="1">
        <f>IF(ISBLANK(Ventas[[#This Row],[Código]]),"",SUM(Ventas[[#This Row],[Monto]],I627))</f>
        <v>111383</v>
      </c>
    </row>
    <row r="629" spans="1:9" x14ac:dyDescent="0.25">
      <c r="A629" s="25">
        <v>44748</v>
      </c>
      <c r="B629" s="22">
        <v>7793147009199</v>
      </c>
      <c r="C629" t="str">
        <f>IF(ISBLANK(Ventas[[#This Row],[Código]]),"",VLOOKUP(Ventas[[#This Row],[Código]],Productos[],2,FALSE))</f>
        <v>Cerveza</v>
      </c>
      <c r="D629" t="str">
        <f>IF(ISBLANK(Ventas[[#This Row],[Código]]),"",VLOOKUP(Ventas[[#This Row],[Código]],Productos[],3,FALSE))</f>
        <v>Heineken  473ml</v>
      </c>
      <c r="E629" s="22">
        <v>2</v>
      </c>
      <c r="F629" s="1">
        <f>IF(ISBLANK(Ventas[[#This Row],[Código]]),"",VLOOKUP(Ventas[[#This Row],[Código]],Productos[],4,FALSE))</f>
        <v>135</v>
      </c>
      <c r="G629" s="1">
        <f>IF(ISBLANK(Ventas[[#This Row],[Código]]),"",VLOOKUP(Ventas[[#This Row],[Código]],Productos[],5,FALSE))</f>
        <v>270</v>
      </c>
      <c r="H629" s="23">
        <f>IF(ISBLANK(Ventas[[#This Row],[Código]]),"",Ventas[[#This Row],[Precio Unitario]]*Ventas[[#This Row],[Cantidad]])</f>
        <v>540</v>
      </c>
      <c r="I629" s="1">
        <f>IF(ISBLANK(Ventas[[#This Row],[Código]]),"",SUM(Ventas[[#This Row],[Monto]],I628))</f>
        <v>111923</v>
      </c>
    </row>
    <row r="630" spans="1:9" x14ac:dyDescent="0.25">
      <c r="A630" s="25">
        <v>44748</v>
      </c>
      <c r="B630" s="22">
        <v>7793147571672</v>
      </c>
      <c r="C630" t="str">
        <f>IF(ISBLANK(Ventas[[#This Row],[Código]]),"",VLOOKUP(Ventas[[#This Row],[Código]],Productos[],2,FALSE))</f>
        <v>Cerveza</v>
      </c>
      <c r="D630" t="str">
        <f>IF(ISBLANK(Ventas[[#This Row],[Código]]),"",VLOOKUP(Ventas[[#This Row],[Código]],Productos[],3,FALSE))</f>
        <v>Imperial Golden Retornable 1000ml</v>
      </c>
      <c r="E630" s="22">
        <v>1</v>
      </c>
      <c r="F630" s="1">
        <f>IF(ISBLANK(Ventas[[#This Row],[Código]]),"",VLOOKUP(Ventas[[#This Row],[Código]],Productos[],4,FALSE))</f>
        <v>278</v>
      </c>
      <c r="G630" s="1">
        <f>IF(ISBLANK(Ventas[[#This Row],[Código]]),"",VLOOKUP(Ventas[[#This Row],[Código]],Productos[],5,FALSE))</f>
        <v>350</v>
      </c>
      <c r="H630" s="23">
        <f>IF(ISBLANK(Ventas[[#This Row],[Código]]),"",Ventas[[#This Row],[Precio Unitario]]*Ventas[[#This Row],[Cantidad]])</f>
        <v>350</v>
      </c>
      <c r="I630" s="1">
        <f>IF(ISBLANK(Ventas[[#This Row],[Código]]),"",SUM(Ventas[[#This Row],[Monto]],I629))</f>
        <v>112273</v>
      </c>
    </row>
    <row r="631" spans="1:9" x14ac:dyDescent="0.25">
      <c r="A631" s="25">
        <v>44748</v>
      </c>
      <c r="B631" s="22">
        <v>7790040124417</v>
      </c>
      <c r="C631" t="str">
        <f>IF(ISBLANK(Ventas[[#This Row],[Código]]),"",VLOOKUP(Ventas[[#This Row],[Código]],Productos[],2,FALSE))</f>
        <v>Galletita</v>
      </c>
      <c r="D631" t="str">
        <f>IF(ISBLANK(Ventas[[#This Row],[Código]]),"",VLOOKUP(Ventas[[#This Row],[Código]],Productos[],3,FALSE))</f>
        <v>Polvorita Mini Limón 147g</v>
      </c>
      <c r="E631" s="22">
        <v>1</v>
      </c>
      <c r="F631" s="1">
        <f>IF(ISBLANK(Ventas[[#This Row],[Código]]),"",VLOOKUP(Ventas[[#This Row],[Código]],Productos[],4,FALSE))</f>
        <v>56</v>
      </c>
      <c r="G631" s="1">
        <f>IF(ISBLANK(Ventas[[#This Row],[Código]]),"",VLOOKUP(Ventas[[#This Row],[Código]],Productos[],5,FALSE))</f>
        <v>80</v>
      </c>
      <c r="H631" s="23">
        <f>IF(ISBLANK(Ventas[[#This Row],[Código]]),"",Ventas[[#This Row],[Precio Unitario]]*Ventas[[#This Row],[Cantidad]])</f>
        <v>80</v>
      </c>
      <c r="I631" s="1">
        <f>IF(ISBLANK(Ventas[[#This Row],[Código]]),"",SUM(Ventas[[#This Row],[Monto]],I630))</f>
        <v>112353</v>
      </c>
    </row>
    <row r="632" spans="1:9" x14ac:dyDescent="0.25">
      <c r="A632" s="25">
        <v>44748</v>
      </c>
      <c r="B632" s="22">
        <v>621354957954</v>
      </c>
      <c r="C632" t="str">
        <f>IF(ISBLANK(Ventas[[#This Row],[Código]]),"",VLOOKUP(Ventas[[#This Row],[Código]],Productos[],2,FALSE))</f>
        <v>Golosina</v>
      </c>
      <c r="D632" t="str">
        <f>IF(ISBLANK(Ventas[[#This Row],[Código]]),"",VLOOKUP(Ventas[[#This Row],[Código]],Productos[],3,FALSE))</f>
        <v>Caramelos 1</v>
      </c>
      <c r="E632" s="22">
        <v>4</v>
      </c>
      <c r="F632" s="1">
        <f>IF(ISBLANK(Ventas[[#This Row],[Código]]),"",VLOOKUP(Ventas[[#This Row],[Código]],Productos[],4,FALSE))</f>
        <v>4</v>
      </c>
      <c r="G632" s="1">
        <f>IF(ISBLANK(Ventas[[#This Row],[Código]]),"",VLOOKUP(Ventas[[#This Row],[Código]],Productos[],5,FALSE))</f>
        <v>5</v>
      </c>
      <c r="H632" s="23">
        <f>IF(ISBLANK(Ventas[[#This Row],[Código]]),"",Ventas[[#This Row],[Precio Unitario]]*Ventas[[#This Row],[Cantidad]])</f>
        <v>20</v>
      </c>
      <c r="I632" s="1">
        <f>IF(ISBLANK(Ventas[[#This Row],[Código]]),"",SUM(Ventas[[#This Row],[Monto]],I631))</f>
        <v>112373</v>
      </c>
    </row>
    <row r="633" spans="1:9" x14ac:dyDescent="0.25">
      <c r="A633" s="25">
        <v>44748</v>
      </c>
      <c r="B633" s="22">
        <v>7791375001800</v>
      </c>
      <c r="C633" t="str">
        <f>IF(ISBLANK(Ventas[[#This Row],[Código]]),"",VLOOKUP(Ventas[[#This Row],[Código]],Productos[],2,FALSE))</f>
        <v>Gaseosa</v>
      </c>
      <c r="D633" t="str">
        <f>IF(ISBLANK(Ventas[[#This Row],[Código]]),"",VLOOKUP(Ventas[[#This Row],[Código]],Productos[],3,FALSE))</f>
        <v>Cabalgata Pomelo 3000ml</v>
      </c>
      <c r="E633" s="22">
        <v>1</v>
      </c>
      <c r="F633" s="1">
        <f>IF(ISBLANK(Ventas[[#This Row],[Código]]),"",VLOOKUP(Ventas[[#This Row],[Código]],Productos[],4,FALSE))</f>
        <v>140</v>
      </c>
      <c r="G633" s="1">
        <f>IF(ISBLANK(Ventas[[#This Row],[Código]]),"",VLOOKUP(Ventas[[#This Row],[Código]],Productos[],5,FALSE))</f>
        <v>210</v>
      </c>
      <c r="H633" s="23">
        <f>IF(ISBLANK(Ventas[[#This Row],[Código]]),"",Ventas[[#This Row],[Precio Unitario]]*Ventas[[#This Row],[Cantidad]])</f>
        <v>210</v>
      </c>
      <c r="I633" s="1">
        <f>IF(ISBLANK(Ventas[[#This Row],[Código]]),"",SUM(Ventas[[#This Row],[Monto]],I632))</f>
        <v>112583</v>
      </c>
    </row>
    <row r="634" spans="1:9" x14ac:dyDescent="0.25">
      <c r="A634" s="25">
        <v>44748</v>
      </c>
      <c r="B634" s="22">
        <v>77917812</v>
      </c>
      <c r="C634" t="str">
        <f>IF(ISBLANK(Ventas[[#This Row],[Código]]),"",VLOOKUP(Ventas[[#This Row],[Código]],Productos[],2,FALSE))</f>
        <v>Chocolate</v>
      </c>
      <c r="D634" t="str">
        <f>IF(ISBLANK(Ventas[[#This Row],[Código]]),"",VLOOKUP(Ventas[[#This Row],[Código]],Productos[],3,FALSE))</f>
        <v>Las Colonias Negro Triple 1</v>
      </c>
      <c r="E634" s="22">
        <v>1</v>
      </c>
      <c r="F634" s="1">
        <f>IF(ISBLANK(Ventas[[#This Row],[Código]]),"",VLOOKUP(Ventas[[#This Row],[Código]],Productos[],4,FALSE))</f>
        <v>42</v>
      </c>
      <c r="G634" s="1">
        <f>IF(ISBLANK(Ventas[[#This Row],[Código]]),"",VLOOKUP(Ventas[[#This Row],[Código]],Productos[],5,FALSE))</f>
        <v>60</v>
      </c>
      <c r="H634" s="23">
        <f>IF(ISBLANK(Ventas[[#This Row],[Código]]),"",Ventas[[#This Row],[Precio Unitario]]*Ventas[[#This Row],[Cantidad]])</f>
        <v>60</v>
      </c>
      <c r="I634" s="1">
        <f>IF(ISBLANK(Ventas[[#This Row],[Código]]),"",SUM(Ventas[[#This Row],[Monto]],I633))</f>
        <v>112643</v>
      </c>
    </row>
    <row r="635" spans="1:9" x14ac:dyDescent="0.25">
      <c r="A635" s="25">
        <v>44748</v>
      </c>
      <c r="B635" s="22">
        <v>7790040133754</v>
      </c>
      <c r="C635" t="str">
        <f>IF(ISBLANK(Ventas[[#This Row],[Código]]),"",VLOOKUP(Ventas[[#This Row],[Código]],Productos[],2,FALSE))</f>
        <v>Galletita</v>
      </c>
      <c r="D635" t="str">
        <f>IF(ISBLANK(Ventas[[#This Row],[Código]]),"",VLOOKUP(Ventas[[#This Row],[Código]],Productos[],3,FALSE))</f>
        <v>Maná Clasica  Chocolate 145g</v>
      </c>
      <c r="E635" s="22">
        <v>1</v>
      </c>
      <c r="F635" s="1">
        <f>IF(ISBLANK(Ventas[[#This Row],[Código]]),"",VLOOKUP(Ventas[[#This Row],[Código]],Productos[],4,FALSE))</f>
        <v>77</v>
      </c>
      <c r="G635" s="1">
        <f>IF(ISBLANK(Ventas[[#This Row],[Código]]),"",VLOOKUP(Ventas[[#This Row],[Código]],Productos[],5,FALSE))</f>
        <v>110</v>
      </c>
      <c r="H635" s="23">
        <f>IF(ISBLANK(Ventas[[#This Row],[Código]]),"",Ventas[[#This Row],[Precio Unitario]]*Ventas[[#This Row],[Cantidad]])</f>
        <v>110</v>
      </c>
      <c r="I635" s="1">
        <f>IF(ISBLANK(Ventas[[#This Row],[Código]]),"",SUM(Ventas[[#This Row],[Monto]],I634))</f>
        <v>112753</v>
      </c>
    </row>
    <row r="636" spans="1:9" x14ac:dyDescent="0.25">
      <c r="A636" s="25">
        <v>44748</v>
      </c>
      <c r="B636" s="22">
        <v>7790895005916</v>
      </c>
      <c r="C636" t="str">
        <f>IF(ISBLANK(Ventas[[#This Row],[Código]]),"",VLOOKUP(Ventas[[#This Row],[Código]],Productos[],2,FALSE))</f>
        <v>Gaseosa</v>
      </c>
      <c r="D636" t="str">
        <f>IF(ISBLANK(Ventas[[#This Row],[Código]]),"",VLOOKUP(Ventas[[#This Row],[Código]],Productos[],3,FALSE))</f>
        <v>Coca Cola Retornable 1500ml</v>
      </c>
      <c r="E636" s="22">
        <v>1</v>
      </c>
      <c r="F636" s="1">
        <f>IF(ISBLANK(Ventas[[#This Row],[Código]]),"",VLOOKUP(Ventas[[#This Row],[Código]],Productos[],4,FALSE))</f>
        <v>154</v>
      </c>
      <c r="G636" s="1">
        <f>IF(ISBLANK(Ventas[[#This Row],[Código]]),"",VLOOKUP(Ventas[[#This Row],[Código]],Productos[],5,FALSE))</f>
        <v>230</v>
      </c>
      <c r="H636" s="23">
        <f>IF(ISBLANK(Ventas[[#This Row],[Código]]),"",Ventas[[#This Row],[Precio Unitario]]*Ventas[[#This Row],[Cantidad]])</f>
        <v>230</v>
      </c>
      <c r="I636" s="1">
        <f>IF(ISBLANK(Ventas[[#This Row],[Código]]),"",SUM(Ventas[[#This Row],[Monto]],I635))</f>
        <v>112983</v>
      </c>
    </row>
    <row r="637" spans="1:9" x14ac:dyDescent="0.25">
      <c r="A637" s="25">
        <v>44749</v>
      </c>
      <c r="B637" s="22">
        <v>580058803526</v>
      </c>
      <c r="C637" t="str">
        <f>IF(ISBLANK(Ventas[[#This Row],[Código]]),"",VLOOKUP(Ventas[[#This Row],[Código]],Productos[],2,FALSE))</f>
        <v>Cigarrillo</v>
      </c>
      <c r="D637" t="str">
        <f>IF(ISBLANK(Ventas[[#This Row],[Código]]),"",VLOOKUP(Ventas[[#This Row],[Código]],Productos[],3,FALSE))</f>
        <v>Suelto Barato 1</v>
      </c>
      <c r="E637" s="22">
        <v>5</v>
      </c>
      <c r="F637" s="1">
        <f>IF(ISBLANK(Ventas[[#This Row],[Código]]),"",VLOOKUP(Ventas[[#This Row],[Código]],Productos[],4,FALSE))</f>
        <v>7</v>
      </c>
      <c r="G637" s="1">
        <f>IF(ISBLANK(Ventas[[#This Row],[Código]]),"",VLOOKUP(Ventas[[#This Row],[Código]],Productos[],5,FALSE))</f>
        <v>10</v>
      </c>
      <c r="H637" s="23">
        <f>IF(ISBLANK(Ventas[[#This Row],[Código]]),"",Ventas[[#This Row],[Precio Unitario]]*Ventas[[#This Row],[Cantidad]])</f>
        <v>50</v>
      </c>
      <c r="I637" s="1">
        <f>IF(ISBLANK(Ventas[[#This Row],[Código]]),"",SUM(Ventas[[#This Row],[Monto]],I636))</f>
        <v>113033</v>
      </c>
    </row>
    <row r="638" spans="1:9" x14ac:dyDescent="0.25">
      <c r="A638" s="25">
        <v>44749</v>
      </c>
      <c r="B638" s="22">
        <v>147852369319</v>
      </c>
      <c r="C638" t="str">
        <f>IF(ISBLANK(Ventas[[#This Row],[Código]]),"",VLOOKUP(Ventas[[#This Row],[Código]],Productos[],2,FALSE))</f>
        <v>Fotocopia</v>
      </c>
      <c r="D638" t="str">
        <f>IF(ISBLANK(Ventas[[#This Row],[Código]]),"",VLOOKUP(Ventas[[#This Row],[Código]],Productos[],3,FALSE))</f>
        <v>IMPRESIÓN A4 1</v>
      </c>
      <c r="E638" s="22">
        <v>1</v>
      </c>
      <c r="F638" s="1">
        <f>IF(ISBLANK(Ventas[[#This Row],[Código]]),"",VLOOKUP(Ventas[[#This Row],[Código]],Productos[],4,FALSE))</f>
        <v>0</v>
      </c>
      <c r="G638" s="1">
        <f>IF(ISBLANK(Ventas[[#This Row],[Código]]),"",VLOOKUP(Ventas[[#This Row],[Código]],Productos[],5,FALSE))</f>
        <v>20</v>
      </c>
      <c r="H638" s="23">
        <f>IF(ISBLANK(Ventas[[#This Row],[Código]]),"",Ventas[[#This Row],[Precio Unitario]]*Ventas[[#This Row],[Cantidad]])</f>
        <v>20</v>
      </c>
      <c r="I638" s="1">
        <f>IF(ISBLANK(Ventas[[#This Row],[Código]]),"",SUM(Ventas[[#This Row],[Monto]],I637))</f>
        <v>113053</v>
      </c>
    </row>
    <row r="639" spans="1:9" x14ac:dyDescent="0.25">
      <c r="A639" s="25">
        <v>44749</v>
      </c>
      <c r="B639" s="22">
        <v>147852369319</v>
      </c>
      <c r="C639" t="str">
        <f>IF(ISBLANK(Ventas[[#This Row],[Código]]),"",VLOOKUP(Ventas[[#This Row],[Código]],Productos[],2,FALSE))</f>
        <v>Fotocopia</v>
      </c>
      <c r="D639" t="str">
        <f>IF(ISBLANK(Ventas[[#This Row],[Código]]),"",VLOOKUP(Ventas[[#This Row],[Código]],Productos[],3,FALSE))</f>
        <v>IMPRESIÓN A4 1</v>
      </c>
      <c r="E639" s="22">
        <v>2</v>
      </c>
      <c r="F639" s="1">
        <f>IF(ISBLANK(Ventas[[#This Row],[Código]]),"",VLOOKUP(Ventas[[#This Row],[Código]],Productos[],4,FALSE))</f>
        <v>0</v>
      </c>
      <c r="G639" s="1">
        <f>IF(ISBLANK(Ventas[[#This Row],[Código]]),"",VLOOKUP(Ventas[[#This Row],[Código]],Productos[],5,FALSE))</f>
        <v>20</v>
      </c>
      <c r="H639" s="23">
        <f>IF(ISBLANK(Ventas[[#This Row],[Código]]),"",Ventas[[#This Row],[Precio Unitario]]*Ventas[[#This Row],[Cantidad]])</f>
        <v>40</v>
      </c>
      <c r="I639" s="1">
        <f>IF(ISBLANK(Ventas[[#This Row],[Código]]),"",SUM(Ventas[[#This Row],[Monto]],I638))</f>
        <v>113093</v>
      </c>
    </row>
    <row r="640" spans="1:9" x14ac:dyDescent="0.25">
      <c r="A640" s="25">
        <v>44749</v>
      </c>
      <c r="B640" s="22">
        <v>7790839980453</v>
      </c>
      <c r="C640" t="str">
        <f>IF(ISBLANK(Ventas[[#This Row],[Código]]),"",VLOOKUP(Ventas[[#This Row],[Código]],Productos[],2,FALSE))</f>
        <v>Farmacia</v>
      </c>
      <c r="D640" t="str">
        <f>IF(ISBLANK(Ventas[[#This Row],[Código]]),"",VLOOKUP(Ventas[[#This Row],[Código]],Productos[],3,FALSE))</f>
        <v>Ibu 400 ISA 1</v>
      </c>
      <c r="E640" s="22">
        <v>2</v>
      </c>
      <c r="F640" s="1">
        <f>IF(ISBLANK(Ventas[[#This Row],[Código]]),"",VLOOKUP(Ventas[[#This Row],[Código]],Productos[],4,FALSE))</f>
        <v>17.5</v>
      </c>
      <c r="G640" s="1">
        <f>IF(ISBLANK(Ventas[[#This Row],[Código]]),"",VLOOKUP(Ventas[[#This Row],[Código]],Productos[],5,FALSE))</f>
        <v>25</v>
      </c>
      <c r="H640" s="23">
        <f>IF(ISBLANK(Ventas[[#This Row],[Código]]),"",Ventas[[#This Row],[Precio Unitario]]*Ventas[[#This Row],[Cantidad]])</f>
        <v>50</v>
      </c>
      <c r="I640" s="1">
        <f>IF(ISBLANK(Ventas[[#This Row],[Código]]),"",SUM(Ventas[[#This Row],[Monto]],I639))</f>
        <v>113143</v>
      </c>
    </row>
    <row r="641" spans="1:9" x14ac:dyDescent="0.25">
      <c r="A641" s="25">
        <v>44749</v>
      </c>
      <c r="B641" s="22">
        <v>7790170903920</v>
      </c>
      <c r="C641" t="str">
        <f>IF(ISBLANK(Ventas[[#This Row],[Código]]),"",VLOOKUP(Ventas[[#This Row],[Código]],Productos[],2,FALSE))</f>
        <v>Mercadito</v>
      </c>
      <c r="D641" t="str">
        <f>IF(ISBLANK(Ventas[[#This Row],[Código]]),"",VLOOKUP(Ventas[[#This Row],[Código]],Productos[],3,FALSE))</f>
        <v>Café La Morenita 5g</v>
      </c>
      <c r="E641" s="22">
        <v>1</v>
      </c>
      <c r="F641" s="1">
        <f>IF(ISBLANK(Ventas[[#This Row],[Código]]),"",VLOOKUP(Ventas[[#This Row],[Código]],Productos[],4,FALSE))</f>
        <v>21</v>
      </c>
      <c r="G641" s="1">
        <f>IF(ISBLANK(Ventas[[#This Row],[Código]]),"",VLOOKUP(Ventas[[#This Row],[Código]],Productos[],5,FALSE))</f>
        <v>30</v>
      </c>
      <c r="H641" s="23">
        <f>IF(ISBLANK(Ventas[[#This Row],[Código]]),"",Ventas[[#This Row],[Precio Unitario]]*Ventas[[#This Row],[Cantidad]])</f>
        <v>30</v>
      </c>
      <c r="I641" s="1">
        <f>IF(ISBLANK(Ventas[[#This Row],[Código]]),"",SUM(Ventas[[#This Row],[Monto]],I640))</f>
        <v>113173</v>
      </c>
    </row>
    <row r="642" spans="1:9" x14ac:dyDescent="0.25">
      <c r="A642" s="25">
        <v>44749</v>
      </c>
      <c r="B642" s="22">
        <v>147852369319</v>
      </c>
      <c r="C642" t="str">
        <f>IF(ISBLANK(Ventas[[#This Row],[Código]]),"",VLOOKUP(Ventas[[#This Row],[Código]],Productos[],2,FALSE))</f>
        <v>Fotocopia</v>
      </c>
      <c r="D642" t="str">
        <f>IF(ISBLANK(Ventas[[#This Row],[Código]]),"",VLOOKUP(Ventas[[#This Row],[Código]],Productos[],3,FALSE))</f>
        <v>IMPRESIÓN A4 1</v>
      </c>
      <c r="E642" s="22">
        <v>1</v>
      </c>
      <c r="F642" s="1">
        <f>IF(ISBLANK(Ventas[[#This Row],[Código]]),"",VLOOKUP(Ventas[[#This Row],[Código]],Productos[],4,FALSE))</f>
        <v>0</v>
      </c>
      <c r="G642" s="1">
        <f>IF(ISBLANK(Ventas[[#This Row],[Código]]),"",VLOOKUP(Ventas[[#This Row],[Código]],Productos[],5,FALSE))</f>
        <v>20</v>
      </c>
      <c r="H642" s="23">
        <f>IF(ISBLANK(Ventas[[#This Row],[Código]]),"",Ventas[[#This Row],[Precio Unitario]]*Ventas[[#This Row],[Cantidad]])</f>
        <v>20</v>
      </c>
      <c r="I642" s="1">
        <f>IF(ISBLANK(Ventas[[#This Row],[Código]]),"",SUM(Ventas[[#This Row],[Monto]],I641))</f>
        <v>113193</v>
      </c>
    </row>
    <row r="643" spans="1:9" x14ac:dyDescent="0.25">
      <c r="A643" s="25">
        <v>44749</v>
      </c>
      <c r="B643" s="22">
        <v>7790895641800</v>
      </c>
      <c r="C643" t="str">
        <f>IF(ISBLANK(Ventas[[#This Row],[Código]]),"",VLOOKUP(Ventas[[#This Row],[Código]],Productos[],2,FALSE))</f>
        <v>Jugo</v>
      </c>
      <c r="D643" t="str">
        <f>IF(ISBLANK(Ventas[[#This Row],[Código]]),"",VLOOKUP(Ventas[[#This Row],[Código]],Productos[],3,FALSE))</f>
        <v>Cepita Naranja 1500ml</v>
      </c>
      <c r="E643" s="22">
        <v>1</v>
      </c>
      <c r="F643" s="1">
        <f>IF(ISBLANK(Ventas[[#This Row],[Código]]),"",VLOOKUP(Ventas[[#This Row],[Código]],Productos[],4,FALSE))</f>
        <v>161</v>
      </c>
      <c r="G643" s="1">
        <f>IF(ISBLANK(Ventas[[#This Row],[Código]]),"",VLOOKUP(Ventas[[#This Row],[Código]],Productos[],5,FALSE))</f>
        <v>250</v>
      </c>
      <c r="H643" s="23">
        <f>IF(ISBLANK(Ventas[[#This Row],[Código]]),"",Ventas[[#This Row],[Precio Unitario]]*Ventas[[#This Row],[Cantidad]])</f>
        <v>250</v>
      </c>
      <c r="I643" s="1">
        <f>IF(ISBLANK(Ventas[[#This Row],[Código]]),"",SUM(Ventas[[#This Row],[Monto]],I642))</f>
        <v>113443</v>
      </c>
    </row>
    <row r="644" spans="1:9" x14ac:dyDescent="0.25">
      <c r="A644" s="25">
        <v>44749</v>
      </c>
      <c r="B644" s="22">
        <v>77907509</v>
      </c>
      <c r="C644" t="str">
        <f>IF(ISBLANK(Ventas[[#This Row],[Código]]),"",VLOOKUP(Ventas[[#This Row],[Código]],Productos[],2,FALSE))</f>
        <v>Chocolate</v>
      </c>
      <c r="D644" t="str">
        <f>IF(ISBLANK(Ventas[[#This Row],[Código]]),"",VLOOKUP(Ventas[[#This Row],[Código]],Productos[],3,FALSE))</f>
        <v>Fel Fort Dos Corazones 26g</v>
      </c>
      <c r="E644" s="22">
        <v>1</v>
      </c>
      <c r="F644" s="1">
        <f>IF(ISBLANK(Ventas[[#This Row],[Código]]),"",VLOOKUP(Ventas[[#This Row],[Código]],Productos[],4,FALSE))</f>
        <v>70</v>
      </c>
      <c r="G644" s="1">
        <f>IF(ISBLANK(Ventas[[#This Row],[Código]]),"",VLOOKUP(Ventas[[#This Row],[Código]],Productos[],5,FALSE))</f>
        <v>100</v>
      </c>
      <c r="H644" s="23">
        <f>IF(ISBLANK(Ventas[[#This Row],[Código]]),"",Ventas[[#This Row],[Precio Unitario]]*Ventas[[#This Row],[Cantidad]])</f>
        <v>100</v>
      </c>
      <c r="I644" s="1">
        <f>IF(ISBLANK(Ventas[[#This Row],[Código]]),"",SUM(Ventas[[#This Row],[Monto]],I643))</f>
        <v>113543</v>
      </c>
    </row>
    <row r="645" spans="1:9" x14ac:dyDescent="0.25">
      <c r="A645" s="25">
        <v>44749</v>
      </c>
      <c r="B645" s="22">
        <v>77919489</v>
      </c>
      <c r="C645" t="str">
        <f>IF(ISBLANK(Ventas[[#This Row],[Código]]),"",VLOOKUP(Ventas[[#This Row],[Código]],Productos[],2,FALSE))</f>
        <v>Golosina</v>
      </c>
      <c r="D645" t="str">
        <f>IF(ISBLANK(Ventas[[#This Row],[Código]]),"",VLOOKUP(Ventas[[#This Row],[Código]],Productos[],3,FALSE))</f>
        <v>Topline Sandía 6,7g</v>
      </c>
      <c r="E645" s="22">
        <v>1</v>
      </c>
      <c r="F645" s="1">
        <f>IF(ISBLANK(Ventas[[#This Row],[Código]]),"",VLOOKUP(Ventas[[#This Row],[Código]],Productos[],4,FALSE))</f>
        <v>35</v>
      </c>
      <c r="G645" s="1">
        <f>IF(ISBLANK(Ventas[[#This Row],[Código]]),"",VLOOKUP(Ventas[[#This Row],[Código]],Productos[],5,FALSE))</f>
        <v>50</v>
      </c>
      <c r="H645" s="23">
        <f>IF(ISBLANK(Ventas[[#This Row],[Código]]),"",Ventas[[#This Row],[Precio Unitario]]*Ventas[[#This Row],[Cantidad]])</f>
        <v>50</v>
      </c>
      <c r="I645" s="1">
        <f>IF(ISBLANK(Ventas[[#This Row],[Código]]),"",SUM(Ventas[[#This Row],[Monto]],I644))</f>
        <v>113593</v>
      </c>
    </row>
    <row r="646" spans="1:9" x14ac:dyDescent="0.25">
      <c r="A646" s="25">
        <v>44749</v>
      </c>
      <c r="B646" s="22">
        <v>695874365215</v>
      </c>
      <c r="C646" t="str">
        <f>IF(ISBLANK(Ventas[[#This Row],[Código]]),"",VLOOKUP(Ventas[[#This Row],[Código]],Productos[],2,FALSE))</f>
        <v>Fotocopia</v>
      </c>
      <c r="D646" t="str">
        <f>IF(ISBLANK(Ventas[[#This Row],[Código]]),"",VLOOKUP(Ventas[[#This Row],[Código]],Productos[],3,FALSE))</f>
        <v>DNI 1</v>
      </c>
      <c r="E646" s="22">
        <v>3</v>
      </c>
      <c r="F646" s="1">
        <f>IF(ISBLANK(Ventas[[#This Row],[Código]]),"",VLOOKUP(Ventas[[#This Row],[Código]],Productos[],4,FALSE))</f>
        <v>0</v>
      </c>
      <c r="G646" s="1">
        <f>IF(ISBLANK(Ventas[[#This Row],[Código]]),"",VLOOKUP(Ventas[[#This Row],[Código]],Productos[],5,FALSE))</f>
        <v>20</v>
      </c>
      <c r="H646" s="23">
        <f>IF(ISBLANK(Ventas[[#This Row],[Código]]),"",Ventas[[#This Row],[Precio Unitario]]*Ventas[[#This Row],[Cantidad]])</f>
        <v>60</v>
      </c>
      <c r="I646" s="1">
        <f>IF(ISBLANK(Ventas[[#This Row],[Código]]),"",SUM(Ventas[[#This Row],[Monto]],I645))</f>
        <v>113653</v>
      </c>
    </row>
    <row r="647" spans="1:9" x14ac:dyDescent="0.25">
      <c r="A647" s="25">
        <v>44749</v>
      </c>
      <c r="B647" s="22">
        <v>987456321397</v>
      </c>
      <c r="C647" t="str">
        <f>IF(ISBLANK(Ventas[[#This Row],[Código]]),"",VLOOKUP(Ventas[[#This Row],[Código]],Productos[],2,FALSE))</f>
        <v>Fotocopia</v>
      </c>
      <c r="D647" t="str">
        <f>IF(ISBLANK(Ventas[[#This Row],[Código]]),"",VLOOKUP(Ventas[[#This Row],[Código]],Productos[],3,FALSE))</f>
        <v>TRÁMITES (Tipear nombre del trámite) 1</v>
      </c>
      <c r="E647" s="22">
        <v>2</v>
      </c>
      <c r="F647" s="1">
        <f>IF(ISBLANK(Ventas[[#This Row],[Código]]),"",VLOOKUP(Ventas[[#This Row],[Código]],Productos[],4,FALSE))</f>
        <v>0</v>
      </c>
      <c r="G647" s="1">
        <v>350</v>
      </c>
      <c r="H647" s="23">
        <f>IF(ISBLANK(Ventas[[#This Row],[Código]]),"",Ventas[[#This Row],[Precio Unitario]]*Ventas[[#This Row],[Cantidad]])</f>
        <v>700</v>
      </c>
      <c r="I647" s="1">
        <f>IF(ISBLANK(Ventas[[#This Row],[Código]]),"",SUM(Ventas[[#This Row],[Monto]],I646))</f>
        <v>114353</v>
      </c>
    </row>
    <row r="648" spans="1:9" x14ac:dyDescent="0.25">
      <c r="A648" s="25">
        <v>44749</v>
      </c>
      <c r="B648" s="22">
        <v>351624957684</v>
      </c>
      <c r="C648" t="str">
        <f>IF(ISBLANK(Ventas[[#This Row],[Código]]),"",VLOOKUP(Ventas[[#This Row],[Código]],Productos[],2,FALSE))</f>
        <v>Fotocopia</v>
      </c>
      <c r="D648" t="str">
        <f>IF(ISBLANK(Ventas[[#This Row],[Código]]),"",VLOOKUP(Ventas[[#This Row],[Código]],Productos[],3,FALSE))</f>
        <v>SIMPLE FAZ A4 1</v>
      </c>
      <c r="E648" s="22">
        <v>6</v>
      </c>
      <c r="F648" s="1">
        <f>IF(ISBLANK(Ventas[[#This Row],[Código]]),"",VLOOKUP(Ventas[[#This Row],[Código]],Productos[],4,FALSE))</f>
        <v>0</v>
      </c>
      <c r="G648" s="1">
        <f>IF(ISBLANK(Ventas[[#This Row],[Código]]),"",VLOOKUP(Ventas[[#This Row],[Código]],Productos[],5,FALSE))</f>
        <v>10</v>
      </c>
      <c r="H648" s="23">
        <f>IF(ISBLANK(Ventas[[#This Row],[Código]]),"",Ventas[[#This Row],[Precio Unitario]]*Ventas[[#This Row],[Cantidad]])</f>
        <v>60</v>
      </c>
      <c r="I648" s="1">
        <f>IF(ISBLANK(Ventas[[#This Row],[Código]]),"",SUM(Ventas[[#This Row],[Monto]],I647))</f>
        <v>114413</v>
      </c>
    </row>
    <row r="649" spans="1:9" x14ac:dyDescent="0.25">
      <c r="A649" s="25">
        <v>44749</v>
      </c>
      <c r="B649" s="22">
        <v>695874365215</v>
      </c>
      <c r="C649" t="str">
        <f>IF(ISBLANK(Ventas[[#This Row],[Código]]),"",VLOOKUP(Ventas[[#This Row],[Código]],Productos[],2,FALSE))</f>
        <v>Fotocopia</v>
      </c>
      <c r="D649" t="str">
        <f>IF(ISBLANK(Ventas[[#This Row],[Código]]),"",VLOOKUP(Ventas[[#This Row],[Código]],Productos[],3,FALSE))</f>
        <v>DNI 1</v>
      </c>
      <c r="E649" s="22">
        <v>1</v>
      </c>
      <c r="F649" s="1">
        <f>IF(ISBLANK(Ventas[[#This Row],[Código]]),"",VLOOKUP(Ventas[[#This Row],[Código]],Productos[],4,FALSE))</f>
        <v>0</v>
      </c>
      <c r="G649" s="1">
        <f>IF(ISBLANK(Ventas[[#This Row],[Código]]),"",VLOOKUP(Ventas[[#This Row],[Código]],Productos[],5,FALSE))</f>
        <v>20</v>
      </c>
      <c r="H649" s="23">
        <f>IF(ISBLANK(Ventas[[#This Row],[Código]]),"",Ventas[[#This Row],[Precio Unitario]]*Ventas[[#This Row],[Cantidad]])</f>
        <v>20</v>
      </c>
      <c r="I649" s="1">
        <f>IF(ISBLANK(Ventas[[#This Row],[Código]]),"",SUM(Ventas[[#This Row],[Monto]],I648))</f>
        <v>114433</v>
      </c>
    </row>
    <row r="650" spans="1:9" x14ac:dyDescent="0.25">
      <c r="A650" s="25">
        <v>44749</v>
      </c>
      <c r="B650" s="22">
        <v>7792798005888</v>
      </c>
      <c r="C650" t="str">
        <f>IF(ISBLANK(Ventas[[#This Row],[Código]]),"",VLOOKUP(Ventas[[#This Row],[Código]],Productos[],2,FALSE))</f>
        <v>Cerveza</v>
      </c>
      <c r="D650" t="str">
        <f>IF(ISBLANK(Ventas[[#This Row],[Código]]),"",VLOOKUP(Ventas[[#This Row],[Código]],Productos[],3,FALSE))</f>
        <v>Brahma  473ml</v>
      </c>
      <c r="E650" s="22">
        <v>1</v>
      </c>
      <c r="F650" s="1">
        <f>IF(ISBLANK(Ventas[[#This Row],[Código]]),"",VLOOKUP(Ventas[[#This Row],[Código]],Productos[],4,FALSE))</f>
        <v>105</v>
      </c>
      <c r="G650" s="1">
        <f>IF(ISBLANK(Ventas[[#This Row],[Código]]),"",VLOOKUP(Ventas[[#This Row],[Código]],Productos[],5,FALSE))</f>
        <v>160</v>
      </c>
      <c r="H650" s="23">
        <f>IF(ISBLANK(Ventas[[#This Row],[Código]]),"",Ventas[[#This Row],[Precio Unitario]]*Ventas[[#This Row],[Cantidad]])</f>
        <v>160</v>
      </c>
      <c r="I650" s="1">
        <f>IF(ISBLANK(Ventas[[#This Row],[Código]]),"",SUM(Ventas[[#This Row],[Monto]],I649))</f>
        <v>114593</v>
      </c>
    </row>
    <row r="651" spans="1:9" x14ac:dyDescent="0.25">
      <c r="A651" s="25">
        <v>44749</v>
      </c>
      <c r="B651" s="22">
        <v>695874365215</v>
      </c>
      <c r="C651" t="str">
        <f>IF(ISBLANK(Ventas[[#This Row],[Código]]),"",VLOOKUP(Ventas[[#This Row],[Código]],Productos[],2,FALSE))</f>
        <v>Fotocopia</v>
      </c>
      <c r="D651" t="str">
        <f>IF(ISBLANK(Ventas[[#This Row],[Código]]),"",VLOOKUP(Ventas[[#This Row],[Código]],Productos[],3,FALSE))</f>
        <v>DNI 1</v>
      </c>
      <c r="E651" s="22">
        <v>1</v>
      </c>
      <c r="F651" s="1">
        <f>IF(ISBLANK(Ventas[[#This Row],[Código]]),"",VLOOKUP(Ventas[[#This Row],[Código]],Productos[],4,FALSE))</f>
        <v>0</v>
      </c>
      <c r="G651" s="1">
        <f>IF(ISBLANK(Ventas[[#This Row],[Código]]),"",VLOOKUP(Ventas[[#This Row],[Código]],Productos[],5,FALSE))</f>
        <v>20</v>
      </c>
      <c r="H651" s="23">
        <f>IF(ISBLANK(Ventas[[#This Row],[Código]]),"",Ventas[[#This Row],[Precio Unitario]]*Ventas[[#This Row],[Cantidad]])</f>
        <v>20</v>
      </c>
      <c r="I651" s="1">
        <f>IF(ISBLANK(Ventas[[#This Row],[Código]]),"",SUM(Ventas[[#This Row],[Monto]],I650))</f>
        <v>114613</v>
      </c>
    </row>
    <row r="652" spans="1:9" x14ac:dyDescent="0.25">
      <c r="A652" s="25">
        <v>44749</v>
      </c>
      <c r="B652" s="22">
        <v>621354957954</v>
      </c>
      <c r="C652" t="str">
        <f>IF(ISBLANK(Ventas[[#This Row],[Código]]),"",VLOOKUP(Ventas[[#This Row],[Código]],Productos[],2,FALSE))</f>
        <v>Golosina</v>
      </c>
      <c r="D652" t="str">
        <f>IF(ISBLANK(Ventas[[#This Row],[Código]]),"",VLOOKUP(Ventas[[#This Row],[Código]],Productos[],3,FALSE))</f>
        <v>Caramelos 1</v>
      </c>
      <c r="E652" s="22">
        <v>18</v>
      </c>
      <c r="F652" s="1">
        <f>IF(ISBLANK(Ventas[[#This Row],[Código]]),"",VLOOKUP(Ventas[[#This Row],[Código]],Productos[],4,FALSE))</f>
        <v>4</v>
      </c>
      <c r="G652" s="1">
        <f>IF(ISBLANK(Ventas[[#This Row],[Código]]),"",VLOOKUP(Ventas[[#This Row],[Código]],Productos[],5,FALSE))</f>
        <v>5</v>
      </c>
      <c r="H652" s="23">
        <f>IF(ISBLANK(Ventas[[#This Row],[Código]]),"",Ventas[[#This Row],[Precio Unitario]]*Ventas[[#This Row],[Cantidad]])</f>
        <v>90</v>
      </c>
      <c r="I652" s="1">
        <f>IF(ISBLANK(Ventas[[#This Row],[Código]]),"",SUM(Ventas[[#This Row],[Monto]],I651))</f>
        <v>114703</v>
      </c>
    </row>
    <row r="653" spans="1:9" x14ac:dyDescent="0.25">
      <c r="A653" s="25">
        <v>44749</v>
      </c>
      <c r="B653" s="22">
        <v>351624957684</v>
      </c>
      <c r="C653" t="str">
        <f>IF(ISBLANK(Ventas[[#This Row],[Código]]),"",VLOOKUP(Ventas[[#This Row],[Código]],Productos[],2,FALSE))</f>
        <v>Fotocopia</v>
      </c>
      <c r="D653" t="str">
        <f>IF(ISBLANK(Ventas[[#This Row],[Código]]),"",VLOOKUP(Ventas[[#This Row],[Código]],Productos[],3,FALSE))</f>
        <v>SIMPLE FAZ A4 1</v>
      </c>
      <c r="E653" s="22">
        <v>2</v>
      </c>
      <c r="F653" s="1">
        <f>IF(ISBLANK(Ventas[[#This Row],[Código]]),"",VLOOKUP(Ventas[[#This Row],[Código]],Productos[],4,FALSE))</f>
        <v>0</v>
      </c>
      <c r="G653" s="1">
        <f>IF(ISBLANK(Ventas[[#This Row],[Código]]),"",VLOOKUP(Ventas[[#This Row],[Código]],Productos[],5,FALSE))</f>
        <v>10</v>
      </c>
      <c r="H653" s="23">
        <f>IF(ISBLANK(Ventas[[#This Row],[Código]]),"",Ventas[[#This Row],[Precio Unitario]]*Ventas[[#This Row],[Cantidad]])</f>
        <v>20</v>
      </c>
      <c r="I653" s="1">
        <f>IF(ISBLANK(Ventas[[#This Row],[Código]]),"",SUM(Ventas[[#This Row],[Monto]],I652))</f>
        <v>114723</v>
      </c>
    </row>
    <row r="654" spans="1:9" x14ac:dyDescent="0.25">
      <c r="A654" s="25">
        <v>44749</v>
      </c>
      <c r="B654" s="22">
        <v>987456321397</v>
      </c>
      <c r="C654" t="str">
        <f>IF(ISBLANK(Ventas[[#This Row],[Código]]),"",VLOOKUP(Ventas[[#This Row],[Código]],Productos[],2,FALSE))</f>
        <v>Fotocopia</v>
      </c>
      <c r="D654" t="str">
        <f>IF(ISBLANK(Ventas[[#This Row],[Código]]),"",VLOOKUP(Ventas[[#This Row],[Código]],Productos[],3,FALSE))</f>
        <v>TRÁMITES (Tipear nombre del trámite) 1</v>
      </c>
      <c r="E654" s="22">
        <v>2</v>
      </c>
      <c r="F654" s="1">
        <f>IF(ISBLANK(Ventas[[#This Row],[Código]]),"",VLOOKUP(Ventas[[#This Row],[Código]],Productos[],4,FALSE))</f>
        <v>0</v>
      </c>
      <c r="G654" s="1">
        <v>100</v>
      </c>
      <c r="H654" s="23">
        <f>IF(ISBLANK(Ventas[[#This Row],[Código]]),"",Ventas[[#This Row],[Precio Unitario]]*Ventas[[#This Row],[Cantidad]])</f>
        <v>200</v>
      </c>
      <c r="I654" s="1">
        <f>IF(ISBLANK(Ventas[[#This Row],[Código]]),"",SUM(Ventas[[#This Row],[Monto]],I653))</f>
        <v>114923</v>
      </c>
    </row>
    <row r="655" spans="1:9" x14ac:dyDescent="0.25">
      <c r="A655" s="25">
        <v>44749</v>
      </c>
      <c r="B655" s="22">
        <v>351624957684</v>
      </c>
      <c r="C655" t="str">
        <f>IF(ISBLANK(Ventas[[#This Row],[Código]]),"",VLOOKUP(Ventas[[#This Row],[Código]],Productos[],2,FALSE))</f>
        <v>Fotocopia</v>
      </c>
      <c r="D655" t="str">
        <f>IF(ISBLANK(Ventas[[#This Row],[Código]]),"",VLOOKUP(Ventas[[#This Row],[Código]],Productos[],3,FALSE))</f>
        <v>SIMPLE FAZ A4 1</v>
      </c>
      <c r="E655" s="22">
        <v>6</v>
      </c>
      <c r="F655" s="1">
        <f>IF(ISBLANK(Ventas[[#This Row],[Código]]),"",VLOOKUP(Ventas[[#This Row],[Código]],Productos[],4,FALSE))</f>
        <v>0</v>
      </c>
      <c r="G655" s="1">
        <f>IF(ISBLANK(Ventas[[#This Row],[Código]]),"",VLOOKUP(Ventas[[#This Row],[Código]],Productos[],5,FALSE))</f>
        <v>10</v>
      </c>
      <c r="H655" s="23">
        <f>IF(ISBLANK(Ventas[[#This Row],[Código]]),"",Ventas[[#This Row],[Precio Unitario]]*Ventas[[#This Row],[Cantidad]])</f>
        <v>60</v>
      </c>
      <c r="I655" s="1">
        <f>IF(ISBLANK(Ventas[[#This Row],[Código]]),"",SUM(Ventas[[#This Row],[Monto]],I654))</f>
        <v>114983</v>
      </c>
    </row>
    <row r="656" spans="1:9" x14ac:dyDescent="0.25">
      <c r="A656" s="25">
        <v>44749</v>
      </c>
      <c r="B656" s="22">
        <v>7790036975405</v>
      </c>
      <c r="C656" t="str">
        <f>IF(ISBLANK(Ventas[[#This Row],[Código]]),"",VLOOKUP(Ventas[[#This Row],[Código]],Productos[],2,FALSE))</f>
        <v>Agua Saborizada</v>
      </c>
      <c r="D656" t="str">
        <f>IF(ISBLANK(Ventas[[#This Row],[Código]]),"",VLOOKUP(Ventas[[#This Row],[Código]],Productos[],3,FALSE))</f>
        <v>Baggio Fresh Manzana Liviano 200ml</v>
      </c>
      <c r="E656" s="22">
        <v>1</v>
      </c>
      <c r="F656" s="1">
        <f>IF(ISBLANK(Ventas[[#This Row],[Código]]),"",VLOOKUP(Ventas[[#This Row],[Código]],Productos[],4,FALSE))</f>
        <v>49</v>
      </c>
      <c r="G656" s="1">
        <f>IF(ISBLANK(Ventas[[#This Row],[Código]]),"",VLOOKUP(Ventas[[#This Row],[Código]],Productos[],5,FALSE))</f>
        <v>70</v>
      </c>
      <c r="H656" s="23">
        <f>IF(ISBLANK(Ventas[[#This Row],[Código]]),"",Ventas[[#This Row],[Precio Unitario]]*Ventas[[#This Row],[Cantidad]])</f>
        <v>70</v>
      </c>
      <c r="I656" s="1">
        <f>IF(ISBLANK(Ventas[[#This Row],[Código]]),"",SUM(Ventas[[#This Row],[Monto]],I655))</f>
        <v>115053</v>
      </c>
    </row>
    <row r="657" spans="1:9" x14ac:dyDescent="0.25">
      <c r="A657" s="25">
        <v>44749</v>
      </c>
      <c r="B657" s="22">
        <v>7795513044759</v>
      </c>
      <c r="C657" t="str">
        <f>IF(ISBLANK(Ventas[[#This Row],[Código]]),"",VLOOKUP(Ventas[[#This Row],[Código]],Productos[],2,FALSE))</f>
        <v>Librería</v>
      </c>
      <c r="D657" t="str">
        <f>IF(ISBLANK(Ventas[[#This Row],[Código]]),"",VLOOKUP(Ventas[[#This Row],[Código]],Productos[],3,FALSE))</f>
        <v>Birome Filgo azul 1</v>
      </c>
      <c r="E657" s="22">
        <v>1</v>
      </c>
      <c r="F657" s="1">
        <f>IF(ISBLANK(Ventas[[#This Row],[Código]]),"",VLOOKUP(Ventas[[#This Row],[Código]],Productos[],4,FALSE))</f>
        <v>70</v>
      </c>
      <c r="G657" s="1">
        <f>IF(ISBLANK(Ventas[[#This Row],[Código]]),"",VLOOKUP(Ventas[[#This Row],[Código]],Productos[],5,FALSE))</f>
        <v>100</v>
      </c>
      <c r="H657" s="23">
        <f>IF(ISBLANK(Ventas[[#This Row],[Código]]),"",Ventas[[#This Row],[Precio Unitario]]*Ventas[[#This Row],[Cantidad]])</f>
        <v>100</v>
      </c>
      <c r="I657" s="1">
        <f>IF(ISBLANK(Ventas[[#This Row],[Código]]),"",SUM(Ventas[[#This Row],[Monto]],I656))</f>
        <v>115153</v>
      </c>
    </row>
    <row r="658" spans="1:9" x14ac:dyDescent="0.25">
      <c r="A658" s="25">
        <v>44749</v>
      </c>
      <c r="B658" s="22">
        <v>77958662</v>
      </c>
      <c r="C658" t="str">
        <f>IF(ISBLANK(Ventas[[#This Row],[Código]]),"",VLOOKUP(Ventas[[#This Row],[Código]],Productos[],2,FALSE))</f>
        <v>Golosina</v>
      </c>
      <c r="D658" t="str">
        <f>IF(ISBLANK(Ventas[[#This Row],[Código]]),"",VLOOKUP(Ventas[[#This Row],[Código]],Productos[],3,FALSE))</f>
        <v>Menthoplus Mint 29,4g</v>
      </c>
      <c r="E658" s="22">
        <v>2</v>
      </c>
      <c r="F658" s="1">
        <f>IF(ISBLANK(Ventas[[#This Row],[Código]]),"",VLOOKUP(Ventas[[#This Row],[Código]],Productos[],4,FALSE))</f>
        <v>49</v>
      </c>
      <c r="G658" s="1">
        <f>IF(ISBLANK(Ventas[[#This Row],[Código]]),"",VLOOKUP(Ventas[[#This Row],[Código]],Productos[],5,FALSE))</f>
        <v>70</v>
      </c>
      <c r="H658" s="23">
        <f>IF(ISBLANK(Ventas[[#This Row],[Código]]),"",Ventas[[#This Row],[Precio Unitario]]*Ventas[[#This Row],[Cantidad]])</f>
        <v>140</v>
      </c>
      <c r="I658" s="1">
        <f>IF(ISBLANK(Ventas[[#This Row],[Código]]),"",SUM(Ventas[[#This Row],[Monto]],I657))</f>
        <v>115293</v>
      </c>
    </row>
    <row r="659" spans="1:9" x14ac:dyDescent="0.25">
      <c r="A659" s="25">
        <v>44749</v>
      </c>
      <c r="B659" s="22">
        <v>621354957954</v>
      </c>
      <c r="C659" t="str">
        <f>IF(ISBLANK(Ventas[[#This Row],[Código]]),"",VLOOKUP(Ventas[[#This Row],[Código]],Productos[],2,FALSE))</f>
        <v>Golosina</v>
      </c>
      <c r="D659" t="str">
        <f>IF(ISBLANK(Ventas[[#This Row],[Código]]),"",VLOOKUP(Ventas[[#This Row],[Código]],Productos[],3,FALSE))</f>
        <v>Caramelos 1</v>
      </c>
      <c r="E659" s="22">
        <v>10</v>
      </c>
      <c r="F659" s="1">
        <f>IF(ISBLANK(Ventas[[#This Row],[Código]]),"",VLOOKUP(Ventas[[#This Row],[Código]],Productos[],4,FALSE))</f>
        <v>4</v>
      </c>
      <c r="G659" s="1">
        <f>IF(ISBLANK(Ventas[[#This Row],[Código]]),"",VLOOKUP(Ventas[[#This Row],[Código]],Productos[],5,FALSE))</f>
        <v>5</v>
      </c>
      <c r="H659" s="23">
        <f>IF(ISBLANK(Ventas[[#This Row],[Código]]),"",Ventas[[#This Row],[Precio Unitario]]*Ventas[[#This Row],[Cantidad]])</f>
        <v>50</v>
      </c>
      <c r="I659" s="1">
        <f>IF(ISBLANK(Ventas[[#This Row],[Código]]),"",SUM(Ventas[[#This Row],[Monto]],I658))</f>
        <v>115343</v>
      </c>
    </row>
    <row r="660" spans="1:9" x14ac:dyDescent="0.25">
      <c r="A660" s="25">
        <v>44749</v>
      </c>
      <c r="B660" s="22">
        <v>954456325874</v>
      </c>
      <c r="C660" t="str">
        <f>IF(ISBLANK(Ventas[[#This Row],[Código]]),"",VLOOKUP(Ventas[[#This Row],[Código]],Productos[],2,FALSE))</f>
        <v>Carga</v>
      </c>
      <c r="D660" t="str">
        <f>IF(ISBLANK(Ventas[[#This Row],[Código]]),"",VLOOKUP(Ventas[[#This Row],[Código]],Productos[],3,FALSE))</f>
        <v>Carga Virtual (Tipear TOTAL DE CARGA en: "Monto") 1</v>
      </c>
      <c r="E660" s="22">
        <v>100</v>
      </c>
      <c r="F660" s="1">
        <f>IF(ISBLANK(Ventas[[#This Row],[Código]]),"",VLOOKUP(Ventas[[#This Row],[Código]],Productos[],4,FALSE))</f>
        <v>1</v>
      </c>
      <c r="G660" s="1">
        <f>IF(ISBLANK(Ventas[[#This Row],[Código]]),"",VLOOKUP(Ventas[[#This Row],[Código]],Productos[],5,FALSE))</f>
        <v>1</v>
      </c>
      <c r="H660" s="23">
        <v>110</v>
      </c>
      <c r="I660" s="1">
        <f>IF(ISBLANK(Ventas[[#This Row],[Código]]),"",SUM(Ventas[[#This Row],[Monto]],I659))</f>
        <v>115453</v>
      </c>
    </row>
    <row r="661" spans="1:9" x14ac:dyDescent="0.25">
      <c r="A661" s="25">
        <v>44749</v>
      </c>
      <c r="B661" s="22">
        <v>351624957684</v>
      </c>
      <c r="C661" t="str">
        <f>IF(ISBLANK(Ventas[[#This Row],[Código]]),"",VLOOKUP(Ventas[[#This Row],[Código]],Productos[],2,FALSE))</f>
        <v>Fotocopia</v>
      </c>
      <c r="D661" t="str">
        <f>IF(ISBLANK(Ventas[[#This Row],[Código]]),"",VLOOKUP(Ventas[[#This Row],[Código]],Productos[],3,FALSE))</f>
        <v>SIMPLE FAZ A4 1</v>
      </c>
      <c r="E661" s="22">
        <v>1</v>
      </c>
      <c r="F661" s="1">
        <f>IF(ISBLANK(Ventas[[#This Row],[Código]]),"",VLOOKUP(Ventas[[#This Row],[Código]],Productos[],4,FALSE))</f>
        <v>0</v>
      </c>
      <c r="G661" s="1">
        <f>IF(ISBLANK(Ventas[[#This Row],[Código]]),"",VLOOKUP(Ventas[[#This Row],[Código]],Productos[],5,FALSE))</f>
        <v>10</v>
      </c>
      <c r="H661" s="23">
        <f>IF(ISBLANK(Ventas[[#This Row],[Código]]),"",Ventas[[#This Row],[Precio Unitario]]*Ventas[[#This Row],[Cantidad]])</f>
        <v>10</v>
      </c>
      <c r="I661" s="1">
        <f>IF(ISBLANK(Ventas[[#This Row],[Código]]),"",SUM(Ventas[[#This Row],[Monto]],I660))</f>
        <v>115463</v>
      </c>
    </row>
    <row r="662" spans="1:9" x14ac:dyDescent="0.25">
      <c r="A662" s="25">
        <v>44749</v>
      </c>
      <c r="B662" s="22">
        <v>77958648</v>
      </c>
      <c r="C662" t="str">
        <f>IF(ISBLANK(Ventas[[#This Row],[Código]]),"",VLOOKUP(Ventas[[#This Row],[Código]],Productos[],2,FALSE))</f>
        <v>Golosina</v>
      </c>
      <c r="D662" t="str">
        <f>IF(ISBLANK(Ventas[[#This Row],[Código]]),"",VLOOKUP(Ventas[[#This Row],[Código]],Productos[],3,FALSE))</f>
        <v>Menthoplus Strong 29,4g</v>
      </c>
      <c r="E662" s="22">
        <v>1</v>
      </c>
      <c r="F662" s="1">
        <f>IF(ISBLANK(Ventas[[#This Row],[Código]]),"",VLOOKUP(Ventas[[#This Row],[Código]],Productos[],4,FALSE))</f>
        <v>49</v>
      </c>
      <c r="G662" s="1">
        <f>IF(ISBLANK(Ventas[[#This Row],[Código]]),"",VLOOKUP(Ventas[[#This Row],[Código]],Productos[],5,FALSE))</f>
        <v>70</v>
      </c>
      <c r="H662" s="23">
        <f>IF(ISBLANK(Ventas[[#This Row],[Código]]),"",Ventas[[#This Row],[Precio Unitario]]*Ventas[[#This Row],[Cantidad]])</f>
        <v>70</v>
      </c>
      <c r="I662" s="1">
        <f>IF(ISBLANK(Ventas[[#This Row],[Código]]),"",SUM(Ventas[[#This Row],[Monto]],I661))</f>
        <v>115533</v>
      </c>
    </row>
    <row r="663" spans="1:9" x14ac:dyDescent="0.25">
      <c r="A663" s="25">
        <v>44749</v>
      </c>
      <c r="B663" s="22">
        <v>7790040720107</v>
      </c>
      <c r="C663" t="str">
        <f>IF(ISBLANK(Ventas[[#This Row],[Código]]),"",VLOOKUP(Ventas[[#This Row],[Código]],Productos[],2,FALSE))</f>
        <v>Galletita</v>
      </c>
      <c r="D663" t="str">
        <f>IF(ISBLANK(Ventas[[#This Row],[Código]]),"",VLOOKUP(Ventas[[#This Row],[Código]],Productos[],3,FALSE))</f>
        <v>Maná Clasica Vainilla 145g</v>
      </c>
      <c r="E663" s="22">
        <v>1</v>
      </c>
      <c r="F663" s="1">
        <f>IF(ISBLANK(Ventas[[#This Row],[Código]]),"",VLOOKUP(Ventas[[#This Row],[Código]],Productos[],4,FALSE))</f>
        <v>77</v>
      </c>
      <c r="G663" s="1">
        <f>IF(ISBLANK(Ventas[[#This Row],[Código]]),"",VLOOKUP(Ventas[[#This Row],[Código]],Productos[],5,FALSE))</f>
        <v>110</v>
      </c>
      <c r="H663" s="23">
        <f>IF(ISBLANK(Ventas[[#This Row],[Código]]),"",Ventas[[#This Row],[Precio Unitario]]*Ventas[[#This Row],[Cantidad]])</f>
        <v>110</v>
      </c>
      <c r="I663" s="1">
        <f>IF(ISBLANK(Ventas[[#This Row],[Código]]),"",SUM(Ventas[[#This Row],[Monto]],I662))</f>
        <v>115643</v>
      </c>
    </row>
    <row r="664" spans="1:9" x14ac:dyDescent="0.25">
      <c r="A664" s="25">
        <v>44749</v>
      </c>
      <c r="B664" s="22">
        <v>954456325874</v>
      </c>
      <c r="C664" t="str">
        <f>IF(ISBLANK(Ventas[[#This Row],[Código]]),"",VLOOKUP(Ventas[[#This Row],[Código]],Productos[],2,FALSE))</f>
        <v>Carga</v>
      </c>
      <c r="D664" t="str">
        <f>IF(ISBLANK(Ventas[[#This Row],[Código]]),"",VLOOKUP(Ventas[[#This Row],[Código]],Productos[],3,FALSE))</f>
        <v>Carga Virtual (Tipear TOTAL DE CARGA en: "Monto") 1</v>
      </c>
      <c r="E664" s="22">
        <v>180</v>
      </c>
      <c r="F664" s="1">
        <f>IF(ISBLANK(Ventas[[#This Row],[Código]]),"",VLOOKUP(Ventas[[#This Row],[Código]],Productos[],4,FALSE))</f>
        <v>1</v>
      </c>
      <c r="G664" s="1">
        <f>IF(ISBLANK(Ventas[[#This Row],[Código]]),"",VLOOKUP(Ventas[[#This Row],[Código]],Productos[],5,FALSE))</f>
        <v>1</v>
      </c>
      <c r="H664" s="23">
        <v>200</v>
      </c>
      <c r="I664" s="1">
        <f>IF(ISBLANK(Ventas[[#This Row],[Código]]),"",SUM(Ventas[[#This Row],[Monto]],I663))</f>
        <v>115843</v>
      </c>
    </row>
    <row r="665" spans="1:9" x14ac:dyDescent="0.25">
      <c r="A665" s="25">
        <v>44749</v>
      </c>
      <c r="B665" s="22">
        <v>954456325874</v>
      </c>
      <c r="C665" t="str">
        <f>IF(ISBLANK(Ventas[[#This Row],[Código]]),"",VLOOKUP(Ventas[[#This Row],[Código]],Productos[],2,FALSE))</f>
        <v>Carga</v>
      </c>
      <c r="D665" t="str">
        <f>IF(ISBLANK(Ventas[[#This Row],[Código]]),"",VLOOKUP(Ventas[[#This Row],[Código]],Productos[],3,FALSE))</f>
        <v>Carga Virtual (Tipear TOTAL DE CARGA en: "Monto") 1</v>
      </c>
      <c r="E665" s="22">
        <v>200</v>
      </c>
      <c r="F665" s="1">
        <f>IF(ISBLANK(Ventas[[#This Row],[Código]]),"",VLOOKUP(Ventas[[#This Row],[Código]],Productos[],4,FALSE))</f>
        <v>1</v>
      </c>
      <c r="G665" s="1">
        <f>IF(ISBLANK(Ventas[[#This Row],[Código]]),"",VLOOKUP(Ventas[[#This Row],[Código]],Productos[],5,FALSE))</f>
        <v>1</v>
      </c>
      <c r="H665" s="23">
        <v>220</v>
      </c>
      <c r="I665" s="1">
        <f>IF(ISBLANK(Ventas[[#This Row],[Código]]),"",SUM(Ventas[[#This Row],[Monto]],I664))</f>
        <v>116063</v>
      </c>
    </row>
    <row r="666" spans="1:9" x14ac:dyDescent="0.25">
      <c r="A666" s="25">
        <v>44749</v>
      </c>
      <c r="B666" s="22" t="s">
        <v>74</v>
      </c>
      <c r="C666" t="str">
        <f>IF(ISBLANK(Ventas[[#This Row],[Código]]),"",VLOOKUP(Ventas[[#This Row],[Código]],Productos[],2,FALSE))</f>
        <v>Agua</v>
      </c>
      <c r="D666" t="str">
        <f>IF(ISBLANK(Ventas[[#This Row],[Código]]),"",VLOOKUP(Ventas[[#This Row],[Código]],Productos[],3,FALSE))</f>
        <v>Agua caliente 1</v>
      </c>
      <c r="E666" s="22">
        <v>1</v>
      </c>
      <c r="F666" s="1">
        <f>IF(ISBLANK(Ventas[[#This Row],[Código]]),"",VLOOKUP(Ventas[[#This Row],[Código]],Productos[],4,FALSE))</f>
        <v>0</v>
      </c>
      <c r="G666" s="1">
        <f>IF(ISBLANK(Ventas[[#This Row],[Código]]),"",VLOOKUP(Ventas[[#This Row],[Código]],Productos[],5,FALSE))</f>
        <v>40</v>
      </c>
      <c r="H666" s="23">
        <f>IF(ISBLANK(Ventas[[#This Row],[Código]]),"",Ventas[[#This Row],[Precio Unitario]]*Ventas[[#This Row],[Cantidad]])</f>
        <v>40</v>
      </c>
      <c r="I666" s="1">
        <f>IF(ISBLANK(Ventas[[#This Row],[Código]]),"",SUM(Ventas[[#This Row],[Monto]],I665))</f>
        <v>116103</v>
      </c>
    </row>
    <row r="667" spans="1:9" x14ac:dyDescent="0.25">
      <c r="A667" s="25">
        <v>44749</v>
      </c>
      <c r="B667" s="22">
        <v>147852369319</v>
      </c>
      <c r="C667" t="str">
        <f>IF(ISBLANK(Ventas[[#This Row],[Código]]),"",VLOOKUP(Ventas[[#This Row],[Código]],Productos[],2,FALSE))</f>
        <v>Fotocopia</v>
      </c>
      <c r="D667" t="str">
        <f>IF(ISBLANK(Ventas[[#This Row],[Código]]),"",VLOOKUP(Ventas[[#This Row],[Código]],Productos[],3,FALSE))</f>
        <v>IMPRESIÓN A4 1</v>
      </c>
      <c r="E667" s="22">
        <v>3</v>
      </c>
      <c r="F667" s="1">
        <f>IF(ISBLANK(Ventas[[#This Row],[Código]]),"",VLOOKUP(Ventas[[#This Row],[Código]],Productos[],4,FALSE))</f>
        <v>0</v>
      </c>
      <c r="G667" s="1">
        <f>IF(ISBLANK(Ventas[[#This Row],[Código]]),"",VLOOKUP(Ventas[[#This Row],[Código]],Productos[],5,FALSE))</f>
        <v>20</v>
      </c>
      <c r="H667" s="23">
        <f>IF(ISBLANK(Ventas[[#This Row],[Código]]),"",Ventas[[#This Row],[Precio Unitario]]*Ventas[[#This Row],[Cantidad]])</f>
        <v>60</v>
      </c>
      <c r="I667" s="1">
        <f>IF(ISBLANK(Ventas[[#This Row],[Código]]),"",SUM(Ventas[[#This Row],[Monto]],I666))</f>
        <v>116163</v>
      </c>
    </row>
    <row r="668" spans="1:9" x14ac:dyDescent="0.25">
      <c r="A668" s="25">
        <v>44749</v>
      </c>
      <c r="B668" s="22">
        <v>7792799000035</v>
      </c>
      <c r="C668" t="str">
        <f>IF(ISBLANK(Ventas[[#This Row],[Código]]),"",VLOOKUP(Ventas[[#This Row],[Código]],Productos[],2,FALSE))</f>
        <v>Soda</v>
      </c>
      <c r="D668" t="str">
        <f>IF(ISBLANK(Ventas[[#This Row],[Código]]),"",VLOOKUP(Ventas[[#This Row],[Código]],Productos[],3,FALSE))</f>
        <v>Soda Eco de los Andes 500ml</v>
      </c>
      <c r="E668" s="22">
        <v>1</v>
      </c>
      <c r="F668" s="1">
        <f>IF(ISBLANK(Ventas[[#This Row],[Código]]),"",VLOOKUP(Ventas[[#This Row],[Código]],Productos[],4,FALSE))</f>
        <v>65</v>
      </c>
      <c r="G668" s="1">
        <f>IF(ISBLANK(Ventas[[#This Row],[Código]]),"",VLOOKUP(Ventas[[#This Row],[Código]],Productos[],5,FALSE))</f>
        <v>100</v>
      </c>
      <c r="H668" s="23">
        <f>IF(ISBLANK(Ventas[[#This Row],[Código]]),"",Ventas[[#This Row],[Precio Unitario]]*Ventas[[#This Row],[Cantidad]])</f>
        <v>100</v>
      </c>
      <c r="I668" s="1">
        <f>IF(ISBLANK(Ventas[[#This Row],[Código]]),"",SUM(Ventas[[#This Row],[Monto]],I667))</f>
        <v>116263</v>
      </c>
    </row>
    <row r="669" spans="1:9" x14ac:dyDescent="0.25">
      <c r="A669" s="25">
        <v>44749</v>
      </c>
      <c r="B669" s="22">
        <v>621354957954</v>
      </c>
      <c r="C669" t="str">
        <f>IF(ISBLANK(Ventas[[#This Row],[Código]]),"",VLOOKUP(Ventas[[#This Row],[Código]],Productos[],2,FALSE))</f>
        <v>Golosina</v>
      </c>
      <c r="D669" t="str">
        <f>IF(ISBLANK(Ventas[[#This Row],[Código]]),"",VLOOKUP(Ventas[[#This Row],[Código]],Productos[],3,FALSE))</f>
        <v>Caramelos 1</v>
      </c>
      <c r="E669" s="22">
        <v>4</v>
      </c>
      <c r="F669" s="1">
        <f>IF(ISBLANK(Ventas[[#This Row],[Código]]),"",VLOOKUP(Ventas[[#This Row],[Código]],Productos[],4,FALSE))</f>
        <v>4</v>
      </c>
      <c r="G669" s="1">
        <f>IF(ISBLANK(Ventas[[#This Row],[Código]]),"",VLOOKUP(Ventas[[#This Row],[Código]],Productos[],5,FALSE))</f>
        <v>5</v>
      </c>
      <c r="H669" s="23">
        <f>IF(ISBLANK(Ventas[[#This Row],[Código]]),"",Ventas[[#This Row],[Precio Unitario]]*Ventas[[#This Row],[Cantidad]])</f>
        <v>20</v>
      </c>
      <c r="I669" s="1">
        <f>IF(ISBLANK(Ventas[[#This Row],[Código]]),"",SUM(Ventas[[#This Row],[Monto]],I668))</f>
        <v>116283</v>
      </c>
    </row>
    <row r="670" spans="1:9" x14ac:dyDescent="0.25">
      <c r="A670" s="25">
        <v>44749</v>
      </c>
      <c r="B670" s="22">
        <v>77917812</v>
      </c>
      <c r="C670" t="str">
        <f>IF(ISBLANK(Ventas[[#This Row],[Código]]),"",VLOOKUP(Ventas[[#This Row],[Código]],Productos[],2,FALSE))</f>
        <v>Chocolate</v>
      </c>
      <c r="D670" t="str">
        <f>IF(ISBLANK(Ventas[[#This Row],[Código]]),"",VLOOKUP(Ventas[[#This Row],[Código]],Productos[],3,FALSE))</f>
        <v>Las Colonias Negro Triple 1</v>
      </c>
      <c r="E670" s="22">
        <v>2</v>
      </c>
      <c r="F670" s="1">
        <f>IF(ISBLANK(Ventas[[#This Row],[Código]]),"",VLOOKUP(Ventas[[#This Row],[Código]],Productos[],4,FALSE))</f>
        <v>42</v>
      </c>
      <c r="G670" s="1">
        <f>IF(ISBLANK(Ventas[[#This Row],[Código]]),"",VLOOKUP(Ventas[[#This Row],[Código]],Productos[],5,FALSE))</f>
        <v>60</v>
      </c>
      <c r="H670" s="23">
        <f>IF(ISBLANK(Ventas[[#This Row],[Código]]),"",Ventas[[#This Row],[Precio Unitario]]*Ventas[[#This Row],[Cantidad]])</f>
        <v>120</v>
      </c>
      <c r="I670" s="1">
        <f>IF(ISBLANK(Ventas[[#This Row],[Código]]),"",SUM(Ventas[[#This Row],[Monto]],I669))</f>
        <v>116403</v>
      </c>
    </row>
    <row r="671" spans="1:9" x14ac:dyDescent="0.25">
      <c r="A671" s="25">
        <v>44749</v>
      </c>
      <c r="B671" s="22">
        <v>3057067267256</v>
      </c>
      <c r="C671" t="str">
        <f>IF(ISBLANK(Ventas[[#This Row],[Código]]),"",VLOOKUP(Ventas[[#This Row],[Código]],Productos[],2,FALSE))</f>
        <v>Varios</v>
      </c>
      <c r="D671" t="str">
        <f>IF(ISBLANK(Ventas[[#This Row],[Código]]),"",VLOOKUP(Ventas[[#This Row],[Código]],Productos[],3,FALSE))</f>
        <v>Liyo Caja 50</v>
      </c>
      <c r="E671" s="22">
        <v>2</v>
      </c>
      <c r="F671" s="1">
        <f>IF(ISBLANK(Ventas[[#This Row],[Código]]),"",VLOOKUP(Ventas[[#This Row],[Código]],Productos[],4,FALSE))</f>
        <v>0</v>
      </c>
      <c r="G671" s="1">
        <f>IF(ISBLANK(Ventas[[#This Row],[Código]]),"",VLOOKUP(Ventas[[#This Row],[Código]],Productos[],5,FALSE))</f>
        <v>100</v>
      </c>
      <c r="H671" s="23">
        <f>IF(ISBLANK(Ventas[[#This Row],[Código]]),"",Ventas[[#This Row],[Precio Unitario]]*Ventas[[#This Row],[Cantidad]])</f>
        <v>200</v>
      </c>
      <c r="I671" s="1">
        <f>IF(ISBLANK(Ventas[[#This Row],[Código]]),"",SUM(Ventas[[#This Row],[Monto]],I670))</f>
        <v>116603</v>
      </c>
    </row>
    <row r="672" spans="1:9" x14ac:dyDescent="0.25">
      <c r="A672" s="25">
        <v>44749</v>
      </c>
      <c r="B672" s="22">
        <v>7793147118860</v>
      </c>
      <c r="C672" t="str">
        <f>IF(ISBLANK(Ventas[[#This Row],[Código]]),"",VLOOKUP(Ventas[[#This Row],[Código]],Productos[],2,FALSE))</f>
        <v>Cerveza</v>
      </c>
      <c r="D672" t="str">
        <f>IF(ISBLANK(Ventas[[#This Row],[Código]]),"",VLOOKUP(Ventas[[#This Row],[Código]],Productos[],3,FALSE))</f>
        <v>Schneider  473ml</v>
      </c>
      <c r="E672" s="22">
        <v>1</v>
      </c>
      <c r="F672" s="1">
        <f>IF(ISBLANK(Ventas[[#This Row],[Código]]),"",VLOOKUP(Ventas[[#This Row],[Código]],Productos[],4,FALSE))</f>
        <v>91</v>
      </c>
      <c r="G672" s="1">
        <f>IF(ISBLANK(Ventas[[#This Row],[Código]]),"",VLOOKUP(Ventas[[#This Row],[Código]],Productos[],5,FALSE))</f>
        <v>140</v>
      </c>
      <c r="H672" s="23">
        <f>IF(ISBLANK(Ventas[[#This Row],[Código]]),"",Ventas[[#This Row],[Precio Unitario]]*Ventas[[#This Row],[Cantidad]])</f>
        <v>140</v>
      </c>
      <c r="I672" s="1">
        <f>IF(ISBLANK(Ventas[[#This Row],[Código]]),"",SUM(Ventas[[#This Row],[Monto]],I671))</f>
        <v>116743</v>
      </c>
    </row>
    <row r="673" spans="1:9" x14ac:dyDescent="0.25">
      <c r="A673" s="25">
        <v>44749</v>
      </c>
      <c r="B673" s="22">
        <v>7791866001197</v>
      </c>
      <c r="C673" t="str">
        <f>IF(ISBLANK(Ventas[[#This Row],[Código]]),"",VLOOKUP(Ventas[[#This Row],[Código]],Productos[],2,FALSE))</f>
        <v>Mercadito</v>
      </c>
      <c r="D673" t="str">
        <f>IF(ISBLANK(Ventas[[#This Row],[Código]]),"",VLOOKUP(Ventas[[#This Row],[Código]],Productos[],3,FALSE))</f>
        <v>Mayonesa Natura 125g</v>
      </c>
      <c r="E673" s="22">
        <v>1</v>
      </c>
      <c r="F673" s="1">
        <f>IF(ISBLANK(Ventas[[#This Row],[Código]]),"",VLOOKUP(Ventas[[#This Row],[Código]],Productos[],4,FALSE))</f>
        <v>98</v>
      </c>
      <c r="G673" s="1">
        <f>IF(ISBLANK(Ventas[[#This Row],[Código]]),"",VLOOKUP(Ventas[[#This Row],[Código]],Productos[],5,FALSE))</f>
        <v>140</v>
      </c>
      <c r="H673" s="23">
        <f>IF(ISBLANK(Ventas[[#This Row],[Código]]),"",Ventas[[#This Row],[Precio Unitario]]*Ventas[[#This Row],[Cantidad]])</f>
        <v>140</v>
      </c>
      <c r="I673" s="1">
        <f>IF(ISBLANK(Ventas[[#This Row],[Código]]),"",SUM(Ventas[[#This Row],[Monto]],I672))</f>
        <v>116883</v>
      </c>
    </row>
    <row r="674" spans="1:9" x14ac:dyDescent="0.25">
      <c r="A674" s="25">
        <v>44749</v>
      </c>
      <c r="B674" s="22">
        <v>7798113300508</v>
      </c>
      <c r="C674" t="str">
        <f>IF(ISBLANK(Ventas[[#This Row],[Código]]),"",VLOOKUP(Ventas[[#This Row],[Código]],Productos[],2,FALSE))</f>
        <v>Aperitivo</v>
      </c>
      <c r="D674" t="str">
        <f>IF(ISBLANK(Ventas[[#This Row],[Código]]),"",VLOOKUP(Ventas[[#This Row],[Código]],Productos[],3,FALSE))</f>
        <v>Fernandito 1000ml</v>
      </c>
      <c r="E674" s="22">
        <v>1</v>
      </c>
      <c r="F674" s="1">
        <f>IF(ISBLANK(Ventas[[#This Row],[Código]]),"",VLOOKUP(Ventas[[#This Row],[Código]],Productos[],4,FALSE))</f>
        <v>90</v>
      </c>
      <c r="G674" s="1">
        <f>IF(ISBLANK(Ventas[[#This Row],[Código]]),"",VLOOKUP(Ventas[[#This Row],[Código]],Productos[],5,FALSE))</f>
        <v>150</v>
      </c>
      <c r="H674" s="23">
        <f>IF(ISBLANK(Ventas[[#This Row],[Código]]),"",Ventas[[#This Row],[Precio Unitario]]*Ventas[[#This Row],[Cantidad]])</f>
        <v>150</v>
      </c>
      <c r="I674" s="1">
        <f>IF(ISBLANK(Ventas[[#This Row],[Código]]),"",SUM(Ventas[[#This Row],[Monto]],I673))</f>
        <v>117033</v>
      </c>
    </row>
    <row r="675" spans="1:9" x14ac:dyDescent="0.25">
      <c r="A675" s="25">
        <v>44749</v>
      </c>
      <c r="B675" s="22">
        <v>77953513</v>
      </c>
      <c r="C675" t="str">
        <f>IF(ISBLANK(Ventas[[#This Row],[Código]]),"",VLOOKUP(Ventas[[#This Row],[Código]],Productos[],2,FALSE))</f>
        <v>Cigarrillo</v>
      </c>
      <c r="D675" t="str">
        <f>IF(ISBLANK(Ventas[[#This Row],[Código]]),"",VLOOKUP(Ventas[[#This Row],[Código]],Productos[],3,FALSE))</f>
        <v>Chesterfield 20 Común 20</v>
      </c>
      <c r="E675" s="22">
        <v>1</v>
      </c>
      <c r="F675" s="1">
        <f>IF(ISBLANK(Ventas[[#This Row],[Código]]),"",VLOOKUP(Ventas[[#This Row],[Código]],Productos[],4,FALSE))</f>
        <v>230</v>
      </c>
      <c r="G675" s="1">
        <f>IF(ISBLANK(Ventas[[#This Row],[Código]]),"",VLOOKUP(Ventas[[#This Row],[Código]],Productos[],5,FALSE))</f>
        <v>260</v>
      </c>
      <c r="H675" s="23">
        <f>IF(ISBLANK(Ventas[[#This Row],[Código]]),"",Ventas[[#This Row],[Precio Unitario]]*Ventas[[#This Row],[Cantidad]])</f>
        <v>260</v>
      </c>
      <c r="I675" s="1">
        <f>IF(ISBLANK(Ventas[[#This Row],[Código]]),"",SUM(Ventas[[#This Row],[Monto]],I674))</f>
        <v>117293</v>
      </c>
    </row>
    <row r="676" spans="1:9" x14ac:dyDescent="0.25">
      <c r="A676" s="25">
        <v>44749</v>
      </c>
      <c r="B676" s="22">
        <v>77916433</v>
      </c>
      <c r="C676" t="str">
        <f>IF(ISBLANK(Ventas[[#This Row],[Código]]),"",VLOOKUP(Ventas[[#This Row],[Código]],Productos[],2,FALSE))</f>
        <v>Cigarrillo</v>
      </c>
      <c r="D676" t="str">
        <f>IF(ISBLANK(Ventas[[#This Row],[Código]]),"",VLOOKUP(Ventas[[#This Row],[Código]],Productos[],3,FALSE))</f>
        <v>Marlboro 20 Común 20</v>
      </c>
      <c r="E676" s="22">
        <v>1</v>
      </c>
      <c r="F676" s="1">
        <f>IF(ISBLANK(Ventas[[#This Row],[Código]]),"",VLOOKUP(Ventas[[#This Row],[Código]],Productos[],4,FALSE))</f>
        <v>290</v>
      </c>
      <c r="G676" s="1">
        <f>IF(ISBLANK(Ventas[[#This Row],[Código]]),"",VLOOKUP(Ventas[[#This Row],[Código]],Productos[],5,FALSE))</f>
        <v>320</v>
      </c>
      <c r="H676" s="23">
        <f>IF(ISBLANK(Ventas[[#This Row],[Código]]),"",Ventas[[#This Row],[Precio Unitario]]*Ventas[[#This Row],[Cantidad]])</f>
        <v>320</v>
      </c>
      <c r="I676" s="1">
        <f>IF(ISBLANK(Ventas[[#This Row],[Código]]),"",SUM(Ventas[[#This Row],[Monto]],I675))</f>
        <v>117613</v>
      </c>
    </row>
    <row r="677" spans="1:9" x14ac:dyDescent="0.25">
      <c r="A677" s="25">
        <v>44749</v>
      </c>
      <c r="B677" s="22">
        <v>7790310984000</v>
      </c>
      <c r="C677" t="str">
        <f>IF(ISBLANK(Ventas[[#This Row],[Código]]),"",VLOOKUP(Ventas[[#This Row],[Código]],Productos[],2,FALSE))</f>
        <v>Snack</v>
      </c>
      <c r="D677" t="str">
        <f>IF(ISBLANK(Ventas[[#This Row],[Código]]),"",VLOOKUP(Ventas[[#This Row],[Código]],Productos[],3,FALSE))</f>
        <v>Lays Clásicas 145g</v>
      </c>
      <c r="E677" s="22">
        <v>1</v>
      </c>
      <c r="F677" s="1">
        <f>IF(ISBLANK(Ventas[[#This Row],[Código]]),"",VLOOKUP(Ventas[[#This Row],[Código]],Productos[],4,FALSE))</f>
        <v>304</v>
      </c>
      <c r="G677" s="1">
        <f>IF(ISBLANK(Ventas[[#This Row],[Código]]),"",VLOOKUP(Ventas[[#This Row],[Código]],Productos[],5,FALSE))</f>
        <v>400</v>
      </c>
      <c r="H677" s="23">
        <f>IF(ISBLANK(Ventas[[#This Row],[Código]]),"",Ventas[[#This Row],[Precio Unitario]]*Ventas[[#This Row],[Cantidad]])</f>
        <v>400</v>
      </c>
      <c r="I677" s="1">
        <f>IF(ISBLANK(Ventas[[#This Row],[Código]]),"",SUM(Ventas[[#This Row],[Monto]],I676))</f>
        <v>118013</v>
      </c>
    </row>
    <row r="678" spans="1:9" x14ac:dyDescent="0.25">
      <c r="A678" s="25">
        <v>44749</v>
      </c>
      <c r="B678" s="22">
        <v>7793913013085</v>
      </c>
      <c r="C678" t="str">
        <f>IF(ISBLANK(Ventas[[#This Row],[Código]]),"",VLOOKUP(Ventas[[#This Row],[Código]],Productos[],2,FALSE))</f>
        <v>Lácteos</v>
      </c>
      <c r="D678" t="str">
        <f>IF(ISBLANK(Ventas[[#This Row],[Código]]),"",VLOOKUP(Ventas[[#This Row],[Código]],Productos[],3,FALSE))</f>
        <v>Yogurt Entero Vasito Frutilla Tregar 125g</v>
      </c>
      <c r="E678" s="22">
        <v>1</v>
      </c>
      <c r="F678" s="1">
        <f>IF(ISBLANK(Ventas[[#This Row],[Código]]),"",VLOOKUP(Ventas[[#This Row],[Código]],Productos[],4,FALSE))</f>
        <v>51</v>
      </c>
      <c r="G678" s="1">
        <f>IF(ISBLANK(Ventas[[#This Row],[Código]]),"",VLOOKUP(Ventas[[#This Row],[Código]],Productos[],5,FALSE))</f>
        <v>80</v>
      </c>
      <c r="H678" s="23">
        <f>IF(ISBLANK(Ventas[[#This Row],[Código]]),"",Ventas[[#This Row],[Precio Unitario]]*Ventas[[#This Row],[Cantidad]])</f>
        <v>80</v>
      </c>
      <c r="I678" s="1">
        <f>IF(ISBLANK(Ventas[[#This Row],[Código]]),"",SUM(Ventas[[#This Row],[Monto]],I677))</f>
        <v>118093</v>
      </c>
    </row>
    <row r="679" spans="1:9" x14ac:dyDescent="0.25">
      <c r="A679" s="25">
        <v>44749</v>
      </c>
      <c r="B679" s="22">
        <v>7791787000422</v>
      </c>
      <c r="C679" t="str">
        <f>IF(ISBLANK(Ventas[[#This Row],[Código]]),"",VLOOKUP(Ventas[[#This Row],[Código]],Productos[],2,FALSE))</f>
        <v>Galletita</v>
      </c>
      <c r="D679" t="str">
        <f>IF(ISBLANK(Ventas[[#This Row],[Código]]),"",VLOOKUP(Ventas[[#This Row],[Código]],Productos[],3,FALSE))</f>
        <v>Trío Pepas 200g</v>
      </c>
      <c r="E679" s="22">
        <v>1</v>
      </c>
      <c r="F679" s="1">
        <f>IF(ISBLANK(Ventas[[#This Row],[Código]]),"",VLOOKUP(Ventas[[#This Row],[Código]],Productos[],4,FALSE))</f>
        <v>70</v>
      </c>
      <c r="G679" s="1">
        <f>IF(ISBLANK(Ventas[[#This Row],[Código]]),"",VLOOKUP(Ventas[[#This Row],[Código]],Productos[],5,FALSE))</f>
        <v>120</v>
      </c>
      <c r="H679" s="23">
        <f>IF(ISBLANK(Ventas[[#This Row],[Código]]),"",Ventas[[#This Row],[Precio Unitario]]*Ventas[[#This Row],[Cantidad]])</f>
        <v>120</v>
      </c>
      <c r="I679" s="1">
        <f>IF(ISBLANK(Ventas[[#This Row],[Código]]),"",SUM(Ventas[[#This Row],[Monto]],I678))</f>
        <v>118213</v>
      </c>
    </row>
    <row r="680" spans="1:9" x14ac:dyDescent="0.25">
      <c r="A680" s="25">
        <v>44749</v>
      </c>
      <c r="B680" s="22">
        <v>351624957684</v>
      </c>
      <c r="C680" t="str">
        <f>IF(ISBLANK(Ventas[[#This Row],[Código]]),"",VLOOKUP(Ventas[[#This Row],[Código]],Productos[],2,FALSE))</f>
        <v>Fotocopia</v>
      </c>
      <c r="D680" t="str">
        <f>IF(ISBLANK(Ventas[[#This Row],[Código]]),"",VLOOKUP(Ventas[[#This Row],[Código]],Productos[],3,FALSE))</f>
        <v>SIMPLE FAZ A4 1</v>
      </c>
      <c r="E680" s="22">
        <v>1</v>
      </c>
      <c r="F680" s="1">
        <f>IF(ISBLANK(Ventas[[#This Row],[Código]]),"",VLOOKUP(Ventas[[#This Row],[Código]],Productos[],4,FALSE))</f>
        <v>0</v>
      </c>
      <c r="G680" s="1">
        <f>IF(ISBLANK(Ventas[[#This Row],[Código]]),"",VLOOKUP(Ventas[[#This Row],[Código]],Productos[],5,FALSE))</f>
        <v>10</v>
      </c>
      <c r="H680" s="23">
        <f>IF(ISBLANK(Ventas[[#This Row],[Código]]),"",Ventas[[#This Row],[Precio Unitario]]*Ventas[[#This Row],[Cantidad]])</f>
        <v>10</v>
      </c>
      <c r="I680" s="1">
        <f>IF(ISBLANK(Ventas[[#This Row],[Código]]),"",SUM(Ventas[[#This Row],[Monto]],I679))</f>
        <v>118223</v>
      </c>
    </row>
    <row r="681" spans="1:9" x14ac:dyDescent="0.25">
      <c r="A681" s="25">
        <v>44749</v>
      </c>
      <c r="B681" s="22">
        <v>7792798007493</v>
      </c>
      <c r="C681" t="str">
        <f>IF(ISBLANK(Ventas[[#This Row],[Código]]),"",VLOOKUP(Ventas[[#This Row],[Código]],Productos[],2,FALSE))</f>
        <v>Cerveza</v>
      </c>
      <c r="D681" t="str">
        <f>IF(ISBLANK(Ventas[[#This Row],[Código]]),"",VLOOKUP(Ventas[[#This Row],[Código]],Productos[],3,FALSE))</f>
        <v>Brahma Retornable 1000ml</v>
      </c>
      <c r="E681" s="22">
        <v>1</v>
      </c>
      <c r="F681" s="1">
        <f>IF(ISBLANK(Ventas[[#This Row],[Código]]),"",VLOOKUP(Ventas[[#This Row],[Código]],Productos[],4,FALSE))</f>
        <v>175</v>
      </c>
      <c r="G681" s="1">
        <f>IF(ISBLANK(Ventas[[#This Row],[Código]]),"",VLOOKUP(Ventas[[#This Row],[Código]],Productos[],5,FALSE))</f>
        <v>280</v>
      </c>
      <c r="H681" s="23">
        <f>IF(ISBLANK(Ventas[[#This Row],[Código]]),"",Ventas[[#This Row],[Precio Unitario]]*Ventas[[#This Row],[Cantidad]])</f>
        <v>280</v>
      </c>
      <c r="I681" s="1">
        <f>IF(ISBLANK(Ventas[[#This Row],[Código]]),"",SUM(Ventas[[#This Row],[Monto]],I680))</f>
        <v>118503</v>
      </c>
    </row>
    <row r="682" spans="1:9" x14ac:dyDescent="0.25">
      <c r="A682" s="25">
        <v>44749</v>
      </c>
      <c r="B682" s="22">
        <v>7790036001562</v>
      </c>
      <c r="C682" t="str">
        <f>IF(ISBLANK(Ventas[[#This Row],[Código]]),"",VLOOKUP(Ventas[[#This Row],[Código]],Productos[],2,FALSE))</f>
        <v>Agua Saborizada</v>
      </c>
      <c r="D682" t="str">
        <f>IF(ISBLANK(Ventas[[#This Row],[Código]]),"",VLOOKUP(Ventas[[#This Row],[Código]],Productos[],3,FALSE))</f>
        <v>Baggio Fresh Naranja 1500ml</v>
      </c>
      <c r="E682" s="22">
        <v>1</v>
      </c>
      <c r="F682" s="1">
        <f>IF(ISBLANK(Ventas[[#This Row],[Código]]),"",VLOOKUP(Ventas[[#This Row],[Código]],Productos[],4,FALSE))</f>
        <v>42</v>
      </c>
      <c r="G682" s="1">
        <f>IF(ISBLANK(Ventas[[#This Row],[Código]]),"",VLOOKUP(Ventas[[#This Row],[Código]],Productos[],5,FALSE))</f>
        <v>120</v>
      </c>
      <c r="H682" s="23">
        <f>IF(ISBLANK(Ventas[[#This Row],[Código]]),"",Ventas[[#This Row],[Precio Unitario]]*Ventas[[#This Row],[Cantidad]])</f>
        <v>120</v>
      </c>
      <c r="I682" s="1">
        <f>IF(ISBLANK(Ventas[[#This Row],[Código]]),"",SUM(Ventas[[#This Row],[Monto]],I681))</f>
        <v>118623</v>
      </c>
    </row>
    <row r="683" spans="1:9" x14ac:dyDescent="0.25">
      <c r="A683" s="25">
        <v>44749</v>
      </c>
      <c r="B683" s="22">
        <v>7791787000422</v>
      </c>
      <c r="C683" t="str">
        <f>IF(ISBLANK(Ventas[[#This Row],[Código]]),"",VLOOKUP(Ventas[[#This Row],[Código]],Productos[],2,FALSE))</f>
        <v>Galletita</v>
      </c>
      <c r="D683" t="str">
        <f>IF(ISBLANK(Ventas[[#This Row],[Código]]),"",VLOOKUP(Ventas[[#This Row],[Código]],Productos[],3,FALSE))</f>
        <v>Trío Pepas 200g</v>
      </c>
      <c r="E683" s="22">
        <v>1</v>
      </c>
      <c r="F683" s="1">
        <f>IF(ISBLANK(Ventas[[#This Row],[Código]]),"",VLOOKUP(Ventas[[#This Row],[Código]],Productos[],4,FALSE))</f>
        <v>70</v>
      </c>
      <c r="G683" s="1">
        <f>IF(ISBLANK(Ventas[[#This Row],[Código]]),"",VLOOKUP(Ventas[[#This Row],[Código]],Productos[],5,FALSE))</f>
        <v>120</v>
      </c>
      <c r="H683" s="23">
        <f>IF(ISBLANK(Ventas[[#This Row],[Código]]),"",Ventas[[#This Row],[Precio Unitario]]*Ventas[[#This Row],[Cantidad]])</f>
        <v>120</v>
      </c>
      <c r="I683" s="1">
        <f>IF(ISBLANK(Ventas[[#This Row],[Código]]),"",SUM(Ventas[[#This Row],[Monto]],I682))</f>
        <v>118743</v>
      </c>
    </row>
    <row r="684" spans="1:9" x14ac:dyDescent="0.25">
      <c r="A684" s="25">
        <v>44749</v>
      </c>
      <c r="B684" s="22">
        <v>7790036975405</v>
      </c>
      <c r="C684" t="str">
        <f>IF(ISBLANK(Ventas[[#This Row],[Código]]),"",VLOOKUP(Ventas[[#This Row],[Código]],Productos[],2,FALSE))</f>
        <v>Agua Saborizada</v>
      </c>
      <c r="D684" t="str">
        <f>IF(ISBLANK(Ventas[[#This Row],[Código]]),"",VLOOKUP(Ventas[[#This Row],[Código]],Productos[],3,FALSE))</f>
        <v>Baggio Fresh Manzana Liviano 200ml</v>
      </c>
      <c r="E684" s="22">
        <v>1</v>
      </c>
      <c r="F684" s="1">
        <f>IF(ISBLANK(Ventas[[#This Row],[Código]]),"",VLOOKUP(Ventas[[#This Row],[Código]],Productos[],4,FALSE))</f>
        <v>49</v>
      </c>
      <c r="G684" s="1">
        <f>IF(ISBLANK(Ventas[[#This Row],[Código]]),"",VLOOKUP(Ventas[[#This Row],[Código]],Productos[],5,FALSE))</f>
        <v>70</v>
      </c>
      <c r="H684" s="23">
        <f>IF(ISBLANK(Ventas[[#This Row],[Código]]),"",Ventas[[#This Row],[Precio Unitario]]*Ventas[[#This Row],[Cantidad]])</f>
        <v>70</v>
      </c>
      <c r="I684" s="1">
        <f>IF(ISBLANK(Ventas[[#This Row],[Código]]),"",SUM(Ventas[[#This Row],[Monto]],I683))</f>
        <v>118813</v>
      </c>
    </row>
    <row r="685" spans="1:9" x14ac:dyDescent="0.25">
      <c r="A685" s="25">
        <v>44749</v>
      </c>
      <c r="B685" s="22">
        <v>77939753</v>
      </c>
      <c r="C685" t="str">
        <f>IF(ISBLANK(Ventas[[#This Row],[Código]]),"",VLOOKUP(Ventas[[#This Row],[Código]],Productos[],2,FALSE))</f>
        <v>Golosina</v>
      </c>
      <c r="D685" t="str">
        <f>IF(ISBLANK(Ventas[[#This Row],[Código]]),"",VLOOKUP(Ventas[[#This Row],[Código]],Productos[],3,FALSE))</f>
        <v>Topline Seven Atomic Strong 14g</v>
      </c>
      <c r="E685" s="22">
        <v>1</v>
      </c>
      <c r="F685" s="1">
        <f>IF(ISBLANK(Ventas[[#This Row],[Código]]),"",VLOOKUP(Ventas[[#This Row],[Código]],Productos[],4,FALSE))</f>
        <v>56</v>
      </c>
      <c r="G685" s="1">
        <f>IF(ISBLANK(Ventas[[#This Row],[Código]]),"",VLOOKUP(Ventas[[#This Row],[Código]],Productos[],5,FALSE))</f>
        <v>80</v>
      </c>
      <c r="H685" s="23">
        <f>IF(ISBLANK(Ventas[[#This Row],[Código]]),"",Ventas[[#This Row],[Precio Unitario]]*Ventas[[#This Row],[Cantidad]])</f>
        <v>80</v>
      </c>
      <c r="I685" s="1">
        <f>IF(ISBLANK(Ventas[[#This Row],[Código]]),"",SUM(Ventas[[#This Row],[Monto]],I684))</f>
        <v>118893</v>
      </c>
    </row>
    <row r="686" spans="1:9" x14ac:dyDescent="0.25">
      <c r="A686" s="25">
        <v>44749</v>
      </c>
      <c r="B686" s="22">
        <v>351624957684</v>
      </c>
      <c r="C686" t="str">
        <f>IF(ISBLANK(Ventas[[#This Row],[Código]]),"",VLOOKUP(Ventas[[#This Row],[Código]],Productos[],2,FALSE))</f>
        <v>Fotocopia</v>
      </c>
      <c r="D686" t="str">
        <f>IF(ISBLANK(Ventas[[#This Row],[Código]]),"",VLOOKUP(Ventas[[#This Row],[Código]],Productos[],3,FALSE))</f>
        <v>SIMPLE FAZ A4 1</v>
      </c>
      <c r="E686" s="22">
        <v>1</v>
      </c>
      <c r="F686" s="1">
        <f>IF(ISBLANK(Ventas[[#This Row],[Código]]),"",VLOOKUP(Ventas[[#This Row],[Código]],Productos[],4,FALSE))</f>
        <v>0</v>
      </c>
      <c r="G686" s="1">
        <f>IF(ISBLANK(Ventas[[#This Row],[Código]]),"",VLOOKUP(Ventas[[#This Row],[Código]],Productos[],5,FALSE))</f>
        <v>10</v>
      </c>
      <c r="H686" s="23">
        <f>IF(ISBLANK(Ventas[[#This Row],[Código]]),"",Ventas[[#This Row],[Precio Unitario]]*Ventas[[#This Row],[Cantidad]])</f>
        <v>10</v>
      </c>
      <c r="I686" s="1">
        <f>IF(ISBLANK(Ventas[[#This Row],[Código]]),"",SUM(Ventas[[#This Row],[Monto]],I685))</f>
        <v>118903</v>
      </c>
    </row>
    <row r="687" spans="1:9" x14ac:dyDescent="0.25">
      <c r="A687" s="25">
        <v>44749</v>
      </c>
      <c r="B687" s="22">
        <v>695874365215</v>
      </c>
      <c r="C687" t="str">
        <f>IF(ISBLANK(Ventas[[#This Row],[Código]]),"",VLOOKUP(Ventas[[#This Row],[Código]],Productos[],2,FALSE))</f>
        <v>Fotocopia</v>
      </c>
      <c r="D687" t="str">
        <f>IF(ISBLANK(Ventas[[#This Row],[Código]]),"",VLOOKUP(Ventas[[#This Row],[Código]],Productos[],3,FALSE))</f>
        <v>DNI 1</v>
      </c>
      <c r="E687" s="22">
        <v>1</v>
      </c>
      <c r="F687" s="1">
        <f>IF(ISBLANK(Ventas[[#This Row],[Código]]),"",VLOOKUP(Ventas[[#This Row],[Código]],Productos[],4,FALSE))</f>
        <v>0</v>
      </c>
      <c r="G687" s="1">
        <f>IF(ISBLANK(Ventas[[#This Row],[Código]]),"",VLOOKUP(Ventas[[#This Row],[Código]],Productos[],5,FALSE))</f>
        <v>20</v>
      </c>
      <c r="H687" s="23">
        <f>IF(ISBLANK(Ventas[[#This Row],[Código]]),"",Ventas[[#This Row],[Precio Unitario]]*Ventas[[#This Row],[Cantidad]])</f>
        <v>20</v>
      </c>
      <c r="I687" s="1">
        <f>IF(ISBLANK(Ventas[[#This Row],[Código]]),"",SUM(Ventas[[#This Row],[Monto]],I686))</f>
        <v>118923</v>
      </c>
    </row>
    <row r="688" spans="1:9" x14ac:dyDescent="0.25">
      <c r="A688" s="25">
        <v>44749</v>
      </c>
      <c r="B688" s="22">
        <v>1007084701235</v>
      </c>
      <c r="C688" t="str">
        <f>IF(ISBLANK(Ventas[[#This Row],[Código]]),"",VLOOKUP(Ventas[[#This Row],[Código]],Productos[],2,FALSE))</f>
        <v>Energizante</v>
      </c>
      <c r="D688" t="str">
        <f>IF(ISBLANK(Ventas[[#This Row],[Código]]),"",VLOOKUP(Ventas[[#This Row],[Código]],Productos[],3,FALSE))</f>
        <v>Monster Negro 473ml</v>
      </c>
      <c r="E688" s="22">
        <v>1</v>
      </c>
      <c r="F688" s="1">
        <f>IF(ISBLANK(Ventas[[#This Row],[Código]]),"",VLOOKUP(Ventas[[#This Row],[Código]],Productos[],4,FALSE))</f>
        <v>161</v>
      </c>
      <c r="G688" s="1">
        <f>IF(ISBLANK(Ventas[[#This Row],[Código]]),"",VLOOKUP(Ventas[[#This Row],[Código]],Productos[],5,FALSE))</f>
        <v>240</v>
      </c>
      <c r="H688" s="23">
        <f>IF(ISBLANK(Ventas[[#This Row],[Código]]),"",Ventas[[#This Row],[Precio Unitario]]*Ventas[[#This Row],[Cantidad]])</f>
        <v>240</v>
      </c>
      <c r="I688" s="1">
        <f>IF(ISBLANK(Ventas[[#This Row],[Código]]),"",SUM(Ventas[[#This Row],[Monto]],I687))</f>
        <v>119163</v>
      </c>
    </row>
    <row r="689" spans="1:9" x14ac:dyDescent="0.25">
      <c r="A689" s="25">
        <v>44749</v>
      </c>
      <c r="B689" s="22">
        <v>7790895000782</v>
      </c>
      <c r="C689" t="str">
        <f>IF(ISBLANK(Ventas[[#This Row],[Código]]),"",VLOOKUP(Ventas[[#This Row],[Código]],Productos[],2,FALSE))</f>
        <v>Gaseosa</v>
      </c>
      <c r="D689" t="str">
        <f>IF(ISBLANK(Ventas[[#This Row],[Código]]),"",VLOOKUP(Ventas[[#This Row],[Código]],Productos[],3,FALSE))</f>
        <v>Coca Cola 500ml</v>
      </c>
      <c r="E689" s="22">
        <v>1</v>
      </c>
      <c r="F689" s="1">
        <f>IF(ISBLANK(Ventas[[#This Row],[Código]]),"",VLOOKUP(Ventas[[#This Row],[Código]],Productos[],4,FALSE))</f>
        <v>98</v>
      </c>
      <c r="G689" s="1">
        <f>IF(ISBLANK(Ventas[[#This Row],[Código]]),"",VLOOKUP(Ventas[[#This Row],[Código]],Productos[],5,FALSE))</f>
        <v>140</v>
      </c>
      <c r="H689" s="23">
        <f>IF(ISBLANK(Ventas[[#This Row],[Código]]),"",Ventas[[#This Row],[Precio Unitario]]*Ventas[[#This Row],[Cantidad]])</f>
        <v>140</v>
      </c>
      <c r="I689" s="1">
        <f>IF(ISBLANK(Ventas[[#This Row],[Código]]),"",SUM(Ventas[[#This Row],[Monto]],I688))</f>
        <v>119303</v>
      </c>
    </row>
    <row r="690" spans="1:9" x14ac:dyDescent="0.25">
      <c r="A690" s="25">
        <v>44749</v>
      </c>
      <c r="B690" s="22">
        <v>954456325874</v>
      </c>
      <c r="C690" t="str">
        <f>IF(ISBLANK(Ventas[[#This Row],[Código]]),"",VLOOKUP(Ventas[[#This Row],[Código]],Productos[],2,FALSE))</f>
        <v>Carga</v>
      </c>
      <c r="D690" t="str">
        <f>IF(ISBLANK(Ventas[[#This Row],[Código]]),"",VLOOKUP(Ventas[[#This Row],[Código]],Productos[],3,FALSE))</f>
        <v>Carga Virtual (Tipear TOTAL DE CARGA en: "Monto") 1</v>
      </c>
      <c r="E690" s="22">
        <v>70</v>
      </c>
      <c r="F690" s="1">
        <f>IF(ISBLANK(Ventas[[#This Row],[Código]]),"",VLOOKUP(Ventas[[#This Row],[Código]],Productos[],4,FALSE))</f>
        <v>1</v>
      </c>
      <c r="G690" s="1">
        <f>IF(ISBLANK(Ventas[[#This Row],[Código]]),"",VLOOKUP(Ventas[[#This Row],[Código]],Productos[],5,FALSE))</f>
        <v>1</v>
      </c>
      <c r="H690" s="23">
        <v>80</v>
      </c>
      <c r="I690" s="1">
        <f>IF(ISBLANK(Ventas[[#This Row],[Código]]),"",SUM(Ventas[[#This Row],[Monto]],I689))</f>
        <v>119383</v>
      </c>
    </row>
    <row r="691" spans="1:9" x14ac:dyDescent="0.25">
      <c r="A691" s="25">
        <v>44749</v>
      </c>
      <c r="B691" s="22">
        <v>7791375000414</v>
      </c>
      <c r="C691" t="str">
        <f>IF(ISBLANK(Ventas[[#This Row],[Código]]),"",VLOOKUP(Ventas[[#This Row],[Código]],Productos[],2,FALSE))</f>
        <v>Gaseosa</v>
      </c>
      <c r="D691" t="str">
        <f>IF(ISBLANK(Ventas[[#This Row],[Código]]),"",VLOOKUP(Ventas[[#This Row],[Código]],Productos[],3,FALSE))</f>
        <v>Cabalgata Naranja 500ml</v>
      </c>
      <c r="E691" s="22">
        <v>1</v>
      </c>
      <c r="F691" s="1">
        <f>IF(ISBLANK(Ventas[[#This Row],[Código]]),"",VLOOKUP(Ventas[[#This Row],[Código]],Productos[],4,FALSE))</f>
        <v>56</v>
      </c>
      <c r="G691" s="1">
        <f>IF(ISBLANK(Ventas[[#This Row],[Código]]),"",VLOOKUP(Ventas[[#This Row],[Código]],Productos[],5,FALSE))</f>
        <v>80</v>
      </c>
      <c r="H691" s="23">
        <f>IF(ISBLANK(Ventas[[#This Row],[Código]]),"",Ventas[[#This Row],[Precio Unitario]]*Ventas[[#This Row],[Cantidad]])</f>
        <v>80</v>
      </c>
      <c r="I691" s="1">
        <f>IF(ISBLANK(Ventas[[#This Row],[Código]]),"",SUM(Ventas[[#This Row],[Monto]],I690))</f>
        <v>119463</v>
      </c>
    </row>
    <row r="692" spans="1:9" x14ac:dyDescent="0.25">
      <c r="A692" s="25">
        <v>44749</v>
      </c>
      <c r="B692" s="22">
        <v>7792798007493</v>
      </c>
      <c r="C692" t="str">
        <f>IF(ISBLANK(Ventas[[#This Row],[Código]]),"",VLOOKUP(Ventas[[#This Row],[Código]],Productos[],2,FALSE))</f>
        <v>Cerveza</v>
      </c>
      <c r="D692" t="str">
        <f>IF(ISBLANK(Ventas[[#This Row],[Código]]),"",VLOOKUP(Ventas[[#This Row],[Código]],Productos[],3,FALSE))</f>
        <v>Brahma Retornable 1000ml</v>
      </c>
      <c r="E692" s="22">
        <v>2</v>
      </c>
      <c r="F692" s="1">
        <f>IF(ISBLANK(Ventas[[#This Row],[Código]]),"",VLOOKUP(Ventas[[#This Row],[Código]],Productos[],4,FALSE))</f>
        <v>175</v>
      </c>
      <c r="G692" s="1">
        <f>IF(ISBLANK(Ventas[[#This Row],[Código]]),"",VLOOKUP(Ventas[[#This Row],[Código]],Productos[],5,FALSE))</f>
        <v>280</v>
      </c>
      <c r="H692" s="23">
        <f>IF(ISBLANK(Ventas[[#This Row],[Código]]),"",Ventas[[#This Row],[Precio Unitario]]*Ventas[[#This Row],[Cantidad]])</f>
        <v>560</v>
      </c>
      <c r="I692" s="1">
        <f>IF(ISBLANK(Ventas[[#This Row],[Código]]),"",SUM(Ventas[[#This Row],[Monto]],I691))</f>
        <v>120023</v>
      </c>
    </row>
    <row r="693" spans="1:9" x14ac:dyDescent="0.25">
      <c r="A693" s="25">
        <v>44749</v>
      </c>
      <c r="B693" s="22">
        <v>7798140253334</v>
      </c>
      <c r="C693" t="str">
        <f>IF(ISBLANK(Ventas[[#This Row],[Código]]),"",VLOOKUP(Ventas[[#This Row],[Código]],Productos[],2,FALSE))</f>
        <v>Farmacia</v>
      </c>
      <c r="D693" t="str">
        <f>IF(ISBLANK(Ventas[[#This Row],[Código]]),"",VLOOKUP(Ventas[[#This Row],[Código]],Productos[],3,FALSE))</f>
        <v>Tafirol Paracetamol 1g 1</v>
      </c>
      <c r="E693" s="22">
        <v>3</v>
      </c>
      <c r="F693" s="1">
        <f>IF(ISBLANK(Ventas[[#This Row],[Código]]),"",VLOOKUP(Ventas[[#This Row],[Código]],Productos[],4,FALSE))</f>
        <v>25</v>
      </c>
      <c r="G693" s="1">
        <f>IF(ISBLANK(Ventas[[#This Row],[Código]]),"",VLOOKUP(Ventas[[#This Row],[Código]],Productos[],5,FALSE))</f>
        <v>35</v>
      </c>
      <c r="H693" s="23">
        <f>IF(ISBLANK(Ventas[[#This Row],[Código]]),"",Ventas[[#This Row],[Precio Unitario]]*Ventas[[#This Row],[Cantidad]])</f>
        <v>105</v>
      </c>
      <c r="I693" s="1">
        <f>IF(ISBLANK(Ventas[[#This Row],[Código]]),"",SUM(Ventas[[#This Row],[Monto]],I692))</f>
        <v>120128</v>
      </c>
    </row>
    <row r="694" spans="1:9" x14ac:dyDescent="0.25">
      <c r="A694" s="25">
        <v>44749</v>
      </c>
      <c r="B694" s="22">
        <v>77940735</v>
      </c>
      <c r="C694" t="str">
        <f>IF(ISBLANK(Ventas[[#This Row],[Código]]),"",VLOOKUP(Ventas[[#This Row],[Código]],Productos[],2,FALSE))</f>
        <v>Cigarrillo</v>
      </c>
      <c r="D694" t="str">
        <f>IF(ISBLANK(Ventas[[#This Row],[Código]]),"",VLOOKUP(Ventas[[#This Row],[Código]],Productos[],3,FALSE))</f>
        <v>Philip Morris 20 Convertible 20</v>
      </c>
      <c r="E694" s="22">
        <v>1</v>
      </c>
      <c r="F694" s="1">
        <f>IF(ISBLANK(Ventas[[#This Row],[Código]]),"",VLOOKUP(Ventas[[#This Row],[Código]],Productos[],4,FALSE))</f>
        <v>260</v>
      </c>
      <c r="G694" s="1">
        <f>IF(ISBLANK(Ventas[[#This Row],[Código]]),"",VLOOKUP(Ventas[[#This Row],[Código]],Productos[],5,FALSE))</f>
        <v>320</v>
      </c>
      <c r="H694" s="23">
        <f>IF(ISBLANK(Ventas[[#This Row],[Código]]),"",Ventas[[#This Row],[Precio Unitario]]*Ventas[[#This Row],[Cantidad]])</f>
        <v>320</v>
      </c>
      <c r="I694" s="1">
        <f>IF(ISBLANK(Ventas[[#This Row],[Código]]),"",SUM(Ventas[[#This Row],[Monto]],I693))</f>
        <v>120448</v>
      </c>
    </row>
    <row r="695" spans="1:9" x14ac:dyDescent="0.25">
      <c r="A695" s="25">
        <v>44749</v>
      </c>
      <c r="B695" s="22">
        <v>6950126120134</v>
      </c>
      <c r="C695" t="s">
        <v>28</v>
      </c>
      <c r="D695" t="str">
        <f>IF(ISBLANK(Ventas[[#This Row],[Código]]),"",VLOOKUP(Ventas[[#This Row],[Código]],Productos[],3,FALSE))</f>
        <v>Lápiz Corrector Koby 1</v>
      </c>
      <c r="E695" s="22">
        <v>1</v>
      </c>
      <c r="F695" s="1">
        <f>IF(ISBLANK(Ventas[[#This Row],[Código]]),"",VLOOKUP(Ventas[[#This Row],[Código]],Productos[],4,FALSE))</f>
        <v>150</v>
      </c>
      <c r="G695" s="1">
        <f>IF(ISBLANK(Ventas[[#This Row],[Código]]),"",VLOOKUP(Ventas[[#This Row],[Código]],Productos[],5,FALSE))</f>
        <v>200</v>
      </c>
      <c r="H695" s="23">
        <f>IF(ISBLANK(Ventas[[#This Row],[Código]]),"",Ventas[[#This Row],[Precio Unitario]]*Ventas[[#This Row],[Cantidad]])</f>
        <v>200</v>
      </c>
      <c r="I695" s="1">
        <f>IF(ISBLANK(Ventas[[#This Row],[Código]]),"",SUM(Ventas[[#This Row],[Monto]],I694))</f>
        <v>120648</v>
      </c>
    </row>
    <row r="696" spans="1:9" x14ac:dyDescent="0.25">
      <c r="A696" s="25">
        <v>44749</v>
      </c>
      <c r="B696" s="22">
        <v>77916433</v>
      </c>
      <c r="C696" t="s">
        <v>26</v>
      </c>
      <c r="D696" t="str">
        <f>IF(ISBLANK(Ventas[[#This Row],[Código]]),"",VLOOKUP(Ventas[[#This Row],[Código]],Productos[],3,FALSE))</f>
        <v>Marlboro 20 Común 20</v>
      </c>
      <c r="E696" s="22">
        <v>1</v>
      </c>
      <c r="F696" s="1">
        <f>IF(ISBLANK(Ventas[[#This Row],[Código]]),"",VLOOKUP(Ventas[[#This Row],[Código]],Productos[],4,FALSE))</f>
        <v>290</v>
      </c>
      <c r="G696" s="1">
        <f>IF(ISBLANK(Ventas[[#This Row],[Código]]),"",VLOOKUP(Ventas[[#This Row],[Código]],Productos[],5,FALSE))</f>
        <v>320</v>
      </c>
      <c r="H696" s="23">
        <f>IF(ISBLANK(Ventas[[#This Row],[Código]]),"",Ventas[[#This Row],[Precio Unitario]]*Ventas[[#This Row],[Cantidad]])</f>
        <v>320</v>
      </c>
      <c r="I696" s="1">
        <f>IF(ISBLANK(Ventas[[#This Row],[Código]]),"",SUM(Ventas[[#This Row],[Monto]],I695))</f>
        <v>120968</v>
      </c>
    </row>
    <row r="697" spans="1:9" x14ac:dyDescent="0.25">
      <c r="A697" s="25">
        <v>44749</v>
      </c>
      <c r="B697" s="22">
        <v>77983343</v>
      </c>
      <c r="C697" t="str">
        <f>IF(ISBLANK(Ventas[[#This Row],[Código]]),"",VLOOKUP(Ventas[[#This Row],[Código]],Productos[],2,FALSE))</f>
        <v>Cigarrillo</v>
      </c>
      <c r="D697" t="str">
        <f>IF(ISBLANK(Ventas[[#This Row],[Código]]),"",VLOOKUP(Ventas[[#This Row],[Código]],Productos[],3,FALSE))</f>
        <v>Marlboro 10 Común 10</v>
      </c>
      <c r="E697" s="22">
        <v>1</v>
      </c>
      <c r="F697" s="1">
        <f>IF(ISBLANK(Ventas[[#This Row],[Código]]),"",VLOOKUP(Ventas[[#This Row],[Código]],Productos[],4,FALSE))</f>
        <v>190</v>
      </c>
      <c r="G697" s="1">
        <f>IF(ISBLANK(Ventas[[#This Row],[Código]]),"",VLOOKUP(Ventas[[#This Row],[Código]],Productos[],5,FALSE))</f>
        <v>220</v>
      </c>
      <c r="H697" s="23">
        <f>IF(ISBLANK(Ventas[[#This Row],[Código]]),"",Ventas[[#This Row],[Precio Unitario]]*Ventas[[#This Row],[Cantidad]])</f>
        <v>220</v>
      </c>
      <c r="I697" s="1">
        <f>IF(ISBLANK(Ventas[[#This Row],[Código]]),"",SUM(Ventas[[#This Row],[Monto]],I696))</f>
        <v>121188</v>
      </c>
    </row>
    <row r="698" spans="1:9" x14ac:dyDescent="0.25">
      <c r="A698" s="25">
        <v>44749</v>
      </c>
      <c r="B698" s="22">
        <v>77947550</v>
      </c>
      <c r="C698" t="str">
        <f>IF(ISBLANK(Ventas[[#This Row],[Código]]),"",VLOOKUP(Ventas[[#This Row],[Código]],Productos[],2,FALSE))</f>
        <v>Cigarrillo</v>
      </c>
      <c r="D698" t="str">
        <f>IF(ISBLANK(Ventas[[#This Row],[Código]]),"",VLOOKUP(Ventas[[#This Row],[Código]],Productos[],3,FALSE))</f>
        <v>Marlboro Fusión 20 20</v>
      </c>
      <c r="E698" s="22">
        <v>1</v>
      </c>
      <c r="F698" s="1">
        <f>IF(ISBLANK(Ventas[[#This Row],[Código]]),"",VLOOKUP(Ventas[[#This Row],[Código]],Productos[],4,FALSE))</f>
        <v>290</v>
      </c>
      <c r="G698" s="1">
        <f>IF(ISBLANK(Ventas[[#This Row],[Código]]),"",VLOOKUP(Ventas[[#This Row],[Código]],Productos[],5,FALSE))</f>
        <v>320</v>
      </c>
      <c r="H698" s="23">
        <f>IF(ISBLANK(Ventas[[#This Row],[Código]]),"",Ventas[[#This Row],[Precio Unitario]]*Ventas[[#This Row],[Cantidad]])</f>
        <v>320</v>
      </c>
      <c r="I698" s="1">
        <f>IF(ISBLANK(Ventas[[#This Row],[Código]]),"",SUM(Ventas[[#This Row],[Monto]],I697))</f>
        <v>121508</v>
      </c>
    </row>
    <row r="699" spans="1:9" x14ac:dyDescent="0.25">
      <c r="A699" s="25">
        <v>44749</v>
      </c>
      <c r="B699" s="22">
        <v>7798126040194</v>
      </c>
      <c r="C699" t="str">
        <f>IF(ISBLANK(Ventas[[#This Row],[Código]]),"",VLOOKUP(Ventas[[#This Row],[Código]],Productos[],2,FALSE))</f>
        <v>Librería</v>
      </c>
      <c r="D699" t="str">
        <f>IF(ISBLANK(Ventas[[#This Row],[Código]]),"",VLOOKUP(Ventas[[#This Row],[Código]],Productos[],3,FALSE))</f>
        <v>Mapa Argentina N 3 Político 2</v>
      </c>
      <c r="E699" s="22">
        <v>3</v>
      </c>
      <c r="F699" s="1">
        <f>IF(ISBLANK(Ventas[[#This Row],[Código]]),"",VLOOKUP(Ventas[[#This Row],[Código]],Productos[],4,FALSE))</f>
        <v>9</v>
      </c>
      <c r="G699" s="1">
        <f>IF(ISBLANK(Ventas[[#This Row],[Código]]),"",VLOOKUP(Ventas[[#This Row],[Código]],Productos[],5,FALSE))</f>
        <v>20</v>
      </c>
      <c r="H699" s="23">
        <f>IF(ISBLANK(Ventas[[#This Row],[Código]]),"",Ventas[[#This Row],[Precio Unitario]]*Ventas[[#This Row],[Cantidad]])</f>
        <v>60</v>
      </c>
      <c r="I699" s="1">
        <f>IF(ISBLANK(Ventas[[#This Row],[Código]]),"",SUM(Ventas[[#This Row],[Monto]],I698))</f>
        <v>121568</v>
      </c>
    </row>
    <row r="700" spans="1:9" x14ac:dyDescent="0.25">
      <c r="A700" s="25">
        <v>44749</v>
      </c>
      <c r="B700" s="22">
        <v>7790895000997</v>
      </c>
      <c r="C700" t="str">
        <f>IF(ISBLANK(Ventas[[#This Row],[Código]]),"",VLOOKUP(Ventas[[#This Row],[Código]],Productos[],2,FALSE))</f>
        <v>Gaseosa</v>
      </c>
      <c r="D700" t="str">
        <f>IF(ISBLANK(Ventas[[#This Row],[Código]]),"",VLOOKUP(Ventas[[#This Row],[Código]],Productos[],3,FALSE))</f>
        <v>Coca Cola 2250ml</v>
      </c>
      <c r="E700" s="22">
        <v>1</v>
      </c>
      <c r="F700" s="1">
        <f>IF(ISBLANK(Ventas[[#This Row],[Código]]),"",VLOOKUP(Ventas[[#This Row],[Código]],Productos[],4,FALSE))</f>
        <v>203</v>
      </c>
      <c r="G700" s="1">
        <f>IF(ISBLANK(Ventas[[#This Row],[Código]]),"",VLOOKUP(Ventas[[#This Row],[Código]],Productos[],5,FALSE))</f>
        <v>300</v>
      </c>
      <c r="H700" s="23">
        <f>IF(ISBLANK(Ventas[[#This Row],[Código]]),"",Ventas[[#This Row],[Precio Unitario]]*Ventas[[#This Row],[Cantidad]])</f>
        <v>300</v>
      </c>
      <c r="I700" s="1">
        <f>IF(ISBLANK(Ventas[[#This Row],[Código]]),"",SUM(Ventas[[#This Row],[Monto]],I699))</f>
        <v>121868</v>
      </c>
    </row>
    <row r="701" spans="1:9" x14ac:dyDescent="0.25">
      <c r="A701" s="25">
        <v>44749</v>
      </c>
      <c r="B701" s="22">
        <v>77978141</v>
      </c>
      <c r="C701" t="str">
        <f>IF(ISBLANK(Ventas[[#This Row],[Código]]),"",VLOOKUP(Ventas[[#This Row],[Código]],Productos[],2,FALSE))</f>
        <v>Cigarrillo</v>
      </c>
      <c r="D701" t="str">
        <f>IF(ISBLANK(Ventas[[#This Row],[Código]]),"",VLOOKUP(Ventas[[#This Row],[Código]],Productos[],3,FALSE))</f>
        <v>Marlboro Fusión 10 10</v>
      </c>
      <c r="E701" s="22">
        <v>1</v>
      </c>
      <c r="F701" s="1">
        <f>IF(ISBLANK(Ventas[[#This Row],[Código]]),"",VLOOKUP(Ventas[[#This Row],[Código]],Productos[],4,FALSE))</f>
        <v>170</v>
      </c>
      <c r="G701" s="1">
        <f>IF(ISBLANK(Ventas[[#This Row],[Código]]),"",VLOOKUP(Ventas[[#This Row],[Código]],Productos[],5,FALSE))</f>
        <v>220</v>
      </c>
      <c r="H701" s="23">
        <f>IF(ISBLANK(Ventas[[#This Row],[Código]]),"",Ventas[[#This Row],[Precio Unitario]]*Ventas[[#This Row],[Cantidad]])</f>
        <v>220</v>
      </c>
      <c r="I701" s="1">
        <f>IF(ISBLANK(Ventas[[#This Row],[Código]]),"",SUM(Ventas[[#This Row],[Monto]],I700))</f>
        <v>122088</v>
      </c>
    </row>
    <row r="702" spans="1:9" x14ac:dyDescent="0.25">
      <c r="A702" s="25">
        <v>44749</v>
      </c>
      <c r="B702" s="22">
        <v>7790314066436</v>
      </c>
      <c r="C702" t="str">
        <f>IF(ISBLANK(Ventas[[#This Row],[Código]]),"",VLOOKUP(Ventas[[#This Row],[Código]],Productos[],2,FALSE))</f>
        <v>Vino</v>
      </c>
      <c r="D702" t="str">
        <f>IF(ISBLANK(Ventas[[#This Row],[Código]]),"",VLOOKUP(Ventas[[#This Row],[Código]],Productos[],3,FALSE))</f>
        <v>Estancia Mendoza Cabernet Malbec 1125ml</v>
      </c>
      <c r="E702" s="22">
        <v>1</v>
      </c>
      <c r="F702" s="1">
        <f>IF(ISBLANK(Ventas[[#This Row],[Código]]),"",VLOOKUP(Ventas[[#This Row],[Código]],Productos[],4,FALSE))</f>
        <v>322</v>
      </c>
      <c r="G702" s="1">
        <f>IF(ISBLANK(Ventas[[#This Row],[Código]]),"",VLOOKUP(Ventas[[#This Row],[Código]],Productos[],5,FALSE))</f>
        <v>460</v>
      </c>
      <c r="H702" s="23">
        <v>0</v>
      </c>
      <c r="I702" s="1">
        <f>IF(ISBLANK(Ventas[[#This Row],[Código]]),"",SUM(Ventas[[#This Row],[Monto]],I701))</f>
        <v>122088</v>
      </c>
    </row>
    <row r="703" spans="1:9" x14ac:dyDescent="0.25">
      <c r="A703" s="25">
        <v>44749</v>
      </c>
      <c r="B703" s="22">
        <v>7794000006065</v>
      </c>
      <c r="C703" t="str">
        <f>IF(ISBLANK(Ventas[[#This Row],[Código]]),"",VLOOKUP(Ventas[[#This Row],[Código]],Productos[],2,FALSE))</f>
        <v>Mercadito</v>
      </c>
      <c r="D703" t="str">
        <f>IF(ISBLANK(Ventas[[#This Row],[Código]]),"",VLOOKUP(Ventas[[#This Row],[Código]],Productos[],3,FALSE))</f>
        <v>Mayonesa Helmans Clásicas 237g</v>
      </c>
      <c r="E703" s="22">
        <v>1</v>
      </c>
      <c r="F703" s="1">
        <f>IF(ISBLANK(Ventas[[#This Row],[Código]]),"",VLOOKUP(Ventas[[#This Row],[Código]],Productos[],4,FALSE))</f>
        <v>119</v>
      </c>
      <c r="G703" s="1">
        <f>IF(ISBLANK(Ventas[[#This Row],[Código]]),"",VLOOKUP(Ventas[[#This Row],[Código]],Productos[],5,FALSE))</f>
        <v>170</v>
      </c>
      <c r="H703" s="23">
        <v>0</v>
      </c>
      <c r="I703" s="1">
        <f>IF(ISBLANK(Ventas[[#This Row],[Código]]),"",SUM(Ventas[[#This Row],[Monto]],I702))</f>
        <v>122088</v>
      </c>
    </row>
    <row r="704" spans="1:9" x14ac:dyDescent="0.25">
      <c r="A704" s="25">
        <v>44749</v>
      </c>
      <c r="B704" s="22">
        <v>7798178040029</v>
      </c>
      <c r="C704" t="str">
        <f>IF(ISBLANK(Ventas[[#This Row],[Código]]),"",VLOOKUP(Ventas[[#This Row],[Código]],Productos[],2,FALSE))</f>
        <v>Soda</v>
      </c>
      <c r="D704" t="str">
        <f>IF(ISBLANK(Ventas[[#This Row],[Código]]),"",VLOOKUP(Ventas[[#This Row],[Código]],Productos[],3,FALSE))</f>
        <v>Soda Vitalissima 2000ml</v>
      </c>
      <c r="E704" s="22">
        <v>1</v>
      </c>
      <c r="F704" s="1">
        <f>IF(ISBLANK(Ventas[[#This Row],[Código]]),"",VLOOKUP(Ventas[[#This Row],[Código]],Productos[],4,FALSE))</f>
        <v>98</v>
      </c>
      <c r="G704" s="1">
        <f>IF(ISBLANK(Ventas[[#This Row],[Código]]),"",VLOOKUP(Ventas[[#This Row],[Código]],Productos[],5,FALSE))</f>
        <v>140</v>
      </c>
      <c r="H704" s="23">
        <v>0</v>
      </c>
      <c r="I704" s="1">
        <f>IF(ISBLANK(Ventas[[#This Row],[Código]]),"",SUM(Ventas[[#This Row],[Monto]],I703))</f>
        <v>122088</v>
      </c>
    </row>
    <row r="705" spans="1:9" x14ac:dyDescent="0.25">
      <c r="A705" s="25">
        <v>44749</v>
      </c>
      <c r="B705" s="22">
        <v>7790895005916</v>
      </c>
      <c r="C705" t="str">
        <f>IF(ISBLANK(Ventas[[#This Row],[Código]]),"",VLOOKUP(Ventas[[#This Row],[Código]],Productos[],2,FALSE))</f>
        <v>Gaseosa</v>
      </c>
      <c r="D705" t="str">
        <f>IF(ISBLANK(Ventas[[#This Row],[Código]]),"",VLOOKUP(Ventas[[#This Row],[Código]],Productos[],3,FALSE))</f>
        <v>Coca Cola Retornable 1500ml</v>
      </c>
      <c r="E705" s="22">
        <v>1</v>
      </c>
      <c r="F705" s="1">
        <f>IF(ISBLANK(Ventas[[#This Row],[Código]]),"",VLOOKUP(Ventas[[#This Row],[Código]],Productos[],4,FALSE))</f>
        <v>154</v>
      </c>
      <c r="G705" s="1">
        <f>IF(ISBLANK(Ventas[[#This Row],[Código]]),"",VLOOKUP(Ventas[[#This Row],[Código]],Productos[],5,FALSE))</f>
        <v>230</v>
      </c>
      <c r="H705" s="23">
        <f>IF(ISBLANK(Ventas[[#This Row],[Código]]),"",Ventas[[#This Row],[Precio Unitario]]*Ventas[[#This Row],[Cantidad]])</f>
        <v>230</v>
      </c>
      <c r="I705" s="1">
        <f>IF(ISBLANK(Ventas[[#This Row],[Código]]),"",SUM(Ventas[[#This Row],[Monto]],I704))</f>
        <v>122318</v>
      </c>
    </row>
    <row r="706" spans="1:9" x14ac:dyDescent="0.25">
      <c r="A706" s="25">
        <v>44749</v>
      </c>
      <c r="B706" s="22">
        <v>7798065730323</v>
      </c>
      <c r="C706" t="str">
        <f>IF(ISBLANK(Ventas[[#This Row],[Código]]),"",VLOOKUP(Ventas[[#This Row],[Código]],Productos[],2,FALSE))</f>
        <v>Agua Saborizada</v>
      </c>
      <c r="D706" t="str">
        <f>IF(ISBLANK(Ventas[[#This Row],[Código]]),"",VLOOKUP(Ventas[[#This Row],[Código]],Productos[],3,FALSE))</f>
        <v>Sierra de Los Padres Naranja 1500ml</v>
      </c>
      <c r="E706" s="22">
        <v>1</v>
      </c>
      <c r="F706" s="1">
        <f>IF(ISBLANK(Ventas[[#This Row],[Código]]),"",VLOOKUP(Ventas[[#This Row],[Código]],Productos[],4,FALSE))</f>
        <v>49</v>
      </c>
      <c r="G706" s="1">
        <f>IF(ISBLANK(Ventas[[#This Row],[Código]]),"",VLOOKUP(Ventas[[#This Row],[Código]],Productos[],5,FALSE))</f>
        <v>140</v>
      </c>
      <c r="H706" s="23">
        <f>IF(ISBLANK(Ventas[[#This Row],[Código]]),"",Ventas[[#This Row],[Precio Unitario]]*Ventas[[#This Row],[Cantidad]])</f>
        <v>140</v>
      </c>
      <c r="I706" s="1">
        <f>IF(ISBLANK(Ventas[[#This Row],[Código]]),"",SUM(Ventas[[#This Row],[Monto]],I705))</f>
        <v>122458</v>
      </c>
    </row>
    <row r="707" spans="1:9" x14ac:dyDescent="0.25">
      <c r="A707" s="25">
        <v>44749</v>
      </c>
      <c r="B707" s="22">
        <v>7790040133686</v>
      </c>
      <c r="C707" t="str">
        <f>IF(ISBLANK(Ventas[[#This Row],[Código]]),"",VLOOKUP(Ventas[[#This Row],[Código]],Productos[],2,FALSE))</f>
        <v>Galletita</v>
      </c>
      <c r="D707" t="str">
        <f>IF(ISBLANK(Ventas[[#This Row],[Código]]),"",VLOOKUP(Ventas[[#This Row],[Código]],Productos[],3,FALSE))</f>
        <v>Mediatarde 105g</v>
      </c>
      <c r="E707" s="22">
        <v>1</v>
      </c>
      <c r="F707" s="1">
        <f>IF(ISBLANK(Ventas[[#This Row],[Código]]),"",VLOOKUP(Ventas[[#This Row],[Código]],Productos[],4,FALSE))</f>
        <v>42</v>
      </c>
      <c r="G707" s="1">
        <f>IF(ISBLANK(Ventas[[#This Row],[Código]]),"",VLOOKUP(Ventas[[#This Row],[Código]],Productos[],5,FALSE))</f>
        <v>60</v>
      </c>
      <c r="H707" s="23">
        <f>IF(ISBLANK(Ventas[[#This Row],[Código]]),"",Ventas[[#This Row],[Precio Unitario]]*Ventas[[#This Row],[Cantidad]])</f>
        <v>60</v>
      </c>
      <c r="I707" s="1">
        <f>IF(ISBLANK(Ventas[[#This Row],[Código]]),"",SUM(Ventas[[#This Row],[Monto]],I706))</f>
        <v>122518</v>
      </c>
    </row>
    <row r="708" spans="1:9" x14ac:dyDescent="0.25">
      <c r="A708" s="25">
        <v>44750</v>
      </c>
      <c r="B708" s="22">
        <v>7792798003716</v>
      </c>
      <c r="C708" t="str">
        <f>IF(ISBLANK(Ventas[[#This Row],[Código]]),"",VLOOKUP(Ventas[[#This Row],[Código]],Productos[],2,FALSE))</f>
        <v>Cerveza</v>
      </c>
      <c r="D708" t="str">
        <f>IF(ISBLANK(Ventas[[#This Row],[Código]]),"",VLOOKUP(Ventas[[#This Row],[Código]],Productos[],3,FALSE))</f>
        <v>Corona  710ml</v>
      </c>
      <c r="E708" s="22">
        <v>1</v>
      </c>
      <c r="F708" s="1">
        <f>IF(ISBLANK(Ventas[[#This Row],[Código]]),"",VLOOKUP(Ventas[[#This Row],[Código]],Productos[],4,FALSE))</f>
        <v>217</v>
      </c>
      <c r="G708" s="1">
        <f>IF(ISBLANK(Ventas[[#This Row],[Código]]),"",VLOOKUP(Ventas[[#This Row],[Código]],Productos[],5,FALSE))</f>
        <v>370</v>
      </c>
      <c r="H708" s="23">
        <f>IF(ISBLANK(Ventas[[#This Row],[Código]]),"",Ventas[[#This Row],[Precio Unitario]]*Ventas[[#This Row],[Cantidad]])</f>
        <v>370</v>
      </c>
      <c r="I708" s="1">
        <f>IF(ISBLANK(Ventas[[#This Row],[Código]]),"",SUM(Ventas[[#This Row],[Monto]],I707))</f>
        <v>122888</v>
      </c>
    </row>
    <row r="709" spans="1:9" x14ac:dyDescent="0.25">
      <c r="A709" s="25">
        <v>44750</v>
      </c>
      <c r="B709" s="22">
        <v>77917812</v>
      </c>
      <c r="C709" t="str">
        <f>IF(ISBLANK(Ventas[[#This Row],[Código]]),"",VLOOKUP(Ventas[[#This Row],[Código]],Productos[],2,FALSE))</f>
        <v>Chocolate</v>
      </c>
      <c r="D709" t="str">
        <f>IF(ISBLANK(Ventas[[#This Row],[Código]]),"",VLOOKUP(Ventas[[#This Row],[Código]],Productos[],3,FALSE))</f>
        <v>Las Colonias Negro Triple 1</v>
      </c>
      <c r="E709" s="22">
        <v>1</v>
      </c>
      <c r="F709" s="1">
        <f>IF(ISBLANK(Ventas[[#This Row],[Código]]),"",VLOOKUP(Ventas[[#This Row],[Código]],Productos[],4,FALSE))</f>
        <v>42</v>
      </c>
      <c r="G709" s="1">
        <f>IF(ISBLANK(Ventas[[#This Row],[Código]]),"",VLOOKUP(Ventas[[#This Row],[Código]],Productos[],5,FALSE))</f>
        <v>60</v>
      </c>
      <c r="H709" s="23">
        <f>IF(ISBLANK(Ventas[[#This Row],[Código]]),"",Ventas[[#This Row],[Precio Unitario]]*Ventas[[#This Row],[Cantidad]])</f>
        <v>60</v>
      </c>
      <c r="I709" s="1">
        <f>IF(ISBLANK(Ventas[[#This Row],[Código]]),"",SUM(Ventas[[#This Row],[Monto]],I708))</f>
        <v>122948</v>
      </c>
    </row>
    <row r="710" spans="1:9" x14ac:dyDescent="0.25">
      <c r="A710" s="25">
        <v>44750</v>
      </c>
      <c r="B710" s="22" t="s">
        <v>90</v>
      </c>
      <c r="C710" t="str">
        <f>IF(ISBLANK(Ventas[[#This Row],[Código]]),"",VLOOKUP(Ventas[[#This Row],[Código]],Productos[],2,FALSE))</f>
        <v>Chocolate</v>
      </c>
      <c r="D710" t="str">
        <f>IF(ISBLANK(Ventas[[#This Row],[Código]]),"",VLOOKUP(Ventas[[#This Row],[Código]],Productos[],3,FALSE))</f>
        <v>Bombón Bel Choco 9g</v>
      </c>
      <c r="E710" s="22">
        <v>2</v>
      </c>
      <c r="F710" s="1">
        <f>IF(ISBLANK(Ventas[[#This Row],[Código]]),"",VLOOKUP(Ventas[[#This Row],[Código]],Productos[],4,FALSE))</f>
        <v>14</v>
      </c>
      <c r="G710" s="1">
        <f>IF(ISBLANK(Ventas[[#This Row],[Código]]),"",VLOOKUP(Ventas[[#This Row],[Código]],Productos[],5,FALSE))</f>
        <v>20</v>
      </c>
      <c r="H710" s="23">
        <f>IF(ISBLANK(Ventas[[#This Row],[Código]]),"",Ventas[[#This Row],[Precio Unitario]]*Ventas[[#This Row],[Cantidad]])</f>
        <v>40</v>
      </c>
      <c r="I710" s="1">
        <f>IF(ISBLANK(Ventas[[#This Row],[Código]]),"",SUM(Ventas[[#This Row],[Monto]],I709))</f>
        <v>122988</v>
      </c>
    </row>
    <row r="711" spans="1:9" x14ac:dyDescent="0.25">
      <c r="A711" s="25">
        <v>44750</v>
      </c>
      <c r="B711" s="22">
        <v>77978141</v>
      </c>
      <c r="C711" t="str">
        <f>IF(ISBLANK(Ventas[[#This Row],[Código]]),"",VLOOKUP(Ventas[[#This Row],[Código]],Productos[],2,FALSE))</f>
        <v>Cigarrillo</v>
      </c>
      <c r="D711" t="str">
        <f>IF(ISBLANK(Ventas[[#This Row],[Código]]),"",VLOOKUP(Ventas[[#This Row],[Código]],Productos[],3,FALSE))</f>
        <v>Marlboro Fusión 10 10</v>
      </c>
      <c r="E711" s="22">
        <v>1</v>
      </c>
      <c r="F711" s="1">
        <f>IF(ISBLANK(Ventas[[#This Row],[Código]]),"",VLOOKUP(Ventas[[#This Row],[Código]],Productos[],4,FALSE))</f>
        <v>170</v>
      </c>
      <c r="G711" s="1">
        <f>IF(ISBLANK(Ventas[[#This Row],[Código]]),"",VLOOKUP(Ventas[[#This Row],[Código]],Productos[],5,FALSE))</f>
        <v>220</v>
      </c>
      <c r="H711" s="23">
        <f>IF(ISBLANK(Ventas[[#This Row],[Código]]),"",Ventas[[#This Row],[Precio Unitario]]*Ventas[[#This Row],[Cantidad]])</f>
        <v>220</v>
      </c>
      <c r="I711" s="1">
        <f>IF(ISBLANK(Ventas[[#This Row],[Código]]),"",SUM(Ventas[[#This Row],[Monto]],I710))</f>
        <v>123208</v>
      </c>
    </row>
    <row r="712" spans="1:9" x14ac:dyDescent="0.25">
      <c r="A712" s="25">
        <v>44750</v>
      </c>
      <c r="B712" s="22">
        <v>6950126120134</v>
      </c>
      <c r="C712" t="str">
        <f>IF(ISBLANK(Ventas[[#This Row],[Código]]),"",VLOOKUP(Ventas[[#This Row],[Código]],Productos[],2,FALSE))</f>
        <v>Librería</v>
      </c>
      <c r="D712" t="str">
        <f>IF(ISBLANK(Ventas[[#This Row],[Código]]),"",VLOOKUP(Ventas[[#This Row],[Código]],Productos[],3,FALSE))</f>
        <v>Lápiz Corrector Koby 1</v>
      </c>
      <c r="E712" s="22">
        <v>1</v>
      </c>
      <c r="F712" s="1">
        <f>IF(ISBLANK(Ventas[[#This Row],[Código]]),"",VLOOKUP(Ventas[[#This Row],[Código]],Productos[],4,FALSE))</f>
        <v>150</v>
      </c>
      <c r="G712" s="1">
        <f>IF(ISBLANK(Ventas[[#This Row],[Código]]),"",VLOOKUP(Ventas[[#This Row],[Código]],Productos[],5,FALSE))</f>
        <v>200</v>
      </c>
      <c r="H712" s="23">
        <f>IF(ISBLANK(Ventas[[#This Row],[Código]]),"",Ventas[[#This Row],[Precio Unitario]]*Ventas[[#This Row],[Cantidad]])</f>
        <v>200</v>
      </c>
      <c r="I712" s="1">
        <f>IF(ISBLANK(Ventas[[#This Row],[Código]]),"",SUM(Ventas[[#This Row],[Monto]],I711))</f>
        <v>123408</v>
      </c>
    </row>
    <row r="713" spans="1:9" x14ac:dyDescent="0.25">
      <c r="A713" s="25">
        <v>44750</v>
      </c>
      <c r="B713" s="22">
        <v>7795513044735</v>
      </c>
      <c r="C713" t="str">
        <f>IF(ISBLANK(Ventas[[#This Row],[Código]]),"",VLOOKUP(Ventas[[#This Row],[Código]],Productos[],2,FALSE))</f>
        <v>Librería</v>
      </c>
      <c r="D713" t="str">
        <f>IF(ISBLANK(Ventas[[#This Row],[Código]]),"",VLOOKUP(Ventas[[#This Row],[Código]],Productos[],3,FALSE))</f>
        <v>Birome Filgo negra 1</v>
      </c>
      <c r="E713" s="22">
        <v>1</v>
      </c>
      <c r="F713" s="1">
        <f>IF(ISBLANK(Ventas[[#This Row],[Código]]),"",VLOOKUP(Ventas[[#This Row],[Código]],Productos[],4,FALSE))</f>
        <v>70</v>
      </c>
      <c r="G713" s="1">
        <f>IF(ISBLANK(Ventas[[#This Row],[Código]]),"",VLOOKUP(Ventas[[#This Row],[Código]],Productos[],5,FALSE))</f>
        <v>100</v>
      </c>
      <c r="H713" s="23">
        <f>IF(ISBLANK(Ventas[[#This Row],[Código]]),"",Ventas[[#This Row],[Precio Unitario]]*Ventas[[#This Row],[Cantidad]])</f>
        <v>100</v>
      </c>
      <c r="I713" s="1">
        <f>IF(ISBLANK(Ventas[[#This Row],[Código]]),"",SUM(Ventas[[#This Row],[Monto]],I712))</f>
        <v>123508</v>
      </c>
    </row>
    <row r="714" spans="1:9" x14ac:dyDescent="0.25">
      <c r="A714" s="25">
        <v>44750</v>
      </c>
      <c r="B714" s="22">
        <v>77969675</v>
      </c>
      <c r="C714" t="str">
        <f>IF(ISBLANK(Ventas[[#This Row],[Código]]),"",VLOOKUP(Ventas[[#This Row],[Código]],Productos[],2,FALSE))</f>
        <v>Cigarrillo</v>
      </c>
      <c r="D714" t="str">
        <f>IF(ISBLANK(Ventas[[#This Row],[Código]]),"",VLOOKUP(Ventas[[#This Row],[Código]],Productos[],3,FALSE))</f>
        <v>Liverpool 20 Box 20</v>
      </c>
      <c r="E714" s="22">
        <v>1</v>
      </c>
      <c r="F714" s="1">
        <f>IF(ISBLANK(Ventas[[#This Row],[Código]]),"",VLOOKUP(Ventas[[#This Row],[Código]],Productos[],4,FALSE))</f>
        <v>100</v>
      </c>
      <c r="G714" s="1">
        <f>IF(ISBLANK(Ventas[[#This Row],[Código]]),"",VLOOKUP(Ventas[[#This Row],[Código]],Productos[],5,FALSE))</f>
        <v>140</v>
      </c>
      <c r="H714" s="23">
        <f>IF(ISBLANK(Ventas[[#This Row],[Código]]),"",Ventas[[#This Row],[Precio Unitario]]*Ventas[[#This Row],[Cantidad]])</f>
        <v>140</v>
      </c>
      <c r="I714" s="1">
        <f>IF(ISBLANK(Ventas[[#This Row],[Código]]),"",SUM(Ventas[[#This Row],[Monto]],I713))</f>
        <v>123648</v>
      </c>
    </row>
    <row r="715" spans="1:9" x14ac:dyDescent="0.25">
      <c r="A715" s="25">
        <v>44750</v>
      </c>
      <c r="B715" s="22">
        <v>77976994</v>
      </c>
      <c r="C715" t="str">
        <f>IF(ISBLANK(Ventas[[#This Row],[Código]]),"",VLOOKUP(Ventas[[#This Row],[Código]],Productos[],2,FALSE))</f>
        <v>Cigarrillo</v>
      </c>
      <c r="D715" t="str">
        <f>IF(ISBLANK(Ventas[[#This Row],[Código]]),"",VLOOKUP(Ventas[[#This Row],[Código]],Productos[],3,FALSE))</f>
        <v>Lucky Strike 10 Convertible 12</v>
      </c>
      <c r="E715" s="22">
        <v>1</v>
      </c>
      <c r="F715" s="1">
        <f>IF(ISBLANK(Ventas[[#This Row],[Código]]),"",VLOOKUP(Ventas[[#This Row],[Código]],Productos[],4,FALSE))</f>
        <v>160</v>
      </c>
      <c r="G715" s="1">
        <f>IF(ISBLANK(Ventas[[#This Row],[Código]]),"",VLOOKUP(Ventas[[#This Row],[Código]],Productos[],5,FALSE))</f>
        <v>200</v>
      </c>
      <c r="H715" s="23">
        <f>IF(ISBLANK(Ventas[[#This Row],[Código]]),"",Ventas[[#This Row],[Precio Unitario]]*Ventas[[#This Row],[Cantidad]])</f>
        <v>200</v>
      </c>
      <c r="I715" s="1">
        <f>IF(ISBLANK(Ventas[[#This Row],[Código]]),"",SUM(Ventas[[#This Row],[Monto]],I714))</f>
        <v>123848</v>
      </c>
    </row>
    <row r="716" spans="1:9" x14ac:dyDescent="0.25">
      <c r="A716" s="25">
        <v>44750</v>
      </c>
      <c r="B716" s="22">
        <v>153426486759</v>
      </c>
      <c r="C716" t="str">
        <f>IF(ISBLANK(Ventas[[#This Row],[Código]]),"",VLOOKUP(Ventas[[#This Row],[Código]],Productos[],2,FALSE))</f>
        <v>Fotocopia</v>
      </c>
      <c r="D716" t="str">
        <f>IF(ISBLANK(Ventas[[#This Row],[Código]]),"",VLOOKUP(Ventas[[#This Row],[Código]],Productos[],3,FALSE))</f>
        <v>SIMPLE FAZ LEGAL / DOBLE FAZ A4 1</v>
      </c>
      <c r="E716" s="22">
        <v>1</v>
      </c>
      <c r="F716" s="1">
        <f>IF(ISBLANK(Ventas[[#This Row],[Código]]),"",VLOOKUP(Ventas[[#This Row],[Código]],Productos[],4,FALSE))</f>
        <v>0</v>
      </c>
      <c r="G716" s="1">
        <f>IF(ISBLANK(Ventas[[#This Row],[Código]]),"",VLOOKUP(Ventas[[#This Row],[Código]],Productos[],5,FALSE))</f>
        <v>20</v>
      </c>
      <c r="H716" s="23">
        <f>IF(ISBLANK(Ventas[[#This Row],[Código]]),"",Ventas[[#This Row],[Precio Unitario]]*Ventas[[#This Row],[Cantidad]])</f>
        <v>20</v>
      </c>
      <c r="I716" s="1">
        <f>IF(ISBLANK(Ventas[[#This Row],[Código]]),"",SUM(Ventas[[#This Row],[Monto]],I715))</f>
        <v>123868</v>
      </c>
    </row>
    <row r="717" spans="1:9" x14ac:dyDescent="0.25">
      <c r="A717" s="25">
        <v>44750</v>
      </c>
      <c r="B717" s="22">
        <v>153426486759</v>
      </c>
      <c r="C717" t="str">
        <f>IF(ISBLANK(Ventas[[#This Row],[Código]]),"",VLOOKUP(Ventas[[#This Row],[Código]],Productos[],2,FALSE))</f>
        <v>Fotocopia</v>
      </c>
      <c r="D717" t="str">
        <f>IF(ISBLANK(Ventas[[#This Row],[Código]]),"",VLOOKUP(Ventas[[#This Row],[Código]],Productos[],3,FALSE))</f>
        <v>SIMPLE FAZ LEGAL / DOBLE FAZ A4 1</v>
      </c>
      <c r="E717" s="22">
        <v>1</v>
      </c>
      <c r="F717" s="1">
        <f>IF(ISBLANK(Ventas[[#This Row],[Código]]),"",VLOOKUP(Ventas[[#This Row],[Código]],Productos[],4,FALSE))</f>
        <v>0</v>
      </c>
      <c r="G717" s="1">
        <f>IF(ISBLANK(Ventas[[#This Row],[Código]]),"",VLOOKUP(Ventas[[#This Row],[Código]],Productos[],5,FALSE))</f>
        <v>20</v>
      </c>
      <c r="H717" s="23">
        <f>IF(ISBLANK(Ventas[[#This Row],[Código]]),"",Ventas[[#This Row],[Precio Unitario]]*Ventas[[#This Row],[Cantidad]])</f>
        <v>20</v>
      </c>
      <c r="I717" s="1">
        <f>IF(ISBLANK(Ventas[[#This Row],[Código]]),"",SUM(Ventas[[#This Row],[Monto]],I716))</f>
        <v>123888</v>
      </c>
    </row>
    <row r="718" spans="1:9" x14ac:dyDescent="0.25">
      <c r="A718" s="25">
        <v>44750</v>
      </c>
      <c r="B718" s="22">
        <v>153426486759</v>
      </c>
      <c r="C718" t="str">
        <f>IF(ISBLANK(Ventas[[#This Row],[Código]]),"",VLOOKUP(Ventas[[#This Row],[Código]],Productos[],2,FALSE))</f>
        <v>Fotocopia</v>
      </c>
      <c r="D718" t="str">
        <f>IF(ISBLANK(Ventas[[#This Row],[Código]]),"",VLOOKUP(Ventas[[#This Row],[Código]],Productos[],3,FALSE))</f>
        <v>SIMPLE FAZ LEGAL / DOBLE FAZ A4 1</v>
      </c>
      <c r="E718" s="22">
        <v>1</v>
      </c>
      <c r="F718" s="1">
        <f>IF(ISBLANK(Ventas[[#This Row],[Código]]),"",VLOOKUP(Ventas[[#This Row],[Código]],Productos[],4,FALSE))</f>
        <v>0</v>
      </c>
      <c r="G718" s="1">
        <f>IF(ISBLANK(Ventas[[#This Row],[Código]]),"",VLOOKUP(Ventas[[#This Row],[Código]],Productos[],5,FALSE))</f>
        <v>20</v>
      </c>
      <c r="H718" s="23">
        <f>IF(ISBLANK(Ventas[[#This Row],[Código]]),"",Ventas[[#This Row],[Precio Unitario]]*Ventas[[#This Row],[Cantidad]])</f>
        <v>20</v>
      </c>
      <c r="I718" s="1">
        <f>IF(ISBLANK(Ventas[[#This Row],[Código]]),"",SUM(Ventas[[#This Row],[Monto]],I717))</f>
        <v>123908</v>
      </c>
    </row>
    <row r="719" spans="1:9" x14ac:dyDescent="0.25">
      <c r="A719" s="25">
        <v>44750</v>
      </c>
      <c r="B719" s="22">
        <v>351624957684</v>
      </c>
      <c r="C719" t="str">
        <f>IF(ISBLANK(Ventas[[#This Row],[Código]]),"",VLOOKUP(Ventas[[#This Row],[Código]],Productos[],2,FALSE))</f>
        <v>Fotocopia</v>
      </c>
      <c r="D719" t="str">
        <f>IF(ISBLANK(Ventas[[#This Row],[Código]]),"",VLOOKUP(Ventas[[#This Row],[Código]],Productos[],3,FALSE))</f>
        <v>SIMPLE FAZ A4 1</v>
      </c>
      <c r="E719" s="22">
        <v>1</v>
      </c>
      <c r="F719" s="1">
        <f>IF(ISBLANK(Ventas[[#This Row],[Código]]),"",VLOOKUP(Ventas[[#This Row],[Código]],Productos[],4,FALSE))</f>
        <v>0</v>
      </c>
      <c r="G719" s="1">
        <f>IF(ISBLANK(Ventas[[#This Row],[Código]]),"",VLOOKUP(Ventas[[#This Row],[Código]],Productos[],5,FALSE))</f>
        <v>10</v>
      </c>
      <c r="H719" s="23">
        <f>IF(ISBLANK(Ventas[[#This Row],[Código]]),"",Ventas[[#This Row],[Precio Unitario]]*Ventas[[#This Row],[Cantidad]])</f>
        <v>10</v>
      </c>
      <c r="I719" s="1">
        <f>IF(ISBLANK(Ventas[[#This Row],[Código]]),"",SUM(Ventas[[#This Row],[Monto]],I718))</f>
        <v>123918</v>
      </c>
    </row>
    <row r="720" spans="1:9" x14ac:dyDescent="0.25">
      <c r="A720" s="25">
        <v>44750</v>
      </c>
      <c r="B720" s="22">
        <v>153426486759</v>
      </c>
      <c r="C720" t="str">
        <f>IF(ISBLANK(Ventas[[#This Row],[Código]]),"",VLOOKUP(Ventas[[#This Row],[Código]],Productos[],2,FALSE))</f>
        <v>Fotocopia</v>
      </c>
      <c r="D720" t="str">
        <f>IF(ISBLANK(Ventas[[#This Row],[Código]]),"",VLOOKUP(Ventas[[#This Row],[Código]],Productos[],3,FALSE))</f>
        <v>SIMPLE FAZ LEGAL / DOBLE FAZ A4 1</v>
      </c>
      <c r="E720" s="22">
        <v>1</v>
      </c>
      <c r="F720" s="1">
        <f>IF(ISBLANK(Ventas[[#This Row],[Código]]),"",VLOOKUP(Ventas[[#This Row],[Código]],Productos[],4,FALSE))</f>
        <v>0</v>
      </c>
      <c r="G720" s="1">
        <f>IF(ISBLANK(Ventas[[#This Row],[Código]]),"",VLOOKUP(Ventas[[#This Row],[Código]],Productos[],5,FALSE))</f>
        <v>20</v>
      </c>
      <c r="H720" s="23">
        <f>IF(ISBLANK(Ventas[[#This Row],[Código]]),"",Ventas[[#This Row],[Precio Unitario]]*Ventas[[#This Row],[Cantidad]])</f>
        <v>20</v>
      </c>
      <c r="I720" s="1">
        <f>IF(ISBLANK(Ventas[[#This Row],[Código]]),"",SUM(Ventas[[#This Row],[Monto]],I719))</f>
        <v>123938</v>
      </c>
    </row>
    <row r="721" spans="1:9" x14ac:dyDescent="0.25">
      <c r="A721" s="25">
        <v>44750</v>
      </c>
      <c r="B721" s="22">
        <v>695874365215</v>
      </c>
      <c r="C721" t="str">
        <f>IF(ISBLANK(Ventas[[#This Row],[Código]]),"",VLOOKUP(Ventas[[#This Row],[Código]],Productos[],2,FALSE))</f>
        <v>Fotocopia</v>
      </c>
      <c r="D721" t="str">
        <f>IF(ISBLANK(Ventas[[#This Row],[Código]]),"",VLOOKUP(Ventas[[#This Row],[Código]],Productos[],3,FALSE))</f>
        <v>DNI 1</v>
      </c>
      <c r="E721" s="22">
        <v>1</v>
      </c>
      <c r="F721" s="1">
        <f>IF(ISBLANK(Ventas[[#This Row],[Código]]),"",VLOOKUP(Ventas[[#This Row],[Código]],Productos[],4,FALSE))</f>
        <v>0</v>
      </c>
      <c r="G721" s="1">
        <f>IF(ISBLANK(Ventas[[#This Row],[Código]]),"",VLOOKUP(Ventas[[#This Row],[Código]],Productos[],5,FALSE))</f>
        <v>20</v>
      </c>
      <c r="H721" s="23">
        <f>IF(ISBLANK(Ventas[[#This Row],[Código]]),"",Ventas[[#This Row],[Precio Unitario]]*Ventas[[#This Row],[Cantidad]])</f>
        <v>20</v>
      </c>
      <c r="I721" s="1">
        <f>IF(ISBLANK(Ventas[[#This Row],[Código]]),"",SUM(Ventas[[#This Row],[Monto]],I720))</f>
        <v>123958</v>
      </c>
    </row>
    <row r="722" spans="1:9" x14ac:dyDescent="0.25">
      <c r="A722" s="25">
        <v>44750</v>
      </c>
      <c r="B722" s="22">
        <v>954456325874</v>
      </c>
      <c r="C722" t="str">
        <f>IF(ISBLANK(Ventas[[#This Row],[Código]]),"",VLOOKUP(Ventas[[#This Row],[Código]],Productos[],2,FALSE))</f>
        <v>Carga</v>
      </c>
      <c r="D722" t="str">
        <f>IF(ISBLANK(Ventas[[#This Row],[Código]]),"",VLOOKUP(Ventas[[#This Row],[Código]],Productos[],3,FALSE))</f>
        <v>Carga Virtual (Tipear TOTAL DE CARGA en: "Monto") 1</v>
      </c>
      <c r="E722" s="22">
        <v>170</v>
      </c>
      <c r="F722" s="1">
        <f>IF(ISBLANK(Ventas[[#This Row],[Código]]),"",VLOOKUP(Ventas[[#This Row],[Código]],Productos[],4,FALSE))</f>
        <v>1</v>
      </c>
      <c r="G722" s="1">
        <f>IF(ISBLANK(Ventas[[#This Row],[Código]]),"",VLOOKUP(Ventas[[#This Row],[Código]],Productos[],5,FALSE))</f>
        <v>1</v>
      </c>
      <c r="H722" s="23">
        <v>190</v>
      </c>
      <c r="I722" s="1">
        <f>IF(ISBLANK(Ventas[[#This Row],[Código]]),"",SUM(Ventas[[#This Row],[Monto]],I721))</f>
        <v>124148</v>
      </c>
    </row>
    <row r="723" spans="1:9" x14ac:dyDescent="0.25">
      <c r="A723" s="25">
        <v>44750</v>
      </c>
      <c r="B723" s="22">
        <v>695874365215</v>
      </c>
      <c r="C723" t="str">
        <f>IF(ISBLANK(Ventas[[#This Row],[Código]]),"",VLOOKUP(Ventas[[#This Row],[Código]],Productos[],2,FALSE))</f>
        <v>Fotocopia</v>
      </c>
      <c r="D723" t="str">
        <f>IF(ISBLANK(Ventas[[#This Row],[Código]]),"",VLOOKUP(Ventas[[#This Row],[Código]],Productos[],3,FALSE))</f>
        <v>DNI 1</v>
      </c>
      <c r="E723" s="22">
        <v>1</v>
      </c>
      <c r="F723" s="1">
        <f>IF(ISBLANK(Ventas[[#This Row],[Código]]),"",VLOOKUP(Ventas[[#This Row],[Código]],Productos[],4,FALSE))</f>
        <v>0</v>
      </c>
      <c r="G723" s="1">
        <f>IF(ISBLANK(Ventas[[#This Row],[Código]]),"",VLOOKUP(Ventas[[#This Row],[Código]],Productos[],5,FALSE))</f>
        <v>20</v>
      </c>
      <c r="H723" s="23">
        <f>IF(ISBLANK(Ventas[[#This Row],[Código]]),"",Ventas[[#This Row],[Precio Unitario]]*Ventas[[#This Row],[Cantidad]])</f>
        <v>20</v>
      </c>
      <c r="I723" s="1">
        <f>IF(ISBLANK(Ventas[[#This Row],[Código]]),"",SUM(Ventas[[#This Row],[Monto]],I722))</f>
        <v>124168</v>
      </c>
    </row>
    <row r="724" spans="1:9" x14ac:dyDescent="0.25">
      <c r="A724" s="25">
        <v>44750</v>
      </c>
      <c r="B724" s="22">
        <v>954456325874</v>
      </c>
      <c r="C724" t="str">
        <f>IF(ISBLANK(Ventas[[#This Row],[Código]]),"",VLOOKUP(Ventas[[#This Row],[Código]],Productos[],2,FALSE))</f>
        <v>Carga</v>
      </c>
      <c r="D724" t="str">
        <f>IF(ISBLANK(Ventas[[#This Row],[Código]]),"",VLOOKUP(Ventas[[#This Row],[Código]],Productos[],3,FALSE))</f>
        <v>Carga Virtual (Tipear TOTAL DE CARGA en: "Monto") 1</v>
      </c>
      <c r="E724" s="22">
        <v>100</v>
      </c>
      <c r="F724" s="1">
        <f>IF(ISBLANK(Ventas[[#This Row],[Código]]),"",VLOOKUP(Ventas[[#This Row],[Código]],Productos[],4,FALSE))</f>
        <v>1</v>
      </c>
      <c r="G724" s="1">
        <f>IF(ISBLANK(Ventas[[#This Row],[Código]]),"",VLOOKUP(Ventas[[#This Row],[Código]],Productos[],5,FALSE))</f>
        <v>1</v>
      </c>
      <c r="H724" s="23">
        <v>110</v>
      </c>
      <c r="I724" s="1">
        <f>IF(ISBLANK(Ventas[[#This Row],[Código]]),"",SUM(Ventas[[#This Row],[Monto]],I723))</f>
        <v>124278</v>
      </c>
    </row>
    <row r="725" spans="1:9" x14ac:dyDescent="0.25">
      <c r="A725" s="25">
        <v>44750</v>
      </c>
      <c r="B725" s="22">
        <v>351624957684</v>
      </c>
      <c r="C725" t="str">
        <f>IF(ISBLANK(Ventas[[#This Row],[Código]]),"",VLOOKUP(Ventas[[#This Row],[Código]],Productos[],2,FALSE))</f>
        <v>Fotocopia</v>
      </c>
      <c r="D725" t="str">
        <f>IF(ISBLANK(Ventas[[#This Row],[Código]]),"",VLOOKUP(Ventas[[#This Row],[Código]],Productos[],3,FALSE))</f>
        <v>SIMPLE FAZ A4 1</v>
      </c>
      <c r="E725" s="22">
        <v>4</v>
      </c>
      <c r="F725" s="1">
        <f>IF(ISBLANK(Ventas[[#This Row],[Código]]),"",VLOOKUP(Ventas[[#This Row],[Código]],Productos[],4,FALSE))</f>
        <v>0</v>
      </c>
      <c r="G725" s="1">
        <f>IF(ISBLANK(Ventas[[#This Row],[Código]]),"",VLOOKUP(Ventas[[#This Row],[Código]],Productos[],5,FALSE))</f>
        <v>10</v>
      </c>
      <c r="H725" s="23">
        <f>IF(ISBLANK(Ventas[[#This Row],[Código]]),"",Ventas[[#This Row],[Precio Unitario]]*Ventas[[#This Row],[Cantidad]])</f>
        <v>40</v>
      </c>
      <c r="I725" s="1">
        <f>IF(ISBLANK(Ventas[[#This Row],[Código]]),"",SUM(Ventas[[#This Row],[Monto]],I724))</f>
        <v>124318</v>
      </c>
    </row>
    <row r="726" spans="1:9" x14ac:dyDescent="0.25">
      <c r="A726" s="25">
        <v>44750</v>
      </c>
      <c r="B726" s="22">
        <v>7790040953703</v>
      </c>
      <c r="C726" t="str">
        <f>IF(ISBLANK(Ventas[[#This Row],[Código]]),"",VLOOKUP(Ventas[[#This Row],[Código]],Productos[],2,FALSE))</f>
        <v>Chocolate</v>
      </c>
      <c r="D726" t="str">
        <f>IF(ISBLANK(Ventas[[#This Row],[Código]]),"",VLOOKUP(Ventas[[#This Row],[Código]],Productos[],3,FALSE))</f>
        <v>Tofi Blanco Triple 1</v>
      </c>
      <c r="E726" s="22">
        <v>2</v>
      </c>
      <c r="F726" s="1">
        <f>IF(ISBLANK(Ventas[[#This Row],[Código]]),"",VLOOKUP(Ventas[[#This Row],[Código]],Productos[],4,FALSE))</f>
        <v>91</v>
      </c>
      <c r="G726" s="1">
        <f>IF(ISBLANK(Ventas[[#This Row],[Código]]),"",VLOOKUP(Ventas[[#This Row],[Código]],Productos[],5,FALSE))</f>
        <v>130</v>
      </c>
      <c r="H726" s="23">
        <f>IF(ISBLANK(Ventas[[#This Row],[Código]]),"",Ventas[[#This Row],[Precio Unitario]]*Ventas[[#This Row],[Cantidad]])</f>
        <v>260</v>
      </c>
      <c r="I726" s="1">
        <f>IF(ISBLANK(Ventas[[#This Row],[Código]]),"",SUM(Ventas[[#This Row],[Monto]],I725))</f>
        <v>124578</v>
      </c>
    </row>
    <row r="727" spans="1:9" x14ac:dyDescent="0.25">
      <c r="A727" s="25">
        <v>44750</v>
      </c>
      <c r="B727" s="22">
        <v>351624957684</v>
      </c>
      <c r="C727" t="str">
        <f>IF(ISBLANK(Ventas[[#This Row],[Código]]),"",VLOOKUP(Ventas[[#This Row],[Código]],Productos[],2,FALSE))</f>
        <v>Fotocopia</v>
      </c>
      <c r="D727" t="str">
        <f>IF(ISBLANK(Ventas[[#This Row],[Código]]),"",VLOOKUP(Ventas[[#This Row],[Código]],Productos[],3,FALSE))</f>
        <v>SIMPLE FAZ A4 1</v>
      </c>
      <c r="E727" s="22">
        <v>2</v>
      </c>
      <c r="F727" s="1">
        <f>IF(ISBLANK(Ventas[[#This Row],[Código]]),"",VLOOKUP(Ventas[[#This Row],[Código]],Productos[],4,FALSE))</f>
        <v>0</v>
      </c>
      <c r="G727" s="1">
        <f>IF(ISBLANK(Ventas[[#This Row],[Código]]),"",VLOOKUP(Ventas[[#This Row],[Código]],Productos[],5,FALSE))</f>
        <v>10</v>
      </c>
      <c r="H727" s="23">
        <f>IF(ISBLANK(Ventas[[#This Row],[Código]]),"",Ventas[[#This Row],[Precio Unitario]]*Ventas[[#This Row],[Cantidad]])</f>
        <v>20</v>
      </c>
      <c r="I727" s="1">
        <f>IF(ISBLANK(Ventas[[#This Row],[Código]]),"",SUM(Ventas[[#This Row],[Monto]],I726))</f>
        <v>124598</v>
      </c>
    </row>
    <row r="728" spans="1:9" x14ac:dyDescent="0.25">
      <c r="A728" s="25">
        <v>44750</v>
      </c>
      <c r="B728" s="22">
        <v>153426486759</v>
      </c>
      <c r="C728" t="str">
        <f>IF(ISBLANK(Ventas[[#This Row],[Código]]),"",VLOOKUP(Ventas[[#This Row],[Código]],Productos[],2,FALSE))</f>
        <v>Fotocopia</v>
      </c>
      <c r="D728" t="str">
        <f>IF(ISBLANK(Ventas[[#This Row],[Código]]),"",VLOOKUP(Ventas[[#This Row],[Código]],Productos[],3,FALSE))</f>
        <v>SIMPLE FAZ LEGAL / DOBLE FAZ A4 1</v>
      </c>
      <c r="E728" s="22">
        <v>5</v>
      </c>
      <c r="F728" s="1">
        <f>IF(ISBLANK(Ventas[[#This Row],[Código]]),"",VLOOKUP(Ventas[[#This Row],[Código]],Productos[],4,FALSE))</f>
        <v>0</v>
      </c>
      <c r="G728" s="1">
        <f>IF(ISBLANK(Ventas[[#This Row],[Código]]),"",VLOOKUP(Ventas[[#This Row],[Código]],Productos[],5,FALSE))</f>
        <v>20</v>
      </c>
      <c r="H728" s="23">
        <f>IF(ISBLANK(Ventas[[#This Row],[Código]]),"",Ventas[[#This Row],[Precio Unitario]]*Ventas[[#This Row],[Cantidad]])</f>
        <v>100</v>
      </c>
      <c r="I728" s="1">
        <f>IF(ISBLANK(Ventas[[#This Row],[Código]]),"",SUM(Ventas[[#This Row],[Monto]],I727))</f>
        <v>124698</v>
      </c>
    </row>
    <row r="729" spans="1:9" x14ac:dyDescent="0.25">
      <c r="A729" s="25">
        <v>44750</v>
      </c>
      <c r="B729" s="22">
        <v>147852369319</v>
      </c>
      <c r="C729" t="str">
        <f>IF(ISBLANK(Ventas[[#This Row],[Código]]),"",VLOOKUP(Ventas[[#This Row],[Código]],Productos[],2,FALSE))</f>
        <v>Fotocopia</v>
      </c>
      <c r="D729" t="str">
        <f>IF(ISBLANK(Ventas[[#This Row],[Código]]),"",VLOOKUP(Ventas[[#This Row],[Código]],Productos[],3,FALSE))</f>
        <v>IMPRESIÓN A4 1</v>
      </c>
      <c r="E729" s="22">
        <v>1</v>
      </c>
      <c r="F729" s="1">
        <f>IF(ISBLANK(Ventas[[#This Row],[Código]]),"",VLOOKUP(Ventas[[#This Row],[Código]],Productos[],4,FALSE))</f>
        <v>0</v>
      </c>
      <c r="G729" s="1">
        <f>IF(ISBLANK(Ventas[[#This Row],[Código]]),"",VLOOKUP(Ventas[[#This Row],[Código]],Productos[],5,FALSE))</f>
        <v>20</v>
      </c>
      <c r="H729" s="23">
        <f>IF(ISBLANK(Ventas[[#This Row],[Código]]),"",Ventas[[#This Row],[Precio Unitario]]*Ventas[[#This Row],[Cantidad]])</f>
        <v>20</v>
      </c>
      <c r="I729" s="1">
        <f>IF(ISBLANK(Ventas[[#This Row],[Código]]),"",SUM(Ventas[[#This Row],[Monto]],I728))</f>
        <v>124718</v>
      </c>
    </row>
    <row r="730" spans="1:9" x14ac:dyDescent="0.25">
      <c r="A730" s="25">
        <v>44750</v>
      </c>
      <c r="B730" s="22">
        <v>954456325874</v>
      </c>
      <c r="C730" t="str">
        <f>IF(ISBLANK(Ventas[[#This Row],[Código]]),"",VLOOKUP(Ventas[[#This Row],[Código]],Productos[],2,FALSE))</f>
        <v>Carga</v>
      </c>
      <c r="D730" t="str">
        <f>IF(ISBLANK(Ventas[[#This Row],[Código]]),"",VLOOKUP(Ventas[[#This Row],[Código]],Productos[],3,FALSE))</f>
        <v>Carga Virtual (Tipear TOTAL DE CARGA en: "Monto") 1</v>
      </c>
      <c r="E730" s="22">
        <v>200</v>
      </c>
      <c r="F730" s="1">
        <f>IF(ISBLANK(Ventas[[#This Row],[Código]]),"",VLOOKUP(Ventas[[#This Row],[Código]],Productos[],4,FALSE))</f>
        <v>1</v>
      </c>
      <c r="G730" s="1">
        <f>IF(ISBLANK(Ventas[[#This Row],[Código]]),"",VLOOKUP(Ventas[[#This Row],[Código]],Productos[],5,FALSE))</f>
        <v>1</v>
      </c>
      <c r="H730" s="23">
        <v>220</v>
      </c>
      <c r="I730" s="1">
        <f>IF(ISBLANK(Ventas[[#This Row],[Código]]),"",SUM(Ventas[[#This Row],[Monto]],I729))</f>
        <v>124938</v>
      </c>
    </row>
    <row r="731" spans="1:9" x14ac:dyDescent="0.25">
      <c r="A731" s="25">
        <v>44750</v>
      </c>
      <c r="B731" s="22">
        <v>7798065730347</v>
      </c>
      <c r="C731" t="str">
        <f>IF(ISBLANK(Ventas[[#This Row],[Código]]),"",VLOOKUP(Ventas[[#This Row],[Código]],Productos[],2,FALSE))</f>
        <v>Agua Saborizada</v>
      </c>
      <c r="D731" t="str">
        <f>IF(ISBLANK(Ventas[[#This Row],[Código]]),"",VLOOKUP(Ventas[[#This Row],[Código]],Productos[],3,FALSE))</f>
        <v>Sierra de Los Padres Pomelo 1500ml</v>
      </c>
      <c r="E731" s="22">
        <v>1</v>
      </c>
      <c r="F731" s="1">
        <f>IF(ISBLANK(Ventas[[#This Row],[Código]]),"",VLOOKUP(Ventas[[#This Row],[Código]],Productos[],4,FALSE))</f>
        <v>98</v>
      </c>
      <c r="G731" s="1">
        <f>IF(ISBLANK(Ventas[[#This Row],[Código]]),"",VLOOKUP(Ventas[[#This Row],[Código]],Productos[],5,FALSE))</f>
        <v>140</v>
      </c>
      <c r="H731" s="23">
        <f>IF(ISBLANK(Ventas[[#This Row],[Código]]),"",Ventas[[#This Row],[Precio Unitario]]*Ventas[[#This Row],[Cantidad]])</f>
        <v>140</v>
      </c>
      <c r="I731" s="1">
        <f>IF(ISBLANK(Ventas[[#This Row],[Código]]),"",SUM(Ventas[[#This Row],[Monto]],I730))</f>
        <v>125078</v>
      </c>
    </row>
    <row r="732" spans="1:9" x14ac:dyDescent="0.25">
      <c r="A732" s="25">
        <v>44750</v>
      </c>
      <c r="B732" s="22">
        <v>954456325874</v>
      </c>
      <c r="C732" t="str">
        <f>IF(ISBLANK(Ventas[[#This Row],[Código]]),"",VLOOKUP(Ventas[[#This Row],[Código]],Productos[],2,FALSE))</f>
        <v>Carga</v>
      </c>
      <c r="D732" t="str">
        <f>IF(ISBLANK(Ventas[[#This Row],[Código]]),"",VLOOKUP(Ventas[[#This Row],[Código]],Productos[],3,FALSE))</f>
        <v>Carga Virtual (Tipear TOTAL DE CARGA en: "Monto") 1</v>
      </c>
      <c r="E732" s="22">
        <v>500</v>
      </c>
      <c r="F732" s="1">
        <f>IF(ISBLANK(Ventas[[#This Row],[Código]]),"",VLOOKUP(Ventas[[#This Row],[Código]],Productos[],4,FALSE))</f>
        <v>1</v>
      </c>
      <c r="G732" s="1">
        <f>IF(ISBLANK(Ventas[[#This Row],[Código]]),"",VLOOKUP(Ventas[[#This Row],[Código]],Productos[],5,FALSE))</f>
        <v>1</v>
      </c>
      <c r="H732" s="23">
        <v>550</v>
      </c>
      <c r="I732" s="1">
        <f>IF(ISBLANK(Ventas[[#This Row],[Código]]),"",SUM(Ventas[[#This Row],[Monto]],I731))</f>
        <v>125628</v>
      </c>
    </row>
    <row r="733" spans="1:9" x14ac:dyDescent="0.25">
      <c r="A733" s="25">
        <v>44750</v>
      </c>
      <c r="B733" s="22">
        <v>6902004095218</v>
      </c>
      <c r="C733" t="str">
        <f>IF(ISBLANK(Ventas[[#This Row],[Código]]),"",VLOOKUP(Ventas[[#This Row],[Código]],Productos[],2,FALSE))</f>
        <v>Varios</v>
      </c>
      <c r="D733" t="str">
        <f>IF(ISBLANK(Ventas[[#This Row],[Código]]),"",VLOOKUP(Ventas[[#This Row],[Código]],Productos[],3,FALSE))</f>
        <v>Encendedor Candela 1</v>
      </c>
      <c r="E733" s="22">
        <v>1</v>
      </c>
      <c r="F733" s="1">
        <f>IF(ISBLANK(Ventas[[#This Row],[Código]]),"",VLOOKUP(Ventas[[#This Row],[Código]],Productos[],4,FALSE))</f>
        <v>45</v>
      </c>
      <c r="G733" s="1">
        <f>IF(ISBLANK(Ventas[[#This Row],[Código]]),"",VLOOKUP(Ventas[[#This Row],[Código]],Productos[],5,FALSE))</f>
        <v>60</v>
      </c>
      <c r="H733" s="23">
        <f>IF(ISBLANK(Ventas[[#This Row],[Código]]),"",Ventas[[#This Row],[Precio Unitario]]*Ventas[[#This Row],[Cantidad]])</f>
        <v>60</v>
      </c>
      <c r="I733" s="1">
        <f>IF(ISBLANK(Ventas[[#This Row],[Código]]),"",SUM(Ventas[[#This Row],[Monto]],I732))</f>
        <v>125688</v>
      </c>
    </row>
    <row r="734" spans="1:9" x14ac:dyDescent="0.25">
      <c r="A734" s="25">
        <v>44750</v>
      </c>
      <c r="B734" s="22">
        <v>7790895005916</v>
      </c>
      <c r="C734" t="str">
        <f>IF(ISBLANK(Ventas[[#This Row],[Código]]),"",VLOOKUP(Ventas[[#This Row],[Código]],Productos[],2,FALSE))</f>
        <v>Gaseosa</v>
      </c>
      <c r="D734" t="str">
        <f>IF(ISBLANK(Ventas[[#This Row],[Código]]),"",VLOOKUP(Ventas[[#This Row],[Código]],Productos[],3,FALSE))</f>
        <v>Coca Cola Retornable 1500ml</v>
      </c>
      <c r="E734" s="22">
        <v>1</v>
      </c>
      <c r="F734" s="1">
        <f>IF(ISBLANK(Ventas[[#This Row],[Código]]),"",VLOOKUP(Ventas[[#This Row],[Código]],Productos[],4,FALSE))</f>
        <v>154</v>
      </c>
      <c r="G734" s="1">
        <f>IF(ISBLANK(Ventas[[#This Row],[Código]]),"",VLOOKUP(Ventas[[#This Row],[Código]],Productos[],5,FALSE))</f>
        <v>230</v>
      </c>
      <c r="H734" s="23">
        <f>IF(ISBLANK(Ventas[[#This Row],[Código]]),"",Ventas[[#This Row],[Precio Unitario]]*Ventas[[#This Row],[Cantidad]])</f>
        <v>230</v>
      </c>
      <c r="I734" s="1">
        <f>IF(ISBLANK(Ventas[[#This Row],[Código]]),"",SUM(Ventas[[#This Row],[Monto]],I733))</f>
        <v>125918</v>
      </c>
    </row>
    <row r="735" spans="1:9" x14ac:dyDescent="0.25">
      <c r="A735" s="25">
        <v>44750</v>
      </c>
      <c r="B735" s="22">
        <v>460589131783</v>
      </c>
      <c r="C735" t="str">
        <f>IF(ISBLANK(Ventas[[#This Row],[Código]]),"",VLOOKUP(Ventas[[#This Row],[Código]],Productos[],2,FALSE))</f>
        <v>Cigarrillo</v>
      </c>
      <c r="D735" t="str">
        <f>IF(ISBLANK(Ventas[[#This Row],[Código]]),"",VLOOKUP(Ventas[[#This Row],[Código]],Productos[],3,FALSE))</f>
        <v>Suelto Nacional 1</v>
      </c>
      <c r="E735" s="22">
        <v>1</v>
      </c>
      <c r="F735" s="1">
        <f>IF(ISBLANK(Ventas[[#This Row],[Código]]),"",VLOOKUP(Ventas[[#This Row],[Código]],Productos[],4,FALSE))</f>
        <v>14</v>
      </c>
      <c r="G735" s="1">
        <f>IF(ISBLANK(Ventas[[#This Row],[Código]]),"",VLOOKUP(Ventas[[#This Row],[Código]],Productos[],5,FALSE))</f>
        <v>20</v>
      </c>
      <c r="H735" s="23">
        <f>IF(ISBLANK(Ventas[[#This Row],[Código]]),"",Ventas[[#This Row],[Precio Unitario]]*Ventas[[#This Row],[Cantidad]])</f>
        <v>20</v>
      </c>
      <c r="I735" s="1">
        <f>IF(ISBLANK(Ventas[[#This Row],[Código]]),"",SUM(Ventas[[#This Row],[Monto]],I734))</f>
        <v>125938</v>
      </c>
    </row>
    <row r="736" spans="1:9" x14ac:dyDescent="0.25">
      <c r="A736" s="25">
        <v>44750</v>
      </c>
      <c r="B736" s="22">
        <v>621354957954</v>
      </c>
      <c r="C736" t="str">
        <f>IF(ISBLANK(Ventas[[#This Row],[Código]]),"",VLOOKUP(Ventas[[#This Row],[Código]],Productos[],2,FALSE))</f>
        <v>Golosina</v>
      </c>
      <c r="D736" t="str">
        <f>IF(ISBLANK(Ventas[[#This Row],[Código]]),"",VLOOKUP(Ventas[[#This Row],[Código]],Productos[],3,FALSE))</f>
        <v>Caramelos 1</v>
      </c>
      <c r="E736" s="22">
        <v>2</v>
      </c>
      <c r="F736" s="1">
        <f>IF(ISBLANK(Ventas[[#This Row],[Código]]),"",VLOOKUP(Ventas[[#This Row],[Código]],Productos[],4,FALSE))</f>
        <v>4</v>
      </c>
      <c r="G736" s="1">
        <f>IF(ISBLANK(Ventas[[#This Row],[Código]]),"",VLOOKUP(Ventas[[#This Row],[Código]],Productos[],5,FALSE))</f>
        <v>5</v>
      </c>
      <c r="H736" s="23">
        <f>IF(ISBLANK(Ventas[[#This Row],[Código]]),"",Ventas[[#This Row],[Precio Unitario]]*Ventas[[#This Row],[Cantidad]])</f>
        <v>10</v>
      </c>
      <c r="I736" s="1">
        <f>IF(ISBLANK(Ventas[[#This Row],[Código]]),"",SUM(Ventas[[#This Row],[Monto]],I735))</f>
        <v>125948</v>
      </c>
    </row>
    <row r="737" spans="1:9" x14ac:dyDescent="0.25">
      <c r="A737" s="25">
        <v>44750</v>
      </c>
      <c r="B737" s="22">
        <v>77958624</v>
      </c>
      <c r="C737" t="str">
        <f>IF(ISBLANK(Ventas[[#This Row],[Código]]),"",VLOOKUP(Ventas[[#This Row],[Código]],Productos[],2,FALSE))</f>
        <v>Golosina</v>
      </c>
      <c r="D737" t="str">
        <f>IF(ISBLANK(Ventas[[#This Row],[Código]]),"",VLOOKUP(Ventas[[#This Row],[Código]],Productos[],3,FALSE))</f>
        <v>Menthoplus Mentol 29,4g</v>
      </c>
      <c r="E737" s="22">
        <v>1</v>
      </c>
      <c r="F737" s="1">
        <f>IF(ISBLANK(Ventas[[#This Row],[Código]]),"",VLOOKUP(Ventas[[#This Row],[Código]],Productos[],4,FALSE))</f>
        <v>49</v>
      </c>
      <c r="G737" s="1">
        <f>IF(ISBLANK(Ventas[[#This Row],[Código]]),"",VLOOKUP(Ventas[[#This Row],[Código]],Productos[],5,FALSE))</f>
        <v>70</v>
      </c>
      <c r="H737" s="23">
        <f>IF(ISBLANK(Ventas[[#This Row],[Código]]),"",Ventas[[#This Row],[Precio Unitario]]*Ventas[[#This Row],[Cantidad]])</f>
        <v>70</v>
      </c>
      <c r="I737" s="1">
        <f>IF(ISBLANK(Ventas[[#This Row],[Código]]),"",SUM(Ventas[[#This Row],[Monto]],I736))</f>
        <v>126018</v>
      </c>
    </row>
    <row r="738" spans="1:9" x14ac:dyDescent="0.25">
      <c r="A738" s="25">
        <v>44750</v>
      </c>
      <c r="B738" s="22">
        <v>7792799000035</v>
      </c>
      <c r="C738" t="str">
        <f>IF(ISBLANK(Ventas[[#This Row],[Código]]),"",VLOOKUP(Ventas[[#This Row],[Código]],Productos[],2,FALSE))</f>
        <v>Soda</v>
      </c>
      <c r="D738" t="str">
        <f>IF(ISBLANK(Ventas[[#This Row],[Código]]),"",VLOOKUP(Ventas[[#This Row],[Código]],Productos[],3,FALSE))</f>
        <v>Soda Eco de los Andes 500ml</v>
      </c>
      <c r="E738" s="22">
        <v>1</v>
      </c>
      <c r="F738" s="1">
        <f>IF(ISBLANK(Ventas[[#This Row],[Código]]),"",VLOOKUP(Ventas[[#This Row],[Código]],Productos[],4,FALSE))</f>
        <v>65</v>
      </c>
      <c r="G738" s="1">
        <f>IF(ISBLANK(Ventas[[#This Row],[Código]]),"",VLOOKUP(Ventas[[#This Row],[Código]],Productos[],5,FALSE))</f>
        <v>100</v>
      </c>
      <c r="H738" s="23">
        <f>IF(ISBLANK(Ventas[[#This Row],[Código]]),"",Ventas[[#This Row],[Precio Unitario]]*Ventas[[#This Row],[Cantidad]])</f>
        <v>100</v>
      </c>
      <c r="I738" s="1">
        <f>IF(ISBLANK(Ventas[[#This Row],[Código]]),"",SUM(Ventas[[#This Row],[Monto]],I737))</f>
        <v>126118</v>
      </c>
    </row>
    <row r="739" spans="1:9" x14ac:dyDescent="0.25">
      <c r="A739" s="25">
        <v>44750</v>
      </c>
      <c r="B739" s="22">
        <v>7790040132771</v>
      </c>
      <c r="C739" t="str">
        <f>IF(ISBLANK(Ventas[[#This Row],[Código]]),"",VLOOKUP(Ventas[[#This Row],[Código]],Productos[],2,FALSE))</f>
        <v>Galletita</v>
      </c>
      <c r="D739" t="str">
        <f>IF(ISBLANK(Ventas[[#This Row],[Código]]),"",VLOOKUP(Ventas[[#This Row],[Código]],Productos[],3,FALSE))</f>
        <v>Surtido Bagley 390g</v>
      </c>
      <c r="E739" s="22">
        <v>1</v>
      </c>
      <c r="F739" s="1">
        <f>IF(ISBLANK(Ventas[[#This Row],[Código]]),"",VLOOKUP(Ventas[[#This Row],[Código]],Productos[],4,FALSE))</f>
        <v>133</v>
      </c>
      <c r="G739" s="1">
        <f>IF(ISBLANK(Ventas[[#This Row],[Código]]),"",VLOOKUP(Ventas[[#This Row],[Código]],Productos[],5,FALSE))</f>
        <v>260</v>
      </c>
      <c r="H739" s="23">
        <f>IF(ISBLANK(Ventas[[#This Row],[Código]]),"",Ventas[[#This Row],[Precio Unitario]]*Ventas[[#This Row],[Cantidad]])</f>
        <v>260</v>
      </c>
      <c r="I739" s="1">
        <f>IF(ISBLANK(Ventas[[#This Row],[Código]]),"",SUM(Ventas[[#This Row],[Monto]],I738))</f>
        <v>126378</v>
      </c>
    </row>
    <row r="740" spans="1:9" x14ac:dyDescent="0.25">
      <c r="A740" s="25">
        <v>44750</v>
      </c>
      <c r="B740" s="22">
        <v>123654789193</v>
      </c>
      <c r="C740" t="str">
        <f>IF(ISBLANK(Ventas[[#This Row],[Código]]),"",VLOOKUP(Ventas[[#This Row],[Código]],Productos[],2,FALSE))</f>
        <v>Fotocopia</v>
      </c>
      <c r="D740" t="str">
        <f>IF(ISBLANK(Ventas[[#This Row],[Código]]),"",VLOOKUP(Ventas[[#This Row],[Código]],Productos[],3,FALSE))</f>
        <v>DOBLE FAZ LEGAL 1</v>
      </c>
      <c r="E740" s="22">
        <v>3</v>
      </c>
      <c r="F740" s="1">
        <f>IF(ISBLANK(Ventas[[#This Row],[Código]]),"",VLOOKUP(Ventas[[#This Row],[Código]],Productos[],4,FALSE))</f>
        <v>0</v>
      </c>
      <c r="G740" s="1">
        <f>IF(ISBLANK(Ventas[[#This Row],[Código]]),"",VLOOKUP(Ventas[[#This Row],[Código]],Productos[],5,FALSE))</f>
        <v>30</v>
      </c>
      <c r="H740" s="23">
        <f>IF(ISBLANK(Ventas[[#This Row],[Código]]),"",Ventas[[#This Row],[Precio Unitario]]*Ventas[[#This Row],[Cantidad]])</f>
        <v>90</v>
      </c>
      <c r="I740" s="1">
        <f>IF(ISBLANK(Ventas[[#This Row],[Código]]),"",SUM(Ventas[[#This Row],[Monto]],I739))</f>
        <v>126468</v>
      </c>
    </row>
    <row r="741" spans="1:9" x14ac:dyDescent="0.25">
      <c r="A741" s="25">
        <v>44750</v>
      </c>
      <c r="B741" s="22">
        <v>153426486759</v>
      </c>
      <c r="C741" t="str">
        <f>IF(ISBLANK(Ventas[[#This Row],[Código]]),"",VLOOKUP(Ventas[[#This Row],[Código]],Productos[],2,FALSE))</f>
        <v>Fotocopia</v>
      </c>
      <c r="D741" t="str">
        <f>IF(ISBLANK(Ventas[[#This Row],[Código]]),"",VLOOKUP(Ventas[[#This Row],[Código]],Productos[],3,FALSE))</f>
        <v>SIMPLE FAZ LEGAL / DOBLE FAZ A4 1</v>
      </c>
      <c r="E741" s="22">
        <v>4</v>
      </c>
      <c r="F741" s="1">
        <f>IF(ISBLANK(Ventas[[#This Row],[Código]]),"",VLOOKUP(Ventas[[#This Row],[Código]],Productos[],4,FALSE))</f>
        <v>0</v>
      </c>
      <c r="G741" s="1">
        <f>IF(ISBLANK(Ventas[[#This Row],[Código]]),"",VLOOKUP(Ventas[[#This Row],[Código]],Productos[],5,FALSE))</f>
        <v>20</v>
      </c>
      <c r="H741" s="23">
        <f>IF(ISBLANK(Ventas[[#This Row],[Código]]),"",Ventas[[#This Row],[Precio Unitario]]*Ventas[[#This Row],[Cantidad]])</f>
        <v>80</v>
      </c>
      <c r="I741" s="1">
        <f>IF(ISBLANK(Ventas[[#This Row],[Código]]),"",SUM(Ventas[[#This Row],[Monto]],I740))</f>
        <v>126548</v>
      </c>
    </row>
    <row r="742" spans="1:9" x14ac:dyDescent="0.25">
      <c r="A742" s="25">
        <v>44750</v>
      </c>
      <c r="B742" s="22">
        <v>7792798005888</v>
      </c>
      <c r="C742" t="str">
        <f>IF(ISBLANK(Ventas[[#This Row],[Código]]),"",VLOOKUP(Ventas[[#This Row],[Código]],Productos[],2,FALSE))</f>
        <v>Cerveza</v>
      </c>
      <c r="D742" t="str">
        <f>IF(ISBLANK(Ventas[[#This Row],[Código]]),"",VLOOKUP(Ventas[[#This Row],[Código]],Productos[],3,FALSE))</f>
        <v>Brahma  473ml</v>
      </c>
      <c r="E742" s="22">
        <v>1</v>
      </c>
      <c r="F742" s="1">
        <f>IF(ISBLANK(Ventas[[#This Row],[Código]]),"",VLOOKUP(Ventas[[#This Row],[Código]],Productos[],4,FALSE))</f>
        <v>105</v>
      </c>
      <c r="G742" s="1">
        <f>IF(ISBLANK(Ventas[[#This Row],[Código]]),"",VLOOKUP(Ventas[[#This Row],[Código]],Productos[],5,FALSE))</f>
        <v>160</v>
      </c>
      <c r="H742" s="23">
        <f>IF(ISBLANK(Ventas[[#This Row],[Código]]),"",Ventas[[#This Row],[Precio Unitario]]*Ventas[[#This Row],[Cantidad]])</f>
        <v>160</v>
      </c>
      <c r="I742" s="1">
        <f>IF(ISBLANK(Ventas[[#This Row],[Código]]),"",SUM(Ventas[[#This Row],[Monto]],I741))</f>
        <v>126708</v>
      </c>
    </row>
    <row r="743" spans="1:9" x14ac:dyDescent="0.25">
      <c r="A743" s="25">
        <v>44750</v>
      </c>
      <c r="B743" s="22">
        <v>77941558</v>
      </c>
      <c r="C743" t="str">
        <f>IF(ISBLANK(Ventas[[#This Row],[Código]]),"",VLOOKUP(Ventas[[#This Row],[Código]],Productos[],2,FALSE))</f>
        <v>Cigarrillo</v>
      </c>
      <c r="D743" t="str">
        <f>IF(ISBLANK(Ventas[[#This Row],[Código]]),"",VLOOKUP(Ventas[[#This Row],[Código]],Productos[],3,FALSE))</f>
        <v>Master 20 Común 20</v>
      </c>
      <c r="E743" s="22">
        <v>1</v>
      </c>
      <c r="F743" s="1">
        <f>IF(ISBLANK(Ventas[[#This Row],[Código]]),"",VLOOKUP(Ventas[[#This Row],[Código]],Productos[],4,FALSE))</f>
        <v>100</v>
      </c>
      <c r="G743" s="1">
        <f>IF(ISBLANK(Ventas[[#This Row],[Código]]),"",VLOOKUP(Ventas[[#This Row],[Código]],Productos[],5,FALSE))</f>
        <v>140</v>
      </c>
      <c r="H743" s="23">
        <f>IF(ISBLANK(Ventas[[#This Row],[Código]]),"",Ventas[[#This Row],[Precio Unitario]]*Ventas[[#This Row],[Cantidad]])</f>
        <v>140</v>
      </c>
      <c r="I743" s="1">
        <f>IF(ISBLANK(Ventas[[#This Row],[Código]]),"",SUM(Ventas[[#This Row],[Monto]],I742))</f>
        <v>126848</v>
      </c>
    </row>
    <row r="744" spans="1:9" x14ac:dyDescent="0.25">
      <c r="A744" s="25">
        <v>44750</v>
      </c>
      <c r="B744" s="22">
        <v>695874365215</v>
      </c>
      <c r="C744" t="str">
        <f>IF(ISBLANK(Ventas[[#This Row],[Código]]),"",VLOOKUP(Ventas[[#This Row],[Código]],Productos[],2,FALSE))</f>
        <v>Fotocopia</v>
      </c>
      <c r="D744" t="str">
        <f>IF(ISBLANK(Ventas[[#This Row],[Código]]),"",VLOOKUP(Ventas[[#This Row],[Código]],Productos[],3,FALSE))</f>
        <v>DNI 1</v>
      </c>
      <c r="E744" s="22">
        <v>1</v>
      </c>
      <c r="F744" s="1">
        <f>IF(ISBLANK(Ventas[[#This Row],[Código]]),"",VLOOKUP(Ventas[[#This Row],[Código]],Productos[],4,FALSE))</f>
        <v>0</v>
      </c>
      <c r="G744" s="1">
        <f>IF(ISBLANK(Ventas[[#This Row],[Código]]),"",VLOOKUP(Ventas[[#This Row],[Código]],Productos[],5,FALSE))</f>
        <v>20</v>
      </c>
      <c r="H744" s="23">
        <f>IF(ISBLANK(Ventas[[#This Row],[Código]]),"",Ventas[[#This Row],[Precio Unitario]]*Ventas[[#This Row],[Cantidad]])</f>
        <v>20</v>
      </c>
      <c r="I744" s="1">
        <f>IF(ISBLANK(Ventas[[#This Row],[Código]]),"",SUM(Ventas[[#This Row],[Monto]],I743))</f>
        <v>126868</v>
      </c>
    </row>
    <row r="745" spans="1:9" x14ac:dyDescent="0.25">
      <c r="A745" s="25">
        <v>44750</v>
      </c>
      <c r="B745" s="22">
        <v>621354957954</v>
      </c>
      <c r="C745" t="str">
        <f>IF(ISBLANK(Ventas[[#This Row],[Código]]),"",VLOOKUP(Ventas[[#This Row],[Código]],Productos[],2,FALSE))</f>
        <v>Golosina</v>
      </c>
      <c r="D745" t="str">
        <f>IF(ISBLANK(Ventas[[#This Row],[Código]]),"",VLOOKUP(Ventas[[#This Row],[Código]],Productos[],3,FALSE))</f>
        <v>Caramelos 1</v>
      </c>
      <c r="E745" s="22">
        <v>2</v>
      </c>
      <c r="F745" s="1">
        <f>IF(ISBLANK(Ventas[[#This Row],[Código]]),"",VLOOKUP(Ventas[[#This Row],[Código]],Productos[],4,FALSE))</f>
        <v>4</v>
      </c>
      <c r="G745" s="1">
        <f>IF(ISBLANK(Ventas[[#This Row],[Código]]),"",VLOOKUP(Ventas[[#This Row],[Código]],Productos[],5,FALSE))</f>
        <v>5</v>
      </c>
      <c r="H745" s="23">
        <f>IF(ISBLANK(Ventas[[#This Row],[Código]]),"",Ventas[[#This Row],[Precio Unitario]]*Ventas[[#This Row],[Cantidad]])</f>
        <v>10</v>
      </c>
      <c r="I745" s="1">
        <f>IF(ISBLANK(Ventas[[#This Row],[Código]]),"",SUM(Ventas[[#This Row],[Monto]],I744))</f>
        <v>126878</v>
      </c>
    </row>
    <row r="746" spans="1:9" x14ac:dyDescent="0.25">
      <c r="A746" s="25">
        <v>44750</v>
      </c>
      <c r="B746" s="22">
        <v>460589131783</v>
      </c>
      <c r="C746" t="str">
        <f>IF(ISBLANK(Ventas[[#This Row],[Código]]),"",VLOOKUP(Ventas[[#This Row],[Código]],Productos[],2,FALSE))</f>
        <v>Cigarrillo</v>
      </c>
      <c r="D746" t="str">
        <f>IF(ISBLANK(Ventas[[#This Row],[Código]]),"",VLOOKUP(Ventas[[#This Row],[Código]],Productos[],3,FALSE))</f>
        <v>Suelto Nacional 1</v>
      </c>
      <c r="E746" s="22">
        <v>5</v>
      </c>
      <c r="F746" s="1">
        <f>IF(ISBLANK(Ventas[[#This Row],[Código]]),"",VLOOKUP(Ventas[[#This Row],[Código]],Productos[],4,FALSE))</f>
        <v>14</v>
      </c>
      <c r="G746" s="1">
        <f>IF(ISBLANK(Ventas[[#This Row],[Código]]),"",VLOOKUP(Ventas[[#This Row],[Código]],Productos[],5,FALSE))</f>
        <v>20</v>
      </c>
      <c r="H746" s="23">
        <f>IF(ISBLANK(Ventas[[#This Row],[Código]]),"",Ventas[[#This Row],[Precio Unitario]]*Ventas[[#This Row],[Cantidad]])</f>
        <v>100</v>
      </c>
      <c r="I746" s="1">
        <f>IF(ISBLANK(Ventas[[#This Row],[Código]]),"",SUM(Ventas[[#This Row],[Monto]],I745))</f>
        <v>126978</v>
      </c>
    </row>
    <row r="747" spans="1:9" x14ac:dyDescent="0.25">
      <c r="A747" s="25">
        <v>44750</v>
      </c>
      <c r="B747" s="22">
        <v>77976956</v>
      </c>
      <c r="C747" t="str">
        <f>IF(ISBLANK(Ventas[[#This Row],[Código]]),"",VLOOKUP(Ventas[[#This Row],[Código]],Productos[],2,FALSE))</f>
        <v>Cigarrillo</v>
      </c>
      <c r="D747" t="str">
        <f>IF(ISBLANK(Ventas[[#This Row],[Código]]),"",VLOOKUP(Ventas[[#This Row],[Código]],Productos[],3,FALSE))</f>
        <v>Lucky Strike 20 Común Convertible 20</v>
      </c>
      <c r="E747" s="22">
        <v>1</v>
      </c>
      <c r="F747" s="1">
        <f>IF(ISBLANK(Ventas[[#This Row],[Código]]),"",VLOOKUP(Ventas[[#This Row],[Código]],Productos[],4,FALSE))</f>
        <v>270</v>
      </c>
      <c r="G747" s="1">
        <f>IF(ISBLANK(Ventas[[#This Row],[Código]]),"",VLOOKUP(Ventas[[#This Row],[Código]],Productos[],5,FALSE))</f>
        <v>300</v>
      </c>
      <c r="H747" s="23">
        <f>IF(ISBLANK(Ventas[[#This Row],[Código]]),"",Ventas[[#This Row],[Precio Unitario]]*Ventas[[#This Row],[Cantidad]])</f>
        <v>300</v>
      </c>
      <c r="I747" s="1">
        <f>IF(ISBLANK(Ventas[[#This Row],[Código]]),"",SUM(Ventas[[#This Row],[Monto]],I746))</f>
        <v>127278</v>
      </c>
    </row>
    <row r="748" spans="1:9" x14ac:dyDescent="0.25">
      <c r="A748" s="25">
        <v>44750</v>
      </c>
      <c r="B748" s="22">
        <v>77917812</v>
      </c>
      <c r="C748" t="str">
        <f>IF(ISBLANK(Ventas[[#This Row],[Código]]),"",VLOOKUP(Ventas[[#This Row],[Código]],Productos[],2,FALSE))</f>
        <v>Chocolate</v>
      </c>
      <c r="D748" t="str">
        <f>IF(ISBLANK(Ventas[[#This Row],[Código]]),"",VLOOKUP(Ventas[[#This Row],[Código]],Productos[],3,FALSE))</f>
        <v>Las Colonias Negro Triple 1</v>
      </c>
      <c r="E748" s="22">
        <v>2</v>
      </c>
      <c r="F748" s="1">
        <f>IF(ISBLANK(Ventas[[#This Row],[Código]]),"",VLOOKUP(Ventas[[#This Row],[Código]],Productos[],4,FALSE))</f>
        <v>42</v>
      </c>
      <c r="G748" s="1">
        <f>IF(ISBLANK(Ventas[[#This Row],[Código]]),"",VLOOKUP(Ventas[[#This Row],[Código]],Productos[],5,FALSE))</f>
        <v>60</v>
      </c>
      <c r="H748" s="23">
        <f>IF(ISBLANK(Ventas[[#This Row],[Código]]),"",Ventas[[#This Row],[Precio Unitario]]*Ventas[[#This Row],[Cantidad]])</f>
        <v>120</v>
      </c>
      <c r="I748" s="1">
        <f>IF(ISBLANK(Ventas[[#This Row],[Código]]),"",SUM(Ventas[[#This Row],[Monto]],I747))</f>
        <v>127398</v>
      </c>
    </row>
    <row r="749" spans="1:9" x14ac:dyDescent="0.25">
      <c r="A749" s="25">
        <v>44750</v>
      </c>
      <c r="B749" s="22">
        <v>621354957954</v>
      </c>
      <c r="C749" t="str">
        <f>IF(ISBLANK(Ventas[[#This Row],[Código]]),"",VLOOKUP(Ventas[[#This Row],[Código]],Productos[],2,FALSE))</f>
        <v>Golosina</v>
      </c>
      <c r="D749" t="str">
        <f>IF(ISBLANK(Ventas[[#This Row],[Código]]),"",VLOOKUP(Ventas[[#This Row],[Código]],Productos[],3,FALSE))</f>
        <v>Caramelos 1</v>
      </c>
      <c r="E749" s="22">
        <v>8</v>
      </c>
      <c r="F749" s="1">
        <f>IF(ISBLANK(Ventas[[#This Row],[Código]]),"",VLOOKUP(Ventas[[#This Row],[Código]],Productos[],4,FALSE))</f>
        <v>4</v>
      </c>
      <c r="G749" s="1">
        <f>IF(ISBLANK(Ventas[[#This Row],[Código]]),"",VLOOKUP(Ventas[[#This Row],[Código]],Productos[],5,FALSE))</f>
        <v>5</v>
      </c>
      <c r="H749" s="23">
        <f>IF(ISBLANK(Ventas[[#This Row],[Código]]),"",Ventas[[#This Row],[Precio Unitario]]*Ventas[[#This Row],[Cantidad]])</f>
        <v>40</v>
      </c>
      <c r="I749" s="1">
        <f>IF(ISBLANK(Ventas[[#This Row],[Código]]),"",SUM(Ventas[[#This Row],[Monto]],I748))</f>
        <v>127438</v>
      </c>
    </row>
    <row r="750" spans="1:9" x14ac:dyDescent="0.25">
      <c r="A750" s="25">
        <v>44750</v>
      </c>
      <c r="B750" s="22">
        <v>460589131783</v>
      </c>
      <c r="C750" t="str">
        <f>IF(ISBLANK(Ventas[[#This Row],[Código]]),"",VLOOKUP(Ventas[[#This Row],[Código]],Productos[],2,FALSE))</f>
        <v>Cigarrillo</v>
      </c>
      <c r="D750" t="str">
        <f>IF(ISBLANK(Ventas[[#This Row],[Código]]),"",VLOOKUP(Ventas[[#This Row],[Código]],Productos[],3,FALSE))</f>
        <v>Suelto Nacional 1</v>
      </c>
      <c r="E750" s="22">
        <v>1</v>
      </c>
      <c r="F750" s="1">
        <f>IF(ISBLANK(Ventas[[#This Row],[Código]]),"",VLOOKUP(Ventas[[#This Row],[Código]],Productos[],4,FALSE))</f>
        <v>14</v>
      </c>
      <c r="G750" s="1">
        <f>IF(ISBLANK(Ventas[[#This Row],[Código]]),"",VLOOKUP(Ventas[[#This Row],[Código]],Productos[],5,FALSE))</f>
        <v>20</v>
      </c>
      <c r="H750" s="23">
        <f>IF(ISBLANK(Ventas[[#This Row],[Código]]),"",Ventas[[#This Row],[Precio Unitario]]*Ventas[[#This Row],[Cantidad]])</f>
        <v>20</v>
      </c>
      <c r="I750" s="1">
        <f>IF(ISBLANK(Ventas[[#This Row],[Código]]),"",SUM(Ventas[[#This Row],[Monto]],I749))</f>
        <v>127458</v>
      </c>
    </row>
    <row r="751" spans="1:9" x14ac:dyDescent="0.25">
      <c r="A751" s="25">
        <v>44750</v>
      </c>
      <c r="B751" s="22">
        <v>7792798005888</v>
      </c>
      <c r="C751" t="str">
        <f>IF(ISBLANK(Ventas[[#This Row],[Código]]),"",VLOOKUP(Ventas[[#This Row],[Código]],Productos[],2,FALSE))</f>
        <v>Cerveza</v>
      </c>
      <c r="D751" t="str">
        <f>IF(ISBLANK(Ventas[[#This Row],[Código]]),"",VLOOKUP(Ventas[[#This Row],[Código]],Productos[],3,FALSE))</f>
        <v>Brahma  473ml</v>
      </c>
      <c r="E751" s="22">
        <v>1</v>
      </c>
      <c r="F751" s="1">
        <f>IF(ISBLANK(Ventas[[#This Row],[Código]]),"",VLOOKUP(Ventas[[#This Row],[Código]],Productos[],4,FALSE))</f>
        <v>105</v>
      </c>
      <c r="G751" s="1">
        <f>IF(ISBLANK(Ventas[[#This Row],[Código]]),"",VLOOKUP(Ventas[[#This Row],[Código]],Productos[],5,FALSE))</f>
        <v>160</v>
      </c>
      <c r="H751" s="23">
        <f>IF(ISBLANK(Ventas[[#This Row],[Código]]),"",Ventas[[#This Row],[Precio Unitario]]*Ventas[[#This Row],[Cantidad]])</f>
        <v>160</v>
      </c>
      <c r="I751" s="1">
        <f>IF(ISBLANK(Ventas[[#This Row],[Código]]),"",SUM(Ventas[[#This Row],[Monto]],I750))</f>
        <v>127618</v>
      </c>
    </row>
    <row r="752" spans="1:9" x14ac:dyDescent="0.25">
      <c r="A752" s="25">
        <v>44750</v>
      </c>
      <c r="B752" s="22">
        <v>77976994</v>
      </c>
      <c r="C752" t="str">
        <f>IF(ISBLANK(Ventas[[#This Row],[Código]]),"",VLOOKUP(Ventas[[#This Row],[Código]],Productos[],2,FALSE))</f>
        <v>Cigarrillo</v>
      </c>
      <c r="D752" t="str">
        <f>IF(ISBLANK(Ventas[[#This Row],[Código]]),"",VLOOKUP(Ventas[[#This Row],[Código]],Productos[],3,FALSE))</f>
        <v>Lucky Strike 10 Convertible 12</v>
      </c>
      <c r="E752" s="22">
        <v>1</v>
      </c>
      <c r="F752" s="1">
        <f>IF(ISBLANK(Ventas[[#This Row],[Código]]),"",VLOOKUP(Ventas[[#This Row],[Código]],Productos[],4,FALSE))</f>
        <v>160</v>
      </c>
      <c r="G752" s="1">
        <f>IF(ISBLANK(Ventas[[#This Row],[Código]]),"",VLOOKUP(Ventas[[#This Row],[Código]],Productos[],5,FALSE))</f>
        <v>200</v>
      </c>
      <c r="H752" s="23">
        <f>IF(ISBLANK(Ventas[[#This Row],[Código]]),"",Ventas[[#This Row],[Precio Unitario]]*Ventas[[#This Row],[Cantidad]])</f>
        <v>200</v>
      </c>
      <c r="I752" s="1">
        <f>IF(ISBLANK(Ventas[[#This Row],[Código]]),"",SUM(Ventas[[#This Row],[Monto]],I751))</f>
        <v>127818</v>
      </c>
    </row>
    <row r="753" spans="1:9" x14ac:dyDescent="0.25">
      <c r="A753" s="25">
        <v>44750</v>
      </c>
      <c r="B753" s="24">
        <v>7790036000466</v>
      </c>
      <c r="C753" t="str">
        <f>IF(ISBLANK(Ventas[[#This Row],[Código]]),"",VLOOKUP(Ventas[[#This Row],[Código]],Productos[],2,FALSE))</f>
        <v>Jugo</v>
      </c>
      <c r="D753" t="str">
        <f>IF(ISBLANK(Ventas[[#This Row],[Código]]),"",VLOOKUP(Ventas[[#This Row],[Código]],Productos[],3,FALSE))</f>
        <v>Baggio Pronto Multifruta 1000ml</v>
      </c>
      <c r="E753" s="22">
        <v>1</v>
      </c>
      <c r="F753" s="1">
        <f>IF(ISBLANK(Ventas[[#This Row],[Código]]),"",VLOOKUP(Ventas[[#This Row],[Código]],Productos[],4,FALSE))</f>
        <v>126</v>
      </c>
      <c r="G753" s="1">
        <f>IF(ISBLANK(Ventas[[#This Row],[Código]]),"",VLOOKUP(Ventas[[#This Row],[Código]],Productos[],5,FALSE))</f>
        <v>200</v>
      </c>
      <c r="H753" s="23">
        <f>IF(ISBLANK(Ventas[[#This Row],[Código]]),"",Ventas[[#This Row],[Precio Unitario]]*Ventas[[#This Row],[Cantidad]])</f>
        <v>200</v>
      </c>
      <c r="I753" s="1">
        <f>IF(ISBLANK(Ventas[[#This Row],[Código]]),"",SUM(Ventas[[#This Row],[Monto]],I752))</f>
        <v>128018</v>
      </c>
    </row>
    <row r="754" spans="1:9" x14ac:dyDescent="0.25">
      <c r="A754" s="25">
        <v>44750</v>
      </c>
      <c r="B754" s="22">
        <v>7792798005888</v>
      </c>
      <c r="C754" t="str">
        <f>IF(ISBLANK(Ventas[[#This Row],[Código]]),"",VLOOKUP(Ventas[[#This Row],[Código]],Productos[],2,FALSE))</f>
        <v>Cerveza</v>
      </c>
      <c r="D754" t="str">
        <f>IF(ISBLANK(Ventas[[#This Row],[Código]]),"",VLOOKUP(Ventas[[#This Row],[Código]],Productos[],3,FALSE))</f>
        <v>Brahma  473ml</v>
      </c>
      <c r="E754" s="22">
        <v>1</v>
      </c>
      <c r="F754" s="1">
        <f>IF(ISBLANK(Ventas[[#This Row],[Código]]),"",VLOOKUP(Ventas[[#This Row],[Código]],Productos[],4,FALSE))</f>
        <v>105</v>
      </c>
      <c r="G754" s="1">
        <f>IF(ISBLANK(Ventas[[#This Row],[Código]]),"",VLOOKUP(Ventas[[#This Row],[Código]],Productos[],5,FALSE))</f>
        <v>160</v>
      </c>
      <c r="H754" s="23">
        <f>IF(ISBLANK(Ventas[[#This Row],[Código]]),"",Ventas[[#This Row],[Precio Unitario]]*Ventas[[#This Row],[Cantidad]])</f>
        <v>160</v>
      </c>
      <c r="I754" s="1">
        <f>IF(ISBLANK(Ventas[[#This Row],[Código]]),"",SUM(Ventas[[#This Row],[Monto]],I753))</f>
        <v>128178</v>
      </c>
    </row>
    <row r="755" spans="1:9" x14ac:dyDescent="0.25">
      <c r="A755" s="25">
        <v>44750</v>
      </c>
      <c r="B755" s="22">
        <v>7792758013045</v>
      </c>
      <c r="C755" t="str">
        <f>IF(ISBLANK(Ventas[[#This Row],[Código]]),"",VLOOKUP(Ventas[[#This Row],[Código]],Productos[],2,FALSE))</f>
        <v>Gaseosa</v>
      </c>
      <c r="D755" t="str">
        <f>IF(ISBLANK(Ventas[[#This Row],[Código]]),"",VLOOKUP(Ventas[[#This Row],[Código]],Productos[],3,FALSE))</f>
        <v>Secco Pomelo 3000ml</v>
      </c>
      <c r="E755" s="22">
        <v>1</v>
      </c>
      <c r="F755" s="1">
        <f>IF(ISBLANK(Ventas[[#This Row],[Código]]),"",VLOOKUP(Ventas[[#This Row],[Código]],Productos[],4,FALSE))</f>
        <v>140</v>
      </c>
      <c r="G755" s="1">
        <f>IF(ISBLANK(Ventas[[#This Row],[Código]]),"",VLOOKUP(Ventas[[#This Row],[Código]],Productos[],5,FALSE))</f>
        <v>210</v>
      </c>
      <c r="H755" s="23">
        <f>IF(ISBLANK(Ventas[[#This Row],[Código]]),"",Ventas[[#This Row],[Precio Unitario]]*Ventas[[#This Row],[Cantidad]])</f>
        <v>210</v>
      </c>
      <c r="I755" s="1">
        <f>IF(ISBLANK(Ventas[[#This Row],[Código]]),"",SUM(Ventas[[#This Row],[Monto]],I754))</f>
        <v>128388</v>
      </c>
    </row>
    <row r="756" spans="1:9" x14ac:dyDescent="0.25">
      <c r="A756" s="25">
        <v>44750</v>
      </c>
      <c r="B756" s="22">
        <v>77918482</v>
      </c>
      <c r="C756" t="str">
        <f>IF(ISBLANK(Ventas[[#This Row],[Código]]),"",VLOOKUP(Ventas[[#This Row],[Código]],Productos[],2,FALSE))</f>
        <v>Cigarrillo</v>
      </c>
      <c r="D756" t="str">
        <f>IF(ISBLANK(Ventas[[#This Row],[Código]]),"",VLOOKUP(Ventas[[#This Row],[Código]],Productos[],3,FALSE))</f>
        <v>Marlboro 20 Box 20</v>
      </c>
      <c r="E756" s="22">
        <v>2</v>
      </c>
      <c r="F756" s="1">
        <f>IF(ISBLANK(Ventas[[#This Row],[Código]]),"",VLOOKUP(Ventas[[#This Row],[Código]],Productos[],4,FALSE))</f>
        <v>320</v>
      </c>
      <c r="G756" s="1">
        <f>IF(ISBLANK(Ventas[[#This Row],[Código]]),"",VLOOKUP(Ventas[[#This Row],[Código]],Productos[],5,FALSE))</f>
        <v>360</v>
      </c>
      <c r="H756" s="23">
        <f>IF(ISBLANK(Ventas[[#This Row],[Código]]),"",Ventas[[#This Row],[Precio Unitario]]*Ventas[[#This Row],[Cantidad]])</f>
        <v>720</v>
      </c>
      <c r="I756" s="1">
        <f>IF(ISBLANK(Ventas[[#This Row],[Código]]),"",SUM(Ventas[[#This Row],[Monto]],I755))</f>
        <v>129108</v>
      </c>
    </row>
    <row r="757" spans="1:9" x14ac:dyDescent="0.25">
      <c r="A757" s="25">
        <v>44750</v>
      </c>
      <c r="B757" s="22">
        <v>7792798005888</v>
      </c>
      <c r="C757" t="str">
        <f>IF(ISBLANK(Ventas[[#This Row],[Código]]),"",VLOOKUP(Ventas[[#This Row],[Código]],Productos[],2,FALSE))</f>
        <v>Cerveza</v>
      </c>
      <c r="D757" t="str">
        <f>IF(ISBLANK(Ventas[[#This Row],[Código]]),"",VLOOKUP(Ventas[[#This Row],[Código]],Productos[],3,FALSE))</f>
        <v>Brahma  473ml</v>
      </c>
      <c r="E757" s="22">
        <v>1</v>
      </c>
      <c r="F757" s="1">
        <f>IF(ISBLANK(Ventas[[#This Row],[Código]]),"",VLOOKUP(Ventas[[#This Row],[Código]],Productos[],4,FALSE))</f>
        <v>105</v>
      </c>
      <c r="G757" s="1">
        <f>IF(ISBLANK(Ventas[[#This Row],[Código]]),"",VLOOKUP(Ventas[[#This Row],[Código]],Productos[],5,FALSE))</f>
        <v>160</v>
      </c>
      <c r="H757" s="23">
        <f>IF(ISBLANK(Ventas[[#This Row],[Código]]),"",Ventas[[#This Row],[Precio Unitario]]*Ventas[[#This Row],[Cantidad]])</f>
        <v>160</v>
      </c>
      <c r="I757" s="1">
        <f>IF(ISBLANK(Ventas[[#This Row],[Código]]),"",SUM(Ventas[[#This Row],[Monto]],I756))</f>
        <v>129268</v>
      </c>
    </row>
    <row r="758" spans="1:9" x14ac:dyDescent="0.25">
      <c r="A758" s="25">
        <v>44750</v>
      </c>
      <c r="B758" s="22">
        <v>580058803526</v>
      </c>
      <c r="C758" t="str">
        <f>IF(ISBLANK(Ventas[[#This Row],[Código]]),"",VLOOKUP(Ventas[[#This Row],[Código]],Productos[],2,FALSE))</f>
        <v>Cigarrillo</v>
      </c>
      <c r="D758" t="str">
        <f>IF(ISBLANK(Ventas[[#This Row],[Código]]),"",VLOOKUP(Ventas[[#This Row],[Código]],Productos[],3,FALSE))</f>
        <v>Suelto Barato 1</v>
      </c>
      <c r="E758" s="22">
        <v>2</v>
      </c>
      <c r="F758" s="1">
        <f>IF(ISBLANK(Ventas[[#This Row],[Código]]),"",VLOOKUP(Ventas[[#This Row],[Código]],Productos[],4,FALSE))</f>
        <v>7</v>
      </c>
      <c r="G758" s="1">
        <f>IF(ISBLANK(Ventas[[#This Row],[Código]]),"",VLOOKUP(Ventas[[#This Row],[Código]],Productos[],5,FALSE))</f>
        <v>10</v>
      </c>
      <c r="H758" s="23">
        <f>IF(ISBLANK(Ventas[[#This Row],[Código]]),"",Ventas[[#This Row],[Precio Unitario]]*Ventas[[#This Row],[Cantidad]])</f>
        <v>20</v>
      </c>
      <c r="I758" s="1">
        <f>IF(ISBLANK(Ventas[[#This Row],[Código]]),"",SUM(Ventas[[#This Row],[Monto]],I757))</f>
        <v>129288</v>
      </c>
    </row>
    <row r="759" spans="1:9" x14ac:dyDescent="0.25">
      <c r="A759" s="25">
        <v>44750</v>
      </c>
      <c r="B759" s="22">
        <v>77969675</v>
      </c>
      <c r="C759" t="str">
        <f>IF(ISBLANK(Ventas[[#This Row],[Código]]),"",VLOOKUP(Ventas[[#This Row],[Código]],Productos[],2,FALSE))</f>
        <v>Cigarrillo</v>
      </c>
      <c r="D759" t="str">
        <f>IF(ISBLANK(Ventas[[#This Row],[Código]]),"",VLOOKUP(Ventas[[#This Row],[Código]],Productos[],3,FALSE))</f>
        <v>Liverpool 20 Box 20</v>
      </c>
      <c r="E759" s="22">
        <v>1</v>
      </c>
      <c r="F759" s="1">
        <f>IF(ISBLANK(Ventas[[#This Row],[Código]]),"",VLOOKUP(Ventas[[#This Row],[Código]],Productos[],4,FALSE))</f>
        <v>100</v>
      </c>
      <c r="G759" s="1">
        <f>IF(ISBLANK(Ventas[[#This Row],[Código]]),"",VLOOKUP(Ventas[[#This Row],[Código]],Productos[],5,FALSE))</f>
        <v>140</v>
      </c>
      <c r="H759" s="23">
        <f>IF(ISBLANK(Ventas[[#This Row],[Código]]),"",Ventas[[#This Row],[Precio Unitario]]*Ventas[[#This Row],[Cantidad]])</f>
        <v>140</v>
      </c>
      <c r="I759" s="1">
        <f>IF(ISBLANK(Ventas[[#This Row],[Código]]),"",SUM(Ventas[[#This Row],[Monto]],I758))</f>
        <v>129428</v>
      </c>
    </row>
    <row r="760" spans="1:9" x14ac:dyDescent="0.25">
      <c r="A760" s="25">
        <v>44750</v>
      </c>
      <c r="B760" s="22">
        <v>7790895001000</v>
      </c>
      <c r="C760" t="str">
        <f>IF(ISBLANK(Ventas[[#This Row],[Código]]),"",VLOOKUP(Ventas[[#This Row],[Código]],Productos[],2,FALSE))</f>
        <v>Gaseosa</v>
      </c>
      <c r="D760" t="str">
        <f>IF(ISBLANK(Ventas[[#This Row],[Código]]),"",VLOOKUP(Ventas[[#This Row],[Código]],Productos[],3,FALSE))</f>
        <v>Sprite  2250ml</v>
      </c>
      <c r="E760" s="22">
        <v>1</v>
      </c>
      <c r="F760" s="1">
        <f>IF(ISBLANK(Ventas[[#This Row],[Código]]),"",VLOOKUP(Ventas[[#This Row],[Código]],Productos[],4,FALSE))</f>
        <v>203</v>
      </c>
      <c r="G760" s="1">
        <f>IF(ISBLANK(Ventas[[#This Row],[Código]]),"",VLOOKUP(Ventas[[#This Row],[Código]],Productos[],5,FALSE))</f>
        <v>300</v>
      </c>
      <c r="H760" s="23">
        <f>IF(ISBLANK(Ventas[[#This Row],[Código]]),"",Ventas[[#This Row],[Precio Unitario]]*Ventas[[#This Row],[Cantidad]])</f>
        <v>300</v>
      </c>
      <c r="I760" s="1">
        <f>IF(ISBLANK(Ventas[[#This Row],[Código]]),"",SUM(Ventas[[#This Row],[Monto]],I759))</f>
        <v>129728</v>
      </c>
    </row>
    <row r="761" spans="1:9" x14ac:dyDescent="0.25">
      <c r="A761" s="25">
        <v>44750</v>
      </c>
      <c r="B761" s="22">
        <v>7892840817619</v>
      </c>
      <c r="C761" t="str">
        <f>IF(ISBLANK(Ventas[[#This Row],[Código]]),"",VLOOKUP(Ventas[[#This Row],[Código]],Productos[],2,FALSE))</f>
        <v>Snack</v>
      </c>
      <c r="D761" t="str">
        <f>IF(ISBLANK(Ventas[[#This Row],[Código]]),"",VLOOKUP(Ventas[[#This Row],[Código]],Productos[],3,FALSE))</f>
        <v>Doritos  140g</v>
      </c>
      <c r="E761" s="22">
        <v>1</v>
      </c>
      <c r="F761" s="1">
        <f>IF(ISBLANK(Ventas[[#This Row],[Código]]),"",VLOOKUP(Ventas[[#This Row],[Código]],Productos[],4,FALSE))</f>
        <v>294</v>
      </c>
      <c r="G761" s="1">
        <f>IF(ISBLANK(Ventas[[#This Row],[Código]]),"",VLOOKUP(Ventas[[#This Row],[Código]],Productos[],5,FALSE))</f>
        <v>420</v>
      </c>
      <c r="H761" s="23">
        <f>IF(ISBLANK(Ventas[[#This Row],[Código]]),"",Ventas[[#This Row],[Precio Unitario]]*Ventas[[#This Row],[Cantidad]])</f>
        <v>420</v>
      </c>
      <c r="I761" s="1">
        <f>IF(ISBLANK(Ventas[[#This Row],[Código]]),"",SUM(Ventas[[#This Row],[Monto]],I760))</f>
        <v>130148</v>
      </c>
    </row>
    <row r="762" spans="1:9" x14ac:dyDescent="0.25">
      <c r="A762" s="25">
        <v>44750</v>
      </c>
      <c r="B762" s="22">
        <v>77912879</v>
      </c>
      <c r="C762" t="str">
        <f>IF(ISBLANK(Ventas[[#This Row],[Código]]),"",VLOOKUP(Ventas[[#This Row],[Código]],Productos[],2,FALSE))</f>
        <v>Cigarrillo</v>
      </c>
      <c r="D762" t="str">
        <f>IF(ISBLANK(Ventas[[#This Row],[Código]]),"",VLOOKUP(Ventas[[#This Row],[Código]],Productos[],3,FALSE))</f>
        <v>Philip Morris 20 Común 20</v>
      </c>
      <c r="E762" s="22">
        <v>1</v>
      </c>
      <c r="F762" s="1">
        <f>IF(ISBLANK(Ventas[[#This Row],[Código]]),"",VLOOKUP(Ventas[[#This Row],[Código]],Productos[],4,FALSE))</f>
        <v>270</v>
      </c>
      <c r="G762" s="1">
        <f>IF(ISBLANK(Ventas[[#This Row],[Código]]),"",VLOOKUP(Ventas[[#This Row],[Código]],Productos[],5,FALSE))</f>
        <v>300</v>
      </c>
      <c r="H762" s="23">
        <f>IF(ISBLANK(Ventas[[#This Row],[Código]]),"",Ventas[[#This Row],[Precio Unitario]]*Ventas[[#This Row],[Cantidad]])</f>
        <v>300</v>
      </c>
      <c r="I762" s="1">
        <f>IF(ISBLANK(Ventas[[#This Row],[Código]]),"",SUM(Ventas[[#This Row],[Monto]],I761))</f>
        <v>130448</v>
      </c>
    </row>
    <row r="763" spans="1:9" x14ac:dyDescent="0.25">
      <c r="A763" s="25">
        <v>44750</v>
      </c>
      <c r="B763" s="22">
        <v>7793147571689</v>
      </c>
      <c r="C763" t="str">
        <f>IF(ISBLANK(Ventas[[#This Row],[Código]]),"",VLOOKUP(Ventas[[#This Row],[Código]],Productos[],2,FALSE))</f>
        <v>Cerveza</v>
      </c>
      <c r="D763" t="str">
        <f>IF(ISBLANK(Ventas[[#This Row],[Código]]),"",VLOOKUP(Ventas[[#This Row],[Código]],Productos[],3,FALSE))</f>
        <v>Imperial Golden  473ml</v>
      </c>
      <c r="E763" s="22">
        <v>1</v>
      </c>
      <c r="F763" s="1">
        <f>IF(ISBLANK(Ventas[[#This Row],[Código]]),"",VLOOKUP(Ventas[[#This Row],[Código]],Productos[],4,FALSE))</f>
        <v>98</v>
      </c>
      <c r="G763" s="1">
        <f>IF(ISBLANK(Ventas[[#This Row],[Código]]),"",VLOOKUP(Ventas[[#This Row],[Código]],Productos[],5,FALSE))</f>
        <v>150</v>
      </c>
      <c r="H763" s="23">
        <f>IF(ISBLANK(Ventas[[#This Row],[Código]]),"",Ventas[[#This Row],[Precio Unitario]]*Ventas[[#This Row],[Cantidad]])</f>
        <v>150</v>
      </c>
      <c r="I763" s="1">
        <f>IF(ISBLANK(Ventas[[#This Row],[Código]]),"",SUM(Ventas[[#This Row],[Monto]],I762))</f>
        <v>130598</v>
      </c>
    </row>
    <row r="764" spans="1:9" x14ac:dyDescent="0.25">
      <c r="A764" s="25">
        <v>44750</v>
      </c>
      <c r="B764" s="22">
        <v>77958648</v>
      </c>
      <c r="C764" t="str">
        <f>IF(ISBLANK(Ventas[[#This Row],[Código]]),"",VLOOKUP(Ventas[[#This Row],[Código]],Productos[],2,FALSE))</f>
        <v>Golosina</v>
      </c>
      <c r="D764" t="str">
        <f>IF(ISBLANK(Ventas[[#This Row],[Código]]),"",VLOOKUP(Ventas[[#This Row],[Código]],Productos[],3,FALSE))</f>
        <v>Menthoplus Strong 29,4g</v>
      </c>
      <c r="E764" s="22">
        <v>1</v>
      </c>
      <c r="F764" s="1">
        <f>IF(ISBLANK(Ventas[[#This Row],[Código]]),"",VLOOKUP(Ventas[[#This Row],[Código]],Productos[],4,FALSE))</f>
        <v>49</v>
      </c>
      <c r="G764" s="1">
        <f>IF(ISBLANK(Ventas[[#This Row],[Código]]),"",VLOOKUP(Ventas[[#This Row],[Código]],Productos[],5,FALSE))</f>
        <v>70</v>
      </c>
      <c r="H764" s="23">
        <f>IF(ISBLANK(Ventas[[#This Row],[Código]]),"",Ventas[[#This Row],[Precio Unitario]]*Ventas[[#This Row],[Cantidad]])</f>
        <v>70</v>
      </c>
      <c r="I764" s="1">
        <f>IF(ISBLANK(Ventas[[#This Row],[Código]]),"",SUM(Ventas[[#This Row],[Monto]],I763))</f>
        <v>130668</v>
      </c>
    </row>
    <row r="765" spans="1:9" x14ac:dyDescent="0.25">
      <c r="A765" s="25">
        <v>44750</v>
      </c>
      <c r="B765" s="22">
        <v>77948496</v>
      </c>
      <c r="C765" t="str">
        <f>IF(ISBLANK(Ventas[[#This Row],[Código]]),"",VLOOKUP(Ventas[[#This Row],[Código]],Productos[],2,FALSE))</f>
        <v>Golosina</v>
      </c>
      <c r="D765" t="str">
        <f>IF(ISBLANK(Ventas[[#This Row],[Código]]),"",VLOOKUP(Ventas[[#This Row],[Código]],Productos[],3,FALSE))</f>
        <v>Topline Seven Violet Cherry 14g</v>
      </c>
      <c r="E765" s="22">
        <v>1</v>
      </c>
      <c r="F765" s="1">
        <f>IF(ISBLANK(Ventas[[#This Row],[Código]]),"",VLOOKUP(Ventas[[#This Row],[Código]],Productos[],4,FALSE))</f>
        <v>56</v>
      </c>
      <c r="G765" s="1">
        <f>IF(ISBLANK(Ventas[[#This Row],[Código]]),"",VLOOKUP(Ventas[[#This Row],[Código]],Productos[],5,FALSE))</f>
        <v>80</v>
      </c>
      <c r="H765" s="23">
        <f>IF(ISBLANK(Ventas[[#This Row],[Código]]),"",Ventas[[#This Row],[Precio Unitario]]*Ventas[[#This Row],[Cantidad]])</f>
        <v>80</v>
      </c>
      <c r="I765" s="1">
        <f>IF(ISBLANK(Ventas[[#This Row],[Código]]),"",SUM(Ventas[[#This Row],[Monto]],I764))</f>
        <v>130748</v>
      </c>
    </row>
    <row r="766" spans="1:9" x14ac:dyDescent="0.25">
      <c r="A766" s="25">
        <v>44750</v>
      </c>
      <c r="B766" s="22">
        <v>7792798007424</v>
      </c>
      <c r="C766" t="str">
        <f>IF(ISBLANK(Ventas[[#This Row],[Código]]),"",VLOOKUP(Ventas[[#This Row],[Código]],Productos[],2,FALSE))</f>
        <v>Cerveza</v>
      </c>
      <c r="D766" t="str">
        <f>IF(ISBLANK(Ventas[[#This Row],[Código]]),"",VLOOKUP(Ventas[[#This Row],[Código]],Productos[],3,FALSE))</f>
        <v>Quilmes Bajo Cero Retornable 1000ml</v>
      </c>
      <c r="E766" s="22">
        <v>1</v>
      </c>
      <c r="F766" s="1">
        <f>IF(ISBLANK(Ventas[[#This Row],[Código]]),"",VLOOKUP(Ventas[[#This Row],[Código]],Productos[],4,FALSE))</f>
        <v>175</v>
      </c>
      <c r="G766" s="1">
        <f>IF(ISBLANK(Ventas[[#This Row],[Código]]),"",VLOOKUP(Ventas[[#This Row],[Código]],Productos[],5,FALSE))</f>
        <v>270</v>
      </c>
      <c r="H766" s="23">
        <f>IF(ISBLANK(Ventas[[#This Row],[Código]]),"",Ventas[[#This Row],[Precio Unitario]]*Ventas[[#This Row],[Cantidad]])</f>
        <v>270</v>
      </c>
      <c r="I766" s="1">
        <f>IF(ISBLANK(Ventas[[#This Row],[Código]]),"",SUM(Ventas[[#This Row],[Monto]],I765))</f>
        <v>131018</v>
      </c>
    </row>
    <row r="767" spans="1:9" x14ac:dyDescent="0.25">
      <c r="A767" s="25">
        <v>44750</v>
      </c>
      <c r="B767" s="22">
        <v>77978141</v>
      </c>
      <c r="C767" t="str">
        <f>IF(ISBLANK(Ventas[[#This Row],[Código]]),"",VLOOKUP(Ventas[[#This Row],[Código]],Productos[],2,FALSE))</f>
        <v>Cigarrillo</v>
      </c>
      <c r="D767" t="str">
        <f>IF(ISBLANK(Ventas[[#This Row],[Código]]),"",VLOOKUP(Ventas[[#This Row],[Código]],Productos[],3,FALSE))</f>
        <v>Marlboro Fusión 10 10</v>
      </c>
      <c r="E767" s="22">
        <v>1</v>
      </c>
      <c r="F767" s="1">
        <f>IF(ISBLANK(Ventas[[#This Row],[Código]]),"",VLOOKUP(Ventas[[#This Row],[Código]],Productos[],4,FALSE))</f>
        <v>170</v>
      </c>
      <c r="G767" s="1">
        <f>IF(ISBLANK(Ventas[[#This Row],[Código]]),"",VLOOKUP(Ventas[[#This Row],[Código]],Productos[],5,FALSE))</f>
        <v>220</v>
      </c>
      <c r="H767" s="23">
        <f>IF(ISBLANK(Ventas[[#This Row],[Código]]),"",Ventas[[#This Row],[Precio Unitario]]*Ventas[[#This Row],[Cantidad]])</f>
        <v>220</v>
      </c>
      <c r="I767" s="1">
        <f>IF(ISBLANK(Ventas[[#This Row],[Código]]),"",SUM(Ventas[[#This Row],[Monto]],I766))</f>
        <v>131238</v>
      </c>
    </row>
    <row r="768" spans="1:9" x14ac:dyDescent="0.25">
      <c r="A768" s="25">
        <v>44750</v>
      </c>
      <c r="B768" s="22">
        <v>7793147571689</v>
      </c>
      <c r="C768" t="str">
        <f>IF(ISBLANK(Ventas[[#This Row],[Código]]),"",VLOOKUP(Ventas[[#This Row],[Código]],Productos[],2,FALSE))</f>
        <v>Cerveza</v>
      </c>
      <c r="D768" t="str">
        <f>IF(ISBLANK(Ventas[[#This Row],[Código]]),"",VLOOKUP(Ventas[[#This Row],[Código]],Productos[],3,FALSE))</f>
        <v>Imperial Golden  473ml</v>
      </c>
      <c r="E768" s="22">
        <v>1</v>
      </c>
      <c r="F768" s="1">
        <f>IF(ISBLANK(Ventas[[#This Row],[Código]]),"",VLOOKUP(Ventas[[#This Row],[Código]],Productos[],4,FALSE))</f>
        <v>98</v>
      </c>
      <c r="G768" s="1">
        <f>IF(ISBLANK(Ventas[[#This Row],[Código]]),"",VLOOKUP(Ventas[[#This Row],[Código]],Productos[],5,FALSE))</f>
        <v>150</v>
      </c>
      <c r="H768" s="23">
        <f>IF(ISBLANK(Ventas[[#This Row],[Código]]),"",Ventas[[#This Row],[Precio Unitario]]*Ventas[[#This Row],[Cantidad]])</f>
        <v>150</v>
      </c>
      <c r="I768" s="1">
        <f>IF(ISBLANK(Ventas[[#This Row],[Código]]),"",SUM(Ventas[[#This Row],[Monto]],I767))</f>
        <v>131388</v>
      </c>
    </row>
    <row r="769" spans="1:9" x14ac:dyDescent="0.25">
      <c r="A769" s="25">
        <v>44750</v>
      </c>
      <c r="B769" s="22">
        <v>77912879</v>
      </c>
      <c r="C769" t="str">
        <f>IF(ISBLANK(Ventas[[#This Row],[Código]]),"",VLOOKUP(Ventas[[#This Row],[Código]],Productos[],2,FALSE))</f>
        <v>Cigarrillo</v>
      </c>
      <c r="D769" t="str">
        <f>IF(ISBLANK(Ventas[[#This Row],[Código]]),"",VLOOKUP(Ventas[[#This Row],[Código]],Productos[],3,FALSE))</f>
        <v>Philip Morris 20 Común 20</v>
      </c>
      <c r="E769" s="22">
        <v>1</v>
      </c>
      <c r="F769" s="1">
        <f>IF(ISBLANK(Ventas[[#This Row],[Código]]),"",VLOOKUP(Ventas[[#This Row],[Código]],Productos[],4,FALSE))</f>
        <v>270</v>
      </c>
      <c r="G769" s="1">
        <f>IF(ISBLANK(Ventas[[#This Row],[Código]]),"",VLOOKUP(Ventas[[#This Row],[Código]],Productos[],5,FALSE))</f>
        <v>300</v>
      </c>
      <c r="H769" s="23">
        <f>IF(ISBLANK(Ventas[[#This Row],[Código]]),"",Ventas[[#This Row],[Precio Unitario]]*Ventas[[#This Row],[Cantidad]])</f>
        <v>300</v>
      </c>
      <c r="I769" s="1">
        <f>IF(ISBLANK(Ventas[[#This Row],[Código]]),"",SUM(Ventas[[#This Row],[Monto]],I768))</f>
        <v>131688</v>
      </c>
    </row>
    <row r="770" spans="1:9" x14ac:dyDescent="0.25">
      <c r="A770" s="25">
        <v>44750</v>
      </c>
      <c r="B770" s="22">
        <v>836839406070</v>
      </c>
      <c r="C770" t="str">
        <f>IF(ISBLANK(Ventas[[#This Row],[Código]]),"",VLOOKUP(Ventas[[#This Row],[Código]],Productos[],2,FALSE))</f>
        <v>Varios</v>
      </c>
      <c r="D770" t="str">
        <f>IF(ISBLANK(Ventas[[#This Row],[Código]]),"",VLOOKUP(Ventas[[#This Row],[Código]],Productos[],3,FALSE))</f>
        <v>Chip  1</v>
      </c>
      <c r="E770" s="22">
        <v>1</v>
      </c>
      <c r="F770" s="1">
        <f>IF(ISBLANK(Ventas[[#This Row],[Código]]),"",VLOOKUP(Ventas[[#This Row],[Código]],Productos[],4,FALSE))</f>
        <v>35</v>
      </c>
      <c r="G770" s="1">
        <f>IF(ISBLANK(Ventas[[#This Row],[Código]]),"",VLOOKUP(Ventas[[#This Row],[Código]],Productos[],5,FALSE))</f>
        <v>50</v>
      </c>
      <c r="H770" s="23">
        <f>IF(ISBLANK(Ventas[[#This Row],[Código]]),"",Ventas[[#This Row],[Precio Unitario]]*Ventas[[#This Row],[Cantidad]])</f>
        <v>50</v>
      </c>
      <c r="I770" s="1">
        <f>IF(ISBLANK(Ventas[[#This Row],[Código]]),"",SUM(Ventas[[#This Row],[Monto]],I769))</f>
        <v>131738</v>
      </c>
    </row>
    <row r="771" spans="1:9" x14ac:dyDescent="0.25">
      <c r="A771" s="25">
        <v>44750</v>
      </c>
      <c r="B771" s="22">
        <v>7792798007493</v>
      </c>
      <c r="C771" t="str">
        <f>IF(ISBLANK(Ventas[[#This Row],[Código]]),"",VLOOKUP(Ventas[[#This Row],[Código]],Productos[],2,FALSE))</f>
        <v>Cerveza</v>
      </c>
      <c r="D771" t="str">
        <f>IF(ISBLANK(Ventas[[#This Row],[Código]]),"",VLOOKUP(Ventas[[#This Row],[Código]],Productos[],3,FALSE))</f>
        <v>Brahma Retornable 1000ml</v>
      </c>
      <c r="E771" s="22">
        <v>1</v>
      </c>
      <c r="F771" s="1">
        <f>IF(ISBLANK(Ventas[[#This Row],[Código]]),"",VLOOKUP(Ventas[[#This Row],[Código]],Productos[],4,FALSE))</f>
        <v>175</v>
      </c>
      <c r="G771" s="1">
        <f>IF(ISBLANK(Ventas[[#This Row],[Código]]),"",VLOOKUP(Ventas[[#This Row],[Código]],Productos[],5,FALSE))</f>
        <v>280</v>
      </c>
      <c r="H771" s="23">
        <f>IF(ISBLANK(Ventas[[#This Row],[Código]]),"",Ventas[[#This Row],[Precio Unitario]]*Ventas[[#This Row],[Cantidad]])</f>
        <v>280</v>
      </c>
      <c r="I771" s="1">
        <f>IF(ISBLANK(Ventas[[#This Row],[Código]]),"",SUM(Ventas[[#This Row],[Monto]],I770))</f>
        <v>132018</v>
      </c>
    </row>
    <row r="772" spans="1:9" x14ac:dyDescent="0.25">
      <c r="A772" s="25">
        <v>44750</v>
      </c>
      <c r="B772" s="22">
        <v>7793147570286</v>
      </c>
      <c r="C772" t="str">
        <f>IF(ISBLANK(Ventas[[#This Row],[Código]]),"",VLOOKUP(Ventas[[#This Row],[Código]],Productos[],2,FALSE))</f>
        <v>Cerveza</v>
      </c>
      <c r="D772" t="str">
        <f>IF(ISBLANK(Ventas[[#This Row],[Código]]),"",VLOOKUP(Ventas[[#This Row],[Código]],Productos[],3,FALSE))</f>
        <v>Santa Fé  473ml</v>
      </c>
      <c r="E772" s="22">
        <v>1</v>
      </c>
      <c r="F772" s="1">
        <f>IF(ISBLANK(Ventas[[#This Row],[Código]]),"",VLOOKUP(Ventas[[#This Row],[Código]],Productos[],4,FALSE))</f>
        <v>98</v>
      </c>
      <c r="G772" s="1">
        <f>IF(ISBLANK(Ventas[[#This Row],[Código]]),"",VLOOKUP(Ventas[[#This Row],[Código]],Productos[],5,FALSE))</f>
        <v>150</v>
      </c>
      <c r="H772" s="23">
        <v>0</v>
      </c>
      <c r="I772" s="1">
        <f>IF(ISBLANK(Ventas[[#This Row],[Código]]),"",SUM(Ventas[[#This Row],[Monto]],I771))</f>
        <v>132018</v>
      </c>
    </row>
    <row r="773" spans="1:9" x14ac:dyDescent="0.25">
      <c r="A773" s="25">
        <v>44750</v>
      </c>
      <c r="B773" s="22">
        <v>77941558</v>
      </c>
      <c r="C773" t="str">
        <f>IF(ISBLANK(Ventas[[#This Row],[Código]]),"",VLOOKUP(Ventas[[#This Row],[Código]],Productos[],2,FALSE))</f>
        <v>Cigarrillo</v>
      </c>
      <c r="D773" t="str">
        <f>IF(ISBLANK(Ventas[[#This Row],[Código]]),"",VLOOKUP(Ventas[[#This Row],[Código]],Productos[],3,FALSE))</f>
        <v>Master 20 Común 20</v>
      </c>
      <c r="E773" s="22">
        <v>1</v>
      </c>
      <c r="F773" s="1">
        <f>IF(ISBLANK(Ventas[[#This Row],[Código]]),"",VLOOKUP(Ventas[[#This Row],[Código]],Productos[],4,FALSE))</f>
        <v>100</v>
      </c>
      <c r="G773" s="1">
        <f>IF(ISBLANK(Ventas[[#This Row],[Código]]),"",VLOOKUP(Ventas[[#This Row],[Código]],Productos[],5,FALSE))</f>
        <v>140</v>
      </c>
      <c r="H773" s="23">
        <f>IF(ISBLANK(Ventas[[#This Row],[Código]]),"",Ventas[[#This Row],[Precio Unitario]]*Ventas[[#This Row],[Cantidad]])</f>
        <v>140</v>
      </c>
      <c r="I773" s="1">
        <f>IF(ISBLANK(Ventas[[#This Row],[Código]]),"",SUM(Ventas[[#This Row],[Monto]],I772))</f>
        <v>132158</v>
      </c>
    </row>
    <row r="774" spans="1:9" x14ac:dyDescent="0.25">
      <c r="A774" s="25">
        <v>44750</v>
      </c>
      <c r="B774" s="22">
        <v>7798178040029</v>
      </c>
      <c r="C774" t="str">
        <f>IF(ISBLANK(Ventas[[#This Row],[Código]]),"",VLOOKUP(Ventas[[#This Row],[Código]],Productos[],2,FALSE))</f>
        <v>Soda</v>
      </c>
      <c r="D774" t="str">
        <f>IF(ISBLANK(Ventas[[#This Row],[Código]]),"",VLOOKUP(Ventas[[#This Row],[Código]],Productos[],3,FALSE))</f>
        <v>Soda Vitalissima 2000ml</v>
      </c>
      <c r="E774" s="22">
        <v>1</v>
      </c>
      <c r="F774" s="1">
        <f>IF(ISBLANK(Ventas[[#This Row],[Código]]),"",VLOOKUP(Ventas[[#This Row],[Código]],Productos[],4,FALSE))</f>
        <v>98</v>
      </c>
      <c r="G774" s="1">
        <f>IF(ISBLANK(Ventas[[#This Row],[Código]]),"",VLOOKUP(Ventas[[#This Row],[Código]],Productos[],5,FALSE))</f>
        <v>140</v>
      </c>
      <c r="H774" s="23">
        <f>IF(ISBLANK(Ventas[[#This Row],[Código]]),"",Ventas[[#This Row],[Precio Unitario]]*Ventas[[#This Row],[Cantidad]])</f>
        <v>140</v>
      </c>
      <c r="I774" s="1">
        <f>IF(ISBLANK(Ventas[[#This Row],[Código]]),"",SUM(Ventas[[#This Row],[Monto]],I773))</f>
        <v>132298</v>
      </c>
    </row>
    <row r="775" spans="1:9" x14ac:dyDescent="0.25">
      <c r="A775" s="25">
        <v>44750</v>
      </c>
      <c r="B775" s="22">
        <v>7791843008294</v>
      </c>
      <c r="C775" t="str">
        <f>IF(ISBLANK(Ventas[[#This Row],[Código]]),"",VLOOKUP(Ventas[[#This Row],[Código]],Productos[],2,FALSE))</f>
        <v>Vino</v>
      </c>
      <c r="D775" t="str">
        <f>IF(ISBLANK(Ventas[[#This Row],[Código]]),"",VLOOKUP(Ventas[[#This Row],[Código]],Productos[],3,FALSE))</f>
        <v>Viñas de Balbo 1125ml</v>
      </c>
      <c r="E775" s="22">
        <v>1</v>
      </c>
      <c r="F775" s="1">
        <f>IF(ISBLANK(Ventas[[#This Row],[Código]]),"",VLOOKUP(Ventas[[#This Row],[Código]],Productos[],4,FALSE))</f>
        <v>224</v>
      </c>
      <c r="G775" s="1">
        <f>IF(ISBLANK(Ventas[[#This Row],[Código]]),"",VLOOKUP(Ventas[[#This Row],[Código]],Productos[],5,FALSE))</f>
        <v>400</v>
      </c>
      <c r="H775" s="23">
        <f>IF(ISBLANK(Ventas[[#This Row],[Código]]),"",Ventas[[#This Row],[Precio Unitario]]*Ventas[[#This Row],[Cantidad]])</f>
        <v>400</v>
      </c>
      <c r="I775" s="1">
        <f>IF(ISBLANK(Ventas[[#This Row],[Código]]),"",SUM(Ventas[[#This Row],[Monto]],I774))</f>
        <v>132698</v>
      </c>
    </row>
    <row r="776" spans="1:9" x14ac:dyDescent="0.25">
      <c r="A776" s="25">
        <v>44750</v>
      </c>
      <c r="B776" s="22">
        <v>7792798007424</v>
      </c>
      <c r="C776" t="str">
        <f>IF(ISBLANK(Ventas[[#This Row],[Código]]),"",VLOOKUP(Ventas[[#This Row],[Código]],Productos[],2,FALSE))</f>
        <v>Cerveza</v>
      </c>
      <c r="D776" t="str">
        <f>IF(ISBLANK(Ventas[[#This Row],[Código]]),"",VLOOKUP(Ventas[[#This Row],[Código]],Productos[],3,FALSE))</f>
        <v>Quilmes Bajo Cero Retornable 1000ml</v>
      </c>
      <c r="E776" s="22">
        <v>1</v>
      </c>
      <c r="F776" s="1">
        <f>IF(ISBLANK(Ventas[[#This Row],[Código]]),"",VLOOKUP(Ventas[[#This Row],[Código]],Productos[],4,FALSE))</f>
        <v>175</v>
      </c>
      <c r="G776" s="1">
        <f>IF(ISBLANK(Ventas[[#This Row],[Código]]),"",VLOOKUP(Ventas[[#This Row],[Código]],Productos[],5,FALSE))</f>
        <v>270</v>
      </c>
      <c r="H776" s="23">
        <f>IF(ISBLANK(Ventas[[#This Row],[Código]]),"",Ventas[[#This Row],[Precio Unitario]]*Ventas[[#This Row],[Cantidad]])</f>
        <v>270</v>
      </c>
      <c r="I776" s="1">
        <f>IF(ISBLANK(Ventas[[#This Row],[Código]]),"",SUM(Ventas[[#This Row],[Monto]],I775))</f>
        <v>132968</v>
      </c>
    </row>
    <row r="777" spans="1:9" x14ac:dyDescent="0.25">
      <c r="A777" s="25">
        <v>44750</v>
      </c>
      <c r="B777" s="22">
        <v>77981813</v>
      </c>
      <c r="C777" t="str">
        <f>IF(ISBLANK(Ventas[[#This Row],[Código]]),"",VLOOKUP(Ventas[[#This Row],[Código]],Productos[],2,FALSE))</f>
        <v>Cigarrillo</v>
      </c>
      <c r="D777" t="str">
        <f>IF(ISBLANK(Ventas[[#This Row],[Código]]),"",VLOOKUP(Ventas[[#This Row],[Código]],Productos[],3,FALSE))</f>
        <v>Philip Morris 10 Común 12</v>
      </c>
      <c r="E777" s="22">
        <v>1</v>
      </c>
      <c r="F777" s="1">
        <f>IF(ISBLANK(Ventas[[#This Row],[Código]]),"",VLOOKUP(Ventas[[#This Row],[Código]],Productos[],4,FALSE))</f>
        <v>170</v>
      </c>
      <c r="G777" s="1">
        <f>IF(ISBLANK(Ventas[[#This Row],[Código]]),"",VLOOKUP(Ventas[[#This Row],[Código]],Productos[],5,FALSE))</f>
        <v>200</v>
      </c>
      <c r="H777" s="23">
        <f>IF(ISBLANK(Ventas[[#This Row],[Código]]),"",Ventas[[#This Row],[Precio Unitario]]*Ventas[[#This Row],[Cantidad]])</f>
        <v>200</v>
      </c>
      <c r="I777" s="1">
        <f>IF(ISBLANK(Ventas[[#This Row],[Código]]),"",SUM(Ventas[[#This Row],[Monto]],I776))</f>
        <v>133168</v>
      </c>
    </row>
    <row r="778" spans="1:9" x14ac:dyDescent="0.25">
      <c r="A778" s="25">
        <v>44750</v>
      </c>
      <c r="B778" s="22">
        <v>7791375001824</v>
      </c>
      <c r="C778" t="str">
        <f>IF(ISBLANK(Ventas[[#This Row],[Código]]),"",VLOOKUP(Ventas[[#This Row],[Código]],Productos[],2,FALSE))</f>
        <v>Gaseosa</v>
      </c>
      <c r="D778" t="str">
        <f>IF(ISBLANK(Ventas[[#This Row],[Código]]),"",VLOOKUP(Ventas[[#This Row],[Código]],Productos[],3,FALSE))</f>
        <v>Cabalgata Lima 3000ml</v>
      </c>
      <c r="E778" s="22">
        <v>1</v>
      </c>
      <c r="F778" s="1">
        <f>IF(ISBLANK(Ventas[[#This Row],[Código]]),"",VLOOKUP(Ventas[[#This Row],[Código]],Productos[],4,FALSE))</f>
        <v>140</v>
      </c>
      <c r="G778" s="1">
        <f>IF(ISBLANK(Ventas[[#This Row],[Código]]),"",VLOOKUP(Ventas[[#This Row],[Código]],Productos[],5,FALSE))</f>
        <v>210</v>
      </c>
      <c r="H778" s="23">
        <f>IF(ISBLANK(Ventas[[#This Row],[Código]]),"",Ventas[[#This Row],[Precio Unitario]]*Ventas[[#This Row],[Cantidad]])</f>
        <v>210</v>
      </c>
      <c r="I778" s="1">
        <f>IF(ISBLANK(Ventas[[#This Row],[Código]]),"",SUM(Ventas[[#This Row],[Monto]],I777))</f>
        <v>133378</v>
      </c>
    </row>
    <row r="779" spans="1:9" x14ac:dyDescent="0.25">
      <c r="A779" s="25">
        <v>44750</v>
      </c>
      <c r="B779" s="22">
        <v>7798113300508</v>
      </c>
      <c r="C779" t="str">
        <f>IF(ISBLANK(Ventas[[#This Row],[Código]]),"",VLOOKUP(Ventas[[#This Row],[Código]],Productos[],2,FALSE))</f>
        <v>Aperitivo</v>
      </c>
      <c r="D779" t="str">
        <f>IF(ISBLANK(Ventas[[#This Row],[Código]]),"",VLOOKUP(Ventas[[#This Row],[Código]],Productos[],3,FALSE))</f>
        <v>Fernandito 1000ml</v>
      </c>
      <c r="E779" s="22">
        <v>1</v>
      </c>
      <c r="F779" s="1">
        <f>IF(ISBLANK(Ventas[[#This Row],[Código]]),"",VLOOKUP(Ventas[[#This Row],[Código]],Productos[],4,FALSE))</f>
        <v>90</v>
      </c>
      <c r="G779" s="1">
        <f>IF(ISBLANK(Ventas[[#This Row],[Código]]),"",VLOOKUP(Ventas[[#This Row],[Código]],Productos[],5,FALSE))</f>
        <v>150</v>
      </c>
      <c r="H779" s="23">
        <f>IF(ISBLANK(Ventas[[#This Row],[Código]]),"",Ventas[[#This Row],[Precio Unitario]]*Ventas[[#This Row],[Cantidad]])</f>
        <v>150</v>
      </c>
      <c r="I779" s="1">
        <f>IF(ISBLANK(Ventas[[#This Row],[Código]]),"",SUM(Ventas[[#This Row],[Monto]],I778))</f>
        <v>133528</v>
      </c>
    </row>
    <row r="780" spans="1:9" x14ac:dyDescent="0.25">
      <c r="A780" s="25">
        <v>44750</v>
      </c>
      <c r="B780" s="22">
        <v>7792798007424</v>
      </c>
      <c r="C780" t="str">
        <f>IF(ISBLANK(Ventas[[#This Row],[Código]]),"",VLOOKUP(Ventas[[#This Row],[Código]],Productos[],2,FALSE))</f>
        <v>Cerveza</v>
      </c>
      <c r="D780" t="str">
        <f>IF(ISBLANK(Ventas[[#This Row],[Código]]),"",VLOOKUP(Ventas[[#This Row],[Código]],Productos[],3,FALSE))</f>
        <v>Quilmes Bajo Cero Retornable 1000ml</v>
      </c>
      <c r="E780" s="22">
        <v>1</v>
      </c>
      <c r="F780" s="1">
        <f>IF(ISBLANK(Ventas[[#This Row],[Código]]),"",VLOOKUP(Ventas[[#This Row],[Código]],Productos[],4,FALSE))</f>
        <v>175</v>
      </c>
      <c r="G780" s="1">
        <f>IF(ISBLANK(Ventas[[#This Row],[Código]]),"",VLOOKUP(Ventas[[#This Row],[Código]],Productos[],5,FALSE))</f>
        <v>270</v>
      </c>
      <c r="H780" s="23">
        <f>IF(ISBLANK(Ventas[[#This Row],[Código]]),"",Ventas[[#This Row],[Precio Unitario]]*Ventas[[#This Row],[Cantidad]])</f>
        <v>270</v>
      </c>
      <c r="I780" s="1">
        <f>IF(ISBLANK(Ventas[[#This Row],[Código]]),"",SUM(Ventas[[#This Row],[Monto]],I779))</f>
        <v>133798</v>
      </c>
    </row>
    <row r="781" spans="1:9" x14ac:dyDescent="0.25">
      <c r="A781" s="25">
        <v>44750</v>
      </c>
      <c r="B781" s="22">
        <v>7793147571689</v>
      </c>
      <c r="C781" t="str">
        <f>IF(ISBLANK(Ventas[[#This Row],[Código]]),"",VLOOKUP(Ventas[[#This Row],[Código]],Productos[],2,FALSE))</f>
        <v>Cerveza</v>
      </c>
      <c r="D781" t="str">
        <f>IF(ISBLANK(Ventas[[#This Row],[Código]]),"",VLOOKUP(Ventas[[#This Row],[Código]],Productos[],3,FALSE))</f>
        <v>Imperial Golden  473ml</v>
      </c>
      <c r="E781" s="22">
        <v>2</v>
      </c>
      <c r="F781" s="1">
        <f>IF(ISBLANK(Ventas[[#This Row],[Código]]),"",VLOOKUP(Ventas[[#This Row],[Código]],Productos[],4,FALSE))</f>
        <v>98</v>
      </c>
      <c r="G781" s="1">
        <f>IF(ISBLANK(Ventas[[#This Row],[Código]]),"",VLOOKUP(Ventas[[#This Row],[Código]],Productos[],5,FALSE))</f>
        <v>150</v>
      </c>
      <c r="H781" s="23">
        <f>IF(ISBLANK(Ventas[[#This Row],[Código]]),"",Ventas[[#This Row],[Precio Unitario]]*Ventas[[#This Row],[Cantidad]])</f>
        <v>300</v>
      </c>
      <c r="I781" s="1">
        <f>IF(ISBLANK(Ventas[[#This Row],[Código]]),"",SUM(Ventas[[#This Row],[Monto]],I780))</f>
        <v>134098</v>
      </c>
    </row>
    <row r="782" spans="1:9" x14ac:dyDescent="0.25">
      <c r="A782" s="25">
        <v>44750</v>
      </c>
      <c r="B782" s="22">
        <v>460589131783</v>
      </c>
      <c r="C782" t="str">
        <f>IF(ISBLANK(Ventas[[#This Row],[Código]]),"",VLOOKUP(Ventas[[#This Row],[Código]],Productos[],2,FALSE))</f>
        <v>Cigarrillo</v>
      </c>
      <c r="D782" t="str">
        <f>IF(ISBLANK(Ventas[[#This Row],[Código]]),"",VLOOKUP(Ventas[[#This Row],[Código]],Productos[],3,FALSE))</f>
        <v>Suelto Nacional 1</v>
      </c>
      <c r="E782" s="22">
        <v>1</v>
      </c>
      <c r="F782" s="1">
        <f>IF(ISBLANK(Ventas[[#This Row],[Código]]),"",VLOOKUP(Ventas[[#This Row],[Código]],Productos[],4,FALSE))</f>
        <v>14</v>
      </c>
      <c r="G782" s="1">
        <f>IF(ISBLANK(Ventas[[#This Row],[Código]]),"",VLOOKUP(Ventas[[#This Row],[Código]],Productos[],5,FALSE))</f>
        <v>20</v>
      </c>
      <c r="H782" s="23">
        <f>IF(ISBLANK(Ventas[[#This Row],[Código]]),"",Ventas[[#This Row],[Precio Unitario]]*Ventas[[#This Row],[Cantidad]])</f>
        <v>20</v>
      </c>
      <c r="I782" s="1">
        <f>IF(ISBLANK(Ventas[[#This Row],[Código]]),"",SUM(Ventas[[#This Row],[Monto]],I781))</f>
        <v>134118</v>
      </c>
    </row>
    <row r="783" spans="1:9" x14ac:dyDescent="0.25">
      <c r="A783" s="25">
        <v>44750</v>
      </c>
      <c r="B783" s="22">
        <v>580058803526</v>
      </c>
      <c r="C783" t="str">
        <f>IF(ISBLANK(Ventas[[#This Row],[Código]]),"",VLOOKUP(Ventas[[#This Row],[Código]],Productos[],2,FALSE))</f>
        <v>Cigarrillo</v>
      </c>
      <c r="D783" t="str">
        <f>IF(ISBLANK(Ventas[[#This Row],[Código]]),"",VLOOKUP(Ventas[[#This Row],[Código]],Productos[],3,FALSE))</f>
        <v>Suelto Barato 1</v>
      </c>
      <c r="E783" s="22">
        <v>1</v>
      </c>
      <c r="F783" s="1">
        <f>IF(ISBLANK(Ventas[[#This Row],[Código]]),"",VLOOKUP(Ventas[[#This Row],[Código]],Productos[],4,FALSE))</f>
        <v>7</v>
      </c>
      <c r="G783" s="1">
        <f>IF(ISBLANK(Ventas[[#This Row],[Código]]),"",VLOOKUP(Ventas[[#This Row],[Código]],Productos[],5,FALSE))</f>
        <v>10</v>
      </c>
      <c r="H783" s="23">
        <f>IF(ISBLANK(Ventas[[#This Row],[Código]]),"",Ventas[[#This Row],[Precio Unitario]]*Ventas[[#This Row],[Cantidad]])</f>
        <v>10</v>
      </c>
      <c r="I783" s="1">
        <f>IF(ISBLANK(Ventas[[#This Row],[Código]]),"",SUM(Ventas[[#This Row],[Monto]],I782))</f>
        <v>134128</v>
      </c>
    </row>
    <row r="784" spans="1:9" x14ac:dyDescent="0.25">
      <c r="A784" s="25">
        <v>44750</v>
      </c>
      <c r="B784" s="22">
        <v>7792798007424</v>
      </c>
      <c r="C784" t="str">
        <f>IF(ISBLANK(Ventas[[#This Row],[Código]]),"",VLOOKUP(Ventas[[#This Row],[Código]],Productos[],2,FALSE))</f>
        <v>Cerveza</v>
      </c>
      <c r="D784" t="str">
        <f>IF(ISBLANK(Ventas[[#This Row],[Código]]),"",VLOOKUP(Ventas[[#This Row],[Código]],Productos[],3,FALSE))</f>
        <v>Quilmes Bajo Cero Retornable 1000ml</v>
      </c>
      <c r="E784" s="22">
        <v>1</v>
      </c>
      <c r="F784" s="1">
        <f>IF(ISBLANK(Ventas[[#This Row],[Código]]),"",VLOOKUP(Ventas[[#This Row],[Código]],Productos[],4,FALSE))</f>
        <v>175</v>
      </c>
      <c r="G784" s="1">
        <f>IF(ISBLANK(Ventas[[#This Row],[Código]]),"",VLOOKUP(Ventas[[#This Row],[Código]],Productos[],5,FALSE))</f>
        <v>270</v>
      </c>
      <c r="H784" s="23">
        <f>IF(ISBLANK(Ventas[[#This Row],[Código]]),"",Ventas[[#This Row],[Precio Unitario]]*Ventas[[#This Row],[Cantidad]])</f>
        <v>270</v>
      </c>
      <c r="I784" s="1">
        <f>IF(ISBLANK(Ventas[[#This Row],[Código]]),"",SUM(Ventas[[#This Row],[Monto]],I783))</f>
        <v>134398</v>
      </c>
    </row>
    <row r="785" spans="1:9" x14ac:dyDescent="0.25">
      <c r="A785" s="25">
        <v>44751</v>
      </c>
      <c r="B785" s="22">
        <v>7793147118860</v>
      </c>
      <c r="C785" t="str">
        <f>IF(ISBLANK(Ventas[[#This Row],[Código]]),"",VLOOKUP(Ventas[[#This Row],[Código]],Productos[],2,FALSE))</f>
        <v>Cerveza</v>
      </c>
      <c r="D785" t="str">
        <f>IF(ISBLANK(Ventas[[#This Row],[Código]]),"",VLOOKUP(Ventas[[#This Row],[Código]],Productos[],3,FALSE))</f>
        <v>Schneider  473ml</v>
      </c>
      <c r="E785" s="22">
        <v>1</v>
      </c>
      <c r="F785" s="1">
        <f>IF(ISBLANK(Ventas[[#This Row],[Código]]),"",VLOOKUP(Ventas[[#This Row],[Código]],Productos[],4,FALSE))</f>
        <v>91</v>
      </c>
      <c r="G785" s="1">
        <f>IF(ISBLANK(Ventas[[#This Row],[Código]]),"",VLOOKUP(Ventas[[#This Row],[Código]],Productos[],5,FALSE))</f>
        <v>140</v>
      </c>
      <c r="H785" s="23">
        <f>IF(ISBLANK(Ventas[[#This Row],[Código]]),"",Ventas[[#This Row],[Precio Unitario]]*Ventas[[#This Row],[Cantidad]])</f>
        <v>140</v>
      </c>
      <c r="I785" s="1">
        <f>IF(ISBLANK(Ventas[[#This Row],[Código]]),"",SUM(Ventas[[#This Row],[Monto]],I784))</f>
        <v>134538</v>
      </c>
    </row>
    <row r="786" spans="1:9" x14ac:dyDescent="0.25">
      <c r="A786" s="25">
        <v>44751</v>
      </c>
      <c r="B786" s="22">
        <v>77947550</v>
      </c>
      <c r="C786" t="str">
        <f>IF(ISBLANK(Ventas[[#This Row],[Código]]),"",VLOOKUP(Ventas[[#This Row],[Código]],Productos[],2,FALSE))</f>
        <v>Cigarrillo</v>
      </c>
      <c r="D786" t="str">
        <f>IF(ISBLANK(Ventas[[#This Row],[Código]]),"",VLOOKUP(Ventas[[#This Row],[Código]],Productos[],3,FALSE))</f>
        <v>Marlboro Fusión 20 20</v>
      </c>
      <c r="E786" s="22">
        <v>1</v>
      </c>
      <c r="F786" s="1">
        <f>IF(ISBLANK(Ventas[[#This Row],[Código]]),"",VLOOKUP(Ventas[[#This Row],[Código]],Productos[],4,FALSE))</f>
        <v>290</v>
      </c>
      <c r="G786" s="1">
        <f>IF(ISBLANK(Ventas[[#This Row],[Código]]),"",VLOOKUP(Ventas[[#This Row],[Código]],Productos[],5,FALSE))</f>
        <v>320</v>
      </c>
      <c r="H786" s="23">
        <f>IF(ISBLANK(Ventas[[#This Row],[Código]]),"",Ventas[[#This Row],[Precio Unitario]]*Ventas[[#This Row],[Cantidad]])</f>
        <v>320</v>
      </c>
      <c r="I786" s="1">
        <f>IF(ISBLANK(Ventas[[#This Row],[Código]]),"",SUM(Ventas[[#This Row],[Monto]],I785))</f>
        <v>134858</v>
      </c>
    </row>
    <row r="787" spans="1:9" x14ac:dyDescent="0.25">
      <c r="A787" s="25">
        <v>44751</v>
      </c>
      <c r="B787" s="22">
        <v>77976956</v>
      </c>
      <c r="C787" t="str">
        <f>IF(ISBLANK(Ventas[[#This Row],[Código]]),"",VLOOKUP(Ventas[[#This Row],[Código]],Productos[],2,FALSE))</f>
        <v>Cigarrillo</v>
      </c>
      <c r="D787" t="str">
        <f>IF(ISBLANK(Ventas[[#This Row],[Código]]),"",VLOOKUP(Ventas[[#This Row],[Código]],Productos[],3,FALSE))</f>
        <v>Lucky Strike 20 Común Convertible 20</v>
      </c>
      <c r="E787" s="22">
        <v>1</v>
      </c>
      <c r="F787" s="1">
        <f>IF(ISBLANK(Ventas[[#This Row],[Código]]),"",VLOOKUP(Ventas[[#This Row],[Código]],Productos[],4,FALSE))</f>
        <v>270</v>
      </c>
      <c r="G787" s="1">
        <f>IF(ISBLANK(Ventas[[#This Row],[Código]]),"",VLOOKUP(Ventas[[#This Row],[Código]],Productos[],5,FALSE))</f>
        <v>300</v>
      </c>
      <c r="H787" s="23">
        <f>IF(ISBLANK(Ventas[[#This Row],[Código]]),"",Ventas[[#This Row],[Precio Unitario]]*Ventas[[#This Row],[Cantidad]])</f>
        <v>300</v>
      </c>
      <c r="I787" s="1">
        <f>IF(ISBLANK(Ventas[[#This Row],[Código]]),"",SUM(Ventas[[#This Row],[Monto]],I786))</f>
        <v>135158</v>
      </c>
    </row>
    <row r="788" spans="1:9" x14ac:dyDescent="0.25">
      <c r="A788" s="25">
        <v>44751</v>
      </c>
      <c r="B788" s="22">
        <v>77916426</v>
      </c>
      <c r="C788" t="str">
        <f>IF(ISBLANK(Ventas[[#This Row],[Código]]),"",VLOOKUP(Ventas[[#This Row],[Código]],Productos[],2,FALSE))</f>
        <v>Golosina</v>
      </c>
      <c r="D788" t="str">
        <f>IF(ISBLANK(Ventas[[#This Row],[Código]]),"",VLOOKUP(Ventas[[#This Row],[Código]],Productos[],3,FALSE))</f>
        <v>Topline Menta 6,7g</v>
      </c>
      <c r="E788" s="22">
        <v>1</v>
      </c>
      <c r="F788" s="1">
        <f>IF(ISBLANK(Ventas[[#This Row],[Código]]),"",VLOOKUP(Ventas[[#This Row],[Código]],Productos[],4,FALSE))</f>
        <v>35</v>
      </c>
      <c r="G788" s="1">
        <f>IF(ISBLANK(Ventas[[#This Row],[Código]]),"",VLOOKUP(Ventas[[#This Row],[Código]],Productos[],5,FALSE))</f>
        <v>50</v>
      </c>
      <c r="H788" s="23">
        <f>IF(ISBLANK(Ventas[[#This Row],[Código]]),"",Ventas[[#This Row],[Precio Unitario]]*Ventas[[#This Row],[Cantidad]])</f>
        <v>50</v>
      </c>
      <c r="I788" s="1">
        <f>IF(ISBLANK(Ventas[[#This Row],[Código]]),"",SUM(Ventas[[#This Row],[Monto]],I787))</f>
        <v>135208</v>
      </c>
    </row>
    <row r="789" spans="1:9" x14ac:dyDescent="0.25">
      <c r="A789" s="25">
        <v>44751</v>
      </c>
      <c r="B789" s="22">
        <v>7790895001000</v>
      </c>
      <c r="C789" t="str">
        <f>IF(ISBLANK(Ventas[[#This Row],[Código]]),"",VLOOKUP(Ventas[[#This Row],[Código]],Productos[],2,FALSE))</f>
        <v>Gaseosa</v>
      </c>
      <c r="D789" t="str">
        <f>IF(ISBLANK(Ventas[[#This Row],[Código]]),"",VLOOKUP(Ventas[[#This Row],[Código]],Productos[],3,FALSE))</f>
        <v>Sprite  2250ml</v>
      </c>
      <c r="E789" s="22">
        <v>1</v>
      </c>
      <c r="F789" s="1">
        <f>IF(ISBLANK(Ventas[[#This Row],[Código]]),"",VLOOKUP(Ventas[[#This Row],[Código]],Productos[],4,FALSE))</f>
        <v>203</v>
      </c>
      <c r="G789" s="1">
        <f>IF(ISBLANK(Ventas[[#This Row],[Código]]),"",VLOOKUP(Ventas[[#This Row],[Código]],Productos[],5,FALSE))</f>
        <v>300</v>
      </c>
      <c r="H789" s="23">
        <f>IF(ISBLANK(Ventas[[#This Row],[Código]]),"",Ventas[[#This Row],[Precio Unitario]]*Ventas[[#This Row],[Cantidad]])</f>
        <v>300</v>
      </c>
      <c r="I789" s="1">
        <f>IF(ISBLANK(Ventas[[#This Row],[Código]]),"",SUM(Ventas[[#This Row],[Monto]],I788))</f>
        <v>135508</v>
      </c>
    </row>
    <row r="790" spans="1:9" x14ac:dyDescent="0.25">
      <c r="A790" s="25">
        <v>44751</v>
      </c>
      <c r="B790" s="22">
        <v>7798362410195</v>
      </c>
      <c r="C790" t="str">
        <f>IF(ISBLANK(Ventas[[#This Row],[Código]]),"",VLOOKUP(Ventas[[#This Row],[Código]],Productos[],2,FALSE))</f>
        <v>Varios</v>
      </c>
      <c r="D790" t="str">
        <f>IF(ISBLANK(Ventas[[#This Row],[Código]]),"",VLOOKUP(Ventas[[#This Row],[Código]],Productos[],3,FALSE))</f>
        <v>Barbijos 1</v>
      </c>
      <c r="E790" s="22">
        <v>2</v>
      </c>
      <c r="F790" s="1">
        <f>IF(ISBLANK(Ventas[[#This Row],[Código]]),"",VLOOKUP(Ventas[[#This Row],[Código]],Productos[],4,FALSE))</f>
        <v>20</v>
      </c>
      <c r="G790" s="1">
        <f>IF(ISBLANK(Ventas[[#This Row],[Código]]),"",VLOOKUP(Ventas[[#This Row],[Código]],Productos[],5,FALSE))</f>
        <v>100</v>
      </c>
      <c r="H790" s="23">
        <f>IF(ISBLANK(Ventas[[#This Row],[Código]]),"",Ventas[[#This Row],[Precio Unitario]]*Ventas[[#This Row],[Cantidad]])</f>
        <v>200</v>
      </c>
      <c r="I790" s="1">
        <f>IF(ISBLANK(Ventas[[#This Row],[Código]]),"",SUM(Ventas[[#This Row],[Monto]],I789))</f>
        <v>135708</v>
      </c>
    </row>
    <row r="791" spans="1:9" x14ac:dyDescent="0.25">
      <c r="A791" s="25">
        <v>44751</v>
      </c>
      <c r="B791" s="22">
        <v>7790040405301</v>
      </c>
      <c r="C791" t="str">
        <f>IF(ISBLANK(Ventas[[#This Row],[Código]]),"",VLOOKUP(Ventas[[#This Row],[Código]],Productos[],2,FALSE))</f>
        <v>Chocolate</v>
      </c>
      <c r="D791" t="str">
        <f>IF(ISBLANK(Ventas[[#This Row],[Código]]),"",VLOOKUP(Ventas[[#This Row],[Código]],Productos[],3,FALSE))</f>
        <v>Tatín Blanco Triple 1</v>
      </c>
      <c r="E791" s="22">
        <v>1</v>
      </c>
      <c r="F791" s="1">
        <f>IF(ISBLANK(Ventas[[#This Row],[Código]]),"",VLOOKUP(Ventas[[#This Row],[Código]],Productos[],4,FALSE))</f>
        <v>42</v>
      </c>
      <c r="G791" s="1">
        <f>IF(ISBLANK(Ventas[[#This Row],[Código]]),"",VLOOKUP(Ventas[[#This Row],[Código]],Productos[],5,FALSE))</f>
        <v>60</v>
      </c>
      <c r="H791" s="23">
        <f>IF(ISBLANK(Ventas[[#This Row],[Código]]),"",Ventas[[#This Row],[Precio Unitario]]*Ventas[[#This Row],[Cantidad]])</f>
        <v>60</v>
      </c>
      <c r="I791" s="1">
        <f>IF(ISBLANK(Ventas[[#This Row],[Código]]),"",SUM(Ventas[[#This Row],[Monto]],I790))</f>
        <v>135768</v>
      </c>
    </row>
    <row r="792" spans="1:9" x14ac:dyDescent="0.25">
      <c r="A792" s="25">
        <v>44751</v>
      </c>
      <c r="B792" s="22">
        <v>7794640170874</v>
      </c>
      <c r="C792" t="str">
        <f>IF(ISBLANK(Ventas[[#This Row],[Código]]),"",VLOOKUP(Ventas[[#This Row],[Código]],Productos[],2,FALSE))</f>
        <v>Farmacia</v>
      </c>
      <c r="D792" t="str">
        <f>IF(ISBLANK(Ventas[[#This Row],[Código]]),"",VLOOKUP(Ventas[[#This Row],[Código]],Productos[],3,FALSE))</f>
        <v>Alikal 4,5g</v>
      </c>
      <c r="E792" s="22">
        <v>1</v>
      </c>
      <c r="F792" s="1">
        <f>IF(ISBLANK(Ventas[[#This Row],[Código]]),"",VLOOKUP(Ventas[[#This Row],[Código]],Productos[],4,FALSE))</f>
        <v>63</v>
      </c>
      <c r="G792" s="1">
        <f>IF(ISBLANK(Ventas[[#This Row],[Código]]),"",VLOOKUP(Ventas[[#This Row],[Código]],Productos[],5,FALSE))</f>
        <v>90</v>
      </c>
      <c r="H792" s="23">
        <f>IF(ISBLANK(Ventas[[#This Row],[Código]]),"",Ventas[[#This Row],[Precio Unitario]]*Ventas[[#This Row],[Cantidad]])</f>
        <v>90</v>
      </c>
      <c r="I792" s="1">
        <f>IF(ISBLANK(Ventas[[#This Row],[Código]]),"",SUM(Ventas[[#This Row],[Monto]],I791))</f>
        <v>135858</v>
      </c>
    </row>
    <row r="793" spans="1:9" x14ac:dyDescent="0.25">
      <c r="A793" s="25">
        <v>44751</v>
      </c>
      <c r="B793" s="22">
        <v>7792799000035</v>
      </c>
      <c r="C793" t="str">
        <f>IF(ISBLANK(Ventas[[#This Row],[Código]]),"",VLOOKUP(Ventas[[#This Row],[Código]],Productos[],2,FALSE))</f>
        <v>Soda</v>
      </c>
      <c r="D793" t="str">
        <f>IF(ISBLANK(Ventas[[#This Row],[Código]]),"",VLOOKUP(Ventas[[#This Row],[Código]],Productos[],3,FALSE))</f>
        <v>Soda Eco de los Andes 500ml</v>
      </c>
      <c r="E793" s="22">
        <v>1</v>
      </c>
      <c r="F793" s="1">
        <f>IF(ISBLANK(Ventas[[#This Row],[Código]]),"",VLOOKUP(Ventas[[#This Row],[Código]],Productos[],4,FALSE))</f>
        <v>65</v>
      </c>
      <c r="G793" s="1">
        <f>IF(ISBLANK(Ventas[[#This Row],[Código]]),"",VLOOKUP(Ventas[[#This Row],[Código]],Productos[],5,FALSE))</f>
        <v>100</v>
      </c>
      <c r="H793" s="23">
        <f>IF(ISBLANK(Ventas[[#This Row],[Código]]),"",Ventas[[#This Row],[Precio Unitario]]*Ventas[[#This Row],[Cantidad]])</f>
        <v>100</v>
      </c>
      <c r="I793" s="1">
        <f>IF(ISBLANK(Ventas[[#This Row],[Código]]),"",SUM(Ventas[[#This Row],[Monto]],I792))</f>
        <v>135958</v>
      </c>
    </row>
    <row r="794" spans="1:9" x14ac:dyDescent="0.25">
      <c r="A794" s="25">
        <v>44751</v>
      </c>
      <c r="B794" s="22">
        <v>621354957954</v>
      </c>
      <c r="C794" t="str">
        <f>IF(ISBLANK(Ventas[[#This Row],[Código]]),"",VLOOKUP(Ventas[[#This Row],[Código]],Productos[],2,FALSE))</f>
        <v>Golosina</v>
      </c>
      <c r="D794" t="str">
        <f>IF(ISBLANK(Ventas[[#This Row],[Código]]),"",VLOOKUP(Ventas[[#This Row],[Código]],Productos[],3,FALSE))</f>
        <v>Caramelos 1</v>
      </c>
      <c r="E794" s="22">
        <v>20</v>
      </c>
      <c r="F794" s="1">
        <f>IF(ISBLANK(Ventas[[#This Row],[Código]]),"",VLOOKUP(Ventas[[#This Row],[Código]],Productos[],4,FALSE))</f>
        <v>4</v>
      </c>
      <c r="G794" s="1">
        <f>IF(ISBLANK(Ventas[[#This Row],[Código]]),"",VLOOKUP(Ventas[[#This Row],[Código]],Productos[],5,FALSE))</f>
        <v>5</v>
      </c>
      <c r="H794" s="23">
        <f>IF(ISBLANK(Ventas[[#This Row],[Código]]),"",Ventas[[#This Row],[Precio Unitario]]*Ventas[[#This Row],[Cantidad]])</f>
        <v>100</v>
      </c>
      <c r="I794" s="1">
        <f>IF(ISBLANK(Ventas[[#This Row],[Código]]),"",SUM(Ventas[[#This Row],[Monto]],I793))</f>
        <v>136058</v>
      </c>
    </row>
    <row r="795" spans="1:9" x14ac:dyDescent="0.25">
      <c r="A795" s="25">
        <v>44751</v>
      </c>
      <c r="B795" s="22">
        <v>7793147118860</v>
      </c>
      <c r="C795" t="str">
        <f>IF(ISBLANK(Ventas[[#This Row],[Código]]),"",VLOOKUP(Ventas[[#This Row],[Código]],Productos[],2,FALSE))</f>
        <v>Cerveza</v>
      </c>
      <c r="D795" t="str">
        <f>IF(ISBLANK(Ventas[[#This Row],[Código]]),"",VLOOKUP(Ventas[[#This Row],[Código]],Productos[],3,FALSE))</f>
        <v>Schneider  473ml</v>
      </c>
      <c r="E795" s="22">
        <v>1</v>
      </c>
      <c r="F795" s="1">
        <f>IF(ISBLANK(Ventas[[#This Row],[Código]]),"",VLOOKUP(Ventas[[#This Row],[Código]],Productos[],4,FALSE))</f>
        <v>91</v>
      </c>
      <c r="G795" s="1">
        <f>IF(ISBLANK(Ventas[[#This Row],[Código]]),"",VLOOKUP(Ventas[[#This Row],[Código]],Productos[],5,FALSE))</f>
        <v>140</v>
      </c>
      <c r="H795" s="23">
        <f>IF(ISBLANK(Ventas[[#This Row],[Código]]),"",Ventas[[#This Row],[Precio Unitario]]*Ventas[[#This Row],[Cantidad]])</f>
        <v>140</v>
      </c>
      <c r="I795" s="1">
        <f>IF(ISBLANK(Ventas[[#This Row],[Código]]),"",SUM(Ventas[[#This Row],[Monto]],I794))</f>
        <v>136198</v>
      </c>
    </row>
    <row r="796" spans="1:9" x14ac:dyDescent="0.25">
      <c r="A796" s="25">
        <v>44751</v>
      </c>
      <c r="B796" s="22">
        <v>695874365215</v>
      </c>
      <c r="C796" t="str">
        <f>IF(ISBLANK(Ventas[[#This Row],[Código]]),"",VLOOKUP(Ventas[[#This Row],[Código]],Productos[],2,FALSE))</f>
        <v>Fotocopia</v>
      </c>
      <c r="D796" t="str">
        <f>IF(ISBLANK(Ventas[[#This Row],[Código]]),"",VLOOKUP(Ventas[[#This Row],[Código]],Productos[],3,FALSE))</f>
        <v>DNI 1</v>
      </c>
      <c r="E796" s="22">
        <v>1</v>
      </c>
      <c r="F796" s="1">
        <f>IF(ISBLANK(Ventas[[#This Row],[Código]]),"",VLOOKUP(Ventas[[#This Row],[Código]],Productos[],4,FALSE))</f>
        <v>0</v>
      </c>
      <c r="G796" s="1">
        <f>IF(ISBLANK(Ventas[[#This Row],[Código]]),"",VLOOKUP(Ventas[[#This Row],[Código]],Productos[],5,FALSE))</f>
        <v>20</v>
      </c>
      <c r="H796" s="23">
        <f>IF(ISBLANK(Ventas[[#This Row],[Código]]),"",Ventas[[#This Row],[Precio Unitario]]*Ventas[[#This Row],[Cantidad]])</f>
        <v>20</v>
      </c>
      <c r="I796" s="1">
        <f>IF(ISBLANK(Ventas[[#This Row],[Código]]),"",SUM(Ventas[[#This Row],[Monto]],I795))</f>
        <v>136218</v>
      </c>
    </row>
    <row r="797" spans="1:9" x14ac:dyDescent="0.25">
      <c r="A797" s="25">
        <v>44751</v>
      </c>
      <c r="B797" s="22">
        <v>7792798003716</v>
      </c>
      <c r="C797" t="str">
        <f>IF(ISBLANK(Ventas[[#This Row],[Código]]),"",VLOOKUP(Ventas[[#This Row],[Código]],Productos[],2,FALSE))</f>
        <v>Cerveza</v>
      </c>
      <c r="D797" t="str">
        <f>IF(ISBLANK(Ventas[[#This Row],[Código]]),"",VLOOKUP(Ventas[[#This Row],[Código]],Productos[],3,FALSE))</f>
        <v>Corona  710ml</v>
      </c>
      <c r="E797" s="22">
        <v>1</v>
      </c>
      <c r="F797" s="1">
        <f>IF(ISBLANK(Ventas[[#This Row],[Código]]),"",VLOOKUP(Ventas[[#This Row],[Código]],Productos[],4,FALSE))</f>
        <v>217</v>
      </c>
      <c r="G797" s="1">
        <f>IF(ISBLANK(Ventas[[#This Row],[Código]]),"",VLOOKUP(Ventas[[#This Row],[Código]],Productos[],5,FALSE))</f>
        <v>370</v>
      </c>
      <c r="H797" s="23">
        <f>IF(ISBLANK(Ventas[[#This Row],[Código]]),"",Ventas[[#This Row],[Precio Unitario]]*Ventas[[#This Row],[Cantidad]])</f>
        <v>370</v>
      </c>
      <c r="I797" s="1">
        <f>IF(ISBLANK(Ventas[[#This Row],[Código]]),"",SUM(Ventas[[#This Row],[Monto]],I796))</f>
        <v>136588</v>
      </c>
    </row>
    <row r="798" spans="1:9" x14ac:dyDescent="0.25">
      <c r="A798" s="25">
        <v>44751</v>
      </c>
      <c r="B798" s="22">
        <v>7792798005888</v>
      </c>
      <c r="C798" t="str">
        <f>IF(ISBLANK(Ventas[[#This Row],[Código]]),"",VLOOKUP(Ventas[[#This Row],[Código]],Productos[],2,FALSE))</f>
        <v>Cerveza</v>
      </c>
      <c r="D798" t="str">
        <f>IF(ISBLANK(Ventas[[#This Row],[Código]]),"",VLOOKUP(Ventas[[#This Row],[Código]],Productos[],3,FALSE))</f>
        <v>Brahma  473ml</v>
      </c>
      <c r="E798" s="22">
        <v>1</v>
      </c>
      <c r="F798" s="1">
        <f>IF(ISBLANK(Ventas[[#This Row],[Código]]),"",VLOOKUP(Ventas[[#This Row],[Código]],Productos[],4,FALSE))</f>
        <v>105</v>
      </c>
      <c r="G798" s="1">
        <f>IF(ISBLANK(Ventas[[#This Row],[Código]]),"",VLOOKUP(Ventas[[#This Row],[Código]],Productos[],5,FALSE))</f>
        <v>160</v>
      </c>
      <c r="H798" s="23">
        <f>IF(ISBLANK(Ventas[[#This Row],[Código]]),"",Ventas[[#This Row],[Precio Unitario]]*Ventas[[#This Row],[Cantidad]])</f>
        <v>160</v>
      </c>
      <c r="I798" s="1">
        <f>IF(ISBLANK(Ventas[[#This Row],[Código]]),"",SUM(Ventas[[#This Row],[Monto]],I797))</f>
        <v>136748</v>
      </c>
    </row>
    <row r="799" spans="1:9" x14ac:dyDescent="0.25">
      <c r="A799" s="25">
        <v>44751</v>
      </c>
      <c r="B799" s="22">
        <v>7791375001824</v>
      </c>
      <c r="C799" t="str">
        <f>IF(ISBLANK(Ventas[[#This Row],[Código]]),"",VLOOKUP(Ventas[[#This Row],[Código]],Productos[],2,FALSE))</f>
        <v>Gaseosa</v>
      </c>
      <c r="D799" t="str">
        <f>IF(ISBLANK(Ventas[[#This Row],[Código]]),"",VLOOKUP(Ventas[[#This Row],[Código]],Productos[],3,FALSE))</f>
        <v>Cabalgata Lima 3000ml</v>
      </c>
      <c r="E799" s="22">
        <v>1</v>
      </c>
      <c r="F799" s="1">
        <f>IF(ISBLANK(Ventas[[#This Row],[Código]]),"",VLOOKUP(Ventas[[#This Row],[Código]],Productos[],4,FALSE))</f>
        <v>140</v>
      </c>
      <c r="G799" s="1">
        <f>IF(ISBLANK(Ventas[[#This Row],[Código]]),"",VLOOKUP(Ventas[[#This Row],[Código]],Productos[],5,FALSE))</f>
        <v>210</v>
      </c>
      <c r="H799" s="23">
        <f>IF(ISBLANK(Ventas[[#This Row],[Código]]),"",Ventas[[#This Row],[Precio Unitario]]*Ventas[[#This Row],[Cantidad]])</f>
        <v>210</v>
      </c>
      <c r="I799" s="1">
        <f>IF(ISBLANK(Ventas[[#This Row],[Código]]),"",SUM(Ventas[[#This Row],[Monto]],I798))</f>
        <v>136958</v>
      </c>
    </row>
    <row r="800" spans="1:9" x14ac:dyDescent="0.25">
      <c r="A800" s="25">
        <v>44751</v>
      </c>
      <c r="B800" s="22">
        <v>7791375001800</v>
      </c>
      <c r="C800" t="str">
        <f>IF(ISBLANK(Ventas[[#This Row],[Código]]),"",VLOOKUP(Ventas[[#This Row],[Código]],Productos[],2,FALSE))</f>
        <v>Gaseosa</v>
      </c>
      <c r="D800" t="str">
        <f>IF(ISBLANK(Ventas[[#This Row],[Código]]),"",VLOOKUP(Ventas[[#This Row],[Código]],Productos[],3,FALSE))</f>
        <v>Cabalgata Pomelo 3000ml</v>
      </c>
      <c r="E800" s="22">
        <v>1</v>
      </c>
      <c r="F800" s="1">
        <f>IF(ISBLANK(Ventas[[#This Row],[Código]]),"",VLOOKUP(Ventas[[#This Row],[Código]],Productos[],4,FALSE))</f>
        <v>140</v>
      </c>
      <c r="G800" s="1">
        <f>IF(ISBLANK(Ventas[[#This Row],[Código]]),"",VLOOKUP(Ventas[[#This Row],[Código]],Productos[],5,FALSE))</f>
        <v>210</v>
      </c>
      <c r="H800" s="23">
        <f>IF(ISBLANK(Ventas[[#This Row],[Código]]),"",Ventas[[#This Row],[Precio Unitario]]*Ventas[[#This Row],[Cantidad]])</f>
        <v>210</v>
      </c>
      <c r="I800" s="1">
        <f>IF(ISBLANK(Ventas[[#This Row],[Código]]),"",SUM(Ventas[[#This Row],[Monto]],I799))</f>
        <v>137168</v>
      </c>
    </row>
    <row r="801" spans="1:9" x14ac:dyDescent="0.25">
      <c r="A801" s="25">
        <v>44751</v>
      </c>
      <c r="B801" s="22">
        <v>7791375000490</v>
      </c>
      <c r="C801" t="str">
        <f>IF(ISBLANK(Ventas[[#This Row],[Código]]),"",VLOOKUP(Ventas[[#This Row],[Código]],Productos[],2,FALSE))</f>
        <v>Gaseosa</v>
      </c>
      <c r="D801" t="str">
        <f>IF(ISBLANK(Ventas[[#This Row],[Código]]),"",VLOOKUP(Ventas[[#This Row],[Código]],Productos[],3,FALSE))</f>
        <v>Cabalgata Cola 500ml</v>
      </c>
      <c r="E801" s="22">
        <v>1</v>
      </c>
      <c r="F801" s="1">
        <f>IF(ISBLANK(Ventas[[#This Row],[Código]]),"",VLOOKUP(Ventas[[#This Row],[Código]],Productos[],4,FALSE))</f>
        <v>56</v>
      </c>
      <c r="G801" s="1">
        <f>IF(ISBLANK(Ventas[[#This Row],[Código]]),"",VLOOKUP(Ventas[[#This Row],[Código]],Productos[],5,FALSE))</f>
        <v>80</v>
      </c>
      <c r="H801" s="23">
        <f>IF(ISBLANK(Ventas[[#This Row],[Código]]),"",Ventas[[#This Row],[Precio Unitario]]*Ventas[[#This Row],[Cantidad]])</f>
        <v>80</v>
      </c>
      <c r="I801" s="1">
        <f>IF(ISBLANK(Ventas[[#This Row],[Código]]),"",SUM(Ventas[[#This Row],[Monto]],I800))</f>
        <v>137248</v>
      </c>
    </row>
    <row r="802" spans="1:9" x14ac:dyDescent="0.25">
      <c r="A802" s="25">
        <v>44751</v>
      </c>
      <c r="B802" s="22">
        <v>7798178040029</v>
      </c>
      <c r="C802" t="str">
        <f>IF(ISBLANK(Ventas[[#This Row],[Código]]),"",VLOOKUP(Ventas[[#This Row],[Código]],Productos[],2,FALSE))</f>
        <v>Soda</v>
      </c>
      <c r="D802" t="str">
        <f>IF(ISBLANK(Ventas[[#This Row],[Código]]),"",VLOOKUP(Ventas[[#This Row],[Código]],Productos[],3,FALSE))</f>
        <v>Soda Vitalissima 2000ml</v>
      </c>
      <c r="E802" s="22">
        <v>1</v>
      </c>
      <c r="F802" s="1">
        <f>IF(ISBLANK(Ventas[[#This Row],[Código]]),"",VLOOKUP(Ventas[[#This Row],[Código]],Productos[],4,FALSE))</f>
        <v>98</v>
      </c>
      <c r="G802" s="1">
        <f>IF(ISBLANK(Ventas[[#This Row],[Código]]),"",VLOOKUP(Ventas[[#This Row],[Código]],Productos[],5,FALSE))</f>
        <v>140</v>
      </c>
      <c r="H802" s="23">
        <f>IF(ISBLANK(Ventas[[#This Row],[Código]]),"",Ventas[[#This Row],[Precio Unitario]]*Ventas[[#This Row],[Cantidad]])</f>
        <v>140</v>
      </c>
      <c r="I802" s="1">
        <f>IF(ISBLANK(Ventas[[#This Row],[Código]]),"",SUM(Ventas[[#This Row],[Monto]],I801))</f>
        <v>137388</v>
      </c>
    </row>
    <row r="803" spans="1:9" x14ac:dyDescent="0.25">
      <c r="A803" s="25">
        <v>44751</v>
      </c>
      <c r="B803" s="22">
        <v>7792798003716</v>
      </c>
      <c r="C803" t="str">
        <f>IF(ISBLANK(Ventas[[#This Row],[Código]]),"",VLOOKUP(Ventas[[#This Row],[Código]],Productos[],2,FALSE))</f>
        <v>Cerveza</v>
      </c>
      <c r="D803" t="str">
        <f>IF(ISBLANK(Ventas[[#This Row],[Código]]),"",VLOOKUP(Ventas[[#This Row],[Código]],Productos[],3,FALSE))</f>
        <v>Corona  710ml</v>
      </c>
      <c r="E803" s="22">
        <v>1</v>
      </c>
      <c r="F803" s="1">
        <f>IF(ISBLANK(Ventas[[#This Row],[Código]]),"",VLOOKUP(Ventas[[#This Row],[Código]],Productos[],4,FALSE))</f>
        <v>217</v>
      </c>
      <c r="G803" s="1">
        <f>IF(ISBLANK(Ventas[[#This Row],[Código]]),"",VLOOKUP(Ventas[[#This Row],[Código]],Productos[],5,FALSE))</f>
        <v>370</v>
      </c>
      <c r="H803" s="23">
        <f>IF(ISBLANK(Ventas[[#This Row],[Código]]),"",Ventas[[#This Row],[Precio Unitario]]*Ventas[[#This Row],[Cantidad]])</f>
        <v>370</v>
      </c>
      <c r="I803" s="1">
        <f>IF(ISBLANK(Ventas[[#This Row],[Código]]),"",SUM(Ventas[[#This Row],[Monto]],I802))</f>
        <v>137758</v>
      </c>
    </row>
    <row r="804" spans="1:9" x14ac:dyDescent="0.25">
      <c r="A804" s="25">
        <v>44751</v>
      </c>
      <c r="B804" s="22">
        <v>7793147009199</v>
      </c>
      <c r="C804" t="str">
        <f>IF(ISBLANK(Ventas[[#This Row],[Código]]),"",VLOOKUP(Ventas[[#This Row],[Código]],Productos[],2,FALSE))</f>
        <v>Cerveza</v>
      </c>
      <c r="D804" t="str">
        <f>IF(ISBLANK(Ventas[[#This Row],[Código]]),"",VLOOKUP(Ventas[[#This Row],[Código]],Productos[],3,FALSE))</f>
        <v>Heineken  473ml</v>
      </c>
      <c r="E804" s="22">
        <v>1</v>
      </c>
      <c r="F804" s="1">
        <f>IF(ISBLANK(Ventas[[#This Row],[Código]]),"",VLOOKUP(Ventas[[#This Row],[Código]],Productos[],4,FALSE))</f>
        <v>135</v>
      </c>
      <c r="G804" s="1">
        <f>IF(ISBLANK(Ventas[[#This Row],[Código]]),"",VLOOKUP(Ventas[[#This Row],[Código]],Productos[],5,FALSE))</f>
        <v>270</v>
      </c>
      <c r="H804" s="23">
        <f>IF(ISBLANK(Ventas[[#This Row],[Código]]),"",Ventas[[#This Row],[Precio Unitario]]*Ventas[[#This Row],[Cantidad]])</f>
        <v>270</v>
      </c>
      <c r="I804" s="1">
        <f>IF(ISBLANK(Ventas[[#This Row],[Código]]),"",SUM(Ventas[[#This Row],[Monto]],I803))</f>
        <v>138028</v>
      </c>
    </row>
    <row r="805" spans="1:9" x14ac:dyDescent="0.25">
      <c r="A805" s="25">
        <v>44751</v>
      </c>
      <c r="B805" s="22">
        <v>77976956</v>
      </c>
      <c r="C805" t="str">
        <f>IF(ISBLANK(Ventas[[#This Row],[Código]]),"",VLOOKUP(Ventas[[#This Row],[Código]],Productos[],2,FALSE))</f>
        <v>Cigarrillo</v>
      </c>
      <c r="D805" t="str">
        <f>IF(ISBLANK(Ventas[[#This Row],[Código]]),"",VLOOKUP(Ventas[[#This Row],[Código]],Productos[],3,FALSE))</f>
        <v>Lucky Strike 20 Común Convertible 20</v>
      </c>
      <c r="E805" s="22">
        <v>1</v>
      </c>
      <c r="F805" s="1">
        <f>IF(ISBLANK(Ventas[[#This Row],[Código]]),"",VLOOKUP(Ventas[[#This Row],[Código]],Productos[],4,FALSE))</f>
        <v>270</v>
      </c>
      <c r="G805" s="1">
        <f>IF(ISBLANK(Ventas[[#This Row],[Código]]),"",VLOOKUP(Ventas[[#This Row],[Código]],Productos[],5,FALSE))</f>
        <v>300</v>
      </c>
      <c r="H805" s="23">
        <f>IF(ISBLANK(Ventas[[#This Row],[Código]]),"",Ventas[[#This Row],[Precio Unitario]]*Ventas[[#This Row],[Cantidad]])</f>
        <v>300</v>
      </c>
      <c r="I805" s="1">
        <f>IF(ISBLANK(Ventas[[#This Row],[Código]]),"",SUM(Ventas[[#This Row],[Monto]],I804))</f>
        <v>138328</v>
      </c>
    </row>
    <row r="806" spans="1:9" x14ac:dyDescent="0.25">
      <c r="A806" s="25">
        <v>44751</v>
      </c>
      <c r="B806" s="22">
        <v>7792798007493</v>
      </c>
      <c r="C806" t="str">
        <f>IF(ISBLANK(Ventas[[#This Row],[Código]]),"",VLOOKUP(Ventas[[#This Row],[Código]],Productos[],2,FALSE))</f>
        <v>Cerveza</v>
      </c>
      <c r="D806" t="str">
        <f>IF(ISBLANK(Ventas[[#This Row],[Código]]),"",VLOOKUP(Ventas[[#This Row],[Código]],Productos[],3,FALSE))</f>
        <v>Brahma Retornable 1000ml</v>
      </c>
      <c r="E806" s="22">
        <v>1</v>
      </c>
      <c r="F806" s="1">
        <f>IF(ISBLANK(Ventas[[#This Row],[Código]]),"",VLOOKUP(Ventas[[#This Row],[Código]],Productos[],4,FALSE))</f>
        <v>175</v>
      </c>
      <c r="G806" s="1">
        <f>IF(ISBLANK(Ventas[[#This Row],[Código]]),"",VLOOKUP(Ventas[[#This Row],[Código]],Productos[],5,FALSE))</f>
        <v>280</v>
      </c>
      <c r="H806" s="23">
        <f>IF(ISBLANK(Ventas[[#This Row],[Código]]),"",Ventas[[#This Row],[Precio Unitario]]*Ventas[[#This Row],[Cantidad]])</f>
        <v>280</v>
      </c>
      <c r="I806" s="1">
        <f>IF(ISBLANK(Ventas[[#This Row],[Código]]),"",SUM(Ventas[[#This Row],[Monto]],I805))</f>
        <v>138608</v>
      </c>
    </row>
    <row r="807" spans="1:9" x14ac:dyDescent="0.25">
      <c r="A807" s="25">
        <v>44751</v>
      </c>
      <c r="B807" s="22">
        <v>7793147009199</v>
      </c>
      <c r="C807" t="str">
        <f>IF(ISBLANK(Ventas[[#This Row],[Código]]),"",VLOOKUP(Ventas[[#This Row],[Código]],Productos[],2,FALSE))</f>
        <v>Cerveza</v>
      </c>
      <c r="D807" t="str">
        <f>IF(ISBLANK(Ventas[[#This Row],[Código]]),"",VLOOKUP(Ventas[[#This Row],[Código]],Productos[],3,FALSE))</f>
        <v>Heineken  473ml</v>
      </c>
      <c r="E807" s="22">
        <v>1</v>
      </c>
      <c r="F807" s="1">
        <f>IF(ISBLANK(Ventas[[#This Row],[Código]]),"",VLOOKUP(Ventas[[#This Row],[Código]],Productos[],4,FALSE))</f>
        <v>135</v>
      </c>
      <c r="G807" s="1">
        <f>IF(ISBLANK(Ventas[[#This Row],[Código]]),"",VLOOKUP(Ventas[[#This Row],[Código]],Productos[],5,FALSE))</f>
        <v>270</v>
      </c>
      <c r="H807" s="23">
        <f>IF(ISBLANK(Ventas[[#This Row],[Código]]),"",Ventas[[#This Row],[Precio Unitario]]*Ventas[[#This Row],[Cantidad]])</f>
        <v>270</v>
      </c>
      <c r="I807" s="1">
        <f>IF(ISBLANK(Ventas[[#This Row],[Código]]),"",SUM(Ventas[[#This Row],[Monto]],I806))</f>
        <v>138878</v>
      </c>
    </row>
    <row r="808" spans="1:9" x14ac:dyDescent="0.25">
      <c r="A808" s="25">
        <v>44751</v>
      </c>
      <c r="B808" s="22">
        <v>7792758000236</v>
      </c>
      <c r="C808" t="str">
        <f>IF(ISBLANK(Ventas[[#This Row],[Código]]),"",VLOOKUP(Ventas[[#This Row],[Código]],Productos[],2,FALSE))</f>
        <v>Gaseosa</v>
      </c>
      <c r="D808" t="str">
        <f>IF(ISBLANK(Ventas[[#This Row],[Código]]),"",VLOOKUP(Ventas[[#This Row],[Código]],Productos[],3,FALSE))</f>
        <v>Secco Lima 3000ml</v>
      </c>
      <c r="E808" s="22">
        <v>1</v>
      </c>
      <c r="F808" s="1">
        <f>IF(ISBLANK(Ventas[[#This Row],[Código]]),"",VLOOKUP(Ventas[[#This Row],[Código]],Productos[],4,FALSE))</f>
        <v>140</v>
      </c>
      <c r="G808" s="1">
        <f>IF(ISBLANK(Ventas[[#This Row],[Código]]),"",VLOOKUP(Ventas[[#This Row],[Código]],Productos[],5,FALSE))</f>
        <v>210</v>
      </c>
      <c r="H808" s="23">
        <f>IF(ISBLANK(Ventas[[#This Row],[Código]]),"",Ventas[[#This Row],[Precio Unitario]]*Ventas[[#This Row],[Cantidad]])</f>
        <v>210</v>
      </c>
      <c r="I808" s="1">
        <f>IF(ISBLANK(Ventas[[#This Row],[Código]]),"",SUM(Ventas[[#This Row],[Monto]],I807))</f>
        <v>139088</v>
      </c>
    </row>
    <row r="809" spans="1:9" x14ac:dyDescent="0.25">
      <c r="A809" s="25">
        <v>44751</v>
      </c>
      <c r="B809" s="22">
        <v>77941558</v>
      </c>
      <c r="C809" t="str">
        <f>IF(ISBLANK(Ventas[[#This Row],[Código]]),"",VLOOKUP(Ventas[[#This Row],[Código]],Productos[],2,FALSE))</f>
        <v>Cigarrillo</v>
      </c>
      <c r="D809" t="str">
        <f>IF(ISBLANK(Ventas[[#This Row],[Código]]),"",VLOOKUP(Ventas[[#This Row],[Código]],Productos[],3,FALSE))</f>
        <v>Master 20 Común 20</v>
      </c>
      <c r="E809" s="22">
        <v>1</v>
      </c>
      <c r="F809" s="1">
        <f>IF(ISBLANK(Ventas[[#This Row],[Código]]),"",VLOOKUP(Ventas[[#This Row],[Código]],Productos[],4,FALSE))</f>
        <v>100</v>
      </c>
      <c r="G809" s="1">
        <f>IF(ISBLANK(Ventas[[#This Row],[Código]]),"",VLOOKUP(Ventas[[#This Row],[Código]],Productos[],5,FALSE))</f>
        <v>140</v>
      </c>
      <c r="H809" s="23">
        <f>IF(ISBLANK(Ventas[[#This Row],[Código]]),"",Ventas[[#This Row],[Precio Unitario]]*Ventas[[#This Row],[Cantidad]])</f>
        <v>140</v>
      </c>
      <c r="I809" s="1">
        <f>IF(ISBLANK(Ventas[[#This Row],[Código]]),"",SUM(Ventas[[#This Row],[Monto]],I808))</f>
        <v>139228</v>
      </c>
    </row>
    <row r="810" spans="1:9" x14ac:dyDescent="0.25">
      <c r="A810" s="25">
        <v>44751</v>
      </c>
      <c r="B810" s="22">
        <v>77958631</v>
      </c>
      <c r="C810" t="str">
        <f>IF(ISBLANK(Ventas[[#This Row],[Código]]),"",VLOOKUP(Ventas[[#This Row],[Código]],Productos[],2,FALSE))</f>
        <v>Golosina</v>
      </c>
      <c r="D810" t="str">
        <f>IF(ISBLANK(Ventas[[#This Row],[Código]]),"",VLOOKUP(Ventas[[#This Row],[Código]],Productos[],3,FALSE))</f>
        <v>Menthoplus Cherry 29,4g</v>
      </c>
      <c r="E810" s="22">
        <v>1</v>
      </c>
      <c r="F810" s="1">
        <f>IF(ISBLANK(Ventas[[#This Row],[Código]]),"",VLOOKUP(Ventas[[#This Row],[Código]],Productos[],4,FALSE))</f>
        <v>49</v>
      </c>
      <c r="G810" s="1">
        <f>IF(ISBLANK(Ventas[[#This Row],[Código]]),"",VLOOKUP(Ventas[[#This Row],[Código]],Productos[],5,FALSE))</f>
        <v>70</v>
      </c>
      <c r="H810" s="23">
        <f>IF(ISBLANK(Ventas[[#This Row],[Código]]),"",Ventas[[#This Row],[Precio Unitario]]*Ventas[[#This Row],[Cantidad]])</f>
        <v>70</v>
      </c>
      <c r="I810" s="1">
        <f>IF(ISBLANK(Ventas[[#This Row],[Código]]),"",SUM(Ventas[[#This Row],[Monto]],I809))</f>
        <v>139298</v>
      </c>
    </row>
    <row r="811" spans="1:9" x14ac:dyDescent="0.25">
      <c r="A811" s="25">
        <v>44751</v>
      </c>
      <c r="B811" s="22">
        <v>954456325874</v>
      </c>
      <c r="C811" t="str">
        <f>IF(ISBLANK(Ventas[[#This Row],[Código]]),"",VLOOKUP(Ventas[[#This Row],[Código]],Productos[],2,FALSE))</f>
        <v>Carga</v>
      </c>
      <c r="D811" t="str">
        <f>IF(ISBLANK(Ventas[[#This Row],[Código]]),"",VLOOKUP(Ventas[[#This Row],[Código]],Productos[],3,FALSE))</f>
        <v>Carga Virtual (Tipear TOTAL DE CARGA en: "Monto") 1</v>
      </c>
      <c r="E811" s="22">
        <v>150</v>
      </c>
      <c r="F811" s="1">
        <f>IF(ISBLANK(Ventas[[#This Row],[Código]]),"",VLOOKUP(Ventas[[#This Row],[Código]],Productos[],4,FALSE))</f>
        <v>1</v>
      </c>
      <c r="G811" s="1">
        <f>IF(ISBLANK(Ventas[[#This Row],[Código]]),"",VLOOKUP(Ventas[[#This Row],[Código]],Productos[],5,FALSE))</f>
        <v>1</v>
      </c>
      <c r="H811" s="23">
        <v>170</v>
      </c>
      <c r="I811" s="1">
        <f>IF(ISBLANK(Ventas[[#This Row],[Código]]),"",SUM(Ventas[[#This Row],[Monto]],I810))</f>
        <v>139468</v>
      </c>
    </row>
    <row r="812" spans="1:9" x14ac:dyDescent="0.25">
      <c r="A812" s="25">
        <v>44751</v>
      </c>
      <c r="B812" s="22">
        <v>7798140253334</v>
      </c>
      <c r="C812" t="str">
        <f>IF(ISBLANK(Ventas[[#This Row],[Código]]),"",VLOOKUP(Ventas[[#This Row],[Código]],Productos[],2,FALSE))</f>
        <v>Farmacia</v>
      </c>
      <c r="D812" t="str">
        <f>IF(ISBLANK(Ventas[[#This Row],[Código]]),"",VLOOKUP(Ventas[[#This Row],[Código]],Productos[],3,FALSE))</f>
        <v>Tafirol Paracetamol 1g 1</v>
      </c>
      <c r="E812" s="22">
        <v>1</v>
      </c>
      <c r="F812" s="1">
        <f>IF(ISBLANK(Ventas[[#This Row],[Código]]),"",VLOOKUP(Ventas[[#This Row],[Código]],Productos[],4,FALSE))</f>
        <v>25</v>
      </c>
      <c r="G812" s="1">
        <f>IF(ISBLANK(Ventas[[#This Row],[Código]]),"",VLOOKUP(Ventas[[#This Row],[Código]],Productos[],5,FALSE))</f>
        <v>35</v>
      </c>
      <c r="H812" s="23">
        <f>IF(ISBLANK(Ventas[[#This Row],[Código]]),"",Ventas[[#This Row],[Precio Unitario]]*Ventas[[#This Row],[Cantidad]])</f>
        <v>35</v>
      </c>
      <c r="I812" s="1">
        <f>IF(ISBLANK(Ventas[[#This Row],[Código]]),"",SUM(Ventas[[#This Row],[Monto]],I811))</f>
        <v>139503</v>
      </c>
    </row>
    <row r="813" spans="1:9" x14ac:dyDescent="0.25">
      <c r="A813" s="25">
        <v>44751</v>
      </c>
      <c r="B813" s="22">
        <v>77976994</v>
      </c>
      <c r="C813" t="str">
        <f>IF(ISBLANK(Ventas[[#This Row],[Código]]),"",VLOOKUP(Ventas[[#This Row],[Código]],Productos[],2,FALSE))</f>
        <v>Cigarrillo</v>
      </c>
      <c r="D813" t="str">
        <f>IF(ISBLANK(Ventas[[#This Row],[Código]]),"",VLOOKUP(Ventas[[#This Row],[Código]],Productos[],3,FALSE))</f>
        <v>Lucky Strike 10 Convertible 12</v>
      </c>
      <c r="E813" s="22">
        <v>1</v>
      </c>
      <c r="F813" s="1">
        <f>IF(ISBLANK(Ventas[[#This Row],[Código]]),"",VLOOKUP(Ventas[[#This Row],[Código]],Productos[],4,FALSE))</f>
        <v>160</v>
      </c>
      <c r="G813" s="1">
        <f>IF(ISBLANK(Ventas[[#This Row],[Código]]),"",VLOOKUP(Ventas[[#This Row],[Código]],Productos[],5,FALSE))</f>
        <v>200</v>
      </c>
      <c r="H813" s="23">
        <f>IF(ISBLANK(Ventas[[#This Row],[Código]]),"",Ventas[[#This Row],[Precio Unitario]]*Ventas[[#This Row],[Cantidad]])</f>
        <v>200</v>
      </c>
      <c r="I813" s="1">
        <f>IF(ISBLANK(Ventas[[#This Row],[Código]]),"",SUM(Ventas[[#This Row],[Monto]],I812))</f>
        <v>139703</v>
      </c>
    </row>
    <row r="814" spans="1:9" x14ac:dyDescent="0.25">
      <c r="A814" s="25">
        <v>44751</v>
      </c>
      <c r="B814" s="22">
        <v>7792798007493</v>
      </c>
      <c r="C814" t="str">
        <f>IF(ISBLANK(Ventas[[#This Row],[Código]]),"",VLOOKUP(Ventas[[#This Row],[Código]],Productos[],2,FALSE))</f>
        <v>Cerveza</v>
      </c>
      <c r="D814" t="str">
        <f>IF(ISBLANK(Ventas[[#This Row],[Código]]),"",VLOOKUP(Ventas[[#This Row],[Código]],Productos[],3,FALSE))</f>
        <v>Brahma Retornable 1000ml</v>
      </c>
      <c r="E814" s="22">
        <v>1</v>
      </c>
      <c r="F814" s="1">
        <f>IF(ISBLANK(Ventas[[#This Row],[Código]]),"",VLOOKUP(Ventas[[#This Row],[Código]],Productos[],4,FALSE))</f>
        <v>175</v>
      </c>
      <c r="G814" s="1">
        <f>IF(ISBLANK(Ventas[[#This Row],[Código]]),"",VLOOKUP(Ventas[[#This Row],[Código]],Productos[],5,FALSE))</f>
        <v>280</v>
      </c>
      <c r="H814" s="23">
        <f>IF(ISBLANK(Ventas[[#This Row],[Código]]),"",Ventas[[#This Row],[Precio Unitario]]*Ventas[[#This Row],[Cantidad]])</f>
        <v>280</v>
      </c>
      <c r="I814" s="1">
        <f>IF(ISBLANK(Ventas[[#This Row],[Código]]),"",SUM(Ventas[[#This Row],[Monto]],I813))</f>
        <v>139983</v>
      </c>
    </row>
    <row r="815" spans="1:9" x14ac:dyDescent="0.25">
      <c r="A815" s="25">
        <v>44751</v>
      </c>
      <c r="B815" s="22">
        <v>7790895000997</v>
      </c>
      <c r="C815" t="str">
        <f>IF(ISBLANK(Ventas[[#This Row],[Código]]),"",VLOOKUP(Ventas[[#This Row],[Código]],Productos[],2,FALSE))</f>
        <v>Gaseosa</v>
      </c>
      <c r="D815" t="str">
        <f>IF(ISBLANK(Ventas[[#This Row],[Código]]),"",VLOOKUP(Ventas[[#This Row],[Código]],Productos[],3,FALSE))</f>
        <v>Coca Cola 2250ml</v>
      </c>
      <c r="E815" s="22">
        <v>1</v>
      </c>
      <c r="F815" s="1">
        <f>IF(ISBLANK(Ventas[[#This Row],[Código]]),"",VLOOKUP(Ventas[[#This Row],[Código]],Productos[],4,FALSE))</f>
        <v>203</v>
      </c>
      <c r="G815" s="1">
        <f>IF(ISBLANK(Ventas[[#This Row],[Código]]),"",VLOOKUP(Ventas[[#This Row],[Código]],Productos[],5,FALSE))</f>
        <v>300</v>
      </c>
      <c r="H815" s="23">
        <f>IF(ISBLANK(Ventas[[#This Row],[Código]]),"",Ventas[[#This Row],[Precio Unitario]]*Ventas[[#This Row],[Cantidad]])</f>
        <v>300</v>
      </c>
      <c r="I815" s="1">
        <f>IF(ISBLANK(Ventas[[#This Row],[Código]]),"",SUM(Ventas[[#This Row],[Monto]],I814))</f>
        <v>140283</v>
      </c>
    </row>
    <row r="816" spans="1:9" x14ac:dyDescent="0.25">
      <c r="A816" s="25">
        <v>44751</v>
      </c>
      <c r="B816" s="22">
        <v>7790984002543</v>
      </c>
      <c r="C816" t="str">
        <f>IF(ISBLANK(Ventas[[#This Row],[Código]]),"",VLOOKUP(Ventas[[#This Row],[Código]],Productos[],2,FALSE))</f>
        <v>Vino</v>
      </c>
      <c r="D816" t="str">
        <f>IF(ISBLANK(Ventas[[#This Row],[Código]]),"",VLOOKUP(Ventas[[#This Row],[Código]],Productos[],3,FALSE))</f>
        <v>Marquéz del Sur Blend Magnum 1125ml</v>
      </c>
      <c r="E816" s="22">
        <v>1</v>
      </c>
      <c r="F816" s="1">
        <f>IF(ISBLANK(Ventas[[#This Row],[Código]]),"",VLOOKUP(Ventas[[#This Row],[Código]],Productos[],4,FALSE))</f>
        <v>280</v>
      </c>
      <c r="G816" s="1">
        <f>IF(ISBLANK(Ventas[[#This Row],[Código]]),"",VLOOKUP(Ventas[[#This Row],[Código]],Productos[],5,FALSE))</f>
        <v>400</v>
      </c>
      <c r="H816" s="23">
        <f>IF(ISBLANK(Ventas[[#This Row],[Código]]),"",Ventas[[#This Row],[Precio Unitario]]*Ventas[[#This Row],[Cantidad]])</f>
        <v>400</v>
      </c>
      <c r="I816" s="1">
        <f>IF(ISBLANK(Ventas[[#This Row],[Código]]),"",SUM(Ventas[[#This Row],[Monto]],I815))</f>
        <v>140683</v>
      </c>
    </row>
    <row r="817" spans="1:9" x14ac:dyDescent="0.25">
      <c r="A817" s="25">
        <v>44751</v>
      </c>
      <c r="B817" s="22">
        <v>7798178040029</v>
      </c>
      <c r="C817" t="str">
        <f>IF(ISBLANK(Ventas[[#This Row],[Código]]),"",VLOOKUP(Ventas[[#This Row],[Código]],Productos[],2,FALSE))</f>
        <v>Soda</v>
      </c>
      <c r="D817" t="str">
        <f>IF(ISBLANK(Ventas[[#This Row],[Código]]),"",VLOOKUP(Ventas[[#This Row],[Código]],Productos[],3,FALSE))</f>
        <v>Soda Vitalissima 2000ml</v>
      </c>
      <c r="E817" s="22">
        <v>1</v>
      </c>
      <c r="F817" s="1">
        <f>IF(ISBLANK(Ventas[[#This Row],[Código]]),"",VLOOKUP(Ventas[[#This Row],[Código]],Productos[],4,FALSE))</f>
        <v>98</v>
      </c>
      <c r="G817" s="1">
        <f>IF(ISBLANK(Ventas[[#This Row],[Código]]),"",VLOOKUP(Ventas[[#This Row],[Código]],Productos[],5,FALSE))</f>
        <v>140</v>
      </c>
      <c r="H817" s="23">
        <f>IF(ISBLANK(Ventas[[#This Row],[Código]]),"",Ventas[[#This Row],[Precio Unitario]]*Ventas[[#This Row],[Cantidad]])</f>
        <v>140</v>
      </c>
      <c r="I817" s="1">
        <f>IF(ISBLANK(Ventas[[#This Row],[Código]]),"",SUM(Ventas[[#This Row],[Monto]],I816))</f>
        <v>140823</v>
      </c>
    </row>
    <row r="818" spans="1:9" x14ac:dyDescent="0.25">
      <c r="A818" s="25">
        <v>44751</v>
      </c>
      <c r="B818" s="22">
        <v>7792798005888</v>
      </c>
      <c r="C818" t="str">
        <f>IF(ISBLANK(Ventas[[#This Row],[Código]]),"",VLOOKUP(Ventas[[#This Row],[Código]],Productos[],2,FALSE))</f>
        <v>Cerveza</v>
      </c>
      <c r="D818" t="str">
        <f>IF(ISBLANK(Ventas[[#This Row],[Código]]),"",VLOOKUP(Ventas[[#This Row],[Código]],Productos[],3,FALSE))</f>
        <v>Brahma  473ml</v>
      </c>
      <c r="E818" s="22">
        <v>1</v>
      </c>
      <c r="F818" s="1">
        <f>IF(ISBLANK(Ventas[[#This Row],[Código]]),"",VLOOKUP(Ventas[[#This Row],[Código]],Productos[],4,FALSE))</f>
        <v>105</v>
      </c>
      <c r="G818" s="1">
        <f>IF(ISBLANK(Ventas[[#This Row],[Código]]),"",VLOOKUP(Ventas[[#This Row],[Código]],Productos[],5,FALSE))</f>
        <v>160</v>
      </c>
      <c r="H818" s="23">
        <f>IF(ISBLANK(Ventas[[#This Row],[Código]]),"",Ventas[[#This Row],[Precio Unitario]]*Ventas[[#This Row],[Cantidad]])</f>
        <v>160</v>
      </c>
      <c r="I818" s="1">
        <f>IF(ISBLANK(Ventas[[#This Row],[Código]]),"",SUM(Ventas[[#This Row],[Monto]],I817))</f>
        <v>140983</v>
      </c>
    </row>
    <row r="819" spans="1:9" x14ac:dyDescent="0.25">
      <c r="A819" s="25">
        <v>44751</v>
      </c>
      <c r="B819" s="22">
        <v>7791813421368</v>
      </c>
      <c r="C819" t="str">
        <f>IF(ISBLANK(Ventas[[#This Row],[Código]]),"",VLOOKUP(Ventas[[#This Row],[Código]],Productos[],2,FALSE))</f>
        <v>Gaseosa</v>
      </c>
      <c r="D819" t="str">
        <f>IF(ISBLANK(Ventas[[#This Row],[Código]]),"",VLOOKUP(Ventas[[#This Row],[Código]],Productos[],3,FALSE))</f>
        <v>Paso de Los Toros Tónica 1500ml</v>
      </c>
      <c r="E819" s="22">
        <v>4</v>
      </c>
      <c r="F819" s="1">
        <f>IF(ISBLANK(Ventas[[#This Row],[Código]]),"",VLOOKUP(Ventas[[#This Row],[Código]],Productos[],4,FALSE))</f>
        <v>166</v>
      </c>
      <c r="G819" s="1">
        <f>IF(ISBLANK(Ventas[[#This Row],[Código]]),"",VLOOKUP(Ventas[[#This Row],[Código]],Productos[],5,FALSE))</f>
        <v>220</v>
      </c>
      <c r="H819" s="23">
        <f>IF(ISBLANK(Ventas[[#This Row],[Código]]),"",Ventas[[#This Row],[Precio Unitario]]*Ventas[[#This Row],[Cantidad]])</f>
        <v>880</v>
      </c>
      <c r="I819" s="1">
        <f>IF(ISBLANK(Ventas[[#This Row],[Código]]),"",SUM(Ventas[[#This Row],[Monto]],I818))</f>
        <v>141863</v>
      </c>
    </row>
    <row r="820" spans="1:9" x14ac:dyDescent="0.25">
      <c r="A820" s="25">
        <v>44751</v>
      </c>
      <c r="B820" s="22">
        <v>7798178040029</v>
      </c>
      <c r="C820" t="str">
        <f>IF(ISBLANK(Ventas[[#This Row],[Código]]),"",VLOOKUP(Ventas[[#This Row],[Código]],Productos[],2,FALSE))</f>
        <v>Soda</v>
      </c>
      <c r="D820" t="str">
        <f>IF(ISBLANK(Ventas[[#This Row],[Código]]),"",VLOOKUP(Ventas[[#This Row],[Código]],Productos[],3,FALSE))</f>
        <v>Soda Vitalissima 2000ml</v>
      </c>
      <c r="E820" s="22">
        <v>2</v>
      </c>
      <c r="F820" s="1">
        <f>IF(ISBLANK(Ventas[[#This Row],[Código]]),"",VLOOKUP(Ventas[[#This Row],[Código]],Productos[],4,FALSE))</f>
        <v>98</v>
      </c>
      <c r="G820" s="1">
        <f>IF(ISBLANK(Ventas[[#This Row],[Código]]),"",VLOOKUP(Ventas[[#This Row],[Código]],Productos[],5,FALSE))</f>
        <v>140</v>
      </c>
      <c r="H820" s="23">
        <f>IF(ISBLANK(Ventas[[#This Row],[Código]]),"",Ventas[[#This Row],[Precio Unitario]]*Ventas[[#This Row],[Cantidad]])</f>
        <v>280</v>
      </c>
      <c r="I820" s="1">
        <f>IF(ISBLANK(Ventas[[#This Row],[Código]]),"",SUM(Ventas[[#This Row],[Monto]],I819))</f>
        <v>142143</v>
      </c>
    </row>
    <row r="821" spans="1:9" x14ac:dyDescent="0.25">
      <c r="A821" s="25">
        <v>44751</v>
      </c>
      <c r="B821" s="22">
        <v>77953513</v>
      </c>
      <c r="C821" t="str">
        <f>IF(ISBLANK(Ventas[[#This Row],[Código]]),"",VLOOKUP(Ventas[[#This Row],[Código]],Productos[],2,FALSE))</f>
        <v>Cigarrillo</v>
      </c>
      <c r="D821" t="str">
        <f>IF(ISBLANK(Ventas[[#This Row],[Código]]),"",VLOOKUP(Ventas[[#This Row],[Código]],Productos[],3,FALSE))</f>
        <v>Chesterfield 20 Común 20</v>
      </c>
      <c r="E821" s="22">
        <v>1</v>
      </c>
      <c r="F821" s="1">
        <f>IF(ISBLANK(Ventas[[#This Row],[Código]]),"",VLOOKUP(Ventas[[#This Row],[Código]],Productos[],4,FALSE))</f>
        <v>230</v>
      </c>
      <c r="G821" s="1">
        <f>IF(ISBLANK(Ventas[[#This Row],[Código]]),"",VLOOKUP(Ventas[[#This Row],[Código]],Productos[],5,FALSE))</f>
        <v>260</v>
      </c>
      <c r="H821" s="23">
        <f>IF(ISBLANK(Ventas[[#This Row],[Código]]),"",Ventas[[#This Row],[Precio Unitario]]*Ventas[[#This Row],[Cantidad]])</f>
        <v>260</v>
      </c>
      <c r="I821" s="1">
        <f>IF(ISBLANK(Ventas[[#This Row],[Código]]),"",SUM(Ventas[[#This Row],[Monto]],I820))</f>
        <v>142403</v>
      </c>
    </row>
    <row r="822" spans="1:9" x14ac:dyDescent="0.25">
      <c r="A822" s="25">
        <v>44751</v>
      </c>
      <c r="B822" s="22">
        <v>77941558</v>
      </c>
      <c r="C822" t="str">
        <f>IF(ISBLANK(Ventas[[#This Row],[Código]]),"",VLOOKUP(Ventas[[#This Row],[Código]],Productos[],2,FALSE))</f>
        <v>Cigarrillo</v>
      </c>
      <c r="D822" t="str">
        <f>IF(ISBLANK(Ventas[[#This Row],[Código]]),"",VLOOKUP(Ventas[[#This Row],[Código]],Productos[],3,FALSE))</f>
        <v>Master 20 Común 20</v>
      </c>
      <c r="E822" s="22">
        <v>1</v>
      </c>
      <c r="F822" s="1">
        <f>IF(ISBLANK(Ventas[[#This Row],[Código]]),"",VLOOKUP(Ventas[[#This Row],[Código]],Productos[],4,FALSE))</f>
        <v>100</v>
      </c>
      <c r="G822" s="1">
        <f>IF(ISBLANK(Ventas[[#This Row],[Código]]),"",VLOOKUP(Ventas[[#This Row],[Código]],Productos[],5,FALSE))</f>
        <v>140</v>
      </c>
      <c r="H822" s="23">
        <f>IF(ISBLANK(Ventas[[#This Row],[Código]]),"",Ventas[[#This Row],[Precio Unitario]]*Ventas[[#This Row],[Cantidad]])</f>
        <v>140</v>
      </c>
      <c r="I822" s="1">
        <f>IF(ISBLANK(Ventas[[#This Row],[Código]]),"",SUM(Ventas[[#This Row],[Monto]],I821))</f>
        <v>142543</v>
      </c>
    </row>
    <row r="823" spans="1:9" x14ac:dyDescent="0.25">
      <c r="A823" s="25">
        <v>44751</v>
      </c>
      <c r="B823" s="22">
        <v>7791375000391</v>
      </c>
      <c r="C823" t="str">
        <f>IF(ISBLANK(Ventas[[#This Row],[Código]]),"",VLOOKUP(Ventas[[#This Row],[Código]],Productos[],2,FALSE))</f>
        <v>Gaseosa</v>
      </c>
      <c r="D823" t="str">
        <f>IF(ISBLANK(Ventas[[#This Row],[Código]]),"",VLOOKUP(Ventas[[#This Row],[Código]],Productos[],3,FALSE))</f>
        <v>Cabalgata Naranja 3000ml</v>
      </c>
      <c r="E823" s="22">
        <v>1</v>
      </c>
      <c r="F823" s="1">
        <f>IF(ISBLANK(Ventas[[#This Row],[Código]]),"",VLOOKUP(Ventas[[#This Row],[Código]],Productos[],4,FALSE))</f>
        <v>140</v>
      </c>
      <c r="G823" s="1">
        <f>IF(ISBLANK(Ventas[[#This Row],[Código]]),"",VLOOKUP(Ventas[[#This Row],[Código]],Productos[],5,FALSE))</f>
        <v>210</v>
      </c>
      <c r="H823" s="23">
        <f>IF(ISBLANK(Ventas[[#This Row],[Código]]),"",Ventas[[#This Row],[Precio Unitario]]*Ventas[[#This Row],[Cantidad]])</f>
        <v>210</v>
      </c>
      <c r="I823" s="1">
        <f>IF(ISBLANK(Ventas[[#This Row],[Código]]),"",SUM(Ventas[[#This Row],[Monto]],I822))</f>
        <v>142753</v>
      </c>
    </row>
    <row r="824" spans="1:9" x14ac:dyDescent="0.25">
      <c r="A824" s="25">
        <v>44751</v>
      </c>
      <c r="B824" s="22">
        <v>7790040132764</v>
      </c>
      <c r="C824" t="str">
        <f>IF(ISBLANK(Ventas[[#This Row],[Código]]),"",VLOOKUP(Ventas[[#This Row],[Código]],Productos[],2,FALSE))</f>
        <v>Galletita</v>
      </c>
      <c r="D824" t="str">
        <f>IF(ISBLANK(Ventas[[#This Row],[Código]]),"",VLOOKUP(Ventas[[#This Row],[Código]],Productos[],3,FALSE))</f>
        <v>Diversión Arcor 390g</v>
      </c>
      <c r="E824" s="22">
        <v>1</v>
      </c>
      <c r="F824" s="1">
        <f>IF(ISBLANK(Ventas[[#This Row],[Código]]),"",VLOOKUP(Ventas[[#This Row],[Código]],Productos[],4,FALSE))</f>
        <v>119</v>
      </c>
      <c r="G824" s="1">
        <f>IF(ISBLANK(Ventas[[#This Row],[Código]]),"",VLOOKUP(Ventas[[#This Row],[Código]],Productos[],5,FALSE))</f>
        <v>250</v>
      </c>
      <c r="H824" s="23">
        <f>IF(ISBLANK(Ventas[[#This Row],[Código]]),"",Ventas[[#This Row],[Precio Unitario]]*Ventas[[#This Row],[Cantidad]])</f>
        <v>250</v>
      </c>
      <c r="I824" s="1">
        <f>IF(ISBLANK(Ventas[[#This Row],[Código]]),"",SUM(Ventas[[#This Row],[Monto]],I823))</f>
        <v>143003</v>
      </c>
    </row>
    <row r="825" spans="1:9" x14ac:dyDescent="0.25">
      <c r="A825" s="25">
        <v>44751</v>
      </c>
      <c r="B825" s="22">
        <v>7790040331204</v>
      </c>
      <c r="C825" t="str">
        <f>IF(ISBLANK(Ventas[[#This Row],[Código]]),"",VLOOKUP(Ventas[[#This Row],[Código]],Productos[],2,FALSE))</f>
        <v>Chocolate</v>
      </c>
      <c r="D825" t="str">
        <f>IF(ISBLANK(Ventas[[#This Row],[Código]]),"",VLOOKUP(Ventas[[#This Row],[Código]],Productos[],3,FALSE))</f>
        <v>Tatín Negro Simple 1</v>
      </c>
      <c r="E825" s="22">
        <v>1</v>
      </c>
      <c r="F825" s="1">
        <f>IF(ISBLANK(Ventas[[#This Row],[Código]]),"",VLOOKUP(Ventas[[#This Row],[Código]],Productos[],4,FALSE))</f>
        <v>21</v>
      </c>
      <c r="G825" s="1">
        <f>IF(ISBLANK(Ventas[[#This Row],[Código]]),"",VLOOKUP(Ventas[[#This Row],[Código]],Productos[],5,FALSE))</f>
        <v>50</v>
      </c>
      <c r="H825" s="23">
        <f>IF(ISBLANK(Ventas[[#This Row],[Código]]),"",Ventas[[#This Row],[Precio Unitario]]*Ventas[[#This Row],[Cantidad]])</f>
        <v>50</v>
      </c>
      <c r="I825" s="1">
        <f>IF(ISBLANK(Ventas[[#This Row],[Código]]),"",SUM(Ventas[[#This Row],[Monto]],I824))</f>
        <v>143053</v>
      </c>
    </row>
    <row r="826" spans="1:9" x14ac:dyDescent="0.25">
      <c r="A826" s="25">
        <v>44751</v>
      </c>
      <c r="B826" s="22">
        <v>77919489</v>
      </c>
      <c r="C826" t="str">
        <f>IF(ISBLANK(Ventas[[#This Row],[Código]]),"",VLOOKUP(Ventas[[#This Row],[Código]],Productos[],2,FALSE))</f>
        <v>Golosina</v>
      </c>
      <c r="D826" t="str">
        <f>IF(ISBLANK(Ventas[[#This Row],[Código]]),"",VLOOKUP(Ventas[[#This Row],[Código]],Productos[],3,FALSE))</f>
        <v>Topline Sandía 6,7g</v>
      </c>
      <c r="E826" s="22">
        <v>1</v>
      </c>
      <c r="F826" s="1">
        <f>IF(ISBLANK(Ventas[[#This Row],[Código]]),"",VLOOKUP(Ventas[[#This Row],[Código]],Productos[],4,FALSE))</f>
        <v>35</v>
      </c>
      <c r="G826" s="1">
        <f>IF(ISBLANK(Ventas[[#This Row],[Código]]),"",VLOOKUP(Ventas[[#This Row],[Código]],Productos[],5,FALSE))</f>
        <v>50</v>
      </c>
      <c r="H826" s="23">
        <f>IF(ISBLANK(Ventas[[#This Row],[Código]]),"",Ventas[[#This Row],[Precio Unitario]]*Ventas[[#This Row],[Cantidad]])</f>
        <v>50</v>
      </c>
      <c r="I826" s="1">
        <f>IF(ISBLANK(Ventas[[#This Row],[Código]]),"",SUM(Ventas[[#This Row],[Monto]],I825))</f>
        <v>143103</v>
      </c>
    </row>
    <row r="827" spans="1:9" x14ac:dyDescent="0.25">
      <c r="A827" s="25">
        <v>44751</v>
      </c>
      <c r="B827" s="22">
        <v>7790036975412</v>
      </c>
      <c r="C827" t="str">
        <f>IF(ISBLANK(Ventas[[#This Row],[Código]]),"",VLOOKUP(Ventas[[#This Row],[Código]],Productos[],2,FALSE))</f>
        <v>Agua Saborizada</v>
      </c>
      <c r="D827" t="str">
        <f>IF(ISBLANK(Ventas[[#This Row],[Código]]),"",VLOOKUP(Ventas[[#This Row],[Código]],Productos[],3,FALSE))</f>
        <v>Baggio Fresh Naranja Liviano 200ml</v>
      </c>
      <c r="E827" s="22">
        <v>1</v>
      </c>
      <c r="F827" s="1">
        <f>IF(ISBLANK(Ventas[[#This Row],[Código]]),"",VLOOKUP(Ventas[[#This Row],[Código]],Productos[],4,FALSE))</f>
        <v>49</v>
      </c>
      <c r="G827" s="1">
        <f>IF(ISBLANK(Ventas[[#This Row],[Código]]),"",VLOOKUP(Ventas[[#This Row],[Código]],Productos[],5,FALSE))</f>
        <v>70</v>
      </c>
      <c r="H827" s="23">
        <f>IF(ISBLANK(Ventas[[#This Row],[Código]]),"",Ventas[[#This Row],[Precio Unitario]]*Ventas[[#This Row],[Cantidad]])</f>
        <v>70</v>
      </c>
      <c r="I827" s="1">
        <f>IF(ISBLANK(Ventas[[#This Row],[Código]]),"",SUM(Ventas[[#This Row],[Monto]],I826))</f>
        <v>143173</v>
      </c>
    </row>
    <row r="828" spans="1:9" x14ac:dyDescent="0.25">
      <c r="A828" s="25">
        <v>44751</v>
      </c>
      <c r="B828" s="22">
        <v>7792798003716</v>
      </c>
      <c r="C828" t="str">
        <f>IF(ISBLANK(Ventas[[#This Row],[Código]]),"",VLOOKUP(Ventas[[#This Row],[Código]],Productos[],2,FALSE))</f>
        <v>Cerveza</v>
      </c>
      <c r="D828" t="str">
        <f>IF(ISBLANK(Ventas[[#This Row],[Código]]),"",VLOOKUP(Ventas[[#This Row],[Código]],Productos[],3,FALSE))</f>
        <v>Corona  710ml</v>
      </c>
      <c r="E828" s="22">
        <v>1</v>
      </c>
      <c r="F828" s="1">
        <f>IF(ISBLANK(Ventas[[#This Row],[Código]]),"",VLOOKUP(Ventas[[#This Row],[Código]],Productos[],4,FALSE))</f>
        <v>217</v>
      </c>
      <c r="G828" s="1">
        <f>IF(ISBLANK(Ventas[[#This Row],[Código]]),"",VLOOKUP(Ventas[[#This Row],[Código]],Productos[],5,FALSE))</f>
        <v>370</v>
      </c>
      <c r="H828" s="23">
        <f>IF(ISBLANK(Ventas[[#This Row],[Código]]),"",Ventas[[#This Row],[Precio Unitario]]*Ventas[[#This Row],[Cantidad]])</f>
        <v>370</v>
      </c>
      <c r="I828" s="1">
        <f>IF(ISBLANK(Ventas[[#This Row],[Código]]),"",SUM(Ventas[[#This Row],[Monto]],I827))</f>
        <v>143543</v>
      </c>
    </row>
    <row r="829" spans="1:9" x14ac:dyDescent="0.25">
      <c r="A829" s="25">
        <v>44751</v>
      </c>
      <c r="B829" s="22">
        <v>7792798003716</v>
      </c>
      <c r="C829" t="str">
        <f>IF(ISBLANK(Ventas[[#This Row],[Código]]),"",VLOOKUP(Ventas[[#This Row],[Código]],Productos[],2,FALSE))</f>
        <v>Cerveza</v>
      </c>
      <c r="D829" t="str">
        <f>IF(ISBLANK(Ventas[[#This Row],[Código]]),"",VLOOKUP(Ventas[[#This Row],[Código]],Productos[],3,FALSE))</f>
        <v>Corona  710ml</v>
      </c>
      <c r="E829" s="22">
        <v>1</v>
      </c>
      <c r="F829" s="1">
        <f>IF(ISBLANK(Ventas[[#This Row],[Código]]),"",VLOOKUP(Ventas[[#This Row],[Código]],Productos[],4,FALSE))</f>
        <v>217</v>
      </c>
      <c r="G829" s="1">
        <f>IF(ISBLANK(Ventas[[#This Row],[Código]]),"",VLOOKUP(Ventas[[#This Row],[Código]],Productos[],5,FALSE))</f>
        <v>370</v>
      </c>
      <c r="H829" s="23">
        <f>IF(ISBLANK(Ventas[[#This Row],[Código]]),"",Ventas[[#This Row],[Precio Unitario]]*Ventas[[#This Row],[Cantidad]])</f>
        <v>370</v>
      </c>
      <c r="I829" s="1">
        <f>IF(ISBLANK(Ventas[[#This Row],[Código]]),"",SUM(Ventas[[#This Row],[Monto]],I828))</f>
        <v>143913</v>
      </c>
    </row>
    <row r="830" spans="1:9" x14ac:dyDescent="0.25">
      <c r="A830" s="25">
        <v>44751</v>
      </c>
      <c r="B830" s="22">
        <v>77976505</v>
      </c>
      <c r="C830" t="str">
        <f>IF(ISBLANK(Ventas[[#This Row],[Código]]),"",VLOOKUP(Ventas[[#This Row],[Código]],Productos[],2,FALSE))</f>
        <v>Cigarrillo</v>
      </c>
      <c r="D830" t="str">
        <f>IF(ISBLANK(Ventas[[#This Row],[Código]]),"",VLOOKUP(Ventas[[#This Row],[Código]],Productos[],3,FALSE))</f>
        <v>Lucky Strike 10 Común 12</v>
      </c>
      <c r="E830" s="22">
        <v>1</v>
      </c>
      <c r="F830" s="1">
        <f>IF(ISBLANK(Ventas[[#This Row],[Código]]),"",VLOOKUP(Ventas[[#This Row],[Código]],Productos[],4,FALSE))</f>
        <v>160</v>
      </c>
      <c r="G830" s="1">
        <f>IF(ISBLANK(Ventas[[#This Row],[Código]]),"",VLOOKUP(Ventas[[#This Row],[Código]],Productos[],5,FALSE))</f>
        <v>200</v>
      </c>
      <c r="H830" s="23">
        <f>IF(ISBLANK(Ventas[[#This Row],[Código]]),"",Ventas[[#This Row],[Precio Unitario]]*Ventas[[#This Row],[Cantidad]])</f>
        <v>200</v>
      </c>
      <c r="I830" s="1">
        <f>IF(ISBLANK(Ventas[[#This Row],[Código]]),"",SUM(Ventas[[#This Row],[Monto]],I829))</f>
        <v>144113</v>
      </c>
    </row>
    <row r="831" spans="1:9" x14ac:dyDescent="0.25">
      <c r="A831" s="25">
        <v>44751</v>
      </c>
      <c r="B831" s="22">
        <v>77983343</v>
      </c>
      <c r="C831" t="str">
        <f>IF(ISBLANK(Ventas[[#This Row],[Código]]),"",VLOOKUP(Ventas[[#This Row],[Código]],Productos[],2,FALSE))</f>
        <v>Cigarrillo</v>
      </c>
      <c r="D831" t="str">
        <f>IF(ISBLANK(Ventas[[#This Row],[Código]]),"",VLOOKUP(Ventas[[#This Row],[Código]],Productos[],3,FALSE))</f>
        <v>Marlboro 10 Común 10</v>
      </c>
      <c r="E831" s="22">
        <v>1</v>
      </c>
      <c r="F831" s="1">
        <f>IF(ISBLANK(Ventas[[#This Row],[Código]]),"",VLOOKUP(Ventas[[#This Row],[Código]],Productos[],4,FALSE))</f>
        <v>190</v>
      </c>
      <c r="G831" s="1">
        <f>IF(ISBLANK(Ventas[[#This Row],[Código]]),"",VLOOKUP(Ventas[[#This Row],[Código]],Productos[],5,FALSE))</f>
        <v>220</v>
      </c>
      <c r="H831" s="23">
        <f>IF(ISBLANK(Ventas[[#This Row],[Código]]),"",Ventas[[#This Row],[Precio Unitario]]*Ventas[[#This Row],[Cantidad]])</f>
        <v>220</v>
      </c>
      <c r="I831" s="1">
        <f>IF(ISBLANK(Ventas[[#This Row],[Código]]),"",SUM(Ventas[[#This Row],[Monto]],I830))</f>
        <v>144333</v>
      </c>
    </row>
    <row r="832" spans="1:9" x14ac:dyDescent="0.25">
      <c r="A832" s="25">
        <v>44751</v>
      </c>
      <c r="B832" s="22">
        <v>77941558</v>
      </c>
      <c r="C832" t="str">
        <f>IF(ISBLANK(Ventas[[#This Row],[Código]]),"",VLOOKUP(Ventas[[#This Row],[Código]],Productos[],2,FALSE))</f>
        <v>Cigarrillo</v>
      </c>
      <c r="D832" t="str">
        <f>IF(ISBLANK(Ventas[[#This Row],[Código]]),"",VLOOKUP(Ventas[[#This Row],[Código]],Productos[],3,FALSE))</f>
        <v>Master 20 Común 20</v>
      </c>
      <c r="E832" s="22">
        <v>1</v>
      </c>
      <c r="F832" s="1">
        <f>IF(ISBLANK(Ventas[[#This Row],[Código]]),"",VLOOKUP(Ventas[[#This Row],[Código]],Productos[],4,FALSE))</f>
        <v>100</v>
      </c>
      <c r="G832" s="1">
        <f>IF(ISBLANK(Ventas[[#This Row],[Código]]),"",VLOOKUP(Ventas[[#This Row],[Código]],Productos[],5,FALSE))</f>
        <v>140</v>
      </c>
      <c r="H832" s="23">
        <f>IF(ISBLANK(Ventas[[#This Row],[Código]]),"",Ventas[[#This Row],[Precio Unitario]]*Ventas[[#This Row],[Cantidad]])</f>
        <v>140</v>
      </c>
      <c r="I832" s="1">
        <f>IF(ISBLANK(Ventas[[#This Row],[Código]]),"",SUM(Ventas[[#This Row],[Monto]],I831))</f>
        <v>144473</v>
      </c>
    </row>
    <row r="833" spans="1:9" x14ac:dyDescent="0.25">
      <c r="A833" s="25">
        <v>44751</v>
      </c>
      <c r="B833" s="22">
        <v>147852369319</v>
      </c>
      <c r="C833" t="str">
        <f>IF(ISBLANK(Ventas[[#This Row],[Código]]),"",VLOOKUP(Ventas[[#This Row],[Código]],Productos[],2,FALSE))</f>
        <v>Fotocopia</v>
      </c>
      <c r="D833" t="str">
        <f>IF(ISBLANK(Ventas[[#This Row],[Código]]),"",VLOOKUP(Ventas[[#This Row],[Código]],Productos[],3,FALSE))</f>
        <v>IMPRESIÓN A4 1</v>
      </c>
      <c r="E833" s="22">
        <v>1</v>
      </c>
      <c r="F833" s="1">
        <f>IF(ISBLANK(Ventas[[#This Row],[Código]]),"",VLOOKUP(Ventas[[#This Row],[Código]],Productos[],4,FALSE))</f>
        <v>0</v>
      </c>
      <c r="G833" s="1">
        <f>IF(ISBLANK(Ventas[[#This Row],[Código]]),"",VLOOKUP(Ventas[[#This Row],[Código]],Productos[],5,FALSE))</f>
        <v>20</v>
      </c>
      <c r="H833" s="23">
        <f>IF(ISBLANK(Ventas[[#This Row],[Código]]),"",Ventas[[#This Row],[Precio Unitario]]*Ventas[[#This Row],[Cantidad]])</f>
        <v>20</v>
      </c>
      <c r="I833" s="1">
        <f>IF(ISBLANK(Ventas[[#This Row],[Código]]),"",SUM(Ventas[[#This Row],[Monto]],I832))</f>
        <v>144493</v>
      </c>
    </row>
    <row r="834" spans="1:9" x14ac:dyDescent="0.25">
      <c r="A834" s="25">
        <v>44751</v>
      </c>
      <c r="B834" s="22">
        <v>7790895001000</v>
      </c>
      <c r="C834" t="str">
        <f>IF(ISBLANK(Ventas[[#This Row],[Código]]),"",VLOOKUP(Ventas[[#This Row],[Código]],Productos[],2,FALSE))</f>
        <v>Gaseosa</v>
      </c>
      <c r="D834" t="str">
        <f>IF(ISBLANK(Ventas[[#This Row],[Código]]),"",VLOOKUP(Ventas[[#This Row],[Código]],Productos[],3,FALSE))</f>
        <v>Sprite  2250ml</v>
      </c>
      <c r="E834" s="22">
        <v>1</v>
      </c>
      <c r="F834" s="1">
        <f>IF(ISBLANK(Ventas[[#This Row],[Código]]),"",VLOOKUP(Ventas[[#This Row],[Código]],Productos[],4,FALSE))</f>
        <v>203</v>
      </c>
      <c r="G834" s="1">
        <f>IF(ISBLANK(Ventas[[#This Row],[Código]]),"",VLOOKUP(Ventas[[#This Row],[Código]],Productos[],5,FALSE))</f>
        <v>300</v>
      </c>
      <c r="H834" s="23">
        <v>290</v>
      </c>
      <c r="I834" s="1">
        <f>IF(ISBLANK(Ventas[[#This Row],[Código]]),"",SUM(Ventas[[#This Row],[Monto]],I833))</f>
        <v>144783</v>
      </c>
    </row>
    <row r="835" spans="1:9" x14ac:dyDescent="0.25">
      <c r="A835" s="25">
        <v>44751</v>
      </c>
      <c r="B835" s="22" t="s">
        <v>161</v>
      </c>
      <c r="C835" t="str">
        <f>IF(ISBLANK(Ventas[[#This Row],[Código]]),"",VLOOKUP(Ventas[[#This Row],[Código]],Productos[],2,FALSE))</f>
        <v>Gaseosa</v>
      </c>
      <c r="D835" t="str">
        <f>IF(ISBLANK(Ventas[[#This Row],[Código]]),"",VLOOKUP(Ventas[[#This Row],[Código]],Productos[],3,FALSE))</f>
        <v>Sprite  3000ml</v>
      </c>
      <c r="E835" s="22">
        <v>1</v>
      </c>
      <c r="F835" s="1">
        <f>IF(ISBLANK(Ventas[[#This Row],[Código]]),"",VLOOKUP(Ventas[[#This Row],[Código]],Productos[],4,FALSE))</f>
        <v>260</v>
      </c>
      <c r="G835" s="1">
        <f>IF(ISBLANK(Ventas[[#This Row],[Código]]),"",VLOOKUP(Ventas[[#This Row],[Código]],Productos[],5,FALSE))</f>
        <v>260</v>
      </c>
      <c r="H835" s="23">
        <f>IF(ISBLANK(Ventas[[#This Row],[Código]]),"",Ventas[[#This Row],[Precio Unitario]]*Ventas[[#This Row],[Cantidad]])</f>
        <v>260</v>
      </c>
      <c r="I835" s="1">
        <f>IF(ISBLANK(Ventas[[#This Row],[Código]]),"",SUM(Ventas[[#This Row],[Monto]],I834))</f>
        <v>145043</v>
      </c>
    </row>
    <row r="836" spans="1:9" x14ac:dyDescent="0.25">
      <c r="A836" s="25">
        <v>44751</v>
      </c>
      <c r="B836" s="22">
        <v>7792798007424</v>
      </c>
      <c r="C836" t="str">
        <f>IF(ISBLANK(Ventas[[#This Row],[Código]]),"",VLOOKUP(Ventas[[#This Row],[Código]],Productos[],2,FALSE))</f>
        <v>Cerveza</v>
      </c>
      <c r="D836" t="str">
        <f>IF(ISBLANK(Ventas[[#This Row],[Código]]),"",VLOOKUP(Ventas[[#This Row],[Código]],Productos[],3,FALSE))</f>
        <v>Quilmes Bajo Cero Retornable 1000ml</v>
      </c>
      <c r="E836" s="22">
        <v>1</v>
      </c>
      <c r="F836" s="1">
        <f>IF(ISBLANK(Ventas[[#This Row],[Código]]),"",VLOOKUP(Ventas[[#This Row],[Código]],Productos[],4,FALSE))</f>
        <v>175</v>
      </c>
      <c r="G836" s="1">
        <f>IF(ISBLANK(Ventas[[#This Row],[Código]]),"",VLOOKUP(Ventas[[#This Row],[Código]],Productos[],5,FALSE))</f>
        <v>270</v>
      </c>
      <c r="H836" s="23">
        <f>IF(ISBLANK(Ventas[[#This Row],[Código]]),"",Ventas[[#This Row],[Precio Unitario]]*Ventas[[#This Row],[Cantidad]])</f>
        <v>270</v>
      </c>
      <c r="I836" s="1">
        <f>IF(ISBLANK(Ventas[[#This Row],[Código]]),"",SUM(Ventas[[#This Row],[Monto]],I835))</f>
        <v>145313</v>
      </c>
    </row>
    <row r="837" spans="1:9" x14ac:dyDescent="0.25">
      <c r="A837" s="25">
        <v>44751</v>
      </c>
      <c r="B837" s="22">
        <v>954456325874</v>
      </c>
      <c r="C837" t="str">
        <f>IF(ISBLANK(Ventas[[#This Row],[Código]]),"",VLOOKUP(Ventas[[#This Row],[Código]],Productos[],2,FALSE))</f>
        <v>Carga</v>
      </c>
      <c r="D837" t="str">
        <f>IF(ISBLANK(Ventas[[#This Row],[Código]]),"",VLOOKUP(Ventas[[#This Row],[Código]],Productos[],3,FALSE))</f>
        <v>Carga Virtual (Tipear TOTAL DE CARGA en: "Monto") 1</v>
      </c>
      <c r="E837" s="22">
        <v>300</v>
      </c>
      <c r="F837" s="1">
        <f>IF(ISBLANK(Ventas[[#This Row],[Código]]),"",VLOOKUP(Ventas[[#This Row],[Código]],Productos[],4,FALSE))</f>
        <v>1</v>
      </c>
      <c r="G837" s="1">
        <f>IF(ISBLANK(Ventas[[#This Row],[Código]]),"",VLOOKUP(Ventas[[#This Row],[Código]],Productos[],5,FALSE))</f>
        <v>1</v>
      </c>
      <c r="H837" s="23">
        <v>330</v>
      </c>
      <c r="I837" s="1">
        <f>IF(ISBLANK(Ventas[[#This Row],[Código]]),"",SUM(Ventas[[#This Row],[Monto]],I836))</f>
        <v>145643</v>
      </c>
    </row>
    <row r="838" spans="1:9" x14ac:dyDescent="0.25">
      <c r="A838" s="25">
        <v>44751</v>
      </c>
      <c r="B838" s="22">
        <v>77941558</v>
      </c>
      <c r="C838" t="str">
        <f>IF(ISBLANK(Ventas[[#This Row],[Código]]),"",VLOOKUP(Ventas[[#This Row],[Código]],Productos[],2,FALSE))</f>
        <v>Cigarrillo</v>
      </c>
      <c r="D838" t="str">
        <f>IF(ISBLANK(Ventas[[#This Row],[Código]]),"",VLOOKUP(Ventas[[#This Row],[Código]],Productos[],3,FALSE))</f>
        <v>Master 20 Común 20</v>
      </c>
      <c r="E838" s="22">
        <v>1</v>
      </c>
      <c r="F838" s="1">
        <f>IF(ISBLANK(Ventas[[#This Row],[Código]]),"",VLOOKUP(Ventas[[#This Row],[Código]],Productos[],4,FALSE))</f>
        <v>100</v>
      </c>
      <c r="G838" s="1">
        <f>IF(ISBLANK(Ventas[[#This Row],[Código]]),"",VLOOKUP(Ventas[[#This Row],[Código]],Productos[],5,FALSE))</f>
        <v>140</v>
      </c>
      <c r="H838" s="23">
        <f>IF(ISBLANK(Ventas[[#This Row],[Código]]),"",Ventas[[#This Row],[Precio Unitario]]*Ventas[[#This Row],[Cantidad]])</f>
        <v>140</v>
      </c>
      <c r="I838" s="1">
        <f>IF(ISBLANK(Ventas[[#This Row],[Código]]),"",SUM(Ventas[[#This Row],[Monto]],I837))</f>
        <v>145783</v>
      </c>
    </row>
    <row r="839" spans="1:9" x14ac:dyDescent="0.25">
      <c r="A839" s="25">
        <v>44751</v>
      </c>
      <c r="B839" s="22">
        <v>77916433</v>
      </c>
      <c r="C839" t="str">
        <f>IF(ISBLANK(Ventas[[#This Row],[Código]]),"",VLOOKUP(Ventas[[#This Row],[Código]],Productos[],2,FALSE))</f>
        <v>Cigarrillo</v>
      </c>
      <c r="D839" t="str">
        <f>IF(ISBLANK(Ventas[[#This Row],[Código]]),"",VLOOKUP(Ventas[[#This Row],[Código]],Productos[],3,FALSE))</f>
        <v>Marlboro 20 Común 20</v>
      </c>
      <c r="E839" s="22">
        <v>1</v>
      </c>
      <c r="F839" s="1">
        <f>IF(ISBLANK(Ventas[[#This Row],[Código]]),"",VLOOKUP(Ventas[[#This Row],[Código]],Productos[],4,FALSE))</f>
        <v>290</v>
      </c>
      <c r="G839" s="1">
        <f>IF(ISBLANK(Ventas[[#This Row],[Código]]),"",VLOOKUP(Ventas[[#This Row],[Código]],Productos[],5,FALSE))</f>
        <v>320</v>
      </c>
      <c r="H839" s="23">
        <f>IF(ISBLANK(Ventas[[#This Row],[Código]]),"",Ventas[[#This Row],[Precio Unitario]]*Ventas[[#This Row],[Cantidad]])</f>
        <v>320</v>
      </c>
      <c r="I839" s="1">
        <f>IF(ISBLANK(Ventas[[#This Row],[Código]]),"",SUM(Ventas[[#This Row],[Monto]],I838))</f>
        <v>146103</v>
      </c>
    </row>
    <row r="840" spans="1:9" x14ac:dyDescent="0.25">
      <c r="A840" s="25">
        <v>44751</v>
      </c>
      <c r="B840" s="22">
        <v>77951113</v>
      </c>
      <c r="C840" t="str">
        <f>IF(ISBLANK(Ventas[[#This Row],[Código]]),"",VLOOKUP(Ventas[[#This Row],[Código]],Productos[],2,FALSE))</f>
        <v>Golosina</v>
      </c>
      <c r="D840" t="str">
        <f>IF(ISBLANK(Ventas[[#This Row],[Código]]),"",VLOOKUP(Ventas[[#This Row],[Código]],Productos[],3,FALSE))</f>
        <v>Topline Seven Vibrant Strawberry 14g</v>
      </c>
      <c r="E840" s="22">
        <v>2</v>
      </c>
      <c r="F840" s="1">
        <f>IF(ISBLANK(Ventas[[#This Row],[Código]]),"",VLOOKUP(Ventas[[#This Row],[Código]],Productos[],4,FALSE))</f>
        <v>56</v>
      </c>
      <c r="G840" s="1">
        <f>IF(ISBLANK(Ventas[[#This Row],[Código]]),"",VLOOKUP(Ventas[[#This Row],[Código]],Productos[],5,FALSE))</f>
        <v>80</v>
      </c>
      <c r="H840" s="23">
        <f>IF(ISBLANK(Ventas[[#This Row],[Código]]),"",Ventas[[#This Row],[Precio Unitario]]*Ventas[[#This Row],[Cantidad]])</f>
        <v>160</v>
      </c>
      <c r="I840" s="1">
        <f>IF(ISBLANK(Ventas[[#This Row],[Código]]),"",SUM(Ventas[[#This Row],[Monto]],I839))</f>
        <v>146263</v>
      </c>
    </row>
    <row r="841" spans="1:9" x14ac:dyDescent="0.25">
      <c r="A841" s="25">
        <v>44751</v>
      </c>
      <c r="B841">
        <v>7792798005888</v>
      </c>
      <c r="C841" t="str">
        <f>IF(ISBLANK(Ventas[[#This Row],[Código]]),"",VLOOKUP(Ventas[[#This Row],[Código]],Productos[],2,FALSE))</f>
        <v>Cerveza</v>
      </c>
      <c r="D841" t="str">
        <f>IF(ISBLANK(Ventas[[#This Row],[Código]]),"",VLOOKUP(Ventas[[#This Row],[Código]],Productos[],3,FALSE))</f>
        <v>Brahma  473ml</v>
      </c>
      <c r="E841" s="22">
        <v>1</v>
      </c>
      <c r="F841" s="1">
        <f>IF(ISBLANK(Ventas[[#This Row],[Código]]),"",VLOOKUP(Ventas[[#This Row],[Código]],Productos[],4,FALSE))</f>
        <v>105</v>
      </c>
      <c r="G841" s="1">
        <f>IF(ISBLANK(Ventas[[#This Row],[Código]]),"",VLOOKUP(Ventas[[#This Row],[Código]],Productos[],5,FALSE))</f>
        <v>160</v>
      </c>
      <c r="H841" s="23">
        <f>IF(ISBLANK(Ventas[[#This Row],[Código]]),"",Ventas[[#This Row],[Precio Unitario]]*Ventas[[#This Row],[Cantidad]])</f>
        <v>160</v>
      </c>
      <c r="I841" s="1">
        <f>IF(ISBLANK(Ventas[[#This Row],[Código]]),"",SUM(Ventas[[#This Row],[Monto]],I840))</f>
        <v>146423</v>
      </c>
    </row>
    <row r="842" spans="1:9" x14ac:dyDescent="0.25">
      <c r="A842" s="25">
        <v>44751</v>
      </c>
      <c r="B842" s="22">
        <v>7790895643835</v>
      </c>
      <c r="C842" t="str">
        <f>IF(ISBLANK(Ventas[[#This Row],[Código]]),"",VLOOKUP(Ventas[[#This Row],[Código]],Productos[],2,FALSE))</f>
        <v>Jugo</v>
      </c>
      <c r="D842" t="str">
        <f>IF(ISBLANK(Ventas[[#This Row],[Código]]),"",VLOOKUP(Ventas[[#This Row],[Código]],Productos[],3,FALSE))</f>
        <v>Ades Manzana 1000ml</v>
      </c>
      <c r="E842" s="22">
        <v>1</v>
      </c>
      <c r="F842" s="1">
        <f>IF(ISBLANK(Ventas[[#This Row],[Código]]),"",VLOOKUP(Ventas[[#This Row],[Código]],Productos[],4,FALSE))</f>
        <v>154</v>
      </c>
      <c r="G842" s="1">
        <f>IF(ISBLANK(Ventas[[#This Row],[Código]]),"",VLOOKUP(Ventas[[#This Row],[Código]],Productos[],5,FALSE))</f>
        <v>220</v>
      </c>
      <c r="H842" s="23">
        <f>IF(ISBLANK(Ventas[[#This Row],[Código]]),"",Ventas[[#This Row],[Precio Unitario]]*Ventas[[#This Row],[Cantidad]])</f>
        <v>220</v>
      </c>
      <c r="I842" s="1">
        <f>IF(ISBLANK(Ventas[[#This Row],[Código]]),"",SUM(Ventas[[#This Row],[Monto]],I841))</f>
        <v>146643</v>
      </c>
    </row>
    <row r="843" spans="1:9" x14ac:dyDescent="0.25">
      <c r="A843" s="25">
        <v>44751</v>
      </c>
      <c r="B843" s="22">
        <v>621354957954</v>
      </c>
      <c r="C843" t="str">
        <f>IF(ISBLANK(Ventas[[#This Row],[Código]]),"",VLOOKUP(Ventas[[#This Row],[Código]],Productos[],2,FALSE))</f>
        <v>Golosina</v>
      </c>
      <c r="D843" t="str">
        <f>IF(ISBLANK(Ventas[[#This Row],[Código]]),"",VLOOKUP(Ventas[[#This Row],[Código]],Productos[],3,FALSE))</f>
        <v>Caramelos 1</v>
      </c>
      <c r="E843" s="22">
        <v>12</v>
      </c>
      <c r="F843" s="1">
        <f>IF(ISBLANK(Ventas[[#This Row],[Código]]),"",VLOOKUP(Ventas[[#This Row],[Código]],Productos[],4,FALSE))</f>
        <v>4</v>
      </c>
      <c r="G843" s="1">
        <f>IF(ISBLANK(Ventas[[#This Row],[Código]]),"",VLOOKUP(Ventas[[#This Row],[Código]],Productos[],5,FALSE))</f>
        <v>5</v>
      </c>
      <c r="H843" s="23">
        <f>IF(ISBLANK(Ventas[[#This Row],[Código]]),"",Ventas[[#This Row],[Precio Unitario]]*Ventas[[#This Row],[Cantidad]])</f>
        <v>60</v>
      </c>
      <c r="I843" s="1">
        <f>IF(ISBLANK(Ventas[[#This Row],[Código]]),"",SUM(Ventas[[#This Row],[Monto]],I842))</f>
        <v>146703</v>
      </c>
    </row>
    <row r="844" spans="1:9" x14ac:dyDescent="0.25">
      <c r="A844" s="25">
        <v>44751</v>
      </c>
      <c r="B844" s="22">
        <v>954456325874</v>
      </c>
      <c r="C844" t="str">
        <f>IF(ISBLANK(Ventas[[#This Row],[Código]]),"",VLOOKUP(Ventas[[#This Row],[Código]],Productos[],2,FALSE))</f>
        <v>Carga</v>
      </c>
      <c r="D844" t="str">
        <f>IF(ISBLANK(Ventas[[#This Row],[Código]]),"",VLOOKUP(Ventas[[#This Row],[Código]],Productos[],3,FALSE))</f>
        <v>Carga Virtual (Tipear TOTAL DE CARGA en: "Monto") 1</v>
      </c>
      <c r="E844" s="22">
        <v>180</v>
      </c>
      <c r="F844" s="1">
        <f>IF(ISBLANK(Ventas[[#This Row],[Código]]),"",VLOOKUP(Ventas[[#This Row],[Código]],Productos[],4,FALSE))</f>
        <v>1</v>
      </c>
      <c r="G844" s="1">
        <f>IF(ISBLANK(Ventas[[#This Row],[Código]]),"",VLOOKUP(Ventas[[#This Row],[Código]],Productos[],5,FALSE))</f>
        <v>1</v>
      </c>
      <c r="H844" s="23">
        <v>200</v>
      </c>
      <c r="I844" s="1">
        <f>IF(ISBLANK(Ventas[[#This Row],[Código]]),"",SUM(Ventas[[#This Row],[Monto]],I843))</f>
        <v>146903</v>
      </c>
    </row>
    <row r="845" spans="1:9" x14ac:dyDescent="0.25">
      <c r="A845" s="25">
        <v>44751</v>
      </c>
      <c r="B845" s="22">
        <v>7792758013038</v>
      </c>
      <c r="C845" t="str">
        <f>IF(ISBLANK(Ventas[[#This Row],[Código]]),"",VLOOKUP(Ventas[[#This Row],[Código]],Productos[],2,FALSE))</f>
        <v>Gaseosa</v>
      </c>
      <c r="D845" t="str">
        <f>IF(ISBLANK(Ventas[[#This Row],[Código]]),"",VLOOKUP(Ventas[[#This Row],[Código]],Productos[],3,FALSE))</f>
        <v>Secco Naranja 3000ml</v>
      </c>
      <c r="E845" s="22">
        <v>1</v>
      </c>
      <c r="F845" s="1">
        <f>IF(ISBLANK(Ventas[[#This Row],[Código]]),"",VLOOKUP(Ventas[[#This Row],[Código]],Productos[],4,FALSE))</f>
        <v>140</v>
      </c>
      <c r="G845" s="1">
        <f>IF(ISBLANK(Ventas[[#This Row],[Código]]),"",VLOOKUP(Ventas[[#This Row],[Código]],Productos[],5,FALSE))</f>
        <v>210</v>
      </c>
      <c r="H845" s="23">
        <f>IF(ISBLANK(Ventas[[#This Row],[Código]]),"",Ventas[[#This Row],[Precio Unitario]]*Ventas[[#This Row],[Cantidad]])</f>
        <v>210</v>
      </c>
      <c r="I845" s="1">
        <f>IF(ISBLANK(Ventas[[#This Row],[Código]]),"",SUM(Ventas[[#This Row],[Monto]],I844))</f>
        <v>147113</v>
      </c>
    </row>
    <row r="846" spans="1:9" x14ac:dyDescent="0.25">
      <c r="A846" s="25">
        <v>44751</v>
      </c>
      <c r="B846" s="22">
        <v>748523621489</v>
      </c>
      <c r="C846" t="str">
        <f>IF(ISBLANK(Ventas[[#This Row],[Código]]),"",VLOOKUP(Ventas[[#This Row],[Código]],Productos[],2,FALSE))</f>
        <v>Golosina</v>
      </c>
      <c r="D846" t="str">
        <f>IF(ISBLANK(Ventas[[#This Row],[Código]]),"",VLOOKUP(Ventas[[#This Row],[Código]],Productos[],3,FALSE))</f>
        <v>Chupetines 1</v>
      </c>
      <c r="E846" s="22">
        <v>1</v>
      </c>
      <c r="F846" s="1">
        <f>IF(ISBLANK(Ventas[[#This Row],[Código]]),"",VLOOKUP(Ventas[[#This Row],[Código]],Productos[],4,FALSE))</f>
        <v>7</v>
      </c>
      <c r="G846" s="1">
        <f>IF(ISBLANK(Ventas[[#This Row],[Código]]),"",VLOOKUP(Ventas[[#This Row],[Código]],Productos[],5,FALSE))</f>
        <v>10</v>
      </c>
      <c r="H846" s="23">
        <f>IF(ISBLANK(Ventas[[#This Row],[Código]]),"",Ventas[[#This Row],[Precio Unitario]]*Ventas[[#This Row],[Cantidad]])</f>
        <v>10</v>
      </c>
      <c r="I846" s="1">
        <f>IF(ISBLANK(Ventas[[#This Row],[Código]]),"",SUM(Ventas[[#This Row],[Monto]],I845))</f>
        <v>147123</v>
      </c>
    </row>
    <row r="847" spans="1:9" x14ac:dyDescent="0.25">
      <c r="A847" s="25">
        <v>44751</v>
      </c>
      <c r="B847" s="22">
        <v>7790895641534</v>
      </c>
      <c r="C847" t="str">
        <f>IF(ISBLANK(Ventas[[#This Row],[Código]]),"",VLOOKUP(Ventas[[#This Row],[Código]],Productos[],2,FALSE))</f>
        <v>Jugo</v>
      </c>
      <c r="D847" t="str">
        <f>IF(ISBLANK(Ventas[[#This Row],[Código]]),"",VLOOKUP(Ventas[[#This Row],[Código]],Productos[],3,FALSE))</f>
        <v>Cepita Durazno 1500ml</v>
      </c>
      <c r="E847" s="22">
        <v>1</v>
      </c>
      <c r="F847" s="1">
        <f>IF(ISBLANK(Ventas[[#This Row],[Código]]),"",VLOOKUP(Ventas[[#This Row],[Código]],Productos[],4,FALSE))</f>
        <v>161</v>
      </c>
      <c r="G847" s="1">
        <f>IF(ISBLANK(Ventas[[#This Row],[Código]]),"",VLOOKUP(Ventas[[#This Row],[Código]],Productos[],5,FALSE))</f>
        <v>250</v>
      </c>
      <c r="H847" s="23">
        <f>IF(ISBLANK(Ventas[[#This Row],[Código]]),"",Ventas[[#This Row],[Precio Unitario]]*Ventas[[#This Row],[Cantidad]])</f>
        <v>250</v>
      </c>
      <c r="I847" s="1">
        <f>IF(ISBLANK(Ventas[[#This Row],[Código]]),"",SUM(Ventas[[#This Row],[Monto]],I846))</f>
        <v>147373</v>
      </c>
    </row>
    <row r="848" spans="1:9" x14ac:dyDescent="0.25">
      <c r="A848" s="25">
        <v>44751</v>
      </c>
      <c r="B848" s="22">
        <v>7792170042029</v>
      </c>
      <c r="C848" t="str">
        <f>IF(ISBLANK(Ventas[[#This Row],[Código]]),"",VLOOKUP(Ventas[[#This Row],[Código]],Productos[],2,FALSE))</f>
        <v>Agua Saborizada</v>
      </c>
      <c r="D848" t="str">
        <f>IF(ISBLANK(Ventas[[#This Row],[Código]]),"",VLOOKUP(Ventas[[#This Row],[Código]],Productos[],3,FALSE))</f>
        <v>Gatorade Frutas Tropicales 500ml</v>
      </c>
      <c r="E848" s="22">
        <v>1</v>
      </c>
      <c r="F848" s="1">
        <f>IF(ISBLANK(Ventas[[#This Row],[Código]]),"",VLOOKUP(Ventas[[#This Row],[Código]],Productos[],4,FALSE))</f>
        <v>165</v>
      </c>
      <c r="G848" s="1">
        <f>IF(ISBLANK(Ventas[[#This Row],[Código]]),"",VLOOKUP(Ventas[[#This Row],[Código]],Productos[],5,FALSE))</f>
        <v>180</v>
      </c>
      <c r="H848" s="23">
        <f>IF(ISBLANK(Ventas[[#This Row],[Código]]),"",Ventas[[#This Row],[Precio Unitario]]*Ventas[[#This Row],[Cantidad]])</f>
        <v>180</v>
      </c>
      <c r="I848" s="1">
        <f>IF(ISBLANK(Ventas[[#This Row],[Código]]),"",SUM(Ventas[[#This Row],[Monto]],I847))</f>
        <v>147553</v>
      </c>
    </row>
    <row r="849" spans="1:9" x14ac:dyDescent="0.25">
      <c r="A849" s="25">
        <v>44751</v>
      </c>
      <c r="B849" s="22">
        <v>3057067267256</v>
      </c>
      <c r="C849" t="str">
        <f>IF(ISBLANK(Ventas[[#This Row],[Código]]),"",VLOOKUP(Ventas[[#This Row],[Código]],Productos[],2,FALSE))</f>
        <v>Varios</v>
      </c>
      <c r="D849" t="str">
        <f>IF(ISBLANK(Ventas[[#This Row],[Código]]),"",VLOOKUP(Ventas[[#This Row],[Código]],Productos[],3,FALSE))</f>
        <v>Liyo Caja 50</v>
      </c>
      <c r="E849" s="22">
        <v>3</v>
      </c>
      <c r="F849" s="1">
        <f>IF(ISBLANK(Ventas[[#This Row],[Código]]),"",VLOOKUP(Ventas[[#This Row],[Código]],Productos[],4,FALSE))</f>
        <v>0</v>
      </c>
      <c r="G849" s="1">
        <f>IF(ISBLANK(Ventas[[#This Row],[Código]]),"",VLOOKUP(Ventas[[#This Row],[Código]],Productos[],5,FALSE))</f>
        <v>100</v>
      </c>
      <c r="H849" s="23">
        <f>IF(ISBLANK(Ventas[[#This Row],[Código]]),"",Ventas[[#This Row],[Precio Unitario]]*Ventas[[#This Row],[Cantidad]])</f>
        <v>300</v>
      </c>
      <c r="I849" s="1">
        <f>IF(ISBLANK(Ventas[[#This Row],[Código]]),"",SUM(Ventas[[#This Row],[Monto]],I848))</f>
        <v>147853</v>
      </c>
    </row>
    <row r="850" spans="1:9" x14ac:dyDescent="0.25">
      <c r="A850" s="25">
        <v>44751</v>
      </c>
      <c r="B850" s="22">
        <v>954456325874</v>
      </c>
      <c r="C850" t="str">
        <f>IF(ISBLANK(Ventas[[#This Row],[Código]]),"",VLOOKUP(Ventas[[#This Row],[Código]],Productos[],2,FALSE))</f>
        <v>Carga</v>
      </c>
      <c r="D850" t="str">
        <f>IF(ISBLANK(Ventas[[#This Row],[Código]]),"",VLOOKUP(Ventas[[#This Row],[Código]],Productos[],3,FALSE))</f>
        <v>Carga Virtual (Tipear TOTAL DE CARGA en: "Monto") 1</v>
      </c>
      <c r="E850" s="22">
        <v>400</v>
      </c>
      <c r="F850" s="1">
        <f>IF(ISBLANK(Ventas[[#This Row],[Código]]),"",VLOOKUP(Ventas[[#This Row],[Código]],Productos[],4,FALSE))</f>
        <v>1</v>
      </c>
      <c r="G850" s="1">
        <f>IF(ISBLANK(Ventas[[#This Row],[Código]]),"",VLOOKUP(Ventas[[#This Row],[Código]],Productos[],5,FALSE))</f>
        <v>1</v>
      </c>
      <c r="H850" s="23">
        <v>440</v>
      </c>
      <c r="I850" s="1">
        <f>IF(ISBLANK(Ventas[[#This Row],[Código]]),"",SUM(Ventas[[#This Row],[Monto]],I849))</f>
        <v>148293</v>
      </c>
    </row>
    <row r="851" spans="1:9" x14ac:dyDescent="0.25">
      <c r="A851" s="25">
        <v>44751</v>
      </c>
      <c r="B851" s="22">
        <v>7798065730361</v>
      </c>
      <c r="C851" t="str">
        <f>IF(ISBLANK(Ventas[[#This Row],[Código]]),"",VLOOKUP(Ventas[[#This Row],[Código]],Productos[],2,FALSE))</f>
        <v>Agua Saborizada</v>
      </c>
      <c r="D851" t="str">
        <f>IF(ISBLANK(Ventas[[#This Row],[Código]]),"",VLOOKUP(Ventas[[#This Row],[Código]],Productos[],3,FALSE))</f>
        <v>Sierra de Los Padres Manzana 1500ml</v>
      </c>
      <c r="E851" s="22">
        <v>1</v>
      </c>
      <c r="F851" s="1">
        <f>IF(ISBLANK(Ventas[[#This Row],[Código]]),"",VLOOKUP(Ventas[[#This Row],[Código]],Productos[],4,FALSE))</f>
        <v>98</v>
      </c>
      <c r="G851" s="1">
        <f>IF(ISBLANK(Ventas[[#This Row],[Código]]),"",VLOOKUP(Ventas[[#This Row],[Código]],Productos[],5,FALSE))</f>
        <v>140</v>
      </c>
      <c r="H851" s="23">
        <f>IF(ISBLANK(Ventas[[#This Row],[Código]]),"",Ventas[[#This Row],[Precio Unitario]]*Ventas[[#This Row],[Cantidad]])</f>
        <v>140</v>
      </c>
      <c r="I851" s="1">
        <f>IF(ISBLANK(Ventas[[#This Row],[Código]]),"",SUM(Ventas[[#This Row],[Monto]],I850))</f>
        <v>148433</v>
      </c>
    </row>
    <row r="852" spans="1:9" x14ac:dyDescent="0.25">
      <c r="A852" s="25">
        <v>44751</v>
      </c>
      <c r="B852" s="22">
        <v>1007084703475</v>
      </c>
      <c r="C852" t="str">
        <f>IF(ISBLANK(Ventas[[#This Row],[Código]]),"",VLOOKUP(Ventas[[#This Row],[Código]],Productos[],2,FALSE))</f>
        <v>Energizante</v>
      </c>
      <c r="D852" t="str">
        <f>IF(ISBLANK(Ventas[[#This Row],[Código]]),"",VLOOKUP(Ventas[[#This Row],[Código]],Productos[],3,FALSE))</f>
        <v>Monster Mango Loco 473cc</v>
      </c>
      <c r="E852" s="22">
        <v>1</v>
      </c>
      <c r="F852" s="1">
        <f>IF(ISBLANK(Ventas[[#This Row],[Código]]),"",VLOOKUP(Ventas[[#This Row],[Código]],Productos[],4,FALSE))</f>
        <v>194</v>
      </c>
      <c r="G852" s="1">
        <f>IF(ISBLANK(Ventas[[#This Row],[Código]]),"",VLOOKUP(Ventas[[#This Row],[Código]],Productos[],5,FALSE))</f>
        <v>240</v>
      </c>
      <c r="H852" s="23">
        <f>IF(ISBLANK(Ventas[[#This Row],[Código]]),"",Ventas[[#This Row],[Precio Unitario]]*Ventas[[#This Row],[Cantidad]])</f>
        <v>240</v>
      </c>
      <c r="I852" s="1">
        <f>IF(ISBLANK(Ventas[[#This Row],[Código]]),"",SUM(Ventas[[#This Row],[Monto]],I851))</f>
        <v>148673</v>
      </c>
    </row>
    <row r="853" spans="1:9" x14ac:dyDescent="0.25">
      <c r="A853" s="25">
        <v>44751</v>
      </c>
      <c r="B853" s="22">
        <v>954456325874</v>
      </c>
      <c r="C853" t="str">
        <f>IF(ISBLANK(Ventas[[#This Row],[Código]]),"",VLOOKUP(Ventas[[#This Row],[Código]],Productos[],2,FALSE))</f>
        <v>Carga</v>
      </c>
      <c r="D853" t="str">
        <f>IF(ISBLANK(Ventas[[#This Row],[Código]]),"",VLOOKUP(Ventas[[#This Row],[Código]],Productos[],3,FALSE))</f>
        <v>Carga Virtual (Tipear TOTAL DE CARGA en: "Monto") 1</v>
      </c>
      <c r="E853" s="22">
        <v>200</v>
      </c>
      <c r="F853" s="1">
        <f>IF(ISBLANK(Ventas[[#This Row],[Código]]),"",VLOOKUP(Ventas[[#This Row],[Código]],Productos[],4,FALSE))</f>
        <v>1</v>
      </c>
      <c r="G853" s="1">
        <f>IF(ISBLANK(Ventas[[#This Row],[Código]]),"",VLOOKUP(Ventas[[#This Row],[Código]],Productos[],5,FALSE))</f>
        <v>1</v>
      </c>
      <c r="H853" s="23">
        <v>220</v>
      </c>
      <c r="I853" s="1">
        <f>IF(ISBLANK(Ventas[[#This Row],[Código]]),"",SUM(Ventas[[#This Row],[Monto]],I852))</f>
        <v>148893</v>
      </c>
    </row>
    <row r="854" spans="1:9" x14ac:dyDescent="0.25">
      <c r="A854" s="25">
        <v>44751</v>
      </c>
      <c r="B854" s="22">
        <v>7793147572044</v>
      </c>
      <c r="C854" t="str">
        <f>IF(ISBLANK(Ventas[[#This Row],[Código]]),"",VLOOKUP(Ventas[[#This Row],[Código]],Productos[],2,FALSE))</f>
        <v>Cerveza</v>
      </c>
      <c r="D854" t="str">
        <f>IF(ISBLANK(Ventas[[#This Row],[Código]]),"",VLOOKUP(Ventas[[#This Row],[Código]],Productos[],3,FALSE))</f>
        <v>Amstel  473ml</v>
      </c>
      <c r="E854" s="22">
        <v>1</v>
      </c>
      <c r="F854" s="1">
        <f>IF(ISBLANK(Ventas[[#This Row],[Código]]),"",VLOOKUP(Ventas[[#This Row],[Código]],Productos[],4,FALSE))</f>
        <v>98</v>
      </c>
      <c r="G854" s="1">
        <f>IF(ISBLANK(Ventas[[#This Row],[Código]]),"",VLOOKUP(Ventas[[#This Row],[Código]],Productos[],5,FALSE))</f>
        <v>150</v>
      </c>
      <c r="H854" s="23">
        <f>IF(ISBLANK(Ventas[[#This Row],[Código]]),"",Ventas[[#This Row],[Precio Unitario]]*Ventas[[#This Row],[Cantidad]])</f>
        <v>150</v>
      </c>
      <c r="I854" s="1">
        <f>IF(ISBLANK(Ventas[[#This Row],[Código]]),"",SUM(Ventas[[#This Row],[Monto]],I853))</f>
        <v>149043</v>
      </c>
    </row>
    <row r="855" spans="1:9" x14ac:dyDescent="0.25">
      <c r="A855" s="25">
        <v>44751</v>
      </c>
      <c r="B855" s="22">
        <v>621354957954</v>
      </c>
      <c r="C855" t="str">
        <f>IF(ISBLANK(Ventas[[#This Row],[Código]]),"",VLOOKUP(Ventas[[#This Row],[Código]],Productos[],2,FALSE))</f>
        <v>Golosina</v>
      </c>
      <c r="D855" t="str">
        <f>IF(ISBLANK(Ventas[[#This Row],[Código]]),"",VLOOKUP(Ventas[[#This Row],[Código]],Productos[],3,FALSE))</f>
        <v>Caramelos 1</v>
      </c>
      <c r="E855" s="22">
        <v>4</v>
      </c>
      <c r="F855" s="1">
        <f>IF(ISBLANK(Ventas[[#This Row],[Código]]),"",VLOOKUP(Ventas[[#This Row],[Código]],Productos[],4,FALSE))</f>
        <v>4</v>
      </c>
      <c r="G855" s="1">
        <f>IF(ISBLANK(Ventas[[#This Row],[Código]]),"",VLOOKUP(Ventas[[#This Row],[Código]],Productos[],5,FALSE))</f>
        <v>5</v>
      </c>
      <c r="H855" s="23">
        <f>IF(ISBLANK(Ventas[[#This Row],[Código]]),"",Ventas[[#This Row],[Precio Unitario]]*Ventas[[#This Row],[Cantidad]])</f>
        <v>20</v>
      </c>
      <c r="I855" s="1">
        <f>IF(ISBLANK(Ventas[[#This Row],[Código]]),"",SUM(Ventas[[#This Row],[Monto]],I854))</f>
        <v>149063</v>
      </c>
    </row>
    <row r="856" spans="1:9" x14ac:dyDescent="0.25">
      <c r="A856" s="25">
        <v>44751</v>
      </c>
      <c r="B856" s="22">
        <v>954456325874</v>
      </c>
      <c r="C856" t="str">
        <f>IF(ISBLANK(Ventas[[#This Row],[Código]]),"",VLOOKUP(Ventas[[#This Row],[Código]],Productos[],2,FALSE))</f>
        <v>Carga</v>
      </c>
      <c r="D856" t="str">
        <f>IF(ISBLANK(Ventas[[#This Row],[Código]]),"",VLOOKUP(Ventas[[#This Row],[Código]],Productos[],3,FALSE))</f>
        <v>Carga Virtual (Tipear TOTAL DE CARGA en: "Monto") 1</v>
      </c>
      <c r="E856" s="22">
        <v>1</v>
      </c>
      <c r="F856" s="1">
        <f>IF(ISBLANK(Ventas[[#This Row],[Código]]),"",VLOOKUP(Ventas[[#This Row],[Código]],Productos[],4,FALSE))</f>
        <v>1</v>
      </c>
      <c r="G856" s="1">
        <f>IF(ISBLANK(Ventas[[#This Row],[Código]]),"",VLOOKUP(Ventas[[#This Row],[Código]],Productos[],5,FALSE))</f>
        <v>1</v>
      </c>
      <c r="H856" s="23">
        <f>IF(ISBLANK(Ventas[[#This Row],[Código]]),"",Ventas[[#This Row],[Precio Unitario]]*Ventas[[#This Row],[Cantidad]])</f>
        <v>1</v>
      </c>
      <c r="I856" s="1">
        <f>IF(ISBLANK(Ventas[[#This Row],[Código]]),"",SUM(Ventas[[#This Row],[Monto]],I855))</f>
        <v>149064</v>
      </c>
    </row>
    <row r="857" spans="1:9" x14ac:dyDescent="0.25">
      <c r="A857" s="25">
        <v>44751</v>
      </c>
      <c r="B857" s="22">
        <v>954456325874</v>
      </c>
      <c r="C857" t="str">
        <f>IF(ISBLANK(Ventas[[#This Row],[Código]]),"",VLOOKUP(Ventas[[#This Row],[Código]],Productos[],2,FALSE))</f>
        <v>Carga</v>
      </c>
      <c r="D857" t="str">
        <f>IF(ISBLANK(Ventas[[#This Row],[Código]]),"",VLOOKUP(Ventas[[#This Row],[Código]],Productos[],3,FALSE))</f>
        <v>Carga Virtual (Tipear TOTAL DE CARGA en: "Monto") 1</v>
      </c>
      <c r="E857" s="22">
        <v>90</v>
      </c>
      <c r="F857" s="1">
        <f>IF(ISBLANK(Ventas[[#This Row],[Código]]),"",VLOOKUP(Ventas[[#This Row],[Código]],Productos[],4,FALSE))</f>
        <v>1</v>
      </c>
      <c r="G857" s="1">
        <f>IF(ISBLANK(Ventas[[#This Row],[Código]]),"",VLOOKUP(Ventas[[#This Row],[Código]],Productos[],5,FALSE))</f>
        <v>1</v>
      </c>
      <c r="H857" s="23">
        <v>100</v>
      </c>
      <c r="I857" s="1">
        <f>IF(ISBLANK(Ventas[[#This Row],[Código]]),"",SUM(Ventas[[#This Row],[Monto]],I856))</f>
        <v>149164</v>
      </c>
    </row>
    <row r="858" spans="1:9" x14ac:dyDescent="0.25">
      <c r="A858" s="25">
        <v>44751</v>
      </c>
      <c r="B858" s="22">
        <v>7790895000997</v>
      </c>
      <c r="C858" t="str">
        <f>IF(ISBLANK(Ventas[[#This Row],[Código]]),"",VLOOKUP(Ventas[[#This Row],[Código]],Productos[],2,FALSE))</f>
        <v>Gaseosa</v>
      </c>
      <c r="D858" t="str">
        <f>IF(ISBLANK(Ventas[[#This Row],[Código]]),"",VLOOKUP(Ventas[[#This Row],[Código]],Productos[],3,FALSE))</f>
        <v>Coca Cola 2250ml</v>
      </c>
      <c r="E858" s="22">
        <v>1</v>
      </c>
      <c r="F858" s="1">
        <f>IF(ISBLANK(Ventas[[#This Row],[Código]]),"",VLOOKUP(Ventas[[#This Row],[Código]],Productos[],4,FALSE))</f>
        <v>203</v>
      </c>
      <c r="G858" s="1">
        <f>IF(ISBLANK(Ventas[[#This Row],[Código]]),"",VLOOKUP(Ventas[[#This Row],[Código]],Productos[],5,FALSE))</f>
        <v>300</v>
      </c>
      <c r="H858" s="23">
        <f>IF(ISBLANK(Ventas[[#This Row],[Código]]),"",Ventas[[#This Row],[Precio Unitario]]*Ventas[[#This Row],[Cantidad]])</f>
        <v>300</v>
      </c>
      <c r="I858" s="1">
        <f>IF(ISBLANK(Ventas[[#This Row],[Código]]),"",SUM(Ventas[[#This Row],[Monto]],I857))</f>
        <v>149464</v>
      </c>
    </row>
    <row r="859" spans="1:9" x14ac:dyDescent="0.25">
      <c r="A859" s="25">
        <v>44751</v>
      </c>
      <c r="B859" s="22">
        <v>77939753</v>
      </c>
      <c r="C859" t="str">
        <f>IF(ISBLANK(Ventas[[#This Row],[Código]]),"",VLOOKUP(Ventas[[#This Row],[Código]],Productos[],2,FALSE))</f>
        <v>Golosina</v>
      </c>
      <c r="D859" t="str">
        <f>IF(ISBLANK(Ventas[[#This Row],[Código]]),"",VLOOKUP(Ventas[[#This Row],[Código]],Productos[],3,FALSE))</f>
        <v>Topline Seven Atomic Strong 14g</v>
      </c>
      <c r="E859" s="22">
        <v>1</v>
      </c>
      <c r="F859" s="1">
        <f>IF(ISBLANK(Ventas[[#This Row],[Código]]),"",VLOOKUP(Ventas[[#This Row],[Código]],Productos[],4,FALSE))</f>
        <v>56</v>
      </c>
      <c r="G859" s="1">
        <f>IF(ISBLANK(Ventas[[#This Row],[Código]]),"",VLOOKUP(Ventas[[#This Row],[Código]],Productos[],5,FALSE))</f>
        <v>80</v>
      </c>
      <c r="H859" s="23">
        <f>IF(ISBLANK(Ventas[[#This Row],[Código]]),"",Ventas[[#This Row],[Precio Unitario]]*Ventas[[#This Row],[Cantidad]])</f>
        <v>80</v>
      </c>
      <c r="I859" s="1">
        <f>IF(ISBLANK(Ventas[[#This Row],[Código]]),"",SUM(Ventas[[#This Row],[Monto]],I858))</f>
        <v>149544</v>
      </c>
    </row>
    <row r="860" spans="1:9" x14ac:dyDescent="0.25">
      <c r="A860" s="25">
        <v>44751</v>
      </c>
      <c r="B860" s="22">
        <v>7794626008641</v>
      </c>
      <c r="C860" t="str">
        <f>IF(ISBLANK(Ventas[[#This Row],[Código]]),"",VLOOKUP(Ventas[[#This Row],[Código]],Productos[],2,FALSE))</f>
        <v>Farmacia</v>
      </c>
      <c r="D860" t="str">
        <f>IF(ISBLANK(Ventas[[#This Row],[Código]]),"",VLOOKUP(Ventas[[#This Row],[Código]],Productos[],3,FALSE))</f>
        <v>Pañal Huggies M 1</v>
      </c>
      <c r="E860" s="22">
        <v>2</v>
      </c>
      <c r="F860" s="1">
        <f>IF(ISBLANK(Ventas[[#This Row],[Código]]),"",VLOOKUP(Ventas[[#This Row],[Código]],Productos[],4,FALSE))</f>
        <v>35</v>
      </c>
      <c r="G860" s="1">
        <f>IF(ISBLANK(Ventas[[#This Row],[Código]]),"",VLOOKUP(Ventas[[#This Row],[Código]],Productos[],5,FALSE))</f>
        <v>50</v>
      </c>
      <c r="H860" s="23">
        <f>IF(ISBLANK(Ventas[[#This Row],[Código]]),"",Ventas[[#This Row],[Precio Unitario]]*Ventas[[#This Row],[Cantidad]])</f>
        <v>100</v>
      </c>
      <c r="I860" s="1">
        <f>IF(ISBLANK(Ventas[[#This Row],[Código]]),"",SUM(Ventas[[#This Row],[Monto]],I859))</f>
        <v>149644</v>
      </c>
    </row>
    <row r="861" spans="1:9" x14ac:dyDescent="0.25">
      <c r="A861" s="25">
        <v>44751</v>
      </c>
      <c r="B861" s="22">
        <v>77981813</v>
      </c>
      <c r="C861" t="str">
        <f>IF(ISBLANK(Ventas[[#This Row],[Código]]),"",VLOOKUP(Ventas[[#This Row],[Código]],Productos[],2,FALSE))</f>
        <v>Cigarrillo</v>
      </c>
      <c r="D861" t="str">
        <f>IF(ISBLANK(Ventas[[#This Row],[Código]]),"",VLOOKUP(Ventas[[#This Row],[Código]],Productos[],3,FALSE))</f>
        <v>Philip Morris 10 Común 12</v>
      </c>
      <c r="E861" s="22">
        <v>1</v>
      </c>
      <c r="F861" s="1">
        <f>IF(ISBLANK(Ventas[[#This Row],[Código]]),"",VLOOKUP(Ventas[[#This Row],[Código]],Productos[],4,FALSE))</f>
        <v>170</v>
      </c>
      <c r="G861" s="1">
        <f>IF(ISBLANK(Ventas[[#This Row],[Código]]),"",VLOOKUP(Ventas[[#This Row],[Código]],Productos[],5,FALSE))</f>
        <v>200</v>
      </c>
      <c r="H861" s="23">
        <f>IF(ISBLANK(Ventas[[#This Row],[Código]]),"",Ventas[[#This Row],[Precio Unitario]]*Ventas[[#This Row],[Cantidad]])</f>
        <v>200</v>
      </c>
      <c r="I861" s="1">
        <f>IF(ISBLANK(Ventas[[#This Row],[Código]]),"",SUM(Ventas[[#This Row],[Monto]],I860))</f>
        <v>149844</v>
      </c>
    </row>
    <row r="862" spans="1:9" x14ac:dyDescent="0.25">
      <c r="A862" s="25">
        <v>44751</v>
      </c>
      <c r="B862" s="22">
        <v>77978141</v>
      </c>
      <c r="C862" t="str">
        <f>IF(ISBLANK(Ventas[[#This Row],[Código]]),"",VLOOKUP(Ventas[[#This Row],[Código]],Productos[],2,FALSE))</f>
        <v>Cigarrillo</v>
      </c>
      <c r="D862" t="str">
        <f>IF(ISBLANK(Ventas[[#This Row],[Código]]),"",VLOOKUP(Ventas[[#This Row],[Código]],Productos[],3,FALSE))</f>
        <v>Marlboro Fusión 10 10</v>
      </c>
      <c r="E862" s="22">
        <v>1</v>
      </c>
      <c r="F862" s="1">
        <f>IF(ISBLANK(Ventas[[#This Row],[Código]]),"",VLOOKUP(Ventas[[#This Row],[Código]],Productos[],4,FALSE))</f>
        <v>170</v>
      </c>
      <c r="G862" s="1">
        <f>IF(ISBLANK(Ventas[[#This Row],[Código]]),"",VLOOKUP(Ventas[[#This Row],[Código]],Productos[],5,FALSE))</f>
        <v>220</v>
      </c>
      <c r="H862" s="23">
        <f>IF(ISBLANK(Ventas[[#This Row],[Código]]),"",Ventas[[#This Row],[Precio Unitario]]*Ventas[[#This Row],[Cantidad]])</f>
        <v>220</v>
      </c>
      <c r="I862" s="1">
        <f>IF(ISBLANK(Ventas[[#This Row],[Código]]),"",SUM(Ventas[[#This Row],[Monto]],I861))</f>
        <v>150064</v>
      </c>
    </row>
    <row r="863" spans="1:9" x14ac:dyDescent="0.25">
      <c r="A863" s="25">
        <v>44751</v>
      </c>
      <c r="B863" s="22">
        <v>7792798007493</v>
      </c>
      <c r="C863" t="str">
        <f>IF(ISBLANK(Ventas[[#This Row],[Código]]),"",VLOOKUP(Ventas[[#This Row],[Código]],Productos[],2,FALSE))</f>
        <v>Cerveza</v>
      </c>
      <c r="D863" t="str">
        <f>IF(ISBLANK(Ventas[[#This Row],[Código]]),"",VLOOKUP(Ventas[[#This Row],[Código]],Productos[],3,FALSE))</f>
        <v>Brahma Retornable 1000ml</v>
      </c>
      <c r="E863" s="22">
        <v>1</v>
      </c>
      <c r="F863" s="1">
        <f>IF(ISBLANK(Ventas[[#This Row],[Código]]),"",VLOOKUP(Ventas[[#This Row],[Código]],Productos[],4,FALSE))</f>
        <v>175</v>
      </c>
      <c r="G863" s="1">
        <f>IF(ISBLANK(Ventas[[#This Row],[Código]]),"",VLOOKUP(Ventas[[#This Row],[Código]],Productos[],5,FALSE))</f>
        <v>280</v>
      </c>
      <c r="H863" s="23">
        <f>IF(ISBLANK(Ventas[[#This Row],[Código]]),"",Ventas[[#This Row],[Precio Unitario]]*Ventas[[#This Row],[Cantidad]])</f>
        <v>280</v>
      </c>
      <c r="I863" s="1">
        <f>IF(ISBLANK(Ventas[[#This Row],[Código]]),"",SUM(Ventas[[#This Row],[Monto]],I862))</f>
        <v>150344</v>
      </c>
    </row>
    <row r="864" spans="1:9" x14ac:dyDescent="0.25">
      <c r="A864" s="25">
        <v>44751</v>
      </c>
      <c r="B864" s="22">
        <v>77941558</v>
      </c>
      <c r="C864" t="str">
        <f>IF(ISBLANK(Ventas[[#This Row],[Código]]),"",VLOOKUP(Ventas[[#This Row],[Código]],Productos[],2,FALSE))</f>
        <v>Cigarrillo</v>
      </c>
      <c r="D864" t="str">
        <f>IF(ISBLANK(Ventas[[#This Row],[Código]]),"",VLOOKUP(Ventas[[#This Row],[Código]],Productos[],3,FALSE))</f>
        <v>Master 20 Común 20</v>
      </c>
      <c r="E864" s="22">
        <v>1</v>
      </c>
      <c r="F864" s="1">
        <f>IF(ISBLANK(Ventas[[#This Row],[Código]]),"",VLOOKUP(Ventas[[#This Row],[Código]],Productos[],4,FALSE))</f>
        <v>100</v>
      </c>
      <c r="G864" s="1">
        <f>IF(ISBLANK(Ventas[[#This Row],[Código]]),"",VLOOKUP(Ventas[[#This Row],[Código]],Productos[],5,FALSE))</f>
        <v>140</v>
      </c>
      <c r="H864" s="23">
        <f>IF(ISBLANK(Ventas[[#This Row],[Código]]),"",Ventas[[#This Row],[Precio Unitario]]*Ventas[[#This Row],[Cantidad]])</f>
        <v>140</v>
      </c>
      <c r="I864" s="1">
        <f>IF(ISBLANK(Ventas[[#This Row],[Código]]),"",SUM(Ventas[[#This Row],[Monto]],I863))</f>
        <v>150484</v>
      </c>
    </row>
    <row r="865" spans="1:9" x14ac:dyDescent="0.25">
      <c r="A865" s="25">
        <v>44751</v>
      </c>
      <c r="B865" s="22">
        <v>77958648</v>
      </c>
      <c r="C865" t="str">
        <f>IF(ISBLANK(Ventas[[#This Row],[Código]]),"",VLOOKUP(Ventas[[#This Row],[Código]],Productos[],2,FALSE))</f>
        <v>Golosina</v>
      </c>
      <c r="D865" t="str">
        <f>IF(ISBLANK(Ventas[[#This Row],[Código]]),"",VLOOKUP(Ventas[[#This Row],[Código]],Productos[],3,FALSE))</f>
        <v>Menthoplus Strong 29,4g</v>
      </c>
      <c r="E865" s="22">
        <v>1</v>
      </c>
      <c r="F865" s="1">
        <f>IF(ISBLANK(Ventas[[#This Row],[Código]]),"",VLOOKUP(Ventas[[#This Row],[Código]],Productos[],4,FALSE))</f>
        <v>49</v>
      </c>
      <c r="G865" s="1">
        <f>IF(ISBLANK(Ventas[[#This Row],[Código]]),"",VLOOKUP(Ventas[[#This Row],[Código]],Productos[],5,FALSE))</f>
        <v>70</v>
      </c>
      <c r="H865" s="23">
        <f>IF(ISBLANK(Ventas[[#This Row],[Código]]),"",Ventas[[#This Row],[Precio Unitario]]*Ventas[[#This Row],[Cantidad]])</f>
        <v>70</v>
      </c>
      <c r="I865" s="1">
        <f>IF(ISBLANK(Ventas[[#This Row],[Código]]),"",SUM(Ventas[[#This Row],[Monto]],I864))</f>
        <v>150554</v>
      </c>
    </row>
    <row r="866" spans="1:9" x14ac:dyDescent="0.25">
      <c r="A866" s="25">
        <v>44751</v>
      </c>
      <c r="B866" s="22">
        <v>7791519701856</v>
      </c>
      <c r="C866" t="str">
        <f>IF(ISBLANK(Ventas[[#This Row],[Código]]),"",VLOOKUP(Ventas[[#This Row],[Código]],Productos[],2,FALSE))</f>
        <v>Farmacia</v>
      </c>
      <c r="D866" t="str">
        <f>IF(ISBLANK(Ventas[[#This Row],[Código]]),"",VLOOKUP(Ventas[[#This Row],[Código]],Productos[],3,FALSE))</f>
        <v>Prime Warming  3</v>
      </c>
      <c r="E866" s="22">
        <v>1</v>
      </c>
      <c r="F866" s="1">
        <f>IF(ISBLANK(Ventas[[#This Row],[Código]]),"",VLOOKUP(Ventas[[#This Row],[Código]],Productos[],4,FALSE))</f>
        <v>224</v>
      </c>
      <c r="G866" s="1">
        <f>IF(ISBLANK(Ventas[[#This Row],[Código]]),"",VLOOKUP(Ventas[[#This Row],[Código]],Productos[],5,FALSE))</f>
        <v>380</v>
      </c>
      <c r="H866" s="23">
        <f>IF(ISBLANK(Ventas[[#This Row],[Código]]),"",Ventas[[#This Row],[Precio Unitario]]*Ventas[[#This Row],[Cantidad]])</f>
        <v>380</v>
      </c>
      <c r="I866" s="1">
        <f>IF(ISBLANK(Ventas[[#This Row],[Código]]),"",SUM(Ventas[[#This Row],[Monto]],I865))</f>
        <v>150934</v>
      </c>
    </row>
    <row r="867" spans="1:9" x14ac:dyDescent="0.25">
      <c r="A867" s="25">
        <v>44752</v>
      </c>
      <c r="B867" s="22">
        <v>77951113</v>
      </c>
      <c r="C867" t="str">
        <f>IF(ISBLANK(Ventas[[#This Row],[Código]]),"",VLOOKUP(Ventas[[#This Row],[Código]],Productos[],2,FALSE))</f>
        <v>Golosina</v>
      </c>
      <c r="D867" t="str">
        <f>IF(ISBLANK(Ventas[[#This Row],[Código]]),"",VLOOKUP(Ventas[[#This Row],[Código]],Productos[],3,FALSE))</f>
        <v>Topline Seven Vibrant Strawberry 14g</v>
      </c>
      <c r="E867" s="22">
        <v>1</v>
      </c>
      <c r="F867" s="1">
        <f>IF(ISBLANK(Ventas[[#This Row],[Código]]),"",VLOOKUP(Ventas[[#This Row],[Código]],Productos[],4,FALSE))</f>
        <v>56</v>
      </c>
      <c r="G867" s="1">
        <f>IF(ISBLANK(Ventas[[#This Row],[Código]]),"",VLOOKUP(Ventas[[#This Row],[Código]],Productos[],5,FALSE))</f>
        <v>80</v>
      </c>
      <c r="H867" s="23">
        <f>IF(ISBLANK(Ventas[[#This Row],[Código]]),"",Ventas[[#This Row],[Precio Unitario]]*Ventas[[#This Row],[Cantidad]])</f>
        <v>80</v>
      </c>
      <c r="I867" s="1">
        <f>IF(ISBLANK(Ventas[[#This Row],[Código]]),"",SUM(Ventas[[#This Row],[Monto]],I866))</f>
        <v>151014</v>
      </c>
    </row>
    <row r="868" spans="1:9" x14ac:dyDescent="0.25">
      <c r="A868" s="25">
        <v>44752</v>
      </c>
      <c r="B868" s="22">
        <v>7790895641534</v>
      </c>
      <c r="C868" t="str">
        <f>IF(ISBLANK(Ventas[[#This Row],[Código]]),"",VLOOKUP(Ventas[[#This Row],[Código]],Productos[],2,FALSE))</f>
        <v>Jugo</v>
      </c>
      <c r="D868" t="str">
        <f>IF(ISBLANK(Ventas[[#This Row],[Código]]),"",VLOOKUP(Ventas[[#This Row],[Código]],Productos[],3,FALSE))</f>
        <v>Cepita Durazno 1500ml</v>
      </c>
      <c r="E868" s="22">
        <v>1</v>
      </c>
      <c r="F868" s="1">
        <f>IF(ISBLANK(Ventas[[#This Row],[Código]]),"",VLOOKUP(Ventas[[#This Row],[Código]],Productos[],4,FALSE))</f>
        <v>161</v>
      </c>
      <c r="G868" s="1">
        <f>IF(ISBLANK(Ventas[[#This Row],[Código]]),"",VLOOKUP(Ventas[[#This Row],[Código]],Productos[],5,FALSE))</f>
        <v>250</v>
      </c>
      <c r="H868" s="23">
        <f>IF(ISBLANK(Ventas[[#This Row],[Código]]),"",Ventas[[#This Row],[Precio Unitario]]*Ventas[[#This Row],[Cantidad]])</f>
        <v>250</v>
      </c>
      <c r="I868" s="1">
        <f>IF(ISBLANK(Ventas[[#This Row],[Código]]),"",SUM(Ventas[[#This Row],[Monto]],I867))</f>
        <v>151264</v>
      </c>
    </row>
    <row r="869" spans="1:9" x14ac:dyDescent="0.25">
      <c r="A869" s="25">
        <v>44752</v>
      </c>
      <c r="B869" s="22">
        <v>7793147571672</v>
      </c>
      <c r="C869" t="str">
        <f>IF(ISBLANK(Ventas[[#This Row],[Código]]),"",VLOOKUP(Ventas[[#This Row],[Código]],Productos[],2,FALSE))</f>
        <v>Cerveza</v>
      </c>
      <c r="D869" t="str">
        <f>IF(ISBLANK(Ventas[[#This Row],[Código]]),"",VLOOKUP(Ventas[[#This Row],[Código]],Productos[],3,FALSE))</f>
        <v>Imperial Golden Retornable 1000ml</v>
      </c>
      <c r="E869" s="22">
        <v>1</v>
      </c>
      <c r="F869" s="1">
        <f>IF(ISBLANK(Ventas[[#This Row],[Código]]),"",VLOOKUP(Ventas[[#This Row],[Código]],Productos[],4,FALSE))</f>
        <v>278</v>
      </c>
      <c r="G869" s="1">
        <f>IF(ISBLANK(Ventas[[#This Row],[Código]]),"",VLOOKUP(Ventas[[#This Row],[Código]],Productos[],5,FALSE))</f>
        <v>350</v>
      </c>
      <c r="H869" s="23">
        <f>IF(ISBLANK(Ventas[[#This Row],[Código]]),"",Ventas[[#This Row],[Precio Unitario]]*Ventas[[#This Row],[Cantidad]])</f>
        <v>350</v>
      </c>
      <c r="I869" s="1">
        <f>IF(ISBLANK(Ventas[[#This Row],[Código]]),"",SUM(Ventas[[#This Row],[Monto]],I868))</f>
        <v>151614</v>
      </c>
    </row>
    <row r="870" spans="1:9" x14ac:dyDescent="0.25">
      <c r="A870" s="25">
        <v>44752</v>
      </c>
      <c r="B870" s="22">
        <v>7798113301611</v>
      </c>
      <c r="C870" t="str">
        <f>IF(ISBLANK(Ventas[[#This Row],[Código]]),"",VLOOKUP(Ventas[[#This Row],[Código]],Productos[],2,FALSE))</f>
        <v>Agua</v>
      </c>
      <c r="D870" t="str">
        <f>IF(ISBLANK(Ventas[[#This Row],[Código]]),"",VLOOKUP(Ventas[[#This Row],[Código]],Productos[],3,FALSE))</f>
        <v>Agua Mineral Natural Villamanaos 2000ml</v>
      </c>
      <c r="E870" s="22">
        <v>1</v>
      </c>
      <c r="F870" s="1">
        <f>IF(ISBLANK(Ventas[[#This Row],[Código]]),"",VLOOKUP(Ventas[[#This Row],[Código]],Productos[],4,FALSE))</f>
        <v>73</v>
      </c>
      <c r="G870" s="1">
        <f>IF(ISBLANK(Ventas[[#This Row],[Código]]),"",VLOOKUP(Ventas[[#This Row],[Código]],Productos[],5,FALSE))</f>
        <v>150</v>
      </c>
      <c r="H870" s="23">
        <f>IF(ISBLANK(Ventas[[#This Row],[Código]]),"",Ventas[[#This Row],[Precio Unitario]]*Ventas[[#This Row],[Cantidad]])</f>
        <v>150</v>
      </c>
      <c r="I870" s="1">
        <f>IF(ISBLANK(Ventas[[#This Row],[Código]]),"",SUM(Ventas[[#This Row],[Monto]],I869))</f>
        <v>151764</v>
      </c>
    </row>
    <row r="871" spans="1:9" x14ac:dyDescent="0.25">
      <c r="A871" s="25">
        <v>44752</v>
      </c>
      <c r="B871" s="22">
        <v>7790240042108</v>
      </c>
      <c r="C871" t="str">
        <f>IF(ISBLANK(Ventas[[#This Row],[Código]]),"",VLOOKUP(Ventas[[#This Row],[Código]],Productos[],2,FALSE))</f>
        <v>Vino</v>
      </c>
      <c r="D871" t="str">
        <f>IF(ISBLANK(Ventas[[#This Row],[Código]]),"",VLOOKUP(Ventas[[#This Row],[Código]],Productos[],3,FALSE))</f>
        <v>Alma Mora Malbec 750ml</v>
      </c>
      <c r="E871" s="22">
        <v>2</v>
      </c>
      <c r="F871" s="1">
        <f>IF(ISBLANK(Ventas[[#This Row],[Código]]),"",VLOOKUP(Ventas[[#This Row],[Código]],Productos[],4,FALSE))</f>
        <v>336</v>
      </c>
      <c r="G871" s="1">
        <f>IF(ISBLANK(Ventas[[#This Row],[Código]]),"",VLOOKUP(Ventas[[#This Row],[Código]],Productos[],5,FALSE))</f>
        <v>520</v>
      </c>
      <c r="H871" s="23">
        <f>IF(ISBLANK(Ventas[[#This Row],[Código]]),"",Ventas[[#This Row],[Precio Unitario]]*Ventas[[#This Row],[Cantidad]])</f>
        <v>1040</v>
      </c>
      <c r="I871" s="1">
        <f>IF(ISBLANK(Ventas[[#This Row],[Código]]),"",SUM(Ventas[[#This Row],[Monto]],I870))</f>
        <v>152804</v>
      </c>
    </row>
    <row r="872" spans="1:9" x14ac:dyDescent="0.25">
      <c r="A872" s="25">
        <v>44752</v>
      </c>
      <c r="B872" s="22">
        <v>7790895000997</v>
      </c>
      <c r="C872" t="str">
        <f>IF(ISBLANK(Ventas[[#This Row],[Código]]),"",VLOOKUP(Ventas[[#This Row],[Código]],Productos[],2,FALSE))</f>
        <v>Gaseosa</v>
      </c>
      <c r="D872" t="str">
        <f>IF(ISBLANK(Ventas[[#This Row],[Código]]),"",VLOOKUP(Ventas[[#This Row],[Código]],Productos[],3,FALSE))</f>
        <v>Coca Cola 2250ml</v>
      </c>
      <c r="E872" s="22">
        <v>1</v>
      </c>
      <c r="F872" s="1">
        <f>IF(ISBLANK(Ventas[[#This Row],[Código]]),"",VLOOKUP(Ventas[[#This Row],[Código]],Productos[],4,FALSE))</f>
        <v>203</v>
      </c>
      <c r="G872" s="1">
        <f>IF(ISBLANK(Ventas[[#This Row],[Código]]),"",VLOOKUP(Ventas[[#This Row],[Código]],Productos[],5,FALSE))</f>
        <v>300</v>
      </c>
      <c r="H872" s="23">
        <f>IF(ISBLANK(Ventas[[#This Row],[Código]]),"",Ventas[[#This Row],[Precio Unitario]]*Ventas[[#This Row],[Cantidad]])</f>
        <v>300</v>
      </c>
      <c r="I872" s="1">
        <f>IF(ISBLANK(Ventas[[#This Row],[Código]]),"",SUM(Ventas[[#This Row],[Monto]],I871))</f>
        <v>153104</v>
      </c>
    </row>
    <row r="873" spans="1:9" x14ac:dyDescent="0.25">
      <c r="A873" s="25">
        <v>44752</v>
      </c>
      <c r="B873" s="22">
        <v>77940735</v>
      </c>
      <c r="C873" t="str">
        <f>IF(ISBLANK(Ventas[[#This Row],[Código]]),"",VLOOKUP(Ventas[[#This Row],[Código]],Productos[],2,FALSE))</f>
        <v>Cigarrillo</v>
      </c>
      <c r="D873" t="str">
        <f>IF(ISBLANK(Ventas[[#This Row],[Código]]),"",VLOOKUP(Ventas[[#This Row],[Código]],Productos[],3,FALSE))</f>
        <v>Philip Morris 20 Convertible 20</v>
      </c>
      <c r="E873" s="22">
        <v>1</v>
      </c>
      <c r="F873" s="1">
        <f>IF(ISBLANK(Ventas[[#This Row],[Código]]),"",VLOOKUP(Ventas[[#This Row],[Código]],Productos[],4,FALSE))</f>
        <v>260</v>
      </c>
      <c r="G873" s="1">
        <f>IF(ISBLANK(Ventas[[#This Row],[Código]]),"",VLOOKUP(Ventas[[#This Row],[Código]],Productos[],5,FALSE))</f>
        <v>320</v>
      </c>
      <c r="H873" s="23">
        <f>IF(ISBLANK(Ventas[[#This Row],[Código]]),"",Ventas[[#This Row],[Precio Unitario]]*Ventas[[#This Row],[Cantidad]])</f>
        <v>320</v>
      </c>
      <c r="I873" s="1">
        <f>IF(ISBLANK(Ventas[[#This Row],[Código]]),"",SUM(Ventas[[#This Row],[Monto]],I872))</f>
        <v>153424</v>
      </c>
    </row>
    <row r="874" spans="1:9" x14ac:dyDescent="0.25">
      <c r="A874" s="25">
        <v>44752</v>
      </c>
      <c r="B874" s="22">
        <v>77916426</v>
      </c>
      <c r="C874" t="str">
        <f>IF(ISBLANK(Ventas[[#This Row],[Código]]),"",VLOOKUP(Ventas[[#This Row],[Código]],Productos[],2,FALSE))</f>
        <v>Golosina</v>
      </c>
      <c r="D874" t="str">
        <f>IF(ISBLANK(Ventas[[#This Row],[Código]]),"",VLOOKUP(Ventas[[#This Row],[Código]],Productos[],3,FALSE))</f>
        <v>Topline Menta 6,7g</v>
      </c>
      <c r="E874" s="22">
        <v>3</v>
      </c>
      <c r="F874" s="1">
        <f>IF(ISBLANK(Ventas[[#This Row],[Código]]),"",VLOOKUP(Ventas[[#This Row],[Código]],Productos[],4,FALSE))</f>
        <v>35</v>
      </c>
      <c r="G874" s="1">
        <f>IF(ISBLANK(Ventas[[#This Row],[Código]]),"",VLOOKUP(Ventas[[#This Row],[Código]],Productos[],5,FALSE))</f>
        <v>50</v>
      </c>
      <c r="H874" s="23">
        <f>IF(ISBLANK(Ventas[[#This Row],[Código]]),"",Ventas[[#This Row],[Precio Unitario]]*Ventas[[#This Row],[Cantidad]])</f>
        <v>150</v>
      </c>
      <c r="I874" s="1">
        <f>IF(ISBLANK(Ventas[[#This Row],[Código]]),"",SUM(Ventas[[#This Row],[Monto]],I873))</f>
        <v>153574</v>
      </c>
    </row>
    <row r="875" spans="1:9" x14ac:dyDescent="0.25">
      <c r="A875" s="25">
        <v>44752</v>
      </c>
      <c r="B875" s="22">
        <v>7790710334535</v>
      </c>
      <c r="C875" t="str">
        <f>IF(ISBLANK(Ventas[[#This Row],[Código]]),"",VLOOKUP(Ventas[[#This Row],[Código]],Productos[],2,FALSE))</f>
        <v>Mercadito</v>
      </c>
      <c r="D875" t="str">
        <f>IF(ISBLANK(Ventas[[#This Row],[Código]]),"",VLOOKUP(Ventas[[#This Row],[Código]],Productos[],3,FALSE))</f>
        <v>Yerba Mate CBC 500g</v>
      </c>
      <c r="E875" s="22">
        <v>1</v>
      </c>
      <c r="F875" s="1">
        <f>IF(ISBLANK(Ventas[[#This Row],[Código]]),"",VLOOKUP(Ventas[[#This Row],[Código]],Productos[],4,FALSE))</f>
        <v>258</v>
      </c>
      <c r="G875" s="1">
        <f>IF(ISBLANK(Ventas[[#This Row],[Código]]),"",VLOOKUP(Ventas[[#This Row],[Código]],Productos[],5,FALSE))</f>
        <v>330</v>
      </c>
      <c r="H875" s="23">
        <f>IF(ISBLANK(Ventas[[#This Row],[Código]]),"",Ventas[[#This Row],[Precio Unitario]]*Ventas[[#This Row],[Cantidad]])</f>
        <v>330</v>
      </c>
      <c r="I875" s="1">
        <f>IF(ISBLANK(Ventas[[#This Row],[Código]]),"",SUM(Ventas[[#This Row],[Monto]],I874))</f>
        <v>153904</v>
      </c>
    </row>
    <row r="876" spans="1:9" x14ac:dyDescent="0.25">
      <c r="A876" s="25">
        <v>44752</v>
      </c>
      <c r="B876" s="22">
        <v>954456325874</v>
      </c>
      <c r="C876" t="str">
        <f>IF(ISBLANK(Ventas[[#This Row],[Código]]),"",VLOOKUP(Ventas[[#This Row],[Código]],Productos[],2,FALSE))</f>
        <v>Carga</v>
      </c>
      <c r="D876" t="str">
        <f>IF(ISBLANK(Ventas[[#This Row],[Código]]),"",VLOOKUP(Ventas[[#This Row],[Código]],Productos[],3,FALSE))</f>
        <v>Carga Virtual (Tipear TOTAL DE CARGA en: "Monto") 1</v>
      </c>
      <c r="E876" s="22">
        <v>300</v>
      </c>
      <c r="F876" s="1">
        <f>IF(ISBLANK(Ventas[[#This Row],[Código]]),"",VLOOKUP(Ventas[[#This Row],[Código]],Productos[],4,FALSE))</f>
        <v>1</v>
      </c>
      <c r="G876" s="1">
        <f>IF(ISBLANK(Ventas[[#This Row],[Código]]),"",VLOOKUP(Ventas[[#This Row],[Código]],Productos[],5,FALSE))</f>
        <v>1</v>
      </c>
      <c r="H876" s="23">
        <v>330</v>
      </c>
      <c r="I876" s="1">
        <f>IF(ISBLANK(Ventas[[#This Row],[Código]]),"",SUM(Ventas[[#This Row],[Monto]],I875))</f>
        <v>154234</v>
      </c>
    </row>
    <row r="877" spans="1:9" x14ac:dyDescent="0.25">
      <c r="A877" s="25">
        <v>44752</v>
      </c>
      <c r="B877" s="22">
        <v>77958631</v>
      </c>
      <c r="C877" t="str">
        <f>IF(ISBLANK(Ventas[[#This Row],[Código]]),"",VLOOKUP(Ventas[[#This Row],[Código]],Productos[],2,FALSE))</f>
        <v>Golosina</v>
      </c>
      <c r="D877" t="str">
        <f>IF(ISBLANK(Ventas[[#This Row],[Código]]),"",VLOOKUP(Ventas[[#This Row],[Código]],Productos[],3,FALSE))</f>
        <v>Menthoplus Cherry 29,4g</v>
      </c>
      <c r="E877" s="22">
        <v>1</v>
      </c>
      <c r="F877" s="1">
        <f>IF(ISBLANK(Ventas[[#This Row],[Código]]),"",VLOOKUP(Ventas[[#This Row],[Código]],Productos[],4,FALSE))</f>
        <v>49</v>
      </c>
      <c r="G877" s="1">
        <f>IF(ISBLANK(Ventas[[#This Row],[Código]]),"",VLOOKUP(Ventas[[#This Row],[Código]],Productos[],5,FALSE))</f>
        <v>70</v>
      </c>
      <c r="H877" s="23">
        <f>IF(ISBLANK(Ventas[[#This Row],[Código]]),"",Ventas[[#This Row],[Precio Unitario]]*Ventas[[#This Row],[Cantidad]])</f>
        <v>70</v>
      </c>
      <c r="I877" s="1">
        <f>IF(ISBLANK(Ventas[[#This Row],[Código]]),"",SUM(Ventas[[#This Row],[Monto]],I876))</f>
        <v>154304</v>
      </c>
    </row>
    <row r="878" spans="1:9" x14ac:dyDescent="0.25">
      <c r="A878" s="25">
        <v>44752</v>
      </c>
      <c r="B878" s="22">
        <v>6953070997838</v>
      </c>
      <c r="C878" t="str">
        <f>IF(ISBLANK(Ventas[[#This Row],[Código]]),"",VLOOKUP(Ventas[[#This Row],[Código]],Productos[],2,FALSE))</f>
        <v>Librería</v>
      </c>
      <c r="D878" t="str">
        <f>IF(ISBLANK(Ventas[[#This Row],[Código]]),"",VLOOKUP(Ventas[[#This Row],[Código]],Productos[],3,FALSE))</f>
        <v>Marcador Permanente negro 1</v>
      </c>
      <c r="E878" s="22">
        <v>1</v>
      </c>
      <c r="F878" s="1">
        <f>IF(ISBLANK(Ventas[[#This Row],[Código]]),"",VLOOKUP(Ventas[[#This Row],[Código]],Productos[],4,FALSE))</f>
        <v>150</v>
      </c>
      <c r="G878" s="1">
        <f>IF(ISBLANK(Ventas[[#This Row],[Código]]),"",VLOOKUP(Ventas[[#This Row],[Código]],Productos[],5,FALSE))</f>
        <v>200</v>
      </c>
      <c r="H878" s="23">
        <f>IF(ISBLANK(Ventas[[#This Row],[Código]]),"",Ventas[[#This Row],[Precio Unitario]]*Ventas[[#This Row],[Cantidad]])</f>
        <v>200</v>
      </c>
      <c r="I878" s="1">
        <f>IF(ISBLANK(Ventas[[#This Row],[Código]]),"",SUM(Ventas[[#This Row],[Monto]],I877))</f>
        <v>154504</v>
      </c>
    </row>
    <row r="879" spans="1:9" x14ac:dyDescent="0.25">
      <c r="A879" s="25">
        <v>44752</v>
      </c>
      <c r="B879" s="22">
        <v>77912879</v>
      </c>
      <c r="C879" t="str">
        <f>IF(ISBLANK(Ventas[[#This Row],[Código]]),"",VLOOKUP(Ventas[[#This Row],[Código]],Productos[],2,FALSE))</f>
        <v>Cigarrillo</v>
      </c>
      <c r="D879" t="str">
        <f>IF(ISBLANK(Ventas[[#This Row],[Código]]),"",VLOOKUP(Ventas[[#This Row],[Código]],Productos[],3,FALSE))</f>
        <v>Philip Morris 20 Común 20</v>
      </c>
      <c r="E879" s="22">
        <v>1</v>
      </c>
      <c r="F879" s="1">
        <f>IF(ISBLANK(Ventas[[#This Row],[Código]]),"",VLOOKUP(Ventas[[#This Row],[Código]],Productos[],4,FALSE))</f>
        <v>270</v>
      </c>
      <c r="G879" s="1">
        <f>IF(ISBLANK(Ventas[[#This Row],[Código]]),"",VLOOKUP(Ventas[[#This Row],[Código]],Productos[],5,FALSE))</f>
        <v>300</v>
      </c>
      <c r="H879" s="23">
        <f>IF(ISBLANK(Ventas[[#This Row],[Código]]),"",Ventas[[#This Row],[Precio Unitario]]*Ventas[[#This Row],[Cantidad]])</f>
        <v>300</v>
      </c>
      <c r="I879" s="1">
        <f>IF(ISBLANK(Ventas[[#This Row],[Código]]),"",SUM(Ventas[[#This Row],[Monto]],I878))</f>
        <v>154804</v>
      </c>
    </row>
    <row r="880" spans="1:9" x14ac:dyDescent="0.25">
      <c r="A880" s="25">
        <v>44752</v>
      </c>
      <c r="B880" s="22">
        <v>7793913013085</v>
      </c>
      <c r="C880" t="str">
        <f>IF(ISBLANK(Ventas[[#This Row],[Código]]),"",VLOOKUP(Ventas[[#This Row],[Código]],Productos[],2,FALSE))</f>
        <v>Lácteos</v>
      </c>
      <c r="D880" t="str">
        <f>IF(ISBLANK(Ventas[[#This Row],[Código]]),"",VLOOKUP(Ventas[[#This Row],[Código]],Productos[],3,FALSE))</f>
        <v>Yogurt Entero Vasito Frutilla Tregar 125g</v>
      </c>
      <c r="E880" s="22">
        <v>2</v>
      </c>
      <c r="F880" s="1">
        <f>IF(ISBLANK(Ventas[[#This Row],[Código]]),"",VLOOKUP(Ventas[[#This Row],[Código]],Productos[],4,FALSE))</f>
        <v>51</v>
      </c>
      <c r="G880" s="1">
        <f>IF(ISBLANK(Ventas[[#This Row],[Código]]),"",VLOOKUP(Ventas[[#This Row],[Código]],Productos[],5,FALSE))</f>
        <v>80</v>
      </c>
      <c r="H880" s="23">
        <f>IF(ISBLANK(Ventas[[#This Row],[Código]]),"",Ventas[[#This Row],[Precio Unitario]]*Ventas[[#This Row],[Cantidad]])</f>
        <v>160</v>
      </c>
      <c r="I880" s="1">
        <f>IF(ISBLANK(Ventas[[#This Row],[Código]]),"",SUM(Ventas[[#This Row],[Monto]],I879))</f>
        <v>154964</v>
      </c>
    </row>
    <row r="881" spans="1:9" x14ac:dyDescent="0.25">
      <c r="A881" s="25">
        <v>44752</v>
      </c>
      <c r="B881" s="22">
        <v>1007084703123</v>
      </c>
      <c r="C881" t="str">
        <f>IF(ISBLANK(Ventas[[#This Row],[Código]]),"",VLOOKUP(Ventas[[#This Row],[Código]],Productos[],2,FALSE))</f>
        <v>Energizante</v>
      </c>
      <c r="D881" t="str">
        <f>IF(ISBLANK(Ventas[[#This Row],[Código]]),"",VLOOKUP(Ventas[[#This Row],[Código]],Productos[],3,FALSE))</f>
        <v>Monster Water Melon 473cc</v>
      </c>
      <c r="E881" s="22">
        <v>1</v>
      </c>
      <c r="F881" s="1">
        <f>IF(ISBLANK(Ventas[[#This Row],[Código]]),"",VLOOKUP(Ventas[[#This Row],[Código]],Productos[],4,FALSE))</f>
        <v>194</v>
      </c>
      <c r="G881" s="1">
        <f>IF(ISBLANK(Ventas[[#This Row],[Código]]),"",VLOOKUP(Ventas[[#This Row],[Código]],Productos[],5,FALSE))</f>
        <v>240</v>
      </c>
      <c r="H881" s="23">
        <f>IF(ISBLANK(Ventas[[#This Row],[Código]]),"",Ventas[[#This Row],[Precio Unitario]]*Ventas[[#This Row],[Cantidad]])</f>
        <v>240</v>
      </c>
      <c r="I881" s="1">
        <f>IF(ISBLANK(Ventas[[#This Row],[Código]]),"",SUM(Ventas[[#This Row],[Monto]],I880))</f>
        <v>155204</v>
      </c>
    </row>
    <row r="882" spans="1:9" x14ac:dyDescent="0.25">
      <c r="A882" s="25">
        <v>44752</v>
      </c>
      <c r="B882" s="22">
        <v>7790895001000</v>
      </c>
      <c r="C882" t="str">
        <f>IF(ISBLANK(Ventas[[#This Row],[Código]]),"",VLOOKUP(Ventas[[#This Row],[Código]],Productos[],2,FALSE))</f>
        <v>Gaseosa</v>
      </c>
      <c r="D882" t="str">
        <f>IF(ISBLANK(Ventas[[#This Row],[Código]]),"",VLOOKUP(Ventas[[#This Row],[Código]],Productos[],3,FALSE))</f>
        <v>Sprite  2250ml</v>
      </c>
      <c r="E882" s="22">
        <v>1</v>
      </c>
      <c r="F882" s="1">
        <f>IF(ISBLANK(Ventas[[#This Row],[Código]]),"",VLOOKUP(Ventas[[#This Row],[Código]],Productos[],4,FALSE))</f>
        <v>203</v>
      </c>
      <c r="G882" s="1">
        <f>IF(ISBLANK(Ventas[[#This Row],[Código]]),"",VLOOKUP(Ventas[[#This Row],[Código]],Productos[],5,FALSE))</f>
        <v>300</v>
      </c>
      <c r="H882" s="23">
        <f>IF(ISBLANK(Ventas[[#This Row],[Código]]),"",Ventas[[#This Row],[Precio Unitario]]*Ventas[[#This Row],[Cantidad]])</f>
        <v>300</v>
      </c>
      <c r="I882" s="1">
        <f>IF(ISBLANK(Ventas[[#This Row],[Código]]),"",SUM(Ventas[[#This Row],[Monto]],I881))</f>
        <v>155504</v>
      </c>
    </row>
    <row r="883" spans="1:9" x14ac:dyDescent="0.25">
      <c r="A883" s="25">
        <v>44752</v>
      </c>
      <c r="B883" s="22" t="s">
        <v>114</v>
      </c>
      <c r="C883" t="str">
        <f>IF(ISBLANK(Ventas[[#This Row],[Código]]),"",VLOOKUP(Ventas[[#This Row],[Código]],Productos[],2,FALSE))</f>
        <v>Varios</v>
      </c>
      <c r="D883" t="str">
        <f>IF(ISBLANK(Ventas[[#This Row],[Código]]),"",VLOOKUP(Ventas[[#This Row],[Código]],Productos[],3,FALSE))</f>
        <v>Hielo Botella Grande 1</v>
      </c>
      <c r="E883" s="22">
        <v>1</v>
      </c>
      <c r="F883" s="1">
        <f>IF(ISBLANK(Ventas[[#This Row],[Código]]),"",VLOOKUP(Ventas[[#This Row],[Código]],Productos[],4,FALSE))</f>
        <v>38</v>
      </c>
      <c r="G883" s="1">
        <f>IF(ISBLANK(Ventas[[#This Row],[Código]]),"",VLOOKUP(Ventas[[#This Row],[Código]],Productos[],5,FALSE))</f>
        <v>40</v>
      </c>
      <c r="H883" s="23">
        <f>IF(ISBLANK(Ventas[[#This Row],[Código]]),"",Ventas[[#This Row],[Precio Unitario]]*Ventas[[#This Row],[Cantidad]])</f>
        <v>40</v>
      </c>
      <c r="I883" s="1">
        <f>IF(ISBLANK(Ventas[[#This Row],[Código]]),"",SUM(Ventas[[#This Row],[Monto]],I882))</f>
        <v>155544</v>
      </c>
    </row>
    <row r="884" spans="1:9" x14ac:dyDescent="0.25">
      <c r="A884" s="25">
        <v>44752</v>
      </c>
      <c r="B884" s="22">
        <v>7790895005916</v>
      </c>
      <c r="C884" t="str">
        <f>IF(ISBLANK(Ventas[[#This Row],[Código]]),"",VLOOKUP(Ventas[[#This Row],[Código]],Productos[],2,FALSE))</f>
        <v>Gaseosa</v>
      </c>
      <c r="D884" t="str">
        <f>IF(ISBLANK(Ventas[[#This Row],[Código]]),"",VLOOKUP(Ventas[[#This Row],[Código]],Productos[],3,FALSE))</f>
        <v>Coca Cola Retornable 1500ml</v>
      </c>
      <c r="E884" s="22">
        <v>1</v>
      </c>
      <c r="F884" s="1">
        <f>IF(ISBLANK(Ventas[[#This Row],[Código]]),"",VLOOKUP(Ventas[[#This Row],[Código]],Productos[],4,FALSE))</f>
        <v>154</v>
      </c>
      <c r="G884" s="1">
        <f>IF(ISBLANK(Ventas[[#This Row],[Código]]),"",VLOOKUP(Ventas[[#This Row],[Código]],Productos[],5,FALSE))</f>
        <v>230</v>
      </c>
      <c r="H884" s="23">
        <f>IF(ISBLANK(Ventas[[#This Row],[Código]]),"",Ventas[[#This Row],[Precio Unitario]]*Ventas[[#This Row],[Cantidad]])</f>
        <v>230</v>
      </c>
      <c r="I884" s="1">
        <f>IF(ISBLANK(Ventas[[#This Row],[Código]]),"",SUM(Ventas[[#This Row],[Monto]],I883))</f>
        <v>155774</v>
      </c>
    </row>
    <row r="885" spans="1:9" x14ac:dyDescent="0.25">
      <c r="A885" s="25">
        <v>44752</v>
      </c>
      <c r="B885" s="22">
        <v>7790310984277</v>
      </c>
      <c r="C885" t="str">
        <f>IF(ISBLANK(Ventas[[#This Row],[Código]]),"",VLOOKUP(Ventas[[#This Row],[Código]],Productos[],2,FALSE))</f>
        <v>Snack</v>
      </c>
      <c r="D885" t="str">
        <f>IF(ISBLANK(Ventas[[#This Row],[Código]]),"",VLOOKUP(Ventas[[#This Row],[Código]],Productos[],3,FALSE))</f>
        <v>3D 151g</v>
      </c>
      <c r="E885" s="22">
        <v>1</v>
      </c>
      <c r="F885" s="1">
        <f>IF(ISBLANK(Ventas[[#This Row],[Código]]),"",VLOOKUP(Ventas[[#This Row],[Código]],Productos[],4,FALSE))</f>
        <v>280</v>
      </c>
      <c r="G885" s="1">
        <f>IF(ISBLANK(Ventas[[#This Row],[Código]]),"",VLOOKUP(Ventas[[#This Row],[Código]],Productos[],5,FALSE))</f>
        <v>400</v>
      </c>
      <c r="H885" s="23">
        <f>IF(ISBLANK(Ventas[[#This Row],[Código]]),"",Ventas[[#This Row],[Precio Unitario]]*Ventas[[#This Row],[Cantidad]])</f>
        <v>400</v>
      </c>
      <c r="I885" s="1">
        <f>IF(ISBLANK(Ventas[[#This Row],[Código]]),"",SUM(Ventas[[#This Row],[Monto]],I884))</f>
        <v>156174</v>
      </c>
    </row>
    <row r="886" spans="1:9" x14ac:dyDescent="0.25">
      <c r="A886" s="25">
        <v>44752</v>
      </c>
      <c r="B886" s="22">
        <v>7790710334535</v>
      </c>
      <c r="C886" t="str">
        <f>IF(ISBLANK(Ventas[[#This Row],[Código]]),"",VLOOKUP(Ventas[[#This Row],[Código]],Productos[],2,FALSE))</f>
        <v>Mercadito</v>
      </c>
      <c r="D886" t="str">
        <f>IF(ISBLANK(Ventas[[#This Row],[Código]]),"",VLOOKUP(Ventas[[#This Row],[Código]],Productos[],3,FALSE))</f>
        <v>Yerba Mate CBC 500g</v>
      </c>
      <c r="E886" s="22">
        <v>1</v>
      </c>
      <c r="F886" s="1">
        <f>IF(ISBLANK(Ventas[[#This Row],[Código]]),"",VLOOKUP(Ventas[[#This Row],[Código]],Productos[],4,FALSE))</f>
        <v>258</v>
      </c>
      <c r="G886" s="1">
        <f>IF(ISBLANK(Ventas[[#This Row],[Código]]),"",VLOOKUP(Ventas[[#This Row],[Código]],Productos[],5,FALSE))</f>
        <v>330</v>
      </c>
      <c r="H886" s="23">
        <f>IF(ISBLANK(Ventas[[#This Row],[Código]]),"",Ventas[[#This Row],[Precio Unitario]]*Ventas[[#This Row],[Cantidad]])</f>
        <v>330</v>
      </c>
      <c r="I886" s="1">
        <f>IF(ISBLANK(Ventas[[#This Row],[Código]]),"",SUM(Ventas[[#This Row],[Monto]],I885))</f>
        <v>156504</v>
      </c>
    </row>
    <row r="887" spans="1:9" x14ac:dyDescent="0.25">
      <c r="A887" s="25">
        <v>44752</v>
      </c>
      <c r="B887" s="22">
        <v>77948496</v>
      </c>
      <c r="C887" t="str">
        <f>IF(ISBLANK(Ventas[[#This Row],[Código]]),"",VLOOKUP(Ventas[[#This Row],[Código]],Productos[],2,FALSE))</f>
        <v>Golosina</v>
      </c>
      <c r="D887" t="str">
        <f>IF(ISBLANK(Ventas[[#This Row],[Código]]),"",VLOOKUP(Ventas[[#This Row],[Código]],Productos[],3,FALSE))</f>
        <v>Topline Seven Violet Cherry 14g</v>
      </c>
      <c r="E887" s="22">
        <v>1</v>
      </c>
      <c r="F887" s="1">
        <f>IF(ISBLANK(Ventas[[#This Row],[Código]]),"",VLOOKUP(Ventas[[#This Row],[Código]],Productos[],4,FALSE))</f>
        <v>56</v>
      </c>
      <c r="G887" s="1">
        <f>IF(ISBLANK(Ventas[[#This Row],[Código]]),"",VLOOKUP(Ventas[[#This Row],[Código]],Productos[],5,FALSE))</f>
        <v>80</v>
      </c>
      <c r="H887" s="23">
        <f>IF(ISBLANK(Ventas[[#This Row],[Código]]),"",Ventas[[#This Row],[Precio Unitario]]*Ventas[[#This Row],[Cantidad]])</f>
        <v>80</v>
      </c>
      <c r="I887" s="1">
        <f>IF(ISBLANK(Ventas[[#This Row],[Código]]),"",SUM(Ventas[[#This Row],[Monto]],I886))</f>
        <v>156584</v>
      </c>
    </row>
    <row r="888" spans="1:9" x14ac:dyDescent="0.25">
      <c r="A888" s="25">
        <v>44752</v>
      </c>
      <c r="B888" s="22">
        <v>7790040405608</v>
      </c>
      <c r="C888" t="str">
        <f>IF(ISBLANK(Ventas[[#This Row],[Código]]),"",VLOOKUP(Ventas[[#This Row],[Código]],Productos[],2,FALSE))</f>
        <v>Chocolate</v>
      </c>
      <c r="D888" t="str">
        <f>IF(ISBLANK(Ventas[[#This Row],[Código]]),"",VLOOKUP(Ventas[[#This Row],[Código]],Productos[],3,FALSE))</f>
        <v>Tatín Negro Triple 1</v>
      </c>
      <c r="E888" s="22">
        <v>2</v>
      </c>
      <c r="F888" s="1">
        <f>IF(ISBLANK(Ventas[[#This Row],[Código]]),"",VLOOKUP(Ventas[[#This Row],[Código]],Productos[],4,FALSE))</f>
        <v>42</v>
      </c>
      <c r="G888" s="1">
        <f>IF(ISBLANK(Ventas[[#This Row],[Código]]),"",VLOOKUP(Ventas[[#This Row],[Código]],Productos[],5,FALSE))</f>
        <v>60</v>
      </c>
      <c r="H888" s="23">
        <f>IF(ISBLANK(Ventas[[#This Row],[Código]]),"",Ventas[[#This Row],[Precio Unitario]]*Ventas[[#This Row],[Cantidad]])</f>
        <v>120</v>
      </c>
      <c r="I888" s="1">
        <f>IF(ISBLANK(Ventas[[#This Row],[Código]]),"",SUM(Ventas[[#This Row],[Monto]],I887))</f>
        <v>156704</v>
      </c>
    </row>
    <row r="889" spans="1:9" x14ac:dyDescent="0.25">
      <c r="A889" s="25">
        <v>44752</v>
      </c>
      <c r="B889" s="22">
        <v>70847032861</v>
      </c>
      <c r="C889" t="str">
        <f>IF(ISBLANK(Ventas[[#This Row],[Código]]),"",VLOOKUP(Ventas[[#This Row],[Código]],Productos[],2,FALSE))</f>
        <v>Energizante</v>
      </c>
      <c r="D889" t="str">
        <f>IF(ISBLANK(Ventas[[#This Row],[Código]]),"",VLOOKUP(Ventas[[#This Row],[Código]],Productos[],3,FALSE))</f>
        <v>Monster Energy Ultra 473cc</v>
      </c>
      <c r="E889" s="22">
        <v>1</v>
      </c>
      <c r="F889" s="1">
        <f>IF(ISBLANK(Ventas[[#This Row],[Código]]),"",VLOOKUP(Ventas[[#This Row],[Código]],Productos[],4,FALSE))</f>
        <v>194</v>
      </c>
      <c r="G889" s="1">
        <f>IF(ISBLANK(Ventas[[#This Row],[Código]]),"",VLOOKUP(Ventas[[#This Row],[Código]],Productos[],5,FALSE))</f>
        <v>240</v>
      </c>
      <c r="H889" s="23">
        <f>IF(ISBLANK(Ventas[[#This Row],[Código]]),"",Ventas[[#This Row],[Precio Unitario]]*Ventas[[#This Row],[Cantidad]])</f>
        <v>240</v>
      </c>
      <c r="I889" s="1">
        <f>IF(ISBLANK(Ventas[[#This Row],[Código]]),"",SUM(Ventas[[#This Row],[Monto]],I888))</f>
        <v>156944</v>
      </c>
    </row>
    <row r="890" spans="1:9" x14ac:dyDescent="0.25">
      <c r="A890" s="25">
        <v>44752</v>
      </c>
      <c r="B890" s="22">
        <v>7790895001000</v>
      </c>
      <c r="C890" t="str">
        <f>IF(ISBLANK(Ventas[[#This Row],[Código]]),"",VLOOKUP(Ventas[[#This Row],[Código]],Productos[],2,FALSE))</f>
        <v>Gaseosa</v>
      </c>
      <c r="D890" t="str">
        <f>IF(ISBLANK(Ventas[[#This Row],[Código]]),"",VLOOKUP(Ventas[[#This Row],[Código]],Productos[],3,FALSE))</f>
        <v>Sprite  2250ml</v>
      </c>
      <c r="E890" s="22">
        <v>1</v>
      </c>
      <c r="F890" s="1">
        <f>IF(ISBLANK(Ventas[[#This Row],[Código]]),"",VLOOKUP(Ventas[[#This Row],[Código]],Productos[],4,FALSE))</f>
        <v>203</v>
      </c>
      <c r="G890" s="1">
        <f>IF(ISBLANK(Ventas[[#This Row],[Código]]),"",VLOOKUP(Ventas[[#This Row],[Código]],Productos[],5,FALSE))</f>
        <v>300</v>
      </c>
      <c r="H890" s="23">
        <f>IF(ISBLANK(Ventas[[#This Row],[Código]]),"",Ventas[[#This Row],[Precio Unitario]]*Ventas[[#This Row],[Cantidad]])</f>
        <v>300</v>
      </c>
      <c r="I890" s="1">
        <f>IF(ISBLANK(Ventas[[#This Row],[Código]]),"",SUM(Ventas[[#This Row],[Monto]],I889))</f>
        <v>157244</v>
      </c>
    </row>
    <row r="891" spans="1:9" x14ac:dyDescent="0.25">
      <c r="A891" s="25">
        <v>44752</v>
      </c>
      <c r="B891" s="22" t="s">
        <v>90</v>
      </c>
      <c r="C891" t="str">
        <f>IF(ISBLANK(Ventas[[#This Row],[Código]]),"",VLOOKUP(Ventas[[#This Row],[Código]],Productos[],2,FALSE))</f>
        <v>Chocolate</v>
      </c>
      <c r="D891" t="str">
        <f>IF(ISBLANK(Ventas[[#This Row],[Código]]),"",VLOOKUP(Ventas[[#This Row],[Código]],Productos[],3,FALSE))</f>
        <v>Bombón Bel Choco 9g</v>
      </c>
      <c r="E891" s="22">
        <v>5</v>
      </c>
      <c r="F891" s="1">
        <f>IF(ISBLANK(Ventas[[#This Row],[Código]]),"",VLOOKUP(Ventas[[#This Row],[Código]],Productos[],4,FALSE))</f>
        <v>14</v>
      </c>
      <c r="G891" s="1">
        <f>IF(ISBLANK(Ventas[[#This Row],[Código]]),"",VLOOKUP(Ventas[[#This Row],[Código]],Productos[],5,FALSE))</f>
        <v>20</v>
      </c>
      <c r="H891" s="23">
        <f>IF(ISBLANK(Ventas[[#This Row],[Código]]),"",Ventas[[#This Row],[Precio Unitario]]*Ventas[[#This Row],[Cantidad]])</f>
        <v>100</v>
      </c>
      <c r="I891" s="1">
        <f>IF(ISBLANK(Ventas[[#This Row],[Código]]),"",SUM(Ventas[[#This Row],[Monto]],I890))</f>
        <v>157344</v>
      </c>
    </row>
    <row r="892" spans="1:9" x14ac:dyDescent="0.25">
      <c r="A892" s="25">
        <v>44752</v>
      </c>
      <c r="B892" s="22">
        <v>954456325874</v>
      </c>
      <c r="C892" t="str">
        <f>IF(ISBLANK(Ventas[[#This Row],[Código]]),"",VLOOKUP(Ventas[[#This Row],[Código]],Productos[],2,FALSE))</f>
        <v>Carga</v>
      </c>
      <c r="D892" t="str">
        <f>IF(ISBLANK(Ventas[[#This Row],[Código]]),"",VLOOKUP(Ventas[[#This Row],[Código]],Productos[],3,FALSE))</f>
        <v>Carga Virtual (Tipear TOTAL DE CARGA en: "Monto") 1</v>
      </c>
      <c r="E892" s="22">
        <v>200</v>
      </c>
      <c r="F892" s="1">
        <f>IF(ISBLANK(Ventas[[#This Row],[Código]]),"",VLOOKUP(Ventas[[#This Row],[Código]],Productos[],4,FALSE))</f>
        <v>1</v>
      </c>
      <c r="G892" s="1">
        <f>IF(ISBLANK(Ventas[[#This Row],[Código]]),"",VLOOKUP(Ventas[[#This Row],[Código]],Productos[],5,FALSE))</f>
        <v>1</v>
      </c>
      <c r="H892" s="23">
        <v>220</v>
      </c>
      <c r="I892" s="1">
        <f>IF(ISBLANK(Ventas[[#This Row],[Código]]),"",SUM(Ventas[[#This Row],[Monto]],I891))</f>
        <v>157564</v>
      </c>
    </row>
    <row r="893" spans="1:9" x14ac:dyDescent="0.25">
      <c r="A893" s="25">
        <v>44752</v>
      </c>
      <c r="B893" s="22">
        <v>954456325874</v>
      </c>
      <c r="C893" t="str">
        <f>IF(ISBLANK(Ventas[[#This Row],[Código]]),"",VLOOKUP(Ventas[[#This Row],[Código]],Productos[],2,FALSE))</f>
        <v>Carga</v>
      </c>
      <c r="D893" t="str">
        <f>IF(ISBLANK(Ventas[[#This Row],[Código]]),"",VLOOKUP(Ventas[[#This Row],[Código]],Productos[],3,FALSE))</f>
        <v>Carga Virtual (Tipear TOTAL DE CARGA en: "Monto") 1</v>
      </c>
      <c r="E893" s="22">
        <v>500</v>
      </c>
      <c r="F893" s="1">
        <f>IF(ISBLANK(Ventas[[#This Row],[Código]]),"",VLOOKUP(Ventas[[#This Row],[Código]],Productos[],4,FALSE))</f>
        <v>1</v>
      </c>
      <c r="G893" s="1">
        <f>IF(ISBLANK(Ventas[[#This Row],[Código]]),"",VLOOKUP(Ventas[[#This Row],[Código]],Productos[],5,FALSE))</f>
        <v>1</v>
      </c>
      <c r="H893" s="23">
        <v>550</v>
      </c>
      <c r="I893" s="1">
        <f>IF(ISBLANK(Ventas[[#This Row],[Código]]),"",SUM(Ventas[[#This Row],[Monto]],I892))</f>
        <v>158114</v>
      </c>
    </row>
    <row r="894" spans="1:9" x14ac:dyDescent="0.25">
      <c r="A894" s="25">
        <v>44752</v>
      </c>
      <c r="B894" s="22">
        <v>7790895643866</v>
      </c>
      <c r="C894" t="str">
        <f>IF(ISBLANK(Ventas[[#This Row],[Código]]),"",VLOOKUP(Ventas[[#This Row],[Código]],Productos[],2,FALSE))</f>
        <v>Jugo</v>
      </c>
      <c r="D894" t="str">
        <f>IF(ISBLANK(Ventas[[#This Row],[Código]]),"",VLOOKUP(Ventas[[#This Row],[Código]],Productos[],3,FALSE))</f>
        <v>Ades Frutas Tropicales 1000ml</v>
      </c>
      <c r="E894" s="22">
        <v>1</v>
      </c>
      <c r="F894" s="1">
        <f>IF(ISBLANK(Ventas[[#This Row],[Código]]),"",VLOOKUP(Ventas[[#This Row],[Código]],Productos[],4,FALSE))</f>
        <v>154</v>
      </c>
      <c r="G894" s="1">
        <f>IF(ISBLANK(Ventas[[#This Row],[Código]]),"",VLOOKUP(Ventas[[#This Row],[Código]],Productos[],5,FALSE))</f>
        <v>220</v>
      </c>
      <c r="H894" s="23">
        <f>IF(ISBLANK(Ventas[[#This Row],[Código]]),"",Ventas[[#This Row],[Precio Unitario]]*Ventas[[#This Row],[Cantidad]])</f>
        <v>220</v>
      </c>
      <c r="I894" s="1">
        <f>IF(ISBLANK(Ventas[[#This Row],[Código]]),"",SUM(Ventas[[#This Row],[Monto]],I893))</f>
        <v>158334</v>
      </c>
    </row>
    <row r="895" spans="1:9" x14ac:dyDescent="0.25">
      <c r="A895" s="25">
        <v>44752</v>
      </c>
      <c r="B895" s="22">
        <v>7790040405301</v>
      </c>
      <c r="C895" t="str">
        <f>IF(ISBLANK(Ventas[[#This Row],[Código]]),"",VLOOKUP(Ventas[[#This Row],[Código]],Productos[],2,FALSE))</f>
        <v>Chocolate</v>
      </c>
      <c r="D895" t="str">
        <f>IF(ISBLANK(Ventas[[#This Row],[Código]]),"",VLOOKUP(Ventas[[#This Row],[Código]],Productos[],3,FALSE))</f>
        <v>Tatín Blanco Triple 1</v>
      </c>
      <c r="E895" s="22">
        <v>2</v>
      </c>
      <c r="F895" s="1">
        <f>IF(ISBLANK(Ventas[[#This Row],[Código]]),"",VLOOKUP(Ventas[[#This Row],[Código]],Productos[],4,FALSE))</f>
        <v>42</v>
      </c>
      <c r="G895" s="1">
        <f>IF(ISBLANK(Ventas[[#This Row],[Código]]),"",VLOOKUP(Ventas[[#This Row],[Código]],Productos[],5,FALSE))</f>
        <v>60</v>
      </c>
      <c r="H895" s="23">
        <f>IF(ISBLANK(Ventas[[#This Row],[Código]]),"",Ventas[[#This Row],[Precio Unitario]]*Ventas[[#This Row],[Cantidad]])</f>
        <v>120</v>
      </c>
      <c r="I895" s="1">
        <f>IF(ISBLANK(Ventas[[#This Row],[Código]]),"",SUM(Ventas[[#This Row],[Monto]],I894))</f>
        <v>158454</v>
      </c>
    </row>
    <row r="896" spans="1:9" x14ac:dyDescent="0.25">
      <c r="A896" s="25">
        <v>44752</v>
      </c>
      <c r="B896" s="22" t="s">
        <v>74</v>
      </c>
      <c r="C896" t="str">
        <f>IF(ISBLANK(Ventas[[#This Row],[Código]]),"",VLOOKUP(Ventas[[#This Row],[Código]],Productos[],2,FALSE))</f>
        <v>Agua</v>
      </c>
      <c r="D896" t="str">
        <f>IF(ISBLANK(Ventas[[#This Row],[Código]]),"",VLOOKUP(Ventas[[#This Row],[Código]],Productos[],3,FALSE))</f>
        <v>Agua caliente 1</v>
      </c>
      <c r="E896" s="22">
        <v>1</v>
      </c>
      <c r="F896" s="1">
        <f>IF(ISBLANK(Ventas[[#This Row],[Código]]),"",VLOOKUP(Ventas[[#This Row],[Código]],Productos[],4,FALSE))</f>
        <v>0</v>
      </c>
      <c r="G896" s="1">
        <f>IF(ISBLANK(Ventas[[#This Row],[Código]]),"",VLOOKUP(Ventas[[#This Row],[Código]],Productos[],5,FALSE))</f>
        <v>40</v>
      </c>
      <c r="H896" s="23">
        <f>IF(ISBLANK(Ventas[[#This Row],[Código]]),"",Ventas[[#This Row],[Precio Unitario]]*Ventas[[#This Row],[Cantidad]])</f>
        <v>40</v>
      </c>
      <c r="I896" s="1">
        <f>IF(ISBLANK(Ventas[[#This Row],[Código]]),"",SUM(Ventas[[#This Row],[Monto]],I895))</f>
        <v>158494</v>
      </c>
    </row>
    <row r="897" spans="1:9" x14ac:dyDescent="0.25">
      <c r="A897" s="25">
        <v>44752</v>
      </c>
      <c r="B897" s="22" t="s">
        <v>74</v>
      </c>
      <c r="C897" t="str">
        <f>IF(ISBLANK(Ventas[[#This Row],[Código]]),"",VLOOKUP(Ventas[[#This Row],[Código]],Productos[],2,FALSE))</f>
        <v>Agua</v>
      </c>
      <c r="D897" t="str">
        <f>IF(ISBLANK(Ventas[[#This Row],[Código]]),"",VLOOKUP(Ventas[[#This Row],[Código]],Productos[],3,FALSE))</f>
        <v>Agua caliente 1</v>
      </c>
      <c r="E897" s="22">
        <v>1</v>
      </c>
      <c r="F897" s="1">
        <f>IF(ISBLANK(Ventas[[#This Row],[Código]]),"",VLOOKUP(Ventas[[#This Row],[Código]],Productos[],4,FALSE))</f>
        <v>0</v>
      </c>
      <c r="G897" s="1">
        <f>IF(ISBLANK(Ventas[[#This Row],[Código]]),"",VLOOKUP(Ventas[[#This Row],[Código]],Productos[],5,FALSE))</f>
        <v>40</v>
      </c>
      <c r="H897" s="23">
        <f>IF(ISBLANK(Ventas[[#This Row],[Código]]),"",Ventas[[#This Row],[Precio Unitario]]*Ventas[[#This Row],[Cantidad]])</f>
        <v>40</v>
      </c>
      <c r="I897" s="1">
        <f>IF(ISBLANK(Ventas[[#This Row],[Código]]),"",SUM(Ventas[[#This Row],[Monto]],I896))</f>
        <v>158534</v>
      </c>
    </row>
    <row r="898" spans="1:9" x14ac:dyDescent="0.25">
      <c r="A898" s="25">
        <v>44752</v>
      </c>
      <c r="B898" s="22">
        <v>580058803526</v>
      </c>
      <c r="C898" t="str">
        <f>IF(ISBLANK(Ventas[[#This Row],[Código]]),"",VLOOKUP(Ventas[[#This Row],[Código]],Productos[],2,FALSE))</f>
        <v>Cigarrillo</v>
      </c>
      <c r="D898" t="str">
        <f>IF(ISBLANK(Ventas[[#This Row],[Código]]),"",VLOOKUP(Ventas[[#This Row],[Código]],Productos[],3,FALSE))</f>
        <v>Suelto Barato 1</v>
      </c>
      <c r="E898" s="22">
        <v>9</v>
      </c>
      <c r="F898" s="1">
        <f>IF(ISBLANK(Ventas[[#This Row],[Código]]),"",VLOOKUP(Ventas[[#This Row],[Código]],Productos[],4,FALSE))</f>
        <v>7</v>
      </c>
      <c r="G898" s="1">
        <f>IF(ISBLANK(Ventas[[#This Row],[Código]]),"",VLOOKUP(Ventas[[#This Row],[Código]],Productos[],5,FALSE))</f>
        <v>10</v>
      </c>
      <c r="H898" s="23">
        <f>IF(ISBLANK(Ventas[[#This Row],[Código]]),"",Ventas[[#This Row],[Precio Unitario]]*Ventas[[#This Row],[Cantidad]])</f>
        <v>90</v>
      </c>
      <c r="I898" s="1">
        <f>IF(ISBLANK(Ventas[[#This Row],[Código]]),"",SUM(Ventas[[#This Row],[Monto]],I897))</f>
        <v>158624</v>
      </c>
    </row>
    <row r="899" spans="1:9" x14ac:dyDescent="0.25">
      <c r="A899" s="25">
        <v>44752</v>
      </c>
      <c r="B899" s="22">
        <v>147852369319</v>
      </c>
      <c r="C899" t="str">
        <f>IF(ISBLANK(Ventas[[#This Row],[Código]]),"",VLOOKUP(Ventas[[#This Row],[Código]],Productos[],2,FALSE))</f>
        <v>Fotocopia</v>
      </c>
      <c r="D899" t="str">
        <f>IF(ISBLANK(Ventas[[#This Row],[Código]]),"",VLOOKUP(Ventas[[#This Row],[Código]],Productos[],3,FALSE))</f>
        <v>IMPRESIÓN A4 1</v>
      </c>
      <c r="E899" s="22">
        <v>5</v>
      </c>
      <c r="F899" s="1">
        <f>IF(ISBLANK(Ventas[[#This Row],[Código]]),"",VLOOKUP(Ventas[[#This Row],[Código]],Productos[],4,FALSE))</f>
        <v>0</v>
      </c>
      <c r="G899" s="1">
        <f>IF(ISBLANK(Ventas[[#This Row],[Código]]),"",VLOOKUP(Ventas[[#This Row],[Código]],Productos[],5,FALSE))</f>
        <v>20</v>
      </c>
      <c r="H899" s="23">
        <f>IF(ISBLANK(Ventas[[#This Row],[Código]]),"",Ventas[[#This Row],[Precio Unitario]]*Ventas[[#This Row],[Cantidad]])</f>
        <v>100</v>
      </c>
      <c r="I899" s="1">
        <f>IF(ISBLANK(Ventas[[#This Row],[Código]]),"",SUM(Ventas[[#This Row],[Monto]],I898))</f>
        <v>158724</v>
      </c>
    </row>
    <row r="900" spans="1:9" x14ac:dyDescent="0.25">
      <c r="A900" s="25">
        <v>44752</v>
      </c>
      <c r="B900" s="22">
        <v>954456325874</v>
      </c>
      <c r="C900" t="str">
        <f>IF(ISBLANK(Ventas[[#This Row],[Código]]),"",VLOOKUP(Ventas[[#This Row],[Código]],Productos[],2,FALSE))</f>
        <v>Carga</v>
      </c>
      <c r="D900" t="str">
        <f>IF(ISBLANK(Ventas[[#This Row],[Código]]),"",VLOOKUP(Ventas[[#This Row],[Código]],Productos[],3,FALSE))</f>
        <v>Carga Virtual (Tipear TOTAL DE CARGA en: "Monto") 1</v>
      </c>
      <c r="E900" s="22">
        <v>300</v>
      </c>
      <c r="F900" s="1">
        <f>IF(ISBLANK(Ventas[[#This Row],[Código]]),"",VLOOKUP(Ventas[[#This Row],[Código]],Productos[],4,FALSE))</f>
        <v>1</v>
      </c>
      <c r="G900" s="1">
        <f>IF(ISBLANK(Ventas[[#This Row],[Código]]),"",VLOOKUP(Ventas[[#This Row],[Código]],Productos[],5,FALSE))</f>
        <v>1</v>
      </c>
      <c r="H900" s="23">
        <v>330</v>
      </c>
      <c r="I900" s="1">
        <f>IF(ISBLANK(Ventas[[#This Row],[Código]]),"",SUM(Ventas[[#This Row],[Monto]],I899))</f>
        <v>159054</v>
      </c>
    </row>
    <row r="901" spans="1:9" x14ac:dyDescent="0.25">
      <c r="A901" s="25">
        <v>44752</v>
      </c>
      <c r="B901" s="22">
        <v>77941558</v>
      </c>
      <c r="C901" t="str">
        <f>IF(ISBLANK(Ventas[[#This Row],[Código]]),"",VLOOKUP(Ventas[[#This Row],[Código]],Productos[],2,FALSE))</f>
        <v>Cigarrillo</v>
      </c>
      <c r="D901" t="str">
        <f>IF(ISBLANK(Ventas[[#This Row],[Código]]),"",VLOOKUP(Ventas[[#This Row],[Código]],Productos[],3,FALSE))</f>
        <v>Master 20 Común 20</v>
      </c>
      <c r="E901" s="22">
        <v>1</v>
      </c>
      <c r="F901" s="1">
        <f>IF(ISBLANK(Ventas[[#This Row],[Código]]),"",VLOOKUP(Ventas[[#This Row],[Código]],Productos[],4,FALSE))</f>
        <v>100</v>
      </c>
      <c r="G901" s="1">
        <f>IF(ISBLANK(Ventas[[#This Row],[Código]]),"",VLOOKUP(Ventas[[#This Row],[Código]],Productos[],5,FALSE))</f>
        <v>140</v>
      </c>
      <c r="H901" s="23">
        <f>IF(ISBLANK(Ventas[[#This Row],[Código]]),"",Ventas[[#This Row],[Precio Unitario]]*Ventas[[#This Row],[Cantidad]])</f>
        <v>140</v>
      </c>
      <c r="I901" s="1">
        <f>IF(ISBLANK(Ventas[[#This Row],[Código]]),"",SUM(Ventas[[#This Row],[Monto]],I900))</f>
        <v>159194</v>
      </c>
    </row>
    <row r="902" spans="1:9" x14ac:dyDescent="0.25">
      <c r="A902" s="25">
        <v>44752</v>
      </c>
      <c r="B902" s="22">
        <v>7790040331204</v>
      </c>
      <c r="C902" t="str">
        <f>IF(ISBLANK(Ventas[[#This Row],[Código]]),"",VLOOKUP(Ventas[[#This Row],[Código]],Productos[],2,FALSE))</f>
        <v>Chocolate</v>
      </c>
      <c r="D902" t="str">
        <f>IF(ISBLANK(Ventas[[#This Row],[Código]]),"",VLOOKUP(Ventas[[#This Row],[Código]],Productos[],3,FALSE))</f>
        <v>Tatín Negro Simple 1</v>
      </c>
      <c r="E902" s="22">
        <v>1</v>
      </c>
      <c r="F902" s="1">
        <f>IF(ISBLANK(Ventas[[#This Row],[Código]]),"",VLOOKUP(Ventas[[#This Row],[Código]],Productos[],4,FALSE))</f>
        <v>21</v>
      </c>
      <c r="G902" s="1">
        <f>IF(ISBLANK(Ventas[[#This Row],[Código]]),"",VLOOKUP(Ventas[[#This Row],[Código]],Productos[],5,FALSE))</f>
        <v>50</v>
      </c>
      <c r="H902" s="23">
        <f>IF(ISBLANK(Ventas[[#This Row],[Código]]),"",Ventas[[#This Row],[Precio Unitario]]*Ventas[[#This Row],[Cantidad]])</f>
        <v>50</v>
      </c>
      <c r="I902" s="1">
        <f>IF(ISBLANK(Ventas[[#This Row],[Código]]),"",SUM(Ventas[[#This Row],[Monto]],I901))</f>
        <v>159244</v>
      </c>
    </row>
    <row r="903" spans="1:9" x14ac:dyDescent="0.25">
      <c r="A903" s="25">
        <v>44752</v>
      </c>
      <c r="B903" s="22">
        <v>7790895005916</v>
      </c>
      <c r="C903" t="str">
        <f>IF(ISBLANK(Ventas[[#This Row],[Código]]),"",VLOOKUP(Ventas[[#This Row],[Código]],Productos[],2,FALSE))</f>
        <v>Gaseosa</v>
      </c>
      <c r="D903" t="str">
        <f>IF(ISBLANK(Ventas[[#This Row],[Código]]),"",VLOOKUP(Ventas[[#This Row],[Código]],Productos[],3,FALSE))</f>
        <v>Coca Cola Retornable 1500ml</v>
      </c>
      <c r="E903" s="22">
        <v>1</v>
      </c>
      <c r="F903" s="1">
        <f>IF(ISBLANK(Ventas[[#This Row],[Código]]),"",VLOOKUP(Ventas[[#This Row],[Código]],Productos[],4,FALSE))</f>
        <v>154</v>
      </c>
      <c r="G903" s="1">
        <f>IF(ISBLANK(Ventas[[#This Row],[Código]]),"",VLOOKUP(Ventas[[#This Row],[Código]],Productos[],5,FALSE))</f>
        <v>230</v>
      </c>
      <c r="H903" s="23">
        <f>IF(ISBLANK(Ventas[[#This Row],[Código]]),"",Ventas[[#This Row],[Precio Unitario]]*Ventas[[#This Row],[Cantidad]])</f>
        <v>230</v>
      </c>
      <c r="I903" s="1">
        <f>IF(ISBLANK(Ventas[[#This Row],[Código]]),"",SUM(Ventas[[#This Row],[Monto]],I902))</f>
        <v>159474</v>
      </c>
    </row>
    <row r="904" spans="1:9" x14ac:dyDescent="0.25">
      <c r="A904" s="25">
        <v>44752</v>
      </c>
      <c r="B904" s="22">
        <v>147852369319</v>
      </c>
      <c r="C904" t="str">
        <f>IF(ISBLANK(Ventas[[#This Row],[Código]]),"",VLOOKUP(Ventas[[#This Row],[Código]],Productos[],2,FALSE))</f>
        <v>Fotocopia</v>
      </c>
      <c r="D904" t="str">
        <f>IF(ISBLANK(Ventas[[#This Row],[Código]]),"",VLOOKUP(Ventas[[#This Row],[Código]],Productos[],3,FALSE))</f>
        <v>IMPRESIÓN A4 1</v>
      </c>
      <c r="E904" s="22">
        <v>2</v>
      </c>
      <c r="F904" s="1">
        <f>IF(ISBLANK(Ventas[[#This Row],[Código]]),"",VLOOKUP(Ventas[[#This Row],[Código]],Productos[],4,FALSE))</f>
        <v>0</v>
      </c>
      <c r="G904" s="1">
        <f>IF(ISBLANK(Ventas[[#This Row],[Código]]),"",VLOOKUP(Ventas[[#This Row],[Código]],Productos[],5,FALSE))</f>
        <v>20</v>
      </c>
      <c r="H904" s="23">
        <f>IF(ISBLANK(Ventas[[#This Row],[Código]]),"",Ventas[[#This Row],[Precio Unitario]]*Ventas[[#This Row],[Cantidad]])</f>
        <v>40</v>
      </c>
      <c r="I904" s="1">
        <f>IF(ISBLANK(Ventas[[#This Row],[Código]]),"",SUM(Ventas[[#This Row],[Monto]],I903))</f>
        <v>159514</v>
      </c>
    </row>
    <row r="905" spans="1:9" x14ac:dyDescent="0.25">
      <c r="A905" s="25">
        <v>44752</v>
      </c>
      <c r="B905" s="22">
        <v>351624957684</v>
      </c>
      <c r="C905" t="str">
        <f>IF(ISBLANK(Ventas[[#This Row],[Código]]),"",VLOOKUP(Ventas[[#This Row],[Código]],Productos[],2,FALSE))</f>
        <v>Fotocopia</v>
      </c>
      <c r="D905" t="str">
        <f>IF(ISBLANK(Ventas[[#This Row],[Código]]),"",VLOOKUP(Ventas[[#This Row],[Código]],Productos[],3,FALSE))</f>
        <v>SIMPLE FAZ A4 1</v>
      </c>
      <c r="E905" s="22">
        <v>1</v>
      </c>
      <c r="F905" s="1">
        <f>IF(ISBLANK(Ventas[[#This Row],[Código]]),"",VLOOKUP(Ventas[[#This Row],[Código]],Productos[],4,FALSE))</f>
        <v>0</v>
      </c>
      <c r="G905" s="1">
        <f>IF(ISBLANK(Ventas[[#This Row],[Código]]),"",VLOOKUP(Ventas[[#This Row],[Código]],Productos[],5,FALSE))</f>
        <v>10</v>
      </c>
      <c r="H905" s="23">
        <f>IF(ISBLANK(Ventas[[#This Row],[Código]]),"",Ventas[[#This Row],[Precio Unitario]]*Ventas[[#This Row],[Cantidad]])</f>
        <v>10</v>
      </c>
      <c r="I905" s="1">
        <f>IF(ISBLANK(Ventas[[#This Row],[Código]]),"",SUM(Ventas[[#This Row],[Monto]],I904))</f>
        <v>159524</v>
      </c>
    </row>
    <row r="906" spans="1:9" x14ac:dyDescent="0.25">
      <c r="A906" s="25">
        <v>44752</v>
      </c>
      <c r="B906" s="22">
        <v>695874365215</v>
      </c>
      <c r="C906" t="str">
        <f>IF(ISBLANK(Ventas[[#This Row],[Código]]),"",VLOOKUP(Ventas[[#This Row],[Código]],Productos[],2,FALSE))</f>
        <v>Fotocopia</v>
      </c>
      <c r="D906" t="str">
        <f>IF(ISBLANK(Ventas[[#This Row],[Código]]),"",VLOOKUP(Ventas[[#This Row],[Código]],Productos[],3,FALSE))</f>
        <v>DNI 1</v>
      </c>
      <c r="E906" s="22">
        <v>1</v>
      </c>
      <c r="F906" s="1">
        <f>IF(ISBLANK(Ventas[[#This Row],[Código]]),"",VLOOKUP(Ventas[[#This Row],[Código]],Productos[],4,FALSE))</f>
        <v>0</v>
      </c>
      <c r="G906" s="1">
        <f>IF(ISBLANK(Ventas[[#This Row],[Código]]),"",VLOOKUP(Ventas[[#This Row],[Código]],Productos[],5,FALSE))</f>
        <v>20</v>
      </c>
      <c r="H906" s="23">
        <f>IF(ISBLANK(Ventas[[#This Row],[Código]]),"",Ventas[[#This Row],[Precio Unitario]]*Ventas[[#This Row],[Cantidad]])</f>
        <v>20</v>
      </c>
      <c r="I906" s="1">
        <f>IF(ISBLANK(Ventas[[#This Row],[Código]]),"",SUM(Ventas[[#This Row],[Monto]],I905))</f>
        <v>159544</v>
      </c>
    </row>
    <row r="907" spans="1:9" x14ac:dyDescent="0.25">
      <c r="A907" s="25">
        <v>44752</v>
      </c>
      <c r="B907" s="22">
        <v>7790895000997</v>
      </c>
      <c r="C907" t="str">
        <f>IF(ISBLANK(Ventas[[#This Row],[Código]]),"",VLOOKUP(Ventas[[#This Row],[Código]],Productos[],2,FALSE))</f>
        <v>Gaseosa</v>
      </c>
      <c r="D907" t="str">
        <f>IF(ISBLANK(Ventas[[#This Row],[Código]]),"",VLOOKUP(Ventas[[#This Row],[Código]],Productos[],3,FALSE))</f>
        <v>Coca Cola 2250ml</v>
      </c>
      <c r="E907" s="22">
        <v>1</v>
      </c>
      <c r="F907" s="1">
        <f>IF(ISBLANK(Ventas[[#This Row],[Código]]),"",VLOOKUP(Ventas[[#This Row],[Código]],Productos[],4,FALSE))</f>
        <v>203</v>
      </c>
      <c r="G907" s="1">
        <f>IF(ISBLANK(Ventas[[#This Row],[Código]]),"",VLOOKUP(Ventas[[#This Row],[Código]],Productos[],5,FALSE))</f>
        <v>300</v>
      </c>
      <c r="H907" s="23">
        <f>IF(ISBLANK(Ventas[[#This Row],[Código]]),"",Ventas[[#This Row],[Precio Unitario]]*Ventas[[#This Row],[Cantidad]])</f>
        <v>300</v>
      </c>
      <c r="I907" s="1">
        <f>IF(ISBLANK(Ventas[[#This Row],[Código]]),"",SUM(Ventas[[#This Row],[Monto]],I906))</f>
        <v>159844</v>
      </c>
    </row>
    <row r="908" spans="1:9" x14ac:dyDescent="0.25">
      <c r="A908" s="25">
        <v>44752</v>
      </c>
      <c r="B908" s="22">
        <v>77912879</v>
      </c>
      <c r="C908" t="str">
        <f>IF(ISBLANK(Ventas[[#This Row],[Código]]),"",VLOOKUP(Ventas[[#This Row],[Código]],Productos[],2,FALSE))</f>
        <v>Cigarrillo</v>
      </c>
      <c r="D908" t="str">
        <f>IF(ISBLANK(Ventas[[#This Row],[Código]]),"",VLOOKUP(Ventas[[#This Row],[Código]],Productos[],3,FALSE))</f>
        <v>Philip Morris 20 Común 20</v>
      </c>
      <c r="E908" s="22">
        <v>3</v>
      </c>
      <c r="F908" s="1">
        <f>IF(ISBLANK(Ventas[[#This Row],[Código]]),"",VLOOKUP(Ventas[[#This Row],[Código]],Productos[],4,FALSE))</f>
        <v>270</v>
      </c>
      <c r="G908" s="1">
        <f>IF(ISBLANK(Ventas[[#This Row],[Código]]),"",VLOOKUP(Ventas[[#This Row],[Código]],Productos[],5,FALSE))</f>
        <v>300</v>
      </c>
      <c r="H908" s="23">
        <f>IF(ISBLANK(Ventas[[#This Row],[Código]]),"",Ventas[[#This Row],[Precio Unitario]]*Ventas[[#This Row],[Cantidad]])</f>
        <v>900</v>
      </c>
      <c r="I908" s="1">
        <f>IF(ISBLANK(Ventas[[#This Row],[Código]]),"",SUM(Ventas[[#This Row],[Monto]],I907))</f>
        <v>160744</v>
      </c>
    </row>
    <row r="909" spans="1:9" x14ac:dyDescent="0.25">
      <c r="A909" s="25">
        <v>44752</v>
      </c>
      <c r="B909" s="22">
        <v>7791375001824</v>
      </c>
      <c r="C909" t="str">
        <f>IF(ISBLANK(Ventas[[#This Row],[Código]]),"",VLOOKUP(Ventas[[#This Row],[Código]],Productos[],2,FALSE))</f>
        <v>Gaseosa</v>
      </c>
      <c r="D909" t="str">
        <f>IF(ISBLANK(Ventas[[#This Row],[Código]]),"",VLOOKUP(Ventas[[#This Row],[Código]],Productos[],3,FALSE))</f>
        <v>Cabalgata Lima 3000ml</v>
      </c>
      <c r="E909" s="22">
        <v>1</v>
      </c>
      <c r="F909" s="1">
        <f>IF(ISBLANK(Ventas[[#This Row],[Código]]),"",VLOOKUP(Ventas[[#This Row],[Código]],Productos[],4,FALSE))</f>
        <v>140</v>
      </c>
      <c r="G909" s="1">
        <f>IF(ISBLANK(Ventas[[#This Row],[Código]]),"",VLOOKUP(Ventas[[#This Row],[Código]],Productos[],5,FALSE))</f>
        <v>210</v>
      </c>
      <c r="H909" s="23">
        <f>IF(ISBLANK(Ventas[[#This Row],[Código]]),"",Ventas[[#This Row],[Precio Unitario]]*Ventas[[#This Row],[Cantidad]])</f>
        <v>210</v>
      </c>
      <c r="I909" s="1">
        <f>IF(ISBLANK(Ventas[[#This Row],[Código]]),"",SUM(Ventas[[#This Row],[Monto]],I908))</f>
        <v>160954</v>
      </c>
    </row>
    <row r="910" spans="1:9" x14ac:dyDescent="0.25">
      <c r="A910" s="25">
        <v>44752</v>
      </c>
      <c r="B910" s="22">
        <v>7790895001000</v>
      </c>
      <c r="C910" t="str">
        <f>IF(ISBLANK(Ventas[[#This Row],[Código]]),"",VLOOKUP(Ventas[[#This Row],[Código]],Productos[],2,FALSE))</f>
        <v>Gaseosa</v>
      </c>
      <c r="D910" t="str">
        <f>IF(ISBLANK(Ventas[[#This Row],[Código]]),"",VLOOKUP(Ventas[[#This Row],[Código]],Productos[],3,FALSE))</f>
        <v>Sprite  2250ml</v>
      </c>
      <c r="E910" s="22">
        <v>1</v>
      </c>
      <c r="F910" s="1">
        <f>IF(ISBLANK(Ventas[[#This Row],[Código]]),"",VLOOKUP(Ventas[[#This Row],[Código]],Productos[],4,FALSE))</f>
        <v>203</v>
      </c>
      <c r="G910" s="1">
        <f>IF(ISBLANK(Ventas[[#This Row],[Código]]),"",VLOOKUP(Ventas[[#This Row],[Código]],Productos[],5,FALSE))</f>
        <v>300</v>
      </c>
      <c r="H910" s="23">
        <f>IF(ISBLANK(Ventas[[#This Row],[Código]]),"",Ventas[[#This Row],[Precio Unitario]]*Ventas[[#This Row],[Cantidad]])</f>
        <v>300</v>
      </c>
      <c r="I910" s="1">
        <f>IF(ISBLANK(Ventas[[#This Row],[Código]]),"",SUM(Ventas[[#This Row],[Monto]],I909))</f>
        <v>161254</v>
      </c>
    </row>
    <row r="911" spans="1:9" x14ac:dyDescent="0.25">
      <c r="A911" s="25">
        <v>44752</v>
      </c>
      <c r="B911" s="22">
        <v>77912879</v>
      </c>
      <c r="C911" t="str">
        <f>IF(ISBLANK(Ventas[[#This Row],[Código]]),"",VLOOKUP(Ventas[[#This Row],[Código]],Productos[],2,FALSE))</f>
        <v>Cigarrillo</v>
      </c>
      <c r="D911" t="str">
        <f>IF(ISBLANK(Ventas[[#This Row],[Código]]),"",VLOOKUP(Ventas[[#This Row],[Código]],Productos[],3,FALSE))</f>
        <v>Philip Morris 20 Común 20</v>
      </c>
      <c r="E911" s="22">
        <v>1</v>
      </c>
      <c r="F911" s="1">
        <f>IF(ISBLANK(Ventas[[#This Row],[Código]]),"",VLOOKUP(Ventas[[#This Row],[Código]],Productos[],4,FALSE))</f>
        <v>270</v>
      </c>
      <c r="G911" s="1">
        <f>IF(ISBLANK(Ventas[[#This Row],[Código]]),"",VLOOKUP(Ventas[[#This Row],[Código]],Productos[],5,FALSE))</f>
        <v>300</v>
      </c>
      <c r="H911" s="23">
        <f>IF(ISBLANK(Ventas[[#This Row],[Código]]),"",Ventas[[#This Row],[Precio Unitario]]*Ventas[[#This Row],[Cantidad]])</f>
        <v>300</v>
      </c>
      <c r="I911" s="1">
        <f>IF(ISBLANK(Ventas[[#This Row],[Código]]),"",SUM(Ventas[[#This Row],[Monto]],I910))</f>
        <v>161554</v>
      </c>
    </row>
    <row r="912" spans="1:9" x14ac:dyDescent="0.25">
      <c r="A912" s="25">
        <v>44752</v>
      </c>
      <c r="B912" s="22">
        <v>7790895000997</v>
      </c>
      <c r="C912" t="str">
        <f>IF(ISBLANK(Ventas[[#This Row],[Código]]),"",VLOOKUP(Ventas[[#This Row],[Código]],Productos[],2,FALSE))</f>
        <v>Gaseosa</v>
      </c>
      <c r="D912" t="str">
        <f>IF(ISBLANK(Ventas[[#This Row],[Código]]),"",VLOOKUP(Ventas[[#This Row],[Código]],Productos[],3,FALSE))</f>
        <v>Coca Cola 2250ml</v>
      </c>
      <c r="E912" s="22">
        <v>1</v>
      </c>
      <c r="F912" s="1">
        <f>IF(ISBLANK(Ventas[[#This Row],[Código]]),"",VLOOKUP(Ventas[[#This Row],[Código]],Productos[],4,FALSE))</f>
        <v>203</v>
      </c>
      <c r="G912" s="1">
        <f>IF(ISBLANK(Ventas[[#This Row],[Código]]),"",VLOOKUP(Ventas[[#This Row],[Código]],Productos[],5,FALSE))</f>
        <v>300</v>
      </c>
      <c r="H912" s="23">
        <f>IF(ISBLANK(Ventas[[#This Row],[Código]]),"",Ventas[[#This Row],[Precio Unitario]]*Ventas[[#This Row],[Cantidad]])</f>
        <v>300</v>
      </c>
      <c r="I912" s="1">
        <f>IF(ISBLANK(Ventas[[#This Row],[Código]]),"",SUM(Ventas[[#This Row],[Monto]],I911))</f>
        <v>161854</v>
      </c>
    </row>
    <row r="913" spans="1:9" x14ac:dyDescent="0.25">
      <c r="A913" s="25">
        <v>44753</v>
      </c>
      <c r="B913" s="22">
        <v>7790895001017</v>
      </c>
      <c r="C913" t="str">
        <f>IF(ISBLANK(Ventas[[#This Row],[Código]]),"",VLOOKUP(Ventas[[#This Row],[Código]],Productos[],2,FALSE))</f>
        <v>Gaseosa</v>
      </c>
      <c r="D913" t="str">
        <f>IF(ISBLANK(Ventas[[#This Row],[Código]]),"",VLOOKUP(Ventas[[#This Row],[Código]],Productos[],3,FALSE))</f>
        <v>Fanta 2250ml</v>
      </c>
      <c r="E913" s="22">
        <v>1</v>
      </c>
      <c r="F913" s="1">
        <f>IF(ISBLANK(Ventas[[#This Row],[Código]]),"",VLOOKUP(Ventas[[#This Row],[Código]],Productos[],4,FALSE))</f>
        <v>203</v>
      </c>
      <c r="G913" s="1">
        <f>IF(ISBLANK(Ventas[[#This Row],[Código]]),"",VLOOKUP(Ventas[[#This Row],[Código]],Productos[],5,FALSE))</f>
        <v>300</v>
      </c>
      <c r="H913" s="23">
        <f>IF(ISBLANK(Ventas[[#This Row],[Código]]),"",Ventas[[#This Row],[Precio Unitario]]*Ventas[[#This Row],[Cantidad]])</f>
        <v>300</v>
      </c>
      <c r="I913" s="1">
        <f>IF(ISBLANK(Ventas[[#This Row],[Código]]),"",SUM(Ventas[[#This Row],[Monto]],I912))</f>
        <v>162154</v>
      </c>
    </row>
    <row r="914" spans="1:9" x14ac:dyDescent="0.25">
      <c r="A914" s="25">
        <v>44753</v>
      </c>
      <c r="B914" s="22">
        <v>7790036975412</v>
      </c>
      <c r="C914" t="str">
        <f>IF(ISBLANK(Ventas[[#This Row],[Código]]),"",VLOOKUP(Ventas[[#This Row],[Código]],Productos[],2,FALSE))</f>
        <v>Agua Saborizada</v>
      </c>
      <c r="D914" t="str">
        <f>IF(ISBLANK(Ventas[[#This Row],[Código]]),"",VLOOKUP(Ventas[[#This Row],[Código]],Productos[],3,FALSE))</f>
        <v>Baggio Fresh Naranja Liviano 200ml</v>
      </c>
      <c r="E914" s="22">
        <v>2</v>
      </c>
      <c r="F914" s="1">
        <f>IF(ISBLANK(Ventas[[#This Row],[Código]]),"",VLOOKUP(Ventas[[#This Row],[Código]],Productos[],4,FALSE))</f>
        <v>49</v>
      </c>
      <c r="G914" s="1">
        <f>IF(ISBLANK(Ventas[[#This Row],[Código]]),"",VLOOKUP(Ventas[[#This Row],[Código]],Productos[],5,FALSE))</f>
        <v>70</v>
      </c>
      <c r="H914" s="23">
        <f>IF(ISBLANK(Ventas[[#This Row],[Código]]),"",Ventas[[#This Row],[Precio Unitario]]*Ventas[[#This Row],[Cantidad]])</f>
        <v>140</v>
      </c>
      <c r="I914" s="1">
        <f>IF(ISBLANK(Ventas[[#This Row],[Código]]),"",SUM(Ventas[[#This Row],[Monto]],I913))</f>
        <v>162294</v>
      </c>
    </row>
    <row r="915" spans="1:9" x14ac:dyDescent="0.25">
      <c r="A915" s="25">
        <v>44753</v>
      </c>
      <c r="B915" s="22">
        <v>7790040331204</v>
      </c>
      <c r="C915" t="str">
        <f>IF(ISBLANK(Ventas[[#This Row],[Código]]),"",VLOOKUP(Ventas[[#This Row],[Código]],Productos[],2,FALSE))</f>
        <v>Chocolate</v>
      </c>
      <c r="D915" t="str">
        <f>IF(ISBLANK(Ventas[[#This Row],[Código]]),"",VLOOKUP(Ventas[[#This Row],[Código]],Productos[],3,FALSE))</f>
        <v>Tatín Negro Simple 1</v>
      </c>
      <c r="E915" s="22">
        <v>2</v>
      </c>
      <c r="F915" s="1">
        <f>IF(ISBLANK(Ventas[[#This Row],[Código]]),"",VLOOKUP(Ventas[[#This Row],[Código]],Productos[],4,FALSE))</f>
        <v>21</v>
      </c>
      <c r="G915" s="1">
        <f>IF(ISBLANK(Ventas[[#This Row],[Código]]),"",VLOOKUP(Ventas[[#This Row],[Código]],Productos[],5,FALSE))</f>
        <v>50</v>
      </c>
      <c r="H915" s="23">
        <f>IF(ISBLANK(Ventas[[#This Row],[Código]]),"",Ventas[[#This Row],[Precio Unitario]]*Ventas[[#This Row],[Cantidad]])</f>
        <v>100</v>
      </c>
      <c r="I915" s="1">
        <f>IF(ISBLANK(Ventas[[#This Row],[Código]]),"",SUM(Ventas[[#This Row],[Monto]],I914))</f>
        <v>162394</v>
      </c>
    </row>
    <row r="916" spans="1:9" x14ac:dyDescent="0.25">
      <c r="A916" s="25">
        <v>44753</v>
      </c>
      <c r="B916" s="22">
        <v>153426486759</v>
      </c>
      <c r="C916" t="str">
        <f>IF(ISBLANK(Ventas[[#This Row],[Código]]),"",VLOOKUP(Ventas[[#This Row],[Código]],Productos[],2,FALSE))</f>
        <v>Fotocopia</v>
      </c>
      <c r="D916" t="str">
        <f>IF(ISBLANK(Ventas[[#This Row],[Código]]),"",VLOOKUP(Ventas[[#This Row],[Código]],Productos[],3,FALSE))</f>
        <v>SIMPLE FAZ LEGAL / DOBLE FAZ A4 1</v>
      </c>
      <c r="E916" s="22">
        <v>4</v>
      </c>
      <c r="F916" s="1">
        <f>IF(ISBLANK(Ventas[[#This Row],[Código]]),"",VLOOKUP(Ventas[[#This Row],[Código]],Productos[],4,FALSE))</f>
        <v>0</v>
      </c>
      <c r="G916" s="1">
        <f>IF(ISBLANK(Ventas[[#This Row],[Código]]),"",VLOOKUP(Ventas[[#This Row],[Código]],Productos[],5,FALSE))</f>
        <v>20</v>
      </c>
      <c r="H916" s="23">
        <f>IF(ISBLANK(Ventas[[#This Row],[Código]]),"",Ventas[[#This Row],[Precio Unitario]]*Ventas[[#This Row],[Cantidad]])</f>
        <v>80</v>
      </c>
      <c r="I916" s="1">
        <f>IF(ISBLANK(Ventas[[#This Row],[Código]]),"",SUM(Ventas[[#This Row],[Monto]],I915))</f>
        <v>162474</v>
      </c>
    </row>
    <row r="917" spans="1:9" x14ac:dyDescent="0.25">
      <c r="A917" s="25">
        <v>44753</v>
      </c>
      <c r="B917" s="22">
        <v>351624957684</v>
      </c>
      <c r="C917" t="str">
        <f>IF(ISBLANK(Ventas[[#This Row],[Código]]),"",VLOOKUP(Ventas[[#This Row],[Código]],Productos[],2,FALSE))</f>
        <v>Fotocopia</v>
      </c>
      <c r="D917" t="str">
        <f>IF(ISBLANK(Ventas[[#This Row],[Código]]),"",VLOOKUP(Ventas[[#This Row],[Código]],Productos[],3,FALSE))</f>
        <v>SIMPLE FAZ A4 1</v>
      </c>
      <c r="E917" s="22">
        <v>5</v>
      </c>
      <c r="F917" s="1">
        <f>IF(ISBLANK(Ventas[[#This Row],[Código]]),"",VLOOKUP(Ventas[[#This Row],[Código]],Productos[],4,FALSE))</f>
        <v>0</v>
      </c>
      <c r="G917" s="1">
        <f>IF(ISBLANK(Ventas[[#This Row],[Código]]),"",VLOOKUP(Ventas[[#This Row],[Código]],Productos[],5,FALSE))</f>
        <v>10</v>
      </c>
      <c r="H917" s="23">
        <f>IF(ISBLANK(Ventas[[#This Row],[Código]]),"",Ventas[[#This Row],[Precio Unitario]]*Ventas[[#This Row],[Cantidad]])</f>
        <v>50</v>
      </c>
      <c r="I917" s="1">
        <f>IF(ISBLANK(Ventas[[#This Row],[Código]]),"",SUM(Ventas[[#This Row],[Monto]],I916))</f>
        <v>162524</v>
      </c>
    </row>
    <row r="918" spans="1:9" x14ac:dyDescent="0.25">
      <c r="A918" s="25">
        <v>44753</v>
      </c>
      <c r="B918" s="22">
        <v>695874365215</v>
      </c>
      <c r="C918" t="str">
        <f>IF(ISBLANK(Ventas[[#This Row],[Código]]),"",VLOOKUP(Ventas[[#This Row],[Código]],Productos[],2,FALSE))</f>
        <v>Fotocopia</v>
      </c>
      <c r="D918" t="str">
        <f>IF(ISBLANK(Ventas[[#This Row],[Código]]),"",VLOOKUP(Ventas[[#This Row],[Código]],Productos[],3,FALSE))</f>
        <v>DNI 1</v>
      </c>
      <c r="E918" s="22">
        <v>1</v>
      </c>
      <c r="F918" s="1">
        <f>IF(ISBLANK(Ventas[[#This Row],[Código]]),"",VLOOKUP(Ventas[[#This Row],[Código]],Productos[],4,FALSE))</f>
        <v>0</v>
      </c>
      <c r="G918" s="1">
        <f>IF(ISBLANK(Ventas[[#This Row],[Código]]),"",VLOOKUP(Ventas[[#This Row],[Código]],Productos[],5,FALSE))</f>
        <v>20</v>
      </c>
      <c r="H918" s="23">
        <f>IF(ISBLANK(Ventas[[#This Row],[Código]]),"",Ventas[[#This Row],[Precio Unitario]]*Ventas[[#This Row],[Cantidad]])</f>
        <v>20</v>
      </c>
      <c r="I918" s="1">
        <f>IF(ISBLANK(Ventas[[#This Row],[Código]]),"",SUM(Ventas[[#This Row],[Monto]],I917))</f>
        <v>162544</v>
      </c>
    </row>
    <row r="919" spans="1:9" x14ac:dyDescent="0.25">
      <c r="A919" s="25">
        <v>44753</v>
      </c>
      <c r="B919" s="22">
        <v>351624957684</v>
      </c>
      <c r="C919" t="str">
        <f>IF(ISBLANK(Ventas[[#This Row],[Código]]),"",VLOOKUP(Ventas[[#This Row],[Código]],Productos[],2,FALSE))</f>
        <v>Fotocopia</v>
      </c>
      <c r="D919" t="str">
        <f>IF(ISBLANK(Ventas[[#This Row],[Código]]),"",VLOOKUP(Ventas[[#This Row],[Código]],Productos[],3,FALSE))</f>
        <v>SIMPLE FAZ A4 1</v>
      </c>
      <c r="E919" s="22">
        <v>1</v>
      </c>
      <c r="F919" s="1">
        <f>IF(ISBLANK(Ventas[[#This Row],[Código]]),"",VLOOKUP(Ventas[[#This Row],[Código]],Productos[],4,FALSE))</f>
        <v>0</v>
      </c>
      <c r="G919" s="1">
        <f>IF(ISBLANK(Ventas[[#This Row],[Código]]),"",VLOOKUP(Ventas[[#This Row],[Código]],Productos[],5,FALSE))</f>
        <v>10</v>
      </c>
      <c r="H919" s="23">
        <f>IF(ISBLANK(Ventas[[#This Row],[Código]]),"",Ventas[[#This Row],[Precio Unitario]]*Ventas[[#This Row],[Cantidad]])</f>
        <v>10</v>
      </c>
      <c r="I919" s="1">
        <f>IF(ISBLANK(Ventas[[#This Row],[Código]]),"",SUM(Ventas[[#This Row],[Monto]],I918))</f>
        <v>162554</v>
      </c>
    </row>
    <row r="920" spans="1:9" x14ac:dyDescent="0.25">
      <c r="A920" s="25">
        <v>44753</v>
      </c>
      <c r="B920" s="22">
        <v>954456325874</v>
      </c>
      <c r="C920" t="str">
        <f>IF(ISBLANK(Ventas[[#This Row],[Código]]),"",VLOOKUP(Ventas[[#This Row],[Código]],Productos[],2,FALSE))</f>
        <v>Carga</v>
      </c>
      <c r="D920" t="str">
        <f>IF(ISBLANK(Ventas[[#This Row],[Código]]),"",VLOOKUP(Ventas[[#This Row],[Código]],Productos[],3,FALSE))</f>
        <v>Carga Virtual (Tipear TOTAL DE CARGA en: "Monto") 1</v>
      </c>
      <c r="E920" s="22">
        <v>400</v>
      </c>
      <c r="F920" s="1">
        <f>IF(ISBLANK(Ventas[[#This Row],[Código]]),"",VLOOKUP(Ventas[[#This Row],[Código]],Productos[],4,FALSE))</f>
        <v>1</v>
      </c>
      <c r="G920" s="1">
        <f>IF(ISBLANK(Ventas[[#This Row],[Código]]),"",VLOOKUP(Ventas[[#This Row],[Código]],Productos[],5,FALSE))</f>
        <v>1</v>
      </c>
      <c r="H920" s="23">
        <v>440</v>
      </c>
      <c r="I920" s="1">
        <f>IF(ISBLANK(Ventas[[#This Row],[Código]]),"",SUM(Ventas[[#This Row],[Monto]],I919))</f>
        <v>162994</v>
      </c>
    </row>
    <row r="921" spans="1:9" x14ac:dyDescent="0.25">
      <c r="A921" s="25">
        <v>44753</v>
      </c>
      <c r="B921" s="22">
        <v>7790895641800</v>
      </c>
      <c r="C921" t="str">
        <f>IF(ISBLANK(Ventas[[#This Row],[Código]]),"",VLOOKUP(Ventas[[#This Row],[Código]],Productos[],2,FALSE))</f>
        <v>Jugo</v>
      </c>
      <c r="D921" t="str">
        <f>IF(ISBLANK(Ventas[[#This Row],[Código]]),"",VLOOKUP(Ventas[[#This Row],[Código]],Productos[],3,FALSE))</f>
        <v>Cepita Naranja 1500ml</v>
      </c>
      <c r="E921" s="22">
        <v>1</v>
      </c>
      <c r="F921" s="1">
        <f>IF(ISBLANK(Ventas[[#This Row],[Código]]),"",VLOOKUP(Ventas[[#This Row],[Código]],Productos[],4,FALSE))</f>
        <v>161</v>
      </c>
      <c r="G921" s="1">
        <f>IF(ISBLANK(Ventas[[#This Row],[Código]]),"",VLOOKUP(Ventas[[#This Row],[Código]],Productos[],5,FALSE))</f>
        <v>250</v>
      </c>
      <c r="H921" s="23">
        <f>IF(ISBLANK(Ventas[[#This Row],[Código]]),"",Ventas[[#This Row],[Precio Unitario]]*Ventas[[#This Row],[Cantidad]])</f>
        <v>250</v>
      </c>
      <c r="I921" s="1">
        <f>IF(ISBLANK(Ventas[[#This Row],[Código]]),"",SUM(Ventas[[#This Row],[Monto]],I920))</f>
        <v>163244</v>
      </c>
    </row>
    <row r="922" spans="1:9" x14ac:dyDescent="0.25">
      <c r="A922" s="25">
        <v>44753</v>
      </c>
      <c r="B922" s="22">
        <v>695874365215</v>
      </c>
      <c r="C922" t="str">
        <f>IF(ISBLANK(Ventas[[#This Row],[Código]]),"",VLOOKUP(Ventas[[#This Row],[Código]],Productos[],2,FALSE))</f>
        <v>Fotocopia</v>
      </c>
      <c r="D922" t="str">
        <f>IF(ISBLANK(Ventas[[#This Row],[Código]]),"",VLOOKUP(Ventas[[#This Row],[Código]],Productos[],3,FALSE))</f>
        <v>DNI 1</v>
      </c>
      <c r="E922" s="22">
        <v>1</v>
      </c>
      <c r="F922" s="1">
        <f>IF(ISBLANK(Ventas[[#This Row],[Código]]),"",VLOOKUP(Ventas[[#This Row],[Código]],Productos[],4,FALSE))</f>
        <v>0</v>
      </c>
      <c r="G922" s="1">
        <f>IF(ISBLANK(Ventas[[#This Row],[Código]]),"",VLOOKUP(Ventas[[#This Row],[Código]],Productos[],5,FALSE))</f>
        <v>20</v>
      </c>
      <c r="H922" s="23">
        <f>IF(ISBLANK(Ventas[[#This Row],[Código]]),"",Ventas[[#This Row],[Precio Unitario]]*Ventas[[#This Row],[Cantidad]])</f>
        <v>20</v>
      </c>
      <c r="I922" s="1">
        <f>IF(ISBLANK(Ventas[[#This Row],[Código]]),"",SUM(Ventas[[#This Row],[Monto]],I921))</f>
        <v>163264</v>
      </c>
    </row>
    <row r="923" spans="1:9" x14ac:dyDescent="0.25">
      <c r="A923" s="25">
        <v>44753</v>
      </c>
      <c r="B923" s="22">
        <v>147852369319</v>
      </c>
      <c r="C923" t="str">
        <f>IF(ISBLANK(Ventas[[#This Row],[Código]]),"",VLOOKUP(Ventas[[#This Row],[Código]],Productos[],2,FALSE))</f>
        <v>Fotocopia</v>
      </c>
      <c r="D923" t="str">
        <f>IF(ISBLANK(Ventas[[#This Row],[Código]]),"",VLOOKUP(Ventas[[#This Row],[Código]],Productos[],3,FALSE))</f>
        <v>IMPRESIÓN A4 1</v>
      </c>
      <c r="E923" s="22">
        <v>1</v>
      </c>
      <c r="F923" s="1">
        <f>IF(ISBLANK(Ventas[[#This Row],[Código]]),"",VLOOKUP(Ventas[[#This Row],[Código]],Productos[],4,FALSE))</f>
        <v>0</v>
      </c>
      <c r="G923" s="1">
        <f>IF(ISBLANK(Ventas[[#This Row],[Código]]),"",VLOOKUP(Ventas[[#This Row],[Código]],Productos[],5,FALSE))</f>
        <v>20</v>
      </c>
      <c r="H923" s="23">
        <f>IF(ISBLANK(Ventas[[#This Row],[Código]]),"",Ventas[[#This Row],[Precio Unitario]]*Ventas[[#This Row],[Cantidad]])</f>
        <v>20</v>
      </c>
      <c r="I923" s="1">
        <f>IF(ISBLANK(Ventas[[#This Row],[Código]]),"",SUM(Ventas[[#This Row],[Monto]],I922))</f>
        <v>163284</v>
      </c>
    </row>
    <row r="924" spans="1:9" x14ac:dyDescent="0.25">
      <c r="A924" s="25">
        <v>44753</v>
      </c>
      <c r="B924" s="22">
        <v>123654789193</v>
      </c>
      <c r="C924" t="str">
        <f>IF(ISBLANK(Ventas[[#This Row],[Código]]),"",VLOOKUP(Ventas[[#This Row],[Código]],Productos[],2,FALSE))</f>
        <v>Fotocopia</v>
      </c>
      <c r="D924" t="str">
        <f>IF(ISBLANK(Ventas[[#This Row],[Código]]),"",VLOOKUP(Ventas[[#This Row],[Código]],Productos[],3,FALSE))</f>
        <v>DOBLE FAZ LEGAL 1</v>
      </c>
      <c r="E924" s="22">
        <v>4</v>
      </c>
      <c r="F924" s="1">
        <f>IF(ISBLANK(Ventas[[#This Row],[Código]]),"",VLOOKUP(Ventas[[#This Row],[Código]],Productos[],4,FALSE))</f>
        <v>0</v>
      </c>
      <c r="G924" s="1">
        <f>IF(ISBLANK(Ventas[[#This Row],[Código]]),"",VLOOKUP(Ventas[[#This Row],[Código]],Productos[],5,FALSE))</f>
        <v>30</v>
      </c>
      <c r="H924" s="23">
        <f>IF(ISBLANK(Ventas[[#This Row],[Código]]),"",Ventas[[#This Row],[Precio Unitario]]*Ventas[[#This Row],[Cantidad]])</f>
        <v>120</v>
      </c>
      <c r="I924" s="1">
        <f>IF(ISBLANK(Ventas[[#This Row],[Código]]),"",SUM(Ventas[[#This Row],[Monto]],I923))</f>
        <v>163404</v>
      </c>
    </row>
    <row r="925" spans="1:9" x14ac:dyDescent="0.25">
      <c r="A925" s="25">
        <v>44753</v>
      </c>
      <c r="B925" s="22">
        <v>77947550</v>
      </c>
      <c r="C925" t="str">
        <f>IF(ISBLANK(Ventas[[#This Row],[Código]]),"",VLOOKUP(Ventas[[#This Row],[Código]],Productos[],2,FALSE))</f>
        <v>Cigarrillo</v>
      </c>
      <c r="D925" t="str">
        <f>IF(ISBLANK(Ventas[[#This Row],[Código]]),"",VLOOKUP(Ventas[[#This Row],[Código]],Productos[],3,FALSE))</f>
        <v>Marlboro Fusión 20 20</v>
      </c>
      <c r="E925" s="22">
        <v>1</v>
      </c>
      <c r="F925" s="1">
        <f>IF(ISBLANK(Ventas[[#This Row],[Código]]),"",VLOOKUP(Ventas[[#This Row],[Código]],Productos[],4,FALSE))</f>
        <v>290</v>
      </c>
      <c r="G925" s="1">
        <f>IF(ISBLANK(Ventas[[#This Row],[Código]]),"",VLOOKUP(Ventas[[#This Row],[Código]],Productos[],5,FALSE))</f>
        <v>320</v>
      </c>
      <c r="H925" s="23">
        <f>IF(ISBLANK(Ventas[[#This Row],[Código]]),"",Ventas[[#This Row],[Precio Unitario]]*Ventas[[#This Row],[Cantidad]])</f>
        <v>320</v>
      </c>
      <c r="I925" s="1">
        <f>IF(ISBLANK(Ventas[[#This Row],[Código]]),"",SUM(Ventas[[#This Row],[Monto]],I924))</f>
        <v>163724</v>
      </c>
    </row>
    <row r="926" spans="1:9" x14ac:dyDescent="0.25">
      <c r="A926" s="25">
        <v>44753</v>
      </c>
      <c r="B926" s="22">
        <v>954456325874</v>
      </c>
      <c r="C926" t="str">
        <f>IF(ISBLANK(Ventas[[#This Row],[Código]]),"",VLOOKUP(Ventas[[#This Row],[Código]],Productos[],2,FALSE))</f>
        <v>Carga</v>
      </c>
      <c r="D926" t="str">
        <f>IF(ISBLANK(Ventas[[#This Row],[Código]]),"",VLOOKUP(Ventas[[#This Row],[Código]],Productos[],3,FALSE))</f>
        <v>Carga Virtual (Tipear TOTAL DE CARGA en: "Monto") 1</v>
      </c>
      <c r="E926" s="22">
        <v>1000</v>
      </c>
      <c r="F926" s="1">
        <f>IF(ISBLANK(Ventas[[#This Row],[Código]]),"",VLOOKUP(Ventas[[#This Row],[Código]],Productos[],4,FALSE))</f>
        <v>1</v>
      </c>
      <c r="G926" s="1">
        <f>IF(ISBLANK(Ventas[[#This Row],[Código]]),"",VLOOKUP(Ventas[[#This Row],[Código]],Productos[],5,FALSE))</f>
        <v>1</v>
      </c>
      <c r="H926" s="23">
        <v>1100</v>
      </c>
      <c r="I926" s="1">
        <f>IF(ISBLANK(Ventas[[#This Row],[Código]]),"",SUM(Ventas[[#This Row],[Monto]],I925))</f>
        <v>164824</v>
      </c>
    </row>
    <row r="927" spans="1:9" x14ac:dyDescent="0.25">
      <c r="A927" s="25">
        <v>44753</v>
      </c>
      <c r="B927" s="22">
        <v>7790895000997</v>
      </c>
      <c r="C927" t="str">
        <f>IF(ISBLANK(Ventas[[#This Row],[Código]]),"",VLOOKUP(Ventas[[#This Row],[Código]],Productos[],2,FALSE))</f>
        <v>Gaseosa</v>
      </c>
      <c r="D927" t="str">
        <f>IF(ISBLANK(Ventas[[#This Row],[Código]]),"",VLOOKUP(Ventas[[#This Row],[Código]],Productos[],3,FALSE))</f>
        <v>Coca Cola 2250ml</v>
      </c>
      <c r="E927" s="22">
        <v>1</v>
      </c>
      <c r="F927" s="1">
        <f>IF(ISBLANK(Ventas[[#This Row],[Código]]),"",VLOOKUP(Ventas[[#This Row],[Código]],Productos[],4,FALSE))</f>
        <v>203</v>
      </c>
      <c r="G927" s="1">
        <f>IF(ISBLANK(Ventas[[#This Row],[Código]]),"",VLOOKUP(Ventas[[#This Row],[Código]],Productos[],5,FALSE))</f>
        <v>300</v>
      </c>
      <c r="H927" s="23">
        <f>IF(ISBLANK(Ventas[[#This Row],[Código]]),"",Ventas[[#This Row],[Precio Unitario]]*Ventas[[#This Row],[Cantidad]])</f>
        <v>300</v>
      </c>
      <c r="I927" s="1">
        <f>IF(ISBLANK(Ventas[[#This Row],[Código]]),"",SUM(Ventas[[#This Row],[Monto]],I926))</f>
        <v>165124</v>
      </c>
    </row>
    <row r="928" spans="1:9" x14ac:dyDescent="0.25">
      <c r="A928" s="25">
        <v>44753</v>
      </c>
      <c r="B928" s="22">
        <v>77958624</v>
      </c>
      <c r="C928" t="str">
        <f>IF(ISBLANK(Ventas[[#This Row],[Código]]),"",VLOOKUP(Ventas[[#This Row],[Código]],Productos[],2,FALSE))</f>
        <v>Golosina</v>
      </c>
      <c r="D928" t="str">
        <f>IF(ISBLANK(Ventas[[#This Row],[Código]]),"",VLOOKUP(Ventas[[#This Row],[Código]],Productos[],3,FALSE))</f>
        <v>Menthoplus Mentol 29,4g</v>
      </c>
      <c r="E928" s="22">
        <v>2</v>
      </c>
      <c r="F928" s="1">
        <f>IF(ISBLANK(Ventas[[#This Row],[Código]]),"",VLOOKUP(Ventas[[#This Row],[Código]],Productos[],4,FALSE))</f>
        <v>49</v>
      </c>
      <c r="G928" s="1">
        <f>IF(ISBLANK(Ventas[[#This Row],[Código]]),"",VLOOKUP(Ventas[[#This Row],[Código]],Productos[],5,FALSE))</f>
        <v>70</v>
      </c>
      <c r="H928" s="23">
        <f>IF(ISBLANK(Ventas[[#This Row],[Código]]),"",Ventas[[#This Row],[Precio Unitario]]*Ventas[[#This Row],[Cantidad]])</f>
        <v>140</v>
      </c>
      <c r="I928" s="1">
        <f>IF(ISBLANK(Ventas[[#This Row],[Código]]),"",SUM(Ventas[[#This Row],[Monto]],I927))</f>
        <v>165264</v>
      </c>
    </row>
    <row r="929" spans="1:9" x14ac:dyDescent="0.25">
      <c r="A929" s="25">
        <v>44753</v>
      </c>
      <c r="B929" s="22">
        <v>7798132920350</v>
      </c>
      <c r="C929" t="str">
        <f>IF(ISBLANK(Ventas[[#This Row],[Código]]),"",VLOOKUP(Ventas[[#This Row],[Código]],Productos[],2,FALSE))</f>
        <v>Mercadito</v>
      </c>
      <c r="D929" t="str">
        <f>IF(ISBLANK(Ventas[[#This Row],[Código]]),"",VLOOKUP(Ventas[[#This Row],[Código]],Productos[],3,FALSE))</f>
        <v>Puré de Tomate Copa de Oro 520g</v>
      </c>
      <c r="E929" s="22">
        <v>1</v>
      </c>
      <c r="F929" s="1">
        <f>IF(ISBLANK(Ventas[[#This Row],[Código]]),"",VLOOKUP(Ventas[[#This Row],[Código]],Productos[],4,FALSE))</f>
        <v>70</v>
      </c>
      <c r="G929" s="1">
        <f>IF(ISBLANK(Ventas[[#This Row],[Código]]),"",VLOOKUP(Ventas[[#This Row],[Código]],Productos[],5,FALSE))</f>
        <v>100</v>
      </c>
      <c r="H929" s="23">
        <v>0</v>
      </c>
      <c r="I929" s="1">
        <f>IF(ISBLANK(Ventas[[#This Row],[Código]]),"",SUM(Ventas[[#This Row],[Monto]],I928))</f>
        <v>165264</v>
      </c>
    </row>
    <row r="930" spans="1:9" x14ac:dyDescent="0.25">
      <c r="A930" s="25">
        <v>44753</v>
      </c>
      <c r="B930" s="22">
        <v>77976994</v>
      </c>
      <c r="C930" t="str">
        <f>IF(ISBLANK(Ventas[[#This Row],[Código]]),"",VLOOKUP(Ventas[[#This Row],[Código]],Productos[],2,FALSE))</f>
        <v>Cigarrillo</v>
      </c>
      <c r="D930" t="str">
        <f>IF(ISBLANK(Ventas[[#This Row],[Código]]),"",VLOOKUP(Ventas[[#This Row],[Código]],Productos[],3,FALSE))</f>
        <v>Lucky Strike 10 Convertible 12</v>
      </c>
      <c r="E930" s="22">
        <v>1</v>
      </c>
      <c r="F930" s="1">
        <f>IF(ISBLANK(Ventas[[#This Row],[Código]]),"",VLOOKUP(Ventas[[#This Row],[Código]],Productos[],4,FALSE))</f>
        <v>160</v>
      </c>
      <c r="G930" s="1">
        <f>IF(ISBLANK(Ventas[[#This Row],[Código]]),"",VLOOKUP(Ventas[[#This Row],[Código]],Productos[],5,FALSE))</f>
        <v>200</v>
      </c>
      <c r="H930" s="23">
        <f>IF(ISBLANK(Ventas[[#This Row],[Código]]),"",Ventas[[#This Row],[Precio Unitario]]*Ventas[[#This Row],[Cantidad]])</f>
        <v>200</v>
      </c>
      <c r="I930" s="1">
        <f>IF(ISBLANK(Ventas[[#This Row],[Código]]),"",SUM(Ventas[[#This Row],[Monto]],I929))</f>
        <v>165464</v>
      </c>
    </row>
    <row r="931" spans="1:9" x14ac:dyDescent="0.25">
      <c r="A931" s="25">
        <v>44753</v>
      </c>
      <c r="B931" s="22">
        <v>147852369319</v>
      </c>
      <c r="C931" t="str">
        <f>IF(ISBLANK(Ventas[[#This Row],[Código]]),"",VLOOKUP(Ventas[[#This Row],[Código]],Productos[],2,FALSE))</f>
        <v>Fotocopia</v>
      </c>
      <c r="D931" t="str">
        <f>IF(ISBLANK(Ventas[[#This Row],[Código]]),"",VLOOKUP(Ventas[[#This Row],[Código]],Productos[],3,FALSE))</f>
        <v>IMPRESIÓN A4 1</v>
      </c>
      <c r="E931" s="22">
        <v>1</v>
      </c>
      <c r="F931" s="1">
        <f>IF(ISBLANK(Ventas[[#This Row],[Código]]),"",VLOOKUP(Ventas[[#This Row],[Código]],Productos[],4,FALSE))</f>
        <v>0</v>
      </c>
      <c r="G931" s="1">
        <f>IF(ISBLANK(Ventas[[#This Row],[Código]]),"",VLOOKUP(Ventas[[#This Row],[Código]],Productos[],5,FALSE))</f>
        <v>20</v>
      </c>
      <c r="H931" s="23">
        <f>IF(ISBLANK(Ventas[[#This Row],[Código]]),"",Ventas[[#This Row],[Precio Unitario]]*Ventas[[#This Row],[Cantidad]])</f>
        <v>20</v>
      </c>
      <c r="I931" s="1">
        <f>IF(ISBLANK(Ventas[[#This Row],[Código]]),"",SUM(Ventas[[#This Row],[Monto]],I930))</f>
        <v>165484</v>
      </c>
    </row>
    <row r="932" spans="1:9" x14ac:dyDescent="0.25">
      <c r="A932" s="25">
        <v>44753</v>
      </c>
      <c r="B932" s="22">
        <v>7793147001827</v>
      </c>
      <c r="C932" t="str">
        <f>IF(ISBLANK(Ventas[[#This Row],[Código]]),"",VLOOKUP(Ventas[[#This Row],[Código]],Productos[],2,FALSE))</f>
        <v>Cerveza</v>
      </c>
      <c r="D932" t="str">
        <f>IF(ISBLANK(Ventas[[#This Row],[Código]]),"",VLOOKUP(Ventas[[#This Row],[Código]],Productos[],3,FALSE))</f>
        <v>Miller  473ml</v>
      </c>
      <c r="E932" s="22">
        <v>1</v>
      </c>
      <c r="F932" s="1">
        <f>IF(ISBLANK(Ventas[[#This Row],[Código]]),"",VLOOKUP(Ventas[[#This Row],[Código]],Productos[],4,FALSE))</f>
        <v>126</v>
      </c>
      <c r="G932" s="1">
        <f>IF(ISBLANK(Ventas[[#This Row],[Código]]),"",VLOOKUP(Ventas[[#This Row],[Código]],Productos[],5,FALSE))</f>
        <v>200</v>
      </c>
      <c r="H932" s="23">
        <f>IF(ISBLANK(Ventas[[#This Row],[Código]]),"",Ventas[[#This Row],[Precio Unitario]]*Ventas[[#This Row],[Cantidad]])</f>
        <v>200</v>
      </c>
      <c r="I932" s="1">
        <f>IF(ISBLANK(Ventas[[#This Row],[Código]]),"",SUM(Ventas[[#This Row],[Monto]],I931))</f>
        <v>165684</v>
      </c>
    </row>
    <row r="933" spans="1:9" x14ac:dyDescent="0.25">
      <c r="A933" s="25">
        <v>44753</v>
      </c>
      <c r="B933" s="22">
        <v>7790040132771</v>
      </c>
      <c r="C933" t="str">
        <f>IF(ISBLANK(Ventas[[#This Row],[Código]]),"",VLOOKUP(Ventas[[#This Row],[Código]],Productos[],2,FALSE))</f>
        <v>Galletita</v>
      </c>
      <c r="D933" t="str">
        <f>IF(ISBLANK(Ventas[[#This Row],[Código]]),"",VLOOKUP(Ventas[[#This Row],[Código]],Productos[],3,FALSE))</f>
        <v>Surtido Bagley 390g</v>
      </c>
      <c r="E933" s="22">
        <v>1</v>
      </c>
      <c r="F933" s="1">
        <f>IF(ISBLANK(Ventas[[#This Row],[Código]]),"",VLOOKUP(Ventas[[#This Row],[Código]],Productos[],4,FALSE))</f>
        <v>133</v>
      </c>
      <c r="G933" s="1">
        <f>IF(ISBLANK(Ventas[[#This Row],[Código]]),"",VLOOKUP(Ventas[[#This Row],[Código]],Productos[],5,FALSE))</f>
        <v>260</v>
      </c>
      <c r="H933" s="23">
        <f>IF(ISBLANK(Ventas[[#This Row],[Código]]),"",Ventas[[#This Row],[Precio Unitario]]*Ventas[[#This Row],[Cantidad]])</f>
        <v>260</v>
      </c>
      <c r="I933" s="1">
        <f>IF(ISBLANK(Ventas[[#This Row],[Código]]),"",SUM(Ventas[[#This Row],[Monto]],I932))</f>
        <v>165944</v>
      </c>
    </row>
    <row r="934" spans="1:9" x14ac:dyDescent="0.25">
      <c r="A934" s="25">
        <v>44753</v>
      </c>
      <c r="B934" s="22">
        <v>351624957684</v>
      </c>
      <c r="C934" t="str">
        <f>IF(ISBLANK(Ventas[[#This Row],[Código]]),"",VLOOKUP(Ventas[[#This Row],[Código]],Productos[],2,FALSE))</f>
        <v>Fotocopia</v>
      </c>
      <c r="D934" t="str">
        <f>IF(ISBLANK(Ventas[[#This Row],[Código]]),"",VLOOKUP(Ventas[[#This Row],[Código]],Productos[],3,FALSE))</f>
        <v>SIMPLE FAZ A4 1</v>
      </c>
      <c r="E934" s="22">
        <v>4</v>
      </c>
      <c r="F934" s="1">
        <f>IF(ISBLANK(Ventas[[#This Row],[Código]]),"",VLOOKUP(Ventas[[#This Row],[Código]],Productos[],4,FALSE))</f>
        <v>0</v>
      </c>
      <c r="G934" s="1">
        <f>IF(ISBLANK(Ventas[[#This Row],[Código]]),"",VLOOKUP(Ventas[[#This Row],[Código]],Productos[],5,FALSE))</f>
        <v>10</v>
      </c>
      <c r="H934" s="23">
        <f>IF(ISBLANK(Ventas[[#This Row],[Código]]),"",Ventas[[#This Row],[Precio Unitario]]*Ventas[[#This Row],[Cantidad]])</f>
        <v>40</v>
      </c>
      <c r="I934" s="1">
        <f>IF(ISBLANK(Ventas[[#This Row],[Código]]),"",SUM(Ventas[[#This Row],[Monto]],I933))</f>
        <v>165984</v>
      </c>
    </row>
    <row r="935" spans="1:9" x14ac:dyDescent="0.25">
      <c r="A935" s="25">
        <v>44753</v>
      </c>
      <c r="B935" s="22">
        <v>695874365215</v>
      </c>
      <c r="C935" t="str">
        <f>IF(ISBLANK(Ventas[[#This Row],[Código]]),"",VLOOKUP(Ventas[[#This Row],[Código]],Productos[],2,FALSE))</f>
        <v>Fotocopia</v>
      </c>
      <c r="D935" t="str">
        <f>IF(ISBLANK(Ventas[[#This Row],[Código]]),"",VLOOKUP(Ventas[[#This Row],[Código]],Productos[],3,FALSE))</f>
        <v>DNI 1</v>
      </c>
      <c r="E935" s="22">
        <v>1</v>
      </c>
      <c r="F935" s="1">
        <f>IF(ISBLANK(Ventas[[#This Row],[Código]]),"",VLOOKUP(Ventas[[#This Row],[Código]],Productos[],4,FALSE))</f>
        <v>0</v>
      </c>
      <c r="G935" s="1">
        <f>IF(ISBLANK(Ventas[[#This Row],[Código]]),"",VLOOKUP(Ventas[[#This Row],[Código]],Productos[],5,FALSE))</f>
        <v>20</v>
      </c>
      <c r="H935" s="23">
        <f>IF(ISBLANK(Ventas[[#This Row],[Código]]),"",Ventas[[#This Row],[Precio Unitario]]*Ventas[[#This Row],[Cantidad]])</f>
        <v>20</v>
      </c>
      <c r="I935" s="1">
        <f>IF(ISBLANK(Ventas[[#This Row],[Código]]),"",SUM(Ventas[[#This Row],[Monto]],I934))</f>
        <v>166004</v>
      </c>
    </row>
    <row r="936" spans="1:9" x14ac:dyDescent="0.25">
      <c r="A936" s="25">
        <v>44753</v>
      </c>
      <c r="B936" s="22">
        <v>153426486759</v>
      </c>
      <c r="C936" t="str">
        <f>IF(ISBLANK(Ventas[[#This Row],[Código]]),"",VLOOKUP(Ventas[[#This Row],[Código]],Productos[],2,FALSE))</f>
        <v>Fotocopia</v>
      </c>
      <c r="D936" t="str">
        <f>IF(ISBLANK(Ventas[[#This Row],[Código]]),"",VLOOKUP(Ventas[[#This Row],[Código]],Productos[],3,FALSE))</f>
        <v>SIMPLE FAZ LEGAL / DOBLE FAZ A4 1</v>
      </c>
      <c r="E936" s="22">
        <v>2</v>
      </c>
      <c r="F936" s="1">
        <f>IF(ISBLANK(Ventas[[#This Row],[Código]]),"",VLOOKUP(Ventas[[#This Row],[Código]],Productos[],4,FALSE))</f>
        <v>0</v>
      </c>
      <c r="G936" s="1">
        <f>IF(ISBLANK(Ventas[[#This Row],[Código]]),"",VLOOKUP(Ventas[[#This Row],[Código]],Productos[],5,FALSE))</f>
        <v>20</v>
      </c>
      <c r="H936" s="23">
        <f>IF(ISBLANK(Ventas[[#This Row],[Código]]),"",Ventas[[#This Row],[Precio Unitario]]*Ventas[[#This Row],[Cantidad]])</f>
        <v>40</v>
      </c>
      <c r="I936" s="1">
        <f>IF(ISBLANK(Ventas[[#This Row],[Código]]),"",SUM(Ventas[[#This Row],[Monto]],I935))</f>
        <v>166044</v>
      </c>
    </row>
    <row r="937" spans="1:9" x14ac:dyDescent="0.25">
      <c r="A937" s="25">
        <v>44753</v>
      </c>
      <c r="B937" s="22">
        <v>7791519200045</v>
      </c>
      <c r="C937" t="str">
        <f>IF(ISBLANK(Ventas[[#This Row],[Código]]),"",VLOOKUP(Ventas[[#This Row],[Código]],Productos[],2,FALSE))</f>
        <v>Farmacia</v>
      </c>
      <c r="D937" t="str">
        <f>IF(ISBLANK(Ventas[[#This Row],[Código]]),"",VLOOKUP(Ventas[[#This Row],[Código]],Productos[],3,FALSE))</f>
        <v>Prime Super Fino 3</v>
      </c>
      <c r="E937" s="22">
        <v>2</v>
      </c>
      <c r="F937" s="1">
        <f>IF(ISBLANK(Ventas[[#This Row],[Código]]),"",VLOOKUP(Ventas[[#This Row],[Código]],Productos[],4,FALSE))</f>
        <v>224</v>
      </c>
      <c r="G937" s="1">
        <f>IF(ISBLANK(Ventas[[#This Row],[Código]]),"",VLOOKUP(Ventas[[#This Row],[Código]],Productos[],5,FALSE))</f>
        <v>380</v>
      </c>
      <c r="H937" s="23">
        <f>IF(ISBLANK(Ventas[[#This Row],[Código]]),"",Ventas[[#This Row],[Precio Unitario]]*Ventas[[#This Row],[Cantidad]])</f>
        <v>760</v>
      </c>
      <c r="I937" s="1">
        <f>IF(ISBLANK(Ventas[[#This Row],[Código]]),"",SUM(Ventas[[#This Row],[Monto]],I936))</f>
        <v>166804</v>
      </c>
    </row>
    <row r="938" spans="1:9" x14ac:dyDescent="0.25">
      <c r="A938" s="25">
        <v>44753</v>
      </c>
      <c r="B938" s="22">
        <v>77931764</v>
      </c>
      <c r="C938" t="str">
        <f>IF(ISBLANK(Ventas[[#This Row],[Código]]),"",VLOOKUP(Ventas[[#This Row],[Código]],Productos[],2,FALSE))</f>
        <v>Golosina</v>
      </c>
      <c r="D938" t="str">
        <f>IF(ISBLANK(Ventas[[#This Row],[Código]]),"",VLOOKUP(Ventas[[#This Row],[Código]],Productos[],3,FALSE))</f>
        <v>Topline Seven X-plosive Mint 14g</v>
      </c>
      <c r="E938" s="22">
        <v>1</v>
      </c>
      <c r="F938" s="1">
        <f>IF(ISBLANK(Ventas[[#This Row],[Código]]),"",VLOOKUP(Ventas[[#This Row],[Código]],Productos[],4,FALSE))</f>
        <v>56</v>
      </c>
      <c r="G938" s="1">
        <f>IF(ISBLANK(Ventas[[#This Row],[Código]]),"",VLOOKUP(Ventas[[#This Row],[Código]],Productos[],5,FALSE))</f>
        <v>80</v>
      </c>
      <c r="H938" s="23">
        <f>IF(ISBLANK(Ventas[[#This Row],[Código]]),"",Ventas[[#This Row],[Precio Unitario]]*Ventas[[#This Row],[Cantidad]])</f>
        <v>80</v>
      </c>
      <c r="I938" s="1">
        <f>IF(ISBLANK(Ventas[[#This Row],[Código]]),"",SUM(Ventas[[#This Row],[Monto]],I937))</f>
        <v>166884</v>
      </c>
    </row>
    <row r="939" spans="1:9" x14ac:dyDescent="0.25">
      <c r="A939" s="25">
        <v>44753</v>
      </c>
      <c r="B939" s="22">
        <v>7790895641800</v>
      </c>
      <c r="C939" t="str">
        <f>IF(ISBLANK(Ventas[[#This Row],[Código]]),"",VLOOKUP(Ventas[[#This Row],[Código]],Productos[],2,FALSE))</f>
        <v>Jugo</v>
      </c>
      <c r="D939" t="str">
        <f>IF(ISBLANK(Ventas[[#This Row],[Código]]),"",VLOOKUP(Ventas[[#This Row],[Código]],Productos[],3,FALSE))</f>
        <v>Cepita Naranja 1500ml</v>
      </c>
      <c r="E939" s="22">
        <v>1</v>
      </c>
      <c r="F939" s="1">
        <f>IF(ISBLANK(Ventas[[#This Row],[Código]]),"",VLOOKUP(Ventas[[#This Row],[Código]],Productos[],4,FALSE))</f>
        <v>161</v>
      </c>
      <c r="G939" s="1">
        <f>IF(ISBLANK(Ventas[[#This Row],[Código]]),"",VLOOKUP(Ventas[[#This Row],[Código]],Productos[],5,FALSE))</f>
        <v>250</v>
      </c>
      <c r="H939" s="23">
        <f>IF(ISBLANK(Ventas[[#This Row],[Código]]),"",Ventas[[#This Row],[Precio Unitario]]*Ventas[[#This Row],[Cantidad]])</f>
        <v>250</v>
      </c>
      <c r="I939" s="1">
        <f>IF(ISBLANK(Ventas[[#This Row],[Código]]),"",SUM(Ventas[[#This Row],[Monto]],I938))</f>
        <v>167134</v>
      </c>
    </row>
    <row r="940" spans="1:9" x14ac:dyDescent="0.25">
      <c r="A940" s="25">
        <v>44753</v>
      </c>
      <c r="B940" s="22">
        <v>147852369319</v>
      </c>
      <c r="C940" t="str">
        <f>IF(ISBLANK(Ventas[[#This Row],[Código]]),"",VLOOKUP(Ventas[[#This Row],[Código]],Productos[],2,FALSE))</f>
        <v>Fotocopia</v>
      </c>
      <c r="D940" t="str">
        <f>IF(ISBLANK(Ventas[[#This Row],[Código]]),"",VLOOKUP(Ventas[[#This Row],[Código]],Productos[],3,FALSE))</f>
        <v>IMPRESIÓN A4 1</v>
      </c>
      <c r="E940" s="22">
        <v>1</v>
      </c>
      <c r="F940" s="1">
        <f>IF(ISBLANK(Ventas[[#This Row],[Código]]),"",VLOOKUP(Ventas[[#This Row],[Código]],Productos[],4,FALSE))</f>
        <v>0</v>
      </c>
      <c r="G940" s="1">
        <f>IF(ISBLANK(Ventas[[#This Row],[Código]]),"",VLOOKUP(Ventas[[#This Row],[Código]],Productos[],5,FALSE))</f>
        <v>20</v>
      </c>
      <c r="H940" s="23">
        <f>IF(ISBLANK(Ventas[[#This Row],[Código]]),"",Ventas[[#This Row],[Precio Unitario]]*Ventas[[#This Row],[Cantidad]])</f>
        <v>20</v>
      </c>
      <c r="I940" s="1">
        <f>IF(ISBLANK(Ventas[[#This Row],[Código]]),"",SUM(Ventas[[#This Row],[Monto]],I939))</f>
        <v>167154</v>
      </c>
    </row>
    <row r="941" spans="1:9" x14ac:dyDescent="0.25">
      <c r="A941" s="25">
        <v>44753</v>
      </c>
      <c r="B941" s="22">
        <v>77976994</v>
      </c>
      <c r="C941" t="str">
        <f>IF(ISBLANK(Ventas[[#This Row],[Código]]),"",VLOOKUP(Ventas[[#This Row],[Código]],Productos[],2,FALSE))</f>
        <v>Cigarrillo</v>
      </c>
      <c r="D941" t="str">
        <f>IF(ISBLANK(Ventas[[#This Row],[Código]]),"",VLOOKUP(Ventas[[#This Row],[Código]],Productos[],3,FALSE))</f>
        <v>Lucky Strike 10 Convertible 12</v>
      </c>
      <c r="E941" s="22">
        <v>1</v>
      </c>
      <c r="F941" s="1">
        <f>IF(ISBLANK(Ventas[[#This Row],[Código]]),"",VLOOKUP(Ventas[[#This Row],[Código]],Productos[],4,FALSE))</f>
        <v>160</v>
      </c>
      <c r="G941" s="1">
        <f>IF(ISBLANK(Ventas[[#This Row],[Código]]),"",VLOOKUP(Ventas[[#This Row],[Código]],Productos[],5,FALSE))</f>
        <v>200</v>
      </c>
      <c r="H941" s="23">
        <f>IF(ISBLANK(Ventas[[#This Row],[Código]]),"",Ventas[[#This Row],[Precio Unitario]]*Ventas[[#This Row],[Cantidad]])</f>
        <v>200</v>
      </c>
      <c r="I941" s="1">
        <f>IF(ISBLANK(Ventas[[#This Row],[Código]]),"",SUM(Ventas[[#This Row],[Monto]],I940))</f>
        <v>167354</v>
      </c>
    </row>
    <row r="942" spans="1:9" x14ac:dyDescent="0.25">
      <c r="A942" s="25">
        <v>44753</v>
      </c>
      <c r="B942" s="22" t="s">
        <v>82</v>
      </c>
      <c r="C942" t="str">
        <f>IF(ISBLANK(Ventas[[#This Row],[Código]]),"",VLOOKUP(Ventas[[#This Row],[Código]],Productos[],2,FALSE))</f>
        <v>Farmacia</v>
      </c>
      <c r="D942" t="str">
        <f>IF(ISBLANK(Ventas[[#This Row],[Código]]),"",VLOOKUP(Ventas[[#This Row],[Código]],Productos[],3,FALSE))</f>
        <v>Buscapina Compositum 1</v>
      </c>
      <c r="E942" s="22">
        <v>1</v>
      </c>
      <c r="F942" s="1">
        <f>IF(ISBLANK(Ventas[[#This Row],[Código]]),"",VLOOKUP(Ventas[[#This Row],[Código]],Productos[],4,FALSE))</f>
        <v>28</v>
      </c>
      <c r="G942" s="1">
        <f>IF(ISBLANK(Ventas[[#This Row],[Código]]),"",VLOOKUP(Ventas[[#This Row],[Código]],Productos[],5,FALSE))</f>
        <v>40</v>
      </c>
      <c r="H942" s="23">
        <v>0</v>
      </c>
      <c r="I942" s="1">
        <f>IF(ISBLANK(Ventas[[#This Row],[Código]]),"",SUM(Ventas[[#This Row],[Monto]],I941))</f>
        <v>167354</v>
      </c>
    </row>
    <row r="943" spans="1:9" x14ac:dyDescent="0.25">
      <c r="A943" s="25">
        <v>44753</v>
      </c>
      <c r="B943" s="22">
        <v>7790036001562</v>
      </c>
      <c r="C943" t="str">
        <f>IF(ISBLANK(Ventas[[#This Row],[Código]]),"",VLOOKUP(Ventas[[#This Row],[Código]],Productos[],2,FALSE))</f>
        <v>Agua Saborizada</v>
      </c>
      <c r="D943" t="str">
        <f>IF(ISBLANK(Ventas[[#This Row],[Código]]),"",VLOOKUP(Ventas[[#This Row],[Código]],Productos[],3,FALSE))</f>
        <v>Baggio Fresh Naranja 1500ml</v>
      </c>
      <c r="E943" s="22">
        <v>1</v>
      </c>
      <c r="F943" s="1">
        <f>IF(ISBLANK(Ventas[[#This Row],[Código]]),"",VLOOKUP(Ventas[[#This Row],[Código]],Productos[],4,FALSE))</f>
        <v>42</v>
      </c>
      <c r="G943" s="1">
        <f>IF(ISBLANK(Ventas[[#This Row],[Código]]),"",VLOOKUP(Ventas[[#This Row],[Código]],Productos[],5,FALSE))</f>
        <v>120</v>
      </c>
      <c r="H943" s="23">
        <f>IF(ISBLANK(Ventas[[#This Row],[Código]]),"",Ventas[[#This Row],[Precio Unitario]]*Ventas[[#This Row],[Cantidad]])</f>
        <v>120</v>
      </c>
      <c r="I943" s="1">
        <f>IF(ISBLANK(Ventas[[#This Row],[Código]]),"",SUM(Ventas[[#This Row],[Monto]],I942))</f>
        <v>167474</v>
      </c>
    </row>
    <row r="944" spans="1:9" x14ac:dyDescent="0.25">
      <c r="A944" s="25">
        <v>44753</v>
      </c>
      <c r="B944" s="22">
        <v>7790580421007</v>
      </c>
      <c r="C944" t="str">
        <f>IF(ISBLANK(Ventas[[#This Row],[Código]]),"",VLOOKUP(Ventas[[#This Row],[Código]],Productos[],2,FALSE))</f>
        <v>Chocolate</v>
      </c>
      <c r="D944" t="str">
        <f>IF(ISBLANK(Ventas[[#This Row],[Código]]),"",VLOOKUP(Ventas[[#This Row],[Código]],Productos[],3,FALSE))</f>
        <v>Rocklets  20g</v>
      </c>
      <c r="E944" s="22">
        <v>1</v>
      </c>
      <c r="F944" s="1">
        <f>IF(ISBLANK(Ventas[[#This Row],[Código]]),"",VLOOKUP(Ventas[[#This Row],[Código]],Productos[],4,FALSE))</f>
        <v>63</v>
      </c>
      <c r="G944" s="1">
        <f>IF(ISBLANK(Ventas[[#This Row],[Código]]),"",VLOOKUP(Ventas[[#This Row],[Código]],Productos[],5,FALSE))</f>
        <v>90</v>
      </c>
      <c r="H944" s="23">
        <f>IF(ISBLANK(Ventas[[#This Row],[Código]]),"",Ventas[[#This Row],[Precio Unitario]]*Ventas[[#This Row],[Cantidad]])</f>
        <v>90</v>
      </c>
      <c r="I944" s="1">
        <f>IF(ISBLANK(Ventas[[#This Row],[Código]]),"",SUM(Ventas[[#This Row],[Monto]],I943))</f>
        <v>167564</v>
      </c>
    </row>
    <row r="945" spans="1:9" x14ac:dyDescent="0.25">
      <c r="A945" s="25">
        <v>44753</v>
      </c>
      <c r="B945" s="22">
        <v>123654789193</v>
      </c>
      <c r="C945" t="str">
        <f>IF(ISBLANK(Ventas[[#This Row],[Código]]),"",VLOOKUP(Ventas[[#This Row],[Código]],Productos[],2,FALSE))</f>
        <v>Fotocopia</v>
      </c>
      <c r="D945" t="str">
        <f>IF(ISBLANK(Ventas[[#This Row],[Código]]),"",VLOOKUP(Ventas[[#This Row],[Código]],Productos[],3,FALSE))</f>
        <v>DOBLE FAZ LEGAL 1</v>
      </c>
      <c r="E945" s="22">
        <v>1</v>
      </c>
      <c r="F945" s="1">
        <f>IF(ISBLANK(Ventas[[#This Row],[Código]]),"",VLOOKUP(Ventas[[#This Row],[Código]],Productos[],4,FALSE))</f>
        <v>0</v>
      </c>
      <c r="G945" s="1">
        <f>IF(ISBLANK(Ventas[[#This Row],[Código]]),"",VLOOKUP(Ventas[[#This Row],[Código]],Productos[],5,FALSE))</f>
        <v>30</v>
      </c>
      <c r="H945" s="23">
        <f>IF(ISBLANK(Ventas[[#This Row],[Código]]),"",Ventas[[#This Row],[Precio Unitario]]*Ventas[[#This Row],[Cantidad]])</f>
        <v>30</v>
      </c>
      <c r="I945" s="1">
        <f>IF(ISBLANK(Ventas[[#This Row],[Código]]),"",SUM(Ventas[[#This Row],[Monto]],I944))</f>
        <v>167594</v>
      </c>
    </row>
    <row r="946" spans="1:9" x14ac:dyDescent="0.25">
      <c r="A946" s="25">
        <v>44753</v>
      </c>
      <c r="B946" s="22">
        <v>580058803526</v>
      </c>
      <c r="C946" t="str">
        <f>IF(ISBLANK(Ventas[[#This Row],[Código]]),"",VLOOKUP(Ventas[[#This Row],[Código]],Productos[],2,FALSE))</f>
        <v>Cigarrillo</v>
      </c>
      <c r="D946" t="str">
        <f>IF(ISBLANK(Ventas[[#This Row],[Código]]),"",VLOOKUP(Ventas[[#This Row],[Código]],Productos[],3,FALSE))</f>
        <v>Suelto Barato 1</v>
      </c>
      <c r="E946" s="22">
        <v>1</v>
      </c>
      <c r="F946" s="1">
        <f>IF(ISBLANK(Ventas[[#This Row],[Código]]),"",VLOOKUP(Ventas[[#This Row],[Código]],Productos[],4,FALSE))</f>
        <v>7</v>
      </c>
      <c r="G946" s="1">
        <f>IF(ISBLANK(Ventas[[#This Row],[Código]]),"",VLOOKUP(Ventas[[#This Row],[Código]],Productos[],5,FALSE))</f>
        <v>10</v>
      </c>
      <c r="H946" s="23">
        <f>IF(ISBLANK(Ventas[[#This Row],[Código]]),"",Ventas[[#This Row],[Precio Unitario]]*Ventas[[#This Row],[Cantidad]])</f>
        <v>10</v>
      </c>
      <c r="I946" s="1">
        <f>IF(ISBLANK(Ventas[[#This Row],[Código]]),"",SUM(Ventas[[#This Row],[Monto]],I945))</f>
        <v>167604</v>
      </c>
    </row>
    <row r="947" spans="1:9" x14ac:dyDescent="0.25">
      <c r="A947" s="25">
        <v>44753</v>
      </c>
      <c r="B947" s="22">
        <v>7790040405608</v>
      </c>
      <c r="C947" t="str">
        <f>IF(ISBLANK(Ventas[[#This Row],[Código]]),"",VLOOKUP(Ventas[[#This Row],[Código]],Productos[],2,FALSE))</f>
        <v>Chocolate</v>
      </c>
      <c r="D947" t="str">
        <f>IF(ISBLANK(Ventas[[#This Row],[Código]]),"",VLOOKUP(Ventas[[#This Row],[Código]],Productos[],3,FALSE))</f>
        <v>Tatín Negro Triple 1</v>
      </c>
      <c r="E947" s="22">
        <v>5</v>
      </c>
      <c r="F947" s="1">
        <f>IF(ISBLANK(Ventas[[#This Row],[Código]]),"",VLOOKUP(Ventas[[#This Row],[Código]],Productos[],4,FALSE))</f>
        <v>42</v>
      </c>
      <c r="G947" s="1">
        <f>IF(ISBLANK(Ventas[[#This Row],[Código]]),"",VLOOKUP(Ventas[[#This Row],[Código]],Productos[],5,FALSE))</f>
        <v>60</v>
      </c>
      <c r="H947" s="23">
        <f>IF(ISBLANK(Ventas[[#This Row],[Código]]),"",Ventas[[#This Row],[Precio Unitario]]*Ventas[[#This Row],[Cantidad]])</f>
        <v>300</v>
      </c>
      <c r="I947" s="1">
        <f>IF(ISBLANK(Ventas[[#This Row],[Código]]),"",SUM(Ventas[[#This Row],[Monto]],I946))</f>
        <v>167904</v>
      </c>
    </row>
    <row r="948" spans="1:9" x14ac:dyDescent="0.25">
      <c r="A948" s="25">
        <v>44753</v>
      </c>
      <c r="B948" s="22">
        <v>987456321397</v>
      </c>
      <c r="C948" t="str">
        <f>IF(ISBLANK(Ventas[[#This Row],[Código]]),"",VLOOKUP(Ventas[[#This Row],[Código]],Productos[],2,FALSE))</f>
        <v>Fotocopia</v>
      </c>
      <c r="D948" t="str">
        <f>IF(ISBLANK(Ventas[[#This Row],[Código]]),"",VLOOKUP(Ventas[[#This Row],[Código]],Productos[],3,FALSE))</f>
        <v>TRÁMITES (Tipear nombre del trámite) 1</v>
      </c>
      <c r="E948" s="22">
        <v>1</v>
      </c>
      <c r="F948" s="1">
        <f>IF(ISBLANK(Ventas[[#This Row],[Código]]),"",VLOOKUP(Ventas[[#This Row],[Código]],Productos[],4,FALSE))</f>
        <v>0</v>
      </c>
      <c r="G948" s="1" t="str">
        <f>IF(ISBLANK(Ventas[[#This Row],[Código]]),"",VLOOKUP(Ventas[[#This Row],[Código]],Productos[],5,FALSE))</f>
        <v>(TIPEAR PRECIO VENDIDO)</v>
      </c>
      <c r="H948" s="23">
        <v>350</v>
      </c>
      <c r="I948" s="1">
        <f>IF(ISBLANK(Ventas[[#This Row],[Código]]),"",SUM(Ventas[[#This Row],[Monto]],I947))</f>
        <v>168254</v>
      </c>
    </row>
    <row r="949" spans="1:9" x14ac:dyDescent="0.25">
      <c r="A949" s="25">
        <v>44753</v>
      </c>
      <c r="B949" s="22">
        <v>147852369319</v>
      </c>
      <c r="C949" t="str">
        <f>IF(ISBLANK(Ventas[[#This Row],[Código]]),"",VLOOKUP(Ventas[[#This Row],[Código]],Productos[],2,FALSE))</f>
        <v>Fotocopia</v>
      </c>
      <c r="D949" t="str">
        <f>IF(ISBLANK(Ventas[[#This Row],[Código]]),"",VLOOKUP(Ventas[[#This Row],[Código]],Productos[],3,FALSE))</f>
        <v>IMPRESIÓN A4 1</v>
      </c>
      <c r="E949" s="22">
        <v>3</v>
      </c>
      <c r="F949" s="1">
        <f>IF(ISBLANK(Ventas[[#This Row],[Código]]),"",VLOOKUP(Ventas[[#This Row],[Código]],Productos[],4,FALSE))</f>
        <v>0</v>
      </c>
      <c r="G949" s="1">
        <f>IF(ISBLANK(Ventas[[#This Row],[Código]]),"",VLOOKUP(Ventas[[#This Row],[Código]],Productos[],5,FALSE))</f>
        <v>20</v>
      </c>
      <c r="H949" s="23">
        <f>IF(ISBLANK(Ventas[[#This Row],[Código]]),"",Ventas[[#This Row],[Precio Unitario]]*Ventas[[#This Row],[Cantidad]])</f>
        <v>60</v>
      </c>
      <c r="I949" s="1">
        <f>IF(ISBLANK(Ventas[[#This Row],[Código]]),"",SUM(Ventas[[#This Row],[Monto]],I948))</f>
        <v>168314</v>
      </c>
    </row>
    <row r="950" spans="1:9" x14ac:dyDescent="0.25">
      <c r="A950" s="25">
        <v>44753</v>
      </c>
      <c r="B950" s="22">
        <v>954456325874</v>
      </c>
      <c r="C950" t="str">
        <f>IF(ISBLANK(Ventas[[#This Row],[Código]]),"",VLOOKUP(Ventas[[#This Row],[Código]],Productos[],2,FALSE))</f>
        <v>Carga</v>
      </c>
      <c r="D950" t="str">
        <f>IF(ISBLANK(Ventas[[#This Row],[Código]]),"",VLOOKUP(Ventas[[#This Row],[Código]],Productos[],3,FALSE))</f>
        <v>Carga Virtual (Tipear TOTAL DE CARGA en: "Monto") 1</v>
      </c>
      <c r="E950" s="22">
        <v>200</v>
      </c>
      <c r="F950" s="1">
        <f>IF(ISBLANK(Ventas[[#This Row],[Código]]),"",VLOOKUP(Ventas[[#This Row],[Código]],Productos[],4,FALSE))</f>
        <v>1</v>
      </c>
      <c r="G950" s="1">
        <f>IF(ISBLANK(Ventas[[#This Row],[Código]]),"",VLOOKUP(Ventas[[#This Row],[Código]],Productos[],5,FALSE))</f>
        <v>1</v>
      </c>
      <c r="H950" s="23">
        <v>220</v>
      </c>
      <c r="I950" s="1">
        <f>IF(ISBLANK(Ventas[[#This Row],[Código]]),"",SUM(Ventas[[#This Row],[Monto]],I949))</f>
        <v>168534</v>
      </c>
    </row>
    <row r="951" spans="1:9" x14ac:dyDescent="0.25">
      <c r="A951" s="25">
        <v>44753</v>
      </c>
      <c r="B951" s="22">
        <v>7792758000236</v>
      </c>
      <c r="C951" t="str">
        <f>IF(ISBLANK(Ventas[[#This Row],[Código]]),"",VLOOKUP(Ventas[[#This Row],[Código]],Productos[],2,FALSE))</f>
        <v>Gaseosa</v>
      </c>
      <c r="D951" t="str">
        <f>IF(ISBLANK(Ventas[[#This Row],[Código]]),"",VLOOKUP(Ventas[[#This Row],[Código]],Productos[],3,FALSE))</f>
        <v>Secco Lima 3000ml</v>
      </c>
      <c r="E951" s="22">
        <v>1</v>
      </c>
      <c r="F951" s="1">
        <f>IF(ISBLANK(Ventas[[#This Row],[Código]]),"",VLOOKUP(Ventas[[#This Row],[Código]],Productos[],4,FALSE))</f>
        <v>140</v>
      </c>
      <c r="G951" s="1">
        <f>IF(ISBLANK(Ventas[[#This Row],[Código]]),"",VLOOKUP(Ventas[[#This Row],[Código]],Productos[],5,FALSE))</f>
        <v>210</v>
      </c>
      <c r="H951" s="23">
        <f>IF(ISBLANK(Ventas[[#This Row],[Código]]),"",Ventas[[#This Row],[Precio Unitario]]*Ventas[[#This Row],[Cantidad]])</f>
        <v>210</v>
      </c>
      <c r="I951" s="1">
        <f>IF(ISBLANK(Ventas[[#This Row],[Código]]),"",SUM(Ventas[[#This Row],[Monto]],I950))</f>
        <v>168744</v>
      </c>
    </row>
    <row r="952" spans="1:9" x14ac:dyDescent="0.25">
      <c r="A952" s="25">
        <v>44753</v>
      </c>
      <c r="B952" s="22">
        <v>147852369319</v>
      </c>
      <c r="C952" t="str">
        <f>IF(ISBLANK(Ventas[[#This Row],[Código]]),"",VLOOKUP(Ventas[[#This Row],[Código]],Productos[],2,FALSE))</f>
        <v>Fotocopia</v>
      </c>
      <c r="D952" t="str">
        <f>IF(ISBLANK(Ventas[[#This Row],[Código]]),"",VLOOKUP(Ventas[[#This Row],[Código]],Productos[],3,FALSE))</f>
        <v>IMPRESIÓN A4 1</v>
      </c>
      <c r="E952" s="22">
        <v>11</v>
      </c>
      <c r="F952" s="1">
        <f>IF(ISBLANK(Ventas[[#This Row],[Código]]),"",VLOOKUP(Ventas[[#This Row],[Código]],Productos[],4,FALSE))</f>
        <v>0</v>
      </c>
      <c r="G952" s="1">
        <f>IF(ISBLANK(Ventas[[#This Row],[Código]]),"",VLOOKUP(Ventas[[#This Row],[Código]],Productos[],5,FALSE))</f>
        <v>20</v>
      </c>
      <c r="H952" s="23">
        <f>IF(ISBLANK(Ventas[[#This Row],[Código]]),"",Ventas[[#This Row],[Precio Unitario]]*Ventas[[#This Row],[Cantidad]])</f>
        <v>220</v>
      </c>
      <c r="I952" s="1">
        <f>IF(ISBLANK(Ventas[[#This Row],[Código]]),"",SUM(Ventas[[#This Row],[Monto]],I951))</f>
        <v>168964</v>
      </c>
    </row>
    <row r="953" spans="1:9" x14ac:dyDescent="0.25">
      <c r="A953" s="25">
        <v>44753</v>
      </c>
      <c r="B953" s="22">
        <v>77916433</v>
      </c>
      <c r="C953" t="str">
        <f>IF(ISBLANK(Ventas[[#This Row],[Código]]),"",VLOOKUP(Ventas[[#This Row],[Código]],Productos[],2,FALSE))</f>
        <v>Cigarrillo</v>
      </c>
      <c r="D953" t="str">
        <f>IF(ISBLANK(Ventas[[#This Row],[Código]]),"",VLOOKUP(Ventas[[#This Row],[Código]],Productos[],3,FALSE))</f>
        <v>Marlboro 20 Común 20</v>
      </c>
      <c r="E953" s="22">
        <v>1</v>
      </c>
      <c r="F953" s="1">
        <f>IF(ISBLANK(Ventas[[#This Row],[Código]]),"",VLOOKUP(Ventas[[#This Row],[Código]],Productos[],4,FALSE))</f>
        <v>290</v>
      </c>
      <c r="G953" s="1">
        <f>IF(ISBLANK(Ventas[[#This Row],[Código]]),"",VLOOKUP(Ventas[[#This Row],[Código]],Productos[],5,FALSE))</f>
        <v>320</v>
      </c>
      <c r="H953" s="23">
        <f>IF(ISBLANK(Ventas[[#This Row],[Código]]),"",Ventas[[#This Row],[Precio Unitario]]*Ventas[[#This Row],[Cantidad]])</f>
        <v>320</v>
      </c>
      <c r="I953" s="1">
        <f>IF(ISBLANK(Ventas[[#This Row],[Código]]),"",SUM(Ventas[[#This Row],[Monto]],I952))</f>
        <v>169284</v>
      </c>
    </row>
    <row r="954" spans="1:9" x14ac:dyDescent="0.25">
      <c r="A954" s="25">
        <v>44753</v>
      </c>
      <c r="B954" s="22">
        <v>123654789193</v>
      </c>
      <c r="C954" t="str">
        <f>IF(ISBLANK(Ventas[[#This Row],[Código]]),"",VLOOKUP(Ventas[[#This Row],[Código]],Productos[],2,FALSE))</f>
        <v>Fotocopia</v>
      </c>
      <c r="D954" t="str">
        <f>IF(ISBLANK(Ventas[[#This Row],[Código]]),"",VLOOKUP(Ventas[[#This Row],[Código]],Productos[],3,FALSE))</f>
        <v>DOBLE FAZ LEGAL 1</v>
      </c>
      <c r="E954" s="22">
        <v>2</v>
      </c>
      <c r="F954" s="1">
        <f>IF(ISBLANK(Ventas[[#This Row],[Código]]),"",VLOOKUP(Ventas[[#This Row],[Código]],Productos[],4,FALSE))</f>
        <v>0</v>
      </c>
      <c r="G954" s="1">
        <f>IF(ISBLANK(Ventas[[#This Row],[Código]]),"",VLOOKUP(Ventas[[#This Row],[Código]],Productos[],5,FALSE))</f>
        <v>30</v>
      </c>
      <c r="H954" s="23">
        <f>IF(ISBLANK(Ventas[[#This Row],[Código]]),"",Ventas[[#This Row],[Precio Unitario]]*Ventas[[#This Row],[Cantidad]])</f>
        <v>60</v>
      </c>
      <c r="I954" s="1">
        <f>IF(ISBLANK(Ventas[[#This Row],[Código]]),"",SUM(Ventas[[#This Row],[Monto]],I953))</f>
        <v>169344</v>
      </c>
    </row>
    <row r="955" spans="1:9" x14ac:dyDescent="0.25">
      <c r="A955" s="25">
        <v>44753</v>
      </c>
      <c r="B955" s="22">
        <v>695874365215</v>
      </c>
      <c r="C955" t="str">
        <f>IF(ISBLANK(Ventas[[#This Row],[Código]]),"",VLOOKUP(Ventas[[#This Row],[Código]],Productos[],2,FALSE))</f>
        <v>Fotocopia</v>
      </c>
      <c r="D955" t="str">
        <f>IF(ISBLANK(Ventas[[#This Row],[Código]]),"",VLOOKUP(Ventas[[#This Row],[Código]],Productos[],3,FALSE))</f>
        <v>DNI 1</v>
      </c>
      <c r="E955" s="22">
        <v>1</v>
      </c>
      <c r="F955" s="1">
        <f>IF(ISBLANK(Ventas[[#This Row],[Código]]),"",VLOOKUP(Ventas[[#This Row],[Código]],Productos[],4,FALSE))</f>
        <v>0</v>
      </c>
      <c r="G955" s="1">
        <f>IF(ISBLANK(Ventas[[#This Row],[Código]]),"",VLOOKUP(Ventas[[#This Row],[Código]],Productos[],5,FALSE))</f>
        <v>20</v>
      </c>
      <c r="H955" s="23">
        <f>IF(ISBLANK(Ventas[[#This Row],[Código]]),"",Ventas[[#This Row],[Precio Unitario]]*Ventas[[#This Row],[Cantidad]])</f>
        <v>20</v>
      </c>
      <c r="I955" s="1">
        <f>IF(ISBLANK(Ventas[[#This Row],[Código]]),"",SUM(Ventas[[#This Row],[Monto]],I954))</f>
        <v>169364</v>
      </c>
    </row>
    <row r="956" spans="1:9" x14ac:dyDescent="0.25">
      <c r="A956" s="25">
        <v>44753</v>
      </c>
      <c r="B956" s="22">
        <v>7896052605316</v>
      </c>
      <c r="C956" t="str">
        <f>IF(ISBLANK(Ventas[[#This Row],[Código]]),"",VLOOKUP(Ventas[[#This Row],[Código]],Productos[],2,FALSE))</f>
        <v>Cerveza</v>
      </c>
      <c r="D956" t="str">
        <f>IF(ISBLANK(Ventas[[#This Row],[Código]]),"",VLOOKUP(Ventas[[#This Row],[Código]],Productos[],3,FALSE))</f>
        <v>Schin  473ml</v>
      </c>
      <c r="E956" s="22">
        <v>1</v>
      </c>
      <c r="F956" s="1">
        <f>IF(ISBLANK(Ventas[[#This Row],[Código]]),"",VLOOKUP(Ventas[[#This Row],[Código]],Productos[],4,FALSE))</f>
        <v>91</v>
      </c>
      <c r="G956" s="1">
        <f>IF(ISBLANK(Ventas[[#This Row],[Código]]),"",VLOOKUP(Ventas[[#This Row],[Código]],Productos[],5,FALSE))</f>
        <v>140</v>
      </c>
      <c r="H956" s="23">
        <f>IF(ISBLANK(Ventas[[#This Row],[Código]]),"",Ventas[[#This Row],[Precio Unitario]]*Ventas[[#This Row],[Cantidad]])</f>
        <v>140</v>
      </c>
      <c r="I956" s="1">
        <f>IF(ISBLANK(Ventas[[#This Row],[Código]]),"",SUM(Ventas[[#This Row],[Monto]],I955))</f>
        <v>169504</v>
      </c>
    </row>
    <row r="957" spans="1:9" x14ac:dyDescent="0.25">
      <c r="A957" s="25">
        <v>44753</v>
      </c>
      <c r="B957" s="22">
        <v>351624957684</v>
      </c>
      <c r="C957" t="str">
        <f>IF(ISBLANK(Ventas[[#This Row],[Código]]),"",VLOOKUP(Ventas[[#This Row],[Código]],Productos[],2,FALSE))</f>
        <v>Fotocopia</v>
      </c>
      <c r="D957" t="str">
        <f>IF(ISBLANK(Ventas[[#This Row],[Código]]),"",VLOOKUP(Ventas[[#This Row],[Código]],Productos[],3,FALSE))</f>
        <v>SIMPLE FAZ A4 1</v>
      </c>
      <c r="E957" s="22">
        <v>2</v>
      </c>
      <c r="F957" s="1">
        <f>IF(ISBLANK(Ventas[[#This Row],[Código]]),"",VLOOKUP(Ventas[[#This Row],[Código]],Productos[],4,FALSE))</f>
        <v>0</v>
      </c>
      <c r="G957" s="1">
        <f>IF(ISBLANK(Ventas[[#This Row],[Código]]),"",VLOOKUP(Ventas[[#This Row],[Código]],Productos[],5,FALSE))</f>
        <v>10</v>
      </c>
      <c r="H957" s="23">
        <f>IF(ISBLANK(Ventas[[#This Row],[Código]]),"",Ventas[[#This Row],[Precio Unitario]]*Ventas[[#This Row],[Cantidad]])</f>
        <v>20</v>
      </c>
      <c r="I957" s="1">
        <f>IF(ISBLANK(Ventas[[#This Row],[Código]]),"",SUM(Ventas[[#This Row],[Monto]],I956))</f>
        <v>169524</v>
      </c>
    </row>
    <row r="958" spans="1:9" x14ac:dyDescent="0.25">
      <c r="A958" s="25">
        <v>44753</v>
      </c>
      <c r="B958" s="22">
        <v>77976994</v>
      </c>
      <c r="C958" t="str">
        <f>IF(ISBLANK(Ventas[[#This Row],[Código]]),"",VLOOKUP(Ventas[[#This Row],[Código]],Productos[],2,FALSE))</f>
        <v>Cigarrillo</v>
      </c>
      <c r="D958" t="str">
        <f>IF(ISBLANK(Ventas[[#This Row],[Código]]),"",VLOOKUP(Ventas[[#This Row],[Código]],Productos[],3,FALSE))</f>
        <v>Lucky Strike 10 Convertible 12</v>
      </c>
      <c r="E958" s="22">
        <v>2</v>
      </c>
      <c r="F958" s="1">
        <f>IF(ISBLANK(Ventas[[#This Row],[Código]]),"",VLOOKUP(Ventas[[#This Row],[Código]],Productos[],4,FALSE))</f>
        <v>160</v>
      </c>
      <c r="G958" s="1">
        <f>IF(ISBLANK(Ventas[[#This Row],[Código]]),"",VLOOKUP(Ventas[[#This Row],[Código]],Productos[],5,FALSE))</f>
        <v>200</v>
      </c>
      <c r="H958" s="23">
        <f>IF(ISBLANK(Ventas[[#This Row],[Código]]),"",Ventas[[#This Row],[Precio Unitario]]*Ventas[[#This Row],[Cantidad]])</f>
        <v>400</v>
      </c>
      <c r="I958" s="1">
        <f>IF(ISBLANK(Ventas[[#This Row],[Código]]),"",SUM(Ventas[[#This Row],[Monto]],I957))</f>
        <v>169924</v>
      </c>
    </row>
    <row r="959" spans="1:9" x14ac:dyDescent="0.25">
      <c r="A959" s="25">
        <v>44753</v>
      </c>
      <c r="B959" s="22">
        <v>7790040124417</v>
      </c>
      <c r="C959" t="str">
        <f>IF(ISBLANK(Ventas[[#This Row],[Código]]),"",VLOOKUP(Ventas[[#This Row],[Código]],Productos[],2,FALSE))</f>
        <v>Galletita</v>
      </c>
      <c r="D959" t="str">
        <f>IF(ISBLANK(Ventas[[#This Row],[Código]]),"",VLOOKUP(Ventas[[#This Row],[Código]],Productos[],3,FALSE))</f>
        <v>Polvorita Mini Limón 147g</v>
      </c>
      <c r="E959" s="22">
        <v>1</v>
      </c>
      <c r="F959" s="1">
        <f>IF(ISBLANK(Ventas[[#This Row],[Código]]),"",VLOOKUP(Ventas[[#This Row],[Código]],Productos[],4,FALSE))</f>
        <v>56</v>
      </c>
      <c r="G959" s="1">
        <f>IF(ISBLANK(Ventas[[#This Row],[Código]]),"",VLOOKUP(Ventas[[#This Row],[Código]],Productos[],5,FALSE))</f>
        <v>80</v>
      </c>
      <c r="H959" s="23">
        <f>IF(ISBLANK(Ventas[[#This Row],[Código]]),"",Ventas[[#This Row],[Precio Unitario]]*Ventas[[#This Row],[Cantidad]])</f>
        <v>80</v>
      </c>
      <c r="I959" s="1">
        <f>IF(ISBLANK(Ventas[[#This Row],[Código]]),"",SUM(Ventas[[#This Row],[Monto]],I958))</f>
        <v>170004</v>
      </c>
    </row>
    <row r="960" spans="1:9" x14ac:dyDescent="0.25">
      <c r="A960" s="25">
        <v>44754</v>
      </c>
      <c r="B960" s="22">
        <v>7790895640018</v>
      </c>
      <c r="C960" t="str">
        <f>IF(ISBLANK(Ventas[[#This Row],[Código]]),"",VLOOKUP(Ventas[[#This Row],[Código]],Productos[],2,FALSE))</f>
        <v>Agua Saborizada</v>
      </c>
      <c r="D960" t="str">
        <f>IF(ISBLANK(Ventas[[#This Row],[Código]]),"",VLOOKUP(Ventas[[#This Row],[Código]],Productos[],3,FALSE))</f>
        <v>Powerade Manzana 500ml</v>
      </c>
      <c r="E960" s="22">
        <v>1</v>
      </c>
      <c r="F960" s="1">
        <f>IF(ISBLANK(Ventas[[#This Row],[Código]]),"",VLOOKUP(Ventas[[#This Row],[Código]],Productos[],4,FALSE))</f>
        <v>105</v>
      </c>
      <c r="G960" s="1">
        <f>IF(ISBLANK(Ventas[[#This Row],[Código]]),"",VLOOKUP(Ventas[[#This Row],[Código]],Productos[],5,FALSE))</f>
        <v>180</v>
      </c>
      <c r="H960" s="23">
        <f>IF(ISBLANK(Ventas[[#This Row],[Código]]),"",Ventas[[#This Row],[Precio Unitario]]*Ventas[[#This Row],[Cantidad]])</f>
        <v>180</v>
      </c>
      <c r="I960" s="1">
        <f>IF(ISBLANK(Ventas[[#This Row],[Código]]),"",SUM(Ventas[[#This Row],[Monto]],I959))</f>
        <v>170184</v>
      </c>
    </row>
    <row r="961" spans="1:9" x14ac:dyDescent="0.25">
      <c r="A961" s="25">
        <v>44754</v>
      </c>
      <c r="B961" s="22">
        <v>7790895640025</v>
      </c>
      <c r="C961" t="str">
        <f>IF(ISBLANK(Ventas[[#This Row],[Código]]),"",VLOOKUP(Ventas[[#This Row],[Código]],Productos[],2,FALSE))</f>
        <v>Agua Saborizada</v>
      </c>
      <c r="D961" t="str">
        <f>IF(ISBLANK(Ventas[[#This Row],[Código]]),"",VLOOKUP(Ventas[[#This Row],[Código]],Productos[],3,FALSE))</f>
        <v>Powerade Blue 500ml</v>
      </c>
      <c r="E961" s="22">
        <v>1</v>
      </c>
      <c r="F961" s="1">
        <f>IF(ISBLANK(Ventas[[#This Row],[Código]]),"",VLOOKUP(Ventas[[#This Row],[Código]],Productos[],4,FALSE))</f>
        <v>105</v>
      </c>
      <c r="G961" s="1">
        <f>IF(ISBLANK(Ventas[[#This Row],[Código]]),"",VLOOKUP(Ventas[[#This Row],[Código]],Productos[],5,FALSE))</f>
        <v>180</v>
      </c>
      <c r="H961" s="23">
        <f>IF(ISBLANK(Ventas[[#This Row],[Código]]),"",Ventas[[#This Row],[Precio Unitario]]*Ventas[[#This Row],[Cantidad]])</f>
        <v>180</v>
      </c>
      <c r="I961" s="1">
        <f>IF(ISBLANK(Ventas[[#This Row],[Código]]),"",SUM(Ventas[[#This Row],[Monto]],I960))</f>
        <v>170364</v>
      </c>
    </row>
    <row r="962" spans="1:9" x14ac:dyDescent="0.25">
      <c r="A962" s="25">
        <v>44754</v>
      </c>
      <c r="B962" s="22">
        <v>7500435181952</v>
      </c>
      <c r="C962" t="str">
        <f>IF(ISBLANK(Ventas[[#This Row],[Código]]),"",VLOOKUP(Ventas[[#This Row],[Código]],Productos[],2,FALSE))</f>
        <v>Farmacia</v>
      </c>
      <c r="D962" t="str">
        <f>IF(ISBLANK(Ventas[[#This Row],[Código]]),"",VLOOKUP(Ventas[[#This Row],[Código]],Productos[],3,FALSE))</f>
        <v>Toallitas Always 8</v>
      </c>
      <c r="E962" s="22">
        <v>1</v>
      </c>
      <c r="F962" s="1">
        <f>IF(ISBLANK(Ventas[[#This Row],[Código]]),"",VLOOKUP(Ventas[[#This Row],[Código]],Productos[],4,FALSE))</f>
        <v>105</v>
      </c>
      <c r="G962" s="1">
        <f>IF(ISBLANK(Ventas[[#This Row],[Código]]),"",VLOOKUP(Ventas[[#This Row],[Código]],Productos[],5,FALSE))</f>
        <v>150</v>
      </c>
      <c r="H962" s="23">
        <f>IF(ISBLANK(Ventas[[#This Row],[Código]]),"",Ventas[[#This Row],[Precio Unitario]]*Ventas[[#This Row],[Cantidad]])</f>
        <v>150</v>
      </c>
      <c r="I962" s="1">
        <f>IF(ISBLANK(Ventas[[#This Row],[Código]]),"",SUM(Ventas[[#This Row],[Monto]],I961))</f>
        <v>170514</v>
      </c>
    </row>
    <row r="963" spans="1:9" x14ac:dyDescent="0.25">
      <c r="A963" s="25">
        <v>44754</v>
      </c>
      <c r="B963" s="22">
        <v>77941558</v>
      </c>
      <c r="C963" t="str">
        <f>IF(ISBLANK(Ventas[[#This Row],[Código]]),"",VLOOKUP(Ventas[[#This Row],[Código]],Productos[],2,FALSE))</f>
        <v>Cigarrillo</v>
      </c>
      <c r="D963" t="str">
        <f>IF(ISBLANK(Ventas[[#This Row],[Código]]),"",VLOOKUP(Ventas[[#This Row],[Código]],Productos[],3,FALSE))</f>
        <v>Master 20 Común 20</v>
      </c>
      <c r="E963" s="22">
        <v>1</v>
      </c>
      <c r="F963" s="1">
        <f>IF(ISBLANK(Ventas[[#This Row],[Código]]),"",VLOOKUP(Ventas[[#This Row],[Código]],Productos[],4,FALSE))</f>
        <v>100</v>
      </c>
      <c r="G963" s="1">
        <f>IF(ISBLANK(Ventas[[#This Row],[Código]]),"",VLOOKUP(Ventas[[#This Row],[Código]],Productos[],5,FALSE))</f>
        <v>140</v>
      </c>
      <c r="H963" s="23">
        <f>IF(ISBLANK(Ventas[[#This Row],[Código]]),"",Ventas[[#This Row],[Precio Unitario]]*Ventas[[#This Row],[Cantidad]])</f>
        <v>140</v>
      </c>
      <c r="I963" s="1">
        <f>IF(ISBLANK(Ventas[[#This Row],[Código]]),"",SUM(Ventas[[#This Row],[Monto]],I962))</f>
        <v>170654</v>
      </c>
    </row>
    <row r="964" spans="1:9" x14ac:dyDescent="0.25">
      <c r="A964" s="25">
        <v>44754</v>
      </c>
      <c r="B964" s="22">
        <v>695874365215</v>
      </c>
      <c r="C964" t="str">
        <f>IF(ISBLANK(Ventas[[#This Row],[Código]]),"",VLOOKUP(Ventas[[#This Row],[Código]],Productos[],2,FALSE))</f>
        <v>Fotocopia</v>
      </c>
      <c r="D964" t="str">
        <f>IF(ISBLANK(Ventas[[#This Row],[Código]]),"",VLOOKUP(Ventas[[#This Row],[Código]],Productos[],3,FALSE))</f>
        <v>DNI 1</v>
      </c>
      <c r="E964" s="22">
        <v>3</v>
      </c>
      <c r="F964" s="1">
        <f>IF(ISBLANK(Ventas[[#This Row],[Código]]),"",VLOOKUP(Ventas[[#This Row],[Código]],Productos[],4,FALSE))</f>
        <v>0</v>
      </c>
      <c r="G964" s="1">
        <f>IF(ISBLANK(Ventas[[#This Row],[Código]]),"",VLOOKUP(Ventas[[#This Row],[Código]],Productos[],5,FALSE))</f>
        <v>20</v>
      </c>
      <c r="H964" s="23">
        <f>IF(ISBLANK(Ventas[[#This Row],[Código]]),"",Ventas[[#This Row],[Precio Unitario]]*Ventas[[#This Row],[Cantidad]])</f>
        <v>60</v>
      </c>
      <c r="I964" s="1">
        <f>IF(ISBLANK(Ventas[[#This Row],[Código]]),"",SUM(Ventas[[#This Row],[Monto]],I963))</f>
        <v>170714</v>
      </c>
    </row>
    <row r="965" spans="1:9" x14ac:dyDescent="0.25">
      <c r="A965" s="25">
        <v>44754</v>
      </c>
      <c r="B965" s="22">
        <v>695874365215</v>
      </c>
      <c r="C965" t="str">
        <f>IF(ISBLANK(Ventas[[#This Row],[Código]]),"",VLOOKUP(Ventas[[#This Row],[Código]],Productos[],2,FALSE))</f>
        <v>Fotocopia</v>
      </c>
      <c r="D965" t="str">
        <f>IF(ISBLANK(Ventas[[#This Row],[Código]]),"",VLOOKUP(Ventas[[#This Row],[Código]],Productos[],3,FALSE))</f>
        <v>DNI 1</v>
      </c>
      <c r="E965" s="22">
        <v>1</v>
      </c>
      <c r="F965" s="1">
        <f>IF(ISBLANK(Ventas[[#This Row],[Código]]),"",VLOOKUP(Ventas[[#This Row],[Código]],Productos[],4,FALSE))</f>
        <v>0</v>
      </c>
      <c r="G965" s="1">
        <f>IF(ISBLANK(Ventas[[#This Row],[Código]]),"",VLOOKUP(Ventas[[#This Row],[Código]],Productos[],5,FALSE))</f>
        <v>20</v>
      </c>
      <c r="H965" s="23">
        <f>IF(ISBLANK(Ventas[[#This Row],[Código]]),"",Ventas[[#This Row],[Precio Unitario]]*Ventas[[#This Row],[Cantidad]])</f>
        <v>20</v>
      </c>
      <c r="I965" s="1">
        <f>IF(ISBLANK(Ventas[[#This Row],[Código]]),"",SUM(Ventas[[#This Row],[Monto]],I964))</f>
        <v>170734</v>
      </c>
    </row>
    <row r="966" spans="1:9" x14ac:dyDescent="0.25">
      <c r="A966" s="25">
        <v>44754</v>
      </c>
      <c r="B966" s="22">
        <v>748523621489</v>
      </c>
      <c r="C966" t="str">
        <f>IF(ISBLANK(Ventas[[#This Row],[Código]]),"",VLOOKUP(Ventas[[#This Row],[Código]],Productos[],2,FALSE))</f>
        <v>Golosina</v>
      </c>
      <c r="D966" t="str">
        <f>IF(ISBLANK(Ventas[[#This Row],[Código]]),"",VLOOKUP(Ventas[[#This Row],[Código]],Productos[],3,FALSE))</f>
        <v>Chupetines 1</v>
      </c>
      <c r="E966" s="22">
        <v>3</v>
      </c>
      <c r="F966" s="1">
        <f>IF(ISBLANK(Ventas[[#This Row],[Código]]),"",VLOOKUP(Ventas[[#This Row],[Código]],Productos[],4,FALSE))</f>
        <v>7</v>
      </c>
      <c r="G966" s="1">
        <f>IF(ISBLANK(Ventas[[#This Row],[Código]]),"",VLOOKUP(Ventas[[#This Row],[Código]],Productos[],5,FALSE))</f>
        <v>10</v>
      </c>
      <c r="H966" s="23">
        <f>IF(ISBLANK(Ventas[[#This Row],[Código]]),"",Ventas[[#This Row],[Precio Unitario]]*Ventas[[#This Row],[Cantidad]])</f>
        <v>30</v>
      </c>
      <c r="I966" s="1">
        <f>IF(ISBLANK(Ventas[[#This Row],[Código]]),"",SUM(Ventas[[#This Row],[Monto]],I965))</f>
        <v>170764</v>
      </c>
    </row>
    <row r="967" spans="1:9" x14ac:dyDescent="0.25">
      <c r="A967" s="25">
        <v>44754</v>
      </c>
      <c r="B967" s="22">
        <v>7790040133686</v>
      </c>
      <c r="C967" t="str">
        <f>IF(ISBLANK(Ventas[[#This Row],[Código]]),"",VLOOKUP(Ventas[[#This Row],[Código]],Productos[],2,FALSE))</f>
        <v>Galletita</v>
      </c>
      <c r="D967" t="str">
        <f>IF(ISBLANK(Ventas[[#This Row],[Código]]),"",VLOOKUP(Ventas[[#This Row],[Código]],Productos[],3,FALSE))</f>
        <v>Mediatarde 105g</v>
      </c>
      <c r="E967" s="22">
        <v>1</v>
      </c>
      <c r="F967" s="1">
        <f>IF(ISBLANK(Ventas[[#This Row],[Código]]),"",VLOOKUP(Ventas[[#This Row],[Código]],Productos[],4,FALSE))</f>
        <v>42</v>
      </c>
      <c r="G967" s="1">
        <f>IF(ISBLANK(Ventas[[#This Row],[Código]]),"",VLOOKUP(Ventas[[#This Row],[Código]],Productos[],5,FALSE))</f>
        <v>60</v>
      </c>
      <c r="H967" s="23">
        <f>IF(ISBLANK(Ventas[[#This Row],[Código]]),"",Ventas[[#This Row],[Precio Unitario]]*Ventas[[#This Row],[Cantidad]])</f>
        <v>60</v>
      </c>
      <c r="I967" s="1">
        <f>IF(ISBLANK(Ventas[[#This Row],[Código]]),"",SUM(Ventas[[#This Row],[Monto]],I966))</f>
        <v>170824</v>
      </c>
    </row>
    <row r="968" spans="1:9" x14ac:dyDescent="0.25">
      <c r="A968" s="25">
        <v>44754</v>
      </c>
      <c r="B968" s="22">
        <v>7792200000159</v>
      </c>
      <c r="C968" t="str">
        <f>IF(ISBLANK(Ventas[[#This Row],[Código]]),"",VLOOKUP(Ventas[[#This Row],[Código]],Productos[],2,FALSE))</f>
        <v>Galletita</v>
      </c>
      <c r="D968" t="str">
        <f>IF(ISBLANK(Ventas[[#This Row],[Código]]),"",VLOOKUP(Ventas[[#This Row],[Código]],Productos[],3,FALSE))</f>
        <v>9 de Oro Salada  200g</v>
      </c>
      <c r="E968" s="22">
        <v>1</v>
      </c>
      <c r="F968" s="1">
        <f>IF(ISBLANK(Ventas[[#This Row],[Código]]),"",VLOOKUP(Ventas[[#This Row],[Código]],Productos[],4,FALSE))</f>
        <v>91</v>
      </c>
      <c r="G968" s="1">
        <f>IF(ISBLANK(Ventas[[#This Row],[Código]]),"",VLOOKUP(Ventas[[#This Row],[Código]],Productos[],5,FALSE))</f>
        <v>130</v>
      </c>
      <c r="H968" s="23">
        <f>IF(ISBLANK(Ventas[[#This Row],[Código]]),"",Ventas[[#This Row],[Precio Unitario]]*Ventas[[#This Row],[Cantidad]])</f>
        <v>130</v>
      </c>
      <c r="I968" s="1">
        <f>IF(ISBLANK(Ventas[[#This Row],[Código]]),"",SUM(Ventas[[#This Row],[Monto]],I967))</f>
        <v>170954</v>
      </c>
    </row>
    <row r="969" spans="1:9" x14ac:dyDescent="0.25">
      <c r="A969" s="25">
        <v>44754</v>
      </c>
      <c r="B969" s="22">
        <v>7790040120013</v>
      </c>
      <c r="C969" t="str">
        <f>IF(ISBLANK(Ventas[[#This Row],[Código]]),"",VLOOKUP(Ventas[[#This Row],[Código]],Productos[],2,FALSE))</f>
        <v>Galletita</v>
      </c>
      <c r="D969" t="str">
        <f>IF(ISBLANK(Ventas[[#This Row],[Código]]),"",VLOOKUP(Ventas[[#This Row],[Código]],Productos[],3,FALSE))</f>
        <v>Polvorita Mini Vainilla 147g</v>
      </c>
      <c r="E969" s="22">
        <v>1</v>
      </c>
      <c r="F969" s="1">
        <f>IF(ISBLANK(Ventas[[#This Row],[Código]]),"",VLOOKUP(Ventas[[#This Row],[Código]],Productos[],4,FALSE))</f>
        <v>56</v>
      </c>
      <c r="G969" s="1">
        <f>IF(ISBLANK(Ventas[[#This Row],[Código]]),"",VLOOKUP(Ventas[[#This Row],[Código]],Productos[],5,FALSE))</f>
        <v>80</v>
      </c>
      <c r="H969" s="23">
        <f>IF(ISBLANK(Ventas[[#This Row],[Código]]),"",Ventas[[#This Row],[Precio Unitario]]*Ventas[[#This Row],[Cantidad]])</f>
        <v>80</v>
      </c>
      <c r="I969" s="1">
        <f>IF(ISBLANK(Ventas[[#This Row],[Código]]),"",SUM(Ventas[[#This Row],[Monto]],I968))</f>
        <v>171034</v>
      </c>
    </row>
    <row r="970" spans="1:9" x14ac:dyDescent="0.25">
      <c r="A970" s="25">
        <v>44754</v>
      </c>
      <c r="B970" s="22">
        <v>987456321397</v>
      </c>
      <c r="C970" t="str">
        <f>IF(ISBLANK(Ventas[[#This Row],[Código]]),"",VLOOKUP(Ventas[[#This Row],[Código]],Productos[],2,FALSE))</f>
        <v>Fotocopia</v>
      </c>
      <c r="D970" t="str">
        <f>IF(ISBLANK(Ventas[[#This Row],[Código]]),"",VLOOKUP(Ventas[[#This Row],[Código]],Productos[],3,FALSE))</f>
        <v>TRÁMITES (Tipear nombre del trámite) 1</v>
      </c>
      <c r="E970" s="22">
        <v>1</v>
      </c>
      <c r="F970" s="1">
        <f>IF(ISBLANK(Ventas[[#This Row],[Código]]),"",VLOOKUP(Ventas[[#This Row],[Código]],Productos[],4,FALSE))</f>
        <v>0</v>
      </c>
      <c r="G970" s="1" t="str">
        <f>IF(ISBLANK(Ventas[[#This Row],[Código]]),"",VLOOKUP(Ventas[[#This Row],[Código]],Productos[],5,FALSE))</f>
        <v>(TIPEAR PRECIO VENDIDO)</v>
      </c>
      <c r="H970" s="23">
        <v>350</v>
      </c>
      <c r="I970" s="1">
        <f>IF(ISBLANK(Ventas[[#This Row],[Código]]),"",SUM(Ventas[[#This Row],[Monto]],I969))</f>
        <v>171384</v>
      </c>
    </row>
    <row r="971" spans="1:9" x14ac:dyDescent="0.25">
      <c r="A971" s="25">
        <v>44754</v>
      </c>
      <c r="B971" s="22">
        <v>351624957684</v>
      </c>
      <c r="C971" t="str">
        <f>IF(ISBLANK(Ventas[[#This Row],[Código]]),"",VLOOKUP(Ventas[[#This Row],[Código]],Productos[],2,FALSE))</f>
        <v>Fotocopia</v>
      </c>
      <c r="D971" t="str">
        <f>IF(ISBLANK(Ventas[[#This Row],[Código]]),"",VLOOKUP(Ventas[[#This Row],[Código]],Productos[],3,FALSE))</f>
        <v>SIMPLE FAZ A4 1</v>
      </c>
      <c r="E971" s="22">
        <v>1</v>
      </c>
      <c r="F971" s="1">
        <f>IF(ISBLANK(Ventas[[#This Row],[Código]]),"",VLOOKUP(Ventas[[#This Row],[Código]],Productos[],4,FALSE))</f>
        <v>0</v>
      </c>
      <c r="G971" s="1">
        <f>IF(ISBLANK(Ventas[[#This Row],[Código]]),"",VLOOKUP(Ventas[[#This Row],[Código]],Productos[],5,FALSE))</f>
        <v>10</v>
      </c>
      <c r="H971" s="23">
        <f>IF(ISBLANK(Ventas[[#This Row],[Código]]),"",Ventas[[#This Row],[Precio Unitario]]*Ventas[[#This Row],[Cantidad]])</f>
        <v>10</v>
      </c>
      <c r="I971" s="1">
        <f>IF(ISBLANK(Ventas[[#This Row],[Código]]),"",SUM(Ventas[[#This Row],[Monto]],I970))</f>
        <v>171394</v>
      </c>
    </row>
    <row r="972" spans="1:9" x14ac:dyDescent="0.25">
      <c r="A972" s="25">
        <v>44754</v>
      </c>
      <c r="B972" s="22" t="s">
        <v>61</v>
      </c>
      <c r="C972" t="str">
        <f>IF(ISBLANK(Ventas[[#This Row],[Código]]),"",VLOOKUP(Ventas[[#This Row],[Código]],Productos[],2,FALSE))</f>
        <v>Librería</v>
      </c>
      <c r="D972" t="str">
        <f>IF(ISBLANK(Ventas[[#This Row],[Código]]),"",VLOOKUP(Ventas[[#This Row],[Código]],Productos[],3,FALSE))</f>
        <v>Folio A4 1</v>
      </c>
      <c r="E972" s="22">
        <v>1</v>
      </c>
      <c r="F972" s="1">
        <f>IF(ISBLANK(Ventas[[#This Row],[Código]]),"",VLOOKUP(Ventas[[#This Row],[Código]],Productos[],4,FALSE))</f>
        <v>10</v>
      </c>
      <c r="G972" s="1">
        <f>IF(ISBLANK(Ventas[[#This Row],[Código]]),"",VLOOKUP(Ventas[[#This Row],[Código]],Productos[],5,FALSE))</f>
        <v>20</v>
      </c>
      <c r="H972" s="23">
        <f>IF(ISBLANK(Ventas[[#This Row],[Código]]),"",Ventas[[#This Row],[Precio Unitario]]*Ventas[[#This Row],[Cantidad]])</f>
        <v>20</v>
      </c>
      <c r="I972" s="1">
        <f>IF(ISBLANK(Ventas[[#This Row],[Código]]),"",SUM(Ventas[[#This Row],[Monto]],I971))</f>
        <v>171414</v>
      </c>
    </row>
    <row r="973" spans="1:9" x14ac:dyDescent="0.25">
      <c r="A973" s="25">
        <v>44754</v>
      </c>
      <c r="B973" s="22">
        <v>77947550</v>
      </c>
      <c r="C973" t="str">
        <f>IF(ISBLANK(Ventas[[#This Row],[Código]]),"",VLOOKUP(Ventas[[#This Row],[Código]],Productos[],2,FALSE))</f>
        <v>Cigarrillo</v>
      </c>
      <c r="D973" t="str">
        <f>IF(ISBLANK(Ventas[[#This Row],[Código]]),"",VLOOKUP(Ventas[[#This Row],[Código]],Productos[],3,FALSE))</f>
        <v>Marlboro Fusión 20 20</v>
      </c>
      <c r="E973" s="22">
        <v>1</v>
      </c>
      <c r="F973" s="1">
        <f>IF(ISBLANK(Ventas[[#This Row],[Código]]),"",VLOOKUP(Ventas[[#This Row],[Código]],Productos[],4,FALSE))</f>
        <v>290</v>
      </c>
      <c r="G973" s="1">
        <f>IF(ISBLANK(Ventas[[#This Row],[Código]]),"",VLOOKUP(Ventas[[#This Row],[Código]],Productos[],5,FALSE))</f>
        <v>320</v>
      </c>
      <c r="H973" s="23">
        <f>IF(ISBLANK(Ventas[[#This Row],[Código]]),"",Ventas[[#This Row],[Precio Unitario]]*Ventas[[#This Row],[Cantidad]])</f>
        <v>320</v>
      </c>
      <c r="I973" s="1">
        <f>IF(ISBLANK(Ventas[[#This Row],[Código]]),"",SUM(Ventas[[#This Row],[Monto]],I972))</f>
        <v>171734</v>
      </c>
    </row>
    <row r="974" spans="1:9" x14ac:dyDescent="0.25">
      <c r="A974" s="25">
        <v>44754</v>
      </c>
      <c r="B974" s="22">
        <v>695874365215</v>
      </c>
      <c r="C974" t="str">
        <f>IF(ISBLANK(Ventas[[#This Row],[Código]]),"",VLOOKUP(Ventas[[#This Row],[Código]],Productos[],2,FALSE))</f>
        <v>Fotocopia</v>
      </c>
      <c r="D974" t="str">
        <f>IF(ISBLANK(Ventas[[#This Row],[Código]]),"",VLOOKUP(Ventas[[#This Row],[Código]],Productos[],3,FALSE))</f>
        <v>DNI 1</v>
      </c>
      <c r="E974" s="22">
        <v>1</v>
      </c>
      <c r="F974" s="1">
        <f>IF(ISBLANK(Ventas[[#This Row],[Código]]),"",VLOOKUP(Ventas[[#This Row],[Código]],Productos[],4,FALSE))</f>
        <v>0</v>
      </c>
      <c r="G974" s="1">
        <f>IF(ISBLANK(Ventas[[#This Row],[Código]]),"",VLOOKUP(Ventas[[#This Row],[Código]],Productos[],5,FALSE))</f>
        <v>20</v>
      </c>
      <c r="H974" s="23">
        <f>IF(ISBLANK(Ventas[[#This Row],[Código]]),"",Ventas[[#This Row],[Precio Unitario]]*Ventas[[#This Row],[Cantidad]])</f>
        <v>20</v>
      </c>
      <c r="I974" s="1">
        <f>IF(ISBLANK(Ventas[[#This Row],[Código]]),"",SUM(Ventas[[#This Row],[Monto]],I973))</f>
        <v>171754</v>
      </c>
    </row>
    <row r="975" spans="1:9" x14ac:dyDescent="0.25">
      <c r="A975" s="25">
        <v>44754</v>
      </c>
      <c r="B975" s="22">
        <v>987456321397</v>
      </c>
      <c r="C975" t="str">
        <f>IF(ISBLANK(Ventas[[#This Row],[Código]]),"",VLOOKUP(Ventas[[#This Row],[Código]],Productos[],2,FALSE))</f>
        <v>Fotocopia</v>
      </c>
      <c r="D975" t="str">
        <f>IF(ISBLANK(Ventas[[#This Row],[Código]]),"",VLOOKUP(Ventas[[#This Row],[Código]],Productos[],3,FALSE))</f>
        <v>TRÁMITES (Tipear nombre del trámite) 1</v>
      </c>
      <c r="E975" s="22">
        <v>1</v>
      </c>
      <c r="F975" s="1">
        <f>IF(ISBLANK(Ventas[[#This Row],[Código]]),"",VLOOKUP(Ventas[[#This Row],[Código]],Productos[],4,FALSE))</f>
        <v>0</v>
      </c>
      <c r="G975" s="1" t="str">
        <f>IF(ISBLANK(Ventas[[#This Row],[Código]]),"",VLOOKUP(Ventas[[#This Row],[Código]],Productos[],5,FALSE))</f>
        <v>(TIPEAR PRECIO VENDIDO)</v>
      </c>
      <c r="H975" s="23">
        <v>500</v>
      </c>
      <c r="I975" s="1">
        <f>IF(ISBLANK(Ventas[[#This Row],[Código]]),"",SUM(Ventas[[#This Row],[Monto]],I974))</f>
        <v>172254</v>
      </c>
    </row>
    <row r="976" spans="1:9" x14ac:dyDescent="0.25">
      <c r="A976" s="25">
        <v>44754</v>
      </c>
      <c r="B976" s="22">
        <v>77976994</v>
      </c>
      <c r="C976" t="str">
        <f>IF(ISBLANK(Ventas[[#This Row],[Código]]),"",VLOOKUP(Ventas[[#This Row],[Código]],Productos[],2,FALSE))</f>
        <v>Cigarrillo</v>
      </c>
      <c r="D976" t="str">
        <f>IF(ISBLANK(Ventas[[#This Row],[Código]]),"",VLOOKUP(Ventas[[#This Row],[Código]],Productos[],3,FALSE))</f>
        <v>Lucky Strike 10 Convertible 12</v>
      </c>
      <c r="E976" s="22">
        <v>1</v>
      </c>
      <c r="F976" s="1">
        <f>IF(ISBLANK(Ventas[[#This Row],[Código]]),"",VLOOKUP(Ventas[[#This Row],[Código]],Productos[],4,FALSE))</f>
        <v>160</v>
      </c>
      <c r="G976" s="1">
        <f>IF(ISBLANK(Ventas[[#This Row],[Código]]),"",VLOOKUP(Ventas[[#This Row],[Código]],Productos[],5,FALSE))</f>
        <v>200</v>
      </c>
      <c r="H976" s="23">
        <f>IF(ISBLANK(Ventas[[#This Row],[Código]]),"",Ventas[[#This Row],[Precio Unitario]]*Ventas[[#This Row],[Cantidad]])</f>
        <v>200</v>
      </c>
      <c r="I976" s="1">
        <f>IF(ISBLANK(Ventas[[#This Row],[Código]]),"",SUM(Ventas[[#This Row],[Monto]],I975))</f>
        <v>172454</v>
      </c>
    </row>
    <row r="977" spans="1:9" x14ac:dyDescent="0.25">
      <c r="A977" s="25">
        <v>44754</v>
      </c>
      <c r="B977" s="22">
        <v>695874365215</v>
      </c>
      <c r="C977" t="str">
        <f>IF(ISBLANK(Ventas[[#This Row],[Código]]),"",VLOOKUP(Ventas[[#This Row],[Código]],Productos[],2,FALSE))</f>
        <v>Fotocopia</v>
      </c>
      <c r="D977" t="str">
        <f>IF(ISBLANK(Ventas[[#This Row],[Código]]),"",VLOOKUP(Ventas[[#This Row],[Código]],Productos[],3,FALSE))</f>
        <v>DNI 1</v>
      </c>
      <c r="E977" s="22">
        <v>4</v>
      </c>
      <c r="F977" s="1">
        <f>IF(ISBLANK(Ventas[[#This Row],[Código]]),"",VLOOKUP(Ventas[[#This Row],[Código]],Productos[],4,FALSE))</f>
        <v>0</v>
      </c>
      <c r="G977" s="1">
        <f>IF(ISBLANK(Ventas[[#This Row],[Código]]),"",VLOOKUP(Ventas[[#This Row],[Código]],Productos[],5,FALSE))</f>
        <v>20</v>
      </c>
      <c r="H977" s="23">
        <f>IF(ISBLANK(Ventas[[#This Row],[Código]]),"",Ventas[[#This Row],[Precio Unitario]]*Ventas[[#This Row],[Cantidad]])</f>
        <v>80</v>
      </c>
      <c r="I977" s="1">
        <f>IF(ISBLANK(Ventas[[#This Row],[Código]]),"",SUM(Ventas[[#This Row],[Monto]],I976))</f>
        <v>172534</v>
      </c>
    </row>
    <row r="978" spans="1:9" x14ac:dyDescent="0.25">
      <c r="A978" s="25">
        <v>44754</v>
      </c>
      <c r="B978" s="22">
        <v>351624957684</v>
      </c>
      <c r="C978" t="str">
        <f>IF(ISBLANK(Ventas[[#This Row],[Código]]),"",VLOOKUP(Ventas[[#This Row],[Código]],Productos[],2,FALSE))</f>
        <v>Fotocopia</v>
      </c>
      <c r="D978" t="str">
        <f>IF(ISBLANK(Ventas[[#This Row],[Código]]),"",VLOOKUP(Ventas[[#This Row],[Código]],Productos[],3,FALSE))</f>
        <v>SIMPLE FAZ A4 1</v>
      </c>
      <c r="E978" s="22">
        <v>10</v>
      </c>
      <c r="F978" s="1">
        <f>IF(ISBLANK(Ventas[[#This Row],[Código]]),"",VLOOKUP(Ventas[[#This Row],[Código]],Productos[],4,FALSE))</f>
        <v>0</v>
      </c>
      <c r="G978" s="1">
        <f>IF(ISBLANK(Ventas[[#This Row],[Código]]),"",VLOOKUP(Ventas[[#This Row],[Código]],Productos[],5,FALSE))</f>
        <v>10</v>
      </c>
      <c r="H978" s="23">
        <f>IF(ISBLANK(Ventas[[#This Row],[Código]]),"",Ventas[[#This Row],[Precio Unitario]]*Ventas[[#This Row],[Cantidad]])</f>
        <v>100</v>
      </c>
      <c r="I978" s="1">
        <f>IF(ISBLANK(Ventas[[#This Row],[Código]]),"",SUM(Ventas[[#This Row],[Monto]],I977))</f>
        <v>172634</v>
      </c>
    </row>
    <row r="979" spans="1:9" x14ac:dyDescent="0.25">
      <c r="A979" s="25">
        <v>44754</v>
      </c>
      <c r="B979" s="22">
        <v>147852369319</v>
      </c>
      <c r="C979" t="str">
        <f>IF(ISBLANK(Ventas[[#This Row],[Código]]),"",VLOOKUP(Ventas[[#This Row],[Código]],Productos[],2,FALSE))</f>
        <v>Fotocopia</v>
      </c>
      <c r="D979" t="str">
        <f>IF(ISBLANK(Ventas[[#This Row],[Código]]),"",VLOOKUP(Ventas[[#This Row],[Código]],Productos[],3,FALSE))</f>
        <v>IMPRESIÓN A4 1</v>
      </c>
      <c r="E979" s="22">
        <v>1</v>
      </c>
      <c r="F979" s="1">
        <f>IF(ISBLANK(Ventas[[#This Row],[Código]]),"",VLOOKUP(Ventas[[#This Row],[Código]],Productos[],4,FALSE))</f>
        <v>0</v>
      </c>
      <c r="G979" s="1">
        <f>IF(ISBLANK(Ventas[[#This Row],[Código]]),"",VLOOKUP(Ventas[[#This Row],[Código]],Productos[],5,FALSE))</f>
        <v>20</v>
      </c>
      <c r="H979" s="23">
        <f>IF(ISBLANK(Ventas[[#This Row],[Código]]),"",Ventas[[#This Row],[Precio Unitario]]*Ventas[[#This Row],[Cantidad]])</f>
        <v>20</v>
      </c>
      <c r="I979" s="1">
        <f>IF(ISBLANK(Ventas[[#This Row],[Código]]),"",SUM(Ventas[[#This Row],[Monto]],I978))</f>
        <v>172654</v>
      </c>
    </row>
    <row r="980" spans="1:9" x14ac:dyDescent="0.25">
      <c r="A980" s="25">
        <v>44754</v>
      </c>
      <c r="B980" s="22">
        <v>351624957684</v>
      </c>
      <c r="C980" t="str">
        <f>IF(ISBLANK(Ventas[[#This Row],[Código]]),"",VLOOKUP(Ventas[[#This Row],[Código]],Productos[],2,FALSE))</f>
        <v>Fotocopia</v>
      </c>
      <c r="D980" t="str">
        <f>IF(ISBLANK(Ventas[[#This Row],[Código]]),"",VLOOKUP(Ventas[[#This Row],[Código]],Productos[],3,FALSE))</f>
        <v>SIMPLE FAZ A4 1</v>
      </c>
      <c r="E980" s="22">
        <v>4</v>
      </c>
      <c r="F980" s="1">
        <f>IF(ISBLANK(Ventas[[#This Row],[Código]]),"",VLOOKUP(Ventas[[#This Row],[Código]],Productos[],4,FALSE))</f>
        <v>0</v>
      </c>
      <c r="G980" s="1">
        <f>IF(ISBLANK(Ventas[[#This Row],[Código]]),"",VLOOKUP(Ventas[[#This Row],[Código]],Productos[],5,FALSE))</f>
        <v>10</v>
      </c>
      <c r="H980" s="23">
        <f>IF(ISBLANK(Ventas[[#This Row],[Código]]),"",Ventas[[#This Row],[Precio Unitario]]*Ventas[[#This Row],[Cantidad]])</f>
        <v>40</v>
      </c>
      <c r="I980" s="1">
        <f>IF(ISBLANK(Ventas[[#This Row],[Código]]),"",SUM(Ventas[[#This Row],[Monto]],I979))</f>
        <v>172694</v>
      </c>
    </row>
    <row r="981" spans="1:9" x14ac:dyDescent="0.25">
      <c r="A981" s="25">
        <v>44754</v>
      </c>
      <c r="B981" s="22">
        <v>954456325874</v>
      </c>
      <c r="C981" t="str">
        <f>IF(ISBLANK(Ventas[[#This Row],[Código]]),"",VLOOKUP(Ventas[[#This Row],[Código]],Productos[],2,FALSE))</f>
        <v>Carga</v>
      </c>
      <c r="D981" t="str">
        <f>IF(ISBLANK(Ventas[[#This Row],[Código]]),"",VLOOKUP(Ventas[[#This Row],[Código]],Productos[],3,FALSE))</f>
        <v>Carga Virtual (Tipear TOTAL DE CARGA en: "Monto") 1</v>
      </c>
      <c r="E981" s="22">
        <v>200</v>
      </c>
      <c r="F981" s="1">
        <f>IF(ISBLANK(Ventas[[#This Row],[Código]]),"",VLOOKUP(Ventas[[#This Row],[Código]],Productos[],4,FALSE))</f>
        <v>1</v>
      </c>
      <c r="G981" s="1">
        <f>IF(ISBLANK(Ventas[[#This Row],[Código]]),"",VLOOKUP(Ventas[[#This Row],[Código]],Productos[],5,FALSE))</f>
        <v>1</v>
      </c>
      <c r="H981" s="23">
        <v>220</v>
      </c>
      <c r="I981" s="1">
        <f>IF(ISBLANK(Ventas[[#This Row],[Código]]),"",SUM(Ventas[[#This Row],[Monto]],I980))</f>
        <v>172914</v>
      </c>
    </row>
    <row r="982" spans="1:9" x14ac:dyDescent="0.25">
      <c r="A982" s="25">
        <v>44754</v>
      </c>
      <c r="B982" s="22" t="s">
        <v>61</v>
      </c>
      <c r="C982" t="str">
        <f>IF(ISBLANK(Ventas[[#This Row],[Código]]),"",VLOOKUP(Ventas[[#This Row],[Código]],Productos[],2,FALSE))</f>
        <v>Librería</v>
      </c>
      <c r="D982" t="str">
        <f>IF(ISBLANK(Ventas[[#This Row],[Código]]),"",VLOOKUP(Ventas[[#This Row],[Código]],Productos[],3,FALSE))</f>
        <v>Folio A4 1</v>
      </c>
      <c r="E982" s="22">
        <v>6</v>
      </c>
      <c r="F982" s="1">
        <f>IF(ISBLANK(Ventas[[#This Row],[Código]]),"",VLOOKUP(Ventas[[#This Row],[Código]],Productos[],4,FALSE))</f>
        <v>10</v>
      </c>
      <c r="G982" s="1">
        <f>IF(ISBLANK(Ventas[[#This Row],[Código]]),"",VLOOKUP(Ventas[[#This Row],[Código]],Productos[],5,FALSE))</f>
        <v>20</v>
      </c>
      <c r="H982" s="23">
        <f>IF(ISBLANK(Ventas[[#This Row],[Código]]),"",Ventas[[#This Row],[Precio Unitario]]*Ventas[[#This Row],[Cantidad]])</f>
        <v>120</v>
      </c>
      <c r="I982" s="1">
        <f>IF(ISBLANK(Ventas[[#This Row],[Código]]),"",SUM(Ventas[[#This Row],[Monto]],I981))</f>
        <v>173034</v>
      </c>
    </row>
    <row r="983" spans="1:9" x14ac:dyDescent="0.25">
      <c r="A983" s="25">
        <v>44754</v>
      </c>
      <c r="B983" s="22">
        <v>351624957684</v>
      </c>
      <c r="C983" t="str">
        <f>IF(ISBLANK(Ventas[[#This Row],[Código]]),"",VLOOKUP(Ventas[[#This Row],[Código]],Productos[],2,FALSE))</f>
        <v>Fotocopia</v>
      </c>
      <c r="D983" t="str">
        <f>IF(ISBLANK(Ventas[[#This Row],[Código]]),"",VLOOKUP(Ventas[[#This Row],[Código]],Productos[],3,FALSE))</f>
        <v>SIMPLE FAZ A4 1</v>
      </c>
      <c r="E983" s="22">
        <v>10</v>
      </c>
      <c r="F983" s="1">
        <f>IF(ISBLANK(Ventas[[#This Row],[Código]]),"",VLOOKUP(Ventas[[#This Row],[Código]],Productos[],4,FALSE))</f>
        <v>0</v>
      </c>
      <c r="G983" s="1">
        <f>IF(ISBLANK(Ventas[[#This Row],[Código]]),"",VLOOKUP(Ventas[[#This Row],[Código]],Productos[],5,FALSE))</f>
        <v>10</v>
      </c>
      <c r="H983" s="23">
        <f>IF(ISBLANK(Ventas[[#This Row],[Código]]),"",Ventas[[#This Row],[Precio Unitario]]*Ventas[[#This Row],[Cantidad]])</f>
        <v>100</v>
      </c>
      <c r="I983" s="1">
        <f>IF(ISBLANK(Ventas[[#This Row],[Código]]),"",SUM(Ventas[[#This Row],[Monto]],I982))</f>
        <v>173134</v>
      </c>
    </row>
    <row r="984" spans="1:9" x14ac:dyDescent="0.25">
      <c r="A984" s="25">
        <v>44754</v>
      </c>
      <c r="B984" s="22">
        <v>153426486759</v>
      </c>
      <c r="C984" t="str">
        <f>IF(ISBLANK(Ventas[[#This Row],[Código]]),"",VLOOKUP(Ventas[[#This Row],[Código]],Productos[],2,FALSE))</f>
        <v>Fotocopia</v>
      </c>
      <c r="D984" t="str">
        <f>IF(ISBLANK(Ventas[[#This Row],[Código]]),"",VLOOKUP(Ventas[[#This Row],[Código]],Productos[],3,FALSE))</f>
        <v>SIMPLE FAZ LEGAL / DOBLE FAZ A4 1</v>
      </c>
      <c r="E984" s="22">
        <v>10</v>
      </c>
      <c r="F984" s="1">
        <f>IF(ISBLANK(Ventas[[#This Row],[Código]]),"",VLOOKUP(Ventas[[#This Row],[Código]],Productos[],4,FALSE))</f>
        <v>0</v>
      </c>
      <c r="G984" s="1">
        <f>IF(ISBLANK(Ventas[[#This Row],[Código]]),"",VLOOKUP(Ventas[[#This Row],[Código]],Productos[],5,FALSE))</f>
        <v>20</v>
      </c>
      <c r="H984" s="23">
        <f>IF(ISBLANK(Ventas[[#This Row],[Código]]),"",Ventas[[#This Row],[Precio Unitario]]*Ventas[[#This Row],[Cantidad]])</f>
        <v>200</v>
      </c>
      <c r="I984" s="1">
        <f>IF(ISBLANK(Ventas[[#This Row],[Código]]),"",SUM(Ventas[[#This Row],[Monto]],I983))</f>
        <v>173334</v>
      </c>
    </row>
    <row r="985" spans="1:9" x14ac:dyDescent="0.25">
      <c r="A985" s="25">
        <v>44754</v>
      </c>
      <c r="B985" s="22">
        <v>621354957954</v>
      </c>
      <c r="C985" t="str">
        <f>IF(ISBLANK(Ventas[[#This Row],[Código]]),"",VLOOKUP(Ventas[[#This Row],[Código]],Productos[],2,FALSE))</f>
        <v>Golosina</v>
      </c>
      <c r="D985" t="str">
        <f>IF(ISBLANK(Ventas[[#This Row],[Código]]),"",VLOOKUP(Ventas[[#This Row],[Código]],Productos[],3,FALSE))</f>
        <v>Caramelos 1</v>
      </c>
      <c r="E985" s="22">
        <v>20</v>
      </c>
      <c r="F985" s="1">
        <f>IF(ISBLANK(Ventas[[#This Row],[Código]]),"",VLOOKUP(Ventas[[#This Row],[Código]],Productos[],4,FALSE))</f>
        <v>4</v>
      </c>
      <c r="G985" s="1">
        <f>IF(ISBLANK(Ventas[[#This Row],[Código]]),"",VLOOKUP(Ventas[[#This Row],[Código]],Productos[],5,FALSE))</f>
        <v>5</v>
      </c>
      <c r="H985" s="23">
        <f>IF(ISBLANK(Ventas[[#This Row],[Código]]),"",Ventas[[#This Row],[Precio Unitario]]*Ventas[[#This Row],[Cantidad]])</f>
        <v>100</v>
      </c>
      <c r="I985" s="1">
        <f>IF(ISBLANK(Ventas[[#This Row],[Código]]),"",SUM(Ventas[[#This Row],[Monto]],I984))</f>
        <v>173434</v>
      </c>
    </row>
    <row r="986" spans="1:9" x14ac:dyDescent="0.25">
      <c r="A986" s="25">
        <v>44754</v>
      </c>
      <c r="B986" s="22">
        <v>7793123160456</v>
      </c>
      <c r="C986" t="str">
        <f>IF(ISBLANK(Ventas[[#This Row],[Código]]),"",VLOOKUP(Ventas[[#This Row],[Código]],Productos[],2,FALSE))</f>
        <v>Chocolate</v>
      </c>
      <c r="D986" t="str">
        <f>IF(ISBLANK(Ventas[[#This Row],[Código]]),"",VLOOKUP(Ventas[[#This Row],[Código]],Productos[],3,FALSE))</f>
        <v>Obli-Bon Bombón 170g</v>
      </c>
      <c r="E986" s="22">
        <v>1</v>
      </c>
      <c r="F986" s="1">
        <f>IF(ISBLANK(Ventas[[#This Row],[Código]]),"",VLOOKUP(Ventas[[#This Row],[Código]],Productos[],4,FALSE))</f>
        <v>250</v>
      </c>
      <c r="G986" s="1">
        <f>IF(ISBLANK(Ventas[[#This Row],[Código]]),"",VLOOKUP(Ventas[[#This Row],[Código]],Productos[],5,FALSE))</f>
        <v>400</v>
      </c>
      <c r="H986" s="23">
        <f>IF(ISBLANK(Ventas[[#This Row],[Código]]),"",Ventas[[#This Row],[Precio Unitario]]*Ventas[[#This Row],[Cantidad]])</f>
        <v>400</v>
      </c>
      <c r="I986" s="1">
        <f>IF(ISBLANK(Ventas[[#This Row],[Código]]),"",SUM(Ventas[[#This Row],[Monto]],I985))</f>
        <v>173834</v>
      </c>
    </row>
    <row r="987" spans="1:9" x14ac:dyDescent="0.25">
      <c r="A987" s="25">
        <v>44754</v>
      </c>
      <c r="B987" s="22">
        <v>987456321397</v>
      </c>
      <c r="C987" t="str">
        <f>IF(ISBLANK(Ventas[[#This Row],[Código]]),"",VLOOKUP(Ventas[[#This Row],[Código]],Productos[],2,FALSE))</f>
        <v>Fotocopia</v>
      </c>
      <c r="D987" t="str">
        <f>IF(ISBLANK(Ventas[[#This Row],[Código]]),"",VLOOKUP(Ventas[[#This Row],[Código]],Productos[],3,FALSE))</f>
        <v>TRÁMITES (Tipear nombre del trámite) 1</v>
      </c>
      <c r="E987" s="22">
        <v>1</v>
      </c>
      <c r="F987" s="1">
        <f>IF(ISBLANK(Ventas[[#This Row],[Código]]),"",VLOOKUP(Ventas[[#This Row],[Código]],Productos[],4,FALSE))</f>
        <v>0</v>
      </c>
      <c r="G987" s="1" t="str">
        <f>IF(ISBLANK(Ventas[[#This Row],[Código]]),"",VLOOKUP(Ventas[[#This Row],[Código]],Productos[],5,FALSE))</f>
        <v>(TIPEAR PRECIO VENDIDO)</v>
      </c>
      <c r="H987" s="23">
        <v>70</v>
      </c>
      <c r="I987" s="1">
        <f>IF(ISBLANK(Ventas[[#This Row],[Código]]),"",SUM(Ventas[[#This Row],[Monto]],I986))</f>
        <v>173904</v>
      </c>
    </row>
    <row r="988" spans="1:9" x14ac:dyDescent="0.25">
      <c r="A988" s="25">
        <v>44754</v>
      </c>
      <c r="B988" s="22">
        <v>123654789193</v>
      </c>
      <c r="C988" t="str">
        <f>IF(ISBLANK(Ventas[[#This Row],[Código]]),"",VLOOKUP(Ventas[[#This Row],[Código]],Productos[],2,FALSE))</f>
        <v>Fotocopia</v>
      </c>
      <c r="D988" t="str">
        <f>IF(ISBLANK(Ventas[[#This Row],[Código]]),"",VLOOKUP(Ventas[[#This Row],[Código]],Productos[],3,FALSE))</f>
        <v>DOBLE FAZ LEGAL 1</v>
      </c>
      <c r="E988" s="22">
        <v>2</v>
      </c>
      <c r="F988" s="1">
        <f>IF(ISBLANK(Ventas[[#This Row],[Código]]),"",VLOOKUP(Ventas[[#This Row],[Código]],Productos[],4,FALSE))</f>
        <v>0</v>
      </c>
      <c r="G988" s="1">
        <f>IF(ISBLANK(Ventas[[#This Row],[Código]]),"",VLOOKUP(Ventas[[#This Row],[Código]],Productos[],5,FALSE))</f>
        <v>30</v>
      </c>
      <c r="H988" s="23">
        <f>IF(ISBLANK(Ventas[[#This Row],[Código]]),"",Ventas[[#This Row],[Precio Unitario]]*Ventas[[#This Row],[Cantidad]])</f>
        <v>60</v>
      </c>
      <c r="I988" s="1">
        <f>IF(ISBLANK(Ventas[[#This Row],[Código]]),"",SUM(Ventas[[#This Row],[Monto]],I987))</f>
        <v>173964</v>
      </c>
    </row>
    <row r="989" spans="1:9" x14ac:dyDescent="0.25">
      <c r="A989" s="25">
        <v>44754</v>
      </c>
      <c r="B989" s="22">
        <v>954456325874</v>
      </c>
      <c r="C989" t="str">
        <f>IF(ISBLANK(Ventas[[#This Row],[Código]]),"",VLOOKUP(Ventas[[#This Row],[Código]],Productos[],2,FALSE))</f>
        <v>Carga</v>
      </c>
      <c r="D989" t="str">
        <f>IF(ISBLANK(Ventas[[#This Row],[Código]]),"",VLOOKUP(Ventas[[#This Row],[Código]],Productos[],3,FALSE))</f>
        <v>Carga Virtual (Tipear TOTAL DE CARGA en: "Monto") 1</v>
      </c>
      <c r="E989" s="22">
        <v>300</v>
      </c>
      <c r="F989" s="1">
        <f>IF(ISBLANK(Ventas[[#This Row],[Código]]),"",VLOOKUP(Ventas[[#This Row],[Código]],Productos[],4,FALSE))</f>
        <v>1</v>
      </c>
      <c r="G989" s="1">
        <f>IF(ISBLANK(Ventas[[#This Row],[Código]]),"",VLOOKUP(Ventas[[#This Row],[Código]],Productos[],5,FALSE))</f>
        <v>1</v>
      </c>
      <c r="H989" s="23">
        <v>330</v>
      </c>
      <c r="I989" s="1">
        <f>IF(ISBLANK(Ventas[[#This Row],[Código]]),"",SUM(Ventas[[#This Row],[Monto]],I988))</f>
        <v>174294</v>
      </c>
    </row>
    <row r="990" spans="1:9" x14ac:dyDescent="0.25">
      <c r="A990" s="25">
        <v>44754</v>
      </c>
      <c r="B990" s="22">
        <v>695874365215</v>
      </c>
      <c r="C990" t="str">
        <f>IF(ISBLANK(Ventas[[#This Row],[Código]]),"",VLOOKUP(Ventas[[#This Row],[Código]],Productos[],2,FALSE))</f>
        <v>Fotocopia</v>
      </c>
      <c r="D990" t="str">
        <f>IF(ISBLANK(Ventas[[#This Row],[Código]]),"",VLOOKUP(Ventas[[#This Row],[Código]],Productos[],3,FALSE))</f>
        <v>DNI 1</v>
      </c>
      <c r="E990" s="22">
        <v>1</v>
      </c>
      <c r="F990" s="1">
        <f>IF(ISBLANK(Ventas[[#This Row],[Código]]),"",VLOOKUP(Ventas[[#This Row],[Código]],Productos[],4,FALSE))</f>
        <v>0</v>
      </c>
      <c r="G990" s="1">
        <f>IF(ISBLANK(Ventas[[#This Row],[Código]]),"",VLOOKUP(Ventas[[#This Row],[Código]],Productos[],5,FALSE))</f>
        <v>20</v>
      </c>
      <c r="H990" s="23">
        <f>IF(ISBLANK(Ventas[[#This Row],[Código]]),"",Ventas[[#This Row],[Precio Unitario]]*Ventas[[#This Row],[Cantidad]])</f>
        <v>20</v>
      </c>
      <c r="I990" s="1">
        <f>IF(ISBLANK(Ventas[[#This Row],[Código]]),"",SUM(Ventas[[#This Row],[Monto]],I989))</f>
        <v>174314</v>
      </c>
    </row>
    <row r="991" spans="1:9" x14ac:dyDescent="0.25">
      <c r="A991" s="25">
        <v>44754</v>
      </c>
      <c r="B991" s="22">
        <v>351624957684</v>
      </c>
      <c r="C991" t="str">
        <f>IF(ISBLANK(Ventas[[#This Row],[Código]]),"",VLOOKUP(Ventas[[#This Row],[Código]],Productos[],2,FALSE))</f>
        <v>Fotocopia</v>
      </c>
      <c r="D991" t="str">
        <f>IF(ISBLANK(Ventas[[#This Row],[Código]]),"",VLOOKUP(Ventas[[#This Row],[Código]],Productos[],3,FALSE))</f>
        <v>SIMPLE FAZ A4 1</v>
      </c>
      <c r="E991" s="22">
        <v>1</v>
      </c>
      <c r="F991" s="1">
        <f>IF(ISBLANK(Ventas[[#This Row],[Código]]),"",VLOOKUP(Ventas[[#This Row],[Código]],Productos[],4,FALSE))</f>
        <v>0</v>
      </c>
      <c r="G991" s="1">
        <f>IF(ISBLANK(Ventas[[#This Row],[Código]]),"",VLOOKUP(Ventas[[#This Row],[Código]],Productos[],5,FALSE))</f>
        <v>10</v>
      </c>
      <c r="H991" s="23">
        <f>IF(ISBLANK(Ventas[[#This Row],[Código]]),"",Ventas[[#This Row],[Precio Unitario]]*Ventas[[#This Row],[Cantidad]])</f>
        <v>10</v>
      </c>
      <c r="I991" s="1">
        <f>IF(ISBLANK(Ventas[[#This Row],[Código]]),"",SUM(Ventas[[#This Row],[Monto]],I990))</f>
        <v>174324</v>
      </c>
    </row>
    <row r="992" spans="1:9" x14ac:dyDescent="0.25">
      <c r="A992" s="25">
        <v>44754</v>
      </c>
      <c r="B992" s="22">
        <v>954456325874</v>
      </c>
      <c r="C992" t="str">
        <f>IF(ISBLANK(Ventas[[#This Row],[Código]]),"",VLOOKUP(Ventas[[#This Row],[Código]],Productos[],2,FALSE))</f>
        <v>Carga</v>
      </c>
      <c r="D992" t="str">
        <f>IF(ISBLANK(Ventas[[#This Row],[Código]]),"",VLOOKUP(Ventas[[#This Row],[Código]],Productos[],3,FALSE))</f>
        <v>Carga Virtual (Tipear TOTAL DE CARGA en: "Monto") 1</v>
      </c>
      <c r="E992" s="22">
        <v>150</v>
      </c>
      <c r="F992" s="1">
        <f>IF(ISBLANK(Ventas[[#This Row],[Código]]),"",VLOOKUP(Ventas[[#This Row],[Código]],Productos[],4,FALSE))</f>
        <v>1</v>
      </c>
      <c r="G992" s="1">
        <f>IF(ISBLANK(Ventas[[#This Row],[Código]]),"",VLOOKUP(Ventas[[#This Row],[Código]],Productos[],5,FALSE))</f>
        <v>1</v>
      </c>
      <c r="H992" s="23">
        <v>170</v>
      </c>
      <c r="I992" s="1">
        <f>IF(ISBLANK(Ventas[[#This Row],[Código]]),"",SUM(Ventas[[#This Row],[Monto]],I991))</f>
        <v>174494</v>
      </c>
    </row>
    <row r="993" spans="1:9" x14ac:dyDescent="0.25">
      <c r="A993" s="25">
        <v>44754</v>
      </c>
      <c r="B993" s="22">
        <v>123654789193</v>
      </c>
      <c r="C993" t="str">
        <f>IF(ISBLANK(Ventas[[#This Row],[Código]]),"",VLOOKUP(Ventas[[#This Row],[Código]],Productos[],2,FALSE))</f>
        <v>Fotocopia</v>
      </c>
      <c r="D993" t="str">
        <f>IF(ISBLANK(Ventas[[#This Row],[Código]]),"",VLOOKUP(Ventas[[#This Row],[Código]],Productos[],3,FALSE))</f>
        <v>DOBLE FAZ LEGAL 1</v>
      </c>
      <c r="E993" s="22">
        <v>1</v>
      </c>
      <c r="F993" s="1">
        <f>IF(ISBLANK(Ventas[[#This Row],[Código]]),"",VLOOKUP(Ventas[[#This Row],[Código]],Productos[],4,FALSE))</f>
        <v>0</v>
      </c>
      <c r="G993" s="1">
        <f>IF(ISBLANK(Ventas[[#This Row],[Código]]),"",VLOOKUP(Ventas[[#This Row],[Código]],Productos[],5,FALSE))</f>
        <v>30</v>
      </c>
      <c r="H993" s="23">
        <f>IF(ISBLANK(Ventas[[#This Row],[Código]]),"",Ventas[[#This Row],[Precio Unitario]]*Ventas[[#This Row],[Cantidad]])</f>
        <v>30</v>
      </c>
      <c r="I993" s="1">
        <f>IF(ISBLANK(Ventas[[#This Row],[Código]]),"",SUM(Ventas[[#This Row],[Monto]],I992))</f>
        <v>174524</v>
      </c>
    </row>
    <row r="994" spans="1:9" x14ac:dyDescent="0.25">
      <c r="A994" s="25">
        <v>44754</v>
      </c>
      <c r="B994" s="22">
        <v>695874365215</v>
      </c>
      <c r="C994" t="str">
        <f>IF(ISBLANK(Ventas[[#This Row],[Código]]),"",VLOOKUP(Ventas[[#This Row],[Código]],Productos[],2,FALSE))</f>
        <v>Fotocopia</v>
      </c>
      <c r="D994" t="str">
        <f>IF(ISBLANK(Ventas[[#This Row],[Código]]),"",VLOOKUP(Ventas[[#This Row],[Código]],Productos[],3,FALSE))</f>
        <v>DNI 1</v>
      </c>
      <c r="E994" s="22">
        <v>2</v>
      </c>
      <c r="F994" s="1">
        <f>IF(ISBLANK(Ventas[[#This Row],[Código]]),"",VLOOKUP(Ventas[[#This Row],[Código]],Productos[],4,FALSE))</f>
        <v>0</v>
      </c>
      <c r="G994" s="1">
        <f>IF(ISBLANK(Ventas[[#This Row],[Código]]),"",VLOOKUP(Ventas[[#This Row],[Código]],Productos[],5,FALSE))</f>
        <v>20</v>
      </c>
      <c r="H994" s="23">
        <f>IF(ISBLANK(Ventas[[#This Row],[Código]]),"",Ventas[[#This Row],[Precio Unitario]]*Ventas[[#This Row],[Cantidad]])</f>
        <v>40</v>
      </c>
      <c r="I994" s="1">
        <f>IF(ISBLANK(Ventas[[#This Row],[Código]]),"",SUM(Ventas[[#This Row],[Monto]],I993))</f>
        <v>174564</v>
      </c>
    </row>
    <row r="995" spans="1:9" x14ac:dyDescent="0.25">
      <c r="A995" s="25">
        <v>44754</v>
      </c>
      <c r="B995" s="22" t="s">
        <v>90</v>
      </c>
      <c r="C995" t="str">
        <f>IF(ISBLANK(Ventas[[#This Row],[Código]]),"",VLOOKUP(Ventas[[#This Row],[Código]],Productos[],2,FALSE))</f>
        <v>Chocolate</v>
      </c>
      <c r="D995" t="str">
        <f>IF(ISBLANK(Ventas[[#This Row],[Código]]),"",VLOOKUP(Ventas[[#This Row],[Código]],Productos[],3,FALSE))</f>
        <v>Bombón Bel Choco 9g</v>
      </c>
      <c r="E995" s="22">
        <v>2</v>
      </c>
      <c r="F995" s="1">
        <f>IF(ISBLANK(Ventas[[#This Row],[Código]]),"",VLOOKUP(Ventas[[#This Row],[Código]],Productos[],4,FALSE))</f>
        <v>14</v>
      </c>
      <c r="G995" s="1">
        <f>IF(ISBLANK(Ventas[[#This Row],[Código]]),"",VLOOKUP(Ventas[[#This Row],[Código]],Productos[],5,FALSE))</f>
        <v>20</v>
      </c>
      <c r="H995" s="23">
        <f>IF(ISBLANK(Ventas[[#This Row],[Código]]),"",Ventas[[#This Row],[Precio Unitario]]*Ventas[[#This Row],[Cantidad]])</f>
        <v>40</v>
      </c>
      <c r="I995" s="1">
        <f>IF(ISBLANK(Ventas[[#This Row],[Código]]),"",SUM(Ventas[[#This Row],[Monto]],I994))</f>
        <v>174604</v>
      </c>
    </row>
    <row r="996" spans="1:9" x14ac:dyDescent="0.25">
      <c r="A996" s="25">
        <v>44754</v>
      </c>
      <c r="B996" s="22">
        <v>7790036000466</v>
      </c>
      <c r="C996" t="str">
        <f>IF(ISBLANK(Ventas[[#This Row],[Código]]),"",VLOOKUP(Ventas[[#This Row],[Código]],Productos[],2,FALSE))</f>
        <v>Jugo</v>
      </c>
      <c r="D996" t="str">
        <f>IF(ISBLANK(Ventas[[#This Row],[Código]]),"",VLOOKUP(Ventas[[#This Row],[Código]],Productos[],3,FALSE))</f>
        <v>Baggio Pronto Multifruta 1000ml</v>
      </c>
      <c r="E996" s="22">
        <v>1</v>
      </c>
      <c r="F996" s="1">
        <f>IF(ISBLANK(Ventas[[#This Row],[Código]]),"",VLOOKUP(Ventas[[#This Row],[Código]],Productos[],4,FALSE))</f>
        <v>126</v>
      </c>
      <c r="G996" s="1">
        <f>IF(ISBLANK(Ventas[[#This Row],[Código]]),"",VLOOKUP(Ventas[[#This Row],[Código]],Productos[],5,FALSE))</f>
        <v>200</v>
      </c>
      <c r="H996" s="23">
        <f>IF(ISBLANK(Ventas[[#This Row],[Código]]),"",Ventas[[#This Row],[Precio Unitario]]*Ventas[[#This Row],[Cantidad]])</f>
        <v>200</v>
      </c>
      <c r="I996" s="1">
        <f>IF(ISBLANK(Ventas[[#This Row],[Código]]),"",SUM(Ventas[[#This Row],[Monto]],I995))</f>
        <v>174804</v>
      </c>
    </row>
    <row r="997" spans="1:9" x14ac:dyDescent="0.25">
      <c r="A997" s="25">
        <v>44754</v>
      </c>
      <c r="B997" s="22">
        <v>1007084703475</v>
      </c>
      <c r="C997" t="str">
        <f>IF(ISBLANK(Ventas[[#This Row],[Código]]),"",VLOOKUP(Ventas[[#This Row],[Código]],Productos[],2,FALSE))</f>
        <v>Energizante</v>
      </c>
      <c r="D997" t="str">
        <f>IF(ISBLANK(Ventas[[#This Row],[Código]]),"",VLOOKUP(Ventas[[#This Row],[Código]],Productos[],3,FALSE))</f>
        <v>Monster Mango Loco 473cc</v>
      </c>
      <c r="E997" s="22">
        <v>1</v>
      </c>
      <c r="F997" s="1">
        <f>IF(ISBLANK(Ventas[[#This Row],[Código]]),"",VLOOKUP(Ventas[[#This Row],[Código]],Productos[],4,FALSE))</f>
        <v>194</v>
      </c>
      <c r="G997" s="1">
        <f>IF(ISBLANK(Ventas[[#This Row],[Código]]),"",VLOOKUP(Ventas[[#This Row],[Código]],Productos[],5,FALSE))</f>
        <v>240</v>
      </c>
      <c r="H997" s="23">
        <f>IF(ISBLANK(Ventas[[#This Row],[Código]]),"",Ventas[[#This Row],[Precio Unitario]]*Ventas[[#This Row],[Cantidad]])</f>
        <v>240</v>
      </c>
      <c r="I997" s="1">
        <f>IF(ISBLANK(Ventas[[#This Row],[Código]]),"",SUM(Ventas[[#This Row],[Monto]],I996))</f>
        <v>175044</v>
      </c>
    </row>
    <row r="998" spans="1:9" x14ac:dyDescent="0.25">
      <c r="A998" s="25">
        <v>44754</v>
      </c>
      <c r="B998" s="22">
        <v>77916433</v>
      </c>
      <c r="C998" t="str">
        <f>IF(ISBLANK(Ventas[[#This Row],[Código]]),"",VLOOKUP(Ventas[[#This Row],[Código]],Productos[],2,FALSE))</f>
        <v>Cigarrillo</v>
      </c>
      <c r="D998" t="str">
        <f>IF(ISBLANK(Ventas[[#This Row],[Código]]),"",VLOOKUP(Ventas[[#This Row],[Código]],Productos[],3,FALSE))</f>
        <v>Marlboro 20 Común 20</v>
      </c>
      <c r="E998" s="22">
        <v>1</v>
      </c>
      <c r="F998" s="1">
        <f>IF(ISBLANK(Ventas[[#This Row],[Código]]),"",VLOOKUP(Ventas[[#This Row],[Código]],Productos[],4,FALSE))</f>
        <v>290</v>
      </c>
      <c r="G998" s="1">
        <f>IF(ISBLANK(Ventas[[#This Row],[Código]]),"",VLOOKUP(Ventas[[#This Row],[Código]],Productos[],5,FALSE))</f>
        <v>320</v>
      </c>
      <c r="H998" s="23">
        <f>IF(ISBLANK(Ventas[[#This Row],[Código]]),"",Ventas[[#This Row],[Precio Unitario]]*Ventas[[#This Row],[Cantidad]])</f>
        <v>320</v>
      </c>
      <c r="I998" s="1">
        <f>IF(ISBLANK(Ventas[[#This Row],[Código]]),"",SUM(Ventas[[#This Row],[Monto]],I997))</f>
        <v>175364</v>
      </c>
    </row>
    <row r="999" spans="1:9" x14ac:dyDescent="0.25">
      <c r="A999" s="25">
        <v>44754</v>
      </c>
      <c r="B999" s="22">
        <v>7793147001827</v>
      </c>
      <c r="C999" t="str">
        <f>IF(ISBLANK(Ventas[[#This Row],[Código]]),"",VLOOKUP(Ventas[[#This Row],[Código]],Productos[],2,FALSE))</f>
        <v>Cerveza</v>
      </c>
      <c r="D999" t="str">
        <f>IF(ISBLANK(Ventas[[#This Row],[Código]]),"",VLOOKUP(Ventas[[#This Row],[Código]],Productos[],3,FALSE))</f>
        <v>Miller  473ml</v>
      </c>
      <c r="E999" s="22">
        <v>2</v>
      </c>
      <c r="F999" s="1">
        <f>IF(ISBLANK(Ventas[[#This Row],[Código]]),"",VLOOKUP(Ventas[[#This Row],[Código]],Productos[],4,FALSE))</f>
        <v>126</v>
      </c>
      <c r="G999" s="1">
        <f>IF(ISBLANK(Ventas[[#This Row],[Código]]),"",VLOOKUP(Ventas[[#This Row],[Código]],Productos[],5,FALSE))</f>
        <v>200</v>
      </c>
      <c r="H999" s="23">
        <f>IF(ISBLANK(Ventas[[#This Row],[Código]]),"",Ventas[[#This Row],[Precio Unitario]]*Ventas[[#This Row],[Cantidad]])</f>
        <v>400</v>
      </c>
      <c r="I999" s="1">
        <f>IF(ISBLANK(Ventas[[#This Row],[Código]]),"",SUM(Ventas[[#This Row],[Monto]],I998))</f>
        <v>175764</v>
      </c>
    </row>
    <row r="1000" spans="1:9" x14ac:dyDescent="0.25">
      <c r="A1000" s="25">
        <v>44754</v>
      </c>
      <c r="B1000" s="22">
        <v>77912718</v>
      </c>
      <c r="C1000" t="str">
        <f>IF(ISBLANK(Ventas[[#This Row],[Código]]),"",VLOOKUP(Ventas[[#This Row],[Código]],Productos[],2,FALSE))</f>
        <v>Chocolate</v>
      </c>
      <c r="D1000" t="str">
        <f>IF(ISBLANK(Ventas[[#This Row],[Código]]),"",VLOOKUP(Ventas[[#This Row],[Código]],Productos[],3,FALSE))</f>
        <v>Sapito Maní 10g</v>
      </c>
      <c r="E1000" s="22">
        <v>1</v>
      </c>
      <c r="F1000" s="1">
        <f>IF(ISBLANK(Ventas[[#This Row],[Código]]),"",VLOOKUP(Ventas[[#This Row],[Código]],Productos[],4,FALSE))</f>
        <v>21</v>
      </c>
      <c r="G1000" s="1">
        <f>IF(ISBLANK(Ventas[[#This Row],[Código]]),"",VLOOKUP(Ventas[[#This Row],[Código]],Productos[],5,FALSE))</f>
        <v>30</v>
      </c>
      <c r="H1000" s="23">
        <f>IF(ISBLANK(Ventas[[#This Row],[Código]]),"",Ventas[[#This Row],[Precio Unitario]]*Ventas[[#This Row],[Cantidad]])</f>
        <v>30</v>
      </c>
      <c r="I1000" s="1">
        <f>IF(ISBLANK(Ventas[[#This Row],[Código]]),"",SUM(Ventas[[#This Row],[Monto]],I999))</f>
        <v>175794</v>
      </c>
    </row>
    <row r="1001" spans="1:9" x14ac:dyDescent="0.25">
      <c r="A1001" s="25">
        <v>44754</v>
      </c>
      <c r="B1001" s="22">
        <v>7790036001562</v>
      </c>
      <c r="C1001" t="str">
        <f>IF(ISBLANK(Ventas[[#This Row],[Código]]),"",VLOOKUP(Ventas[[#This Row],[Código]],Productos[],2,FALSE))</f>
        <v>Agua Saborizada</v>
      </c>
      <c r="D1001" t="str">
        <f>IF(ISBLANK(Ventas[[#This Row],[Código]]),"",VLOOKUP(Ventas[[#This Row],[Código]],Productos[],3,FALSE))</f>
        <v>Baggio Fresh Naranja 1500ml</v>
      </c>
      <c r="E1001" s="22">
        <v>1</v>
      </c>
      <c r="F1001" s="1">
        <f>IF(ISBLANK(Ventas[[#This Row],[Código]]),"",VLOOKUP(Ventas[[#This Row],[Código]],Productos[],4,FALSE))</f>
        <v>42</v>
      </c>
      <c r="G1001" s="1">
        <f>IF(ISBLANK(Ventas[[#This Row],[Código]]),"",VLOOKUP(Ventas[[#This Row],[Código]],Productos[],5,FALSE))</f>
        <v>120</v>
      </c>
      <c r="H1001" s="23">
        <f>IF(ISBLANK(Ventas[[#This Row],[Código]]),"",Ventas[[#This Row],[Precio Unitario]]*Ventas[[#This Row],[Cantidad]])</f>
        <v>120</v>
      </c>
      <c r="I1001" s="1">
        <f>IF(ISBLANK(Ventas[[#This Row],[Código]]),"",SUM(Ventas[[#This Row],[Monto]],I1000))</f>
        <v>175914</v>
      </c>
    </row>
    <row r="1002" spans="1:9" x14ac:dyDescent="0.25">
      <c r="A1002" s="25">
        <v>44754</v>
      </c>
      <c r="B1002" s="22">
        <v>7791843008294</v>
      </c>
      <c r="C1002" t="str">
        <f>IF(ISBLANK(Ventas[[#This Row],[Código]]),"",VLOOKUP(Ventas[[#This Row],[Código]],Productos[],2,FALSE))</f>
        <v>Vino</v>
      </c>
      <c r="D1002" t="str">
        <f>IF(ISBLANK(Ventas[[#This Row],[Código]]),"",VLOOKUP(Ventas[[#This Row],[Código]],Productos[],3,FALSE))</f>
        <v>Viñas de Balbo 1125ml</v>
      </c>
      <c r="E1002" s="22">
        <v>1</v>
      </c>
      <c r="F1002" s="1">
        <f>IF(ISBLANK(Ventas[[#This Row],[Código]]),"",VLOOKUP(Ventas[[#This Row],[Código]],Productos[],4,FALSE))</f>
        <v>224</v>
      </c>
      <c r="G1002" s="1">
        <f>IF(ISBLANK(Ventas[[#This Row],[Código]]),"",VLOOKUP(Ventas[[#This Row],[Código]],Productos[],5,FALSE))</f>
        <v>400</v>
      </c>
      <c r="H1002" s="23">
        <f>IF(ISBLANK(Ventas[[#This Row],[Código]]),"",Ventas[[#This Row],[Precio Unitario]]*Ventas[[#This Row],[Cantidad]])</f>
        <v>400</v>
      </c>
      <c r="I1002" s="1">
        <f>IF(ISBLANK(Ventas[[#This Row],[Código]]),"",SUM(Ventas[[#This Row],[Monto]],I1001))</f>
        <v>176314</v>
      </c>
    </row>
    <row r="1003" spans="1:9" x14ac:dyDescent="0.25">
      <c r="A1003" s="25">
        <v>44754</v>
      </c>
      <c r="B1003" s="22">
        <v>7790895647796</v>
      </c>
      <c r="C1003" t="str">
        <f>IF(ISBLANK(Ventas[[#This Row],[Código]]),"",VLOOKUP(Ventas[[#This Row],[Código]],Productos[],2,FALSE))</f>
        <v>Soda</v>
      </c>
      <c r="D1003" t="str">
        <f>IF(ISBLANK(Ventas[[#This Row],[Código]]),"",VLOOKUP(Ventas[[#This Row],[Código]],Productos[],3,FALSE))</f>
        <v>Soda Benedictino 2000ml</v>
      </c>
      <c r="E1003" s="22">
        <v>1</v>
      </c>
      <c r="F1003" s="1">
        <f>IF(ISBLANK(Ventas[[#This Row],[Código]]),"",VLOOKUP(Ventas[[#This Row],[Código]],Productos[],4,FALSE))</f>
        <v>92</v>
      </c>
      <c r="G1003" s="1">
        <f>IF(ISBLANK(Ventas[[#This Row],[Código]]),"",VLOOKUP(Ventas[[#This Row],[Código]],Productos[],5,FALSE))</f>
        <v>150</v>
      </c>
      <c r="H1003" s="23">
        <f>IF(ISBLANK(Ventas[[#This Row],[Código]]),"",Ventas[[#This Row],[Precio Unitario]]*Ventas[[#This Row],[Cantidad]])</f>
        <v>150</v>
      </c>
      <c r="I1003" s="1">
        <f>IF(ISBLANK(Ventas[[#This Row],[Código]]),"",SUM(Ventas[[#This Row],[Monto]],I1002))</f>
        <v>176464</v>
      </c>
    </row>
    <row r="1004" spans="1:9" x14ac:dyDescent="0.25">
      <c r="A1004" s="25">
        <v>44754</v>
      </c>
      <c r="B1004" s="22">
        <v>695874365215</v>
      </c>
      <c r="C1004" t="str">
        <f>IF(ISBLANK(Ventas[[#This Row],[Código]]),"",VLOOKUP(Ventas[[#This Row],[Código]],Productos[],2,FALSE))</f>
        <v>Fotocopia</v>
      </c>
      <c r="D1004" t="str">
        <f>IF(ISBLANK(Ventas[[#This Row],[Código]]),"",VLOOKUP(Ventas[[#This Row],[Código]],Productos[],3,FALSE))</f>
        <v>DNI 1</v>
      </c>
      <c r="E1004" s="22">
        <v>1</v>
      </c>
      <c r="F1004" s="1">
        <f>IF(ISBLANK(Ventas[[#This Row],[Código]]),"",VLOOKUP(Ventas[[#This Row],[Código]],Productos[],4,FALSE))</f>
        <v>0</v>
      </c>
      <c r="G1004" s="1">
        <f>IF(ISBLANK(Ventas[[#This Row],[Código]]),"",VLOOKUP(Ventas[[#This Row],[Código]],Productos[],5,FALSE))</f>
        <v>20</v>
      </c>
      <c r="H1004" s="23">
        <f>IF(ISBLANK(Ventas[[#This Row],[Código]]),"",Ventas[[#This Row],[Precio Unitario]]*Ventas[[#This Row],[Cantidad]])</f>
        <v>20</v>
      </c>
      <c r="I1004" s="1">
        <f>IF(ISBLANK(Ventas[[#This Row],[Código]]),"",SUM(Ventas[[#This Row],[Monto]],I1003))</f>
        <v>176484</v>
      </c>
    </row>
    <row r="1005" spans="1:9" x14ac:dyDescent="0.25">
      <c r="A1005" s="25">
        <v>44754</v>
      </c>
      <c r="B1005" s="22">
        <v>77941558</v>
      </c>
      <c r="C1005" t="str">
        <f>IF(ISBLANK(Ventas[[#This Row],[Código]]),"",VLOOKUP(Ventas[[#This Row],[Código]],Productos[],2,FALSE))</f>
        <v>Cigarrillo</v>
      </c>
      <c r="D1005" t="str">
        <f>IF(ISBLANK(Ventas[[#This Row],[Código]]),"",VLOOKUP(Ventas[[#This Row],[Código]],Productos[],3,FALSE))</f>
        <v>Master 20 Común 20</v>
      </c>
      <c r="E1005" s="22">
        <v>1</v>
      </c>
      <c r="F1005" s="1">
        <f>IF(ISBLANK(Ventas[[#This Row],[Código]]),"",VLOOKUP(Ventas[[#This Row],[Código]],Productos[],4,FALSE))</f>
        <v>100</v>
      </c>
      <c r="G1005" s="1">
        <f>IF(ISBLANK(Ventas[[#This Row],[Código]]),"",VLOOKUP(Ventas[[#This Row],[Código]],Productos[],5,FALSE))</f>
        <v>140</v>
      </c>
      <c r="H1005" s="23">
        <f>IF(ISBLANK(Ventas[[#This Row],[Código]]),"",Ventas[[#This Row],[Precio Unitario]]*Ventas[[#This Row],[Cantidad]])</f>
        <v>140</v>
      </c>
      <c r="I1005" s="1">
        <f>IF(ISBLANK(Ventas[[#This Row],[Código]]),"",SUM(Ventas[[#This Row],[Monto]],I1004))</f>
        <v>176624</v>
      </c>
    </row>
    <row r="1006" spans="1:9" x14ac:dyDescent="0.25">
      <c r="A1006" s="25">
        <v>44754</v>
      </c>
      <c r="B1006" s="22">
        <v>621354957954</v>
      </c>
      <c r="C1006" t="str">
        <f>IF(ISBLANK(Ventas[[#This Row],[Código]]),"",VLOOKUP(Ventas[[#This Row],[Código]],Productos[],2,FALSE))</f>
        <v>Golosina</v>
      </c>
      <c r="D1006" t="str">
        <f>IF(ISBLANK(Ventas[[#This Row],[Código]]),"",VLOOKUP(Ventas[[#This Row],[Código]],Productos[],3,FALSE))</f>
        <v>Caramelos 1</v>
      </c>
      <c r="E1006" s="22">
        <v>4</v>
      </c>
      <c r="F1006" s="1">
        <f>IF(ISBLANK(Ventas[[#This Row],[Código]]),"",VLOOKUP(Ventas[[#This Row],[Código]],Productos[],4,FALSE))</f>
        <v>4</v>
      </c>
      <c r="G1006" s="1">
        <f>IF(ISBLANK(Ventas[[#This Row],[Código]]),"",VLOOKUP(Ventas[[#This Row],[Código]],Productos[],5,FALSE))</f>
        <v>5</v>
      </c>
      <c r="H1006" s="23">
        <f>IF(ISBLANK(Ventas[[#This Row],[Código]]),"",Ventas[[#This Row],[Precio Unitario]]*Ventas[[#This Row],[Cantidad]])</f>
        <v>20</v>
      </c>
      <c r="I1006" s="1">
        <f>IF(ISBLANK(Ventas[[#This Row],[Código]]),"",SUM(Ventas[[#This Row],[Monto]],I1005))</f>
        <v>176644</v>
      </c>
    </row>
    <row r="1007" spans="1:9" x14ac:dyDescent="0.25">
      <c r="A1007" s="25">
        <v>44754</v>
      </c>
      <c r="B1007" s="22">
        <v>621354957954</v>
      </c>
      <c r="C1007" t="str">
        <f>IF(ISBLANK(Ventas[[#This Row],[Código]]),"",VLOOKUP(Ventas[[#This Row],[Código]],Productos[],2,FALSE))</f>
        <v>Golosina</v>
      </c>
      <c r="D1007" t="str">
        <f>IF(ISBLANK(Ventas[[#This Row],[Código]]),"",VLOOKUP(Ventas[[#This Row],[Código]],Productos[],3,FALSE))</f>
        <v>Caramelos 1</v>
      </c>
      <c r="E1007" s="22">
        <v>4</v>
      </c>
      <c r="F1007" s="1">
        <f>IF(ISBLANK(Ventas[[#This Row],[Código]]),"",VLOOKUP(Ventas[[#This Row],[Código]],Productos[],4,FALSE))</f>
        <v>4</v>
      </c>
      <c r="G1007" s="1">
        <f>IF(ISBLANK(Ventas[[#This Row],[Código]]),"",VLOOKUP(Ventas[[#This Row],[Código]],Productos[],5,FALSE))</f>
        <v>5</v>
      </c>
      <c r="H1007" s="23">
        <f>IF(ISBLANK(Ventas[[#This Row],[Código]]),"",Ventas[[#This Row],[Precio Unitario]]*Ventas[[#This Row],[Cantidad]])</f>
        <v>20</v>
      </c>
      <c r="I1007" s="1">
        <f>IF(ISBLANK(Ventas[[#This Row],[Código]]),"",SUM(Ventas[[#This Row],[Monto]],I1006))</f>
        <v>176664</v>
      </c>
    </row>
    <row r="1008" spans="1:9" x14ac:dyDescent="0.25">
      <c r="A1008" s="25">
        <v>44754</v>
      </c>
      <c r="B1008" s="22">
        <v>621354957954</v>
      </c>
      <c r="C1008" t="str">
        <f>IF(ISBLANK(Ventas[[#This Row],[Código]]),"",VLOOKUP(Ventas[[#This Row],[Código]],Productos[],2,FALSE))</f>
        <v>Golosina</v>
      </c>
      <c r="D1008" t="str">
        <f>IF(ISBLANK(Ventas[[#This Row],[Código]]),"",VLOOKUP(Ventas[[#This Row],[Código]],Productos[],3,FALSE))</f>
        <v>Caramelos 1</v>
      </c>
      <c r="E1008" s="22">
        <v>10</v>
      </c>
      <c r="F1008" s="1">
        <f>IF(ISBLANK(Ventas[[#This Row],[Código]]),"",VLOOKUP(Ventas[[#This Row],[Código]],Productos[],4,FALSE))</f>
        <v>4</v>
      </c>
      <c r="G1008" s="1">
        <f>IF(ISBLANK(Ventas[[#This Row],[Código]]),"",VLOOKUP(Ventas[[#This Row],[Código]],Productos[],5,FALSE))</f>
        <v>5</v>
      </c>
      <c r="H1008" s="23">
        <f>IF(ISBLANK(Ventas[[#This Row],[Código]]),"",Ventas[[#This Row],[Precio Unitario]]*Ventas[[#This Row],[Cantidad]])</f>
        <v>50</v>
      </c>
      <c r="I1008" s="1">
        <f>IF(ISBLANK(Ventas[[#This Row],[Código]]),"",SUM(Ventas[[#This Row],[Monto]],I1007))</f>
        <v>176714</v>
      </c>
    </row>
    <row r="1009" spans="1:9" x14ac:dyDescent="0.25">
      <c r="A1009" s="25">
        <v>44754</v>
      </c>
      <c r="B1009" s="22">
        <v>77931764</v>
      </c>
      <c r="C1009" t="str">
        <f>IF(ISBLANK(Ventas[[#This Row],[Código]]),"",VLOOKUP(Ventas[[#This Row],[Código]],Productos[],2,FALSE))</f>
        <v>Golosina</v>
      </c>
      <c r="D1009" t="str">
        <f>IF(ISBLANK(Ventas[[#This Row],[Código]]),"",VLOOKUP(Ventas[[#This Row],[Código]],Productos[],3,FALSE))</f>
        <v>Topline Seven X-plosive Mint 14g</v>
      </c>
      <c r="E1009" s="22">
        <v>1</v>
      </c>
      <c r="F1009" s="1">
        <f>IF(ISBLANK(Ventas[[#This Row],[Código]]),"",VLOOKUP(Ventas[[#This Row],[Código]],Productos[],4,FALSE))</f>
        <v>56</v>
      </c>
      <c r="G1009" s="1">
        <f>IF(ISBLANK(Ventas[[#This Row],[Código]]),"",VLOOKUP(Ventas[[#This Row],[Código]],Productos[],5,FALSE))</f>
        <v>80</v>
      </c>
      <c r="H1009" s="23">
        <v>0</v>
      </c>
      <c r="I1009" s="1">
        <f>IF(ISBLANK(Ventas[[#This Row],[Código]]),"",SUM(Ventas[[#This Row],[Monto]],I1008))</f>
        <v>176714</v>
      </c>
    </row>
    <row r="1010" spans="1:9" x14ac:dyDescent="0.25">
      <c r="A1010" s="25">
        <v>44754</v>
      </c>
      <c r="B1010" s="22">
        <v>7790040405608</v>
      </c>
      <c r="C1010" t="str">
        <f>IF(ISBLANK(Ventas[[#This Row],[Código]]),"",VLOOKUP(Ventas[[#This Row],[Código]],Productos[],2,FALSE))</f>
        <v>Chocolate</v>
      </c>
      <c r="D1010" t="str">
        <f>IF(ISBLANK(Ventas[[#This Row],[Código]]),"",VLOOKUP(Ventas[[#This Row],[Código]],Productos[],3,FALSE))</f>
        <v>Tatín Negro Triple 1</v>
      </c>
      <c r="E1010" s="22">
        <v>2</v>
      </c>
      <c r="F1010" s="1">
        <f>IF(ISBLANK(Ventas[[#This Row],[Código]]),"",VLOOKUP(Ventas[[#This Row],[Código]],Productos[],4,FALSE))</f>
        <v>42</v>
      </c>
      <c r="G1010" s="1">
        <f>IF(ISBLANK(Ventas[[#This Row],[Código]]),"",VLOOKUP(Ventas[[#This Row],[Código]],Productos[],5,FALSE))</f>
        <v>60</v>
      </c>
      <c r="H1010" s="23">
        <f>IF(ISBLANK(Ventas[[#This Row],[Código]]),"",Ventas[[#This Row],[Precio Unitario]]*Ventas[[#This Row],[Cantidad]])</f>
        <v>120</v>
      </c>
      <c r="I1010" s="1">
        <f>IF(ISBLANK(Ventas[[#This Row],[Código]]),"",SUM(Ventas[[#This Row],[Monto]],I1009))</f>
        <v>176834</v>
      </c>
    </row>
    <row r="1011" spans="1:9" x14ac:dyDescent="0.25">
      <c r="A1011" s="25">
        <v>44754</v>
      </c>
      <c r="B1011" s="22">
        <v>7790040405301</v>
      </c>
      <c r="C1011" t="str">
        <f>IF(ISBLANK(Ventas[[#This Row],[Código]]),"",VLOOKUP(Ventas[[#This Row],[Código]],Productos[],2,FALSE))</f>
        <v>Chocolate</v>
      </c>
      <c r="D1011" t="str">
        <f>IF(ISBLANK(Ventas[[#This Row],[Código]]),"",VLOOKUP(Ventas[[#This Row],[Código]],Productos[],3,FALSE))</f>
        <v>Tatín Blanco Triple 1</v>
      </c>
      <c r="E1011" s="22">
        <v>1</v>
      </c>
      <c r="F1011" s="1">
        <f>IF(ISBLANK(Ventas[[#This Row],[Código]]),"",VLOOKUP(Ventas[[#This Row],[Código]],Productos[],4,FALSE))</f>
        <v>42</v>
      </c>
      <c r="G1011" s="1">
        <f>IF(ISBLANK(Ventas[[#This Row],[Código]]),"",VLOOKUP(Ventas[[#This Row],[Código]],Productos[],5,FALSE))</f>
        <v>60</v>
      </c>
      <c r="H1011" s="23">
        <f>IF(ISBLANK(Ventas[[#This Row],[Código]]),"",Ventas[[#This Row],[Precio Unitario]]*Ventas[[#This Row],[Cantidad]])</f>
        <v>60</v>
      </c>
      <c r="I1011" s="1">
        <f>IF(ISBLANK(Ventas[[#This Row],[Código]]),"",SUM(Ventas[[#This Row],[Monto]],I1010))</f>
        <v>176894</v>
      </c>
    </row>
    <row r="1012" spans="1:9" x14ac:dyDescent="0.25">
      <c r="A1012" s="25">
        <v>44754</v>
      </c>
      <c r="B1012" s="22">
        <v>7790040124417</v>
      </c>
      <c r="C1012" t="str">
        <f>IF(ISBLANK(Ventas[[#This Row],[Código]]),"",VLOOKUP(Ventas[[#This Row],[Código]],Productos[],2,FALSE))</f>
        <v>Galletita</v>
      </c>
      <c r="D1012" t="str">
        <f>IF(ISBLANK(Ventas[[#This Row],[Código]]),"",VLOOKUP(Ventas[[#This Row],[Código]],Productos[],3,FALSE))</f>
        <v>Polvorita Mini Limón 147g</v>
      </c>
      <c r="E1012" s="22">
        <v>1</v>
      </c>
      <c r="F1012" s="1">
        <f>IF(ISBLANK(Ventas[[#This Row],[Código]]),"",VLOOKUP(Ventas[[#This Row],[Código]],Productos[],4,FALSE))</f>
        <v>56</v>
      </c>
      <c r="G1012" s="1">
        <f>IF(ISBLANK(Ventas[[#This Row],[Código]]),"",VLOOKUP(Ventas[[#This Row],[Código]],Productos[],5,FALSE))</f>
        <v>80</v>
      </c>
      <c r="H1012" s="23">
        <f>IF(ISBLANK(Ventas[[#This Row],[Código]]),"",Ventas[[#This Row],[Precio Unitario]]*Ventas[[#This Row],[Cantidad]])</f>
        <v>80</v>
      </c>
      <c r="I1012" s="1">
        <f>IF(ISBLANK(Ventas[[#This Row],[Código]]),"",SUM(Ventas[[#This Row],[Monto]],I1011))</f>
        <v>176974</v>
      </c>
    </row>
    <row r="1013" spans="1:9" x14ac:dyDescent="0.25">
      <c r="A1013" s="25">
        <v>44754</v>
      </c>
      <c r="B1013" s="22">
        <v>351624957684</v>
      </c>
      <c r="C1013" t="str">
        <f>IF(ISBLANK(Ventas[[#This Row],[Código]]),"",VLOOKUP(Ventas[[#This Row],[Código]],Productos[],2,FALSE))</f>
        <v>Fotocopia</v>
      </c>
      <c r="D1013" t="str">
        <f>IF(ISBLANK(Ventas[[#This Row],[Código]]),"",VLOOKUP(Ventas[[#This Row],[Código]],Productos[],3,FALSE))</f>
        <v>SIMPLE FAZ A4 1</v>
      </c>
      <c r="E1013" s="22">
        <v>1</v>
      </c>
      <c r="F1013" s="1">
        <f>IF(ISBLANK(Ventas[[#This Row],[Código]]),"",VLOOKUP(Ventas[[#This Row],[Código]],Productos[],4,FALSE))</f>
        <v>0</v>
      </c>
      <c r="G1013" s="1">
        <f>IF(ISBLANK(Ventas[[#This Row],[Código]]),"",VLOOKUP(Ventas[[#This Row],[Código]],Productos[],5,FALSE))</f>
        <v>10</v>
      </c>
      <c r="H1013" s="23">
        <f>IF(ISBLANK(Ventas[[#This Row],[Código]]),"",Ventas[[#This Row],[Precio Unitario]]*Ventas[[#This Row],[Cantidad]])</f>
        <v>10</v>
      </c>
      <c r="I1013" s="1">
        <f>IF(ISBLANK(Ventas[[#This Row],[Código]]),"",SUM(Ventas[[#This Row],[Monto]],I1012))</f>
        <v>176984</v>
      </c>
    </row>
    <row r="1014" spans="1:9" x14ac:dyDescent="0.25">
      <c r="A1014" s="25">
        <v>44754</v>
      </c>
      <c r="B1014" s="22">
        <v>351624957684</v>
      </c>
      <c r="C1014" t="str">
        <f>IF(ISBLANK(Ventas[[#This Row],[Código]]),"",VLOOKUP(Ventas[[#This Row],[Código]],Productos[],2,FALSE))</f>
        <v>Fotocopia</v>
      </c>
      <c r="D1014" t="str">
        <f>IF(ISBLANK(Ventas[[#This Row],[Código]]),"",VLOOKUP(Ventas[[#This Row],[Código]],Productos[],3,FALSE))</f>
        <v>SIMPLE FAZ A4 1</v>
      </c>
      <c r="E1014" s="22">
        <v>2</v>
      </c>
      <c r="F1014" s="1">
        <f>IF(ISBLANK(Ventas[[#This Row],[Código]]),"",VLOOKUP(Ventas[[#This Row],[Código]],Productos[],4,FALSE))</f>
        <v>0</v>
      </c>
      <c r="G1014" s="1">
        <f>IF(ISBLANK(Ventas[[#This Row],[Código]]),"",VLOOKUP(Ventas[[#This Row],[Código]],Productos[],5,FALSE))</f>
        <v>10</v>
      </c>
      <c r="H1014" s="23">
        <f>IF(ISBLANK(Ventas[[#This Row],[Código]]),"",Ventas[[#This Row],[Precio Unitario]]*Ventas[[#This Row],[Cantidad]])</f>
        <v>20</v>
      </c>
      <c r="I1014" s="1">
        <f>IF(ISBLANK(Ventas[[#This Row],[Código]]),"",SUM(Ventas[[#This Row],[Monto]],I1013))</f>
        <v>177004</v>
      </c>
    </row>
    <row r="1015" spans="1:9" x14ac:dyDescent="0.25">
      <c r="A1015" s="25">
        <v>44754</v>
      </c>
      <c r="B1015" s="22">
        <v>695874365215</v>
      </c>
      <c r="C1015" t="str">
        <f>IF(ISBLANK(Ventas[[#This Row],[Código]]),"",VLOOKUP(Ventas[[#This Row],[Código]],Productos[],2,FALSE))</f>
        <v>Fotocopia</v>
      </c>
      <c r="D1015" t="str">
        <f>IF(ISBLANK(Ventas[[#This Row],[Código]]),"",VLOOKUP(Ventas[[#This Row],[Código]],Productos[],3,FALSE))</f>
        <v>DNI 1</v>
      </c>
      <c r="E1015" s="22">
        <v>1</v>
      </c>
      <c r="F1015" s="1">
        <f>IF(ISBLANK(Ventas[[#This Row],[Código]]),"",VLOOKUP(Ventas[[#This Row],[Código]],Productos[],4,FALSE))</f>
        <v>0</v>
      </c>
      <c r="G1015" s="1">
        <f>IF(ISBLANK(Ventas[[#This Row],[Código]]),"",VLOOKUP(Ventas[[#This Row],[Código]],Productos[],5,FALSE))</f>
        <v>20</v>
      </c>
      <c r="H1015" s="23">
        <f>IF(ISBLANK(Ventas[[#This Row],[Código]]),"",Ventas[[#This Row],[Precio Unitario]]*Ventas[[#This Row],[Cantidad]])</f>
        <v>20</v>
      </c>
      <c r="I1015" s="1">
        <f>IF(ISBLANK(Ventas[[#This Row],[Código]]),"",SUM(Ventas[[#This Row],[Monto]],I1014))</f>
        <v>177024</v>
      </c>
    </row>
    <row r="1016" spans="1:9" x14ac:dyDescent="0.25">
      <c r="A1016" s="25">
        <v>44754</v>
      </c>
      <c r="B1016" s="22">
        <v>621354957954</v>
      </c>
      <c r="C1016" t="str">
        <f>IF(ISBLANK(Ventas[[#This Row],[Código]]),"",VLOOKUP(Ventas[[#This Row],[Código]],Productos[],2,FALSE))</f>
        <v>Golosina</v>
      </c>
      <c r="D1016" t="str">
        <f>IF(ISBLANK(Ventas[[#This Row],[Código]]),"",VLOOKUP(Ventas[[#This Row],[Código]],Productos[],3,FALSE))</f>
        <v>Caramelos 1</v>
      </c>
      <c r="E1016" s="22">
        <v>20</v>
      </c>
      <c r="F1016" s="1">
        <f>IF(ISBLANK(Ventas[[#This Row],[Código]]),"",VLOOKUP(Ventas[[#This Row],[Código]],Productos[],4,FALSE))</f>
        <v>4</v>
      </c>
      <c r="G1016" s="1">
        <f>IF(ISBLANK(Ventas[[#This Row],[Código]]),"",VLOOKUP(Ventas[[#This Row],[Código]],Productos[],5,FALSE))</f>
        <v>5</v>
      </c>
      <c r="H1016" s="23">
        <f>IF(ISBLANK(Ventas[[#This Row],[Código]]),"",Ventas[[#This Row],[Precio Unitario]]*Ventas[[#This Row],[Cantidad]])</f>
        <v>100</v>
      </c>
      <c r="I1016" s="1">
        <f>IF(ISBLANK(Ventas[[#This Row],[Código]]),"",SUM(Ventas[[#This Row],[Monto]],I1015))</f>
        <v>177124</v>
      </c>
    </row>
    <row r="1017" spans="1:9" x14ac:dyDescent="0.25">
      <c r="A1017" s="25">
        <v>44754</v>
      </c>
      <c r="B1017" s="22">
        <v>6902004095218</v>
      </c>
      <c r="C1017" t="str">
        <f>IF(ISBLANK(Ventas[[#This Row],[Código]]),"",VLOOKUP(Ventas[[#This Row],[Código]],Productos[],2,FALSE))</f>
        <v>Varios</v>
      </c>
      <c r="D1017" t="str">
        <f>IF(ISBLANK(Ventas[[#This Row],[Código]]),"",VLOOKUP(Ventas[[#This Row],[Código]],Productos[],3,FALSE))</f>
        <v>Encendedor Candela 1</v>
      </c>
      <c r="E1017" s="22">
        <v>2</v>
      </c>
      <c r="F1017" s="1">
        <f>IF(ISBLANK(Ventas[[#This Row],[Código]]),"",VLOOKUP(Ventas[[#This Row],[Código]],Productos[],4,FALSE))</f>
        <v>45</v>
      </c>
      <c r="G1017" s="1">
        <f>IF(ISBLANK(Ventas[[#This Row],[Código]]),"",VLOOKUP(Ventas[[#This Row],[Código]],Productos[],5,FALSE))</f>
        <v>60</v>
      </c>
      <c r="H1017" s="23">
        <f>IF(ISBLANK(Ventas[[#This Row],[Código]]),"",Ventas[[#This Row],[Precio Unitario]]*Ventas[[#This Row],[Cantidad]])</f>
        <v>120</v>
      </c>
      <c r="I1017" s="1">
        <f>IF(ISBLANK(Ventas[[#This Row],[Código]]),"",SUM(Ventas[[#This Row],[Monto]],I1016))</f>
        <v>177244</v>
      </c>
    </row>
    <row r="1018" spans="1:9" x14ac:dyDescent="0.25">
      <c r="A1018" s="25">
        <v>44754</v>
      </c>
      <c r="B1018" s="22">
        <v>4005900170996</v>
      </c>
      <c r="C1018" t="str">
        <f>IF(ISBLANK(Ventas[[#This Row],[Código]]),"",VLOOKUP(Ventas[[#This Row],[Código]],Productos[],2,FALSE))</f>
        <v>Farmacia</v>
      </c>
      <c r="D1018" t="str">
        <f>IF(ISBLANK(Ventas[[#This Row],[Código]]),"",VLOOKUP(Ventas[[#This Row],[Código]],Productos[],3,FALSE))</f>
        <v>Curitas 1</v>
      </c>
      <c r="E1018" s="22">
        <v>3</v>
      </c>
      <c r="F1018" s="1">
        <f>IF(ISBLANK(Ventas[[#This Row],[Código]]),"",VLOOKUP(Ventas[[#This Row],[Código]],Productos[],4,FALSE))</f>
        <v>14</v>
      </c>
      <c r="G1018" s="1">
        <f>IF(ISBLANK(Ventas[[#This Row],[Código]]),"",VLOOKUP(Ventas[[#This Row],[Código]],Productos[],5,FALSE))</f>
        <v>20</v>
      </c>
      <c r="H1018" s="23">
        <f>IF(ISBLANK(Ventas[[#This Row],[Código]]),"",Ventas[[#This Row],[Precio Unitario]]*Ventas[[#This Row],[Cantidad]])</f>
        <v>60</v>
      </c>
      <c r="I1018" s="1">
        <f>IF(ISBLANK(Ventas[[#This Row],[Código]]),"",SUM(Ventas[[#This Row],[Monto]],I1017))</f>
        <v>177304</v>
      </c>
    </row>
    <row r="1019" spans="1:9" x14ac:dyDescent="0.25">
      <c r="A1019" s="25">
        <v>44754</v>
      </c>
      <c r="B1019" s="22">
        <v>123654789193</v>
      </c>
      <c r="C1019" t="str">
        <f>IF(ISBLANK(Ventas[[#This Row],[Código]]),"",VLOOKUP(Ventas[[#This Row],[Código]],Productos[],2,FALSE))</f>
        <v>Fotocopia</v>
      </c>
      <c r="D1019" t="str">
        <f>IF(ISBLANK(Ventas[[#This Row],[Código]]),"",VLOOKUP(Ventas[[#This Row],[Código]],Productos[],3,FALSE))</f>
        <v>DOBLE FAZ LEGAL 1</v>
      </c>
      <c r="E1019" s="22">
        <v>1</v>
      </c>
      <c r="F1019" s="1">
        <f>IF(ISBLANK(Ventas[[#This Row],[Código]]),"",VLOOKUP(Ventas[[#This Row],[Código]],Productos[],4,FALSE))</f>
        <v>0</v>
      </c>
      <c r="G1019" s="1">
        <f>IF(ISBLANK(Ventas[[#This Row],[Código]]),"",VLOOKUP(Ventas[[#This Row],[Código]],Productos[],5,FALSE))</f>
        <v>30</v>
      </c>
      <c r="H1019" s="23">
        <f>IF(ISBLANK(Ventas[[#This Row],[Código]]),"",Ventas[[#This Row],[Precio Unitario]]*Ventas[[#This Row],[Cantidad]])</f>
        <v>30</v>
      </c>
      <c r="I1019" s="1">
        <f>IF(ISBLANK(Ventas[[#This Row],[Código]]),"",SUM(Ventas[[#This Row],[Monto]],I1018))</f>
        <v>177334</v>
      </c>
    </row>
    <row r="1020" spans="1:9" x14ac:dyDescent="0.25">
      <c r="A1020" s="25">
        <v>44754</v>
      </c>
      <c r="B1020" s="22">
        <v>695874365215</v>
      </c>
      <c r="C1020" t="str">
        <f>IF(ISBLANK(Ventas[[#This Row],[Código]]),"",VLOOKUP(Ventas[[#This Row],[Código]],Productos[],2,FALSE))</f>
        <v>Fotocopia</v>
      </c>
      <c r="D1020" t="str">
        <f>IF(ISBLANK(Ventas[[#This Row],[Código]]),"",VLOOKUP(Ventas[[#This Row],[Código]],Productos[],3,FALSE))</f>
        <v>DNI 1</v>
      </c>
      <c r="E1020" s="22">
        <v>1</v>
      </c>
      <c r="F1020" s="1">
        <f>IF(ISBLANK(Ventas[[#This Row],[Código]]),"",VLOOKUP(Ventas[[#This Row],[Código]],Productos[],4,FALSE))</f>
        <v>0</v>
      </c>
      <c r="G1020" s="1">
        <f>IF(ISBLANK(Ventas[[#This Row],[Código]]),"",VLOOKUP(Ventas[[#This Row],[Código]],Productos[],5,FALSE))</f>
        <v>20</v>
      </c>
      <c r="H1020" s="23">
        <f>IF(ISBLANK(Ventas[[#This Row],[Código]]),"",Ventas[[#This Row],[Precio Unitario]]*Ventas[[#This Row],[Cantidad]])</f>
        <v>20</v>
      </c>
      <c r="I1020" s="1">
        <f>IF(ISBLANK(Ventas[[#This Row],[Código]]),"",SUM(Ventas[[#This Row],[Monto]],I1019))</f>
        <v>177354</v>
      </c>
    </row>
    <row r="1021" spans="1:9" x14ac:dyDescent="0.25">
      <c r="A1021" s="25">
        <v>44754</v>
      </c>
      <c r="B1021" s="22">
        <v>77912879</v>
      </c>
      <c r="C1021" t="str">
        <f>IF(ISBLANK(Ventas[[#This Row],[Código]]),"",VLOOKUP(Ventas[[#This Row],[Código]],Productos[],2,FALSE))</f>
        <v>Cigarrillo</v>
      </c>
      <c r="D1021" t="str">
        <f>IF(ISBLANK(Ventas[[#This Row],[Código]]),"",VLOOKUP(Ventas[[#This Row],[Código]],Productos[],3,FALSE))</f>
        <v>Philip Morris 20 Común 20</v>
      </c>
      <c r="E1021" s="22">
        <v>3</v>
      </c>
      <c r="F1021" s="1">
        <f>IF(ISBLANK(Ventas[[#This Row],[Código]]),"",VLOOKUP(Ventas[[#This Row],[Código]],Productos[],4,FALSE))</f>
        <v>270</v>
      </c>
      <c r="G1021" s="1">
        <f>IF(ISBLANK(Ventas[[#This Row],[Código]]),"",VLOOKUP(Ventas[[#This Row],[Código]],Productos[],5,FALSE))</f>
        <v>300</v>
      </c>
      <c r="H1021" s="23">
        <f>IF(ISBLANK(Ventas[[#This Row],[Código]]),"",Ventas[[#This Row],[Precio Unitario]]*Ventas[[#This Row],[Cantidad]])</f>
        <v>900</v>
      </c>
      <c r="I1021" s="1">
        <f>IF(ISBLANK(Ventas[[#This Row],[Código]]),"",SUM(Ventas[[#This Row],[Monto]],I1020))</f>
        <v>178254</v>
      </c>
    </row>
    <row r="1022" spans="1:9" x14ac:dyDescent="0.25">
      <c r="A1022" s="25">
        <v>44754</v>
      </c>
      <c r="B1022" s="22">
        <v>836839406070</v>
      </c>
      <c r="C1022" t="str">
        <f>IF(ISBLANK(Ventas[[#This Row],[Código]]),"",VLOOKUP(Ventas[[#This Row],[Código]],Productos[],2,FALSE))</f>
        <v>Varios</v>
      </c>
      <c r="D1022" t="str">
        <f>IF(ISBLANK(Ventas[[#This Row],[Código]]),"",VLOOKUP(Ventas[[#This Row],[Código]],Productos[],3,FALSE))</f>
        <v>Chip  1</v>
      </c>
      <c r="E1022" s="22">
        <v>1</v>
      </c>
      <c r="F1022" s="1">
        <f>IF(ISBLANK(Ventas[[#This Row],[Código]]),"",VLOOKUP(Ventas[[#This Row],[Código]],Productos[],4,FALSE))</f>
        <v>35</v>
      </c>
      <c r="G1022" s="1">
        <f>IF(ISBLANK(Ventas[[#This Row],[Código]]),"",VLOOKUP(Ventas[[#This Row],[Código]],Productos[],5,FALSE))</f>
        <v>50</v>
      </c>
      <c r="H1022" s="23">
        <f>IF(ISBLANK(Ventas[[#This Row],[Código]]),"",Ventas[[#This Row],[Precio Unitario]]*Ventas[[#This Row],[Cantidad]])</f>
        <v>50</v>
      </c>
      <c r="I1022" s="1">
        <f>IF(ISBLANK(Ventas[[#This Row],[Código]]),"",SUM(Ventas[[#This Row],[Monto]],I1021))</f>
        <v>178304</v>
      </c>
    </row>
    <row r="1023" spans="1:9" x14ac:dyDescent="0.25">
      <c r="A1023" s="25">
        <v>44754</v>
      </c>
      <c r="B1023" s="22">
        <v>77947550</v>
      </c>
      <c r="C1023" t="str">
        <f>IF(ISBLANK(Ventas[[#This Row],[Código]]),"",VLOOKUP(Ventas[[#This Row],[Código]],Productos[],2,FALSE))</f>
        <v>Cigarrillo</v>
      </c>
      <c r="D1023" t="str">
        <f>IF(ISBLANK(Ventas[[#This Row],[Código]]),"",VLOOKUP(Ventas[[#This Row],[Código]],Productos[],3,FALSE))</f>
        <v>Marlboro Fusión 20 20</v>
      </c>
      <c r="E1023" s="22">
        <v>1</v>
      </c>
      <c r="F1023" s="1">
        <f>IF(ISBLANK(Ventas[[#This Row],[Código]]),"",VLOOKUP(Ventas[[#This Row],[Código]],Productos[],4,FALSE))</f>
        <v>290</v>
      </c>
      <c r="G1023" s="1">
        <f>IF(ISBLANK(Ventas[[#This Row],[Código]]),"",VLOOKUP(Ventas[[#This Row],[Código]],Productos[],5,FALSE))</f>
        <v>320</v>
      </c>
      <c r="H1023" s="23">
        <f>IF(ISBLANK(Ventas[[#This Row],[Código]]),"",Ventas[[#This Row],[Precio Unitario]]*Ventas[[#This Row],[Cantidad]])</f>
        <v>320</v>
      </c>
      <c r="I1023" s="1">
        <f>IF(ISBLANK(Ventas[[#This Row],[Código]]),"",SUM(Ventas[[#This Row],[Monto]],I1022))</f>
        <v>178624</v>
      </c>
    </row>
    <row r="1024" spans="1:9" x14ac:dyDescent="0.25">
      <c r="A1024" s="25">
        <v>44754</v>
      </c>
      <c r="B1024" s="22">
        <v>77976994</v>
      </c>
      <c r="C1024" t="str">
        <f>IF(ISBLANK(Ventas[[#This Row],[Código]]),"",VLOOKUP(Ventas[[#This Row],[Código]],Productos[],2,FALSE))</f>
        <v>Cigarrillo</v>
      </c>
      <c r="D1024" t="str">
        <f>IF(ISBLANK(Ventas[[#This Row],[Código]]),"",VLOOKUP(Ventas[[#This Row],[Código]],Productos[],3,FALSE))</f>
        <v>Lucky Strike 10 Convertible 12</v>
      </c>
      <c r="E1024" s="22">
        <v>1</v>
      </c>
      <c r="F1024" s="1">
        <f>IF(ISBLANK(Ventas[[#This Row],[Código]]),"",VLOOKUP(Ventas[[#This Row],[Código]],Productos[],4,FALSE))</f>
        <v>160</v>
      </c>
      <c r="G1024" s="1">
        <f>IF(ISBLANK(Ventas[[#This Row],[Código]]),"",VLOOKUP(Ventas[[#This Row],[Código]],Productos[],5,FALSE))</f>
        <v>200</v>
      </c>
      <c r="H1024" s="23">
        <f>IF(ISBLANK(Ventas[[#This Row],[Código]]),"",Ventas[[#This Row],[Precio Unitario]]*Ventas[[#This Row],[Cantidad]])</f>
        <v>200</v>
      </c>
      <c r="I1024" s="1">
        <f>IF(ISBLANK(Ventas[[#This Row],[Código]]),"",SUM(Ventas[[#This Row],[Monto]],I1023))</f>
        <v>178824</v>
      </c>
    </row>
    <row r="1025" spans="1:9" x14ac:dyDescent="0.25">
      <c r="A1025" s="25">
        <v>44754</v>
      </c>
      <c r="B1025" s="22">
        <v>77912879</v>
      </c>
      <c r="C1025" t="str">
        <f>IF(ISBLANK(Ventas[[#This Row],[Código]]),"",VLOOKUP(Ventas[[#This Row],[Código]],Productos[],2,FALSE))</f>
        <v>Cigarrillo</v>
      </c>
      <c r="D1025" t="str">
        <f>IF(ISBLANK(Ventas[[#This Row],[Código]]),"",VLOOKUP(Ventas[[#This Row],[Código]],Productos[],3,FALSE))</f>
        <v>Philip Morris 20 Común 20</v>
      </c>
      <c r="E1025" s="22">
        <v>1</v>
      </c>
      <c r="F1025" s="1">
        <f>IF(ISBLANK(Ventas[[#This Row],[Código]]),"",VLOOKUP(Ventas[[#This Row],[Código]],Productos[],4,FALSE))</f>
        <v>270</v>
      </c>
      <c r="G1025" s="1">
        <v>300</v>
      </c>
      <c r="H1025" s="23">
        <f>IF(ISBLANK(Ventas[[#This Row],[Código]]),"",Ventas[[#This Row],[Precio Unitario]]*Ventas[[#This Row],[Cantidad]])</f>
        <v>300</v>
      </c>
      <c r="I1025" s="1">
        <f>IF(ISBLANK(Ventas[[#This Row],[Código]]),"",SUM(Ventas[[#This Row],[Monto]],I1024))</f>
        <v>179124</v>
      </c>
    </row>
    <row r="1026" spans="1:9" x14ac:dyDescent="0.25">
      <c r="A1026" s="25">
        <v>44754</v>
      </c>
      <c r="B1026" s="22">
        <v>77941558</v>
      </c>
      <c r="C1026" t="str">
        <f>IF(ISBLANK(Ventas[[#This Row],[Código]]),"",VLOOKUP(Ventas[[#This Row],[Código]],Productos[],2,FALSE))</f>
        <v>Cigarrillo</v>
      </c>
      <c r="D1026" t="str">
        <f>IF(ISBLANK(Ventas[[#This Row],[Código]]),"",VLOOKUP(Ventas[[#This Row],[Código]],Productos[],3,FALSE))</f>
        <v>Master 20 Común 20</v>
      </c>
      <c r="E1026" s="22">
        <v>1</v>
      </c>
      <c r="F1026" s="1">
        <f>IF(ISBLANK(Ventas[[#This Row],[Código]]),"",VLOOKUP(Ventas[[#This Row],[Código]],Productos[],4,FALSE))</f>
        <v>100</v>
      </c>
      <c r="G1026" s="1">
        <f>IF(ISBLANK(Ventas[[#This Row],[Código]]),"",VLOOKUP(Ventas[[#This Row],[Código]],Productos[],5,FALSE))</f>
        <v>140</v>
      </c>
      <c r="H1026" s="23">
        <f>IF(ISBLANK(Ventas[[#This Row],[Código]]),"",Ventas[[#This Row],[Precio Unitario]]*Ventas[[#This Row],[Cantidad]])</f>
        <v>140</v>
      </c>
      <c r="I1026" s="1">
        <f>IF(ISBLANK(Ventas[[#This Row],[Código]]),"",SUM(Ventas[[#This Row],[Monto]],I1025))</f>
        <v>179264</v>
      </c>
    </row>
    <row r="1027" spans="1:9" x14ac:dyDescent="0.25">
      <c r="A1027" s="25">
        <v>44754</v>
      </c>
      <c r="B1027" s="22">
        <v>77958631</v>
      </c>
      <c r="D1027" t="str">
        <f>IF(ISBLANK(Ventas[[#This Row],[Código]]),"",VLOOKUP(Ventas[[#This Row],[Código]],Productos[],3,FALSE))</f>
        <v>Menthoplus Cherry 29,4g</v>
      </c>
      <c r="E1027" s="22">
        <v>1</v>
      </c>
      <c r="F1027" s="1">
        <f>IF(ISBLANK(Ventas[[#This Row],[Código]]),"",VLOOKUP(Ventas[[#This Row],[Código]],Productos[],4,FALSE))</f>
        <v>49</v>
      </c>
      <c r="G1027" s="1">
        <f>IF(ISBLANK(Ventas[[#This Row],[Código]]),"",VLOOKUP(Ventas[[#This Row],[Código]],Productos[],5,FALSE))</f>
        <v>70</v>
      </c>
      <c r="H1027" s="23">
        <f>IF(ISBLANK(Ventas[[#This Row],[Código]]),"",Ventas[[#This Row],[Precio Unitario]]*Ventas[[#This Row],[Cantidad]])</f>
        <v>70</v>
      </c>
      <c r="I1027" s="1">
        <f>IF(ISBLANK(Ventas[[#This Row],[Código]]),"",SUM(Ventas[[#This Row],[Monto]],I1026))</f>
        <v>179334</v>
      </c>
    </row>
    <row r="1028" spans="1:9" x14ac:dyDescent="0.25">
      <c r="A1028" s="25">
        <v>44754</v>
      </c>
      <c r="B1028" s="22">
        <v>6902004095218</v>
      </c>
      <c r="C1028" t="str">
        <f>IF(ISBLANK(Ventas[[#This Row],[Código]]),"",VLOOKUP(Ventas[[#This Row],[Código]],Productos[],2,FALSE))</f>
        <v>Varios</v>
      </c>
      <c r="D1028" t="str">
        <f>IF(ISBLANK(Ventas[[#This Row],[Código]]),"",VLOOKUP(Ventas[[#This Row],[Código]],Productos[],3,FALSE))</f>
        <v>Encendedor Candela 1</v>
      </c>
      <c r="E1028" s="22">
        <v>1</v>
      </c>
      <c r="F1028" s="1">
        <f>IF(ISBLANK(Ventas[[#This Row],[Código]]),"",VLOOKUP(Ventas[[#This Row],[Código]],Productos[],4,FALSE))</f>
        <v>45</v>
      </c>
      <c r="G1028" s="1">
        <f>IF(ISBLANK(Ventas[[#This Row],[Código]]),"",VLOOKUP(Ventas[[#This Row],[Código]],Productos[],5,FALSE))</f>
        <v>60</v>
      </c>
      <c r="H1028" s="23">
        <f>IF(ISBLANK(Ventas[[#This Row],[Código]]),"",Ventas[[#This Row],[Precio Unitario]]*Ventas[[#This Row],[Cantidad]])</f>
        <v>60</v>
      </c>
      <c r="I1028" s="1">
        <f>IF(ISBLANK(Ventas[[#This Row],[Código]]),"",SUM(Ventas[[#This Row],[Monto]],I1027))</f>
        <v>179394</v>
      </c>
    </row>
    <row r="1029" spans="1:9" x14ac:dyDescent="0.25">
      <c r="A1029" s="25">
        <v>44754</v>
      </c>
      <c r="B1029" s="22">
        <v>77912879</v>
      </c>
      <c r="C1029" t="str">
        <f>IF(ISBLANK(Ventas[[#This Row],[Código]]),"",VLOOKUP(Ventas[[#This Row],[Código]],Productos[],2,FALSE))</f>
        <v>Cigarrillo</v>
      </c>
      <c r="D1029" t="str">
        <f>IF(ISBLANK(Ventas[[#This Row],[Código]]),"",VLOOKUP(Ventas[[#This Row],[Código]],Productos[],3,FALSE))</f>
        <v>Philip Morris 20 Común 20</v>
      </c>
      <c r="E1029" s="22">
        <v>1</v>
      </c>
      <c r="F1029" s="1">
        <f>IF(ISBLANK(Ventas[[#This Row],[Código]]),"",VLOOKUP(Ventas[[#This Row],[Código]],Productos[],4,FALSE))</f>
        <v>270</v>
      </c>
      <c r="G1029" s="1">
        <f>IF(ISBLANK(Ventas[[#This Row],[Código]]),"",VLOOKUP(Ventas[[#This Row],[Código]],Productos[],5,FALSE))</f>
        <v>300</v>
      </c>
      <c r="H1029" s="23">
        <f>IF(ISBLANK(Ventas[[#This Row],[Código]]),"",Ventas[[#This Row],[Precio Unitario]]*Ventas[[#This Row],[Cantidad]])</f>
        <v>300</v>
      </c>
      <c r="I1029" s="1">
        <f>IF(ISBLANK(Ventas[[#This Row],[Código]]),"",SUM(Ventas[[#This Row],[Monto]],I1028))</f>
        <v>179694</v>
      </c>
    </row>
    <row r="1030" spans="1:9" x14ac:dyDescent="0.25">
      <c r="A1030" s="25">
        <v>44754</v>
      </c>
      <c r="B1030" s="22">
        <v>7793913000139</v>
      </c>
      <c r="D1030" t="str">
        <f>IF(ISBLANK(Ventas[[#This Row],[Código]]),"",VLOOKUP(Ventas[[#This Row],[Código]],Productos[],3,FALSE))</f>
        <v>Queso Rallado Tregar 40g</v>
      </c>
      <c r="E1030" s="22">
        <v>1</v>
      </c>
      <c r="F1030" s="1">
        <f>IF(ISBLANK(Ventas[[#This Row],[Código]]),"",VLOOKUP(Ventas[[#This Row],[Código]],Productos[],4,FALSE))</f>
        <v>105</v>
      </c>
      <c r="G1030" s="1">
        <f>IF(ISBLANK(Ventas[[#This Row],[Código]]),"",VLOOKUP(Ventas[[#This Row],[Código]],Productos[],5,FALSE))</f>
        <v>180</v>
      </c>
      <c r="H1030" s="23">
        <f>IF(ISBLANK(Ventas[[#This Row],[Código]]),"",Ventas[[#This Row],[Precio Unitario]]*Ventas[[#This Row],[Cantidad]])</f>
        <v>180</v>
      </c>
      <c r="I1030" s="1">
        <f>IF(ISBLANK(Ventas[[#This Row],[Código]]),"",SUM(Ventas[[#This Row],[Monto]],I1029))</f>
        <v>179874</v>
      </c>
    </row>
    <row r="1031" spans="1:9" x14ac:dyDescent="0.25">
      <c r="A1031" s="25">
        <v>44754</v>
      </c>
      <c r="B1031" s="22">
        <v>7790895000997</v>
      </c>
      <c r="C1031" t="str">
        <f>IF(ISBLANK(Ventas[[#This Row],[Código]]),"",VLOOKUP(Ventas[[#This Row],[Código]],Productos[],2,FALSE))</f>
        <v>Gaseosa</v>
      </c>
      <c r="D1031" t="str">
        <f>IF(ISBLANK(Ventas[[#This Row],[Código]]),"",VLOOKUP(Ventas[[#This Row],[Código]],Productos[],3,FALSE))</f>
        <v>Coca Cola 2250ml</v>
      </c>
      <c r="E1031" s="22">
        <v>1</v>
      </c>
      <c r="F1031" s="1">
        <f>IF(ISBLANK(Ventas[[#This Row],[Código]]),"",VLOOKUP(Ventas[[#This Row],[Código]],Productos[],4,FALSE))</f>
        <v>203</v>
      </c>
      <c r="G1031" s="1">
        <f>IF(ISBLANK(Ventas[[#This Row],[Código]]),"",VLOOKUP(Ventas[[#This Row],[Código]],Productos[],5,FALSE))</f>
        <v>300</v>
      </c>
      <c r="H1031" s="23">
        <f>IF(ISBLANK(Ventas[[#This Row],[Código]]),"",Ventas[[#This Row],[Precio Unitario]]*Ventas[[#This Row],[Cantidad]])</f>
        <v>300</v>
      </c>
      <c r="I1031" s="1">
        <f>IF(ISBLANK(Ventas[[#This Row],[Código]]),"",SUM(Ventas[[#This Row],[Monto]],I1030))</f>
        <v>180174</v>
      </c>
    </row>
    <row r="1032" spans="1:9" x14ac:dyDescent="0.25">
      <c r="A1032" s="25">
        <v>44754</v>
      </c>
      <c r="B1032" s="22">
        <v>30042452</v>
      </c>
      <c r="C1032" t="str">
        <f>IF(ISBLANK(Ventas[[#This Row],[Código]]),"",VLOOKUP(Ventas[[#This Row],[Código]],Productos[],2,FALSE))</f>
        <v>Varios</v>
      </c>
      <c r="D1032" t="str">
        <f>IF(ISBLANK(Ventas[[#This Row],[Código]]),"",VLOOKUP(Ventas[[#This Row],[Código]],Productos[],3,FALSE))</f>
        <v>Liyo X2 2</v>
      </c>
      <c r="E1032" s="22">
        <v>4</v>
      </c>
      <c r="F1032" s="1">
        <f>IF(ISBLANK(Ventas[[#This Row],[Código]]),"",VLOOKUP(Ventas[[#This Row],[Código]],Productos[],4,FALSE))</f>
        <v>0</v>
      </c>
      <c r="G1032" s="1">
        <f>IF(ISBLANK(Ventas[[#This Row],[Código]]),"",VLOOKUP(Ventas[[#This Row],[Código]],Productos[],5,FALSE))</f>
        <v>5</v>
      </c>
      <c r="H1032" s="23">
        <f>IF(ISBLANK(Ventas[[#This Row],[Código]]),"",Ventas[[#This Row],[Precio Unitario]]*Ventas[[#This Row],[Cantidad]])</f>
        <v>20</v>
      </c>
      <c r="I1032" s="1">
        <f>IF(ISBLANK(Ventas[[#This Row],[Código]]),"",SUM(Ventas[[#This Row],[Monto]],I1031))</f>
        <v>180194</v>
      </c>
    </row>
    <row r="1033" spans="1:9" x14ac:dyDescent="0.25">
      <c r="A1033" s="25">
        <v>44755</v>
      </c>
      <c r="B1033" s="22">
        <v>77958655</v>
      </c>
      <c r="C1033" t="str">
        <f>IF(ISBLANK(Ventas[[#This Row],[Código]]),"",VLOOKUP(Ventas[[#This Row],[Código]],Productos[],2,FALSE))</f>
        <v>Golosina</v>
      </c>
      <c r="D1033" t="str">
        <f>IF(ISBLANK(Ventas[[#This Row],[Código]]),"",VLOOKUP(Ventas[[#This Row],[Código]],Productos[],3,FALSE))</f>
        <v>Menthoplus Miel 29,4g</v>
      </c>
      <c r="E1033" s="22">
        <v>1</v>
      </c>
      <c r="F1033" s="1">
        <f>IF(ISBLANK(Ventas[[#This Row],[Código]]),"",VLOOKUP(Ventas[[#This Row],[Código]],Productos[],4,FALSE))</f>
        <v>49</v>
      </c>
      <c r="G1033" s="1">
        <f>IF(ISBLANK(Ventas[[#This Row],[Código]]),"",VLOOKUP(Ventas[[#This Row],[Código]],Productos[],5,FALSE))</f>
        <v>70</v>
      </c>
      <c r="H1033" s="23">
        <f>IF(ISBLANK(Ventas[[#This Row],[Código]]),"",Ventas[[#This Row],[Precio Unitario]]*Ventas[[#This Row],[Cantidad]])</f>
        <v>70</v>
      </c>
      <c r="I1033" s="1">
        <f>IF(ISBLANK(Ventas[[#This Row],[Código]]),"",SUM(Ventas[[#This Row],[Monto]],I1032))</f>
        <v>180264</v>
      </c>
    </row>
    <row r="1034" spans="1:9" x14ac:dyDescent="0.25">
      <c r="A1034" s="25">
        <v>44755</v>
      </c>
      <c r="B1034" s="22">
        <v>6902004095218</v>
      </c>
      <c r="C1034" t="str">
        <f>IF(ISBLANK(Ventas[[#This Row],[Código]]),"",VLOOKUP(Ventas[[#This Row],[Código]],Productos[],2,FALSE))</f>
        <v>Varios</v>
      </c>
      <c r="D1034" t="str">
        <f>IF(ISBLANK(Ventas[[#This Row],[Código]]),"",VLOOKUP(Ventas[[#This Row],[Código]],Productos[],3,FALSE))</f>
        <v>Encendedor Candela 1</v>
      </c>
      <c r="E1034" s="22">
        <v>1</v>
      </c>
      <c r="F1034" s="1">
        <f>IF(ISBLANK(Ventas[[#This Row],[Código]]),"",VLOOKUP(Ventas[[#This Row],[Código]],Productos[],4,FALSE))</f>
        <v>45</v>
      </c>
      <c r="G1034" s="1">
        <f>IF(ISBLANK(Ventas[[#This Row],[Código]]),"",VLOOKUP(Ventas[[#This Row],[Código]],Productos[],5,FALSE))</f>
        <v>60</v>
      </c>
      <c r="H1034" s="23">
        <f>IF(ISBLANK(Ventas[[#This Row],[Código]]),"",Ventas[[#This Row],[Precio Unitario]]*Ventas[[#This Row],[Cantidad]])</f>
        <v>60</v>
      </c>
      <c r="I1034" s="1">
        <f>IF(ISBLANK(Ventas[[#This Row],[Código]]),"",SUM(Ventas[[#This Row],[Monto]],I1033))</f>
        <v>180324</v>
      </c>
    </row>
    <row r="1035" spans="1:9" x14ac:dyDescent="0.25">
      <c r="A1035" s="25">
        <v>44755</v>
      </c>
      <c r="B1035" s="22">
        <v>77917812</v>
      </c>
      <c r="C1035" t="str">
        <f>IF(ISBLANK(Ventas[[#This Row],[Código]]),"",VLOOKUP(Ventas[[#This Row],[Código]],Productos[],2,FALSE))</f>
        <v>Chocolate</v>
      </c>
      <c r="D1035" t="str">
        <f>IF(ISBLANK(Ventas[[#This Row],[Código]]),"",VLOOKUP(Ventas[[#This Row],[Código]],Productos[],3,FALSE))</f>
        <v>Las Colonias Negro Triple 1</v>
      </c>
      <c r="E1035" s="22">
        <v>1</v>
      </c>
      <c r="F1035" s="1">
        <f>IF(ISBLANK(Ventas[[#This Row],[Código]]),"",VLOOKUP(Ventas[[#This Row],[Código]],Productos[],4,FALSE))</f>
        <v>42</v>
      </c>
      <c r="G1035" s="1">
        <f>IF(ISBLANK(Ventas[[#This Row],[Código]]),"",VLOOKUP(Ventas[[#This Row],[Código]],Productos[],5,FALSE))</f>
        <v>60</v>
      </c>
      <c r="H1035" s="23">
        <f>IF(ISBLANK(Ventas[[#This Row],[Código]]),"",Ventas[[#This Row],[Precio Unitario]]*Ventas[[#This Row],[Cantidad]])</f>
        <v>60</v>
      </c>
      <c r="I1035" s="1">
        <f>IF(ISBLANK(Ventas[[#This Row],[Código]]),"",SUM(Ventas[[#This Row],[Monto]],I1034))</f>
        <v>180384</v>
      </c>
    </row>
    <row r="1036" spans="1:9" x14ac:dyDescent="0.25">
      <c r="A1036" s="25">
        <v>44755</v>
      </c>
      <c r="B1036" s="22">
        <v>7798094340012</v>
      </c>
      <c r="C1036" t="str">
        <f>IF(ISBLANK(Ventas[[#This Row],[Código]]),"",VLOOKUP(Ventas[[#This Row],[Código]],Productos[],2,FALSE))</f>
        <v>Golosina</v>
      </c>
      <c r="D1036" t="str">
        <f>IF(ISBLANK(Ventas[[#This Row],[Código]]),"",VLOOKUP(Ventas[[#This Row],[Código]],Productos[],3,FALSE))</f>
        <v>Mentita 26g</v>
      </c>
      <c r="E1036" s="22">
        <v>1</v>
      </c>
      <c r="F1036" s="1">
        <f>IF(ISBLANK(Ventas[[#This Row],[Código]]),"",VLOOKUP(Ventas[[#This Row],[Código]],Productos[],4,FALSE))</f>
        <v>35</v>
      </c>
      <c r="G1036" s="1">
        <f>IF(ISBLANK(Ventas[[#This Row],[Código]]),"",VLOOKUP(Ventas[[#This Row],[Código]],Productos[],5,FALSE))</f>
        <v>50</v>
      </c>
      <c r="H1036" s="23">
        <f>IF(ISBLANK(Ventas[[#This Row],[Código]]),"",Ventas[[#This Row],[Precio Unitario]]*Ventas[[#This Row],[Cantidad]])</f>
        <v>50</v>
      </c>
      <c r="I1036" s="1">
        <f>IF(ISBLANK(Ventas[[#This Row],[Código]]),"",SUM(Ventas[[#This Row],[Monto]],I1035))</f>
        <v>180434</v>
      </c>
    </row>
    <row r="1037" spans="1:9" x14ac:dyDescent="0.25">
      <c r="A1037" s="25">
        <v>44755</v>
      </c>
      <c r="B1037" s="22" t="s">
        <v>90</v>
      </c>
      <c r="C1037" t="str">
        <f>IF(ISBLANK(Ventas[[#This Row],[Código]]),"",VLOOKUP(Ventas[[#This Row],[Código]],Productos[],2,FALSE))</f>
        <v>Chocolate</v>
      </c>
      <c r="D1037" t="str">
        <f>IF(ISBLANK(Ventas[[#This Row],[Código]]),"",VLOOKUP(Ventas[[#This Row],[Código]],Productos[],3,FALSE))</f>
        <v>Bombón Bel Choco 9g</v>
      </c>
      <c r="E1037" s="22">
        <v>2</v>
      </c>
      <c r="F1037" s="1">
        <f>IF(ISBLANK(Ventas[[#This Row],[Código]]),"",VLOOKUP(Ventas[[#This Row],[Código]],Productos[],4,FALSE))</f>
        <v>14</v>
      </c>
      <c r="G1037" s="1">
        <f>IF(ISBLANK(Ventas[[#This Row],[Código]]),"",VLOOKUP(Ventas[[#This Row],[Código]],Productos[],5,FALSE))</f>
        <v>20</v>
      </c>
      <c r="H1037" s="23">
        <f>IF(ISBLANK(Ventas[[#This Row],[Código]]),"",Ventas[[#This Row],[Precio Unitario]]*Ventas[[#This Row],[Cantidad]])</f>
        <v>40</v>
      </c>
      <c r="I1037" s="1">
        <f>IF(ISBLANK(Ventas[[#This Row],[Código]]),"",SUM(Ventas[[#This Row],[Monto]],I1036))</f>
        <v>180474</v>
      </c>
    </row>
    <row r="1038" spans="1:9" x14ac:dyDescent="0.25">
      <c r="A1038" s="25">
        <v>44755</v>
      </c>
      <c r="B1038" s="22">
        <v>695874365215</v>
      </c>
      <c r="C1038" t="str">
        <f>IF(ISBLANK(Ventas[[#This Row],[Código]]),"",VLOOKUP(Ventas[[#This Row],[Código]],Productos[],2,FALSE))</f>
        <v>Fotocopia</v>
      </c>
      <c r="D1038" t="str">
        <f>IF(ISBLANK(Ventas[[#This Row],[Código]]),"",VLOOKUP(Ventas[[#This Row],[Código]],Productos[],3,FALSE))</f>
        <v>DNI 1</v>
      </c>
      <c r="E1038" s="22">
        <v>1</v>
      </c>
      <c r="F1038" s="1">
        <f>IF(ISBLANK(Ventas[[#This Row],[Código]]),"",VLOOKUP(Ventas[[#This Row],[Código]],Productos[],4,FALSE))</f>
        <v>0</v>
      </c>
      <c r="G1038" s="1">
        <f>IF(ISBLANK(Ventas[[#This Row],[Código]]),"",VLOOKUP(Ventas[[#This Row],[Código]],Productos[],5,FALSE))</f>
        <v>20</v>
      </c>
      <c r="H1038" s="23">
        <f>IF(ISBLANK(Ventas[[#This Row],[Código]]),"",Ventas[[#This Row],[Precio Unitario]]*Ventas[[#This Row],[Cantidad]])</f>
        <v>20</v>
      </c>
      <c r="I1038" s="1">
        <f>IF(ISBLANK(Ventas[[#This Row],[Código]]),"",SUM(Ventas[[#This Row],[Monto]],I1037))</f>
        <v>180494</v>
      </c>
    </row>
    <row r="1039" spans="1:9" x14ac:dyDescent="0.25">
      <c r="A1039" s="25">
        <v>44755</v>
      </c>
      <c r="B1039" s="22">
        <v>351624957684</v>
      </c>
      <c r="C1039" t="str">
        <f>IF(ISBLANK(Ventas[[#This Row],[Código]]),"",VLOOKUP(Ventas[[#This Row],[Código]],Productos[],2,FALSE))</f>
        <v>Fotocopia</v>
      </c>
      <c r="D1039" t="str">
        <f>IF(ISBLANK(Ventas[[#This Row],[Código]]),"",VLOOKUP(Ventas[[#This Row],[Código]],Productos[],3,FALSE))</f>
        <v>SIMPLE FAZ A4 1</v>
      </c>
      <c r="E1039" s="22">
        <v>1</v>
      </c>
      <c r="F1039" s="1">
        <f>IF(ISBLANK(Ventas[[#This Row],[Código]]),"",VLOOKUP(Ventas[[#This Row],[Código]],Productos[],4,FALSE))</f>
        <v>0</v>
      </c>
      <c r="G1039" s="1">
        <f>IF(ISBLANK(Ventas[[#This Row],[Código]]),"",VLOOKUP(Ventas[[#This Row],[Código]],Productos[],5,FALSE))</f>
        <v>10</v>
      </c>
      <c r="H1039" s="23">
        <f>IF(ISBLANK(Ventas[[#This Row],[Código]]),"",Ventas[[#This Row],[Precio Unitario]]*Ventas[[#This Row],[Cantidad]])</f>
        <v>10</v>
      </c>
      <c r="I1039" s="1">
        <f>IF(ISBLANK(Ventas[[#This Row],[Código]]),"",SUM(Ventas[[#This Row],[Monto]],I1038))</f>
        <v>180504</v>
      </c>
    </row>
    <row r="1040" spans="1:9" x14ac:dyDescent="0.25">
      <c r="A1040" s="25">
        <v>44755</v>
      </c>
      <c r="B1040" s="22">
        <v>77917188</v>
      </c>
      <c r="C1040" t="str">
        <f>IF(ISBLANK(Ventas[[#This Row],[Código]]),"",VLOOKUP(Ventas[[#This Row],[Código]],Productos[],2,FALSE))</f>
        <v>Varios</v>
      </c>
      <c r="D1040" t="str">
        <f>IF(ISBLANK(Ventas[[#This Row],[Código]]),"",VLOOKUP(Ventas[[#This Row],[Código]],Productos[],3,FALSE))</f>
        <v>La Gotita 1</v>
      </c>
      <c r="E1040" s="22">
        <v>1</v>
      </c>
      <c r="F1040" s="1">
        <f>IF(ISBLANK(Ventas[[#This Row],[Código]]),"",VLOOKUP(Ventas[[#This Row],[Código]],Productos[],4,FALSE))</f>
        <v>165</v>
      </c>
      <c r="G1040" s="1">
        <f>IF(ISBLANK(Ventas[[#This Row],[Código]]),"",VLOOKUP(Ventas[[#This Row],[Código]],Productos[],5,FALSE))</f>
        <v>240</v>
      </c>
      <c r="H1040" s="23">
        <v>0</v>
      </c>
      <c r="I1040" s="1">
        <f>IF(ISBLANK(Ventas[[#This Row],[Código]]),"",SUM(Ventas[[#This Row],[Monto]],I1039))</f>
        <v>180504</v>
      </c>
    </row>
    <row r="1041" spans="1:9" x14ac:dyDescent="0.25">
      <c r="A1041" s="25">
        <v>44755</v>
      </c>
      <c r="B1041" s="22">
        <v>77976994</v>
      </c>
      <c r="C1041" t="str">
        <f>IF(ISBLANK(Ventas[[#This Row],[Código]]),"",VLOOKUP(Ventas[[#This Row],[Código]],Productos[],2,FALSE))</f>
        <v>Cigarrillo</v>
      </c>
      <c r="D1041" t="str">
        <f>IF(ISBLANK(Ventas[[#This Row],[Código]]),"",VLOOKUP(Ventas[[#This Row],[Código]],Productos[],3,FALSE))</f>
        <v>Lucky Strike 10 Convertible 12</v>
      </c>
      <c r="E1041" s="22">
        <v>1</v>
      </c>
      <c r="F1041" s="1">
        <f>IF(ISBLANK(Ventas[[#This Row],[Código]]),"",VLOOKUP(Ventas[[#This Row],[Código]],Productos[],4,FALSE))</f>
        <v>160</v>
      </c>
      <c r="G1041" s="1">
        <f>IF(ISBLANK(Ventas[[#This Row],[Código]]),"",VLOOKUP(Ventas[[#This Row],[Código]],Productos[],5,FALSE))</f>
        <v>200</v>
      </c>
      <c r="H1041" s="23">
        <f>IF(ISBLANK(Ventas[[#This Row],[Código]]),"",Ventas[[#This Row],[Precio Unitario]]*Ventas[[#This Row],[Cantidad]])</f>
        <v>200</v>
      </c>
      <c r="I1041" s="1">
        <f>IF(ISBLANK(Ventas[[#This Row],[Código]]),"",SUM(Ventas[[#This Row],[Monto]],I1040))</f>
        <v>180704</v>
      </c>
    </row>
    <row r="1042" spans="1:9" x14ac:dyDescent="0.25">
      <c r="A1042" s="25">
        <v>44755</v>
      </c>
      <c r="B1042" s="22">
        <v>6902004095218</v>
      </c>
      <c r="C1042" t="str">
        <f>IF(ISBLANK(Ventas[[#This Row],[Código]]),"",VLOOKUP(Ventas[[#This Row],[Código]],Productos[],2,FALSE))</f>
        <v>Varios</v>
      </c>
      <c r="D1042" t="str">
        <f>IF(ISBLANK(Ventas[[#This Row],[Código]]),"",VLOOKUP(Ventas[[#This Row],[Código]],Productos[],3,FALSE))</f>
        <v>Encendedor Candela 1</v>
      </c>
      <c r="E1042" s="22">
        <v>1</v>
      </c>
      <c r="F1042" s="1">
        <f>IF(ISBLANK(Ventas[[#This Row],[Código]]),"",VLOOKUP(Ventas[[#This Row],[Código]],Productos[],4,FALSE))</f>
        <v>45</v>
      </c>
      <c r="G1042" s="1">
        <f>IF(ISBLANK(Ventas[[#This Row],[Código]]),"",VLOOKUP(Ventas[[#This Row],[Código]],Productos[],5,FALSE))</f>
        <v>60</v>
      </c>
      <c r="H1042" s="23">
        <f>IF(ISBLANK(Ventas[[#This Row],[Código]]),"",Ventas[[#This Row],[Precio Unitario]]*Ventas[[#This Row],[Cantidad]])</f>
        <v>60</v>
      </c>
      <c r="I1042" s="1">
        <f>IF(ISBLANK(Ventas[[#This Row],[Código]]),"",SUM(Ventas[[#This Row],[Monto]],I1041))</f>
        <v>180764</v>
      </c>
    </row>
    <row r="1043" spans="1:9" x14ac:dyDescent="0.25">
      <c r="A1043" s="25">
        <v>44755</v>
      </c>
      <c r="B1043" s="22">
        <v>77947550</v>
      </c>
      <c r="C1043" t="str">
        <f>IF(ISBLANK(Ventas[[#This Row],[Código]]),"",VLOOKUP(Ventas[[#This Row],[Código]],Productos[],2,FALSE))</f>
        <v>Cigarrillo</v>
      </c>
      <c r="D1043" t="str">
        <f>IF(ISBLANK(Ventas[[#This Row],[Código]]),"",VLOOKUP(Ventas[[#This Row],[Código]],Productos[],3,FALSE))</f>
        <v>Marlboro Fusión 20 20</v>
      </c>
      <c r="E1043" s="22">
        <v>1</v>
      </c>
      <c r="F1043" s="1">
        <f>IF(ISBLANK(Ventas[[#This Row],[Código]]),"",VLOOKUP(Ventas[[#This Row],[Código]],Productos[],4,FALSE))</f>
        <v>290</v>
      </c>
      <c r="G1043" s="1">
        <f>IF(ISBLANK(Ventas[[#This Row],[Código]]),"",VLOOKUP(Ventas[[#This Row],[Código]],Productos[],5,FALSE))</f>
        <v>320</v>
      </c>
      <c r="H1043" s="23">
        <f>IF(ISBLANK(Ventas[[#This Row],[Código]]),"",Ventas[[#This Row],[Precio Unitario]]*Ventas[[#This Row],[Cantidad]])</f>
        <v>320</v>
      </c>
      <c r="I1043" s="1">
        <f>IF(ISBLANK(Ventas[[#This Row],[Código]]),"",SUM(Ventas[[#This Row],[Monto]],I1042))</f>
        <v>181084</v>
      </c>
    </row>
    <row r="1044" spans="1:9" x14ac:dyDescent="0.25">
      <c r="A1044" s="25">
        <v>44755</v>
      </c>
      <c r="B1044" s="22">
        <v>7790895641800</v>
      </c>
      <c r="C1044" t="str">
        <f>IF(ISBLANK(Ventas[[#This Row],[Código]]),"",VLOOKUP(Ventas[[#This Row],[Código]],Productos[],2,FALSE))</f>
        <v>Jugo</v>
      </c>
      <c r="D1044" t="str">
        <f>IF(ISBLANK(Ventas[[#This Row],[Código]]),"",VLOOKUP(Ventas[[#This Row],[Código]],Productos[],3,FALSE))</f>
        <v>Cepita Naranja 1500ml</v>
      </c>
      <c r="E1044" s="22">
        <v>1</v>
      </c>
      <c r="F1044" s="1">
        <f>IF(ISBLANK(Ventas[[#This Row],[Código]]),"",VLOOKUP(Ventas[[#This Row],[Código]],Productos[],4,FALSE))</f>
        <v>161</v>
      </c>
      <c r="G1044" s="1">
        <f>IF(ISBLANK(Ventas[[#This Row],[Código]]),"",VLOOKUP(Ventas[[#This Row],[Código]],Productos[],5,FALSE))</f>
        <v>250</v>
      </c>
      <c r="H1044" s="23">
        <f>IF(ISBLANK(Ventas[[#This Row],[Código]]),"",Ventas[[#This Row],[Precio Unitario]]*Ventas[[#This Row],[Cantidad]])</f>
        <v>250</v>
      </c>
      <c r="I1044" s="1">
        <f>IF(ISBLANK(Ventas[[#This Row],[Código]]),"",SUM(Ventas[[#This Row],[Monto]],I1043))</f>
        <v>181334</v>
      </c>
    </row>
    <row r="1045" spans="1:9" x14ac:dyDescent="0.25">
      <c r="A1045" s="25">
        <v>44755</v>
      </c>
      <c r="B1045" s="22" t="s">
        <v>114</v>
      </c>
      <c r="C1045" t="str">
        <f>IF(ISBLANK(Ventas[[#This Row],[Código]]),"",VLOOKUP(Ventas[[#This Row],[Código]],Productos[],2,FALSE))</f>
        <v>Varios</v>
      </c>
      <c r="D1045" t="str">
        <f>IF(ISBLANK(Ventas[[#This Row],[Código]]),"",VLOOKUP(Ventas[[#This Row],[Código]],Productos[],3,FALSE))</f>
        <v>Hielo Botella Grande 1</v>
      </c>
      <c r="E1045" s="22">
        <v>1</v>
      </c>
      <c r="F1045" s="1">
        <f>IF(ISBLANK(Ventas[[#This Row],[Código]]),"",VLOOKUP(Ventas[[#This Row],[Código]],Productos[],4,FALSE))</f>
        <v>38</v>
      </c>
      <c r="G1045" s="1">
        <f>IF(ISBLANK(Ventas[[#This Row],[Código]]),"",VLOOKUP(Ventas[[#This Row],[Código]],Productos[],5,FALSE))</f>
        <v>40</v>
      </c>
      <c r="H1045" s="23">
        <f>IF(ISBLANK(Ventas[[#This Row],[Código]]),"",Ventas[[#This Row],[Precio Unitario]]*Ventas[[#This Row],[Cantidad]])</f>
        <v>40</v>
      </c>
      <c r="I1045" s="1">
        <f>IF(ISBLANK(Ventas[[#This Row],[Código]]),"",SUM(Ventas[[#This Row],[Monto]],I1044))</f>
        <v>181374</v>
      </c>
    </row>
    <row r="1046" spans="1:9" x14ac:dyDescent="0.25">
      <c r="A1046" s="25">
        <v>44755</v>
      </c>
      <c r="B1046" s="22">
        <v>954456325874</v>
      </c>
      <c r="C1046" t="str">
        <f>IF(ISBLANK(Ventas[[#This Row],[Código]]),"",VLOOKUP(Ventas[[#This Row],[Código]],Productos[],2,FALSE))</f>
        <v>Carga</v>
      </c>
      <c r="D1046" t="str">
        <f>IF(ISBLANK(Ventas[[#This Row],[Código]]),"",VLOOKUP(Ventas[[#This Row],[Código]],Productos[],3,FALSE))</f>
        <v>Carga Virtual (Tipear TOTAL DE CARGA en: "Monto") 1</v>
      </c>
      <c r="E1046" s="22">
        <v>300</v>
      </c>
      <c r="F1046" s="1">
        <f>IF(ISBLANK(Ventas[[#This Row],[Código]]),"",VLOOKUP(Ventas[[#This Row],[Código]],Productos[],4,FALSE))</f>
        <v>1</v>
      </c>
      <c r="G1046" s="1">
        <f>IF(ISBLANK(Ventas[[#This Row],[Código]]),"",VLOOKUP(Ventas[[#This Row],[Código]],Productos[],5,FALSE))</f>
        <v>1</v>
      </c>
      <c r="H1046" s="23">
        <v>330</v>
      </c>
      <c r="I1046" s="1">
        <f>IF(ISBLANK(Ventas[[#This Row],[Código]]),"",SUM(Ventas[[#This Row],[Monto]],I1045))</f>
        <v>181704</v>
      </c>
    </row>
    <row r="1047" spans="1:9" x14ac:dyDescent="0.25">
      <c r="A1047" s="25">
        <v>44755</v>
      </c>
      <c r="B1047" s="22">
        <v>351624957684</v>
      </c>
      <c r="C1047" t="str">
        <f>IF(ISBLANK(Ventas[[#This Row],[Código]]),"",VLOOKUP(Ventas[[#This Row],[Código]],Productos[],2,FALSE))</f>
        <v>Fotocopia</v>
      </c>
      <c r="D1047" t="str">
        <f>IF(ISBLANK(Ventas[[#This Row],[Código]]),"",VLOOKUP(Ventas[[#This Row],[Código]],Productos[],3,FALSE))</f>
        <v>SIMPLE FAZ A4 1</v>
      </c>
      <c r="E1047" s="22">
        <v>1</v>
      </c>
      <c r="F1047" s="1">
        <f>IF(ISBLANK(Ventas[[#This Row],[Código]]),"",VLOOKUP(Ventas[[#This Row],[Código]],Productos[],4,FALSE))</f>
        <v>0</v>
      </c>
      <c r="G1047" s="1">
        <f>IF(ISBLANK(Ventas[[#This Row],[Código]]),"",VLOOKUP(Ventas[[#This Row],[Código]],Productos[],5,FALSE))</f>
        <v>10</v>
      </c>
      <c r="H1047" s="23">
        <f>IF(ISBLANK(Ventas[[#This Row],[Código]]),"",Ventas[[#This Row],[Precio Unitario]]*Ventas[[#This Row],[Cantidad]])</f>
        <v>10</v>
      </c>
      <c r="I1047" s="1">
        <f>IF(ISBLANK(Ventas[[#This Row],[Código]]),"",SUM(Ventas[[#This Row],[Monto]],I1046))</f>
        <v>181714</v>
      </c>
    </row>
    <row r="1048" spans="1:9" x14ac:dyDescent="0.25">
      <c r="A1048" s="25">
        <v>44755</v>
      </c>
      <c r="B1048" s="22">
        <v>147852369319</v>
      </c>
      <c r="C1048" t="str">
        <f>IF(ISBLANK(Ventas[[#This Row],[Código]]),"",VLOOKUP(Ventas[[#This Row],[Código]],Productos[],2,FALSE))</f>
        <v>Fotocopia</v>
      </c>
      <c r="D1048" t="str">
        <f>IF(ISBLANK(Ventas[[#This Row],[Código]]),"",VLOOKUP(Ventas[[#This Row],[Código]],Productos[],3,FALSE))</f>
        <v>IMPRESIÓN A4 1</v>
      </c>
      <c r="E1048" s="22">
        <v>2</v>
      </c>
      <c r="F1048" s="1">
        <f>IF(ISBLANK(Ventas[[#This Row],[Código]]),"",VLOOKUP(Ventas[[#This Row],[Código]],Productos[],4,FALSE))</f>
        <v>0</v>
      </c>
      <c r="G1048" s="1">
        <f>IF(ISBLANK(Ventas[[#This Row],[Código]]),"",VLOOKUP(Ventas[[#This Row],[Código]],Productos[],5,FALSE))</f>
        <v>20</v>
      </c>
      <c r="H1048" s="23">
        <f>IF(ISBLANK(Ventas[[#This Row],[Código]]),"",Ventas[[#This Row],[Precio Unitario]]*Ventas[[#This Row],[Cantidad]])</f>
        <v>40</v>
      </c>
      <c r="I1048" s="1">
        <f>IF(ISBLANK(Ventas[[#This Row],[Código]]),"",SUM(Ventas[[#This Row],[Monto]],I1047))</f>
        <v>181754</v>
      </c>
    </row>
    <row r="1049" spans="1:9" x14ac:dyDescent="0.25">
      <c r="A1049" s="25">
        <v>44755</v>
      </c>
      <c r="B1049" s="22">
        <v>147852369319</v>
      </c>
      <c r="C1049" t="str">
        <f>IF(ISBLANK(Ventas[[#This Row],[Código]]),"",VLOOKUP(Ventas[[#This Row],[Código]],Productos[],2,FALSE))</f>
        <v>Fotocopia</v>
      </c>
      <c r="D1049" t="str">
        <f>IF(ISBLANK(Ventas[[#This Row],[Código]]),"",VLOOKUP(Ventas[[#This Row],[Código]],Productos[],3,FALSE))</f>
        <v>IMPRESIÓN A4 1</v>
      </c>
      <c r="E1049" s="22">
        <v>1</v>
      </c>
      <c r="F1049" s="1">
        <f>IF(ISBLANK(Ventas[[#This Row],[Código]]),"",VLOOKUP(Ventas[[#This Row],[Código]],Productos[],4,FALSE))</f>
        <v>0</v>
      </c>
      <c r="G1049" s="1">
        <f>IF(ISBLANK(Ventas[[#This Row],[Código]]),"",VLOOKUP(Ventas[[#This Row],[Código]],Productos[],5,FALSE))</f>
        <v>20</v>
      </c>
      <c r="H1049" s="23">
        <f>IF(ISBLANK(Ventas[[#This Row],[Código]]),"",Ventas[[#This Row],[Precio Unitario]]*Ventas[[#This Row],[Cantidad]])</f>
        <v>20</v>
      </c>
      <c r="I1049" s="1">
        <f>IF(ISBLANK(Ventas[[#This Row],[Código]]),"",SUM(Ventas[[#This Row],[Monto]],I1048))</f>
        <v>181774</v>
      </c>
    </row>
    <row r="1050" spans="1:9" x14ac:dyDescent="0.25">
      <c r="A1050" s="25">
        <v>44755</v>
      </c>
      <c r="B1050" s="22">
        <v>147852369319</v>
      </c>
      <c r="C1050" t="str">
        <f>IF(ISBLANK(Ventas[[#This Row],[Código]]),"",VLOOKUP(Ventas[[#This Row],[Código]],Productos[],2,FALSE))</f>
        <v>Fotocopia</v>
      </c>
      <c r="D1050" t="str">
        <f>IF(ISBLANK(Ventas[[#This Row],[Código]]),"",VLOOKUP(Ventas[[#This Row],[Código]],Productos[],3,FALSE))</f>
        <v>IMPRESIÓN A4 1</v>
      </c>
      <c r="E1050" s="22">
        <v>1</v>
      </c>
      <c r="F1050" s="1">
        <f>IF(ISBLANK(Ventas[[#This Row],[Código]]),"",VLOOKUP(Ventas[[#This Row],[Código]],Productos[],4,FALSE))</f>
        <v>0</v>
      </c>
      <c r="G1050" s="1">
        <f>IF(ISBLANK(Ventas[[#This Row],[Código]]),"",VLOOKUP(Ventas[[#This Row],[Código]],Productos[],5,FALSE))</f>
        <v>20</v>
      </c>
      <c r="H1050" s="23">
        <f>IF(ISBLANK(Ventas[[#This Row],[Código]]),"",Ventas[[#This Row],[Precio Unitario]]*Ventas[[#This Row],[Cantidad]])</f>
        <v>20</v>
      </c>
      <c r="I1050" s="1">
        <f>IF(ISBLANK(Ventas[[#This Row],[Código]]),"",SUM(Ventas[[#This Row],[Monto]],I1049))</f>
        <v>181794</v>
      </c>
    </row>
    <row r="1051" spans="1:9" x14ac:dyDescent="0.25">
      <c r="A1051" s="25">
        <v>44755</v>
      </c>
      <c r="B1051" s="22">
        <v>77947550</v>
      </c>
      <c r="C1051" t="str">
        <f>IF(ISBLANK(Ventas[[#This Row],[Código]]),"",VLOOKUP(Ventas[[#This Row],[Código]],Productos[],2,FALSE))</f>
        <v>Cigarrillo</v>
      </c>
      <c r="D1051" t="str">
        <f>IF(ISBLANK(Ventas[[#This Row],[Código]]),"",VLOOKUP(Ventas[[#This Row],[Código]],Productos[],3,FALSE))</f>
        <v>Marlboro Fusión 20 20</v>
      </c>
      <c r="E1051" s="22">
        <v>1</v>
      </c>
      <c r="F1051" s="1">
        <f>IF(ISBLANK(Ventas[[#This Row],[Código]]),"",VLOOKUP(Ventas[[#This Row],[Código]],Productos[],4,FALSE))</f>
        <v>290</v>
      </c>
      <c r="G1051" s="1">
        <f>IF(ISBLANK(Ventas[[#This Row],[Código]]),"",VLOOKUP(Ventas[[#This Row],[Código]],Productos[],5,FALSE))</f>
        <v>320</v>
      </c>
      <c r="H1051" s="23">
        <f>IF(ISBLANK(Ventas[[#This Row],[Código]]),"",Ventas[[#This Row],[Precio Unitario]]*Ventas[[#This Row],[Cantidad]])</f>
        <v>320</v>
      </c>
      <c r="I1051" s="1">
        <f>IF(ISBLANK(Ventas[[#This Row],[Código]]),"",SUM(Ventas[[#This Row],[Monto]],I1050))</f>
        <v>182114</v>
      </c>
    </row>
    <row r="1052" spans="1:9" x14ac:dyDescent="0.25">
      <c r="A1052" s="25">
        <v>44755</v>
      </c>
      <c r="B1052" s="22">
        <v>77940735</v>
      </c>
      <c r="C1052" t="str">
        <f>IF(ISBLANK(Ventas[[#This Row],[Código]]),"",VLOOKUP(Ventas[[#This Row],[Código]],Productos[],2,FALSE))</f>
        <v>Cigarrillo</v>
      </c>
      <c r="D1052" t="str">
        <f>IF(ISBLANK(Ventas[[#This Row],[Código]]),"",VLOOKUP(Ventas[[#This Row],[Código]],Productos[],3,FALSE))</f>
        <v>Philip Morris 20 Convertible 20</v>
      </c>
      <c r="E1052" s="22">
        <v>1</v>
      </c>
      <c r="F1052" s="1">
        <f>IF(ISBLANK(Ventas[[#This Row],[Código]]),"",VLOOKUP(Ventas[[#This Row],[Código]],Productos[],4,FALSE))</f>
        <v>260</v>
      </c>
      <c r="G1052" s="1">
        <f>IF(ISBLANK(Ventas[[#This Row],[Código]]),"",VLOOKUP(Ventas[[#This Row],[Código]],Productos[],5,FALSE))</f>
        <v>320</v>
      </c>
      <c r="H1052" s="23">
        <f>IF(ISBLANK(Ventas[[#This Row],[Código]]),"",Ventas[[#This Row],[Precio Unitario]]*Ventas[[#This Row],[Cantidad]])</f>
        <v>320</v>
      </c>
      <c r="I1052" s="1">
        <f>IF(ISBLANK(Ventas[[#This Row],[Código]]),"",SUM(Ventas[[#This Row],[Monto]],I1051))</f>
        <v>182434</v>
      </c>
    </row>
    <row r="1053" spans="1:9" x14ac:dyDescent="0.25">
      <c r="A1053" s="25">
        <v>44755</v>
      </c>
      <c r="B1053" s="22">
        <v>695874365215</v>
      </c>
      <c r="C1053" t="str">
        <f>IF(ISBLANK(Ventas[[#This Row],[Código]]),"",VLOOKUP(Ventas[[#This Row],[Código]],Productos[],2,FALSE))</f>
        <v>Fotocopia</v>
      </c>
      <c r="D1053" t="str">
        <f>IF(ISBLANK(Ventas[[#This Row],[Código]]),"",VLOOKUP(Ventas[[#This Row],[Código]],Productos[],3,FALSE))</f>
        <v>DNI 1</v>
      </c>
      <c r="E1053" s="22">
        <v>6</v>
      </c>
      <c r="F1053" s="1">
        <f>IF(ISBLANK(Ventas[[#This Row],[Código]]),"",VLOOKUP(Ventas[[#This Row],[Código]],Productos[],4,FALSE))</f>
        <v>0</v>
      </c>
      <c r="G1053" s="1">
        <f>IF(ISBLANK(Ventas[[#This Row],[Código]]),"",VLOOKUP(Ventas[[#This Row],[Código]],Productos[],5,FALSE))</f>
        <v>20</v>
      </c>
      <c r="H1053" s="23">
        <f>IF(ISBLANK(Ventas[[#This Row],[Código]]),"",Ventas[[#This Row],[Precio Unitario]]*Ventas[[#This Row],[Cantidad]])</f>
        <v>120</v>
      </c>
      <c r="I1053" s="1">
        <f>IF(ISBLANK(Ventas[[#This Row],[Código]]),"",SUM(Ventas[[#This Row],[Monto]],I1052))</f>
        <v>182554</v>
      </c>
    </row>
    <row r="1054" spans="1:9" x14ac:dyDescent="0.25">
      <c r="A1054" s="25">
        <v>44755</v>
      </c>
      <c r="B1054" s="22">
        <v>123654789193</v>
      </c>
      <c r="C1054" t="str">
        <f>IF(ISBLANK(Ventas[[#This Row],[Código]]),"",VLOOKUP(Ventas[[#This Row],[Código]],Productos[],2,FALSE))</f>
        <v>Fotocopia</v>
      </c>
      <c r="D1054" t="str">
        <f>IF(ISBLANK(Ventas[[#This Row],[Código]]),"",VLOOKUP(Ventas[[#This Row],[Código]],Productos[],3,FALSE))</f>
        <v>DOBLE FAZ LEGAL 1</v>
      </c>
      <c r="E1054" s="22">
        <v>3</v>
      </c>
      <c r="F1054" s="1">
        <f>IF(ISBLANK(Ventas[[#This Row],[Código]]),"",VLOOKUP(Ventas[[#This Row],[Código]],Productos[],4,FALSE))</f>
        <v>0</v>
      </c>
      <c r="G1054" s="1">
        <f>IF(ISBLANK(Ventas[[#This Row],[Código]]),"",VLOOKUP(Ventas[[#This Row],[Código]],Productos[],5,FALSE))</f>
        <v>30</v>
      </c>
      <c r="H1054" s="23">
        <f>IF(ISBLANK(Ventas[[#This Row],[Código]]),"",Ventas[[#This Row],[Precio Unitario]]*Ventas[[#This Row],[Cantidad]])</f>
        <v>90</v>
      </c>
      <c r="I1054" s="1">
        <f>IF(ISBLANK(Ventas[[#This Row],[Código]]),"",SUM(Ventas[[#This Row],[Monto]],I1053))</f>
        <v>182644</v>
      </c>
    </row>
    <row r="1055" spans="1:9" x14ac:dyDescent="0.25">
      <c r="A1055" s="25">
        <v>44755</v>
      </c>
      <c r="B1055" s="22">
        <v>351624957684</v>
      </c>
      <c r="C1055" t="str">
        <f>IF(ISBLANK(Ventas[[#This Row],[Código]]),"",VLOOKUP(Ventas[[#This Row],[Código]],Productos[],2,FALSE))</f>
        <v>Fotocopia</v>
      </c>
      <c r="D1055" t="str">
        <f>IF(ISBLANK(Ventas[[#This Row],[Código]]),"",VLOOKUP(Ventas[[#This Row],[Código]],Productos[],3,FALSE))</f>
        <v>SIMPLE FAZ A4 1</v>
      </c>
      <c r="E1055" s="22">
        <v>1</v>
      </c>
      <c r="F1055" s="1">
        <f>IF(ISBLANK(Ventas[[#This Row],[Código]]),"",VLOOKUP(Ventas[[#This Row],[Código]],Productos[],4,FALSE))</f>
        <v>0</v>
      </c>
      <c r="G1055" s="1">
        <f>IF(ISBLANK(Ventas[[#This Row],[Código]]),"",VLOOKUP(Ventas[[#This Row],[Código]],Productos[],5,FALSE))</f>
        <v>10</v>
      </c>
      <c r="H1055" s="23">
        <f>IF(ISBLANK(Ventas[[#This Row],[Código]]),"",Ventas[[#This Row],[Precio Unitario]]*Ventas[[#This Row],[Cantidad]])</f>
        <v>10</v>
      </c>
      <c r="I1055" s="1">
        <f>IF(ISBLANK(Ventas[[#This Row],[Código]]),"",SUM(Ventas[[#This Row],[Monto]],I1054))</f>
        <v>182654</v>
      </c>
    </row>
    <row r="1056" spans="1:9" x14ac:dyDescent="0.25">
      <c r="A1056" s="25">
        <v>44755</v>
      </c>
      <c r="B1056" s="22">
        <v>7796893000052</v>
      </c>
      <c r="C1056" t="str">
        <f>IF(ISBLANK(Ventas[[#This Row],[Código]]),"",VLOOKUP(Ventas[[#This Row],[Código]],Productos[],2,FALSE))</f>
        <v>Librería</v>
      </c>
      <c r="D1056" t="str">
        <f>IF(ISBLANK(Ventas[[#This Row],[Código]]),"",VLOOKUP(Ventas[[#This Row],[Código]],Productos[],3,FALSE))</f>
        <v>Folio Oficio 1</v>
      </c>
      <c r="E1056" s="22">
        <v>1</v>
      </c>
      <c r="F1056" s="1">
        <f>IF(ISBLANK(Ventas[[#This Row],[Código]]),"",VLOOKUP(Ventas[[#This Row],[Código]],Productos[],4,FALSE))</f>
        <v>22</v>
      </c>
      <c r="G1056" s="1">
        <f>IF(ISBLANK(Ventas[[#This Row],[Código]]),"",VLOOKUP(Ventas[[#This Row],[Código]],Productos[],5,FALSE))</f>
        <v>30</v>
      </c>
      <c r="H1056" s="23">
        <f>IF(ISBLANK(Ventas[[#This Row],[Código]]),"",Ventas[[#This Row],[Precio Unitario]]*Ventas[[#This Row],[Cantidad]])</f>
        <v>30</v>
      </c>
      <c r="I1056" s="1">
        <f>IF(ISBLANK(Ventas[[#This Row],[Código]]),"",SUM(Ventas[[#This Row],[Monto]],I1055))</f>
        <v>182684</v>
      </c>
    </row>
    <row r="1057" spans="1:9" x14ac:dyDescent="0.25">
      <c r="A1057" s="25">
        <v>44755</v>
      </c>
      <c r="B1057" s="22">
        <v>987456321397</v>
      </c>
      <c r="C1057" t="str">
        <f>IF(ISBLANK(Ventas[[#This Row],[Código]]),"",VLOOKUP(Ventas[[#This Row],[Código]],Productos[],2,FALSE))</f>
        <v>Fotocopia</v>
      </c>
      <c r="D1057" t="str">
        <f>IF(ISBLANK(Ventas[[#This Row],[Código]]),"",VLOOKUP(Ventas[[#This Row],[Código]],Productos[],3,FALSE))</f>
        <v>TRÁMITES (Tipear nombre del trámite) 1</v>
      </c>
      <c r="E1057" s="22"/>
      <c r="F1057" s="1">
        <f>IF(ISBLANK(Ventas[[#This Row],[Código]]),"",VLOOKUP(Ventas[[#This Row],[Código]],Productos[],4,FALSE))</f>
        <v>0</v>
      </c>
      <c r="G1057" s="1" t="str">
        <f>IF(ISBLANK(Ventas[[#This Row],[Código]]),"",VLOOKUP(Ventas[[#This Row],[Código]],Productos[],5,FALSE))</f>
        <v>(TIPEAR PRECIO VENDIDO)</v>
      </c>
      <c r="H1057" s="23">
        <v>50</v>
      </c>
      <c r="I1057" s="1">
        <f>IF(ISBLANK(Ventas[[#This Row],[Código]]),"",SUM(Ventas[[#This Row],[Monto]],I1056))</f>
        <v>182734</v>
      </c>
    </row>
    <row r="1058" spans="1:9" x14ac:dyDescent="0.25">
      <c r="A1058" s="25">
        <v>44755</v>
      </c>
      <c r="B1058" s="22">
        <v>695874365215</v>
      </c>
      <c r="C1058" t="str">
        <f>IF(ISBLANK(Ventas[[#This Row],[Código]]),"",VLOOKUP(Ventas[[#This Row],[Código]],Productos[],2,FALSE))</f>
        <v>Fotocopia</v>
      </c>
      <c r="D1058" t="str">
        <f>IF(ISBLANK(Ventas[[#This Row],[Código]]),"",VLOOKUP(Ventas[[#This Row],[Código]],Productos[],3,FALSE))</f>
        <v>DNI 1</v>
      </c>
      <c r="E1058" s="22">
        <v>4</v>
      </c>
      <c r="F1058" s="1">
        <f>IF(ISBLANK(Ventas[[#This Row],[Código]]),"",VLOOKUP(Ventas[[#This Row],[Código]],Productos[],4,FALSE))</f>
        <v>0</v>
      </c>
      <c r="G1058" s="1">
        <f>IF(ISBLANK(Ventas[[#This Row],[Código]]),"",VLOOKUP(Ventas[[#This Row],[Código]],Productos[],5,FALSE))</f>
        <v>20</v>
      </c>
      <c r="H1058" s="23">
        <f>IF(ISBLANK(Ventas[[#This Row],[Código]]),"",Ventas[[#This Row],[Precio Unitario]]*Ventas[[#This Row],[Cantidad]])</f>
        <v>80</v>
      </c>
      <c r="I1058" s="1">
        <f>IF(ISBLANK(Ventas[[#This Row],[Código]]),"",SUM(Ventas[[#This Row],[Monto]],I1057))</f>
        <v>182814</v>
      </c>
    </row>
    <row r="1059" spans="1:9" x14ac:dyDescent="0.25">
      <c r="A1059" s="25">
        <v>44755</v>
      </c>
      <c r="B1059" s="22">
        <v>77939753</v>
      </c>
      <c r="C1059" t="str">
        <f>IF(ISBLANK(Ventas[[#This Row],[Código]]),"",VLOOKUP(Ventas[[#This Row],[Código]],Productos[],2,FALSE))</f>
        <v>Golosina</v>
      </c>
      <c r="D1059" t="str">
        <f>IF(ISBLANK(Ventas[[#This Row],[Código]]),"",VLOOKUP(Ventas[[#This Row],[Código]],Productos[],3,FALSE))</f>
        <v>Topline Seven Atomic Strong 14g</v>
      </c>
      <c r="E1059" s="22">
        <v>1</v>
      </c>
      <c r="F1059" s="1">
        <f>IF(ISBLANK(Ventas[[#This Row],[Código]]),"",VLOOKUP(Ventas[[#This Row],[Código]],Productos[],4,FALSE))</f>
        <v>56</v>
      </c>
      <c r="G1059" s="1">
        <f>IF(ISBLANK(Ventas[[#This Row],[Código]]),"",VLOOKUP(Ventas[[#This Row],[Código]],Productos[],5,FALSE))</f>
        <v>80</v>
      </c>
      <c r="H1059" s="23">
        <f>IF(ISBLANK(Ventas[[#This Row],[Código]]),"",Ventas[[#This Row],[Precio Unitario]]*Ventas[[#This Row],[Cantidad]])</f>
        <v>80</v>
      </c>
      <c r="I1059" s="1">
        <f>IF(ISBLANK(Ventas[[#This Row],[Código]]),"",SUM(Ventas[[#This Row],[Monto]],I1058))</f>
        <v>182894</v>
      </c>
    </row>
    <row r="1060" spans="1:9" x14ac:dyDescent="0.25">
      <c r="A1060" s="25">
        <v>44755</v>
      </c>
      <c r="B1060" s="22">
        <v>77951113</v>
      </c>
      <c r="C1060" t="str">
        <f>IF(ISBLANK(Ventas[[#This Row],[Código]]),"",VLOOKUP(Ventas[[#This Row],[Código]],Productos[],2,FALSE))</f>
        <v>Golosina</v>
      </c>
      <c r="D1060" t="str">
        <f>IF(ISBLANK(Ventas[[#This Row],[Código]]),"",VLOOKUP(Ventas[[#This Row],[Código]],Productos[],3,FALSE))</f>
        <v>Topline Seven Vibrant Strawberry 14g</v>
      </c>
      <c r="E1060" s="22">
        <v>1</v>
      </c>
      <c r="F1060" s="1">
        <f>IF(ISBLANK(Ventas[[#This Row],[Código]]),"",VLOOKUP(Ventas[[#This Row],[Código]],Productos[],4,FALSE))</f>
        <v>56</v>
      </c>
      <c r="G1060" s="1">
        <f>IF(ISBLANK(Ventas[[#This Row],[Código]]),"",VLOOKUP(Ventas[[#This Row],[Código]],Productos[],5,FALSE))</f>
        <v>80</v>
      </c>
      <c r="H1060" s="23">
        <f>IF(ISBLANK(Ventas[[#This Row],[Código]]),"",Ventas[[#This Row],[Precio Unitario]]*Ventas[[#This Row],[Cantidad]])</f>
        <v>80</v>
      </c>
      <c r="I1060" s="1">
        <f>IF(ISBLANK(Ventas[[#This Row],[Código]]),"",SUM(Ventas[[#This Row],[Monto]],I1059))</f>
        <v>182974</v>
      </c>
    </row>
    <row r="1061" spans="1:9" x14ac:dyDescent="0.25">
      <c r="A1061" s="25">
        <v>44755</v>
      </c>
      <c r="B1061" s="22">
        <v>351624957684</v>
      </c>
      <c r="C1061" t="str">
        <f>IF(ISBLANK(Ventas[[#This Row],[Código]]),"",VLOOKUP(Ventas[[#This Row],[Código]],Productos[],2,FALSE))</f>
        <v>Fotocopia</v>
      </c>
      <c r="D1061" t="str">
        <f>IF(ISBLANK(Ventas[[#This Row],[Código]]),"",VLOOKUP(Ventas[[#This Row],[Código]],Productos[],3,FALSE))</f>
        <v>SIMPLE FAZ A4 1</v>
      </c>
      <c r="E1061" s="22">
        <v>1</v>
      </c>
      <c r="F1061" s="1">
        <f>IF(ISBLANK(Ventas[[#This Row],[Código]]),"",VLOOKUP(Ventas[[#This Row],[Código]],Productos[],4,FALSE))</f>
        <v>0</v>
      </c>
      <c r="G1061" s="1">
        <f>IF(ISBLANK(Ventas[[#This Row],[Código]]),"",VLOOKUP(Ventas[[#This Row],[Código]],Productos[],5,FALSE))</f>
        <v>10</v>
      </c>
      <c r="H1061" s="23">
        <f>IF(ISBLANK(Ventas[[#This Row],[Código]]),"",Ventas[[#This Row],[Precio Unitario]]*Ventas[[#This Row],[Cantidad]])</f>
        <v>10</v>
      </c>
      <c r="I1061" s="1">
        <f>IF(ISBLANK(Ventas[[#This Row],[Código]]),"",SUM(Ventas[[#This Row],[Monto]],I1060))</f>
        <v>182984</v>
      </c>
    </row>
    <row r="1062" spans="1:9" x14ac:dyDescent="0.25">
      <c r="A1062" s="25">
        <v>44755</v>
      </c>
      <c r="B1062" s="22">
        <v>153426486759</v>
      </c>
      <c r="C1062" t="str">
        <f>IF(ISBLANK(Ventas[[#This Row],[Código]]),"",VLOOKUP(Ventas[[#This Row],[Código]],Productos[],2,FALSE))</f>
        <v>Fotocopia</v>
      </c>
      <c r="D1062" t="str">
        <f>IF(ISBLANK(Ventas[[#This Row],[Código]]),"",VLOOKUP(Ventas[[#This Row],[Código]],Productos[],3,FALSE))</f>
        <v>SIMPLE FAZ LEGAL / DOBLE FAZ A4 1</v>
      </c>
      <c r="E1062" s="22">
        <v>2</v>
      </c>
      <c r="F1062" s="1">
        <f>IF(ISBLANK(Ventas[[#This Row],[Código]]),"",VLOOKUP(Ventas[[#This Row],[Código]],Productos[],4,FALSE))</f>
        <v>0</v>
      </c>
      <c r="G1062" s="1">
        <f>IF(ISBLANK(Ventas[[#This Row],[Código]]),"",VLOOKUP(Ventas[[#This Row],[Código]],Productos[],5,FALSE))</f>
        <v>20</v>
      </c>
      <c r="H1062" s="23">
        <f>IF(ISBLANK(Ventas[[#This Row],[Código]]),"",Ventas[[#This Row],[Precio Unitario]]*Ventas[[#This Row],[Cantidad]])</f>
        <v>40</v>
      </c>
      <c r="I1062" s="1">
        <f>IF(ISBLANK(Ventas[[#This Row],[Código]]),"",SUM(Ventas[[#This Row],[Monto]],I1061))</f>
        <v>183024</v>
      </c>
    </row>
    <row r="1063" spans="1:9" x14ac:dyDescent="0.25">
      <c r="A1063" s="25">
        <v>44755</v>
      </c>
      <c r="B1063" s="22">
        <v>77912879</v>
      </c>
      <c r="C1063" t="str">
        <f>IF(ISBLANK(Ventas[[#This Row],[Código]]),"",VLOOKUP(Ventas[[#This Row],[Código]],Productos[],2,FALSE))</f>
        <v>Cigarrillo</v>
      </c>
      <c r="D1063" t="str">
        <f>IF(ISBLANK(Ventas[[#This Row],[Código]]),"",VLOOKUP(Ventas[[#This Row],[Código]],Productos[],3,FALSE))</f>
        <v>Philip Morris 20 Común 20</v>
      </c>
      <c r="E1063" s="22">
        <v>1</v>
      </c>
      <c r="F1063" s="1">
        <f>IF(ISBLANK(Ventas[[#This Row],[Código]]),"",VLOOKUP(Ventas[[#This Row],[Código]],Productos[],4,FALSE))</f>
        <v>270</v>
      </c>
      <c r="G1063" s="1">
        <f>IF(ISBLANK(Ventas[[#This Row],[Código]]),"",VLOOKUP(Ventas[[#This Row],[Código]],Productos[],5,FALSE))</f>
        <v>300</v>
      </c>
      <c r="H1063" s="23">
        <f>IF(ISBLANK(Ventas[[#This Row],[Código]]),"",Ventas[[#This Row],[Precio Unitario]]*Ventas[[#This Row],[Cantidad]])</f>
        <v>300</v>
      </c>
      <c r="I1063" s="1">
        <f>IF(ISBLANK(Ventas[[#This Row],[Código]]),"",SUM(Ventas[[#This Row],[Monto]],I1062))</f>
        <v>183324</v>
      </c>
    </row>
    <row r="1064" spans="1:9" x14ac:dyDescent="0.25">
      <c r="A1064" s="25">
        <v>44755</v>
      </c>
      <c r="B1064" s="22">
        <v>7791813421368</v>
      </c>
      <c r="C1064" t="str">
        <f>IF(ISBLANK(Ventas[[#This Row],[Código]]),"",VLOOKUP(Ventas[[#This Row],[Código]],Productos[],2,FALSE))</f>
        <v>Gaseosa</v>
      </c>
      <c r="D1064" t="str">
        <f>IF(ISBLANK(Ventas[[#This Row],[Código]]),"",VLOOKUP(Ventas[[#This Row],[Código]],Productos[],3,FALSE))</f>
        <v>Paso de Los Toros Tónica 1500ml</v>
      </c>
      <c r="E1064" s="22">
        <v>1</v>
      </c>
      <c r="F1064" s="1">
        <f>IF(ISBLANK(Ventas[[#This Row],[Código]]),"",VLOOKUP(Ventas[[#This Row],[Código]],Productos[],4,FALSE))</f>
        <v>166</v>
      </c>
      <c r="G1064" s="1">
        <f>IF(ISBLANK(Ventas[[#This Row],[Código]]),"",VLOOKUP(Ventas[[#This Row],[Código]],Productos[],5,FALSE))</f>
        <v>220</v>
      </c>
      <c r="H1064" s="23">
        <f>IF(ISBLANK(Ventas[[#This Row],[Código]]),"",Ventas[[#This Row],[Precio Unitario]]*Ventas[[#This Row],[Cantidad]])</f>
        <v>220</v>
      </c>
      <c r="I1064" s="1">
        <f>IF(ISBLANK(Ventas[[#This Row],[Código]]),"",SUM(Ventas[[#This Row],[Monto]],I1063))</f>
        <v>183544</v>
      </c>
    </row>
    <row r="1065" spans="1:9" x14ac:dyDescent="0.25">
      <c r="A1065" s="25">
        <v>44755</v>
      </c>
      <c r="B1065" s="22">
        <v>695874365215</v>
      </c>
      <c r="C1065" t="str">
        <f>IF(ISBLANK(Ventas[[#This Row],[Código]]),"",VLOOKUP(Ventas[[#This Row],[Código]],Productos[],2,FALSE))</f>
        <v>Fotocopia</v>
      </c>
      <c r="D1065" t="str">
        <f>IF(ISBLANK(Ventas[[#This Row],[Código]]),"",VLOOKUP(Ventas[[#This Row],[Código]],Productos[],3,FALSE))</f>
        <v>DNI 1</v>
      </c>
      <c r="E1065" s="22">
        <v>1</v>
      </c>
      <c r="F1065" s="1">
        <f>IF(ISBLANK(Ventas[[#This Row],[Código]]),"",VLOOKUP(Ventas[[#This Row],[Código]],Productos[],4,FALSE))</f>
        <v>0</v>
      </c>
      <c r="G1065" s="1">
        <f>IF(ISBLANK(Ventas[[#This Row],[Código]]),"",VLOOKUP(Ventas[[#This Row],[Código]],Productos[],5,FALSE))</f>
        <v>20</v>
      </c>
      <c r="H1065" s="23">
        <f>IF(ISBLANK(Ventas[[#This Row],[Código]]),"",Ventas[[#This Row],[Precio Unitario]]*Ventas[[#This Row],[Cantidad]])</f>
        <v>20</v>
      </c>
      <c r="I1065" s="1">
        <f>IF(ISBLANK(Ventas[[#This Row],[Código]]),"",SUM(Ventas[[#This Row],[Monto]],I1064))</f>
        <v>183564</v>
      </c>
    </row>
    <row r="1066" spans="1:9" x14ac:dyDescent="0.25">
      <c r="A1066" s="25">
        <v>44755</v>
      </c>
      <c r="B1066" s="22">
        <v>7791290790490</v>
      </c>
      <c r="C1066" t="str">
        <f>IF(ISBLANK(Ventas[[#This Row],[Código]]),"",VLOOKUP(Ventas[[#This Row],[Código]],Productos[],2,FALSE))</f>
        <v>Mercadito</v>
      </c>
      <c r="D1066" t="str">
        <f>IF(ISBLANK(Ventas[[#This Row],[Código]]),"",VLOOKUP(Ventas[[#This Row],[Código]],Productos[],3,FALSE))</f>
        <v>Crema Multiuso Original Cif 375g</v>
      </c>
      <c r="E1066" s="22">
        <v>1</v>
      </c>
      <c r="F1066" s="1">
        <f>IF(ISBLANK(Ventas[[#This Row],[Código]]),"",VLOOKUP(Ventas[[#This Row],[Código]],Productos[],4,FALSE))</f>
        <v>0</v>
      </c>
      <c r="G1066" s="1">
        <f>IF(ISBLANK(Ventas[[#This Row],[Código]]),"",VLOOKUP(Ventas[[#This Row],[Código]],Productos[],5,FALSE))</f>
        <v>200</v>
      </c>
      <c r="H1066" s="23">
        <f>IF(ISBLANK(Ventas[[#This Row],[Código]]),"",Ventas[[#This Row],[Precio Unitario]]*Ventas[[#This Row],[Cantidad]])</f>
        <v>200</v>
      </c>
      <c r="I1066" s="1">
        <f>IF(ISBLANK(Ventas[[#This Row],[Código]]),"",SUM(Ventas[[#This Row],[Monto]],I1065))</f>
        <v>183764</v>
      </c>
    </row>
    <row r="1067" spans="1:9" x14ac:dyDescent="0.25">
      <c r="A1067" s="25">
        <v>44755</v>
      </c>
      <c r="B1067" s="22">
        <v>7797470197691</v>
      </c>
      <c r="C1067" t="str">
        <f>IF(ISBLANK(Ventas[[#This Row],[Código]]),"",VLOOKUP(Ventas[[#This Row],[Código]],Productos[],2,FALSE))</f>
        <v>Mercadito</v>
      </c>
      <c r="D1067" t="str">
        <f>IF(ISBLANK(Ventas[[#This Row],[Código]]),"",VLOOKUP(Ventas[[#This Row],[Código]],Productos[],3,FALSE))</f>
        <v>Agua Lavandina Esencial  1000ml</v>
      </c>
      <c r="E1067" s="22">
        <v>1</v>
      </c>
      <c r="F1067" s="1">
        <f>IF(ISBLANK(Ventas[[#This Row],[Código]]),"",VLOOKUP(Ventas[[#This Row],[Código]],Productos[],4,FALSE))</f>
        <v>105</v>
      </c>
      <c r="G1067" s="1">
        <f>IF(ISBLANK(Ventas[[#This Row],[Código]]),"",VLOOKUP(Ventas[[#This Row],[Código]],Productos[],5,FALSE))</f>
        <v>150</v>
      </c>
      <c r="H1067" s="23">
        <f>IF(ISBLANK(Ventas[[#This Row],[Código]]),"",Ventas[[#This Row],[Precio Unitario]]*Ventas[[#This Row],[Cantidad]])</f>
        <v>150</v>
      </c>
      <c r="I1067" s="1">
        <f>IF(ISBLANK(Ventas[[#This Row],[Código]]),"",SUM(Ventas[[#This Row],[Monto]],I1066))</f>
        <v>183914</v>
      </c>
    </row>
    <row r="1068" spans="1:9" x14ac:dyDescent="0.25">
      <c r="A1068" s="25">
        <v>44755</v>
      </c>
      <c r="B1068" s="22">
        <v>7798023698832</v>
      </c>
      <c r="C1068" t="str">
        <f>IF(ISBLANK(Ventas[[#This Row],[Código]]),"",VLOOKUP(Ventas[[#This Row],[Código]],Productos[],2,FALSE))</f>
        <v>Mercadito</v>
      </c>
      <c r="D1068" t="str">
        <f>IF(ISBLANK(Ventas[[#This Row],[Código]]),"",VLOOKUP(Ventas[[#This Row],[Código]],Productos[],3,FALSE))</f>
        <v>Trapo de Piso Tejido Gris Bonux 1</v>
      </c>
      <c r="E1068" s="22">
        <v>2</v>
      </c>
      <c r="F1068" s="1">
        <f>IF(ISBLANK(Ventas[[#This Row],[Código]]),"",VLOOKUP(Ventas[[#This Row],[Código]],Productos[],4,FALSE))</f>
        <v>109</v>
      </c>
      <c r="G1068" s="1">
        <f>IF(ISBLANK(Ventas[[#This Row],[Código]]),"",VLOOKUP(Ventas[[#This Row],[Código]],Productos[],5,FALSE))</f>
        <v>150</v>
      </c>
      <c r="H1068" s="23">
        <f>IF(ISBLANK(Ventas[[#This Row],[Código]]),"",Ventas[[#This Row],[Precio Unitario]]*Ventas[[#This Row],[Cantidad]])</f>
        <v>300</v>
      </c>
      <c r="I1068" s="1">
        <f>IF(ISBLANK(Ventas[[#This Row],[Código]]),"",SUM(Ventas[[#This Row],[Monto]],I1067))</f>
        <v>184214</v>
      </c>
    </row>
    <row r="1069" spans="1:9" x14ac:dyDescent="0.25">
      <c r="A1069" s="25">
        <v>44755</v>
      </c>
      <c r="B1069" s="22">
        <v>7793253038106</v>
      </c>
      <c r="C1069" t="str">
        <f>IF(ISBLANK(Ventas[[#This Row],[Código]]),"",VLOOKUP(Ventas[[#This Row],[Código]],Productos[],2,FALSE))</f>
        <v>Mercadito</v>
      </c>
      <c r="D1069" t="str">
        <f>IF(ISBLANK(Ventas[[#This Row],[Código]]),"",VLOOKUP(Ventas[[#This Row],[Código]],Productos[],3,FALSE))</f>
        <v>Esponja Mortimer 1</v>
      </c>
      <c r="E1069" s="22">
        <v>1</v>
      </c>
      <c r="F1069" s="1">
        <f>IF(ISBLANK(Ventas[[#This Row],[Código]]),"",VLOOKUP(Ventas[[#This Row],[Código]],Productos[],4,FALSE))</f>
        <v>70</v>
      </c>
      <c r="G1069" s="1">
        <f>IF(ISBLANK(Ventas[[#This Row],[Código]]),"",VLOOKUP(Ventas[[#This Row],[Código]],Productos[],5,FALSE))</f>
        <v>100</v>
      </c>
      <c r="H1069" s="23">
        <f>IF(ISBLANK(Ventas[[#This Row],[Código]]),"",Ventas[[#This Row],[Precio Unitario]]*Ventas[[#This Row],[Cantidad]])</f>
        <v>100</v>
      </c>
      <c r="I1069" s="1">
        <f>IF(ISBLANK(Ventas[[#This Row],[Código]]),"",SUM(Ventas[[#This Row],[Monto]],I1068))</f>
        <v>184314</v>
      </c>
    </row>
    <row r="1070" spans="1:9" ht="14.25" customHeight="1" x14ac:dyDescent="0.25">
      <c r="A1070" s="25">
        <v>44755</v>
      </c>
      <c r="B1070" s="22">
        <v>7792783000515</v>
      </c>
      <c r="C1070" t="str">
        <f>IF(ISBLANK(Ventas[[#This Row],[Código]]),"",VLOOKUP(Ventas[[#This Row],[Código]],Productos[],2,FALSE))</f>
        <v>Varios</v>
      </c>
      <c r="D1070" t="str">
        <f>IF(ISBLANK(Ventas[[#This Row],[Código]]),"",VLOOKUP(Ventas[[#This Row],[Código]],Productos[],3,FALSE))</f>
        <v>Cartas de Truco Hachazo 1</v>
      </c>
      <c r="E1070" s="22">
        <v>1</v>
      </c>
      <c r="F1070" s="1">
        <f>IF(ISBLANK(Ventas[[#This Row],[Código]]),"",VLOOKUP(Ventas[[#This Row],[Código]],Productos[],4,FALSE))</f>
        <v>260</v>
      </c>
      <c r="G1070" s="1">
        <f>IF(ISBLANK(Ventas[[#This Row],[Código]]),"",VLOOKUP(Ventas[[#This Row],[Código]],Productos[],5,FALSE))</f>
        <v>350</v>
      </c>
      <c r="H1070" s="23">
        <f>IF(ISBLANK(Ventas[[#This Row],[Código]]),"",Ventas[[#This Row],[Precio Unitario]]*Ventas[[#This Row],[Cantidad]])</f>
        <v>350</v>
      </c>
      <c r="I1070" s="1">
        <f>IF(ISBLANK(Ventas[[#This Row],[Código]]),"",SUM(Ventas[[#This Row],[Monto]],I1069))</f>
        <v>184664</v>
      </c>
    </row>
    <row r="1071" spans="1:9" x14ac:dyDescent="0.25">
      <c r="A1071" s="25">
        <v>44755</v>
      </c>
      <c r="B1071" s="22">
        <v>7791375001862</v>
      </c>
      <c r="C1071" t="str">
        <f>IF(ISBLANK(Ventas[[#This Row],[Código]]),"",VLOOKUP(Ventas[[#This Row],[Código]],Productos[],2,FALSE))</f>
        <v>Gaseosa</v>
      </c>
      <c r="D1071" t="str">
        <f>IF(ISBLANK(Ventas[[#This Row],[Código]]),"",VLOOKUP(Ventas[[#This Row],[Código]],Productos[],3,FALSE))</f>
        <v>Cabalgata Guaraná 3000ml</v>
      </c>
      <c r="E1071" s="22">
        <v>1</v>
      </c>
      <c r="F1071" s="1">
        <f>IF(ISBLANK(Ventas[[#This Row],[Código]]),"",VLOOKUP(Ventas[[#This Row],[Código]],Productos[],4,FALSE))</f>
        <v>140</v>
      </c>
      <c r="G1071" s="1">
        <f>IF(ISBLANK(Ventas[[#This Row],[Código]]),"",VLOOKUP(Ventas[[#This Row],[Código]],Productos[],5,FALSE))</f>
        <v>210</v>
      </c>
      <c r="H1071" s="23">
        <f>IF(ISBLANK(Ventas[[#This Row],[Código]]),"",Ventas[[#This Row],[Precio Unitario]]*Ventas[[#This Row],[Cantidad]])</f>
        <v>210</v>
      </c>
      <c r="I1071" s="1">
        <f>IF(ISBLANK(Ventas[[#This Row],[Código]]),"",SUM(Ventas[[#This Row],[Monto]],I1070))</f>
        <v>184874</v>
      </c>
    </row>
    <row r="1072" spans="1:9" x14ac:dyDescent="0.25">
      <c r="A1072" s="25">
        <v>44755</v>
      </c>
      <c r="B1072" s="22">
        <v>7790040134898</v>
      </c>
      <c r="C1072" t="str">
        <f>IF(ISBLANK(Ventas[[#This Row],[Código]]),"",VLOOKUP(Ventas[[#This Row],[Código]],Productos[],2,FALSE))</f>
        <v>Galletita</v>
      </c>
      <c r="D1072" t="str">
        <f>IF(ISBLANK(Ventas[[#This Row],[Código]]),"",VLOOKUP(Ventas[[#This Row],[Código]],Productos[],3,FALSE))</f>
        <v>Lia Desfile Surtido 390g</v>
      </c>
      <c r="E1072" s="22">
        <v>1</v>
      </c>
      <c r="F1072" s="1">
        <f>IF(ISBLANK(Ventas[[#This Row],[Código]]),"",VLOOKUP(Ventas[[#This Row],[Código]],Productos[],4,FALSE))</f>
        <v>140</v>
      </c>
      <c r="G1072" s="1">
        <f>IF(ISBLANK(Ventas[[#This Row],[Código]]),"",VLOOKUP(Ventas[[#This Row],[Código]],Productos[],5,FALSE))</f>
        <v>200</v>
      </c>
      <c r="H1072" s="23">
        <f>IF(ISBLANK(Ventas[[#This Row],[Código]]),"",Ventas[[#This Row],[Precio Unitario]]*Ventas[[#This Row],[Cantidad]])</f>
        <v>200</v>
      </c>
      <c r="I1072" s="1">
        <f>IF(ISBLANK(Ventas[[#This Row],[Código]]),"",SUM(Ventas[[#This Row],[Monto]],I1071))</f>
        <v>185074</v>
      </c>
    </row>
    <row r="1073" spans="1:9" x14ac:dyDescent="0.25">
      <c r="A1073" s="25">
        <v>44755</v>
      </c>
      <c r="B1073" s="22">
        <v>7790310984017</v>
      </c>
      <c r="C1073" t="str">
        <f>IF(ISBLANK(Ventas[[#This Row],[Código]]),"",VLOOKUP(Ventas[[#This Row],[Código]],Productos[],2,FALSE))</f>
        <v>Snack</v>
      </c>
      <c r="D1073" t="str">
        <f>IF(ISBLANK(Ventas[[#This Row],[Código]]),"",VLOOKUP(Ventas[[#This Row],[Código]],Productos[],3,FALSE))</f>
        <v>Lays Clásicas 249g</v>
      </c>
      <c r="E1073" s="22">
        <v>1</v>
      </c>
      <c r="F1073" s="1">
        <f>IF(ISBLANK(Ventas[[#This Row],[Código]]),"",VLOOKUP(Ventas[[#This Row],[Código]],Productos[],4,FALSE))</f>
        <v>458</v>
      </c>
      <c r="G1073" s="1">
        <f>IF(ISBLANK(Ventas[[#This Row],[Código]]),"",VLOOKUP(Ventas[[#This Row],[Código]],Productos[],5,FALSE))</f>
        <v>600</v>
      </c>
      <c r="H1073" s="23">
        <f>IF(ISBLANK(Ventas[[#This Row],[Código]]),"",Ventas[[#This Row],[Precio Unitario]]*Ventas[[#This Row],[Cantidad]])</f>
        <v>600</v>
      </c>
      <c r="I1073" s="1">
        <f>IF(ISBLANK(Ventas[[#This Row],[Código]]),"",SUM(Ventas[[#This Row],[Monto]],I1072))</f>
        <v>185674</v>
      </c>
    </row>
    <row r="1074" spans="1:9" x14ac:dyDescent="0.25">
      <c r="A1074" s="25">
        <v>44755</v>
      </c>
      <c r="B1074" s="22">
        <v>77981813</v>
      </c>
      <c r="C1074" t="str">
        <f>IF(ISBLANK(Ventas[[#This Row],[Código]]),"",VLOOKUP(Ventas[[#This Row],[Código]],Productos[],2,FALSE))</f>
        <v>Cigarrillo</v>
      </c>
      <c r="D1074" t="str">
        <f>IF(ISBLANK(Ventas[[#This Row],[Código]]),"",VLOOKUP(Ventas[[#This Row],[Código]],Productos[],3,FALSE))</f>
        <v>Philip Morris 10 Común 12</v>
      </c>
      <c r="E1074" s="22">
        <v>1</v>
      </c>
      <c r="F1074" s="1">
        <f>IF(ISBLANK(Ventas[[#This Row],[Código]]),"",VLOOKUP(Ventas[[#This Row],[Código]],Productos[],4,FALSE))</f>
        <v>170</v>
      </c>
      <c r="G1074" s="1">
        <f>IF(ISBLANK(Ventas[[#This Row],[Código]]),"",VLOOKUP(Ventas[[#This Row],[Código]],Productos[],5,FALSE))</f>
        <v>200</v>
      </c>
      <c r="H1074" s="23">
        <f>IF(ISBLANK(Ventas[[#This Row],[Código]]),"",Ventas[[#This Row],[Precio Unitario]]*Ventas[[#This Row],[Cantidad]])</f>
        <v>200</v>
      </c>
      <c r="I1074" s="1">
        <f>IF(ISBLANK(Ventas[[#This Row],[Código]]),"",SUM(Ventas[[#This Row],[Monto]],I1073))</f>
        <v>185874</v>
      </c>
    </row>
    <row r="1075" spans="1:9" x14ac:dyDescent="0.25">
      <c r="A1075" s="25">
        <v>44755</v>
      </c>
      <c r="B1075" s="22">
        <v>147852369319</v>
      </c>
      <c r="C1075" t="str">
        <f>IF(ISBLANK(Ventas[[#This Row],[Código]]),"",VLOOKUP(Ventas[[#This Row],[Código]],Productos[],2,FALSE))</f>
        <v>Fotocopia</v>
      </c>
      <c r="D1075" t="str">
        <f>IF(ISBLANK(Ventas[[#This Row],[Código]]),"",VLOOKUP(Ventas[[#This Row],[Código]],Productos[],3,FALSE))</f>
        <v>IMPRESIÓN A4 1</v>
      </c>
      <c r="E1075" s="22">
        <v>8</v>
      </c>
      <c r="F1075" s="1">
        <f>IF(ISBLANK(Ventas[[#This Row],[Código]]),"",VLOOKUP(Ventas[[#This Row],[Código]],Productos[],4,FALSE))</f>
        <v>0</v>
      </c>
      <c r="G1075" s="1">
        <f>IF(ISBLANK(Ventas[[#This Row],[Código]]),"",VLOOKUP(Ventas[[#This Row],[Código]],Productos[],5,FALSE))</f>
        <v>20</v>
      </c>
      <c r="H1075" s="23">
        <f>IF(ISBLANK(Ventas[[#This Row],[Código]]),"",Ventas[[#This Row],[Precio Unitario]]*Ventas[[#This Row],[Cantidad]])</f>
        <v>160</v>
      </c>
      <c r="I1075" s="1">
        <f>IF(ISBLANK(Ventas[[#This Row],[Código]]),"",SUM(Ventas[[#This Row],[Monto]],I1074))</f>
        <v>186034</v>
      </c>
    </row>
    <row r="1076" spans="1:9" x14ac:dyDescent="0.25">
      <c r="A1076" s="25">
        <v>44755</v>
      </c>
      <c r="B1076" s="22">
        <v>695874365215</v>
      </c>
      <c r="C1076" t="str">
        <f>IF(ISBLANK(Ventas[[#This Row],[Código]]),"",VLOOKUP(Ventas[[#This Row],[Código]],Productos[],2,FALSE))</f>
        <v>Fotocopia</v>
      </c>
      <c r="D1076" t="str">
        <f>IF(ISBLANK(Ventas[[#This Row],[Código]]),"",VLOOKUP(Ventas[[#This Row],[Código]],Productos[],3,FALSE))</f>
        <v>DNI 1</v>
      </c>
      <c r="E1076" s="22">
        <v>1</v>
      </c>
      <c r="F1076" s="1">
        <f>IF(ISBLANK(Ventas[[#This Row],[Código]]),"",VLOOKUP(Ventas[[#This Row],[Código]],Productos[],4,FALSE))</f>
        <v>0</v>
      </c>
      <c r="G1076" s="1">
        <f>IF(ISBLANK(Ventas[[#This Row],[Código]]),"",VLOOKUP(Ventas[[#This Row],[Código]],Productos[],5,FALSE))</f>
        <v>20</v>
      </c>
      <c r="H1076" s="23">
        <f>IF(ISBLANK(Ventas[[#This Row],[Código]]),"",Ventas[[#This Row],[Precio Unitario]]*Ventas[[#This Row],[Cantidad]])</f>
        <v>20</v>
      </c>
      <c r="I1076" s="1">
        <f>IF(ISBLANK(Ventas[[#This Row],[Código]]),"",SUM(Ventas[[#This Row],[Monto]],I1075))</f>
        <v>186054</v>
      </c>
    </row>
    <row r="1077" spans="1:9" x14ac:dyDescent="0.25">
      <c r="A1077" s="25">
        <v>44755</v>
      </c>
      <c r="B1077" s="22">
        <v>77951113</v>
      </c>
      <c r="C1077" t="str">
        <f>IF(ISBLANK(Ventas[[#This Row],[Código]]),"",VLOOKUP(Ventas[[#This Row],[Código]],Productos[],2,FALSE))</f>
        <v>Golosina</v>
      </c>
      <c r="D1077" t="str">
        <f>IF(ISBLANK(Ventas[[#This Row],[Código]]),"",VLOOKUP(Ventas[[#This Row],[Código]],Productos[],3,FALSE))</f>
        <v>Topline Seven Vibrant Strawberry 14g</v>
      </c>
      <c r="E1077" s="22">
        <v>1</v>
      </c>
      <c r="F1077" s="1">
        <f>IF(ISBLANK(Ventas[[#This Row],[Código]]),"",VLOOKUP(Ventas[[#This Row],[Código]],Productos[],4,FALSE))</f>
        <v>56</v>
      </c>
      <c r="G1077" s="1">
        <f>IF(ISBLANK(Ventas[[#This Row],[Código]]),"",VLOOKUP(Ventas[[#This Row],[Código]],Productos[],5,FALSE))</f>
        <v>80</v>
      </c>
      <c r="H1077" s="23">
        <f>IF(ISBLANK(Ventas[[#This Row],[Código]]),"",Ventas[[#This Row],[Precio Unitario]]*Ventas[[#This Row],[Cantidad]])</f>
        <v>80</v>
      </c>
      <c r="I1077" s="1">
        <f>IF(ISBLANK(Ventas[[#This Row],[Código]]),"",SUM(Ventas[[#This Row],[Monto]],I1076))</f>
        <v>186134</v>
      </c>
    </row>
    <row r="1078" spans="1:9" x14ac:dyDescent="0.25">
      <c r="A1078" s="25">
        <v>44755</v>
      </c>
      <c r="B1078" s="22">
        <v>77958624</v>
      </c>
      <c r="C1078" t="str">
        <f>IF(ISBLANK(Ventas[[#This Row],[Código]]),"",VLOOKUP(Ventas[[#This Row],[Código]],Productos[],2,FALSE))</f>
        <v>Golosina</v>
      </c>
      <c r="D1078" t="str">
        <f>IF(ISBLANK(Ventas[[#This Row],[Código]]),"",VLOOKUP(Ventas[[#This Row],[Código]],Productos[],3,FALSE))</f>
        <v>Menthoplus Mentol 29,4g</v>
      </c>
      <c r="E1078" s="22">
        <v>1</v>
      </c>
      <c r="F1078" s="1">
        <f>IF(ISBLANK(Ventas[[#This Row],[Código]]),"",VLOOKUP(Ventas[[#This Row],[Código]],Productos[],4,FALSE))</f>
        <v>49</v>
      </c>
      <c r="G1078" s="1">
        <f>IF(ISBLANK(Ventas[[#This Row],[Código]]),"",VLOOKUP(Ventas[[#This Row],[Código]],Productos[],5,FALSE))</f>
        <v>70</v>
      </c>
      <c r="H1078" s="23">
        <f>IF(ISBLANK(Ventas[[#This Row],[Código]]),"",Ventas[[#This Row],[Precio Unitario]]*Ventas[[#This Row],[Cantidad]])</f>
        <v>70</v>
      </c>
      <c r="I1078" s="1">
        <f>IF(ISBLANK(Ventas[[#This Row],[Código]]),"",SUM(Ventas[[#This Row],[Monto]],I1077))</f>
        <v>186204</v>
      </c>
    </row>
    <row r="1079" spans="1:9" x14ac:dyDescent="0.25">
      <c r="A1079" s="25">
        <v>44755</v>
      </c>
      <c r="B1079" s="22">
        <v>77978141</v>
      </c>
      <c r="C1079" t="str">
        <f>IF(ISBLANK(Ventas[[#This Row],[Código]]),"",VLOOKUP(Ventas[[#This Row],[Código]],Productos[],2,FALSE))</f>
        <v>Cigarrillo</v>
      </c>
      <c r="D1079" t="str">
        <f>IF(ISBLANK(Ventas[[#This Row],[Código]]),"",VLOOKUP(Ventas[[#This Row],[Código]],Productos[],3,FALSE))</f>
        <v>Marlboro Fusión 10 10</v>
      </c>
      <c r="E1079" s="22">
        <v>1</v>
      </c>
      <c r="F1079" s="1">
        <f>IF(ISBLANK(Ventas[[#This Row],[Código]]),"",VLOOKUP(Ventas[[#This Row],[Código]],Productos[],4,FALSE))</f>
        <v>170</v>
      </c>
      <c r="G1079" s="1">
        <f>IF(ISBLANK(Ventas[[#This Row],[Código]]),"",VLOOKUP(Ventas[[#This Row],[Código]],Productos[],5,FALSE))</f>
        <v>220</v>
      </c>
      <c r="H1079" s="23">
        <f>IF(ISBLANK(Ventas[[#This Row],[Código]]),"",Ventas[[#This Row],[Precio Unitario]]*Ventas[[#This Row],[Cantidad]])</f>
        <v>220</v>
      </c>
      <c r="I1079" s="1">
        <f>IF(ISBLANK(Ventas[[#This Row],[Código]]),"",SUM(Ventas[[#This Row],[Monto]],I1078))</f>
        <v>186424</v>
      </c>
    </row>
    <row r="1080" spans="1:9" x14ac:dyDescent="0.25">
      <c r="A1080" s="25">
        <v>44755</v>
      </c>
      <c r="B1080" s="22">
        <v>621354957954</v>
      </c>
      <c r="C1080" t="str">
        <f>IF(ISBLANK(Ventas[[#This Row],[Código]]),"",VLOOKUP(Ventas[[#This Row],[Código]],Productos[],2,FALSE))</f>
        <v>Golosina</v>
      </c>
      <c r="D1080" t="str">
        <f>IF(ISBLANK(Ventas[[#This Row],[Código]]),"",VLOOKUP(Ventas[[#This Row],[Código]],Productos[],3,FALSE))</f>
        <v>Caramelos 1</v>
      </c>
      <c r="E1080" s="22">
        <v>4</v>
      </c>
      <c r="F1080" s="1">
        <f>IF(ISBLANK(Ventas[[#This Row],[Código]]),"",VLOOKUP(Ventas[[#This Row],[Código]],Productos[],4,FALSE))</f>
        <v>4</v>
      </c>
      <c r="G1080" s="1">
        <f>IF(ISBLANK(Ventas[[#This Row],[Código]]),"",VLOOKUP(Ventas[[#This Row],[Código]],Productos[],5,FALSE))</f>
        <v>5</v>
      </c>
      <c r="H1080" s="23">
        <f>IF(ISBLANK(Ventas[[#This Row],[Código]]),"",Ventas[[#This Row],[Precio Unitario]]*Ventas[[#This Row],[Cantidad]])</f>
        <v>20</v>
      </c>
      <c r="I1080" s="1">
        <f>IF(ISBLANK(Ventas[[#This Row],[Código]]),"",SUM(Ventas[[#This Row],[Monto]],I1079))</f>
        <v>186444</v>
      </c>
    </row>
    <row r="1081" spans="1:9" x14ac:dyDescent="0.25">
      <c r="A1081" s="25">
        <v>44755</v>
      </c>
      <c r="B1081" s="22">
        <v>695874365215</v>
      </c>
      <c r="C1081" t="str">
        <f>IF(ISBLANK(Ventas[[#This Row],[Código]]),"",VLOOKUP(Ventas[[#This Row],[Código]],Productos[],2,FALSE))</f>
        <v>Fotocopia</v>
      </c>
      <c r="D1081" t="str">
        <f>IF(ISBLANK(Ventas[[#This Row],[Código]]),"",VLOOKUP(Ventas[[#This Row],[Código]],Productos[],3,FALSE))</f>
        <v>DNI 1</v>
      </c>
      <c r="E1081" s="22">
        <v>1</v>
      </c>
      <c r="F1081" s="1">
        <f>IF(ISBLANK(Ventas[[#This Row],[Código]]),"",VLOOKUP(Ventas[[#This Row],[Código]],Productos[],4,FALSE))</f>
        <v>0</v>
      </c>
      <c r="G1081" s="1">
        <f>IF(ISBLANK(Ventas[[#This Row],[Código]]),"",VLOOKUP(Ventas[[#This Row],[Código]],Productos[],5,FALSE))</f>
        <v>20</v>
      </c>
      <c r="H1081" s="23">
        <f>IF(ISBLANK(Ventas[[#This Row],[Código]]),"",Ventas[[#This Row],[Precio Unitario]]*Ventas[[#This Row],[Cantidad]])</f>
        <v>20</v>
      </c>
      <c r="I1081" s="1">
        <f>IF(ISBLANK(Ventas[[#This Row],[Código]]),"",SUM(Ventas[[#This Row],[Monto]],I1080))</f>
        <v>186464</v>
      </c>
    </row>
    <row r="1082" spans="1:9" x14ac:dyDescent="0.25">
      <c r="A1082" s="25">
        <v>44755</v>
      </c>
      <c r="B1082" s="22">
        <v>153426486759</v>
      </c>
      <c r="C1082" t="str">
        <f>IF(ISBLANK(Ventas[[#This Row],[Código]]),"",VLOOKUP(Ventas[[#This Row],[Código]],Productos[],2,FALSE))</f>
        <v>Fotocopia</v>
      </c>
      <c r="D1082" t="str">
        <f>IF(ISBLANK(Ventas[[#This Row],[Código]]),"",VLOOKUP(Ventas[[#This Row],[Código]],Productos[],3,FALSE))</f>
        <v>SIMPLE FAZ LEGAL / DOBLE FAZ A4 1</v>
      </c>
      <c r="E1082" s="22">
        <v>1</v>
      </c>
      <c r="F1082" s="1">
        <f>IF(ISBLANK(Ventas[[#This Row],[Código]]),"",VLOOKUP(Ventas[[#This Row],[Código]],Productos[],4,FALSE))</f>
        <v>0</v>
      </c>
      <c r="G1082" s="1">
        <f>IF(ISBLANK(Ventas[[#This Row],[Código]]),"",VLOOKUP(Ventas[[#This Row],[Código]],Productos[],5,FALSE))</f>
        <v>20</v>
      </c>
      <c r="H1082" s="23">
        <f>IF(ISBLANK(Ventas[[#This Row],[Código]]),"",Ventas[[#This Row],[Precio Unitario]]*Ventas[[#This Row],[Cantidad]])</f>
        <v>20</v>
      </c>
      <c r="I1082" s="1">
        <f>IF(ISBLANK(Ventas[[#This Row],[Código]]),"",SUM(Ventas[[#This Row],[Monto]],I1081))</f>
        <v>186484</v>
      </c>
    </row>
    <row r="1083" spans="1:9" x14ac:dyDescent="0.25">
      <c r="A1083" s="25">
        <v>44755</v>
      </c>
      <c r="B1083" s="22">
        <v>351624957684</v>
      </c>
      <c r="C1083" t="str">
        <f>IF(ISBLANK(Ventas[[#This Row],[Código]]),"",VLOOKUP(Ventas[[#This Row],[Código]],Productos[],2,FALSE))</f>
        <v>Fotocopia</v>
      </c>
      <c r="D1083" t="str">
        <f>IF(ISBLANK(Ventas[[#This Row],[Código]]),"",VLOOKUP(Ventas[[#This Row],[Código]],Productos[],3,FALSE))</f>
        <v>SIMPLE FAZ A4 1</v>
      </c>
      <c r="E1083" s="22">
        <v>1</v>
      </c>
      <c r="F1083" s="1">
        <f>IF(ISBLANK(Ventas[[#This Row],[Código]]),"",VLOOKUP(Ventas[[#This Row],[Código]],Productos[],4,FALSE))</f>
        <v>0</v>
      </c>
      <c r="G1083" s="1">
        <f>IF(ISBLANK(Ventas[[#This Row],[Código]]),"",VLOOKUP(Ventas[[#This Row],[Código]],Productos[],5,FALSE))</f>
        <v>10</v>
      </c>
      <c r="H1083" s="23">
        <f>IF(ISBLANK(Ventas[[#This Row],[Código]]),"",Ventas[[#This Row],[Precio Unitario]]*Ventas[[#This Row],[Cantidad]])</f>
        <v>10</v>
      </c>
      <c r="I1083" s="1">
        <f>IF(ISBLANK(Ventas[[#This Row],[Código]]),"",SUM(Ventas[[#This Row],[Monto]],I1082))</f>
        <v>186494</v>
      </c>
    </row>
    <row r="1084" spans="1:9" x14ac:dyDescent="0.25">
      <c r="A1084" s="25">
        <v>44755</v>
      </c>
      <c r="B1084" s="22">
        <v>77977038</v>
      </c>
      <c r="C1084" t="str">
        <f>IF(ISBLANK(Ventas[[#This Row],[Código]]),"",VLOOKUP(Ventas[[#This Row],[Código]],Productos[],2,FALSE))</f>
        <v>Cigarrillo</v>
      </c>
      <c r="D1084" t="str">
        <f>IF(ISBLANK(Ventas[[#This Row],[Código]]),"",VLOOKUP(Ventas[[#This Row],[Código]],Productos[],3,FALSE))</f>
        <v>Lucky Strike 20 Convertible Box 20</v>
      </c>
      <c r="E1084" s="22">
        <v>1</v>
      </c>
      <c r="F1084" s="1">
        <f>IF(ISBLANK(Ventas[[#This Row],[Código]]),"",VLOOKUP(Ventas[[#This Row],[Código]],Productos[],4,FALSE))</f>
        <v>260</v>
      </c>
      <c r="G1084" s="1">
        <f>IF(ISBLANK(Ventas[[#This Row],[Código]]),"",VLOOKUP(Ventas[[#This Row],[Código]],Productos[],5,FALSE))</f>
        <v>320</v>
      </c>
      <c r="H1084" s="23">
        <f>IF(ISBLANK(Ventas[[#This Row],[Código]]),"",Ventas[[#This Row],[Precio Unitario]]*Ventas[[#This Row],[Cantidad]])</f>
        <v>320</v>
      </c>
      <c r="I1084" s="1">
        <f>IF(ISBLANK(Ventas[[#This Row],[Código]]),"",SUM(Ventas[[#This Row],[Monto]],I1083))</f>
        <v>186814</v>
      </c>
    </row>
    <row r="1085" spans="1:9" x14ac:dyDescent="0.25">
      <c r="A1085" s="25">
        <v>44755</v>
      </c>
      <c r="B1085" s="22">
        <v>7790040133686</v>
      </c>
      <c r="C1085" t="str">
        <f>IF(ISBLANK(Ventas[[#This Row],[Código]]),"",VLOOKUP(Ventas[[#This Row],[Código]],Productos[],2,FALSE))</f>
        <v>Galletita</v>
      </c>
      <c r="D1085" t="str">
        <f>IF(ISBLANK(Ventas[[#This Row],[Código]]),"",VLOOKUP(Ventas[[#This Row],[Código]],Productos[],3,FALSE))</f>
        <v>Mediatarde 105g</v>
      </c>
      <c r="E1085" s="22">
        <v>1</v>
      </c>
      <c r="F1085" s="1">
        <f>IF(ISBLANK(Ventas[[#This Row],[Código]]),"",VLOOKUP(Ventas[[#This Row],[Código]],Productos[],4,FALSE))</f>
        <v>42</v>
      </c>
      <c r="G1085" s="1">
        <f>IF(ISBLANK(Ventas[[#This Row],[Código]]),"",VLOOKUP(Ventas[[#This Row],[Código]],Productos[],5,FALSE))</f>
        <v>60</v>
      </c>
      <c r="H1085" s="23">
        <f>IF(ISBLANK(Ventas[[#This Row],[Código]]),"",Ventas[[#This Row],[Precio Unitario]]*Ventas[[#This Row],[Cantidad]])</f>
        <v>60</v>
      </c>
      <c r="I1085" s="1">
        <f>IF(ISBLANK(Ventas[[#This Row],[Código]]),"",SUM(Ventas[[#This Row],[Monto]],I1084))</f>
        <v>186874</v>
      </c>
    </row>
    <row r="1086" spans="1:9" x14ac:dyDescent="0.25">
      <c r="A1086" s="25">
        <v>44755</v>
      </c>
      <c r="B1086" s="22">
        <v>695874365215</v>
      </c>
      <c r="C1086" t="str">
        <f>IF(ISBLANK(Ventas[[#This Row],[Código]]),"",VLOOKUP(Ventas[[#This Row],[Código]],Productos[],2,FALSE))</f>
        <v>Fotocopia</v>
      </c>
      <c r="D1086" t="str">
        <f>IF(ISBLANK(Ventas[[#This Row],[Código]]),"",VLOOKUP(Ventas[[#This Row],[Código]],Productos[],3,FALSE))</f>
        <v>DNI 1</v>
      </c>
      <c r="E1086" s="22">
        <v>1</v>
      </c>
      <c r="F1086" s="1">
        <f>IF(ISBLANK(Ventas[[#This Row],[Código]]),"",VLOOKUP(Ventas[[#This Row],[Código]],Productos[],4,FALSE))</f>
        <v>0</v>
      </c>
      <c r="G1086" s="1">
        <f>IF(ISBLANK(Ventas[[#This Row],[Código]]),"",VLOOKUP(Ventas[[#This Row],[Código]],Productos[],5,FALSE))</f>
        <v>20</v>
      </c>
      <c r="H1086" s="23">
        <f>IF(ISBLANK(Ventas[[#This Row],[Código]]),"",Ventas[[#This Row],[Precio Unitario]]*Ventas[[#This Row],[Cantidad]])</f>
        <v>20</v>
      </c>
      <c r="I1086" s="1">
        <f>IF(ISBLANK(Ventas[[#This Row],[Código]]),"",SUM(Ventas[[#This Row],[Monto]],I1085))</f>
        <v>186894</v>
      </c>
    </row>
    <row r="1087" spans="1:9" x14ac:dyDescent="0.25">
      <c r="A1087" s="25">
        <v>44755</v>
      </c>
      <c r="B1087" s="22">
        <v>153426486759</v>
      </c>
      <c r="C1087" t="str">
        <f>IF(ISBLANK(Ventas[[#This Row],[Código]]),"",VLOOKUP(Ventas[[#This Row],[Código]],Productos[],2,FALSE))</f>
        <v>Fotocopia</v>
      </c>
      <c r="D1087" t="str">
        <f>IF(ISBLANK(Ventas[[#This Row],[Código]]),"",VLOOKUP(Ventas[[#This Row],[Código]],Productos[],3,FALSE))</f>
        <v>SIMPLE FAZ LEGAL / DOBLE FAZ A4 1</v>
      </c>
      <c r="E1087" s="22">
        <v>2</v>
      </c>
      <c r="F1087" s="1">
        <f>IF(ISBLANK(Ventas[[#This Row],[Código]]),"",VLOOKUP(Ventas[[#This Row],[Código]],Productos[],4,FALSE))</f>
        <v>0</v>
      </c>
      <c r="G1087" s="1">
        <f>IF(ISBLANK(Ventas[[#This Row],[Código]]),"",VLOOKUP(Ventas[[#This Row],[Código]],Productos[],5,FALSE))</f>
        <v>20</v>
      </c>
      <c r="H1087" s="23">
        <f>IF(ISBLANK(Ventas[[#This Row],[Código]]),"",Ventas[[#This Row],[Precio Unitario]]*Ventas[[#This Row],[Cantidad]])</f>
        <v>40</v>
      </c>
      <c r="I1087" s="1">
        <f>IF(ISBLANK(Ventas[[#This Row],[Código]]),"",SUM(Ventas[[#This Row],[Monto]],I1086))</f>
        <v>186934</v>
      </c>
    </row>
    <row r="1088" spans="1:9" x14ac:dyDescent="0.25">
      <c r="A1088" s="25">
        <v>44755</v>
      </c>
      <c r="B1088" s="22">
        <v>7791375000490</v>
      </c>
      <c r="C1088" t="str">
        <f>IF(ISBLANK(Ventas[[#This Row],[Código]]),"",VLOOKUP(Ventas[[#This Row],[Código]],Productos[],2,FALSE))</f>
        <v>Gaseosa</v>
      </c>
      <c r="D1088" t="str">
        <f>IF(ISBLANK(Ventas[[#This Row],[Código]]),"",VLOOKUP(Ventas[[#This Row],[Código]],Productos[],3,FALSE))</f>
        <v>Cabalgata Cola 500ml</v>
      </c>
      <c r="E1088" s="22">
        <v>1</v>
      </c>
      <c r="F1088" s="1">
        <f>IF(ISBLANK(Ventas[[#This Row],[Código]]),"",VLOOKUP(Ventas[[#This Row],[Código]],Productos[],4,FALSE))</f>
        <v>56</v>
      </c>
      <c r="G1088" s="1">
        <f>IF(ISBLANK(Ventas[[#This Row],[Código]]),"",VLOOKUP(Ventas[[#This Row],[Código]],Productos[],5,FALSE))</f>
        <v>80</v>
      </c>
      <c r="H1088" s="23">
        <f>IF(ISBLANK(Ventas[[#This Row],[Código]]),"",Ventas[[#This Row],[Precio Unitario]]*Ventas[[#This Row],[Cantidad]])</f>
        <v>80</v>
      </c>
      <c r="I1088" s="1">
        <f>IF(ISBLANK(Ventas[[#This Row],[Código]]),"",SUM(Ventas[[#This Row],[Monto]],I1087))</f>
        <v>187014</v>
      </c>
    </row>
    <row r="1089" spans="1:9" x14ac:dyDescent="0.25">
      <c r="A1089" s="25">
        <v>44755</v>
      </c>
      <c r="B1089" s="22">
        <v>77917805</v>
      </c>
      <c r="C1089" t="str">
        <f>IF(ISBLANK(Ventas[[#This Row],[Código]]),"",VLOOKUP(Ventas[[#This Row],[Código]],Productos[],2,FALSE))</f>
        <v>Chocolate</v>
      </c>
      <c r="D1089" t="str">
        <f>IF(ISBLANK(Ventas[[#This Row],[Código]]),"",VLOOKUP(Ventas[[#This Row],[Código]],Productos[],3,FALSE))</f>
        <v>Las Colonias Blanco Triple 1</v>
      </c>
      <c r="E1089" s="22">
        <v>1</v>
      </c>
      <c r="F1089" s="1">
        <f>IF(ISBLANK(Ventas[[#This Row],[Código]]),"",VLOOKUP(Ventas[[#This Row],[Código]],Productos[],4,FALSE))</f>
        <v>42</v>
      </c>
      <c r="G1089" s="1">
        <f>IF(ISBLANK(Ventas[[#This Row],[Código]]),"",VLOOKUP(Ventas[[#This Row],[Código]],Productos[],5,FALSE))</f>
        <v>60</v>
      </c>
      <c r="H1089" s="23">
        <f>IF(ISBLANK(Ventas[[#This Row],[Código]]),"",Ventas[[#This Row],[Precio Unitario]]*Ventas[[#This Row],[Cantidad]])</f>
        <v>60</v>
      </c>
      <c r="I1089" s="1">
        <f>IF(ISBLANK(Ventas[[#This Row],[Código]]),"",SUM(Ventas[[#This Row],[Monto]],I1088))</f>
        <v>187074</v>
      </c>
    </row>
    <row r="1090" spans="1:9" x14ac:dyDescent="0.25">
      <c r="A1090" s="25">
        <v>44755</v>
      </c>
      <c r="B1090" s="22">
        <v>153426486759</v>
      </c>
      <c r="C1090" t="str">
        <f>IF(ISBLANK(Ventas[[#This Row],[Código]]),"",VLOOKUP(Ventas[[#This Row],[Código]],Productos[],2,FALSE))</f>
        <v>Fotocopia</v>
      </c>
      <c r="D1090" t="str">
        <f>IF(ISBLANK(Ventas[[#This Row],[Código]]),"",VLOOKUP(Ventas[[#This Row],[Código]],Productos[],3,FALSE))</f>
        <v>SIMPLE FAZ LEGAL / DOBLE FAZ A4 1</v>
      </c>
      <c r="E1090" s="22">
        <v>4</v>
      </c>
      <c r="F1090" s="1">
        <f>IF(ISBLANK(Ventas[[#This Row],[Código]]),"",VLOOKUP(Ventas[[#This Row],[Código]],Productos[],4,FALSE))</f>
        <v>0</v>
      </c>
      <c r="G1090" s="1">
        <f>IF(ISBLANK(Ventas[[#This Row],[Código]]),"",VLOOKUP(Ventas[[#This Row],[Código]],Productos[],5,FALSE))</f>
        <v>20</v>
      </c>
      <c r="H1090" s="23">
        <f>IF(ISBLANK(Ventas[[#This Row],[Código]]),"",Ventas[[#This Row],[Precio Unitario]]*Ventas[[#This Row],[Cantidad]])</f>
        <v>80</v>
      </c>
      <c r="I1090" s="1">
        <f>IF(ISBLANK(Ventas[[#This Row],[Código]]),"",SUM(Ventas[[#This Row],[Monto]],I1089))</f>
        <v>187154</v>
      </c>
    </row>
    <row r="1091" spans="1:9" x14ac:dyDescent="0.25">
      <c r="A1091" s="25">
        <v>44755</v>
      </c>
      <c r="B1091" s="22">
        <v>77916433</v>
      </c>
      <c r="C1091" t="str">
        <f>IF(ISBLANK(Ventas[[#This Row],[Código]]),"",VLOOKUP(Ventas[[#This Row],[Código]],Productos[],2,FALSE))</f>
        <v>Cigarrillo</v>
      </c>
      <c r="D1091" t="str">
        <f>IF(ISBLANK(Ventas[[#This Row],[Código]]),"",VLOOKUP(Ventas[[#This Row],[Código]],Productos[],3,FALSE))</f>
        <v>Marlboro 20 Común 20</v>
      </c>
      <c r="E1091" s="22">
        <v>1</v>
      </c>
      <c r="F1091" s="1">
        <f>IF(ISBLANK(Ventas[[#This Row],[Código]]),"",VLOOKUP(Ventas[[#This Row],[Código]],Productos[],4,FALSE))</f>
        <v>290</v>
      </c>
      <c r="G1091" s="1">
        <f>IF(ISBLANK(Ventas[[#This Row],[Código]]),"",VLOOKUP(Ventas[[#This Row],[Código]],Productos[],5,FALSE))</f>
        <v>320</v>
      </c>
      <c r="H1091" s="23">
        <f>IF(ISBLANK(Ventas[[#This Row],[Código]]),"",Ventas[[#This Row],[Precio Unitario]]*Ventas[[#This Row],[Cantidad]])</f>
        <v>320</v>
      </c>
      <c r="I1091" s="1">
        <f>IF(ISBLANK(Ventas[[#This Row],[Código]]),"",SUM(Ventas[[#This Row],[Monto]],I1090))</f>
        <v>187474</v>
      </c>
    </row>
    <row r="1092" spans="1:9" x14ac:dyDescent="0.25">
      <c r="A1092" s="25">
        <v>44755</v>
      </c>
      <c r="B1092" s="22">
        <v>7792798003716</v>
      </c>
      <c r="C1092" t="str">
        <f>IF(ISBLANK(Ventas[[#This Row],[Código]]),"",VLOOKUP(Ventas[[#This Row],[Código]],Productos[],2,FALSE))</f>
        <v>Cerveza</v>
      </c>
      <c r="D1092" t="str">
        <f>IF(ISBLANK(Ventas[[#This Row],[Código]]),"",VLOOKUP(Ventas[[#This Row],[Código]],Productos[],3,FALSE))</f>
        <v>Corona  710ml</v>
      </c>
      <c r="E1092" s="22">
        <v>1</v>
      </c>
      <c r="F1092" s="1">
        <f>IF(ISBLANK(Ventas[[#This Row],[Código]]),"",VLOOKUP(Ventas[[#This Row],[Código]],Productos[],4,FALSE))</f>
        <v>217</v>
      </c>
      <c r="G1092" s="1">
        <f>IF(ISBLANK(Ventas[[#This Row],[Código]]),"",VLOOKUP(Ventas[[#This Row],[Código]],Productos[],5,FALSE))</f>
        <v>370</v>
      </c>
      <c r="H1092" s="23">
        <f>IF(ISBLANK(Ventas[[#This Row],[Código]]),"",Ventas[[#This Row],[Precio Unitario]]*Ventas[[#This Row],[Cantidad]])</f>
        <v>370</v>
      </c>
      <c r="I1092" s="1">
        <f>IF(ISBLANK(Ventas[[#This Row],[Código]]),"",SUM(Ventas[[#This Row],[Monto]],I1091))</f>
        <v>187844</v>
      </c>
    </row>
    <row r="1093" spans="1:9" x14ac:dyDescent="0.25">
      <c r="A1093" s="25">
        <v>44755</v>
      </c>
      <c r="B1093" s="22">
        <v>7790895000331</v>
      </c>
      <c r="C1093" t="str">
        <f>IF(ISBLANK(Ventas[[#This Row],[Código]]),"",VLOOKUP(Ventas[[#This Row],[Código]],Productos[],2,FALSE))</f>
        <v>Gaseosa</v>
      </c>
      <c r="D1093" t="str">
        <f>IF(ISBLANK(Ventas[[#This Row],[Código]]),"",VLOOKUP(Ventas[[#This Row],[Código]],Productos[],3,FALSE))</f>
        <v>Fanta Retornable 2000ml</v>
      </c>
      <c r="E1093" s="22">
        <v>1</v>
      </c>
      <c r="F1093" s="1">
        <f>IF(ISBLANK(Ventas[[#This Row],[Código]]),"",VLOOKUP(Ventas[[#This Row],[Código]],Productos[],4,FALSE))</f>
        <v>161</v>
      </c>
      <c r="G1093" s="1">
        <f>IF(ISBLANK(Ventas[[#This Row],[Código]]),"",VLOOKUP(Ventas[[#This Row],[Código]],Productos[],5,FALSE))</f>
        <v>230</v>
      </c>
      <c r="H1093" s="23">
        <f>IF(ISBLANK(Ventas[[#This Row],[Código]]),"",Ventas[[#This Row],[Precio Unitario]]*Ventas[[#This Row],[Cantidad]])</f>
        <v>230</v>
      </c>
      <c r="I1093" s="1">
        <f>IF(ISBLANK(Ventas[[#This Row],[Código]]),"",SUM(Ventas[[#This Row],[Monto]],I1092))</f>
        <v>188074</v>
      </c>
    </row>
    <row r="1094" spans="1:9" x14ac:dyDescent="0.25">
      <c r="A1094" s="25">
        <v>44755</v>
      </c>
      <c r="B1094" s="22">
        <v>7790895647796</v>
      </c>
      <c r="C1094" t="str">
        <f>IF(ISBLANK(Ventas[[#This Row],[Código]]),"",VLOOKUP(Ventas[[#This Row],[Código]],Productos[],2,FALSE))</f>
        <v>Soda</v>
      </c>
      <c r="D1094" t="str">
        <f>IF(ISBLANK(Ventas[[#This Row],[Código]]),"",VLOOKUP(Ventas[[#This Row],[Código]],Productos[],3,FALSE))</f>
        <v>Soda Benedictino 2000ml</v>
      </c>
      <c r="E1094" s="22">
        <v>1</v>
      </c>
      <c r="F1094" s="1">
        <f>IF(ISBLANK(Ventas[[#This Row],[Código]]),"",VLOOKUP(Ventas[[#This Row],[Código]],Productos[],4,FALSE))</f>
        <v>92</v>
      </c>
      <c r="G1094" s="1">
        <f>IF(ISBLANK(Ventas[[#This Row],[Código]]),"",VLOOKUP(Ventas[[#This Row],[Código]],Productos[],5,FALSE))</f>
        <v>150</v>
      </c>
      <c r="H1094" s="23">
        <f>IF(ISBLANK(Ventas[[#This Row],[Código]]),"",Ventas[[#This Row],[Precio Unitario]]*Ventas[[#This Row],[Cantidad]])</f>
        <v>150</v>
      </c>
      <c r="I1094" s="1">
        <f>IF(ISBLANK(Ventas[[#This Row],[Código]]),"",SUM(Ventas[[#This Row],[Monto]],I1093))</f>
        <v>188224</v>
      </c>
    </row>
    <row r="1095" spans="1:9" x14ac:dyDescent="0.25">
      <c r="A1095" s="25">
        <v>44755</v>
      </c>
      <c r="B1095" s="22">
        <v>621354957954</v>
      </c>
      <c r="C1095" t="str">
        <f>IF(ISBLANK(Ventas[[#This Row],[Código]]),"",VLOOKUP(Ventas[[#This Row],[Código]],Productos[],2,FALSE))</f>
        <v>Golosina</v>
      </c>
      <c r="D1095" t="str">
        <f>IF(ISBLANK(Ventas[[#This Row],[Código]]),"",VLOOKUP(Ventas[[#This Row],[Código]],Productos[],3,FALSE))</f>
        <v>Caramelos 1</v>
      </c>
      <c r="E1095" s="22">
        <v>1</v>
      </c>
      <c r="F1095" s="1">
        <f>IF(ISBLANK(Ventas[[#This Row],[Código]]),"",VLOOKUP(Ventas[[#This Row],[Código]],Productos[],4,FALSE))</f>
        <v>4</v>
      </c>
      <c r="G1095" s="1">
        <f>IF(ISBLANK(Ventas[[#This Row],[Código]]),"",VLOOKUP(Ventas[[#This Row],[Código]],Productos[],5,FALSE))</f>
        <v>5</v>
      </c>
      <c r="H1095" s="23">
        <f>IF(ISBLANK(Ventas[[#This Row],[Código]]),"",Ventas[[#This Row],[Precio Unitario]]*Ventas[[#This Row],[Cantidad]])</f>
        <v>5</v>
      </c>
      <c r="I1095" s="1">
        <f>IF(ISBLANK(Ventas[[#This Row],[Código]]),"",SUM(Ventas[[#This Row],[Monto]],I1094))</f>
        <v>188229</v>
      </c>
    </row>
    <row r="1096" spans="1:9" x14ac:dyDescent="0.25">
      <c r="A1096" s="25">
        <v>44755</v>
      </c>
      <c r="B1096" s="22">
        <v>77977038</v>
      </c>
      <c r="C1096" t="str">
        <f>IF(ISBLANK(Ventas[[#This Row],[Código]]),"",VLOOKUP(Ventas[[#This Row],[Código]],Productos[],2,FALSE))</f>
        <v>Cigarrillo</v>
      </c>
      <c r="D1096" t="str">
        <f>IF(ISBLANK(Ventas[[#This Row],[Código]]),"",VLOOKUP(Ventas[[#This Row],[Código]],Productos[],3,FALSE))</f>
        <v>Lucky Strike 20 Convertible Box 20</v>
      </c>
      <c r="E1096" s="22">
        <v>1</v>
      </c>
      <c r="F1096" s="1">
        <f>IF(ISBLANK(Ventas[[#This Row],[Código]]),"",VLOOKUP(Ventas[[#This Row],[Código]],Productos[],4,FALSE))</f>
        <v>260</v>
      </c>
      <c r="G1096" s="1">
        <f>IF(ISBLANK(Ventas[[#This Row],[Código]]),"",VLOOKUP(Ventas[[#This Row],[Código]],Productos[],5,FALSE))</f>
        <v>320</v>
      </c>
      <c r="H1096" s="23">
        <f>IF(ISBLANK(Ventas[[#This Row],[Código]]),"",Ventas[[#This Row],[Precio Unitario]]*Ventas[[#This Row],[Cantidad]])</f>
        <v>320</v>
      </c>
      <c r="I1096" s="1">
        <f>IF(ISBLANK(Ventas[[#This Row],[Código]]),"",SUM(Ventas[[#This Row],[Monto]],I1095))</f>
        <v>188549</v>
      </c>
    </row>
    <row r="1097" spans="1:9" x14ac:dyDescent="0.25">
      <c r="A1097" s="25">
        <v>44755</v>
      </c>
      <c r="B1097" s="22">
        <v>7793147571672</v>
      </c>
      <c r="C1097" t="str">
        <f>IF(ISBLANK(Ventas[[#This Row],[Código]]),"",VLOOKUP(Ventas[[#This Row],[Código]],Productos[],2,FALSE))</f>
        <v>Cerveza</v>
      </c>
      <c r="D1097" t="str">
        <f>IF(ISBLANK(Ventas[[#This Row],[Código]]),"",VLOOKUP(Ventas[[#This Row],[Código]],Productos[],3,FALSE))</f>
        <v>Imperial Golden Retornable 1000ml</v>
      </c>
      <c r="E1097" s="22">
        <v>2</v>
      </c>
      <c r="F1097" s="1">
        <f>IF(ISBLANK(Ventas[[#This Row],[Código]]),"",VLOOKUP(Ventas[[#This Row],[Código]],Productos[],4,FALSE))</f>
        <v>278</v>
      </c>
      <c r="G1097" s="1">
        <f>IF(ISBLANK(Ventas[[#This Row],[Código]]),"",VLOOKUP(Ventas[[#This Row],[Código]],Productos[],5,FALSE))</f>
        <v>350</v>
      </c>
      <c r="H1097" s="23">
        <f>IF(ISBLANK(Ventas[[#This Row],[Código]]),"",Ventas[[#This Row],[Precio Unitario]]*Ventas[[#This Row],[Cantidad]])</f>
        <v>700</v>
      </c>
      <c r="I1097" s="1">
        <f>IF(ISBLANK(Ventas[[#This Row],[Código]]),"",SUM(Ventas[[#This Row],[Monto]],I1096))</f>
        <v>189249</v>
      </c>
    </row>
    <row r="1098" spans="1:9" x14ac:dyDescent="0.25">
      <c r="A1098" s="25">
        <v>44755</v>
      </c>
      <c r="B1098" s="22">
        <v>7790895643835</v>
      </c>
      <c r="C1098" t="str">
        <f>IF(ISBLANK(Ventas[[#This Row],[Código]]),"",VLOOKUP(Ventas[[#This Row],[Código]],Productos[],2,FALSE))</f>
        <v>Jugo</v>
      </c>
      <c r="D1098" t="str">
        <f>IF(ISBLANK(Ventas[[#This Row],[Código]]),"",VLOOKUP(Ventas[[#This Row],[Código]],Productos[],3,FALSE))</f>
        <v>Ades Manzana 1000ml</v>
      </c>
      <c r="E1098" s="22">
        <v>1</v>
      </c>
      <c r="F1098" s="1">
        <f>IF(ISBLANK(Ventas[[#This Row],[Código]]),"",VLOOKUP(Ventas[[#This Row],[Código]],Productos[],4,FALSE))</f>
        <v>154</v>
      </c>
      <c r="G1098" s="1">
        <f>IF(ISBLANK(Ventas[[#This Row],[Código]]),"",VLOOKUP(Ventas[[#This Row],[Código]],Productos[],5,FALSE))</f>
        <v>220</v>
      </c>
      <c r="H1098" s="23">
        <f>IF(ISBLANK(Ventas[[#This Row],[Código]]),"",Ventas[[#This Row],[Precio Unitario]]*Ventas[[#This Row],[Cantidad]])</f>
        <v>220</v>
      </c>
      <c r="I1098" s="1">
        <f>IF(ISBLANK(Ventas[[#This Row],[Código]]),"",SUM(Ventas[[#This Row],[Monto]],I1097))</f>
        <v>189469</v>
      </c>
    </row>
    <row r="1099" spans="1:9" x14ac:dyDescent="0.25">
      <c r="A1099" s="25">
        <v>44755</v>
      </c>
      <c r="B1099" s="22">
        <v>954456325874</v>
      </c>
      <c r="C1099" t="str">
        <f>IF(ISBLANK(Ventas[[#This Row],[Código]]),"",VLOOKUP(Ventas[[#This Row],[Código]],Productos[],2,FALSE))</f>
        <v>Carga</v>
      </c>
      <c r="D1099" t="str">
        <f>IF(ISBLANK(Ventas[[#This Row],[Código]]),"",VLOOKUP(Ventas[[#This Row],[Código]],Productos[],3,FALSE))</f>
        <v>Carga Virtual (Tipear TOTAL DE CARGA en: "Monto") 1</v>
      </c>
      <c r="E1099" s="22">
        <v>200</v>
      </c>
      <c r="F1099" s="1">
        <f>IF(ISBLANK(Ventas[[#This Row],[Código]]),"",VLOOKUP(Ventas[[#This Row],[Código]],Productos[],4,FALSE))</f>
        <v>1</v>
      </c>
      <c r="G1099" s="1">
        <f>IF(ISBLANK(Ventas[[#This Row],[Código]]),"",VLOOKUP(Ventas[[#This Row],[Código]],Productos[],5,FALSE))</f>
        <v>1</v>
      </c>
      <c r="H1099" s="23">
        <f>IF(ISBLANK(Ventas[[#This Row],[Código]]),"",Ventas[[#This Row],[Precio Unitario]]*Ventas[[#This Row],[Cantidad]])</f>
        <v>200</v>
      </c>
      <c r="I1099" s="1">
        <f>IF(ISBLANK(Ventas[[#This Row],[Código]]),"",SUM(Ventas[[#This Row],[Monto]],I1098))</f>
        <v>189669</v>
      </c>
    </row>
    <row r="1100" spans="1:9" x14ac:dyDescent="0.25">
      <c r="A1100" s="25">
        <v>44755</v>
      </c>
      <c r="B1100" s="22">
        <v>954456325874</v>
      </c>
      <c r="C1100" t="str">
        <f>IF(ISBLANK(Ventas[[#This Row],[Código]]),"",VLOOKUP(Ventas[[#This Row],[Código]],Productos[],2,FALSE))</f>
        <v>Carga</v>
      </c>
      <c r="D1100" t="str">
        <f>IF(ISBLANK(Ventas[[#This Row],[Código]]),"",VLOOKUP(Ventas[[#This Row],[Código]],Productos[],3,FALSE))</f>
        <v>Carga Virtual (Tipear TOTAL DE CARGA en: "Monto") 1</v>
      </c>
      <c r="E1100" s="22">
        <v>200</v>
      </c>
      <c r="F1100" s="1">
        <f>IF(ISBLANK(Ventas[[#This Row],[Código]]),"",VLOOKUP(Ventas[[#This Row],[Código]],Productos[],4,FALSE))</f>
        <v>1</v>
      </c>
      <c r="G1100" s="1">
        <f>IF(ISBLANK(Ventas[[#This Row],[Código]]),"",VLOOKUP(Ventas[[#This Row],[Código]],Productos[],5,FALSE))</f>
        <v>1</v>
      </c>
      <c r="H1100" s="23">
        <f>IF(ISBLANK(Ventas[[#This Row],[Código]]),"",Ventas[[#This Row],[Precio Unitario]]*Ventas[[#This Row],[Cantidad]])</f>
        <v>200</v>
      </c>
      <c r="I1100" s="1">
        <f>IF(ISBLANK(Ventas[[#This Row],[Código]]),"",SUM(Ventas[[#This Row],[Monto]],I1099))</f>
        <v>189869</v>
      </c>
    </row>
    <row r="1101" spans="1:9" x14ac:dyDescent="0.25">
      <c r="A1101" s="25">
        <v>44755</v>
      </c>
      <c r="B1101" s="22">
        <v>153426486759</v>
      </c>
      <c r="C1101" t="str">
        <f>IF(ISBLANK(Ventas[[#This Row],[Código]]),"",VLOOKUP(Ventas[[#This Row],[Código]],Productos[],2,FALSE))</f>
        <v>Fotocopia</v>
      </c>
      <c r="D1101" t="str">
        <f>IF(ISBLANK(Ventas[[#This Row],[Código]]),"",VLOOKUP(Ventas[[#This Row],[Código]],Productos[],3,FALSE))</f>
        <v>SIMPLE FAZ LEGAL / DOBLE FAZ A4 1</v>
      </c>
      <c r="E1101" s="22">
        <v>40</v>
      </c>
      <c r="F1101" s="1">
        <f>IF(ISBLANK(Ventas[[#This Row],[Código]]),"",VLOOKUP(Ventas[[#This Row],[Código]],Productos[],4,FALSE))</f>
        <v>0</v>
      </c>
      <c r="G1101" s="1">
        <f>IF(ISBLANK(Ventas[[#This Row],[Código]]),"",VLOOKUP(Ventas[[#This Row],[Código]],Productos[],5,FALSE))</f>
        <v>20</v>
      </c>
      <c r="H1101" s="23">
        <f>IF(ISBLANK(Ventas[[#This Row],[Código]]),"",Ventas[[#This Row],[Precio Unitario]]*Ventas[[#This Row],[Cantidad]])</f>
        <v>800</v>
      </c>
      <c r="I1101" s="1">
        <f>IF(ISBLANK(Ventas[[#This Row],[Código]]),"",SUM(Ventas[[#This Row],[Monto]],I1100))</f>
        <v>190669</v>
      </c>
    </row>
    <row r="1102" spans="1:9" x14ac:dyDescent="0.25">
      <c r="A1102" s="25">
        <v>44755</v>
      </c>
      <c r="B1102" s="22">
        <v>77931764</v>
      </c>
      <c r="C1102" t="str">
        <f>IF(ISBLANK(Ventas[[#This Row],[Código]]),"",VLOOKUP(Ventas[[#This Row],[Código]],Productos[],2,FALSE))</f>
        <v>Golosina</v>
      </c>
      <c r="D1102" t="str">
        <f>IF(ISBLANK(Ventas[[#This Row],[Código]]),"",VLOOKUP(Ventas[[#This Row],[Código]],Productos[],3,FALSE))</f>
        <v>Topline Seven X-plosive Mint 14g</v>
      </c>
      <c r="E1102" s="22">
        <v>1</v>
      </c>
      <c r="F1102" s="1">
        <f>IF(ISBLANK(Ventas[[#This Row],[Código]]),"",VLOOKUP(Ventas[[#This Row],[Código]],Productos[],4,FALSE))</f>
        <v>56</v>
      </c>
      <c r="G1102" s="1">
        <f>IF(ISBLANK(Ventas[[#This Row],[Código]]),"",VLOOKUP(Ventas[[#This Row],[Código]],Productos[],5,FALSE))</f>
        <v>80</v>
      </c>
      <c r="H1102" s="23">
        <f>IF(ISBLANK(Ventas[[#This Row],[Código]]),"",Ventas[[#This Row],[Precio Unitario]]*Ventas[[#This Row],[Cantidad]])</f>
        <v>80</v>
      </c>
      <c r="I1102" s="1">
        <f>IF(ISBLANK(Ventas[[#This Row],[Código]]),"",SUM(Ventas[[#This Row],[Monto]],I1101))</f>
        <v>190749</v>
      </c>
    </row>
    <row r="1103" spans="1:9" x14ac:dyDescent="0.25">
      <c r="A1103" s="25">
        <v>44755</v>
      </c>
      <c r="B1103" s="22">
        <v>7790310984277</v>
      </c>
      <c r="C1103" t="str">
        <f>IF(ISBLANK(Ventas[[#This Row],[Código]]),"",VLOOKUP(Ventas[[#This Row],[Código]],Productos[],2,FALSE))</f>
        <v>Snack</v>
      </c>
      <c r="D1103" t="str">
        <f>IF(ISBLANK(Ventas[[#This Row],[Código]]),"",VLOOKUP(Ventas[[#This Row],[Código]],Productos[],3,FALSE))</f>
        <v>3D 151g</v>
      </c>
      <c r="E1103" s="22">
        <v>1</v>
      </c>
      <c r="F1103" s="1">
        <f>IF(ISBLANK(Ventas[[#This Row],[Código]]),"",VLOOKUP(Ventas[[#This Row],[Código]],Productos[],4,FALSE))</f>
        <v>280</v>
      </c>
      <c r="G1103" s="1">
        <f>IF(ISBLANK(Ventas[[#This Row],[Código]]),"",VLOOKUP(Ventas[[#This Row],[Código]],Productos[],5,FALSE))</f>
        <v>400</v>
      </c>
      <c r="H1103" s="23">
        <f>IF(ISBLANK(Ventas[[#This Row],[Código]]),"",Ventas[[#This Row],[Precio Unitario]]*Ventas[[#This Row],[Cantidad]])</f>
        <v>400</v>
      </c>
      <c r="I1103" s="1">
        <f>IF(ISBLANK(Ventas[[#This Row],[Código]]),"",SUM(Ventas[[#This Row],[Monto]],I1102))</f>
        <v>191149</v>
      </c>
    </row>
    <row r="1104" spans="1:9" x14ac:dyDescent="0.25">
      <c r="A1104" s="25">
        <v>44755</v>
      </c>
      <c r="B1104" s="22">
        <v>77917812</v>
      </c>
      <c r="C1104" t="str">
        <f>IF(ISBLANK(Ventas[[#This Row],[Código]]),"",VLOOKUP(Ventas[[#This Row],[Código]],Productos[],2,FALSE))</f>
        <v>Chocolate</v>
      </c>
      <c r="D1104" t="str">
        <f>IF(ISBLANK(Ventas[[#This Row],[Código]]),"",VLOOKUP(Ventas[[#This Row],[Código]],Productos[],3,FALSE))</f>
        <v>Las Colonias Negro Triple 1</v>
      </c>
      <c r="E1104" s="22">
        <v>2</v>
      </c>
      <c r="F1104" s="1">
        <f>IF(ISBLANK(Ventas[[#This Row],[Código]]),"",VLOOKUP(Ventas[[#This Row],[Código]],Productos[],4,FALSE))</f>
        <v>42</v>
      </c>
      <c r="G1104" s="1">
        <f>IF(ISBLANK(Ventas[[#This Row],[Código]]),"",VLOOKUP(Ventas[[#This Row],[Código]],Productos[],5,FALSE))</f>
        <v>60</v>
      </c>
      <c r="H1104" s="23">
        <f>IF(ISBLANK(Ventas[[#This Row],[Código]]),"",Ventas[[#This Row],[Precio Unitario]]*Ventas[[#This Row],[Cantidad]])</f>
        <v>120</v>
      </c>
      <c r="I1104" s="1">
        <f>IF(ISBLANK(Ventas[[#This Row],[Código]]),"",SUM(Ventas[[#This Row],[Monto]],I1103))</f>
        <v>191269</v>
      </c>
    </row>
    <row r="1105" spans="1:9" x14ac:dyDescent="0.25">
      <c r="A1105" s="25">
        <v>44755</v>
      </c>
      <c r="B1105" s="22">
        <v>7793147001827</v>
      </c>
      <c r="C1105" t="str">
        <f>IF(ISBLANK(Ventas[[#This Row],[Código]]),"",VLOOKUP(Ventas[[#This Row],[Código]],Productos[],2,FALSE))</f>
        <v>Cerveza</v>
      </c>
      <c r="D1105" t="str">
        <f>IF(ISBLANK(Ventas[[#This Row],[Código]]),"",VLOOKUP(Ventas[[#This Row],[Código]],Productos[],3,FALSE))</f>
        <v>Miller  473ml</v>
      </c>
      <c r="E1105" s="22">
        <v>1</v>
      </c>
      <c r="F1105" s="1">
        <f>IF(ISBLANK(Ventas[[#This Row],[Código]]),"",VLOOKUP(Ventas[[#This Row],[Código]],Productos[],4,FALSE))</f>
        <v>126</v>
      </c>
      <c r="G1105" s="1">
        <f>IF(ISBLANK(Ventas[[#This Row],[Código]]),"",VLOOKUP(Ventas[[#This Row],[Código]],Productos[],5,FALSE))</f>
        <v>200</v>
      </c>
      <c r="H1105" s="23">
        <f>IF(ISBLANK(Ventas[[#This Row],[Código]]),"",Ventas[[#This Row],[Precio Unitario]]*Ventas[[#This Row],[Cantidad]])</f>
        <v>200</v>
      </c>
      <c r="I1105" s="1">
        <f>IF(ISBLANK(Ventas[[#This Row],[Código]]),"",SUM(Ventas[[#This Row],[Monto]],I1104))</f>
        <v>191469</v>
      </c>
    </row>
    <row r="1106" spans="1:9" x14ac:dyDescent="0.25">
      <c r="A1106" s="25">
        <v>44756</v>
      </c>
      <c r="B1106" s="22">
        <v>77977038</v>
      </c>
      <c r="C1106" t="str">
        <f>IF(ISBLANK(Ventas[[#This Row],[Código]]),"",VLOOKUP(Ventas[[#This Row],[Código]],Productos[],2,FALSE))</f>
        <v>Cigarrillo</v>
      </c>
      <c r="D1106" t="str">
        <f>IF(ISBLANK(Ventas[[#This Row],[Código]]),"",VLOOKUP(Ventas[[#This Row],[Código]],Productos[],3,FALSE))</f>
        <v>Lucky Strike 20 Convertible Box 20</v>
      </c>
      <c r="E1106" s="22">
        <v>1</v>
      </c>
      <c r="F1106" s="1">
        <f>IF(ISBLANK(Ventas[[#This Row],[Código]]),"",VLOOKUP(Ventas[[#This Row],[Código]],Productos[],4,FALSE))</f>
        <v>260</v>
      </c>
      <c r="G1106" s="1">
        <f>IF(ISBLANK(Ventas[[#This Row],[Código]]),"",VLOOKUP(Ventas[[#This Row],[Código]],Productos[],5,FALSE))</f>
        <v>320</v>
      </c>
      <c r="H1106" s="23">
        <f>IF(ISBLANK(Ventas[[#This Row],[Código]]),"",Ventas[[#This Row],[Precio Unitario]]*Ventas[[#This Row],[Cantidad]])</f>
        <v>320</v>
      </c>
      <c r="I1106" s="1">
        <f>IF(ISBLANK(Ventas[[#This Row],[Código]]),"",SUM(Ventas[[#This Row],[Monto]],I1105))</f>
        <v>191789</v>
      </c>
    </row>
    <row r="1107" spans="1:9" x14ac:dyDescent="0.25">
      <c r="A1107" s="25">
        <v>44756</v>
      </c>
      <c r="B1107" s="22">
        <v>695874365215</v>
      </c>
      <c r="C1107" t="str">
        <f>IF(ISBLANK(Ventas[[#This Row],[Código]]),"",VLOOKUP(Ventas[[#This Row],[Código]],Productos[],2,FALSE))</f>
        <v>Fotocopia</v>
      </c>
      <c r="D1107" t="str">
        <f>IF(ISBLANK(Ventas[[#This Row],[Código]]),"",VLOOKUP(Ventas[[#This Row],[Código]],Productos[],3,FALSE))</f>
        <v>DNI 1</v>
      </c>
      <c r="E1107" s="22">
        <v>5</v>
      </c>
      <c r="F1107" s="1">
        <f>IF(ISBLANK(Ventas[[#This Row],[Código]]),"",VLOOKUP(Ventas[[#This Row],[Código]],Productos[],4,FALSE))</f>
        <v>0</v>
      </c>
      <c r="G1107" s="1">
        <f>IF(ISBLANK(Ventas[[#This Row],[Código]]),"",VLOOKUP(Ventas[[#This Row],[Código]],Productos[],5,FALSE))</f>
        <v>20</v>
      </c>
      <c r="H1107" s="23">
        <f>IF(ISBLANK(Ventas[[#This Row],[Código]]),"",Ventas[[#This Row],[Precio Unitario]]*Ventas[[#This Row],[Cantidad]])</f>
        <v>100</v>
      </c>
      <c r="I1107" s="1">
        <f>IF(ISBLANK(Ventas[[#This Row],[Código]]),"",SUM(Ventas[[#This Row],[Monto]],I1106))</f>
        <v>191889</v>
      </c>
    </row>
    <row r="1108" spans="1:9" x14ac:dyDescent="0.25">
      <c r="A1108" s="25">
        <v>44756</v>
      </c>
      <c r="B1108" s="22">
        <v>7790036000619</v>
      </c>
      <c r="C1108" t="str">
        <f>IF(ISBLANK(Ventas[[#This Row],[Código]]),"",VLOOKUP(Ventas[[#This Row],[Código]],Productos[],2,FALSE))</f>
        <v>Jugo</v>
      </c>
      <c r="D1108" t="str">
        <f>IF(ISBLANK(Ventas[[#This Row],[Código]]),"",VLOOKUP(Ventas[[#This Row],[Código]],Productos[],3,FALSE))</f>
        <v>Baggio Pronto Multifruta 200ml</v>
      </c>
      <c r="E1108" s="22">
        <v>1</v>
      </c>
      <c r="F1108" s="1">
        <f>IF(ISBLANK(Ventas[[#This Row],[Código]]),"",VLOOKUP(Ventas[[#This Row],[Código]],Productos[],4,FALSE))</f>
        <v>42</v>
      </c>
      <c r="G1108" s="1">
        <f>IF(ISBLANK(Ventas[[#This Row],[Código]]),"",VLOOKUP(Ventas[[#This Row],[Código]],Productos[],5,FALSE))</f>
        <v>70</v>
      </c>
      <c r="H1108" s="23">
        <f>IF(ISBLANK(Ventas[[#This Row],[Código]]),"",Ventas[[#This Row],[Precio Unitario]]*Ventas[[#This Row],[Cantidad]])</f>
        <v>70</v>
      </c>
      <c r="I1108" s="1">
        <f>IF(ISBLANK(Ventas[[#This Row],[Código]]),"",SUM(Ventas[[#This Row],[Monto]],I1107))</f>
        <v>191959</v>
      </c>
    </row>
    <row r="1109" spans="1:9" x14ac:dyDescent="0.25">
      <c r="A1109" s="25">
        <v>44756</v>
      </c>
      <c r="B1109" s="22">
        <v>695874365215</v>
      </c>
      <c r="C1109" t="str">
        <f>IF(ISBLANK(Ventas[[#This Row],[Código]]),"",VLOOKUP(Ventas[[#This Row],[Código]],Productos[],2,FALSE))</f>
        <v>Fotocopia</v>
      </c>
      <c r="D1109" t="str">
        <f>IF(ISBLANK(Ventas[[#This Row],[Código]]),"",VLOOKUP(Ventas[[#This Row],[Código]],Productos[],3,FALSE))</f>
        <v>DNI 1</v>
      </c>
      <c r="E1109" s="22">
        <v>1</v>
      </c>
      <c r="F1109" s="1">
        <f>IF(ISBLANK(Ventas[[#This Row],[Código]]),"",VLOOKUP(Ventas[[#This Row],[Código]],Productos[],4,FALSE))</f>
        <v>0</v>
      </c>
      <c r="G1109" s="1">
        <f>IF(ISBLANK(Ventas[[#This Row],[Código]]),"",VLOOKUP(Ventas[[#This Row],[Código]],Productos[],5,FALSE))</f>
        <v>20</v>
      </c>
      <c r="H1109" s="23">
        <f>IF(ISBLANK(Ventas[[#This Row],[Código]]),"",Ventas[[#This Row],[Precio Unitario]]*Ventas[[#This Row],[Cantidad]])</f>
        <v>20</v>
      </c>
      <c r="I1109" s="1">
        <f>IF(ISBLANK(Ventas[[#This Row],[Código]]),"",SUM(Ventas[[#This Row],[Monto]],I1108))</f>
        <v>191979</v>
      </c>
    </row>
    <row r="1110" spans="1:9" x14ac:dyDescent="0.25">
      <c r="A1110" s="25">
        <v>44756</v>
      </c>
      <c r="B1110" s="22" t="s">
        <v>90</v>
      </c>
      <c r="C1110" t="str">
        <f>IF(ISBLANK(Ventas[[#This Row],[Código]]),"",VLOOKUP(Ventas[[#This Row],[Código]],Productos[],2,FALSE))</f>
        <v>Chocolate</v>
      </c>
      <c r="D1110" t="str">
        <f>IF(ISBLANK(Ventas[[#This Row],[Código]]),"",VLOOKUP(Ventas[[#This Row],[Código]],Productos[],3,FALSE))</f>
        <v>Bombón Bel Choco 9g</v>
      </c>
      <c r="E1110" s="22">
        <v>1</v>
      </c>
      <c r="F1110" s="1">
        <f>IF(ISBLANK(Ventas[[#This Row],[Código]]),"",VLOOKUP(Ventas[[#This Row],[Código]],Productos[],4,FALSE))</f>
        <v>14</v>
      </c>
      <c r="G1110" s="1">
        <f>IF(ISBLANK(Ventas[[#This Row],[Código]]),"",VLOOKUP(Ventas[[#This Row],[Código]],Productos[],5,FALSE))</f>
        <v>20</v>
      </c>
      <c r="H1110" s="23">
        <f>IF(ISBLANK(Ventas[[#This Row],[Código]]),"",Ventas[[#This Row],[Precio Unitario]]*Ventas[[#This Row],[Cantidad]])</f>
        <v>20</v>
      </c>
      <c r="I1110" s="1">
        <f>IF(ISBLANK(Ventas[[#This Row],[Código]]),"",SUM(Ventas[[#This Row],[Monto]],I1109))</f>
        <v>191999</v>
      </c>
    </row>
    <row r="1111" spans="1:9" x14ac:dyDescent="0.25">
      <c r="A1111" s="25">
        <v>44756</v>
      </c>
      <c r="B1111" s="22">
        <v>695874365215</v>
      </c>
      <c r="C1111" t="str">
        <f>IF(ISBLANK(Ventas[[#This Row],[Código]]),"",VLOOKUP(Ventas[[#This Row],[Código]],Productos[],2,FALSE))</f>
        <v>Fotocopia</v>
      </c>
      <c r="D1111" t="str">
        <f>IF(ISBLANK(Ventas[[#This Row],[Código]]),"",VLOOKUP(Ventas[[#This Row],[Código]],Productos[],3,FALSE))</f>
        <v>DNI 1</v>
      </c>
      <c r="E1111" s="22">
        <v>1</v>
      </c>
      <c r="F1111" s="1">
        <f>IF(ISBLANK(Ventas[[#This Row],[Código]]),"",VLOOKUP(Ventas[[#This Row],[Código]],Productos[],4,FALSE))</f>
        <v>0</v>
      </c>
      <c r="G1111" s="1">
        <f>IF(ISBLANK(Ventas[[#This Row],[Código]]),"",VLOOKUP(Ventas[[#This Row],[Código]],Productos[],5,FALSE))</f>
        <v>20</v>
      </c>
      <c r="H1111" s="23">
        <f>IF(ISBLANK(Ventas[[#This Row],[Código]]),"",Ventas[[#This Row],[Precio Unitario]]*Ventas[[#This Row],[Cantidad]])</f>
        <v>20</v>
      </c>
      <c r="I1111" s="1">
        <f>IF(ISBLANK(Ventas[[#This Row],[Código]]),"",SUM(Ventas[[#This Row],[Monto]],I1110))</f>
        <v>192019</v>
      </c>
    </row>
    <row r="1112" spans="1:9" x14ac:dyDescent="0.25">
      <c r="A1112" s="25">
        <v>44756</v>
      </c>
      <c r="B1112" s="22">
        <v>695874365215</v>
      </c>
      <c r="C1112" t="str">
        <f>IF(ISBLANK(Ventas[[#This Row],[Código]]),"",VLOOKUP(Ventas[[#This Row],[Código]],Productos[],2,FALSE))</f>
        <v>Fotocopia</v>
      </c>
      <c r="D1112" t="str">
        <f>IF(ISBLANK(Ventas[[#This Row],[Código]]),"",VLOOKUP(Ventas[[#This Row],[Código]],Productos[],3,FALSE))</f>
        <v>DNI 1</v>
      </c>
      <c r="E1112" s="22">
        <v>1</v>
      </c>
      <c r="F1112" s="1">
        <f>IF(ISBLANK(Ventas[[#This Row],[Código]]),"",VLOOKUP(Ventas[[#This Row],[Código]],Productos[],4,FALSE))</f>
        <v>0</v>
      </c>
      <c r="G1112" s="1">
        <f>IF(ISBLANK(Ventas[[#This Row],[Código]]),"",VLOOKUP(Ventas[[#This Row],[Código]],Productos[],5,FALSE))</f>
        <v>20</v>
      </c>
      <c r="H1112" s="23">
        <f>IF(ISBLANK(Ventas[[#This Row],[Código]]),"",Ventas[[#This Row],[Precio Unitario]]*Ventas[[#This Row],[Cantidad]])</f>
        <v>20</v>
      </c>
      <c r="I1112" s="1">
        <f>IF(ISBLANK(Ventas[[#This Row],[Código]]),"",SUM(Ventas[[#This Row],[Monto]],I1111))</f>
        <v>192039</v>
      </c>
    </row>
    <row r="1113" spans="1:9" x14ac:dyDescent="0.25">
      <c r="A1113" s="25">
        <v>44756</v>
      </c>
      <c r="B1113" s="22">
        <v>695874365215</v>
      </c>
      <c r="C1113" t="str">
        <f>IF(ISBLANK(Ventas[[#This Row],[Código]]),"",VLOOKUP(Ventas[[#This Row],[Código]],Productos[],2,FALSE))</f>
        <v>Fotocopia</v>
      </c>
      <c r="D1113" t="str">
        <f>IF(ISBLANK(Ventas[[#This Row],[Código]]),"",VLOOKUP(Ventas[[#This Row],[Código]],Productos[],3,FALSE))</f>
        <v>DNI 1</v>
      </c>
      <c r="E1113" s="22">
        <v>1</v>
      </c>
      <c r="F1113" s="1">
        <f>IF(ISBLANK(Ventas[[#This Row],[Código]]),"",VLOOKUP(Ventas[[#This Row],[Código]],Productos[],4,FALSE))</f>
        <v>0</v>
      </c>
      <c r="G1113" s="1">
        <f>IF(ISBLANK(Ventas[[#This Row],[Código]]),"",VLOOKUP(Ventas[[#This Row],[Código]],Productos[],5,FALSE))</f>
        <v>20</v>
      </c>
      <c r="H1113" s="23">
        <f>IF(ISBLANK(Ventas[[#This Row],[Código]]),"",Ventas[[#This Row],[Precio Unitario]]*Ventas[[#This Row],[Cantidad]])</f>
        <v>20</v>
      </c>
      <c r="I1113" s="1">
        <f>IF(ISBLANK(Ventas[[#This Row],[Código]]),"",SUM(Ventas[[#This Row],[Monto]],I1112))</f>
        <v>192059</v>
      </c>
    </row>
    <row r="1114" spans="1:9" x14ac:dyDescent="0.25">
      <c r="A1114" s="25">
        <v>44756</v>
      </c>
      <c r="B1114" s="22">
        <v>351624957684</v>
      </c>
      <c r="C1114" t="str">
        <f>IF(ISBLANK(Ventas[[#This Row],[Código]]),"",VLOOKUP(Ventas[[#This Row],[Código]],Productos[],2,FALSE))</f>
        <v>Fotocopia</v>
      </c>
      <c r="D1114" t="str">
        <f>IF(ISBLANK(Ventas[[#This Row],[Código]]),"",VLOOKUP(Ventas[[#This Row],[Código]],Productos[],3,FALSE))</f>
        <v>SIMPLE FAZ A4 1</v>
      </c>
      <c r="E1114" s="22">
        <v>1</v>
      </c>
      <c r="F1114" s="1">
        <f>IF(ISBLANK(Ventas[[#This Row],[Código]]),"",VLOOKUP(Ventas[[#This Row],[Código]],Productos[],4,FALSE))</f>
        <v>0</v>
      </c>
      <c r="G1114" s="1">
        <f>IF(ISBLANK(Ventas[[#This Row],[Código]]),"",VLOOKUP(Ventas[[#This Row],[Código]],Productos[],5,FALSE))</f>
        <v>10</v>
      </c>
      <c r="H1114" s="23">
        <f>IF(ISBLANK(Ventas[[#This Row],[Código]]),"",Ventas[[#This Row],[Precio Unitario]]*Ventas[[#This Row],[Cantidad]])</f>
        <v>10</v>
      </c>
      <c r="I1114" s="1">
        <f>IF(ISBLANK(Ventas[[#This Row],[Código]]),"",SUM(Ventas[[#This Row],[Monto]],I1113))</f>
        <v>192069</v>
      </c>
    </row>
    <row r="1115" spans="1:9" x14ac:dyDescent="0.25">
      <c r="A1115" s="25">
        <v>44756</v>
      </c>
      <c r="B1115" s="22">
        <v>351624957684</v>
      </c>
      <c r="C1115" t="str">
        <f>IF(ISBLANK(Ventas[[#This Row],[Código]]),"",VLOOKUP(Ventas[[#This Row],[Código]],Productos[],2,FALSE))</f>
        <v>Fotocopia</v>
      </c>
      <c r="D1115" t="str">
        <f>IF(ISBLANK(Ventas[[#This Row],[Código]]),"",VLOOKUP(Ventas[[#This Row],[Código]],Productos[],3,FALSE))</f>
        <v>SIMPLE FAZ A4 1</v>
      </c>
      <c r="E1115" s="22">
        <v>2</v>
      </c>
      <c r="F1115" s="1">
        <f>IF(ISBLANK(Ventas[[#This Row],[Código]]),"",VLOOKUP(Ventas[[#This Row],[Código]],Productos[],4,FALSE))</f>
        <v>0</v>
      </c>
      <c r="G1115" s="1">
        <f>IF(ISBLANK(Ventas[[#This Row],[Código]]),"",VLOOKUP(Ventas[[#This Row],[Código]],Productos[],5,FALSE))</f>
        <v>10</v>
      </c>
      <c r="H1115" s="23">
        <f>IF(ISBLANK(Ventas[[#This Row],[Código]]),"",Ventas[[#This Row],[Precio Unitario]]*Ventas[[#This Row],[Cantidad]])</f>
        <v>20</v>
      </c>
      <c r="I1115" s="1">
        <f>IF(ISBLANK(Ventas[[#This Row],[Código]]),"",SUM(Ventas[[#This Row],[Monto]],I1114))</f>
        <v>192089</v>
      </c>
    </row>
    <row r="1116" spans="1:9" x14ac:dyDescent="0.25">
      <c r="A1116" s="25">
        <v>44756</v>
      </c>
      <c r="B1116" s="22">
        <v>77932693</v>
      </c>
      <c r="C1116" t="str">
        <f>IF(ISBLANK(Ventas[[#This Row],[Código]]),"",VLOOKUP(Ventas[[#This Row],[Código]],Productos[],2,FALSE))</f>
        <v>Golosina</v>
      </c>
      <c r="D1116" t="str">
        <f>IF(ISBLANK(Ventas[[#This Row],[Código]]),"",VLOOKUP(Ventas[[#This Row],[Código]],Productos[],3,FALSE))</f>
        <v>Topline Seven Mandarina 1</v>
      </c>
      <c r="E1116" s="22">
        <v>1</v>
      </c>
      <c r="F1116" s="1">
        <f>IF(ISBLANK(Ventas[[#This Row],[Código]]),"",VLOOKUP(Ventas[[#This Row],[Código]],Productos[],4,FALSE))</f>
        <v>70</v>
      </c>
      <c r="G1116" s="1">
        <f>IF(ISBLANK(Ventas[[#This Row],[Código]]),"",VLOOKUP(Ventas[[#This Row],[Código]],Productos[],5,FALSE))</f>
        <v>80</v>
      </c>
      <c r="H1116" s="23">
        <f>IF(ISBLANK(Ventas[[#This Row],[Código]]),"",Ventas[[#This Row],[Precio Unitario]]*Ventas[[#This Row],[Cantidad]])</f>
        <v>80</v>
      </c>
      <c r="I1116" s="1">
        <f>IF(ISBLANK(Ventas[[#This Row],[Código]]),"",SUM(Ventas[[#This Row],[Monto]],I1115))</f>
        <v>192169</v>
      </c>
    </row>
    <row r="1117" spans="1:9" x14ac:dyDescent="0.25">
      <c r="A1117" s="25">
        <v>44756</v>
      </c>
      <c r="B1117" s="22">
        <v>695874365215</v>
      </c>
      <c r="C1117" t="str">
        <f>IF(ISBLANK(Ventas[[#This Row],[Código]]),"",VLOOKUP(Ventas[[#This Row],[Código]],Productos[],2,FALSE))</f>
        <v>Fotocopia</v>
      </c>
      <c r="D1117" t="str">
        <f>IF(ISBLANK(Ventas[[#This Row],[Código]]),"",VLOOKUP(Ventas[[#This Row],[Código]],Productos[],3,FALSE))</f>
        <v>DNI 1</v>
      </c>
      <c r="E1117" s="22">
        <v>1</v>
      </c>
      <c r="F1117" s="1">
        <f>IF(ISBLANK(Ventas[[#This Row],[Código]]),"",VLOOKUP(Ventas[[#This Row],[Código]],Productos[],4,FALSE))</f>
        <v>0</v>
      </c>
      <c r="G1117" s="1">
        <f>IF(ISBLANK(Ventas[[#This Row],[Código]]),"",VLOOKUP(Ventas[[#This Row],[Código]],Productos[],5,FALSE))</f>
        <v>20</v>
      </c>
      <c r="H1117" s="23">
        <f>IF(ISBLANK(Ventas[[#This Row],[Código]]),"",Ventas[[#This Row],[Precio Unitario]]*Ventas[[#This Row],[Cantidad]])</f>
        <v>20</v>
      </c>
      <c r="I1117" s="1">
        <f>IF(ISBLANK(Ventas[[#This Row],[Código]]),"",SUM(Ventas[[#This Row],[Monto]],I1116))</f>
        <v>192189</v>
      </c>
    </row>
    <row r="1118" spans="1:9" x14ac:dyDescent="0.25">
      <c r="A1118" s="25">
        <v>44756</v>
      </c>
      <c r="B1118" s="22">
        <v>695874365215</v>
      </c>
      <c r="C1118" t="str">
        <f>IF(ISBLANK(Ventas[[#This Row],[Código]]),"",VLOOKUP(Ventas[[#This Row],[Código]],Productos[],2,FALSE))</f>
        <v>Fotocopia</v>
      </c>
      <c r="D1118" t="str">
        <f>IF(ISBLANK(Ventas[[#This Row],[Código]]),"",VLOOKUP(Ventas[[#This Row],[Código]],Productos[],3,FALSE))</f>
        <v>DNI 1</v>
      </c>
      <c r="E1118" s="22">
        <v>1</v>
      </c>
      <c r="F1118" s="1">
        <f>IF(ISBLANK(Ventas[[#This Row],[Código]]),"",VLOOKUP(Ventas[[#This Row],[Código]],Productos[],4,FALSE))</f>
        <v>0</v>
      </c>
      <c r="G1118" s="1">
        <f>IF(ISBLANK(Ventas[[#This Row],[Código]]),"",VLOOKUP(Ventas[[#This Row],[Código]],Productos[],5,FALSE))</f>
        <v>20</v>
      </c>
      <c r="H1118" s="23">
        <f>IF(ISBLANK(Ventas[[#This Row],[Código]]),"",Ventas[[#This Row],[Precio Unitario]]*Ventas[[#This Row],[Cantidad]])</f>
        <v>20</v>
      </c>
      <c r="I1118" s="1">
        <f>IF(ISBLANK(Ventas[[#This Row],[Código]]),"",SUM(Ventas[[#This Row],[Monto]],I1117))</f>
        <v>192209</v>
      </c>
    </row>
    <row r="1119" spans="1:9" x14ac:dyDescent="0.25">
      <c r="A1119" s="25">
        <v>44756</v>
      </c>
      <c r="B1119" s="22">
        <v>351624957684</v>
      </c>
      <c r="C1119" t="str">
        <f>IF(ISBLANK(Ventas[[#This Row],[Código]]),"",VLOOKUP(Ventas[[#This Row],[Código]],Productos[],2,FALSE))</f>
        <v>Fotocopia</v>
      </c>
      <c r="D1119" t="str">
        <f>IF(ISBLANK(Ventas[[#This Row],[Código]]),"",VLOOKUP(Ventas[[#This Row],[Código]],Productos[],3,FALSE))</f>
        <v>SIMPLE FAZ A4 1</v>
      </c>
      <c r="E1119" s="22">
        <v>1</v>
      </c>
      <c r="F1119" s="1">
        <f>IF(ISBLANK(Ventas[[#This Row],[Código]]),"",VLOOKUP(Ventas[[#This Row],[Código]],Productos[],4,FALSE))</f>
        <v>0</v>
      </c>
      <c r="G1119" s="1">
        <f>IF(ISBLANK(Ventas[[#This Row],[Código]]),"",VLOOKUP(Ventas[[#This Row],[Código]],Productos[],5,FALSE))</f>
        <v>10</v>
      </c>
      <c r="H1119" s="23">
        <f>IF(ISBLANK(Ventas[[#This Row],[Código]]),"",Ventas[[#This Row],[Precio Unitario]]*Ventas[[#This Row],[Cantidad]])</f>
        <v>10</v>
      </c>
      <c r="I1119" s="1">
        <f>IF(ISBLANK(Ventas[[#This Row],[Código]]),"",SUM(Ventas[[#This Row],[Monto]],I1118))</f>
        <v>192219</v>
      </c>
    </row>
    <row r="1120" spans="1:9" x14ac:dyDescent="0.25">
      <c r="A1120" s="25">
        <v>44756</v>
      </c>
      <c r="B1120" s="22">
        <v>351624957684</v>
      </c>
      <c r="C1120" t="str">
        <f>IF(ISBLANK(Ventas[[#This Row],[Código]]),"",VLOOKUP(Ventas[[#This Row],[Código]],Productos[],2,FALSE))</f>
        <v>Fotocopia</v>
      </c>
      <c r="D1120" t="str">
        <f>IF(ISBLANK(Ventas[[#This Row],[Código]]),"",VLOOKUP(Ventas[[#This Row],[Código]],Productos[],3,FALSE))</f>
        <v>SIMPLE FAZ A4 1</v>
      </c>
      <c r="E1120" s="22">
        <v>2</v>
      </c>
      <c r="F1120" s="1">
        <f>IF(ISBLANK(Ventas[[#This Row],[Código]]),"",VLOOKUP(Ventas[[#This Row],[Código]],Productos[],4,FALSE))</f>
        <v>0</v>
      </c>
      <c r="G1120" s="1">
        <f>IF(ISBLANK(Ventas[[#This Row],[Código]]),"",VLOOKUP(Ventas[[#This Row],[Código]],Productos[],5,FALSE))</f>
        <v>10</v>
      </c>
      <c r="H1120" s="23">
        <f>IF(ISBLANK(Ventas[[#This Row],[Código]]),"",Ventas[[#This Row],[Precio Unitario]]*Ventas[[#This Row],[Cantidad]])</f>
        <v>20</v>
      </c>
      <c r="I1120" s="1">
        <f>IF(ISBLANK(Ventas[[#This Row],[Código]]),"",SUM(Ventas[[#This Row],[Monto]],I1119))</f>
        <v>192239</v>
      </c>
    </row>
    <row r="1121" spans="1:9" x14ac:dyDescent="0.25">
      <c r="A1121" s="25">
        <v>44756</v>
      </c>
      <c r="B1121" s="22">
        <v>77941558</v>
      </c>
      <c r="C1121" t="str">
        <f>IF(ISBLANK(Ventas[[#This Row],[Código]]),"",VLOOKUP(Ventas[[#This Row],[Código]],Productos[],2,FALSE))</f>
        <v>Cigarrillo</v>
      </c>
      <c r="D1121" t="str">
        <f>IF(ISBLANK(Ventas[[#This Row],[Código]]),"",VLOOKUP(Ventas[[#This Row],[Código]],Productos[],3,FALSE))</f>
        <v>Master 20 Común 20</v>
      </c>
      <c r="E1121" s="22">
        <v>1</v>
      </c>
      <c r="F1121" s="1">
        <f>IF(ISBLANK(Ventas[[#This Row],[Código]]),"",VLOOKUP(Ventas[[#This Row],[Código]],Productos[],4,FALSE))</f>
        <v>100</v>
      </c>
      <c r="G1121" s="1">
        <f>IF(ISBLANK(Ventas[[#This Row],[Código]]),"",VLOOKUP(Ventas[[#This Row],[Código]],Productos[],5,FALSE))</f>
        <v>140</v>
      </c>
      <c r="H1121" s="23">
        <f>IF(ISBLANK(Ventas[[#This Row],[Código]]),"",Ventas[[#This Row],[Precio Unitario]]*Ventas[[#This Row],[Cantidad]])</f>
        <v>140</v>
      </c>
      <c r="I1121" s="1">
        <f>IF(ISBLANK(Ventas[[#This Row],[Código]]),"",SUM(Ventas[[#This Row],[Monto]],I1120))</f>
        <v>192379</v>
      </c>
    </row>
    <row r="1122" spans="1:9" x14ac:dyDescent="0.25">
      <c r="A1122" s="25">
        <v>44756</v>
      </c>
      <c r="B1122" s="22">
        <v>6902004095218</v>
      </c>
      <c r="C1122" t="str">
        <f>IF(ISBLANK(Ventas[[#This Row],[Código]]),"",VLOOKUP(Ventas[[#This Row],[Código]],Productos[],2,FALSE))</f>
        <v>Varios</v>
      </c>
      <c r="D1122" t="str">
        <f>IF(ISBLANK(Ventas[[#This Row],[Código]]),"",VLOOKUP(Ventas[[#This Row],[Código]],Productos[],3,FALSE))</f>
        <v>Encendedor Candela 1</v>
      </c>
      <c r="E1122" s="22">
        <v>1</v>
      </c>
      <c r="F1122" s="1">
        <f>IF(ISBLANK(Ventas[[#This Row],[Código]]),"",VLOOKUP(Ventas[[#This Row],[Código]],Productos[],4,FALSE))</f>
        <v>45</v>
      </c>
      <c r="G1122" s="1">
        <f>IF(ISBLANK(Ventas[[#This Row],[Código]]),"",VLOOKUP(Ventas[[#This Row],[Código]],Productos[],5,FALSE))</f>
        <v>60</v>
      </c>
      <c r="H1122" s="23">
        <f>IF(ISBLANK(Ventas[[#This Row],[Código]]),"",Ventas[[#This Row],[Precio Unitario]]*Ventas[[#This Row],[Cantidad]])</f>
        <v>60</v>
      </c>
      <c r="I1122" s="1">
        <f>IF(ISBLANK(Ventas[[#This Row],[Código]]),"",SUM(Ventas[[#This Row],[Monto]],I1121))</f>
        <v>192439</v>
      </c>
    </row>
    <row r="1123" spans="1:9" x14ac:dyDescent="0.25">
      <c r="A1123" s="25">
        <v>44756</v>
      </c>
      <c r="B1123" s="22">
        <v>77916396</v>
      </c>
      <c r="C1123" t="str">
        <f>IF(ISBLANK(Ventas[[#This Row],[Código]]),"",VLOOKUP(Ventas[[#This Row],[Código]],Productos[],2,FALSE))</f>
        <v>Golosina</v>
      </c>
      <c r="D1123" t="str">
        <f>IF(ISBLANK(Ventas[[#This Row],[Código]]),"",VLOOKUP(Ventas[[#This Row],[Código]],Productos[],3,FALSE))</f>
        <v>Topline Strong 6,7g</v>
      </c>
      <c r="E1123" s="22">
        <v>1</v>
      </c>
      <c r="F1123" s="1">
        <f>IF(ISBLANK(Ventas[[#This Row],[Código]]),"",VLOOKUP(Ventas[[#This Row],[Código]],Productos[],4,FALSE))</f>
        <v>35</v>
      </c>
      <c r="G1123" s="1">
        <f>IF(ISBLANK(Ventas[[#This Row],[Código]]),"",VLOOKUP(Ventas[[#This Row],[Código]],Productos[],5,FALSE))</f>
        <v>50</v>
      </c>
      <c r="H1123" s="23">
        <f>IF(ISBLANK(Ventas[[#This Row],[Código]]),"",Ventas[[#This Row],[Precio Unitario]]*Ventas[[#This Row],[Cantidad]])</f>
        <v>50</v>
      </c>
      <c r="I1123" s="1">
        <f>IF(ISBLANK(Ventas[[#This Row],[Código]]),"",SUM(Ventas[[#This Row],[Monto]],I1122))</f>
        <v>192489</v>
      </c>
    </row>
    <row r="1124" spans="1:9" x14ac:dyDescent="0.25">
      <c r="A1124" s="25">
        <v>44756</v>
      </c>
      <c r="B1124" s="22">
        <v>621354957954</v>
      </c>
      <c r="C1124" t="str">
        <f>IF(ISBLANK(Ventas[[#This Row],[Código]]),"",VLOOKUP(Ventas[[#This Row],[Código]],Productos[],2,FALSE))</f>
        <v>Golosina</v>
      </c>
      <c r="D1124" t="str">
        <f>IF(ISBLANK(Ventas[[#This Row],[Código]]),"",VLOOKUP(Ventas[[#This Row],[Código]],Productos[],3,FALSE))</f>
        <v>Caramelos 1</v>
      </c>
      <c r="E1124" s="22">
        <v>4</v>
      </c>
      <c r="F1124" s="1">
        <f>IF(ISBLANK(Ventas[[#This Row],[Código]]),"",VLOOKUP(Ventas[[#This Row],[Código]],Productos[],4,FALSE))</f>
        <v>4</v>
      </c>
      <c r="G1124" s="1">
        <f>IF(ISBLANK(Ventas[[#This Row],[Código]]),"",VLOOKUP(Ventas[[#This Row],[Código]],Productos[],5,FALSE))</f>
        <v>5</v>
      </c>
      <c r="H1124" s="23">
        <f>IF(ISBLANK(Ventas[[#This Row],[Código]]),"",Ventas[[#This Row],[Precio Unitario]]*Ventas[[#This Row],[Cantidad]])</f>
        <v>20</v>
      </c>
      <c r="I1124" s="1">
        <f>IF(ISBLANK(Ventas[[#This Row],[Código]]),"",SUM(Ventas[[#This Row],[Monto]],I1123))</f>
        <v>192509</v>
      </c>
    </row>
    <row r="1125" spans="1:9" x14ac:dyDescent="0.25">
      <c r="A1125" s="25">
        <v>44756</v>
      </c>
      <c r="B1125" s="22">
        <v>7798113301611</v>
      </c>
      <c r="C1125" t="str">
        <f>IF(ISBLANK(Ventas[[#This Row],[Código]]),"",VLOOKUP(Ventas[[#This Row],[Código]],Productos[],2,FALSE))</f>
        <v>Agua</v>
      </c>
      <c r="D1125" t="str">
        <f>IF(ISBLANK(Ventas[[#This Row],[Código]]),"",VLOOKUP(Ventas[[#This Row],[Código]],Productos[],3,FALSE))</f>
        <v>Agua Mineral Natural Villamanaos 2000ml</v>
      </c>
      <c r="E1125" s="22">
        <v>1</v>
      </c>
      <c r="F1125" s="1">
        <f>IF(ISBLANK(Ventas[[#This Row],[Código]]),"",VLOOKUP(Ventas[[#This Row],[Código]],Productos[],4,FALSE))</f>
        <v>73</v>
      </c>
      <c r="G1125" s="1">
        <f>IF(ISBLANK(Ventas[[#This Row],[Código]]),"",VLOOKUP(Ventas[[#This Row],[Código]],Productos[],5,FALSE))</f>
        <v>150</v>
      </c>
      <c r="H1125" s="23">
        <f>IF(ISBLANK(Ventas[[#This Row],[Código]]),"",Ventas[[#This Row],[Precio Unitario]]*Ventas[[#This Row],[Cantidad]])</f>
        <v>150</v>
      </c>
      <c r="I1125" s="1">
        <f>IF(ISBLANK(Ventas[[#This Row],[Código]]),"",SUM(Ventas[[#This Row],[Monto]],I1124))</f>
        <v>192659</v>
      </c>
    </row>
    <row r="1126" spans="1:9" x14ac:dyDescent="0.25">
      <c r="A1126" s="25">
        <v>44756</v>
      </c>
      <c r="B1126" s="22">
        <v>77916426</v>
      </c>
      <c r="C1126" t="str">
        <f>IF(ISBLANK(Ventas[[#This Row],[Código]]),"",VLOOKUP(Ventas[[#This Row],[Código]],Productos[],2,FALSE))</f>
        <v>Golosina</v>
      </c>
      <c r="D1126" t="str">
        <f>IF(ISBLANK(Ventas[[#This Row],[Código]]),"",VLOOKUP(Ventas[[#This Row],[Código]],Productos[],3,FALSE))</f>
        <v>Topline Menta 6,7g</v>
      </c>
      <c r="E1126" s="22">
        <v>2</v>
      </c>
      <c r="F1126" s="1">
        <f>IF(ISBLANK(Ventas[[#This Row],[Código]]),"",VLOOKUP(Ventas[[#This Row],[Código]],Productos[],4,FALSE))</f>
        <v>35</v>
      </c>
      <c r="G1126" s="1">
        <f>IF(ISBLANK(Ventas[[#This Row],[Código]]),"",VLOOKUP(Ventas[[#This Row],[Código]],Productos[],5,FALSE))</f>
        <v>50</v>
      </c>
      <c r="H1126" s="23">
        <f>IF(ISBLANK(Ventas[[#This Row],[Código]]),"",Ventas[[#This Row],[Precio Unitario]]*Ventas[[#This Row],[Cantidad]])</f>
        <v>100</v>
      </c>
      <c r="I1126" s="1">
        <f>IF(ISBLANK(Ventas[[#This Row],[Código]]),"",SUM(Ventas[[#This Row],[Monto]],I1125))</f>
        <v>192759</v>
      </c>
    </row>
    <row r="1127" spans="1:9" x14ac:dyDescent="0.25">
      <c r="A1127" s="25">
        <v>44756</v>
      </c>
      <c r="B1127" s="22">
        <v>7790895001000</v>
      </c>
      <c r="C1127" t="str">
        <f>IF(ISBLANK(Ventas[[#This Row],[Código]]),"",VLOOKUP(Ventas[[#This Row],[Código]],Productos[],2,FALSE))</f>
        <v>Gaseosa</v>
      </c>
      <c r="D1127" t="str">
        <f>IF(ISBLANK(Ventas[[#This Row],[Código]]),"",VLOOKUP(Ventas[[#This Row],[Código]],Productos[],3,FALSE))</f>
        <v>Sprite  2250ml</v>
      </c>
      <c r="E1127" s="22">
        <v>1</v>
      </c>
      <c r="F1127" s="1">
        <f>IF(ISBLANK(Ventas[[#This Row],[Código]]),"",VLOOKUP(Ventas[[#This Row],[Código]],Productos[],4,FALSE))</f>
        <v>203</v>
      </c>
      <c r="G1127" s="1">
        <f>IF(ISBLANK(Ventas[[#This Row],[Código]]),"",VLOOKUP(Ventas[[#This Row],[Código]],Productos[],5,FALSE))</f>
        <v>300</v>
      </c>
      <c r="H1127" s="23">
        <f>IF(ISBLANK(Ventas[[#This Row],[Código]]),"",Ventas[[#This Row],[Precio Unitario]]*Ventas[[#This Row],[Cantidad]])</f>
        <v>300</v>
      </c>
      <c r="I1127" s="1">
        <f>IF(ISBLANK(Ventas[[#This Row],[Código]]),"",SUM(Ventas[[#This Row],[Monto]],I1126))</f>
        <v>193059</v>
      </c>
    </row>
    <row r="1128" spans="1:9" x14ac:dyDescent="0.25">
      <c r="A1128" s="25">
        <v>44756</v>
      </c>
      <c r="B1128" s="22">
        <v>7892840817619</v>
      </c>
      <c r="C1128" t="str">
        <f>IF(ISBLANK(Ventas[[#This Row],[Código]]),"",VLOOKUP(Ventas[[#This Row],[Código]],Productos[],2,FALSE))</f>
        <v>Snack</v>
      </c>
      <c r="D1128" t="str">
        <f>IF(ISBLANK(Ventas[[#This Row],[Código]]),"",VLOOKUP(Ventas[[#This Row],[Código]],Productos[],3,FALSE))</f>
        <v>Doritos  140g</v>
      </c>
      <c r="E1128" s="22">
        <v>1</v>
      </c>
      <c r="F1128" s="1">
        <f>IF(ISBLANK(Ventas[[#This Row],[Código]]),"",VLOOKUP(Ventas[[#This Row],[Código]],Productos[],4,FALSE))</f>
        <v>294</v>
      </c>
      <c r="G1128" s="1">
        <f>IF(ISBLANK(Ventas[[#This Row],[Código]]),"",VLOOKUP(Ventas[[#This Row],[Código]],Productos[],5,FALSE))</f>
        <v>420</v>
      </c>
      <c r="H1128" s="23">
        <f>IF(ISBLANK(Ventas[[#This Row],[Código]]),"",Ventas[[#This Row],[Precio Unitario]]*Ventas[[#This Row],[Cantidad]])</f>
        <v>420</v>
      </c>
      <c r="I1128" s="1">
        <f>IF(ISBLANK(Ventas[[#This Row],[Código]]),"",SUM(Ventas[[#This Row],[Monto]],I1127))</f>
        <v>193479</v>
      </c>
    </row>
    <row r="1129" spans="1:9" x14ac:dyDescent="0.25">
      <c r="A1129" s="25">
        <v>44756</v>
      </c>
      <c r="B1129" s="22">
        <v>7790895641534</v>
      </c>
      <c r="C1129" t="str">
        <f>IF(ISBLANK(Ventas[[#This Row],[Código]]),"",VLOOKUP(Ventas[[#This Row],[Código]],Productos[],2,FALSE))</f>
        <v>Jugo</v>
      </c>
      <c r="D1129" t="str">
        <f>IF(ISBLANK(Ventas[[#This Row],[Código]]),"",VLOOKUP(Ventas[[#This Row],[Código]],Productos[],3,FALSE))</f>
        <v>Cepita Durazno 1500ml</v>
      </c>
      <c r="E1129" s="22">
        <v>1</v>
      </c>
      <c r="F1129" s="1">
        <f>IF(ISBLANK(Ventas[[#This Row],[Código]]),"",VLOOKUP(Ventas[[#This Row],[Código]],Productos[],4,FALSE))</f>
        <v>161</v>
      </c>
      <c r="G1129" s="1">
        <f>IF(ISBLANK(Ventas[[#This Row],[Código]]),"",VLOOKUP(Ventas[[#This Row],[Código]],Productos[],5,FALSE))</f>
        <v>250</v>
      </c>
      <c r="H1129" s="23">
        <f>IF(ISBLANK(Ventas[[#This Row],[Código]]),"",Ventas[[#This Row],[Precio Unitario]]*Ventas[[#This Row],[Cantidad]])</f>
        <v>250</v>
      </c>
      <c r="I1129" s="1">
        <f>IF(ISBLANK(Ventas[[#This Row],[Código]]),"",SUM(Ventas[[#This Row],[Monto]],I1128))</f>
        <v>193729</v>
      </c>
    </row>
    <row r="1130" spans="1:9" x14ac:dyDescent="0.25">
      <c r="A1130" s="25">
        <v>44756</v>
      </c>
      <c r="B1130" s="22">
        <v>77917188</v>
      </c>
      <c r="C1130" t="str">
        <f>IF(ISBLANK(Ventas[[#This Row],[Código]]),"",VLOOKUP(Ventas[[#This Row],[Código]],Productos[],2,FALSE))</f>
        <v>Varios</v>
      </c>
      <c r="D1130" t="str">
        <f>IF(ISBLANK(Ventas[[#This Row],[Código]]),"",VLOOKUP(Ventas[[#This Row],[Código]],Productos[],3,FALSE))</f>
        <v>La Gotita 1</v>
      </c>
      <c r="E1130" s="22">
        <v>1</v>
      </c>
      <c r="F1130" s="1">
        <f>IF(ISBLANK(Ventas[[#This Row],[Código]]),"",VLOOKUP(Ventas[[#This Row],[Código]],Productos[],4,FALSE))</f>
        <v>165</v>
      </c>
      <c r="G1130" s="1">
        <f>IF(ISBLANK(Ventas[[#This Row],[Código]]),"",VLOOKUP(Ventas[[#This Row],[Código]],Productos[],5,FALSE))</f>
        <v>240</v>
      </c>
      <c r="H1130" s="23">
        <f>IF(ISBLANK(Ventas[[#This Row],[Código]]),"",Ventas[[#This Row],[Precio Unitario]]*Ventas[[#This Row],[Cantidad]])</f>
        <v>240</v>
      </c>
      <c r="I1130" s="1">
        <f>IF(ISBLANK(Ventas[[#This Row],[Código]]),"",SUM(Ventas[[#This Row],[Monto]],I1129))</f>
        <v>193969</v>
      </c>
    </row>
    <row r="1131" spans="1:9" x14ac:dyDescent="0.25">
      <c r="A1131" s="25">
        <v>44756</v>
      </c>
      <c r="B1131" s="22">
        <v>77978141</v>
      </c>
      <c r="C1131" t="str">
        <f>IF(ISBLANK(Ventas[[#This Row],[Código]]),"",VLOOKUP(Ventas[[#This Row],[Código]],Productos[],2,FALSE))</f>
        <v>Cigarrillo</v>
      </c>
      <c r="D1131" t="str">
        <f>IF(ISBLANK(Ventas[[#This Row],[Código]]),"",VLOOKUP(Ventas[[#This Row],[Código]],Productos[],3,FALSE))</f>
        <v>Marlboro Fusión 10 10</v>
      </c>
      <c r="E1131" s="22">
        <v>1</v>
      </c>
      <c r="F1131" s="1">
        <f>IF(ISBLANK(Ventas[[#This Row],[Código]]),"",VLOOKUP(Ventas[[#This Row],[Código]],Productos[],4,FALSE))</f>
        <v>170</v>
      </c>
      <c r="G1131" s="1">
        <f>IF(ISBLANK(Ventas[[#This Row],[Código]]),"",VLOOKUP(Ventas[[#This Row],[Código]],Productos[],5,FALSE))</f>
        <v>220</v>
      </c>
      <c r="H1131" s="23">
        <f>IF(ISBLANK(Ventas[[#This Row],[Código]]),"",Ventas[[#This Row],[Precio Unitario]]*Ventas[[#This Row],[Cantidad]])</f>
        <v>220</v>
      </c>
      <c r="I1131" s="1">
        <f>IF(ISBLANK(Ventas[[#This Row],[Código]]),"",SUM(Ventas[[#This Row],[Monto]],I1130))</f>
        <v>194189</v>
      </c>
    </row>
    <row r="1132" spans="1:9" x14ac:dyDescent="0.25">
      <c r="A1132" s="25">
        <v>44756</v>
      </c>
      <c r="B1132" s="22">
        <v>351624957684</v>
      </c>
      <c r="C1132" t="str">
        <f>IF(ISBLANK(Ventas[[#This Row],[Código]]),"",VLOOKUP(Ventas[[#This Row],[Código]],Productos[],2,FALSE))</f>
        <v>Fotocopia</v>
      </c>
      <c r="D1132" t="str">
        <f>IF(ISBLANK(Ventas[[#This Row],[Código]]),"",VLOOKUP(Ventas[[#This Row],[Código]],Productos[],3,FALSE))</f>
        <v>SIMPLE FAZ A4 1</v>
      </c>
      <c r="E1132" s="22">
        <v>3</v>
      </c>
      <c r="F1132" s="1">
        <f>IF(ISBLANK(Ventas[[#This Row],[Código]]),"",VLOOKUP(Ventas[[#This Row],[Código]],Productos[],4,FALSE))</f>
        <v>0</v>
      </c>
      <c r="G1132" s="1">
        <f>IF(ISBLANK(Ventas[[#This Row],[Código]]),"",VLOOKUP(Ventas[[#This Row],[Código]],Productos[],5,FALSE))</f>
        <v>10</v>
      </c>
      <c r="H1132" s="23">
        <f>IF(ISBLANK(Ventas[[#This Row],[Código]]),"",Ventas[[#This Row],[Precio Unitario]]*Ventas[[#This Row],[Cantidad]])</f>
        <v>30</v>
      </c>
      <c r="I1132" s="1">
        <f>IF(ISBLANK(Ventas[[#This Row],[Código]]),"",SUM(Ventas[[#This Row],[Monto]],I1131))</f>
        <v>194219</v>
      </c>
    </row>
    <row r="1133" spans="1:9" x14ac:dyDescent="0.25">
      <c r="A1133" s="25">
        <v>44756</v>
      </c>
      <c r="B1133" s="22">
        <v>153426486759</v>
      </c>
      <c r="C1133" t="str">
        <f>IF(ISBLANK(Ventas[[#This Row],[Código]]),"",VLOOKUP(Ventas[[#This Row],[Código]],Productos[],2,FALSE))</f>
        <v>Fotocopia</v>
      </c>
      <c r="D1133" t="str">
        <f>IF(ISBLANK(Ventas[[#This Row],[Código]]),"",VLOOKUP(Ventas[[#This Row],[Código]],Productos[],3,FALSE))</f>
        <v>SIMPLE FAZ LEGAL / DOBLE FAZ A4 1</v>
      </c>
      <c r="E1133" s="22">
        <v>4</v>
      </c>
      <c r="F1133" s="1">
        <f>IF(ISBLANK(Ventas[[#This Row],[Código]]),"",VLOOKUP(Ventas[[#This Row],[Código]],Productos[],4,FALSE))</f>
        <v>0</v>
      </c>
      <c r="G1133" s="1">
        <f>IF(ISBLANK(Ventas[[#This Row],[Código]]),"",VLOOKUP(Ventas[[#This Row],[Código]],Productos[],5,FALSE))</f>
        <v>20</v>
      </c>
      <c r="H1133" s="23">
        <f>IF(ISBLANK(Ventas[[#This Row],[Código]]),"",Ventas[[#This Row],[Precio Unitario]]*Ventas[[#This Row],[Cantidad]])</f>
        <v>80</v>
      </c>
      <c r="I1133" s="1">
        <f>IF(ISBLANK(Ventas[[#This Row],[Código]]),"",SUM(Ventas[[#This Row],[Monto]],I1132))</f>
        <v>194299</v>
      </c>
    </row>
    <row r="1134" spans="1:9" x14ac:dyDescent="0.25">
      <c r="A1134" s="25">
        <v>44756</v>
      </c>
      <c r="B1134" s="22">
        <v>77958631</v>
      </c>
      <c r="C1134" t="str">
        <f>IF(ISBLANK(Ventas[[#This Row],[Código]]),"",VLOOKUP(Ventas[[#This Row],[Código]],Productos[],2,FALSE))</f>
        <v>Golosina</v>
      </c>
      <c r="D1134" t="str">
        <f>IF(ISBLANK(Ventas[[#This Row],[Código]]),"",VLOOKUP(Ventas[[#This Row],[Código]],Productos[],3,FALSE))</f>
        <v>Menthoplus Cherry 29,4g</v>
      </c>
      <c r="E1134" s="22">
        <v>1</v>
      </c>
      <c r="F1134" s="1">
        <f>IF(ISBLANK(Ventas[[#This Row],[Código]]),"",VLOOKUP(Ventas[[#This Row],[Código]],Productos[],4,FALSE))</f>
        <v>49</v>
      </c>
      <c r="G1134" s="1">
        <f>IF(ISBLANK(Ventas[[#This Row],[Código]]),"",VLOOKUP(Ventas[[#This Row],[Código]],Productos[],5,FALSE))</f>
        <v>70</v>
      </c>
      <c r="H1134" s="23">
        <f>IF(ISBLANK(Ventas[[#This Row],[Código]]),"",Ventas[[#This Row],[Precio Unitario]]*Ventas[[#This Row],[Cantidad]])</f>
        <v>70</v>
      </c>
      <c r="I1134" s="1">
        <f>IF(ISBLANK(Ventas[[#This Row],[Código]]),"",SUM(Ventas[[#This Row],[Monto]],I1133))</f>
        <v>194369</v>
      </c>
    </row>
    <row r="1135" spans="1:9" x14ac:dyDescent="0.25">
      <c r="A1135" s="25">
        <v>44756</v>
      </c>
      <c r="B1135" s="22">
        <v>147852369319</v>
      </c>
      <c r="C1135" t="str">
        <f>IF(ISBLANK(Ventas[[#This Row],[Código]]),"",VLOOKUP(Ventas[[#This Row],[Código]],Productos[],2,FALSE))</f>
        <v>Fotocopia</v>
      </c>
      <c r="D1135" t="str">
        <f>IF(ISBLANK(Ventas[[#This Row],[Código]]),"",VLOOKUP(Ventas[[#This Row],[Código]],Productos[],3,FALSE))</f>
        <v>IMPRESIÓN A4 1</v>
      </c>
      <c r="E1135" s="22">
        <v>1</v>
      </c>
      <c r="F1135" s="1">
        <f>IF(ISBLANK(Ventas[[#This Row],[Código]]),"",VLOOKUP(Ventas[[#This Row],[Código]],Productos[],4,FALSE))</f>
        <v>0</v>
      </c>
      <c r="G1135" s="1">
        <f>IF(ISBLANK(Ventas[[#This Row],[Código]]),"",VLOOKUP(Ventas[[#This Row],[Código]],Productos[],5,FALSE))</f>
        <v>20</v>
      </c>
      <c r="H1135" s="23">
        <f>IF(ISBLANK(Ventas[[#This Row],[Código]]),"",Ventas[[#This Row],[Precio Unitario]]*Ventas[[#This Row],[Cantidad]])</f>
        <v>20</v>
      </c>
      <c r="I1135" s="1">
        <f>IF(ISBLANK(Ventas[[#This Row],[Código]]),"",SUM(Ventas[[#This Row],[Monto]],I1134))</f>
        <v>194389</v>
      </c>
    </row>
    <row r="1136" spans="1:9" x14ac:dyDescent="0.25">
      <c r="A1136" s="25">
        <v>44756</v>
      </c>
      <c r="B1136" s="22">
        <v>7790036001562</v>
      </c>
      <c r="C1136" t="str">
        <f>IF(ISBLANK(Ventas[[#This Row],[Código]]),"",VLOOKUP(Ventas[[#This Row],[Código]],Productos[],2,FALSE))</f>
        <v>Agua Saborizada</v>
      </c>
      <c r="D1136" t="str">
        <f>IF(ISBLANK(Ventas[[#This Row],[Código]]),"",VLOOKUP(Ventas[[#This Row],[Código]],Productos[],3,FALSE))</f>
        <v>Baggio Fresh Naranja 1500ml</v>
      </c>
      <c r="E1136" s="22">
        <v>1</v>
      </c>
      <c r="F1136" s="1">
        <f>IF(ISBLANK(Ventas[[#This Row],[Código]]),"",VLOOKUP(Ventas[[#This Row],[Código]],Productos[],4,FALSE))</f>
        <v>42</v>
      </c>
      <c r="G1136" s="1">
        <f>IF(ISBLANK(Ventas[[#This Row],[Código]]),"",VLOOKUP(Ventas[[#This Row],[Código]],Productos[],5,FALSE))</f>
        <v>120</v>
      </c>
      <c r="H1136" s="23">
        <f>IF(ISBLANK(Ventas[[#This Row],[Código]]),"",Ventas[[#This Row],[Precio Unitario]]*Ventas[[#This Row],[Cantidad]])</f>
        <v>120</v>
      </c>
      <c r="I1136" s="1">
        <f>IF(ISBLANK(Ventas[[#This Row],[Código]]),"",SUM(Ventas[[#This Row],[Monto]],I1135))</f>
        <v>194509</v>
      </c>
    </row>
    <row r="1137" spans="1:9" x14ac:dyDescent="0.25">
      <c r="A1137" s="25">
        <v>44756</v>
      </c>
      <c r="B1137" s="22">
        <v>7790040120013</v>
      </c>
      <c r="C1137" t="str">
        <f>IF(ISBLANK(Ventas[[#This Row],[Código]]),"",VLOOKUP(Ventas[[#This Row],[Código]],Productos[],2,FALSE))</f>
        <v>Galletita</v>
      </c>
      <c r="D1137" t="str">
        <f>IF(ISBLANK(Ventas[[#This Row],[Código]]),"",VLOOKUP(Ventas[[#This Row],[Código]],Productos[],3,FALSE))</f>
        <v>Polvorita Mini Vainilla 147g</v>
      </c>
      <c r="E1137" s="22">
        <v>1</v>
      </c>
      <c r="F1137" s="1">
        <f>IF(ISBLANK(Ventas[[#This Row],[Código]]),"",VLOOKUP(Ventas[[#This Row],[Código]],Productos[],4,FALSE))</f>
        <v>56</v>
      </c>
      <c r="G1137" s="1">
        <f>IF(ISBLANK(Ventas[[#This Row],[Código]]),"",VLOOKUP(Ventas[[#This Row],[Código]],Productos[],5,FALSE))</f>
        <v>80</v>
      </c>
      <c r="H1137" s="23">
        <f>IF(ISBLANK(Ventas[[#This Row],[Código]]),"",Ventas[[#This Row],[Precio Unitario]]*Ventas[[#This Row],[Cantidad]])</f>
        <v>80</v>
      </c>
      <c r="I1137" s="1">
        <f>IF(ISBLANK(Ventas[[#This Row],[Código]]),"",SUM(Ventas[[#This Row],[Monto]],I1136))</f>
        <v>194589</v>
      </c>
    </row>
    <row r="1138" spans="1:9" x14ac:dyDescent="0.25">
      <c r="A1138" s="25">
        <v>44756</v>
      </c>
      <c r="B1138" s="22">
        <v>7790895005916</v>
      </c>
      <c r="C1138" t="str">
        <f>IF(ISBLANK(Ventas[[#This Row],[Código]]),"",VLOOKUP(Ventas[[#This Row],[Código]],Productos[],2,FALSE))</f>
        <v>Gaseosa</v>
      </c>
      <c r="D1138" t="str">
        <f>IF(ISBLANK(Ventas[[#This Row],[Código]]),"",VLOOKUP(Ventas[[#This Row],[Código]],Productos[],3,FALSE))</f>
        <v>Coca Cola Retornable 1500ml</v>
      </c>
      <c r="E1138" s="22">
        <v>1</v>
      </c>
      <c r="F1138" s="1">
        <f>IF(ISBLANK(Ventas[[#This Row],[Código]]),"",VLOOKUP(Ventas[[#This Row],[Código]],Productos[],4,FALSE))</f>
        <v>154</v>
      </c>
      <c r="G1138" s="1">
        <f>IF(ISBLANK(Ventas[[#This Row],[Código]]),"",VLOOKUP(Ventas[[#This Row],[Código]],Productos[],5,FALSE))</f>
        <v>230</v>
      </c>
      <c r="H1138" s="23">
        <f>IF(ISBLANK(Ventas[[#This Row],[Código]]),"",Ventas[[#This Row],[Precio Unitario]]*Ventas[[#This Row],[Cantidad]])</f>
        <v>230</v>
      </c>
      <c r="I1138" s="1">
        <f>IF(ISBLANK(Ventas[[#This Row],[Código]]),"",SUM(Ventas[[#This Row],[Monto]],I1137))</f>
        <v>194819</v>
      </c>
    </row>
    <row r="1139" spans="1:9" x14ac:dyDescent="0.25">
      <c r="A1139" s="25">
        <v>44756</v>
      </c>
      <c r="B1139" s="22">
        <v>77917805</v>
      </c>
      <c r="C1139" t="str">
        <f>IF(ISBLANK(Ventas[[#This Row],[Código]]),"",VLOOKUP(Ventas[[#This Row],[Código]],Productos[],2,FALSE))</f>
        <v>Chocolate</v>
      </c>
      <c r="D1139" t="str">
        <f>IF(ISBLANK(Ventas[[#This Row],[Código]]),"",VLOOKUP(Ventas[[#This Row],[Código]],Productos[],3,FALSE))</f>
        <v>Las Colonias Blanco Triple 1</v>
      </c>
      <c r="E1139" s="22">
        <v>1</v>
      </c>
      <c r="F1139" s="1">
        <f>IF(ISBLANK(Ventas[[#This Row],[Código]]),"",VLOOKUP(Ventas[[#This Row],[Código]],Productos[],4,FALSE))</f>
        <v>42</v>
      </c>
      <c r="G1139" s="1">
        <f>IF(ISBLANK(Ventas[[#This Row],[Código]]),"",VLOOKUP(Ventas[[#This Row],[Código]],Productos[],5,FALSE))</f>
        <v>60</v>
      </c>
      <c r="H1139" s="23">
        <f>IF(ISBLANK(Ventas[[#This Row],[Código]]),"",Ventas[[#This Row],[Precio Unitario]]*Ventas[[#This Row],[Cantidad]])</f>
        <v>60</v>
      </c>
      <c r="I1139" s="1">
        <f>IF(ISBLANK(Ventas[[#This Row],[Código]]),"",SUM(Ventas[[#This Row],[Monto]],I1138))</f>
        <v>194879</v>
      </c>
    </row>
    <row r="1140" spans="1:9" x14ac:dyDescent="0.25">
      <c r="A1140" s="25">
        <v>44756</v>
      </c>
      <c r="B1140" s="22">
        <v>621354957954</v>
      </c>
      <c r="C1140" t="str">
        <f>IF(ISBLANK(Ventas[[#This Row],[Código]]),"",VLOOKUP(Ventas[[#This Row],[Código]],Productos[],2,FALSE))</f>
        <v>Golosina</v>
      </c>
      <c r="D1140" t="str">
        <f>IF(ISBLANK(Ventas[[#This Row],[Código]]),"",VLOOKUP(Ventas[[#This Row],[Código]],Productos[],3,FALSE))</f>
        <v>Caramelos 1</v>
      </c>
      <c r="E1140" s="22">
        <v>10</v>
      </c>
      <c r="F1140" s="1">
        <f>IF(ISBLANK(Ventas[[#This Row],[Código]]),"",VLOOKUP(Ventas[[#This Row],[Código]],Productos[],4,FALSE))</f>
        <v>4</v>
      </c>
      <c r="G1140" s="1">
        <f>IF(ISBLANK(Ventas[[#This Row],[Código]]),"",VLOOKUP(Ventas[[#This Row],[Código]],Productos[],5,FALSE))</f>
        <v>5</v>
      </c>
      <c r="H1140" s="23">
        <f>IF(ISBLANK(Ventas[[#This Row],[Código]]),"",Ventas[[#This Row],[Precio Unitario]]*Ventas[[#This Row],[Cantidad]])</f>
        <v>50</v>
      </c>
      <c r="I1140" s="1">
        <f>IF(ISBLANK(Ventas[[#This Row],[Código]]),"",SUM(Ventas[[#This Row],[Monto]],I1139))</f>
        <v>194929</v>
      </c>
    </row>
    <row r="1141" spans="1:9" x14ac:dyDescent="0.25">
      <c r="A1141" s="25">
        <v>44756</v>
      </c>
      <c r="B1141" s="22">
        <v>7790387013634</v>
      </c>
      <c r="C1141" t="str">
        <f>IF(ISBLANK(Ventas[[#This Row],[Código]]),"",VLOOKUP(Ventas[[#This Row],[Código]],Productos[],2,FALSE))</f>
        <v>Mercadito</v>
      </c>
      <c r="D1141" t="str">
        <f>IF(ISBLANK(Ventas[[#This Row],[Código]]),"",VLOOKUP(Ventas[[#This Row],[Código]],Productos[],3,FALSE))</f>
        <v>Yerba Taragüí 250g</v>
      </c>
      <c r="E1141" s="22">
        <v>1</v>
      </c>
      <c r="F1141" s="1">
        <f>IF(ISBLANK(Ventas[[#This Row],[Código]]),"",VLOOKUP(Ventas[[#This Row],[Código]],Productos[],4,FALSE))</f>
        <v>154</v>
      </c>
      <c r="G1141" s="1">
        <f>IF(ISBLANK(Ventas[[#This Row],[Código]]),"",VLOOKUP(Ventas[[#This Row],[Código]],Productos[],5,FALSE))</f>
        <v>240</v>
      </c>
      <c r="H1141" s="23">
        <f>IF(ISBLANK(Ventas[[#This Row],[Código]]),"",Ventas[[#This Row],[Precio Unitario]]*Ventas[[#This Row],[Cantidad]])</f>
        <v>240</v>
      </c>
      <c r="I1141" s="1">
        <f>IF(ISBLANK(Ventas[[#This Row],[Código]]),"",SUM(Ventas[[#This Row],[Monto]],I1140))</f>
        <v>195169</v>
      </c>
    </row>
    <row r="1142" spans="1:9" x14ac:dyDescent="0.25">
      <c r="A1142" s="25">
        <v>44756</v>
      </c>
      <c r="B1142" s="22">
        <v>7790040375000</v>
      </c>
      <c r="C1142" t="str">
        <f>IF(ISBLANK(Ventas[[#This Row],[Código]]),"",VLOOKUP(Ventas[[#This Row],[Código]],Productos[],2,FALSE))</f>
        <v>Chocolate</v>
      </c>
      <c r="D1142" t="str">
        <f>IF(ISBLANK(Ventas[[#This Row],[Código]]),"",VLOOKUP(Ventas[[#This Row],[Código]],Productos[],3,FALSE))</f>
        <v>Bagley Negro Triple 3,0 1</v>
      </c>
      <c r="E1142" s="22">
        <v>2</v>
      </c>
      <c r="F1142" s="1">
        <f>IF(ISBLANK(Ventas[[#This Row],[Código]]),"",VLOOKUP(Ventas[[#This Row],[Código]],Productos[],4,FALSE))</f>
        <v>91</v>
      </c>
      <c r="G1142" s="1">
        <f>IF(ISBLANK(Ventas[[#This Row],[Código]]),"",VLOOKUP(Ventas[[#This Row],[Código]],Productos[],5,FALSE))</f>
        <v>130</v>
      </c>
      <c r="H1142" s="23">
        <f>IF(ISBLANK(Ventas[[#This Row],[Código]]),"",Ventas[[#This Row],[Precio Unitario]]*Ventas[[#This Row],[Cantidad]])</f>
        <v>260</v>
      </c>
      <c r="I1142" s="1">
        <f>IF(ISBLANK(Ventas[[#This Row],[Código]]),"",SUM(Ventas[[#This Row],[Monto]],I1141))</f>
        <v>195429</v>
      </c>
    </row>
    <row r="1143" spans="1:9" x14ac:dyDescent="0.25">
      <c r="A1143" s="25">
        <v>44756</v>
      </c>
      <c r="B1143" s="22">
        <v>7797470001394</v>
      </c>
      <c r="C1143" t="str">
        <f>IF(ISBLANK(Ventas[[#This Row],[Código]]),"",VLOOKUP(Ventas[[#This Row],[Código]],Productos[],2,FALSE))</f>
        <v>Mercadito</v>
      </c>
      <c r="D1143" t="str">
        <f>IF(ISBLANK(Ventas[[#This Row],[Código]]),"",VLOOKUP(Ventas[[#This Row],[Código]],Productos[],3,FALSE))</f>
        <v>Azúcar Marolio 1000g</v>
      </c>
      <c r="E1143" s="22">
        <v>1</v>
      </c>
      <c r="F1143" s="1">
        <f>IF(ISBLANK(Ventas[[#This Row],[Código]]),"",VLOOKUP(Ventas[[#This Row],[Código]],Productos[],4,FALSE))</f>
        <v>77</v>
      </c>
      <c r="G1143" s="1">
        <f>IF(ISBLANK(Ventas[[#This Row],[Código]]),"",VLOOKUP(Ventas[[#This Row],[Código]],Productos[],5,FALSE))</f>
        <v>120</v>
      </c>
      <c r="H1143" s="23">
        <f>IF(ISBLANK(Ventas[[#This Row],[Código]]),"",Ventas[[#This Row],[Precio Unitario]]*Ventas[[#This Row],[Cantidad]])</f>
        <v>120</v>
      </c>
      <c r="I1143" s="1">
        <f>IF(ISBLANK(Ventas[[#This Row],[Código]]),"",SUM(Ventas[[#This Row],[Monto]],I1142))</f>
        <v>195549</v>
      </c>
    </row>
    <row r="1144" spans="1:9" x14ac:dyDescent="0.25">
      <c r="A1144" s="25">
        <v>44756</v>
      </c>
      <c r="B1144" s="22">
        <v>77912879</v>
      </c>
      <c r="C1144" t="str">
        <f>IF(ISBLANK(Ventas[[#This Row],[Código]]),"",VLOOKUP(Ventas[[#This Row],[Código]],Productos[],2,FALSE))</f>
        <v>Cigarrillo</v>
      </c>
      <c r="D1144" t="str">
        <f>IF(ISBLANK(Ventas[[#This Row],[Código]]),"",VLOOKUP(Ventas[[#This Row],[Código]],Productos[],3,FALSE))</f>
        <v>Philip Morris 20 Común 20</v>
      </c>
      <c r="E1144" s="22">
        <v>1</v>
      </c>
      <c r="F1144" s="1">
        <f>IF(ISBLANK(Ventas[[#This Row],[Código]]),"",VLOOKUP(Ventas[[#This Row],[Código]],Productos[],4,FALSE))</f>
        <v>270</v>
      </c>
      <c r="G1144" s="1">
        <f>IF(ISBLANK(Ventas[[#This Row],[Código]]),"",VLOOKUP(Ventas[[#This Row],[Código]],Productos[],5,FALSE))</f>
        <v>300</v>
      </c>
      <c r="H1144" s="23">
        <f>IF(ISBLANK(Ventas[[#This Row],[Código]]),"",Ventas[[#This Row],[Precio Unitario]]*Ventas[[#This Row],[Cantidad]])</f>
        <v>300</v>
      </c>
      <c r="I1144" s="1">
        <f>IF(ISBLANK(Ventas[[#This Row],[Código]]),"",SUM(Ventas[[#This Row],[Monto]],I1143))</f>
        <v>195849</v>
      </c>
    </row>
    <row r="1145" spans="1:9" x14ac:dyDescent="0.25">
      <c r="A1145" s="25">
        <v>44756</v>
      </c>
      <c r="B1145" s="22">
        <v>7790070506696</v>
      </c>
      <c r="C1145" t="str">
        <f>IF(ISBLANK(Ventas[[#This Row],[Código]]),"",VLOOKUP(Ventas[[#This Row],[Código]],Productos[],2,FALSE))</f>
        <v>Mercadito</v>
      </c>
      <c r="D1145" t="str">
        <f>IF(ISBLANK(Ventas[[#This Row],[Código]]),"",VLOOKUP(Ventas[[#This Row],[Código]],Productos[],3,FALSE))</f>
        <v>Yerba Nobleza Gaucha Suave 500g</v>
      </c>
      <c r="E1145" s="22">
        <v>1</v>
      </c>
      <c r="F1145" s="1">
        <f>IF(ISBLANK(Ventas[[#This Row],[Código]]),"",VLOOKUP(Ventas[[#This Row],[Código]],Productos[],4,FALSE))</f>
        <v>182</v>
      </c>
      <c r="G1145" s="1">
        <f>IF(ISBLANK(Ventas[[#This Row],[Código]]),"",VLOOKUP(Ventas[[#This Row],[Código]],Productos[],5,FALSE))</f>
        <v>260</v>
      </c>
      <c r="H1145" s="23">
        <f>IF(ISBLANK(Ventas[[#This Row],[Código]]),"",Ventas[[#This Row],[Precio Unitario]]*Ventas[[#This Row],[Cantidad]])</f>
        <v>260</v>
      </c>
      <c r="I1145" s="1">
        <f>IF(ISBLANK(Ventas[[#This Row],[Código]]),"",SUM(Ventas[[#This Row],[Monto]],I1144))</f>
        <v>196109</v>
      </c>
    </row>
    <row r="1146" spans="1:9" x14ac:dyDescent="0.25">
      <c r="A1146" s="25">
        <v>44756</v>
      </c>
      <c r="B1146" s="22">
        <v>7790170903920</v>
      </c>
      <c r="C1146" t="str">
        <f>IF(ISBLANK(Ventas[[#This Row],[Código]]),"",VLOOKUP(Ventas[[#This Row],[Código]],Productos[],2,FALSE))</f>
        <v>Mercadito</v>
      </c>
      <c r="D1146" t="str">
        <f>IF(ISBLANK(Ventas[[#This Row],[Código]]),"",VLOOKUP(Ventas[[#This Row],[Código]],Productos[],3,FALSE))</f>
        <v>Café La Morenita 5g</v>
      </c>
      <c r="E1146" s="22">
        <v>1</v>
      </c>
      <c r="F1146" s="1">
        <f>IF(ISBLANK(Ventas[[#This Row],[Código]]),"",VLOOKUP(Ventas[[#This Row],[Código]],Productos[],4,FALSE))</f>
        <v>21</v>
      </c>
      <c r="G1146" s="1">
        <f>IF(ISBLANK(Ventas[[#This Row],[Código]]),"",VLOOKUP(Ventas[[#This Row],[Código]],Productos[],5,FALSE))</f>
        <v>30</v>
      </c>
      <c r="H1146" s="23">
        <f>IF(ISBLANK(Ventas[[#This Row],[Código]]),"",Ventas[[#This Row],[Precio Unitario]]*Ventas[[#This Row],[Cantidad]])</f>
        <v>30</v>
      </c>
      <c r="I1146" s="1">
        <f>IF(ISBLANK(Ventas[[#This Row],[Código]]),"",SUM(Ventas[[#This Row],[Monto]],I1145))</f>
        <v>196139</v>
      </c>
    </row>
    <row r="1147" spans="1:9" x14ac:dyDescent="0.25">
      <c r="A1147" s="25">
        <v>44756</v>
      </c>
      <c r="B1147" s="22">
        <v>954456325874</v>
      </c>
      <c r="C1147" t="str">
        <f>IF(ISBLANK(Ventas[[#This Row],[Código]]),"",VLOOKUP(Ventas[[#This Row],[Código]],Productos[],2,FALSE))</f>
        <v>Carga</v>
      </c>
      <c r="D1147" t="str">
        <f>IF(ISBLANK(Ventas[[#This Row],[Código]]),"",VLOOKUP(Ventas[[#This Row],[Código]],Productos[],3,FALSE))</f>
        <v>Carga Virtual (Tipear TOTAL DE CARGA en: "Monto") 1</v>
      </c>
      <c r="E1147" s="22">
        <v>400</v>
      </c>
      <c r="F1147" s="1">
        <f>IF(ISBLANK(Ventas[[#This Row],[Código]]),"",VLOOKUP(Ventas[[#This Row],[Código]],Productos[],4,FALSE))</f>
        <v>1</v>
      </c>
      <c r="G1147" s="1">
        <f>IF(ISBLANK(Ventas[[#This Row],[Código]]),"",VLOOKUP(Ventas[[#This Row],[Código]],Productos[],5,FALSE))</f>
        <v>1</v>
      </c>
      <c r="H1147" s="23">
        <v>440</v>
      </c>
      <c r="I1147" s="1">
        <f>IF(ISBLANK(Ventas[[#This Row],[Código]]),"",SUM(Ventas[[#This Row],[Monto]],I1146))</f>
        <v>196579</v>
      </c>
    </row>
    <row r="1148" spans="1:9" x14ac:dyDescent="0.25">
      <c r="A1148" s="25">
        <v>44756</v>
      </c>
      <c r="B1148" s="22">
        <v>77962737</v>
      </c>
      <c r="C1148" t="str">
        <f>IF(ISBLANK(Ventas[[#This Row],[Código]]),"",VLOOKUP(Ventas[[#This Row],[Código]],Productos[],2,FALSE))</f>
        <v>Cigarrillo</v>
      </c>
      <c r="D1148" t="str">
        <f>IF(ISBLANK(Ventas[[#This Row],[Código]]),"",VLOOKUP(Ventas[[#This Row],[Código]],Productos[],3,FALSE))</f>
        <v>Pier Verde 20 20</v>
      </c>
      <c r="E1148" s="22">
        <v>1</v>
      </c>
      <c r="F1148" s="1">
        <f>IF(ISBLANK(Ventas[[#This Row],[Código]]),"",VLOOKUP(Ventas[[#This Row],[Código]],Productos[],4,FALSE))</f>
        <v>100</v>
      </c>
      <c r="G1148" s="1">
        <f>IF(ISBLANK(Ventas[[#This Row],[Código]]),"",VLOOKUP(Ventas[[#This Row],[Código]],Productos[],5,FALSE))</f>
        <v>140</v>
      </c>
      <c r="H1148" s="23">
        <f>IF(ISBLANK(Ventas[[#This Row],[Código]]),"",Ventas[[#This Row],[Precio Unitario]]*Ventas[[#This Row],[Cantidad]])</f>
        <v>140</v>
      </c>
      <c r="I1148" s="1">
        <f>IF(ISBLANK(Ventas[[#This Row],[Código]]),"",SUM(Ventas[[#This Row],[Monto]],I1147))</f>
        <v>196719</v>
      </c>
    </row>
    <row r="1149" spans="1:9" x14ac:dyDescent="0.25">
      <c r="A1149" s="25">
        <v>44756</v>
      </c>
      <c r="B1149" s="22">
        <v>7793147571689</v>
      </c>
      <c r="C1149" t="str">
        <f>IF(ISBLANK(Ventas[[#This Row],[Código]]),"",VLOOKUP(Ventas[[#This Row],[Código]],Productos[],2,FALSE))</f>
        <v>Cerveza</v>
      </c>
      <c r="D1149" t="str">
        <f>IF(ISBLANK(Ventas[[#This Row],[Código]]),"",VLOOKUP(Ventas[[#This Row],[Código]],Productos[],3,FALSE))</f>
        <v>Imperial Golden  473ml</v>
      </c>
      <c r="E1149" s="22">
        <v>1</v>
      </c>
      <c r="F1149" s="1">
        <f>IF(ISBLANK(Ventas[[#This Row],[Código]]),"",VLOOKUP(Ventas[[#This Row],[Código]],Productos[],4,FALSE))</f>
        <v>98</v>
      </c>
      <c r="G1149" s="1">
        <f>IF(ISBLANK(Ventas[[#This Row],[Código]]),"",VLOOKUP(Ventas[[#This Row],[Código]],Productos[],5,FALSE))</f>
        <v>150</v>
      </c>
      <c r="H1149" s="23">
        <f>IF(ISBLANK(Ventas[[#This Row],[Código]]),"",Ventas[[#This Row],[Precio Unitario]]*Ventas[[#This Row],[Cantidad]])</f>
        <v>150</v>
      </c>
      <c r="I1149" s="1">
        <f>IF(ISBLANK(Ventas[[#This Row],[Código]]),"",SUM(Ventas[[#This Row],[Monto]],I1148))</f>
        <v>196869</v>
      </c>
    </row>
    <row r="1150" spans="1:9" x14ac:dyDescent="0.25">
      <c r="A1150" s="25">
        <v>44756</v>
      </c>
      <c r="B1150" s="22">
        <v>7790895005916</v>
      </c>
      <c r="C1150" t="str">
        <f>IF(ISBLANK(Ventas[[#This Row],[Código]]),"",VLOOKUP(Ventas[[#This Row],[Código]],Productos[],2,FALSE))</f>
        <v>Gaseosa</v>
      </c>
      <c r="D1150" t="str">
        <f>IF(ISBLANK(Ventas[[#This Row],[Código]]),"",VLOOKUP(Ventas[[#This Row],[Código]],Productos[],3,FALSE))</f>
        <v>Coca Cola Retornable 1500ml</v>
      </c>
      <c r="E1150" s="22">
        <v>2</v>
      </c>
      <c r="F1150" s="1">
        <f>IF(ISBLANK(Ventas[[#This Row],[Código]]),"",VLOOKUP(Ventas[[#This Row],[Código]],Productos[],4,FALSE))</f>
        <v>154</v>
      </c>
      <c r="G1150" s="1">
        <f>IF(ISBLANK(Ventas[[#This Row],[Código]]),"",VLOOKUP(Ventas[[#This Row],[Código]],Productos[],5,FALSE))</f>
        <v>230</v>
      </c>
      <c r="H1150" s="23">
        <f>IF(ISBLANK(Ventas[[#This Row],[Código]]),"",Ventas[[#This Row],[Precio Unitario]]*Ventas[[#This Row],[Cantidad]])</f>
        <v>460</v>
      </c>
      <c r="I1150" s="1">
        <f>IF(ISBLANK(Ventas[[#This Row],[Código]]),"",SUM(Ventas[[#This Row],[Monto]],I1149))</f>
        <v>197329</v>
      </c>
    </row>
    <row r="1151" spans="1:9" x14ac:dyDescent="0.25">
      <c r="A1151" s="25">
        <v>44756</v>
      </c>
      <c r="B1151" s="22">
        <v>7790895000331</v>
      </c>
      <c r="C1151" t="str">
        <f>IF(ISBLANK(Ventas[[#This Row],[Código]]),"",VLOOKUP(Ventas[[#This Row],[Código]],Productos[],2,FALSE))</f>
        <v>Gaseosa</v>
      </c>
      <c r="D1151" t="str">
        <f>IF(ISBLANK(Ventas[[#This Row],[Código]]),"",VLOOKUP(Ventas[[#This Row],[Código]],Productos[],3,FALSE))</f>
        <v>Fanta Retornable 2000ml</v>
      </c>
      <c r="E1151" s="22">
        <v>1</v>
      </c>
      <c r="F1151" s="1">
        <f>IF(ISBLANK(Ventas[[#This Row],[Código]]),"",VLOOKUP(Ventas[[#This Row],[Código]],Productos[],4,FALSE))</f>
        <v>161</v>
      </c>
      <c r="G1151" s="1">
        <f>IF(ISBLANK(Ventas[[#This Row],[Código]]),"",VLOOKUP(Ventas[[#This Row],[Código]],Productos[],5,FALSE))</f>
        <v>230</v>
      </c>
      <c r="H1151" s="23">
        <f>IF(ISBLANK(Ventas[[#This Row],[Código]]),"",Ventas[[#This Row],[Precio Unitario]]*Ventas[[#This Row],[Cantidad]])</f>
        <v>230</v>
      </c>
      <c r="I1151" s="1">
        <f>IF(ISBLANK(Ventas[[#This Row],[Código]]),"",SUM(Ventas[[#This Row],[Monto]],I1150))</f>
        <v>197559</v>
      </c>
    </row>
    <row r="1152" spans="1:9" x14ac:dyDescent="0.25">
      <c r="A1152" s="25">
        <v>44756</v>
      </c>
      <c r="B1152" s="22">
        <v>77912718</v>
      </c>
      <c r="C1152" t="str">
        <f>IF(ISBLANK(Ventas[[#This Row],[Código]]),"",VLOOKUP(Ventas[[#This Row],[Código]],Productos[],2,FALSE))</f>
        <v>Chocolate</v>
      </c>
      <c r="D1152" t="str">
        <f>IF(ISBLANK(Ventas[[#This Row],[Código]]),"",VLOOKUP(Ventas[[#This Row],[Código]],Productos[],3,FALSE))</f>
        <v>Sapito Maní 10g</v>
      </c>
      <c r="E1152" s="22">
        <v>1</v>
      </c>
      <c r="F1152" s="1">
        <f>IF(ISBLANK(Ventas[[#This Row],[Código]]),"",VLOOKUP(Ventas[[#This Row],[Código]],Productos[],4,FALSE))</f>
        <v>21</v>
      </c>
      <c r="G1152" s="1">
        <f>IF(ISBLANK(Ventas[[#This Row],[Código]]),"",VLOOKUP(Ventas[[#This Row],[Código]],Productos[],5,FALSE))</f>
        <v>30</v>
      </c>
      <c r="H1152" s="23">
        <f>IF(ISBLANK(Ventas[[#This Row],[Código]]),"",Ventas[[#This Row],[Precio Unitario]]*Ventas[[#This Row],[Cantidad]])</f>
        <v>30</v>
      </c>
      <c r="I1152" s="1">
        <f>IF(ISBLANK(Ventas[[#This Row],[Código]]),"",SUM(Ventas[[#This Row],[Monto]],I1151))</f>
        <v>197589</v>
      </c>
    </row>
    <row r="1153" spans="1:9" x14ac:dyDescent="0.25">
      <c r="A1153" s="25">
        <v>44756</v>
      </c>
      <c r="B1153" s="22">
        <v>77916433</v>
      </c>
      <c r="C1153" t="str">
        <f>IF(ISBLANK(Ventas[[#This Row],[Código]]),"",VLOOKUP(Ventas[[#This Row],[Código]],Productos[],2,FALSE))</f>
        <v>Cigarrillo</v>
      </c>
      <c r="D1153" t="str">
        <f>IF(ISBLANK(Ventas[[#This Row],[Código]]),"",VLOOKUP(Ventas[[#This Row],[Código]],Productos[],3,FALSE))</f>
        <v>Marlboro 20 Común 20</v>
      </c>
      <c r="E1153" s="22">
        <v>1</v>
      </c>
      <c r="F1153" s="1">
        <f>IF(ISBLANK(Ventas[[#This Row],[Código]]),"",VLOOKUP(Ventas[[#This Row],[Código]],Productos[],4,FALSE))</f>
        <v>290</v>
      </c>
      <c r="G1153" s="1">
        <f>IF(ISBLANK(Ventas[[#This Row],[Código]]),"",VLOOKUP(Ventas[[#This Row],[Código]],Productos[],5,FALSE))</f>
        <v>320</v>
      </c>
      <c r="H1153" s="23">
        <f>IF(ISBLANK(Ventas[[#This Row],[Código]]),"",Ventas[[#This Row],[Precio Unitario]]*Ventas[[#This Row],[Cantidad]])</f>
        <v>320</v>
      </c>
      <c r="I1153" s="1">
        <f>IF(ISBLANK(Ventas[[#This Row],[Código]]),"",SUM(Ventas[[#This Row],[Monto]],I1152))</f>
        <v>197909</v>
      </c>
    </row>
    <row r="1154" spans="1:9" x14ac:dyDescent="0.25">
      <c r="A1154" s="25">
        <v>44756</v>
      </c>
      <c r="B1154" s="22">
        <v>7792798005888</v>
      </c>
      <c r="C1154" t="str">
        <f>IF(ISBLANK(Ventas[[#This Row],[Código]]),"",VLOOKUP(Ventas[[#This Row],[Código]],Productos[],2,FALSE))</f>
        <v>Cerveza</v>
      </c>
      <c r="D1154" t="str">
        <f>IF(ISBLANK(Ventas[[#This Row],[Código]]),"",VLOOKUP(Ventas[[#This Row],[Código]],Productos[],3,FALSE))</f>
        <v>Brahma  473ml</v>
      </c>
      <c r="E1154" s="22">
        <v>1</v>
      </c>
      <c r="F1154" s="1">
        <f>IF(ISBLANK(Ventas[[#This Row],[Código]]),"",VLOOKUP(Ventas[[#This Row],[Código]],Productos[],4,FALSE))</f>
        <v>105</v>
      </c>
      <c r="G1154" s="1">
        <f>IF(ISBLANK(Ventas[[#This Row],[Código]]),"",VLOOKUP(Ventas[[#This Row],[Código]],Productos[],5,FALSE))</f>
        <v>160</v>
      </c>
      <c r="H1154" s="23">
        <f>IF(ISBLANK(Ventas[[#This Row],[Código]]),"",Ventas[[#This Row],[Precio Unitario]]*Ventas[[#This Row],[Cantidad]])</f>
        <v>160</v>
      </c>
      <c r="I1154" s="1">
        <f>IF(ISBLANK(Ventas[[#This Row],[Código]]),"",SUM(Ventas[[#This Row],[Monto]],I1153))</f>
        <v>198069</v>
      </c>
    </row>
    <row r="1155" spans="1:9" x14ac:dyDescent="0.25">
      <c r="A1155" s="25">
        <v>44756</v>
      </c>
      <c r="B1155" s="22">
        <v>7790036001562</v>
      </c>
      <c r="C1155" t="str">
        <f>IF(ISBLANK(Ventas[[#This Row],[Código]]),"",VLOOKUP(Ventas[[#This Row],[Código]],Productos[],2,FALSE))</f>
        <v>Agua Saborizada</v>
      </c>
      <c r="D1155" t="str">
        <f>IF(ISBLANK(Ventas[[#This Row],[Código]]),"",VLOOKUP(Ventas[[#This Row],[Código]],Productos[],3,FALSE))</f>
        <v>Baggio Fresh Naranja 1500ml</v>
      </c>
      <c r="E1155" s="22">
        <v>1</v>
      </c>
      <c r="F1155" s="1">
        <f>IF(ISBLANK(Ventas[[#This Row],[Código]]),"",VLOOKUP(Ventas[[#This Row],[Código]],Productos[],4,FALSE))</f>
        <v>42</v>
      </c>
      <c r="G1155" s="1">
        <f>IF(ISBLANK(Ventas[[#This Row],[Código]]),"",VLOOKUP(Ventas[[#This Row],[Código]],Productos[],5,FALSE))</f>
        <v>120</v>
      </c>
      <c r="H1155" s="23">
        <f>IF(ISBLANK(Ventas[[#This Row],[Código]]),"",Ventas[[#This Row],[Precio Unitario]]*Ventas[[#This Row],[Cantidad]])</f>
        <v>120</v>
      </c>
      <c r="I1155" s="1">
        <f>IF(ISBLANK(Ventas[[#This Row],[Código]]),"",SUM(Ventas[[#This Row],[Monto]],I1154))</f>
        <v>198189</v>
      </c>
    </row>
    <row r="1156" spans="1:9" x14ac:dyDescent="0.25">
      <c r="A1156" s="25">
        <v>44756</v>
      </c>
      <c r="B1156" s="22">
        <v>7790036000619</v>
      </c>
      <c r="C1156" t="str">
        <f>IF(ISBLANK(Ventas[[#This Row],[Código]]),"",VLOOKUP(Ventas[[#This Row],[Código]],Productos[],2,FALSE))</f>
        <v>Jugo</v>
      </c>
      <c r="D1156" t="str">
        <f>IF(ISBLANK(Ventas[[#This Row],[Código]]),"",VLOOKUP(Ventas[[#This Row],[Código]],Productos[],3,FALSE))</f>
        <v>Baggio Pronto Multifruta 200ml</v>
      </c>
      <c r="E1156" s="22">
        <v>1</v>
      </c>
      <c r="F1156" s="1">
        <f>IF(ISBLANK(Ventas[[#This Row],[Código]]),"",VLOOKUP(Ventas[[#This Row],[Código]],Productos[],4,FALSE))</f>
        <v>42</v>
      </c>
      <c r="G1156" s="1">
        <f>IF(ISBLANK(Ventas[[#This Row],[Código]]),"",VLOOKUP(Ventas[[#This Row],[Código]],Productos[],5,FALSE))</f>
        <v>70</v>
      </c>
      <c r="H1156" s="23">
        <f>IF(ISBLANK(Ventas[[#This Row],[Código]]),"",Ventas[[#This Row],[Precio Unitario]]*Ventas[[#This Row],[Cantidad]])</f>
        <v>70</v>
      </c>
      <c r="I1156" s="1">
        <f>IF(ISBLANK(Ventas[[#This Row],[Código]]),"",SUM(Ventas[[#This Row],[Monto]],I1155))</f>
        <v>198259</v>
      </c>
    </row>
    <row r="1157" spans="1:9" x14ac:dyDescent="0.25">
      <c r="A1157" s="25">
        <v>44756</v>
      </c>
      <c r="B1157" s="22">
        <v>77912879</v>
      </c>
      <c r="C1157" t="str">
        <f>IF(ISBLANK(Ventas[[#This Row],[Código]]),"",VLOOKUP(Ventas[[#This Row],[Código]],Productos[],2,FALSE))</f>
        <v>Cigarrillo</v>
      </c>
      <c r="D1157" t="str">
        <f>IF(ISBLANK(Ventas[[#This Row],[Código]]),"",VLOOKUP(Ventas[[#This Row],[Código]],Productos[],3,FALSE))</f>
        <v>Philip Morris 20 Común 20</v>
      </c>
      <c r="E1157" s="22">
        <v>1</v>
      </c>
      <c r="F1157" s="1">
        <f>IF(ISBLANK(Ventas[[#This Row],[Código]]),"",VLOOKUP(Ventas[[#This Row],[Código]],Productos[],4,FALSE))</f>
        <v>270</v>
      </c>
      <c r="G1157" s="1">
        <f>IF(ISBLANK(Ventas[[#This Row],[Código]]),"",VLOOKUP(Ventas[[#This Row],[Código]],Productos[],5,FALSE))</f>
        <v>300</v>
      </c>
      <c r="H1157" s="23">
        <f>IF(ISBLANK(Ventas[[#This Row],[Código]]),"",Ventas[[#This Row],[Precio Unitario]]*Ventas[[#This Row],[Cantidad]])</f>
        <v>300</v>
      </c>
      <c r="I1157" s="1">
        <f>IF(ISBLANK(Ventas[[#This Row],[Código]]),"",SUM(Ventas[[#This Row],[Monto]],I1156))</f>
        <v>198559</v>
      </c>
    </row>
    <row r="1158" spans="1:9" x14ac:dyDescent="0.25">
      <c r="A1158" s="25">
        <v>44756</v>
      </c>
      <c r="B1158" s="22">
        <v>7798065730361</v>
      </c>
      <c r="C1158" t="str">
        <f>IF(ISBLANK(Ventas[[#This Row],[Código]]),"",VLOOKUP(Ventas[[#This Row],[Código]],Productos[],2,FALSE))</f>
        <v>Agua Saborizada</v>
      </c>
      <c r="D1158" t="str">
        <f>IF(ISBLANK(Ventas[[#This Row],[Código]]),"",VLOOKUP(Ventas[[#This Row],[Código]],Productos[],3,FALSE))</f>
        <v>Sierra de Los Padres Manzana 1500ml</v>
      </c>
      <c r="E1158" s="22">
        <v>1</v>
      </c>
      <c r="F1158" s="1">
        <f>IF(ISBLANK(Ventas[[#This Row],[Código]]),"",VLOOKUP(Ventas[[#This Row],[Código]],Productos[],4,FALSE))</f>
        <v>98</v>
      </c>
      <c r="G1158" s="1">
        <f>IF(ISBLANK(Ventas[[#This Row],[Código]]),"",VLOOKUP(Ventas[[#This Row],[Código]],Productos[],5,FALSE))</f>
        <v>140</v>
      </c>
      <c r="H1158" s="23">
        <f>IF(ISBLANK(Ventas[[#This Row],[Código]]),"",Ventas[[#This Row],[Precio Unitario]]*Ventas[[#This Row],[Cantidad]])</f>
        <v>140</v>
      </c>
      <c r="I1158" s="1">
        <f>IF(ISBLANK(Ventas[[#This Row],[Código]]),"",SUM(Ventas[[#This Row],[Monto]],I1157))</f>
        <v>198699</v>
      </c>
    </row>
    <row r="1159" spans="1:9" x14ac:dyDescent="0.25">
      <c r="A1159" s="25">
        <v>44756</v>
      </c>
      <c r="B1159" s="22">
        <v>7792798012923</v>
      </c>
      <c r="C1159" t="str">
        <f>IF(ISBLANK(Ventas[[#This Row],[Código]]),"",VLOOKUP(Ventas[[#This Row],[Código]],Productos[],2,FALSE))</f>
        <v>Cerveza</v>
      </c>
      <c r="D1159" t="str">
        <f>IF(ISBLANK(Ventas[[#This Row],[Código]]),"",VLOOKUP(Ventas[[#This Row],[Código]],Productos[],3,FALSE))</f>
        <v>Quilmes Clásica  473ml</v>
      </c>
      <c r="E1159" s="22">
        <v>1</v>
      </c>
      <c r="F1159" s="1">
        <f>IF(ISBLANK(Ventas[[#This Row],[Código]]),"",VLOOKUP(Ventas[[#This Row],[Código]],Productos[],4,FALSE))</f>
        <v>98</v>
      </c>
      <c r="G1159" s="1">
        <f>IF(ISBLANK(Ventas[[#This Row],[Código]]),"",VLOOKUP(Ventas[[#This Row],[Código]],Productos[],5,FALSE))</f>
        <v>150</v>
      </c>
      <c r="H1159" s="23">
        <f>IF(ISBLANK(Ventas[[#This Row],[Código]]),"",Ventas[[#This Row],[Precio Unitario]]*Ventas[[#This Row],[Cantidad]])</f>
        <v>150</v>
      </c>
      <c r="I1159" s="1">
        <f>IF(ISBLANK(Ventas[[#This Row],[Código]]),"",SUM(Ventas[[#This Row],[Monto]],I1158))</f>
        <v>198849</v>
      </c>
    </row>
    <row r="1160" spans="1:9" x14ac:dyDescent="0.25">
      <c r="A1160" s="25">
        <v>44756</v>
      </c>
      <c r="B1160" s="22">
        <v>77912879</v>
      </c>
      <c r="C1160" t="str">
        <f>IF(ISBLANK(Ventas[[#This Row],[Código]]),"",VLOOKUP(Ventas[[#This Row],[Código]],Productos[],2,FALSE))</f>
        <v>Cigarrillo</v>
      </c>
      <c r="D1160" t="str">
        <f>IF(ISBLANK(Ventas[[#This Row],[Código]]),"",VLOOKUP(Ventas[[#This Row],[Código]],Productos[],3,FALSE))</f>
        <v>Philip Morris 20 Común 20</v>
      </c>
      <c r="E1160" s="22">
        <v>1</v>
      </c>
      <c r="F1160" s="1">
        <f>IF(ISBLANK(Ventas[[#This Row],[Código]]),"",VLOOKUP(Ventas[[#This Row],[Código]],Productos[],4,FALSE))</f>
        <v>270</v>
      </c>
      <c r="G1160" s="1">
        <f>IF(ISBLANK(Ventas[[#This Row],[Código]]),"",VLOOKUP(Ventas[[#This Row],[Código]],Productos[],5,FALSE))</f>
        <v>300</v>
      </c>
      <c r="H1160" s="23">
        <f>IF(ISBLANK(Ventas[[#This Row],[Código]]),"",Ventas[[#This Row],[Precio Unitario]]*Ventas[[#This Row],[Cantidad]])</f>
        <v>300</v>
      </c>
      <c r="I1160" s="1">
        <f>IF(ISBLANK(Ventas[[#This Row],[Código]]),"",SUM(Ventas[[#This Row],[Monto]],I1159))</f>
        <v>199149</v>
      </c>
    </row>
    <row r="1161" spans="1:9" x14ac:dyDescent="0.25">
      <c r="A1161" s="25">
        <v>44756</v>
      </c>
      <c r="B1161" s="22">
        <v>7792798007424</v>
      </c>
      <c r="C1161" t="str">
        <f>IF(ISBLANK(Ventas[[#This Row],[Código]]),"",VLOOKUP(Ventas[[#This Row],[Código]],Productos[],2,FALSE))</f>
        <v>Cerveza</v>
      </c>
      <c r="D1161" t="str">
        <f>IF(ISBLANK(Ventas[[#This Row],[Código]]),"",VLOOKUP(Ventas[[#This Row],[Código]],Productos[],3,FALSE))</f>
        <v>Quilmes Bajo Cero Retornable 1000ml</v>
      </c>
      <c r="E1161" s="22">
        <v>1</v>
      </c>
      <c r="F1161" s="1">
        <f>IF(ISBLANK(Ventas[[#This Row],[Código]]),"",VLOOKUP(Ventas[[#This Row],[Código]],Productos[],4,FALSE))</f>
        <v>175</v>
      </c>
      <c r="G1161" s="1">
        <f>IF(ISBLANK(Ventas[[#This Row],[Código]]),"",VLOOKUP(Ventas[[#This Row],[Código]],Productos[],5,FALSE))</f>
        <v>270</v>
      </c>
      <c r="H1161" s="23">
        <f>IF(ISBLANK(Ventas[[#This Row],[Código]]),"",Ventas[[#This Row],[Precio Unitario]]*Ventas[[#This Row],[Cantidad]])</f>
        <v>270</v>
      </c>
      <c r="I1161" s="1">
        <f>IF(ISBLANK(Ventas[[#This Row],[Código]]),"",SUM(Ventas[[#This Row],[Monto]],I1160))</f>
        <v>199419</v>
      </c>
    </row>
    <row r="1162" spans="1:9" x14ac:dyDescent="0.25">
      <c r="A1162" s="25">
        <v>44756</v>
      </c>
      <c r="B1162" s="22">
        <v>7790895005916</v>
      </c>
      <c r="C1162" t="str">
        <f>IF(ISBLANK(Ventas[[#This Row],[Código]]),"",VLOOKUP(Ventas[[#This Row],[Código]],Productos[],2,FALSE))</f>
        <v>Gaseosa</v>
      </c>
      <c r="D1162" t="str">
        <f>IF(ISBLANK(Ventas[[#This Row],[Código]]),"",VLOOKUP(Ventas[[#This Row],[Código]],Productos[],3,FALSE))</f>
        <v>Coca Cola Retornable 1500ml</v>
      </c>
      <c r="E1162" s="22">
        <v>1</v>
      </c>
      <c r="F1162" s="1">
        <f>IF(ISBLANK(Ventas[[#This Row],[Código]]),"",VLOOKUP(Ventas[[#This Row],[Código]],Productos[],4,FALSE))</f>
        <v>154</v>
      </c>
      <c r="G1162" s="1">
        <f>IF(ISBLANK(Ventas[[#This Row],[Código]]),"",VLOOKUP(Ventas[[#This Row],[Código]],Productos[],5,FALSE))</f>
        <v>230</v>
      </c>
      <c r="H1162" s="23">
        <f>IF(ISBLANK(Ventas[[#This Row],[Código]]),"",Ventas[[#This Row],[Precio Unitario]]*Ventas[[#This Row],[Cantidad]])</f>
        <v>230</v>
      </c>
      <c r="I1162" s="1">
        <f>IF(ISBLANK(Ventas[[#This Row],[Código]]),"",SUM(Ventas[[#This Row],[Monto]],I1161))</f>
        <v>199649</v>
      </c>
    </row>
    <row r="1163" spans="1:9" x14ac:dyDescent="0.25">
      <c r="A1163" s="25">
        <v>44756</v>
      </c>
      <c r="B1163" s="22">
        <v>7792798007424</v>
      </c>
      <c r="C1163" t="str">
        <f>IF(ISBLANK(Ventas[[#This Row],[Código]]),"",VLOOKUP(Ventas[[#This Row],[Código]],Productos[],2,FALSE))</f>
        <v>Cerveza</v>
      </c>
      <c r="D1163" t="str">
        <f>IF(ISBLANK(Ventas[[#This Row],[Código]]),"",VLOOKUP(Ventas[[#This Row],[Código]],Productos[],3,FALSE))</f>
        <v>Quilmes Bajo Cero Retornable 1000ml</v>
      </c>
      <c r="E1163" s="22">
        <v>1</v>
      </c>
      <c r="F1163" s="1">
        <f>IF(ISBLANK(Ventas[[#This Row],[Código]]),"",VLOOKUP(Ventas[[#This Row],[Código]],Productos[],4,FALSE))</f>
        <v>175</v>
      </c>
      <c r="G1163" s="1">
        <f>IF(ISBLANK(Ventas[[#This Row],[Código]]),"",VLOOKUP(Ventas[[#This Row],[Código]],Productos[],5,FALSE))</f>
        <v>270</v>
      </c>
      <c r="H1163" s="23">
        <f>IF(ISBLANK(Ventas[[#This Row],[Código]]),"",Ventas[[#This Row],[Precio Unitario]]*Ventas[[#This Row],[Cantidad]])</f>
        <v>270</v>
      </c>
      <c r="I1163" s="1">
        <f>IF(ISBLANK(Ventas[[#This Row],[Código]]),"",SUM(Ventas[[#This Row],[Monto]],I1162))</f>
        <v>199919</v>
      </c>
    </row>
    <row r="1164" spans="1:9" x14ac:dyDescent="0.25">
      <c r="A1164" s="25">
        <v>44756</v>
      </c>
      <c r="B1164" s="22">
        <v>77983343</v>
      </c>
      <c r="C1164" t="str">
        <f>IF(ISBLANK(Ventas[[#This Row],[Código]]),"",VLOOKUP(Ventas[[#This Row],[Código]],Productos[],2,FALSE))</f>
        <v>Cigarrillo</v>
      </c>
      <c r="D1164" t="str">
        <f>IF(ISBLANK(Ventas[[#This Row],[Código]]),"",VLOOKUP(Ventas[[#This Row],[Código]],Productos[],3,FALSE))</f>
        <v>Marlboro 10 Común 10</v>
      </c>
      <c r="E1164" s="22">
        <v>1</v>
      </c>
      <c r="F1164" s="1">
        <f>IF(ISBLANK(Ventas[[#This Row],[Código]]),"",VLOOKUP(Ventas[[#This Row],[Código]],Productos[],4,FALSE))</f>
        <v>190</v>
      </c>
      <c r="G1164" s="1">
        <f>IF(ISBLANK(Ventas[[#This Row],[Código]]),"",VLOOKUP(Ventas[[#This Row],[Código]],Productos[],5,FALSE))</f>
        <v>220</v>
      </c>
      <c r="H1164" s="23">
        <f>IF(ISBLANK(Ventas[[#This Row],[Código]]),"",Ventas[[#This Row],[Precio Unitario]]*Ventas[[#This Row],[Cantidad]])</f>
        <v>220</v>
      </c>
      <c r="I1164" s="1">
        <f>IF(ISBLANK(Ventas[[#This Row],[Código]]),"",SUM(Ventas[[#This Row],[Monto]],I1163))</f>
        <v>200139</v>
      </c>
    </row>
    <row r="1165" spans="1:9" x14ac:dyDescent="0.25">
      <c r="A1165" s="25">
        <v>44756</v>
      </c>
      <c r="B1165" s="22">
        <v>7798113300508</v>
      </c>
      <c r="C1165" t="str">
        <f>IF(ISBLANK(Ventas[[#This Row],[Código]]),"",VLOOKUP(Ventas[[#This Row],[Código]],Productos[],2,FALSE))</f>
        <v>Aperitivo</v>
      </c>
      <c r="D1165" t="str">
        <f>IF(ISBLANK(Ventas[[#This Row],[Código]]),"",VLOOKUP(Ventas[[#This Row],[Código]],Productos[],3,FALSE))</f>
        <v>Fernandito 1000ml</v>
      </c>
      <c r="E1165" s="22">
        <v>1</v>
      </c>
      <c r="F1165" s="1">
        <f>IF(ISBLANK(Ventas[[#This Row],[Código]]),"",VLOOKUP(Ventas[[#This Row],[Código]],Productos[],4,FALSE))</f>
        <v>90</v>
      </c>
      <c r="G1165" s="1">
        <f>IF(ISBLANK(Ventas[[#This Row],[Código]]),"",VLOOKUP(Ventas[[#This Row],[Código]],Productos[],5,FALSE))</f>
        <v>150</v>
      </c>
      <c r="H1165" s="23">
        <f>IF(ISBLANK(Ventas[[#This Row],[Código]]),"",Ventas[[#This Row],[Precio Unitario]]*Ventas[[#This Row],[Cantidad]])</f>
        <v>150</v>
      </c>
      <c r="I1165" s="1">
        <f>IF(ISBLANK(Ventas[[#This Row],[Código]]),"",SUM(Ventas[[#This Row],[Monto]],I1164))</f>
        <v>200289</v>
      </c>
    </row>
    <row r="1166" spans="1:9" x14ac:dyDescent="0.25">
      <c r="A1166" s="25">
        <v>44757</v>
      </c>
      <c r="B1166" s="22">
        <v>7791375001817</v>
      </c>
      <c r="C1166" t="str">
        <f>IF(ISBLANK(Ventas[[#This Row],[Código]]),"",VLOOKUP(Ventas[[#This Row],[Código]],Productos[],2,FALSE))</f>
        <v>Gaseosa</v>
      </c>
      <c r="D1166" t="str">
        <f>IF(ISBLANK(Ventas[[#This Row],[Código]]),"",VLOOKUP(Ventas[[#This Row],[Código]],Productos[],3,FALSE))</f>
        <v>Cabalgata Cola 3000ml</v>
      </c>
      <c r="E1166" s="22">
        <v>1</v>
      </c>
      <c r="F1166" s="1">
        <f>IF(ISBLANK(Ventas[[#This Row],[Código]]),"",VLOOKUP(Ventas[[#This Row],[Código]],Productos[],4,FALSE))</f>
        <v>140</v>
      </c>
      <c r="G1166" s="1">
        <f>IF(ISBLANK(Ventas[[#This Row],[Código]]),"",VLOOKUP(Ventas[[#This Row],[Código]],Productos[],5,FALSE))</f>
        <v>210</v>
      </c>
      <c r="H1166" s="23">
        <f>IF(ISBLANK(Ventas[[#This Row],[Código]]),"",Ventas[[#This Row],[Precio Unitario]]*Ventas[[#This Row],[Cantidad]])</f>
        <v>210</v>
      </c>
      <c r="I1166" s="1">
        <f>IF(ISBLANK(Ventas[[#This Row],[Código]]),"",SUM(Ventas[[#This Row],[Monto]],I1165))</f>
        <v>200499</v>
      </c>
    </row>
    <row r="1167" spans="1:9" x14ac:dyDescent="0.25">
      <c r="A1167" s="25">
        <v>44757</v>
      </c>
      <c r="B1167" s="22">
        <v>7790895005916</v>
      </c>
      <c r="C1167" t="str">
        <f>IF(ISBLANK(Ventas[[#This Row],[Código]]),"",VLOOKUP(Ventas[[#This Row],[Código]],Productos[],2,FALSE))</f>
        <v>Gaseosa</v>
      </c>
      <c r="D1167" t="str">
        <f>IF(ISBLANK(Ventas[[#This Row],[Código]]),"",VLOOKUP(Ventas[[#This Row],[Código]],Productos[],3,FALSE))</f>
        <v>Coca Cola Retornable 1500ml</v>
      </c>
      <c r="E1167" s="22">
        <v>1</v>
      </c>
      <c r="F1167" s="1">
        <f>IF(ISBLANK(Ventas[[#This Row],[Código]]),"",VLOOKUP(Ventas[[#This Row],[Código]],Productos[],4,FALSE))</f>
        <v>154</v>
      </c>
      <c r="G1167" s="1">
        <f>IF(ISBLANK(Ventas[[#This Row],[Código]]),"",VLOOKUP(Ventas[[#This Row],[Código]],Productos[],5,FALSE))</f>
        <v>230</v>
      </c>
      <c r="H1167" s="23">
        <f>IF(ISBLANK(Ventas[[#This Row],[Código]]),"",Ventas[[#This Row],[Precio Unitario]]*Ventas[[#This Row],[Cantidad]])</f>
        <v>230</v>
      </c>
      <c r="I1167" s="1">
        <f>IF(ISBLANK(Ventas[[#This Row],[Código]]),"",SUM(Ventas[[#This Row],[Monto]],I1166))</f>
        <v>200729</v>
      </c>
    </row>
    <row r="1168" spans="1:9" x14ac:dyDescent="0.25">
      <c r="A1168" s="25">
        <v>44757</v>
      </c>
      <c r="B1168" s="22">
        <v>7790310984000</v>
      </c>
      <c r="C1168" t="str">
        <f>IF(ISBLANK(Ventas[[#This Row],[Código]]),"",VLOOKUP(Ventas[[#This Row],[Código]],Productos[],2,FALSE))</f>
        <v>Snack</v>
      </c>
      <c r="D1168" t="str">
        <f>IF(ISBLANK(Ventas[[#This Row],[Código]]),"",VLOOKUP(Ventas[[#This Row],[Código]],Productos[],3,FALSE))</f>
        <v>Lays Clásicas 145g</v>
      </c>
      <c r="E1168" s="22">
        <v>1</v>
      </c>
      <c r="F1168" s="1">
        <f>IF(ISBLANK(Ventas[[#This Row],[Código]]),"",VLOOKUP(Ventas[[#This Row],[Código]],Productos[],4,FALSE))</f>
        <v>304</v>
      </c>
      <c r="G1168" s="1">
        <f>IF(ISBLANK(Ventas[[#This Row],[Código]]),"",VLOOKUP(Ventas[[#This Row],[Código]],Productos[],5,FALSE))</f>
        <v>400</v>
      </c>
      <c r="H1168" s="23">
        <f>IF(ISBLANK(Ventas[[#This Row],[Código]]),"",Ventas[[#This Row],[Precio Unitario]]*Ventas[[#This Row],[Cantidad]])</f>
        <v>400</v>
      </c>
      <c r="I1168" s="1">
        <f>IF(ISBLANK(Ventas[[#This Row],[Código]]),"",SUM(Ventas[[#This Row],[Monto]],I1167))</f>
        <v>201129</v>
      </c>
    </row>
    <row r="1169" spans="1:9" x14ac:dyDescent="0.25">
      <c r="A1169" s="25">
        <v>44757</v>
      </c>
      <c r="B1169" s="22">
        <v>7793123160272</v>
      </c>
      <c r="C1169" t="str">
        <f>IF(ISBLANK(Ventas[[#This Row],[Código]]),"",VLOOKUP(Ventas[[#This Row],[Código]],Productos[],2,FALSE))</f>
        <v>Galletita</v>
      </c>
      <c r="D1169" t="str">
        <f>IF(ISBLANK(Ventas[[#This Row],[Código]]),"",VLOOKUP(Ventas[[#This Row],[Código]],Productos[],3,FALSE))</f>
        <v>Oblita Frutilla 100g</v>
      </c>
      <c r="E1169" s="22">
        <v>1</v>
      </c>
      <c r="F1169" s="1">
        <f>IF(ISBLANK(Ventas[[#This Row],[Código]]),"",VLOOKUP(Ventas[[#This Row],[Código]],Productos[],4,FALSE))</f>
        <v>63</v>
      </c>
      <c r="G1169" s="1">
        <f>IF(ISBLANK(Ventas[[#This Row],[Código]]),"",VLOOKUP(Ventas[[#This Row],[Código]],Productos[],5,FALSE))</f>
        <v>90</v>
      </c>
      <c r="H1169" s="23">
        <f>IF(ISBLANK(Ventas[[#This Row],[Código]]),"",Ventas[[#This Row],[Precio Unitario]]*Ventas[[#This Row],[Cantidad]])</f>
        <v>90</v>
      </c>
      <c r="I1169" s="1">
        <f>IF(ISBLANK(Ventas[[#This Row],[Código]]),"",SUM(Ventas[[#This Row],[Monto]],I1168))</f>
        <v>201219</v>
      </c>
    </row>
    <row r="1170" spans="1:9" x14ac:dyDescent="0.25">
      <c r="A1170" s="25">
        <v>44757</v>
      </c>
      <c r="B1170" s="22">
        <v>77941558</v>
      </c>
      <c r="C1170" t="str">
        <f>IF(ISBLANK(Ventas[[#This Row],[Código]]),"",VLOOKUP(Ventas[[#This Row],[Código]],Productos[],2,FALSE))</f>
        <v>Cigarrillo</v>
      </c>
      <c r="D1170" t="str">
        <f>IF(ISBLANK(Ventas[[#This Row],[Código]]),"",VLOOKUP(Ventas[[#This Row],[Código]],Productos[],3,FALSE))</f>
        <v>Master 20 Común 20</v>
      </c>
      <c r="E1170" s="22">
        <v>1</v>
      </c>
      <c r="F1170" s="1">
        <f>IF(ISBLANK(Ventas[[#This Row],[Código]]),"",VLOOKUP(Ventas[[#This Row],[Código]],Productos[],4,FALSE))</f>
        <v>100</v>
      </c>
      <c r="G1170" s="1">
        <f>IF(ISBLANK(Ventas[[#This Row],[Código]]),"",VLOOKUP(Ventas[[#This Row],[Código]],Productos[],5,FALSE))</f>
        <v>140</v>
      </c>
      <c r="H1170" s="23">
        <f>IF(ISBLANK(Ventas[[#This Row],[Código]]),"",Ventas[[#This Row],[Precio Unitario]]*Ventas[[#This Row],[Cantidad]])</f>
        <v>140</v>
      </c>
      <c r="I1170" s="1">
        <f>IF(ISBLANK(Ventas[[#This Row],[Código]]),"",SUM(Ventas[[#This Row],[Monto]],I1169))</f>
        <v>201359</v>
      </c>
    </row>
    <row r="1171" spans="1:9" x14ac:dyDescent="0.25">
      <c r="A1171" s="25">
        <v>44757</v>
      </c>
      <c r="B1171" s="22">
        <v>6902004095218</v>
      </c>
      <c r="C1171" t="str">
        <f>IF(ISBLANK(Ventas[[#This Row],[Código]]),"",VLOOKUP(Ventas[[#This Row],[Código]],Productos[],2,FALSE))</f>
        <v>Varios</v>
      </c>
      <c r="D1171" t="str">
        <f>IF(ISBLANK(Ventas[[#This Row],[Código]]),"",VLOOKUP(Ventas[[#This Row],[Código]],Productos[],3,FALSE))</f>
        <v>Encendedor Candela 1</v>
      </c>
      <c r="E1171" s="22">
        <v>1</v>
      </c>
      <c r="F1171" s="1">
        <f>IF(ISBLANK(Ventas[[#This Row],[Código]]),"",VLOOKUP(Ventas[[#This Row],[Código]],Productos[],4,FALSE))</f>
        <v>45</v>
      </c>
      <c r="G1171" s="1">
        <f>IF(ISBLANK(Ventas[[#This Row],[Código]]),"",VLOOKUP(Ventas[[#This Row],[Código]],Productos[],5,FALSE))</f>
        <v>60</v>
      </c>
      <c r="H1171" s="23">
        <f>IF(ISBLANK(Ventas[[#This Row],[Código]]),"",Ventas[[#This Row],[Precio Unitario]]*Ventas[[#This Row],[Cantidad]])</f>
        <v>60</v>
      </c>
      <c r="I1171" s="1">
        <f>IF(ISBLANK(Ventas[[#This Row],[Código]]),"",SUM(Ventas[[#This Row],[Monto]],I1170))</f>
        <v>201419</v>
      </c>
    </row>
    <row r="1172" spans="1:9" x14ac:dyDescent="0.25">
      <c r="A1172" s="25">
        <v>44757</v>
      </c>
      <c r="B1172" s="22">
        <v>77917812</v>
      </c>
      <c r="C1172" t="str">
        <f>IF(ISBLANK(Ventas[[#This Row],[Código]]),"",VLOOKUP(Ventas[[#This Row],[Código]],Productos[],2,FALSE))</f>
        <v>Chocolate</v>
      </c>
      <c r="D1172" t="str">
        <f>IF(ISBLANK(Ventas[[#This Row],[Código]]),"",VLOOKUP(Ventas[[#This Row],[Código]],Productos[],3,FALSE))</f>
        <v>Las Colonias Negro Triple 1</v>
      </c>
      <c r="E1172" s="22">
        <v>1</v>
      </c>
      <c r="F1172" s="1">
        <f>IF(ISBLANK(Ventas[[#This Row],[Código]]),"",VLOOKUP(Ventas[[#This Row],[Código]],Productos[],4,FALSE))</f>
        <v>42</v>
      </c>
      <c r="G1172" s="1">
        <f>IF(ISBLANK(Ventas[[#This Row],[Código]]),"",VLOOKUP(Ventas[[#This Row],[Código]],Productos[],5,FALSE))</f>
        <v>60</v>
      </c>
      <c r="H1172" s="23">
        <f>IF(ISBLANK(Ventas[[#This Row],[Código]]),"",Ventas[[#This Row],[Precio Unitario]]*Ventas[[#This Row],[Cantidad]])</f>
        <v>60</v>
      </c>
      <c r="I1172" s="1">
        <f>IF(ISBLANK(Ventas[[#This Row],[Código]]),"",SUM(Ventas[[#This Row],[Monto]],I1171))</f>
        <v>201479</v>
      </c>
    </row>
    <row r="1173" spans="1:9" x14ac:dyDescent="0.25">
      <c r="A1173" s="25">
        <v>44757</v>
      </c>
      <c r="B1173" s="22">
        <v>7793147571672</v>
      </c>
      <c r="C1173" t="str">
        <f>IF(ISBLANK(Ventas[[#This Row],[Código]]),"",VLOOKUP(Ventas[[#This Row],[Código]],Productos[],2,FALSE))</f>
        <v>Cerveza</v>
      </c>
      <c r="D1173" t="str">
        <f>IF(ISBLANK(Ventas[[#This Row],[Código]]),"",VLOOKUP(Ventas[[#This Row],[Código]],Productos[],3,FALSE))</f>
        <v>Imperial Golden Retornable 1000ml</v>
      </c>
      <c r="E1173" s="22">
        <v>1</v>
      </c>
      <c r="F1173" s="1">
        <f>IF(ISBLANK(Ventas[[#This Row],[Código]]),"",VLOOKUP(Ventas[[#This Row],[Código]],Productos[],4,FALSE))</f>
        <v>278</v>
      </c>
      <c r="G1173" s="1">
        <f>IF(ISBLANK(Ventas[[#This Row],[Código]]),"",VLOOKUP(Ventas[[#This Row],[Código]],Productos[],5,FALSE))</f>
        <v>350</v>
      </c>
      <c r="H1173" s="23">
        <f>IF(ISBLANK(Ventas[[#This Row],[Código]]),"",Ventas[[#This Row],[Precio Unitario]]*Ventas[[#This Row],[Cantidad]])</f>
        <v>350</v>
      </c>
      <c r="I1173" s="1">
        <f>IF(ISBLANK(Ventas[[#This Row],[Código]]),"",SUM(Ventas[[#This Row],[Monto]],I1172))</f>
        <v>201829</v>
      </c>
    </row>
    <row r="1174" spans="1:9" x14ac:dyDescent="0.25">
      <c r="A1174" s="25">
        <v>44757</v>
      </c>
      <c r="B1174" s="22">
        <v>7791375000438</v>
      </c>
      <c r="C1174" t="str">
        <f>IF(ISBLANK(Ventas[[#This Row],[Código]]),"",VLOOKUP(Ventas[[#This Row],[Código]],Productos[],2,FALSE))</f>
        <v>Gaseosa</v>
      </c>
      <c r="D1174" t="str">
        <f>IF(ISBLANK(Ventas[[#This Row],[Código]]),"",VLOOKUP(Ventas[[#This Row],[Código]],Productos[],3,FALSE))</f>
        <v>Cabalgata Pomelo 500ml</v>
      </c>
      <c r="E1174" s="22">
        <v>1</v>
      </c>
      <c r="F1174" s="1">
        <f>IF(ISBLANK(Ventas[[#This Row],[Código]]),"",VLOOKUP(Ventas[[#This Row],[Código]],Productos[],4,FALSE))</f>
        <v>56</v>
      </c>
      <c r="G1174" s="1">
        <f>IF(ISBLANK(Ventas[[#This Row],[Código]]),"",VLOOKUP(Ventas[[#This Row],[Código]],Productos[],5,FALSE))</f>
        <v>80</v>
      </c>
      <c r="H1174" s="23">
        <f>IF(ISBLANK(Ventas[[#This Row],[Código]]),"",Ventas[[#This Row],[Precio Unitario]]*Ventas[[#This Row],[Cantidad]])</f>
        <v>80</v>
      </c>
      <c r="I1174" s="1">
        <f>IF(ISBLANK(Ventas[[#This Row],[Código]]),"",SUM(Ventas[[#This Row],[Monto]],I1173))</f>
        <v>201909</v>
      </c>
    </row>
    <row r="1175" spans="1:9" x14ac:dyDescent="0.25">
      <c r="A1175" s="25">
        <v>44757</v>
      </c>
      <c r="B1175" s="22">
        <v>7798065730354</v>
      </c>
      <c r="C1175" t="str">
        <f>IF(ISBLANK(Ventas[[#This Row],[Código]]),"",VLOOKUP(Ventas[[#This Row],[Código]],Productos[],2,FALSE))</f>
        <v>Agua Saborizada</v>
      </c>
      <c r="D1175" t="str">
        <f>IF(ISBLANK(Ventas[[#This Row],[Código]]),"",VLOOKUP(Ventas[[#This Row],[Código]],Productos[],3,FALSE))</f>
        <v>Sierra de Los Padres Pomelo 500ml</v>
      </c>
      <c r="E1175" s="22">
        <v>1</v>
      </c>
      <c r="F1175" s="1">
        <f>IF(ISBLANK(Ventas[[#This Row],[Código]]),"",VLOOKUP(Ventas[[#This Row],[Código]],Productos[],4,FALSE))</f>
        <v>73</v>
      </c>
      <c r="G1175" s="1">
        <f>IF(ISBLANK(Ventas[[#This Row],[Código]]),"",VLOOKUP(Ventas[[#This Row],[Código]],Productos[],5,FALSE))</f>
        <v>100</v>
      </c>
      <c r="H1175" s="23">
        <f>IF(ISBLANK(Ventas[[#This Row],[Código]]),"",Ventas[[#This Row],[Precio Unitario]]*Ventas[[#This Row],[Cantidad]])</f>
        <v>100</v>
      </c>
      <c r="I1175" s="1">
        <f>IF(ISBLANK(Ventas[[#This Row],[Código]]),"",SUM(Ventas[[#This Row],[Monto]],I1174))</f>
        <v>202009</v>
      </c>
    </row>
    <row r="1176" spans="1:9" x14ac:dyDescent="0.25">
      <c r="A1176" s="25">
        <v>44757</v>
      </c>
      <c r="B1176" s="22">
        <v>621354957954</v>
      </c>
      <c r="C1176" t="str">
        <f>IF(ISBLANK(Ventas[[#This Row],[Código]]),"",VLOOKUP(Ventas[[#This Row],[Código]],Productos[],2,FALSE))</f>
        <v>Golosina</v>
      </c>
      <c r="D1176" t="str">
        <f>IF(ISBLANK(Ventas[[#This Row],[Código]]),"",VLOOKUP(Ventas[[#This Row],[Código]],Productos[],3,FALSE))</f>
        <v>Caramelos 1</v>
      </c>
      <c r="E1176" s="22">
        <v>4</v>
      </c>
      <c r="F1176" s="1">
        <f>IF(ISBLANK(Ventas[[#This Row],[Código]]),"",VLOOKUP(Ventas[[#This Row],[Código]],Productos[],4,FALSE))</f>
        <v>4</v>
      </c>
      <c r="G1176" s="1">
        <f>IF(ISBLANK(Ventas[[#This Row],[Código]]),"",VLOOKUP(Ventas[[#This Row],[Código]],Productos[],5,FALSE))</f>
        <v>5</v>
      </c>
      <c r="H1176" s="23">
        <f>IF(ISBLANK(Ventas[[#This Row],[Código]]),"",Ventas[[#This Row],[Precio Unitario]]*Ventas[[#This Row],[Cantidad]])</f>
        <v>20</v>
      </c>
      <c r="I1176" s="1">
        <f>IF(ISBLANK(Ventas[[#This Row],[Código]]),"",SUM(Ventas[[#This Row],[Monto]],I1175))</f>
        <v>202029</v>
      </c>
    </row>
    <row r="1177" spans="1:9" x14ac:dyDescent="0.25">
      <c r="A1177" s="25">
        <v>44757</v>
      </c>
      <c r="B1177" s="22">
        <v>147852369319</v>
      </c>
      <c r="C1177" t="str">
        <f>IF(ISBLANK(Ventas[[#This Row],[Código]]),"",VLOOKUP(Ventas[[#This Row],[Código]],Productos[],2,FALSE))</f>
        <v>Fotocopia</v>
      </c>
      <c r="D1177" t="str">
        <f>IF(ISBLANK(Ventas[[#This Row],[Código]]),"",VLOOKUP(Ventas[[#This Row],[Código]],Productos[],3,FALSE))</f>
        <v>IMPRESIÓN A4 1</v>
      </c>
      <c r="E1177" s="22">
        <v>5</v>
      </c>
      <c r="F1177" s="1">
        <f>IF(ISBLANK(Ventas[[#This Row],[Código]]),"",VLOOKUP(Ventas[[#This Row],[Código]],Productos[],4,FALSE))</f>
        <v>0</v>
      </c>
      <c r="G1177" s="1">
        <f>IF(ISBLANK(Ventas[[#This Row],[Código]]),"",VLOOKUP(Ventas[[#This Row],[Código]],Productos[],5,FALSE))</f>
        <v>20</v>
      </c>
      <c r="H1177" s="23">
        <f>IF(ISBLANK(Ventas[[#This Row],[Código]]),"",Ventas[[#This Row],[Precio Unitario]]*Ventas[[#This Row],[Cantidad]])</f>
        <v>100</v>
      </c>
      <c r="I1177" s="1">
        <f>IF(ISBLANK(Ventas[[#This Row],[Código]]),"",SUM(Ventas[[#This Row],[Monto]],I1176))</f>
        <v>202129</v>
      </c>
    </row>
    <row r="1178" spans="1:9" x14ac:dyDescent="0.25">
      <c r="A1178" s="25">
        <v>44757</v>
      </c>
      <c r="B1178" s="22">
        <v>954456325874</v>
      </c>
      <c r="C1178" t="str">
        <f>IF(ISBLANK(Ventas[[#This Row],[Código]]),"",VLOOKUP(Ventas[[#This Row],[Código]],Productos[],2,FALSE))</f>
        <v>Carga</v>
      </c>
      <c r="D1178" t="str">
        <f>IF(ISBLANK(Ventas[[#This Row],[Código]]),"",VLOOKUP(Ventas[[#This Row],[Código]],Productos[],3,FALSE))</f>
        <v>Carga Virtual (Tipear TOTAL DE CARGA en: "Monto") 1</v>
      </c>
      <c r="E1178" s="22">
        <v>300</v>
      </c>
      <c r="F1178" s="1">
        <f>IF(ISBLANK(Ventas[[#This Row],[Código]]),"",VLOOKUP(Ventas[[#This Row],[Código]],Productos[],4,FALSE))</f>
        <v>1</v>
      </c>
      <c r="G1178" s="1">
        <f>IF(ISBLANK(Ventas[[#This Row],[Código]]),"",VLOOKUP(Ventas[[#This Row],[Código]],Productos[],5,FALSE))</f>
        <v>1</v>
      </c>
      <c r="H1178" s="23">
        <v>330</v>
      </c>
      <c r="I1178" s="1">
        <f>IF(ISBLANK(Ventas[[#This Row],[Código]]),"",SUM(Ventas[[#This Row],[Monto]],I1177))</f>
        <v>202459</v>
      </c>
    </row>
    <row r="1179" spans="1:9" x14ac:dyDescent="0.25">
      <c r="A1179" s="25">
        <v>44757</v>
      </c>
      <c r="B1179" s="22">
        <v>7794218100241</v>
      </c>
      <c r="C1179" t="str">
        <f>IF(ISBLANK(Ventas[[#This Row],[Código]]),"",VLOOKUP(Ventas[[#This Row],[Código]],Productos[],2,FALSE))</f>
        <v>Varios</v>
      </c>
      <c r="D1179" t="str">
        <f>IF(ISBLANK(Ventas[[#This Row],[Código]]),"",VLOOKUP(Ventas[[#This Row],[Código]],Productos[],3,FALSE))</f>
        <v>Velas Amanecer 1</v>
      </c>
      <c r="E1179" s="22">
        <v>1</v>
      </c>
      <c r="F1179" s="1">
        <f>IF(ISBLANK(Ventas[[#This Row],[Código]]),"",VLOOKUP(Ventas[[#This Row],[Código]],Productos[],4,FALSE))</f>
        <v>49</v>
      </c>
      <c r="G1179" s="1">
        <f>IF(ISBLANK(Ventas[[#This Row],[Código]]),"",VLOOKUP(Ventas[[#This Row],[Código]],Productos[],5,FALSE))</f>
        <v>70</v>
      </c>
      <c r="H1179" s="23">
        <f>IF(ISBLANK(Ventas[[#This Row],[Código]]),"",Ventas[[#This Row],[Precio Unitario]]*Ventas[[#This Row],[Cantidad]])</f>
        <v>70</v>
      </c>
      <c r="I1179" s="1">
        <f>IF(ISBLANK(Ventas[[#This Row],[Código]]),"",SUM(Ventas[[#This Row],[Monto]],I1178))</f>
        <v>202529</v>
      </c>
    </row>
    <row r="1180" spans="1:9" x14ac:dyDescent="0.25">
      <c r="A1180" s="25">
        <v>44757</v>
      </c>
      <c r="B1180" s="22">
        <v>7790040720206</v>
      </c>
      <c r="C1180" t="str">
        <f>IF(ISBLANK(Ventas[[#This Row],[Código]]),"",VLOOKUP(Ventas[[#This Row],[Código]],Productos[],2,FALSE))</f>
        <v>Galletita</v>
      </c>
      <c r="D1180" t="str">
        <f>IF(ISBLANK(Ventas[[#This Row],[Código]]),"",VLOOKUP(Ventas[[#This Row],[Código]],Productos[],3,FALSE))</f>
        <v>Maná Clasica Leche 145g</v>
      </c>
      <c r="E1180" s="22">
        <v>1</v>
      </c>
      <c r="F1180" s="1">
        <f>IF(ISBLANK(Ventas[[#This Row],[Código]]),"",VLOOKUP(Ventas[[#This Row],[Código]],Productos[],4,FALSE))</f>
        <v>77</v>
      </c>
      <c r="G1180" s="1">
        <f>IF(ISBLANK(Ventas[[#This Row],[Código]]),"",VLOOKUP(Ventas[[#This Row],[Código]],Productos[],5,FALSE))</f>
        <v>110</v>
      </c>
      <c r="H1180" s="23">
        <f>IF(ISBLANK(Ventas[[#This Row],[Código]]),"",Ventas[[#This Row],[Precio Unitario]]*Ventas[[#This Row],[Cantidad]])</f>
        <v>110</v>
      </c>
      <c r="I1180" s="1">
        <f>IF(ISBLANK(Ventas[[#This Row],[Código]]),"",SUM(Ventas[[#This Row],[Monto]],I1179))</f>
        <v>202639</v>
      </c>
    </row>
    <row r="1181" spans="1:9" x14ac:dyDescent="0.25">
      <c r="A1181" s="25">
        <v>44757</v>
      </c>
      <c r="B1181" s="22">
        <v>7790036001562</v>
      </c>
      <c r="C1181" t="str">
        <f>IF(ISBLANK(Ventas[[#This Row],[Código]]),"",VLOOKUP(Ventas[[#This Row],[Código]],Productos[],2,FALSE))</f>
        <v>Agua Saborizada</v>
      </c>
      <c r="D1181" t="str">
        <f>IF(ISBLANK(Ventas[[#This Row],[Código]]),"",VLOOKUP(Ventas[[#This Row],[Código]],Productos[],3,FALSE))</f>
        <v>Baggio Fresh Naranja 1500ml</v>
      </c>
      <c r="E1181" s="22">
        <v>1</v>
      </c>
      <c r="F1181" s="1">
        <f>IF(ISBLANK(Ventas[[#This Row],[Código]]),"",VLOOKUP(Ventas[[#This Row],[Código]],Productos[],4,FALSE))</f>
        <v>42</v>
      </c>
      <c r="G1181" s="1">
        <f>IF(ISBLANK(Ventas[[#This Row],[Código]]),"",VLOOKUP(Ventas[[#This Row],[Código]],Productos[],5,FALSE))</f>
        <v>120</v>
      </c>
      <c r="H1181" s="23">
        <f>IF(ISBLANK(Ventas[[#This Row],[Código]]),"",Ventas[[#This Row],[Precio Unitario]]*Ventas[[#This Row],[Cantidad]])</f>
        <v>120</v>
      </c>
      <c r="I1181" s="1">
        <f>IF(ISBLANK(Ventas[[#This Row],[Código]]),"",SUM(Ventas[[#This Row],[Monto]],I1180))</f>
        <v>202759</v>
      </c>
    </row>
    <row r="1182" spans="1:9" x14ac:dyDescent="0.25">
      <c r="A1182" s="25">
        <v>44757</v>
      </c>
      <c r="B1182" s="22">
        <v>7792798012923</v>
      </c>
      <c r="C1182" t="str">
        <f>IF(ISBLANK(Ventas[[#This Row],[Código]]),"",VLOOKUP(Ventas[[#This Row],[Código]],Productos[],2,FALSE))</f>
        <v>Cerveza</v>
      </c>
      <c r="D1182" t="str">
        <f>IF(ISBLANK(Ventas[[#This Row],[Código]]),"",VLOOKUP(Ventas[[#This Row],[Código]],Productos[],3,FALSE))</f>
        <v>Quilmes Clásica  473ml</v>
      </c>
      <c r="E1182" s="22">
        <v>1</v>
      </c>
      <c r="F1182" s="1">
        <f>IF(ISBLANK(Ventas[[#This Row],[Código]]),"",VLOOKUP(Ventas[[#This Row],[Código]],Productos[],4,FALSE))</f>
        <v>98</v>
      </c>
      <c r="G1182" s="1">
        <f>IF(ISBLANK(Ventas[[#This Row],[Código]]),"",VLOOKUP(Ventas[[#This Row],[Código]],Productos[],5,FALSE))</f>
        <v>150</v>
      </c>
      <c r="H1182" s="23">
        <f>IF(ISBLANK(Ventas[[#This Row],[Código]]),"",Ventas[[#This Row],[Precio Unitario]]*Ventas[[#This Row],[Cantidad]])</f>
        <v>150</v>
      </c>
      <c r="I1182" s="1">
        <f>IF(ISBLANK(Ventas[[#This Row],[Código]]),"",SUM(Ventas[[#This Row],[Monto]],I1181))</f>
        <v>202909</v>
      </c>
    </row>
    <row r="1183" spans="1:9" x14ac:dyDescent="0.25">
      <c r="A1183" s="25">
        <v>44757</v>
      </c>
      <c r="B1183" s="22">
        <v>954456325874</v>
      </c>
      <c r="C1183" t="str">
        <f>IF(ISBLANK(Ventas[[#This Row],[Código]]),"",VLOOKUP(Ventas[[#This Row],[Código]],Productos[],2,FALSE))</f>
        <v>Carga</v>
      </c>
      <c r="D1183" t="str">
        <f>IF(ISBLANK(Ventas[[#This Row],[Código]]),"",VLOOKUP(Ventas[[#This Row],[Código]],Productos[],3,FALSE))</f>
        <v>Carga Virtual (Tipear TOTAL DE CARGA en: "Monto") 1</v>
      </c>
      <c r="E1183" s="22">
        <v>200</v>
      </c>
      <c r="F1183" s="1">
        <f>IF(ISBLANK(Ventas[[#This Row],[Código]]),"",VLOOKUP(Ventas[[#This Row],[Código]],Productos[],4,FALSE))</f>
        <v>1</v>
      </c>
      <c r="G1183" s="1">
        <v>1</v>
      </c>
      <c r="H1183" s="23">
        <v>220</v>
      </c>
      <c r="I1183" s="1">
        <f>IF(ISBLANK(Ventas[[#This Row],[Código]]),"",SUM(Ventas[[#This Row],[Monto]],I1182))</f>
        <v>203129</v>
      </c>
    </row>
    <row r="1184" spans="1:9" x14ac:dyDescent="0.25">
      <c r="A1184" s="25">
        <v>44757</v>
      </c>
      <c r="B1184" s="22">
        <v>7790036001562</v>
      </c>
      <c r="C1184" t="str">
        <f>IF(ISBLANK(Ventas[[#This Row],[Código]]),"",VLOOKUP(Ventas[[#This Row],[Código]],Productos[],2,FALSE))</f>
        <v>Agua Saborizada</v>
      </c>
      <c r="D1184" t="str">
        <f>IF(ISBLANK(Ventas[[#This Row],[Código]]),"",VLOOKUP(Ventas[[#This Row],[Código]],Productos[],3,FALSE))</f>
        <v>Baggio Fresh Naranja 1500ml</v>
      </c>
      <c r="E1184" s="22">
        <v>1</v>
      </c>
      <c r="F1184" s="1">
        <f>IF(ISBLANK(Ventas[[#This Row],[Código]]),"",VLOOKUP(Ventas[[#This Row],[Código]],Productos[],4,FALSE))</f>
        <v>42</v>
      </c>
      <c r="G1184" s="1">
        <f>IF(ISBLANK(Ventas[[#This Row],[Código]]),"",VLOOKUP(Ventas[[#This Row],[Código]],Productos[],5,FALSE))</f>
        <v>120</v>
      </c>
      <c r="H1184" s="23">
        <f>IF(ISBLANK(Ventas[[#This Row],[Código]]),"",Ventas[[#This Row],[Precio Unitario]]*Ventas[[#This Row],[Cantidad]])</f>
        <v>120</v>
      </c>
      <c r="I1184" s="1">
        <f>IF(ISBLANK(Ventas[[#This Row],[Código]]),"",SUM(Ventas[[#This Row],[Monto]],I1183))</f>
        <v>203249</v>
      </c>
    </row>
    <row r="1185" spans="1:9" x14ac:dyDescent="0.25">
      <c r="A1185" s="25">
        <v>44757</v>
      </c>
      <c r="B1185" s="22">
        <v>7790895005916</v>
      </c>
      <c r="C1185" t="str">
        <f>IF(ISBLANK(Ventas[[#This Row],[Código]]),"",VLOOKUP(Ventas[[#This Row],[Código]],Productos[],2,FALSE))</f>
        <v>Gaseosa</v>
      </c>
      <c r="D1185" t="str">
        <f>IF(ISBLANK(Ventas[[#This Row],[Código]]),"",VLOOKUP(Ventas[[#This Row],[Código]],Productos[],3,FALSE))</f>
        <v>Coca Cola Retornable 1500ml</v>
      </c>
      <c r="E1185" s="22">
        <v>1</v>
      </c>
      <c r="F1185" s="1">
        <f>IF(ISBLANK(Ventas[[#This Row],[Código]]),"",VLOOKUP(Ventas[[#This Row],[Código]],Productos[],4,FALSE))</f>
        <v>154</v>
      </c>
      <c r="G1185" s="1">
        <f>IF(ISBLANK(Ventas[[#This Row],[Código]]),"",VLOOKUP(Ventas[[#This Row],[Código]],Productos[],5,FALSE))</f>
        <v>230</v>
      </c>
      <c r="H1185" s="23">
        <f>IF(ISBLANK(Ventas[[#This Row],[Código]]),"",Ventas[[#This Row],[Precio Unitario]]*Ventas[[#This Row],[Cantidad]])</f>
        <v>230</v>
      </c>
      <c r="I1185" s="1">
        <f>IF(ISBLANK(Ventas[[#This Row],[Código]]),"",SUM(Ventas[[#This Row],[Monto]],I1184))</f>
        <v>203479</v>
      </c>
    </row>
    <row r="1186" spans="1:9" x14ac:dyDescent="0.25">
      <c r="A1186" s="25">
        <v>44757</v>
      </c>
      <c r="B1186" s="22">
        <v>77916433</v>
      </c>
      <c r="C1186" t="str">
        <f>IF(ISBLANK(Ventas[[#This Row],[Código]]),"",VLOOKUP(Ventas[[#This Row],[Código]],Productos[],2,FALSE))</f>
        <v>Cigarrillo</v>
      </c>
      <c r="D1186" t="str">
        <f>IF(ISBLANK(Ventas[[#This Row],[Código]]),"",VLOOKUP(Ventas[[#This Row],[Código]],Productos[],3,FALSE))</f>
        <v>Marlboro 20 Común 20</v>
      </c>
      <c r="E1186" s="22">
        <v>1</v>
      </c>
      <c r="F1186" s="1">
        <f>IF(ISBLANK(Ventas[[#This Row],[Código]]),"",VLOOKUP(Ventas[[#This Row],[Código]],Productos[],4,FALSE))</f>
        <v>290</v>
      </c>
      <c r="G1186" s="1">
        <f>IF(ISBLANK(Ventas[[#This Row],[Código]]),"",VLOOKUP(Ventas[[#This Row],[Código]],Productos[],5,FALSE))</f>
        <v>320</v>
      </c>
      <c r="H1186" s="23">
        <f>IF(ISBLANK(Ventas[[#This Row],[Código]]),"",Ventas[[#This Row],[Precio Unitario]]*Ventas[[#This Row],[Cantidad]])</f>
        <v>320</v>
      </c>
      <c r="I1186" s="1">
        <f>IF(ISBLANK(Ventas[[#This Row],[Código]]),"",SUM(Ventas[[#This Row],[Monto]],I1185))</f>
        <v>203799</v>
      </c>
    </row>
    <row r="1187" spans="1:9" x14ac:dyDescent="0.25">
      <c r="A1187" s="25">
        <v>44757</v>
      </c>
      <c r="B1187" s="22">
        <v>7793147118860</v>
      </c>
      <c r="C1187" t="str">
        <f>IF(ISBLANK(Ventas[[#This Row],[Código]]),"",VLOOKUP(Ventas[[#This Row],[Código]],Productos[],2,FALSE))</f>
        <v>Cerveza</v>
      </c>
      <c r="D1187" t="str">
        <f>IF(ISBLANK(Ventas[[#This Row],[Código]]),"",VLOOKUP(Ventas[[#This Row],[Código]],Productos[],3,FALSE))</f>
        <v>Schneider  473ml</v>
      </c>
      <c r="E1187" s="22">
        <v>1</v>
      </c>
      <c r="F1187" s="1">
        <f>IF(ISBLANK(Ventas[[#This Row],[Código]]),"",VLOOKUP(Ventas[[#This Row],[Código]],Productos[],4,FALSE))</f>
        <v>91</v>
      </c>
      <c r="G1187" s="1">
        <f>IF(ISBLANK(Ventas[[#This Row],[Código]]),"",VLOOKUP(Ventas[[#This Row],[Código]],Productos[],5,FALSE))</f>
        <v>140</v>
      </c>
      <c r="H1187" s="23">
        <f>IF(ISBLANK(Ventas[[#This Row],[Código]]),"",Ventas[[#This Row],[Precio Unitario]]*Ventas[[#This Row],[Cantidad]])</f>
        <v>140</v>
      </c>
      <c r="I1187" s="1">
        <f>IF(ISBLANK(Ventas[[#This Row],[Código]]),"",SUM(Ventas[[#This Row],[Monto]],I1186))</f>
        <v>203939</v>
      </c>
    </row>
    <row r="1188" spans="1:9" x14ac:dyDescent="0.25">
      <c r="A1188" s="25">
        <v>44757</v>
      </c>
      <c r="B1188" s="22">
        <v>7793147001827</v>
      </c>
      <c r="C1188" t="str">
        <f>IF(ISBLANK(Ventas[[#This Row],[Código]]),"",VLOOKUP(Ventas[[#This Row],[Código]],Productos[],2,FALSE))</f>
        <v>Cerveza</v>
      </c>
      <c r="D1188" t="str">
        <f>IF(ISBLANK(Ventas[[#This Row],[Código]]),"",VLOOKUP(Ventas[[#This Row],[Código]],Productos[],3,FALSE))</f>
        <v>Miller  473ml</v>
      </c>
      <c r="E1188" s="22">
        <v>2</v>
      </c>
      <c r="F1188" s="1">
        <f>IF(ISBLANK(Ventas[[#This Row],[Código]]),"",VLOOKUP(Ventas[[#This Row],[Código]],Productos[],4,FALSE))</f>
        <v>126</v>
      </c>
      <c r="G1188" s="1">
        <f>IF(ISBLANK(Ventas[[#This Row],[Código]]),"",VLOOKUP(Ventas[[#This Row],[Código]],Productos[],5,FALSE))</f>
        <v>200</v>
      </c>
      <c r="H1188" s="23">
        <f>IF(ISBLANK(Ventas[[#This Row],[Código]]),"",Ventas[[#This Row],[Precio Unitario]]*Ventas[[#This Row],[Cantidad]])</f>
        <v>400</v>
      </c>
      <c r="I1188" s="1">
        <f>IF(ISBLANK(Ventas[[#This Row],[Código]]),"",SUM(Ventas[[#This Row],[Monto]],I1187))</f>
        <v>204339</v>
      </c>
    </row>
    <row r="1189" spans="1:9" x14ac:dyDescent="0.25">
      <c r="A1189" s="25">
        <v>44757</v>
      </c>
      <c r="B1189" s="22">
        <v>695874365215</v>
      </c>
      <c r="C1189" t="str">
        <f>IF(ISBLANK(Ventas[[#This Row],[Código]]),"",VLOOKUP(Ventas[[#This Row],[Código]],Productos[],2,FALSE))</f>
        <v>Fotocopia</v>
      </c>
      <c r="D1189" t="str">
        <f>IF(ISBLANK(Ventas[[#This Row],[Código]]),"",VLOOKUP(Ventas[[#This Row],[Código]],Productos[],3,FALSE))</f>
        <v>DNI 1</v>
      </c>
      <c r="E1189" s="22">
        <v>1</v>
      </c>
      <c r="F1189" s="1">
        <f>IF(ISBLANK(Ventas[[#This Row],[Código]]),"",VLOOKUP(Ventas[[#This Row],[Código]],Productos[],4,FALSE))</f>
        <v>0</v>
      </c>
      <c r="G1189" s="1">
        <f>IF(ISBLANK(Ventas[[#This Row],[Código]]),"",VLOOKUP(Ventas[[#This Row],[Código]],Productos[],5,FALSE))</f>
        <v>20</v>
      </c>
      <c r="H1189" s="23">
        <f>IF(ISBLANK(Ventas[[#This Row],[Código]]),"",Ventas[[#This Row],[Precio Unitario]]*Ventas[[#This Row],[Cantidad]])</f>
        <v>20</v>
      </c>
      <c r="I1189" s="1">
        <f>IF(ISBLANK(Ventas[[#This Row],[Código]]),"",SUM(Ventas[[#This Row],[Monto]],I1188))</f>
        <v>204359</v>
      </c>
    </row>
    <row r="1190" spans="1:9" x14ac:dyDescent="0.25">
      <c r="A1190" s="25">
        <v>44757</v>
      </c>
      <c r="B1190" s="22">
        <v>987456321397</v>
      </c>
      <c r="C1190" t="str">
        <f>IF(ISBLANK(Ventas[[#This Row],[Código]]),"",VLOOKUP(Ventas[[#This Row],[Código]],Productos[],2,FALSE))</f>
        <v>Fotocopia</v>
      </c>
      <c r="D1190" t="str">
        <f>IF(ISBLANK(Ventas[[#This Row],[Código]]),"",VLOOKUP(Ventas[[#This Row],[Código]],Productos[],3,FALSE))</f>
        <v>TRÁMITES (Tipear nombre del trámite) 1</v>
      </c>
      <c r="E1190" s="22">
        <v>1</v>
      </c>
      <c r="F1190" s="1">
        <f>IF(ISBLANK(Ventas[[#This Row],[Código]]),"",VLOOKUP(Ventas[[#This Row],[Código]],Productos[],4,FALSE))</f>
        <v>0</v>
      </c>
      <c r="G1190" s="1">
        <v>50</v>
      </c>
      <c r="H1190" s="23">
        <v>50</v>
      </c>
      <c r="I1190" s="1">
        <f>IF(ISBLANK(Ventas[[#This Row],[Código]]),"",SUM(Ventas[[#This Row],[Monto]],I1189))</f>
        <v>204409</v>
      </c>
    </row>
    <row r="1191" spans="1:9" x14ac:dyDescent="0.25">
      <c r="A1191" s="25">
        <v>44757</v>
      </c>
      <c r="B1191" s="22">
        <v>147852369319</v>
      </c>
      <c r="C1191" t="str">
        <f>IF(ISBLANK(Ventas[[#This Row],[Código]]),"",VLOOKUP(Ventas[[#This Row],[Código]],Productos[],2,FALSE))</f>
        <v>Fotocopia</v>
      </c>
      <c r="D1191" t="str">
        <f>IF(ISBLANK(Ventas[[#This Row],[Código]]),"",VLOOKUP(Ventas[[#This Row],[Código]],Productos[],3,FALSE))</f>
        <v>IMPRESIÓN A4 1</v>
      </c>
      <c r="E1191" s="22">
        <v>2</v>
      </c>
      <c r="F1191" s="1">
        <f>IF(ISBLANK(Ventas[[#This Row],[Código]]),"",VLOOKUP(Ventas[[#This Row],[Código]],Productos[],4,FALSE))</f>
        <v>0</v>
      </c>
      <c r="G1191" s="1">
        <f>IF(ISBLANK(Ventas[[#This Row],[Código]]),"",VLOOKUP(Ventas[[#This Row],[Código]],Productos[],5,FALSE))</f>
        <v>20</v>
      </c>
      <c r="H1191" s="23">
        <f>IF(ISBLANK(Ventas[[#This Row],[Código]]),"",Ventas[[#This Row],[Precio Unitario]]*Ventas[[#This Row],[Cantidad]])</f>
        <v>40</v>
      </c>
      <c r="I1191" s="1">
        <f>IF(ISBLANK(Ventas[[#This Row],[Código]]),"",SUM(Ventas[[#This Row],[Monto]],I1190))</f>
        <v>204449</v>
      </c>
    </row>
    <row r="1192" spans="1:9" x14ac:dyDescent="0.25">
      <c r="A1192" s="25">
        <v>44757</v>
      </c>
      <c r="B1192" s="22">
        <v>77918482</v>
      </c>
      <c r="C1192" t="str">
        <f>IF(ISBLANK(Ventas[[#This Row],[Código]]),"",VLOOKUP(Ventas[[#This Row],[Código]],Productos[],2,FALSE))</f>
        <v>Cigarrillo</v>
      </c>
      <c r="D1192" t="str">
        <f>IF(ISBLANK(Ventas[[#This Row],[Código]]),"",VLOOKUP(Ventas[[#This Row],[Código]],Productos[],3,FALSE))</f>
        <v>Marlboro 20 Box 20</v>
      </c>
      <c r="E1192" s="22">
        <v>1</v>
      </c>
      <c r="F1192" s="1">
        <f>IF(ISBLANK(Ventas[[#This Row],[Código]]),"",VLOOKUP(Ventas[[#This Row],[Código]],Productos[],4,FALSE))</f>
        <v>320</v>
      </c>
      <c r="G1192" s="1">
        <f>IF(ISBLANK(Ventas[[#This Row],[Código]]),"",VLOOKUP(Ventas[[#This Row],[Código]],Productos[],5,FALSE))</f>
        <v>360</v>
      </c>
      <c r="H1192" s="23">
        <f>IF(ISBLANK(Ventas[[#This Row],[Código]]),"",Ventas[[#This Row],[Precio Unitario]]*Ventas[[#This Row],[Cantidad]])</f>
        <v>360</v>
      </c>
      <c r="I1192" s="1">
        <f>IF(ISBLANK(Ventas[[#This Row],[Código]]),"",SUM(Ventas[[#This Row],[Monto]],I1191))</f>
        <v>204809</v>
      </c>
    </row>
    <row r="1193" spans="1:9" x14ac:dyDescent="0.25">
      <c r="A1193" s="25">
        <v>44757</v>
      </c>
      <c r="B1193" s="22">
        <v>695874365215</v>
      </c>
      <c r="C1193" t="str">
        <f>IF(ISBLANK(Ventas[[#This Row],[Código]]),"",VLOOKUP(Ventas[[#This Row],[Código]],Productos[],2,FALSE))</f>
        <v>Fotocopia</v>
      </c>
      <c r="D1193" t="str">
        <f>IF(ISBLANK(Ventas[[#This Row],[Código]]),"",VLOOKUP(Ventas[[#This Row],[Código]],Productos[],3,FALSE))</f>
        <v>DNI 1</v>
      </c>
      <c r="E1193" s="22">
        <v>1</v>
      </c>
      <c r="F1193" s="1">
        <f>IF(ISBLANK(Ventas[[#This Row],[Código]]),"",VLOOKUP(Ventas[[#This Row],[Código]],Productos[],4,FALSE))</f>
        <v>0</v>
      </c>
      <c r="G1193" s="1">
        <f>IF(ISBLANK(Ventas[[#This Row],[Código]]),"",VLOOKUP(Ventas[[#This Row],[Código]],Productos[],5,FALSE))</f>
        <v>20</v>
      </c>
      <c r="H1193" s="23">
        <f>IF(ISBLANK(Ventas[[#This Row],[Código]]),"",Ventas[[#This Row],[Precio Unitario]]*Ventas[[#This Row],[Cantidad]])</f>
        <v>20</v>
      </c>
      <c r="I1193" s="1">
        <f>IF(ISBLANK(Ventas[[#This Row],[Código]]),"",SUM(Ventas[[#This Row],[Monto]],I1192))</f>
        <v>204829</v>
      </c>
    </row>
    <row r="1194" spans="1:9" x14ac:dyDescent="0.25">
      <c r="A1194" s="25">
        <v>44757</v>
      </c>
      <c r="B1194" s="22">
        <v>7798001610368</v>
      </c>
      <c r="C1194" t="str">
        <f>IF(ISBLANK(Ventas[[#This Row],[Código]]),"",VLOOKUP(Ventas[[#This Row],[Código]],Productos[],2,FALSE))</f>
        <v>Vino</v>
      </c>
      <c r="D1194" t="str">
        <f>IF(ISBLANK(Ventas[[#This Row],[Código]]),"",VLOOKUP(Ventas[[#This Row],[Código]],Productos[],3,FALSE))</f>
        <v>Hormiga Negra Malbec 750ml</v>
      </c>
      <c r="E1194" s="22">
        <v>1</v>
      </c>
      <c r="F1194" s="1">
        <f>IF(ISBLANK(Ventas[[#This Row],[Código]]),"",VLOOKUP(Ventas[[#This Row],[Código]],Productos[],4,FALSE))</f>
        <v>210</v>
      </c>
      <c r="G1194" s="1">
        <f>IF(ISBLANK(Ventas[[#This Row],[Código]]),"",VLOOKUP(Ventas[[#This Row],[Código]],Productos[],5,FALSE))</f>
        <v>300</v>
      </c>
      <c r="H1194" s="23">
        <f>IF(ISBLANK(Ventas[[#This Row],[Código]]),"",Ventas[[#This Row],[Precio Unitario]]*Ventas[[#This Row],[Cantidad]])</f>
        <v>300</v>
      </c>
      <c r="I1194" s="1">
        <f>IF(ISBLANK(Ventas[[#This Row],[Código]]),"",SUM(Ventas[[#This Row],[Monto]],I1193))</f>
        <v>205129</v>
      </c>
    </row>
    <row r="1195" spans="1:9" x14ac:dyDescent="0.25">
      <c r="A1195" s="25">
        <v>44757</v>
      </c>
      <c r="B1195" s="22">
        <v>7792900000428</v>
      </c>
      <c r="C1195" t="str">
        <f>IF(ISBLANK(Ventas[[#This Row],[Código]]),"",VLOOKUP(Ventas[[#This Row],[Código]],Productos[],2,FALSE))</f>
        <v>Mercadito</v>
      </c>
      <c r="D1195" t="str">
        <f>IF(ISBLANK(Ventas[[#This Row],[Código]]),"",VLOOKUP(Ventas[[#This Row],[Código]],Productos[],3,FALSE))</f>
        <v>Sal Fina Dos Anclas 500g</v>
      </c>
      <c r="E1195" s="22">
        <v>1</v>
      </c>
      <c r="F1195" s="1">
        <f>IF(ISBLANK(Ventas[[#This Row],[Código]]),"",VLOOKUP(Ventas[[#This Row],[Código]],Productos[],4,FALSE))</f>
        <v>70</v>
      </c>
      <c r="G1195" s="1">
        <f>IF(ISBLANK(Ventas[[#This Row],[Código]]),"",VLOOKUP(Ventas[[#This Row],[Código]],Productos[],5,FALSE))</f>
        <v>100</v>
      </c>
      <c r="H1195" s="23">
        <f>IF(ISBLANK(Ventas[[#This Row],[Código]]),"",Ventas[[#This Row],[Precio Unitario]]*Ventas[[#This Row],[Cantidad]])</f>
        <v>100</v>
      </c>
      <c r="I1195" s="1">
        <f>IF(ISBLANK(Ventas[[#This Row],[Código]]),"",SUM(Ventas[[#This Row],[Monto]],I1194))</f>
        <v>205229</v>
      </c>
    </row>
    <row r="1196" spans="1:9" x14ac:dyDescent="0.25">
      <c r="A1196" s="25">
        <v>44757</v>
      </c>
      <c r="B1196" s="22">
        <v>7790036001562</v>
      </c>
      <c r="C1196" t="str">
        <f>IF(ISBLANK(Ventas[[#This Row],[Código]]),"",VLOOKUP(Ventas[[#This Row],[Código]],Productos[],2,FALSE))</f>
        <v>Agua Saborizada</v>
      </c>
      <c r="D1196" t="str">
        <f>IF(ISBLANK(Ventas[[#This Row],[Código]]),"",VLOOKUP(Ventas[[#This Row],[Código]],Productos[],3,FALSE))</f>
        <v>Baggio Fresh Naranja 1500ml</v>
      </c>
      <c r="E1196" s="22">
        <v>1</v>
      </c>
      <c r="F1196" s="1">
        <f>IF(ISBLANK(Ventas[[#This Row],[Código]]),"",VLOOKUP(Ventas[[#This Row],[Código]],Productos[],4,FALSE))</f>
        <v>42</v>
      </c>
      <c r="G1196" s="1">
        <f>IF(ISBLANK(Ventas[[#This Row],[Código]]),"",VLOOKUP(Ventas[[#This Row],[Código]],Productos[],5,FALSE))</f>
        <v>120</v>
      </c>
      <c r="H1196" s="23">
        <f>IF(ISBLANK(Ventas[[#This Row],[Código]]),"",Ventas[[#This Row],[Precio Unitario]]*Ventas[[#This Row],[Cantidad]])</f>
        <v>120</v>
      </c>
      <c r="I1196" s="1">
        <f>IF(ISBLANK(Ventas[[#This Row],[Código]]),"",SUM(Ventas[[#This Row],[Monto]],I1195))</f>
        <v>205349</v>
      </c>
    </row>
    <row r="1197" spans="1:9" x14ac:dyDescent="0.25">
      <c r="A1197" s="25">
        <v>44757</v>
      </c>
      <c r="B1197" s="22">
        <v>77939753</v>
      </c>
      <c r="C1197" t="str">
        <f>IF(ISBLANK(Ventas[[#This Row],[Código]]),"",VLOOKUP(Ventas[[#This Row],[Código]],Productos[],2,FALSE))</f>
        <v>Golosina</v>
      </c>
      <c r="D1197" t="str">
        <f>IF(ISBLANK(Ventas[[#This Row],[Código]]),"",VLOOKUP(Ventas[[#This Row],[Código]],Productos[],3,FALSE))</f>
        <v>Topline Seven Atomic Strong 14g</v>
      </c>
      <c r="E1197" s="22">
        <v>1</v>
      </c>
      <c r="F1197" s="1">
        <f>IF(ISBLANK(Ventas[[#This Row],[Código]]),"",VLOOKUP(Ventas[[#This Row],[Código]],Productos[],4,FALSE))</f>
        <v>56</v>
      </c>
      <c r="G1197" s="1">
        <f>IF(ISBLANK(Ventas[[#This Row],[Código]]),"",VLOOKUP(Ventas[[#This Row],[Código]],Productos[],5,FALSE))</f>
        <v>80</v>
      </c>
      <c r="H1197" s="23">
        <f>IF(ISBLANK(Ventas[[#This Row],[Código]]),"",Ventas[[#This Row],[Precio Unitario]]*Ventas[[#This Row],[Cantidad]])</f>
        <v>80</v>
      </c>
      <c r="I1197" s="1">
        <f>IF(ISBLANK(Ventas[[#This Row],[Código]]),"",SUM(Ventas[[#This Row],[Monto]],I1196))</f>
        <v>205429</v>
      </c>
    </row>
    <row r="1198" spans="1:9" x14ac:dyDescent="0.25">
      <c r="A1198" s="25">
        <v>44757</v>
      </c>
      <c r="B1198" s="22">
        <v>77931764</v>
      </c>
      <c r="C1198" t="str">
        <f>IF(ISBLANK(Ventas[[#This Row],[Código]]),"",VLOOKUP(Ventas[[#This Row],[Código]],Productos[],2,FALSE))</f>
        <v>Golosina</v>
      </c>
      <c r="D1198" t="str">
        <f>IF(ISBLANK(Ventas[[#This Row],[Código]]),"",VLOOKUP(Ventas[[#This Row],[Código]],Productos[],3,FALSE))</f>
        <v>Topline Seven X-plosive Mint 14g</v>
      </c>
      <c r="E1198" s="22">
        <v>1</v>
      </c>
      <c r="F1198" s="1">
        <f>IF(ISBLANK(Ventas[[#This Row],[Código]]),"",VLOOKUP(Ventas[[#This Row],[Código]],Productos[],4,FALSE))</f>
        <v>56</v>
      </c>
      <c r="G1198" s="1">
        <f>IF(ISBLANK(Ventas[[#This Row],[Código]]),"",VLOOKUP(Ventas[[#This Row],[Código]],Productos[],5,FALSE))</f>
        <v>80</v>
      </c>
      <c r="H1198" s="23">
        <f>IF(ISBLANK(Ventas[[#This Row],[Código]]),"",Ventas[[#This Row],[Precio Unitario]]*Ventas[[#This Row],[Cantidad]])</f>
        <v>80</v>
      </c>
      <c r="I1198" s="1">
        <f>IF(ISBLANK(Ventas[[#This Row],[Código]]),"",SUM(Ventas[[#This Row],[Monto]],I1197))</f>
        <v>205509</v>
      </c>
    </row>
    <row r="1199" spans="1:9" x14ac:dyDescent="0.25">
      <c r="A1199" s="25">
        <v>44757</v>
      </c>
      <c r="B1199" s="22">
        <v>7790036001579</v>
      </c>
      <c r="C1199" t="str">
        <f>IF(ISBLANK(Ventas[[#This Row],[Código]]),"",VLOOKUP(Ventas[[#This Row],[Código]],Productos[],2,FALSE))</f>
        <v>Agua Saborizada</v>
      </c>
      <c r="D1199" t="str">
        <f>IF(ISBLANK(Ventas[[#This Row],[Código]]),"",VLOOKUP(Ventas[[#This Row],[Código]],Productos[],3,FALSE))</f>
        <v>Baggio Fresh Pomelo 1500ml</v>
      </c>
      <c r="E1199" s="22">
        <v>1</v>
      </c>
      <c r="F1199" s="1">
        <f>IF(ISBLANK(Ventas[[#This Row],[Código]]),"",VLOOKUP(Ventas[[#This Row],[Código]],Productos[],4,FALSE))</f>
        <v>84</v>
      </c>
      <c r="G1199" s="1">
        <f>IF(ISBLANK(Ventas[[#This Row],[Código]]),"",VLOOKUP(Ventas[[#This Row],[Código]],Productos[],5,FALSE))</f>
        <v>120</v>
      </c>
      <c r="H1199" s="23">
        <f>IF(ISBLANK(Ventas[[#This Row],[Código]]),"",Ventas[[#This Row],[Precio Unitario]]*Ventas[[#This Row],[Cantidad]])</f>
        <v>120</v>
      </c>
      <c r="I1199" s="1">
        <f>IF(ISBLANK(Ventas[[#This Row],[Código]]),"",SUM(Ventas[[#This Row],[Monto]],I1198))</f>
        <v>205629</v>
      </c>
    </row>
    <row r="1200" spans="1:9" x14ac:dyDescent="0.25">
      <c r="A1200" s="25">
        <v>44757</v>
      </c>
      <c r="B1200" s="22">
        <v>77919489</v>
      </c>
      <c r="C1200" t="str">
        <f>IF(ISBLANK(Ventas[[#This Row],[Código]]),"",VLOOKUP(Ventas[[#This Row],[Código]],Productos[],2,FALSE))</f>
        <v>Golosina</v>
      </c>
      <c r="D1200" t="str">
        <f>IF(ISBLANK(Ventas[[#This Row],[Código]]),"",VLOOKUP(Ventas[[#This Row],[Código]],Productos[],3,FALSE))</f>
        <v>Topline Sandía 6,7g</v>
      </c>
      <c r="E1200" s="22">
        <v>1</v>
      </c>
      <c r="F1200" s="1">
        <f>IF(ISBLANK(Ventas[[#This Row],[Código]]),"",VLOOKUP(Ventas[[#This Row],[Código]],Productos[],4,FALSE))</f>
        <v>35</v>
      </c>
      <c r="G1200" s="1">
        <f>IF(ISBLANK(Ventas[[#This Row],[Código]]),"",VLOOKUP(Ventas[[#This Row],[Código]],Productos[],5,FALSE))</f>
        <v>50</v>
      </c>
      <c r="H1200" s="23">
        <f>IF(ISBLANK(Ventas[[#This Row],[Código]]),"",Ventas[[#This Row],[Precio Unitario]]*Ventas[[#This Row],[Cantidad]])</f>
        <v>50</v>
      </c>
      <c r="I1200" s="1">
        <f>IF(ISBLANK(Ventas[[#This Row],[Código]]),"",SUM(Ventas[[#This Row],[Monto]],I1199))</f>
        <v>205679</v>
      </c>
    </row>
    <row r="1201" spans="1:9" x14ac:dyDescent="0.25">
      <c r="A1201" s="25">
        <v>44757</v>
      </c>
      <c r="B1201" s="22">
        <v>954456325874</v>
      </c>
      <c r="C1201" t="str">
        <f>IF(ISBLANK(Ventas[[#This Row],[Código]]),"",VLOOKUP(Ventas[[#This Row],[Código]],Productos[],2,FALSE))</f>
        <v>Carga</v>
      </c>
      <c r="D1201" t="str">
        <f>IF(ISBLANK(Ventas[[#This Row],[Código]]),"",VLOOKUP(Ventas[[#This Row],[Código]],Productos[],3,FALSE))</f>
        <v>Carga Virtual (Tipear TOTAL DE CARGA en: "Monto") 1</v>
      </c>
      <c r="E1201" s="22">
        <v>500</v>
      </c>
      <c r="F1201" s="1">
        <f>IF(ISBLANK(Ventas[[#This Row],[Código]]),"",VLOOKUP(Ventas[[#This Row],[Código]],Productos[],4,FALSE))</f>
        <v>1</v>
      </c>
      <c r="G1201" s="1">
        <f>IF(ISBLANK(Ventas[[#This Row],[Código]]),"",VLOOKUP(Ventas[[#This Row],[Código]],Productos[],5,FALSE))</f>
        <v>1</v>
      </c>
      <c r="H1201" s="23">
        <v>550</v>
      </c>
      <c r="I1201" s="1">
        <f>IF(ISBLANK(Ventas[[#This Row],[Código]]),"",SUM(Ventas[[#This Row],[Monto]],I1200))</f>
        <v>206229</v>
      </c>
    </row>
    <row r="1202" spans="1:9" x14ac:dyDescent="0.25">
      <c r="A1202" s="25">
        <v>44757</v>
      </c>
      <c r="B1202" s="22">
        <v>3057067267256</v>
      </c>
      <c r="C1202" t="str">
        <f>IF(ISBLANK(Ventas[[#This Row],[Código]]),"",VLOOKUP(Ventas[[#This Row],[Código]],Productos[],2,FALSE))</f>
        <v>Varios</v>
      </c>
      <c r="D1202" t="str">
        <f>IF(ISBLANK(Ventas[[#This Row],[Código]]),"",VLOOKUP(Ventas[[#This Row],[Código]],Productos[],3,FALSE))</f>
        <v>Liyo Caja 50</v>
      </c>
      <c r="E1202" s="22">
        <v>2</v>
      </c>
      <c r="F1202" s="1">
        <f>IF(ISBLANK(Ventas[[#This Row],[Código]]),"",VLOOKUP(Ventas[[#This Row],[Código]],Productos[],4,FALSE))</f>
        <v>0</v>
      </c>
      <c r="G1202" s="1">
        <f>IF(ISBLANK(Ventas[[#This Row],[Código]]),"",VLOOKUP(Ventas[[#This Row],[Código]],Productos[],5,FALSE))</f>
        <v>100</v>
      </c>
      <c r="H1202" s="23">
        <f>IF(ISBLANK(Ventas[[#This Row],[Código]]),"",Ventas[[#This Row],[Precio Unitario]]*Ventas[[#This Row],[Cantidad]])</f>
        <v>200</v>
      </c>
      <c r="I1202" s="1">
        <f>IF(ISBLANK(Ventas[[#This Row],[Código]]),"",SUM(Ventas[[#This Row],[Monto]],I1201))</f>
        <v>206429</v>
      </c>
    </row>
    <row r="1203" spans="1:9" x14ac:dyDescent="0.25">
      <c r="A1203" s="25">
        <v>44757</v>
      </c>
      <c r="B1203" s="22">
        <v>836839406070</v>
      </c>
      <c r="C1203" t="str">
        <f>IF(ISBLANK(Ventas[[#This Row],[Código]]),"",VLOOKUP(Ventas[[#This Row],[Código]],Productos[],2,FALSE))</f>
        <v>Varios</v>
      </c>
      <c r="D1203" t="str">
        <f>IF(ISBLANK(Ventas[[#This Row],[Código]]),"",VLOOKUP(Ventas[[#This Row],[Código]],Productos[],3,FALSE))</f>
        <v>Chip  1</v>
      </c>
      <c r="E1203" s="22">
        <v>1</v>
      </c>
      <c r="F1203" s="1">
        <f>IF(ISBLANK(Ventas[[#This Row],[Código]]),"",VLOOKUP(Ventas[[#This Row],[Código]],Productos[],4,FALSE))</f>
        <v>35</v>
      </c>
      <c r="G1203" s="1">
        <f>IF(ISBLANK(Ventas[[#This Row],[Código]]),"",VLOOKUP(Ventas[[#This Row],[Código]],Productos[],5,FALSE))</f>
        <v>50</v>
      </c>
      <c r="H1203" s="23">
        <f>IF(ISBLANK(Ventas[[#This Row],[Código]]),"",Ventas[[#This Row],[Precio Unitario]]*Ventas[[#This Row],[Cantidad]])</f>
        <v>50</v>
      </c>
      <c r="I1203" s="1">
        <f>IF(ISBLANK(Ventas[[#This Row],[Código]]),"",SUM(Ventas[[#This Row],[Monto]],I1202))</f>
        <v>206479</v>
      </c>
    </row>
    <row r="1204" spans="1:9" x14ac:dyDescent="0.25">
      <c r="A1204" s="25">
        <v>44757</v>
      </c>
      <c r="B1204" s="22">
        <v>7790040132764</v>
      </c>
      <c r="C1204" t="str">
        <f>IF(ISBLANK(Ventas[[#This Row],[Código]]),"",VLOOKUP(Ventas[[#This Row],[Código]],Productos[],2,FALSE))</f>
        <v>Galletita</v>
      </c>
      <c r="D1204" t="str">
        <f>IF(ISBLANK(Ventas[[#This Row],[Código]]),"",VLOOKUP(Ventas[[#This Row],[Código]],Productos[],3,FALSE))</f>
        <v>Diversión Arcor 390g</v>
      </c>
      <c r="E1204" s="22">
        <v>1</v>
      </c>
      <c r="F1204" s="1">
        <f>IF(ISBLANK(Ventas[[#This Row],[Código]]),"",VLOOKUP(Ventas[[#This Row],[Código]],Productos[],4,FALSE))</f>
        <v>119</v>
      </c>
      <c r="G1204" s="1">
        <f>IF(ISBLANK(Ventas[[#This Row],[Código]]),"",VLOOKUP(Ventas[[#This Row],[Código]],Productos[],5,FALSE))</f>
        <v>250</v>
      </c>
      <c r="H1204" s="23">
        <f>IF(ISBLANK(Ventas[[#This Row],[Código]]),"",Ventas[[#This Row],[Precio Unitario]]*Ventas[[#This Row],[Cantidad]])</f>
        <v>250</v>
      </c>
      <c r="I1204" s="1">
        <f>IF(ISBLANK(Ventas[[#This Row],[Código]]),"",SUM(Ventas[[#This Row],[Monto]],I1203))</f>
        <v>206729</v>
      </c>
    </row>
    <row r="1205" spans="1:9" x14ac:dyDescent="0.25">
      <c r="A1205" s="25">
        <v>44757</v>
      </c>
      <c r="B1205" s="22">
        <v>7792798007424</v>
      </c>
      <c r="C1205" t="str">
        <f>IF(ISBLANK(Ventas[[#This Row],[Código]]),"",VLOOKUP(Ventas[[#This Row],[Código]],Productos[],2,FALSE))</f>
        <v>Cerveza</v>
      </c>
      <c r="D1205" t="str">
        <f>IF(ISBLANK(Ventas[[#This Row],[Código]]),"",VLOOKUP(Ventas[[#This Row],[Código]],Productos[],3,FALSE))</f>
        <v>Quilmes Bajo Cero Retornable 1000ml</v>
      </c>
      <c r="E1205" s="22">
        <v>1</v>
      </c>
      <c r="F1205" s="1">
        <f>IF(ISBLANK(Ventas[[#This Row],[Código]]),"",VLOOKUP(Ventas[[#This Row],[Código]],Productos[],4,FALSE))</f>
        <v>175</v>
      </c>
      <c r="G1205" s="1">
        <f>IF(ISBLANK(Ventas[[#This Row],[Código]]),"",VLOOKUP(Ventas[[#This Row],[Código]],Productos[],5,FALSE))</f>
        <v>270</v>
      </c>
      <c r="H1205" s="23">
        <f>IF(ISBLANK(Ventas[[#This Row],[Código]]),"",Ventas[[#This Row],[Precio Unitario]]*Ventas[[#This Row],[Cantidad]])</f>
        <v>270</v>
      </c>
      <c r="I1205" s="1">
        <f>IF(ISBLANK(Ventas[[#This Row],[Código]]),"",SUM(Ventas[[#This Row],[Monto]],I1204))</f>
        <v>206999</v>
      </c>
    </row>
    <row r="1206" spans="1:9" x14ac:dyDescent="0.25">
      <c r="A1206" s="25">
        <v>44757</v>
      </c>
      <c r="B1206" s="22">
        <v>954456325874</v>
      </c>
      <c r="C1206" t="str">
        <f>IF(ISBLANK(Ventas[[#This Row],[Código]]),"",VLOOKUP(Ventas[[#This Row],[Código]],Productos[],2,FALSE))</f>
        <v>Carga</v>
      </c>
      <c r="D1206" t="str">
        <f>IF(ISBLANK(Ventas[[#This Row],[Código]]),"",VLOOKUP(Ventas[[#This Row],[Código]],Productos[],3,FALSE))</f>
        <v>Carga Virtual (Tipear TOTAL DE CARGA en: "Monto") 1</v>
      </c>
      <c r="E1206" s="22">
        <v>300</v>
      </c>
      <c r="F1206" s="1">
        <f>IF(ISBLANK(Ventas[[#This Row],[Código]]),"",VLOOKUP(Ventas[[#This Row],[Código]],Productos[],4,FALSE))</f>
        <v>1</v>
      </c>
      <c r="G1206" s="1">
        <f>IF(ISBLANK(Ventas[[#This Row],[Código]]),"",VLOOKUP(Ventas[[#This Row],[Código]],Productos[],5,FALSE))</f>
        <v>1</v>
      </c>
      <c r="H1206" s="23">
        <v>330</v>
      </c>
      <c r="I1206" s="1">
        <f>IF(ISBLANK(Ventas[[#This Row],[Código]]),"",SUM(Ventas[[#This Row],[Monto]],I1205))</f>
        <v>207329</v>
      </c>
    </row>
    <row r="1207" spans="1:9" x14ac:dyDescent="0.25">
      <c r="A1207" s="25">
        <v>44757</v>
      </c>
      <c r="B1207" s="22">
        <v>147852369319</v>
      </c>
      <c r="C1207" t="str">
        <f>IF(ISBLANK(Ventas[[#This Row],[Código]]),"",VLOOKUP(Ventas[[#This Row],[Código]],Productos[],2,FALSE))</f>
        <v>Fotocopia</v>
      </c>
      <c r="D1207" t="str">
        <f>IF(ISBLANK(Ventas[[#This Row],[Código]]),"",VLOOKUP(Ventas[[#This Row],[Código]],Productos[],3,FALSE))</f>
        <v>IMPRESIÓN A4 1</v>
      </c>
      <c r="E1207" s="22">
        <v>1</v>
      </c>
      <c r="F1207" s="1">
        <f>IF(ISBLANK(Ventas[[#This Row],[Código]]),"",VLOOKUP(Ventas[[#This Row],[Código]],Productos[],4,FALSE))</f>
        <v>0</v>
      </c>
      <c r="G1207" s="1">
        <f>IF(ISBLANK(Ventas[[#This Row],[Código]]),"",VLOOKUP(Ventas[[#This Row],[Código]],Productos[],5,FALSE))</f>
        <v>20</v>
      </c>
      <c r="H1207" s="23">
        <f>IF(ISBLANK(Ventas[[#This Row],[Código]]),"",Ventas[[#This Row],[Precio Unitario]]*Ventas[[#This Row],[Cantidad]])</f>
        <v>20</v>
      </c>
      <c r="I1207" s="1">
        <f>IF(ISBLANK(Ventas[[#This Row],[Código]]),"",SUM(Ventas[[#This Row],[Monto]],I1206))</f>
        <v>207349</v>
      </c>
    </row>
    <row r="1208" spans="1:9" x14ac:dyDescent="0.25">
      <c r="A1208" s="25">
        <v>44757</v>
      </c>
      <c r="B1208" s="22">
        <v>351624957684</v>
      </c>
      <c r="C1208" t="str">
        <f>IF(ISBLANK(Ventas[[#This Row],[Código]]),"",VLOOKUP(Ventas[[#This Row],[Código]],Productos[],2,FALSE))</f>
        <v>Fotocopia</v>
      </c>
      <c r="D1208" t="str">
        <f>IF(ISBLANK(Ventas[[#This Row],[Código]]),"",VLOOKUP(Ventas[[#This Row],[Código]],Productos[],3,FALSE))</f>
        <v>SIMPLE FAZ A4 1</v>
      </c>
      <c r="E1208" s="22">
        <v>1</v>
      </c>
      <c r="F1208" s="1">
        <f>IF(ISBLANK(Ventas[[#This Row],[Código]]),"",VLOOKUP(Ventas[[#This Row],[Código]],Productos[],4,FALSE))</f>
        <v>0</v>
      </c>
      <c r="G1208" s="1">
        <f>IF(ISBLANK(Ventas[[#This Row],[Código]]),"",VLOOKUP(Ventas[[#This Row],[Código]],Productos[],5,FALSE))</f>
        <v>10</v>
      </c>
      <c r="H1208" s="23">
        <f>IF(ISBLANK(Ventas[[#This Row],[Código]]),"",Ventas[[#This Row],[Precio Unitario]]*Ventas[[#This Row],[Cantidad]])</f>
        <v>10</v>
      </c>
      <c r="I1208" s="1">
        <f>IF(ISBLANK(Ventas[[#This Row],[Código]]),"",SUM(Ventas[[#This Row],[Monto]],I1207))</f>
        <v>207359</v>
      </c>
    </row>
    <row r="1209" spans="1:9" x14ac:dyDescent="0.25">
      <c r="A1209" s="25">
        <v>44757</v>
      </c>
      <c r="B1209" s="22">
        <v>77912879</v>
      </c>
      <c r="C1209" t="str">
        <f>IF(ISBLANK(Ventas[[#This Row],[Código]]),"",VLOOKUP(Ventas[[#This Row],[Código]],Productos[],2,FALSE))</f>
        <v>Cigarrillo</v>
      </c>
      <c r="D1209" t="str">
        <f>IF(ISBLANK(Ventas[[#This Row],[Código]]),"",VLOOKUP(Ventas[[#This Row],[Código]],Productos[],3,FALSE))</f>
        <v>Philip Morris 20 Común 20</v>
      </c>
      <c r="E1209" s="22">
        <v>1</v>
      </c>
      <c r="F1209" s="1">
        <f>IF(ISBLANK(Ventas[[#This Row],[Código]]),"",VLOOKUP(Ventas[[#This Row],[Código]],Productos[],4,FALSE))</f>
        <v>270</v>
      </c>
      <c r="G1209" s="1">
        <f>IF(ISBLANK(Ventas[[#This Row],[Código]]),"",VLOOKUP(Ventas[[#This Row],[Código]],Productos[],5,FALSE))</f>
        <v>300</v>
      </c>
      <c r="H1209" s="23">
        <f>IF(ISBLANK(Ventas[[#This Row],[Código]]),"",Ventas[[#This Row],[Precio Unitario]]*Ventas[[#This Row],[Cantidad]])</f>
        <v>300</v>
      </c>
      <c r="I1209" s="1">
        <f>IF(ISBLANK(Ventas[[#This Row],[Código]]),"",SUM(Ventas[[#This Row],[Monto]],I1208))</f>
        <v>207659</v>
      </c>
    </row>
    <row r="1210" spans="1:9" x14ac:dyDescent="0.25">
      <c r="A1210" s="25">
        <v>44757</v>
      </c>
      <c r="B1210" s="22">
        <v>77976994</v>
      </c>
      <c r="C1210" t="str">
        <f>IF(ISBLANK(Ventas[[#This Row],[Código]]),"",VLOOKUP(Ventas[[#This Row],[Código]],Productos[],2,FALSE))</f>
        <v>Cigarrillo</v>
      </c>
      <c r="D1210" t="str">
        <f>IF(ISBLANK(Ventas[[#This Row],[Código]]),"",VLOOKUP(Ventas[[#This Row],[Código]],Productos[],3,FALSE))</f>
        <v>Lucky Strike 10 Convertible 12</v>
      </c>
      <c r="E1210" s="22">
        <v>1</v>
      </c>
      <c r="F1210" s="1">
        <f>IF(ISBLANK(Ventas[[#This Row],[Código]]),"",VLOOKUP(Ventas[[#This Row],[Código]],Productos[],4,FALSE))</f>
        <v>160</v>
      </c>
      <c r="G1210" s="1">
        <f>IF(ISBLANK(Ventas[[#This Row],[Código]]),"",VLOOKUP(Ventas[[#This Row],[Código]],Productos[],5,FALSE))</f>
        <v>200</v>
      </c>
      <c r="H1210" s="23">
        <f>IF(ISBLANK(Ventas[[#This Row],[Código]]),"",Ventas[[#This Row],[Precio Unitario]]*Ventas[[#This Row],[Cantidad]])</f>
        <v>200</v>
      </c>
      <c r="I1210" s="1">
        <f>IF(ISBLANK(Ventas[[#This Row],[Código]]),"",SUM(Ventas[[#This Row],[Monto]],I1209))</f>
        <v>207859</v>
      </c>
    </row>
    <row r="1211" spans="1:9" x14ac:dyDescent="0.25">
      <c r="A1211" s="25">
        <v>44757</v>
      </c>
      <c r="B1211" s="22">
        <v>351624957684</v>
      </c>
      <c r="C1211" t="str">
        <f>IF(ISBLANK(Ventas[[#This Row],[Código]]),"",VLOOKUP(Ventas[[#This Row],[Código]],Productos[],2,FALSE))</f>
        <v>Fotocopia</v>
      </c>
      <c r="D1211" t="str">
        <f>IF(ISBLANK(Ventas[[#This Row],[Código]]),"",VLOOKUP(Ventas[[#This Row],[Código]],Productos[],3,FALSE))</f>
        <v>SIMPLE FAZ A4 1</v>
      </c>
      <c r="E1211" s="22">
        <v>5</v>
      </c>
      <c r="F1211" s="1">
        <f>IF(ISBLANK(Ventas[[#This Row],[Código]]),"",VLOOKUP(Ventas[[#This Row],[Código]],Productos[],4,FALSE))</f>
        <v>0</v>
      </c>
      <c r="G1211" s="1">
        <f>IF(ISBLANK(Ventas[[#This Row],[Código]]),"",VLOOKUP(Ventas[[#This Row],[Código]],Productos[],5,FALSE))</f>
        <v>10</v>
      </c>
      <c r="H1211" s="23">
        <f>IF(ISBLANK(Ventas[[#This Row],[Código]]),"",Ventas[[#This Row],[Precio Unitario]]*Ventas[[#This Row],[Cantidad]])</f>
        <v>50</v>
      </c>
      <c r="I1211" s="1">
        <f>IF(ISBLANK(Ventas[[#This Row],[Código]]),"",SUM(Ventas[[#This Row],[Monto]],I1210))</f>
        <v>207909</v>
      </c>
    </row>
    <row r="1212" spans="1:9" x14ac:dyDescent="0.25">
      <c r="A1212" s="25">
        <v>44757</v>
      </c>
      <c r="B1212" s="22">
        <v>123654789193</v>
      </c>
      <c r="C1212" t="str">
        <f>IF(ISBLANK(Ventas[[#This Row],[Código]]),"",VLOOKUP(Ventas[[#This Row],[Código]],Productos[],2,FALSE))</f>
        <v>Fotocopia</v>
      </c>
      <c r="D1212" t="str">
        <f>IF(ISBLANK(Ventas[[#This Row],[Código]]),"",VLOOKUP(Ventas[[#This Row],[Código]],Productos[],3,FALSE))</f>
        <v>DOBLE FAZ LEGAL 1</v>
      </c>
      <c r="E1212" s="22">
        <v>1</v>
      </c>
      <c r="F1212" s="1">
        <f>IF(ISBLANK(Ventas[[#This Row],[Código]]),"",VLOOKUP(Ventas[[#This Row],[Código]],Productos[],4,FALSE))</f>
        <v>0</v>
      </c>
      <c r="G1212" s="1">
        <f>IF(ISBLANK(Ventas[[#This Row],[Código]]),"",VLOOKUP(Ventas[[#This Row],[Código]],Productos[],5,FALSE))</f>
        <v>30</v>
      </c>
      <c r="H1212" s="23">
        <f>IF(ISBLANK(Ventas[[#This Row],[Código]]),"",Ventas[[#This Row],[Precio Unitario]]*Ventas[[#This Row],[Cantidad]])</f>
        <v>30</v>
      </c>
      <c r="I1212" s="1">
        <f>IF(ISBLANK(Ventas[[#This Row],[Código]]),"",SUM(Ventas[[#This Row],[Monto]],I1211))</f>
        <v>207939</v>
      </c>
    </row>
    <row r="1213" spans="1:9" x14ac:dyDescent="0.25">
      <c r="A1213" s="25">
        <v>44757</v>
      </c>
      <c r="B1213" s="22">
        <v>77941558</v>
      </c>
      <c r="C1213" t="str">
        <f>IF(ISBLANK(Ventas[[#This Row],[Código]]),"",VLOOKUP(Ventas[[#This Row],[Código]],Productos[],2,FALSE))</f>
        <v>Cigarrillo</v>
      </c>
      <c r="D1213" t="str">
        <f>IF(ISBLANK(Ventas[[#This Row],[Código]]),"",VLOOKUP(Ventas[[#This Row],[Código]],Productos[],3,FALSE))</f>
        <v>Master 20 Común 20</v>
      </c>
      <c r="E1213" s="22">
        <v>2</v>
      </c>
      <c r="F1213" s="1">
        <f>IF(ISBLANK(Ventas[[#This Row],[Código]]),"",VLOOKUP(Ventas[[#This Row],[Código]],Productos[],4,FALSE))</f>
        <v>100</v>
      </c>
      <c r="G1213" s="1">
        <f>IF(ISBLANK(Ventas[[#This Row],[Código]]),"",VLOOKUP(Ventas[[#This Row],[Código]],Productos[],5,FALSE))</f>
        <v>140</v>
      </c>
      <c r="H1213" s="23">
        <f>IF(ISBLANK(Ventas[[#This Row],[Código]]),"",Ventas[[#This Row],[Precio Unitario]]*Ventas[[#This Row],[Cantidad]])</f>
        <v>280</v>
      </c>
      <c r="I1213" s="1">
        <f>IF(ISBLANK(Ventas[[#This Row],[Código]]),"",SUM(Ventas[[#This Row],[Monto]],I1212))</f>
        <v>208219</v>
      </c>
    </row>
    <row r="1214" spans="1:9" x14ac:dyDescent="0.25">
      <c r="A1214" s="25">
        <v>44757</v>
      </c>
      <c r="B1214" s="22">
        <v>7792388000187</v>
      </c>
      <c r="C1214" t="str">
        <f>IF(ISBLANK(Ventas[[#This Row],[Código]]),"",VLOOKUP(Ventas[[#This Row],[Código]],Productos[],2,FALSE))</f>
        <v>Embutidos</v>
      </c>
      <c r="D1214" t="str">
        <f>IF(ISBLANK(Ventas[[#This Row],[Código]]),"",VLOOKUP(Ventas[[#This Row],[Código]],Productos[],3,FALSE))</f>
        <v>Salchichas Don Otto 190g</v>
      </c>
      <c r="E1214" s="22">
        <v>1</v>
      </c>
      <c r="F1214" s="1">
        <f>IF(ISBLANK(Ventas[[#This Row],[Código]]),"",VLOOKUP(Ventas[[#This Row],[Código]],Productos[],4,FALSE))</f>
        <v>70</v>
      </c>
      <c r="G1214" s="1">
        <f>IF(ISBLANK(Ventas[[#This Row],[Código]]),"",VLOOKUP(Ventas[[#This Row],[Código]],Productos[],5,FALSE))</f>
        <v>110</v>
      </c>
      <c r="H1214" s="23">
        <f>IF(ISBLANK(Ventas[[#This Row],[Código]]),"",Ventas[[#This Row],[Precio Unitario]]*Ventas[[#This Row],[Cantidad]])</f>
        <v>110</v>
      </c>
      <c r="I1214" s="1">
        <f>IF(ISBLANK(Ventas[[#This Row],[Código]]),"",SUM(Ventas[[#This Row],[Monto]],I1213))</f>
        <v>208329</v>
      </c>
    </row>
    <row r="1215" spans="1:9" x14ac:dyDescent="0.25">
      <c r="A1215" s="25">
        <v>44757</v>
      </c>
      <c r="B1215" s="22">
        <v>7798119220183</v>
      </c>
      <c r="C1215" t="str">
        <f>IF(ISBLANK(Ventas[[#This Row],[Código]]),"",VLOOKUP(Ventas[[#This Row],[Código]],Productos[],2,FALSE))</f>
        <v>Energizante</v>
      </c>
      <c r="D1215" t="str">
        <f>IF(ISBLANK(Ventas[[#This Row],[Código]]),"",VLOOKUP(Ventas[[#This Row],[Código]],Productos[],3,FALSE))</f>
        <v>Speed 250ml</v>
      </c>
      <c r="E1215" s="22">
        <v>2</v>
      </c>
      <c r="F1215" s="1">
        <f>IF(ISBLANK(Ventas[[#This Row],[Código]]),"",VLOOKUP(Ventas[[#This Row],[Código]],Productos[],4,FALSE))</f>
        <v>98</v>
      </c>
      <c r="G1215" s="1">
        <f>IF(ISBLANK(Ventas[[#This Row],[Código]]),"",VLOOKUP(Ventas[[#This Row],[Código]],Productos[],5,FALSE))</f>
        <v>140</v>
      </c>
      <c r="H1215" s="23">
        <f>IF(ISBLANK(Ventas[[#This Row],[Código]]),"",Ventas[[#This Row],[Precio Unitario]]*Ventas[[#This Row],[Cantidad]])</f>
        <v>280</v>
      </c>
      <c r="I1215" s="1">
        <f>IF(ISBLANK(Ventas[[#This Row],[Código]]),"",SUM(Ventas[[#This Row],[Monto]],I1214))</f>
        <v>208609</v>
      </c>
    </row>
    <row r="1216" spans="1:9" x14ac:dyDescent="0.25">
      <c r="A1216" s="25">
        <v>44757</v>
      </c>
      <c r="B1216" s="22">
        <v>77931764</v>
      </c>
      <c r="C1216" t="str">
        <f>IF(ISBLANK(Ventas[[#This Row],[Código]]),"",VLOOKUP(Ventas[[#This Row],[Código]],Productos[],2,FALSE))</f>
        <v>Golosina</v>
      </c>
      <c r="D1216" t="str">
        <f>IF(ISBLANK(Ventas[[#This Row],[Código]]),"",VLOOKUP(Ventas[[#This Row],[Código]],Productos[],3,FALSE))</f>
        <v>Topline Seven X-plosive Mint 14g</v>
      </c>
      <c r="E1216" s="22">
        <v>2</v>
      </c>
      <c r="F1216" s="1">
        <f>IF(ISBLANK(Ventas[[#This Row],[Código]]),"",VLOOKUP(Ventas[[#This Row],[Código]],Productos[],4,FALSE))</f>
        <v>56</v>
      </c>
      <c r="G1216" s="1">
        <f>IF(ISBLANK(Ventas[[#This Row],[Código]]),"",VLOOKUP(Ventas[[#This Row],[Código]],Productos[],5,FALSE))</f>
        <v>80</v>
      </c>
      <c r="H1216" s="23">
        <f>IF(ISBLANK(Ventas[[#This Row],[Código]]),"",Ventas[[#This Row],[Precio Unitario]]*Ventas[[#This Row],[Cantidad]])</f>
        <v>160</v>
      </c>
      <c r="I1216" s="1">
        <f>IF(ISBLANK(Ventas[[#This Row],[Código]]),"",SUM(Ventas[[#This Row],[Monto]],I1215))</f>
        <v>208769</v>
      </c>
    </row>
    <row r="1217" spans="1:9" x14ac:dyDescent="0.25">
      <c r="A1217" s="25">
        <v>44757</v>
      </c>
      <c r="B1217" s="22">
        <v>7793147118860</v>
      </c>
      <c r="C1217" t="str">
        <f>IF(ISBLANK(Ventas[[#This Row],[Código]]),"",VLOOKUP(Ventas[[#This Row],[Código]],Productos[],2,FALSE))</f>
        <v>Cerveza</v>
      </c>
      <c r="D1217" t="str">
        <f>IF(ISBLANK(Ventas[[#This Row],[Código]]),"",VLOOKUP(Ventas[[#This Row],[Código]],Productos[],3,FALSE))</f>
        <v>Schneider  473ml</v>
      </c>
      <c r="E1217" s="22">
        <v>3</v>
      </c>
      <c r="F1217" s="1">
        <f>IF(ISBLANK(Ventas[[#This Row],[Código]]),"",VLOOKUP(Ventas[[#This Row],[Código]],Productos[],4,FALSE))</f>
        <v>91</v>
      </c>
      <c r="G1217" s="1">
        <f>IF(ISBLANK(Ventas[[#This Row],[Código]]),"",VLOOKUP(Ventas[[#This Row],[Código]],Productos[],5,FALSE))</f>
        <v>140</v>
      </c>
      <c r="H1217" s="23">
        <f>IF(ISBLANK(Ventas[[#This Row],[Código]]),"",Ventas[[#This Row],[Precio Unitario]]*Ventas[[#This Row],[Cantidad]])</f>
        <v>420</v>
      </c>
      <c r="I1217" s="1">
        <f>IF(ISBLANK(Ventas[[#This Row],[Código]]),"",SUM(Ventas[[#This Row],[Monto]],I1216))</f>
        <v>209189</v>
      </c>
    </row>
    <row r="1218" spans="1:9" x14ac:dyDescent="0.25">
      <c r="A1218" s="25">
        <v>44757</v>
      </c>
      <c r="B1218" s="22">
        <v>7790895005916</v>
      </c>
      <c r="C1218" t="str">
        <f>IF(ISBLANK(Ventas[[#This Row],[Código]]),"",VLOOKUP(Ventas[[#This Row],[Código]],Productos[],2,FALSE))</f>
        <v>Gaseosa</v>
      </c>
      <c r="D1218" t="str">
        <f>IF(ISBLANK(Ventas[[#This Row],[Código]]),"",VLOOKUP(Ventas[[#This Row],[Código]],Productos[],3,FALSE))</f>
        <v>Coca Cola Retornable 1500ml</v>
      </c>
      <c r="E1218" s="22">
        <v>1</v>
      </c>
      <c r="F1218" s="1">
        <f>IF(ISBLANK(Ventas[[#This Row],[Código]]),"",VLOOKUP(Ventas[[#This Row],[Código]],Productos[],4,FALSE))</f>
        <v>154</v>
      </c>
      <c r="G1218" s="1">
        <f>IF(ISBLANK(Ventas[[#This Row],[Código]]),"",VLOOKUP(Ventas[[#This Row],[Código]],Productos[],5,FALSE))</f>
        <v>230</v>
      </c>
      <c r="H1218" s="23">
        <f>IF(ISBLANK(Ventas[[#This Row],[Código]]),"",Ventas[[#This Row],[Precio Unitario]]*Ventas[[#This Row],[Cantidad]])</f>
        <v>230</v>
      </c>
      <c r="I1218" s="1">
        <f>IF(ISBLANK(Ventas[[#This Row],[Código]]),"",SUM(Ventas[[#This Row],[Monto]],I1217))</f>
        <v>209419</v>
      </c>
    </row>
    <row r="1219" spans="1:9" x14ac:dyDescent="0.25">
      <c r="A1219" s="25">
        <v>44757</v>
      </c>
      <c r="B1219" s="22">
        <v>77981813</v>
      </c>
      <c r="C1219" t="str">
        <f>IF(ISBLANK(Ventas[[#This Row],[Código]]),"",VLOOKUP(Ventas[[#This Row],[Código]],Productos[],2,FALSE))</f>
        <v>Cigarrillo</v>
      </c>
      <c r="D1219" t="str">
        <f>IF(ISBLANK(Ventas[[#This Row],[Código]]),"",VLOOKUP(Ventas[[#This Row],[Código]],Productos[],3,FALSE))</f>
        <v>Philip Morris 10 Común 12</v>
      </c>
      <c r="E1219" s="22">
        <v>1</v>
      </c>
      <c r="F1219" s="1">
        <f>IF(ISBLANK(Ventas[[#This Row],[Código]]),"",VLOOKUP(Ventas[[#This Row],[Código]],Productos[],4,FALSE))</f>
        <v>170</v>
      </c>
      <c r="G1219" s="1">
        <f>IF(ISBLANK(Ventas[[#This Row],[Código]]),"",VLOOKUP(Ventas[[#This Row],[Código]],Productos[],5,FALSE))</f>
        <v>200</v>
      </c>
      <c r="H1219" s="23">
        <f>IF(ISBLANK(Ventas[[#This Row],[Código]]),"",Ventas[[#This Row],[Precio Unitario]]*Ventas[[#This Row],[Cantidad]])</f>
        <v>200</v>
      </c>
      <c r="I1219" s="1">
        <f>IF(ISBLANK(Ventas[[#This Row],[Código]]),"",SUM(Ventas[[#This Row],[Monto]],I1218))</f>
        <v>209619</v>
      </c>
    </row>
    <row r="1220" spans="1:9" x14ac:dyDescent="0.25">
      <c r="A1220" s="25">
        <v>44757</v>
      </c>
      <c r="B1220" s="22" t="s">
        <v>74</v>
      </c>
      <c r="C1220" t="str">
        <f>IF(ISBLANK(Ventas[[#This Row],[Código]]),"",VLOOKUP(Ventas[[#This Row],[Código]],Productos[],2,FALSE))</f>
        <v>Agua</v>
      </c>
      <c r="D1220" t="str">
        <f>IF(ISBLANK(Ventas[[#This Row],[Código]]),"",VLOOKUP(Ventas[[#This Row],[Código]],Productos[],3,FALSE))</f>
        <v>Agua caliente 1</v>
      </c>
      <c r="E1220" s="22">
        <v>1</v>
      </c>
      <c r="F1220" s="1">
        <f>IF(ISBLANK(Ventas[[#This Row],[Código]]),"",VLOOKUP(Ventas[[#This Row],[Código]],Productos[],4,FALSE))</f>
        <v>0</v>
      </c>
      <c r="G1220" s="1">
        <f>IF(ISBLANK(Ventas[[#This Row],[Código]]),"",VLOOKUP(Ventas[[#This Row],[Código]],Productos[],5,FALSE))</f>
        <v>40</v>
      </c>
      <c r="H1220" s="23">
        <f>IF(ISBLANK(Ventas[[#This Row],[Código]]),"",Ventas[[#This Row],[Precio Unitario]]*Ventas[[#This Row],[Cantidad]])</f>
        <v>40</v>
      </c>
      <c r="I1220" s="1">
        <f>IF(ISBLANK(Ventas[[#This Row],[Código]]),"",SUM(Ventas[[#This Row],[Monto]],I1219))</f>
        <v>209659</v>
      </c>
    </row>
    <row r="1221" spans="1:9" x14ac:dyDescent="0.25">
      <c r="A1221" s="25">
        <v>44757</v>
      </c>
      <c r="B1221" s="22">
        <v>7793147118860</v>
      </c>
      <c r="D1221" t="str">
        <f>IF(ISBLANK(Ventas[[#This Row],[Código]]),"",VLOOKUP(Ventas[[#This Row],[Código]],Productos[],3,FALSE))</f>
        <v>Schneider  473ml</v>
      </c>
      <c r="E1221" s="22">
        <v>1</v>
      </c>
      <c r="F1221" s="1">
        <f>IF(ISBLANK(Ventas[[#This Row],[Código]]),"",VLOOKUP(Ventas[[#This Row],[Código]],Productos[],4,FALSE))</f>
        <v>91</v>
      </c>
      <c r="G1221" s="1">
        <v>140</v>
      </c>
      <c r="H1221" s="23">
        <v>140</v>
      </c>
      <c r="I1221" s="1">
        <f>IF(ISBLANK(Ventas[[#This Row],[Código]]),"",SUM(Ventas[[#This Row],[Monto]],I1220))</f>
        <v>209799</v>
      </c>
    </row>
    <row r="1222" spans="1:9" x14ac:dyDescent="0.25">
      <c r="A1222" s="25">
        <v>44757</v>
      </c>
      <c r="B1222" s="22">
        <v>954456325874</v>
      </c>
      <c r="C1222" t="str">
        <f>IF(ISBLANK(Ventas[[#This Row],[Código]]),"",VLOOKUP(Ventas[[#This Row],[Código]],Productos[],2,FALSE))</f>
        <v>Carga</v>
      </c>
      <c r="D1222" t="str">
        <f>IF(ISBLANK(Ventas[[#This Row],[Código]]),"",VLOOKUP(Ventas[[#This Row],[Código]],Productos[],3,FALSE))</f>
        <v>Carga Virtual (Tipear TOTAL DE CARGA en: "Monto") 1</v>
      </c>
      <c r="E1222" s="22">
        <v>1</v>
      </c>
      <c r="F1222" s="1">
        <f>IF(ISBLANK(Ventas[[#This Row],[Código]]),"",VLOOKUP(Ventas[[#This Row],[Código]],Productos[],4,FALSE))</f>
        <v>1</v>
      </c>
      <c r="G1222" s="1">
        <v>70</v>
      </c>
      <c r="H1222" s="23">
        <v>80</v>
      </c>
      <c r="I1222" s="1">
        <f>IF(ISBLANK(Ventas[[#This Row],[Código]]),"",SUM(Ventas[[#This Row],[Monto]],I1221))</f>
        <v>209879</v>
      </c>
    </row>
    <row r="1223" spans="1:9" x14ac:dyDescent="0.25">
      <c r="A1223" s="25">
        <v>44757</v>
      </c>
      <c r="B1223" s="22">
        <v>77912718</v>
      </c>
      <c r="C1223" t="str">
        <f>IF(ISBLANK(Ventas[[#This Row],[Código]]),"",VLOOKUP(Ventas[[#This Row],[Código]],Productos[],2,FALSE))</f>
        <v>Chocolate</v>
      </c>
      <c r="D1223" t="str">
        <f>IF(ISBLANK(Ventas[[#This Row],[Código]]),"",VLOOKUP(Ventas[[#This Row],[Código]],Productos[],3,FALSE))</f>
        <v>Sapito Maní 10g</v>
      </c>
      <c r="E1223" s="22">
        <v>1</v>
      </c>
      <c r="F1223" s="1">
        <f>IF(ISBLANK(Ventas[[#This Row],[Código]]),"",VLOOKUP(Ventas[[#This Row],[Código]],Productos[],4,FALSE))</f>
        <v>21</v>
      </c>
      <c r="G1223" s="1">
        <f>IF(ISBLANK(Ventas[[#This Row],[Código]]),"",VLOOKUP(Ventas[[#This Row],[Código]],Productos[],5,FALSE))</f>
        <v>30</v>
      </c>
      <c r="H1223" s="23">
        <f>IF(ISBLANK(Ventas[[#This Row],[Código]]),"",Ventas[[#This Row],[Precio Unitario]]*Ventas[[#This Row],[Cantidad]])</f>
        <v>30</v>
      </c>
      <c r="I1223" s="1">
        <f>IF(ISBLANK(Ventas[[#This Row],[Código]]),"",SUM(Ventas[[#This Row],[Monto]],I1222))</f>
        <v>209909</v>
      </c>
    </row>
    <row r="1224" spans="1:9" x14ac:dyDescent="0.25">
      <c r="A1224" s="25">
        <v>44757</v>
      </c>
      <c r="B1224" s="22">
        <v>7790040720107</v>
      </c>
      <c r="C1224" t="str">
        <f>IF(ISBLANK(Ventas[[#This Row],[Código]]),"",VLOOKUP(Ventas[[#This Row],[Código]],Productos[],2,FALSE))</f>
        <v>Galletita</v>
      </c>
      <c r="D1224" t="str">
        <f>IF(ISBLANK(Ventas[[#This Row],[Código]]),"",VLOOKUP(Ventas[[#This Row],[Código]],Productos[],3,FALSE))</f>
        <v>Maná Clasica Vainilla 145g</v>
      </c>
      <c r="E1224" s="22">
        <v>1</v>
      </c>
      <c r="F1224" s="1">
        <f>IF(ISBLANK(Ventas[[#This Row],[Código]]),"",VLOOKUP(Ventas[[#This Row],[Código]],Productos[],4,FALSE))</f>
        <v>77</v>
      </c>
      <c r="G1224" s="1">
        <f>IF(ISBLANK(Ventas[[#This Row],[Código]]),"",VLOOKUP(Ventas[[#This Row],[Código]],Productos[],5,FALSE))</f>
        <v>110</v>
      </c>
      <c r="H1224" s="23">
        <f>IF(ISBLANK(Ventas[[#This Row],[Código]]),"",Ventas[[#This Row],[Precio Unitario]]*Ventas[[#This Row],[Cantidad]])</f>
        <v>110</v>
      </c>
      <c r="I1224" s="1">
        <f>IF(ISBLANK(Ventas[[#This Row],[Código]]),"",SUM(Ventas[[#This Row],[Monto]],I1223))</f>
        <v>210019</v>
      </c>
    </row>
    <row r="1225" spans="1:9" x14ac:dyDescent="0.25">
      <c r="A1225" s="25">
        <v>44757</v>
      </c>
      <c r="B1225" s="22">
        <v>7793147118860</v>
      </c>
      <c r="C1225" t="str">
        <f>IF(ISBLANK(Ventas[[#This Row],[Código]]),"",VLOOKUP(Ventas[[#This Row],[Código]],Productos[],2,FALSE))</f>
        <v>Cerveza</v>
      </c>
      <c r="D1225" t="str">
        <f>IF(ISBLANK(Ventas[[#This Row],[Código]]),"",VLOOKUP(Ventas[[#This Row],[Código]],Productos[],3,FALSE))</f>
        <v>Schneider  473ml</v>
      </c>
      <c r="E1225" s="22">
        <v>1</v>
      </c>
      <c r="F1225" s="1">
        <f>IF(ISBLANK(Ventas[[#This Row],[Código]]),"",VLOOKUP(Ventas[[#This Row],[Código]],Productos[],4,FALSE))</f>
        <v>91</v>
      </c>
      <c r="G1225" s="1">
        <f>IF(ISBLANK(Ventas[[#This Row],[Código]]),"",VLOOKUP(Ventas[[#This Row],[Código]],Productos[],5,FALSE))</f>
        <v>140</v>
      </c>
      <c r="H1225" s="23">
        <f>IF(ISBLANK(Ventas[[#This Row],[Código]]),"",Ventas[[#This Row],[Precio Unitario]]*Ventas[[#This Row],[Cantidad]])</f>
        <v>140</v>
      </c>
      <c r="I1225" s="1">
        <f>IF(ISBLANK(Ventas[[#This Row],[Código]]),"",SUM(Ventas[[#This Row],[Monto]],I1224))</f>
        <v>210159</v>
      </c>
    </row>
    <row r="1226" spans="1:9" x14ac:dyDescent="0.25">
      <c r="A1226" s="25">
        <v>44757</v>
      </c>
      <c r="B1226" s="22">
        <v>7793147571689</v>
      </c>
      <c r="C1226" t="str">
        <f>IF(ISBLANK(Ventas[[#This Row],[Código]]),"",VLOOKUP(Ventas[[#This Row],[Código]],Productos[],2,FALSE))</f>
        <v>Cerveza</v>
      </c>
      <c r="D1226" t="str">
        <f>IF(ISBLANK(Ventas[[#This Row],[Código]]),"",VLOOKUP(Ventas[[#This Row],[Código]],Productos[],3,FALSE))</f>
        <v>Imperial Golden  473ml</v>
      </c>
      <c r="E1226" s="22">
        <v>1</v>
      </c>
      <c r="F1226" s="1">
        <f>IF(ISBLANK(Ventas[[#This Row],[Código]]),"",VLOOKUP(Ventas[[#This Row],[Código]],Productos[],4,FALSE))</f>
        <v>98</v>
      </c>
      <c r="G1226" s="1">
        <f>IF(ISBLANK(Ventas[[#This Row],[Código]]),"",VLOOKUP(Ventas[[#This Row],[Código]],Productos[],5,FALSE))</f>
        <v>150</v>
      </c>
      <c r="H1226" s="23">
        <f>IF(ISBLANK(Ventas[[#This Row],[Código]]),"",Ventas[[#This Row],[Precio Unitario]]*Ventas[[#This Row],[Cantidad]])</f>
        <v>150</v>
      </c>
      <c r="I1226" s="1">
        <f>IF(ISBLANK(Ventas[[#This Row],[Código]]),"",SUM(Ventas[[#This Row],[Monto]],I1225))</f>
        <v>210309</v>
      </c>
    </row>
    <row r="1227" spans="1:9" x14ac:dyDescent="0.25">
      <c r="A1227" s="25">
        <v>44757</v>
      </c>
      <c r="B1227" s="22">
        <v>7791375001824</v>
      </c>
      <c r="C1227" t="str">
        <f>IF(ISBLANK(Ventas[[#This Row],[Código]]),"",VLOOKUP(Ventas[[#This Row],[Código]],Productos[],2,FALSE))</f>
        <v>Gaseosa</v>
      </c>
      <c r="D1227" t="str">
        <f>IF(ISBLANK(Ventas[[#This Row],[Código]]),"",VLOOKUP(Ventas[[#This Row],[Código]],Productos[],3,FALSE))</f>
        <v>Cabalgata Lima 3000ml</v>
      </c>
      <c r="E1227" s="22">
        <v>1</v>
      </c>
      <c r="F1227" s="1">
        <f>IF(ISBLANK(Ventas[[#This Row],[Código]]),"",VLOOKUP(Ventas[[#This Row],[Código]],Productos[],4,FALSE))</f>
        <v>140</v>
      </c>
      <c r="G1227" s="1">
        <f>IF(ISBLANK(Ventas[[#This Row],[Código]]),"",VLOOKUP(Ventas[[#This Row],[Código]],Productos[],5,FALSE))</f>
        <v>210</v>
      </c>
      <c r="H1227" s="23">
        <f>IF(ISBLANK(Ventas[[#This Row],[Código]]),"",Ventas[[#This Row],[Precio Unitario]]*Ventas[[#This Row],[Cantidad]])</f>
        <v>210</v>
      </c>
      <c r="I1227" s="1">
        <f>IF(ISBLANK(Ventas[[#This Row],[Código]]),"",SUM(Ventas[[#This Row],[Monto]],I1226))</f>
        <v>210519</v>
      </c>
    </row>
    <row r="1228" spans="1:9" x14ac:dyDescent="0.25">
      <c r="A1228" s="25">
        <v>44757</v>
      </c>
      <c r="B1228" s="22">
        <v>7793147118860</v>
      </c>
      <c r="C1228" t="str">
        <f>IF(ISBLANK(Ventas[[#This Row],[Código]]),"",VLOOKUP(Ventas[[#This Row],[Código]],Productos[],2,FALSE))</f>
        <v>Cerveza</v>
      </c>
      <c r="D1228" t="str">
        <f>IF(ISBLANK(Ventas[[#This Row],[Código]]),"",VLOOKUP(Ventas[[#This Row],[Código]],Productos[],3,FALSE))</f>
        <v>Schneider  473ml</v>
      </c>
      <c r="E1228" s="22">
        <v>1</v>
      </c>
      <c r="F1228" s="1">
        <f>IF(ISBLANK(Ventas[[#This Row],[Código]]),"",VLOOKUP(Ventas[[#This Row],[Código]],Productos[],4,FALSE))</f>
        <v>91</v>
      </c>
      <c r="G1228" s="1">
        <f>IF(ISBLANK(Ventas[[#This Row],[Código]]),"",VLOOKUP(Ventas[[#This Row],[Código]],Productos[],5,FALSE))</f>
        <v>140</v>
      </c>
      <c r="H1228" s="23">
        <f>IF(ISBLANK(Ventas[[#This Row],[Código]]),"",Ventas[[#This Row],[Precio Unitario]]*Ventas[[#This Row],[Cantidad]])</f>
        <v>140</v>
      </c>
      <c r="I1228" s="1">
        <f>IF(ISBLANK(Ventas[[#This Row],[Código]]),"",SUM(Ventas[[#This Row],[Monto]],I1227))</f>
        <v>210659</v>
      </c>
    </row>
    <row r="1229" spans="1:9" x14ac:dyDescent="0.25">
      <c r="A1229" s="25">
        <v>44757</v>
      </c>
      <c r="B1229" s="22">
        <v>695874365215</v>
      </c>
      <c r="C1229" t="str">
        <f>IF(ISBLANK(Ventas[[#This Row],[Código]]),"",VLOOKUP(Ventas[[#This Row],[Código]],Productos[],2,FALSE))</f>
        <v>Fotocopia</v>
      </c>
      <c r="D1229" t="str">
        <f>IF(ISBLANK(Ventas[[#This Row],[Código]]),"",VLOOKUP(Ventas[[#This Row],[Código]],Productos[],3,FALSE))</f>
        <v>DNI 1</v>
      </c>
      <c r="E1229" s="22">
        <v>2</v>
      </c>
      <c r="F1229" s="1">
        <f>IF(ISBLANK(Ventas[[#This Row],[Código]]),"",VLOOKUP(Ventas[[#This Row],[Código]],Productos[],4,FALSE))</f>
        <v>0</v>
      </c>
      <c r="G1229" s="1">
        <f>IF(ISBLANK(Ventas[[#This Row],[Código]]),"",VLOOKUP(Ventas[[#This Row],[Código]],Productos[],5,FALSE))</f>
        <v>20</v>
      </c>
      <c r="H1229" s="23">
        <f>IF(ISBLANK(Ventas[[#This Row],[Código]]),"",Ventas[[#This Row],[Precio Unitario]]*Ventas[[#This Row],[Cantidad]])</f>
        <v>40</v>
      </c>
      <c r="I1229" s="1">
        <f>IF(ISBLANK(Ventas[[#This Row],[Código]]),"",SUM(Ventas[[#This Row],[Monto]],I1228))</f>
        <v>210699</v>
      </c>
    </row>
    <row r="1230" spans="1:9" x14ac:dyDescent="0.25">
      <c r="A1230" s="25">
        <v>44757</v>
      </c>
      <c r="B1230" s="22">
        <v>351624957684</v>
      </c>
      <c r="C1230" t="str">
        <f>IF(ISBLANK(Ventas[[#This Row],[Código]]),"",VLOOKUP(Ventas[[#This Row],[Código]],Productos[],2,FALSE))</f>
        <v>Fotocopia</v>
      </c>
      <c r="D1230" t="str">
        <f>IF(ISBLANK(Ventas[[#This Row],[Código]]),"",VLOOKUP(Ventas[[#This Row],[Código]],Productos[],3,FALSE))</f>
        <v>SIMPLE FAZ A4 1</v>
      </c>
      <c r="E1230" s="22">
        <v>1</v>
      </c>
      <c r="F1230" s="1">
        <f>IF(ISBLANK(Ventas[[#This Row],[Código]]),"",VLOOKUP(Ventas[[#This Row],[Código]],Productos[],4,FALSE))</f>
        <v>0</v>
      </c>
      <c r="G1230" s="1">
        <f>IF(ISBLANK(Ventas[[#This Row],[Código]]),"",VLOOKUP(Ventas[[#This Row],[Código]],Productos[],5,FALSE))</f>
        <v>10</v>
      </c>
      <c r="H1230" s="23">
        <f>IF(ISBLANK(Ventas[[#This Row],[Código]]),"",Ventas[[#This Row],[Precio Unitario]]*Ventas[[#This Row],[Cantidad]])</f>
        <v>10</v>
      </c>
      <c r="I1230" s="1">
        <f>IF(ISBLANK(Ventas[[#This Row],[Código]]),"",SUM(Ventas[[#This Row],[Monto]],I1229))</f>
        <v>210709</v>
      </c>
    </row>
    <row r="1231" spans="1:9" x14ac:dyDescent="0.25">
      <c r="A1231" s="25">
        <v>44757</v>
      </c>
      <c r="B1231" s="22">
        <v>7793147118860</v>
      </c>
      <c r="C1231" t="str">
        <f>IF(ISBLANK(Ventas[[#This Row],[Código]]),"",VLOOKUP(Ventas[[#This Row],[Código]],Productos[],2,FALSE))</f>
        <v>Cerveza</v>
      </c>
      <c r="D1231" t="str">
        <f>IF(ISBLANK(Ventas[[#This Row],[Código]]),"",VLOOKUP(Ventas[[#This Row],[Código]],Productos[],3,FALSE))</f>
        <v>Schneider  473ml</v>
      </c>
      <c r="E1231" s="22">
        <v>1</v>
      </c>
      <c r="F1231" s="1">
        <f>IF(ISBLANK(Ventas[[#This Row],[Código]]),"",VLOOKUP(Ventas[[#This Row],[Código]],Productos[],4,FALSE))</f>
        <v>91</v>
      </c>
      <c r="G1231" s="1">
        <f>IF(ISBLANK(Ventas[[#This Row],[Código]]),"",VLOOKUP(Ventas[[#This Row],[Código]],Productos[],5,FALSE))</f>
        <v>140</v>
      </c>
      <c r="H1231" s="23">
        <f>IF(ISBLANK(Ventas[[#This Row],[Código]]),"",Ventas[[#This Row],[Precio Unitario]]*Ventas[[#This Row],[Cantidad]])</f>
        <v>140</v>
      </c>
      <c r="I1231" s="1">
        <f>IF(ISBLANK(Ventas[[#This Row],[Código]]),"",SUM(Ventas[[#This Row],[Monto]],I1230))</f>
        <v>210849</v>
      </c>
    </row>
    <row r="1232" spans="1:9" x14ac:dyDescent="0.25">
      <c r="A1232" s="25">
        <v>44757</v>
      </c>
      <c r="B1232">
        <v>7790895001017</v>
      </c>
      <c r="C1232" t="str">
        <f>IF(ISBLANK(Ventas[[#This Row],[Código]]),"",VLOOKUP(Ventas[[#This Row],[Código]],Productos[],2,FALSE))</f>
        <v>Gaseosa</v>
      </c>
      <c r="D1232" t="str">
        <f>IF(ISBLANK(Ventas[[#This Row],[Código]]),"",VLOOKUP(Ventas[[#This Row],[Código]],Productos[],3,FALSE))</f>
        <v>Fanta 2250ml</v>
      </c>
      <c r="E1232" s="22">
        <v>1</v>
      </c>
      <c r="F1232" s="1">
        <f>IF(ISBLANK(Ventas[[#This Row],[Código]]),"",VLOOKUP(Ventas[[#This Row],[Código]],Productos[],4,FALSE))</f>
        <v>203</v>
      </c>
      <c r="G1232" s="1">
        <f>IF(ISBLANK(Ventas[[#This Row],[Código]]),"",VLOOKUP(Ventas[[#This Row],[Código]],Productos[],5,FALSE))</f>
        <v>300</v>
      </c>
      <c r="H1232" s="23">
        <f>IF(ISBLANK(Ventas[[#This Row],[Código]]),"",Ventas[[#This Row],[Precio Unitario]]*Ventas[[#This Row],[Cantidad]])</f>
        <v>300</v>
      </c>
      <c r="I1232" s="1">
        <f>IF(ISBLANK(Ventas[[#This Row],[Código]]),"",SUM(Ventas[[#This Row],[Monto]],I1231))</f>
        <v>211149</v>
      </c>
    </row>
    <row r="1233" spans="1:9" x14ac:dyDescent="0.25">
      <c r="A1233" s="25">
        <v>44757</v>
      </c>
      <c r="B1233" s="22">
        <v>77941558</v>
      </c>
      <c r="C1233" t="str">
        <f>IF(ISBLANK(Ventas[[#This Row],[Código]]),"",VLOOKUP(Ventas[[#This Row],[Código]],Productos[],2,FALSE))</f>
        <v>Cigarrillo</v>
      </c>
      <c r="D1233" t="str">
        <f>IF(ISBLANK(Ventas[[#This Row],[Código]]),"",VLOOKUP(Ventas[[#This Row],[Código]],Productos[],3,FALSE))</f>
        <v>Master 20 Común 20</v>
      </c>
      <c r="E1233" s="22">
        <v>1</v>
      </c>
      <c r="F1233" s="1">
        <f>IF(ISBLANK(Ventas[[#This Row],[Código]]),"",VLOOKUP(Ventas[[#This Row],[Código]],Productos[],4,FALSE))</f>
        <v>100</v>
      </c>
      <c r="G1233" s="1">
        <f>IF(ISBLANK(Ventas[[#This Row],[Código]]),"",VLOOKUP(Ventas[[#This Row],[Código]],Productos[],5,FALSE))</f>
        <v>140</v>
      </c>
      <c r="H1233" s="23">
        <f>IF(ISBLANK(Ventas[[#This Row],[Código]]),"",Ventas[[#This Row],[Precio Unitario]]*Ventas[[#This Row],[Cantidad]])</f>
        <v>140</v>
      </c>
      <c r="I1233" s="1">
        <f>IF(ISBLANK(Ventas[[#This Row],[Código]]),"",SUM(Ventas[[#This Row],[Monto]],I1232))</f>
        <v>211289</v>
      </c>
    </row>
    <row r="1234" spans="1:9" x14ac:dyDescent="0.25">
      <c r="A1234" s="25">
        <v>44757</v>
      </c>
      <c r="B1234" s="22">
        <v>7790580133573</v>
      </c>
      <c r="C1234" t="str">
        <f>IF(ISBLANK(Ventas[[#This Row],[Código]]),"",VLOOKUP(Ventas[[#This Row],[Código]],Productos[],2,FALSE))</f>
        <v>Chocolate</v>
      </c>
      <c r="D1234" t="str">
        <f>IF(ISBLANK(Ventas[[#This Row],[Código]]),"",VLOOKUP(Ventas[[#This Row],[Código]],Productos[],3,FALSE))</f>
        <v>Arcor Milk Sorpresa 264g</v>
      </c>
      <c r="E1234" s="22">
        <v>1</v>
      </c>
      <c r="F1234" s="1">
        <f>IF(ISBLANK(Ventas[[#This Row],[Código]]),"",VLOOKUP(Ventas[[#This Row],[Código]],Productos[],4,FALSE))</f>
        <v>105</v>
      </c>
      <c r="G1234" s="1">
        <f>IF(ISBLANK(Ventas[[#This Row],[Código]]),"",VLOOKUP(Ventas[[#This Row],[Código]],Productos[],5,FALSE))</f>
        <v>150</v>
      </c>
      <c r="H1234" s="23">
        <f>IF(ISBLANK(Ventas[[#This Row],[Código]]),"",Ventas[[#This Row],[Precio Unitario]]*Ventas[[#This Row],[Cantidad]])</f>
        <v>150</v>
      </c>
      <c r="I1234" s="1">
        <f>IF(ISBLANK(Ventas[[#This Row],[Código]]),"",SUM(Ventas[[#This Row],[Monto]],I1233))</f>
        <v>211439</v>
      </c>
    </row>
    <row r="1235" spans="1:9" x14ac:dyDescent="0.25">
      <c r="A1235" s="25">
        <v>44757</v>
      </c>
      <c r="B1235" s="22">
        <v>7791375000490</v>
      </c>
      <c r="C1235" t="str">
        <f>IF(ISBLANK(Ventas[[#This Row],[Código]]),"",VLOOKUP(Ventas[[#This Row],[Código]],Productos[],2,FALSE))</f>
        <v>Gaseosa</v>
      </c>
      <c r="D1235" t="str">
        <f>IF(ISBLANK(Ventas[[#This Row],[Código]]),"",VLOOKUP(Ventas[[#This Row],[Código]],Productos[],3,FALSE))</f>
        <v>Cabalgata Cola 500ml</v>
      </c>
      <c r="E1235" s="22">
        <v>1</v>
      </c>
      <c r="F1235" s="1">
        <f>IF(ISBLANK(Ventas[[#This Row],[Código]]),"",VLOOKUP(Ventas[[#This Row],[Código]],Productos[],4,FALSE))</f>
        <v>56</v>
      </c>
      <c r="G1235" s="1">
        <f>IF(ISBLANK(Ventas[[#This Row],[Código]]),"",VLOOKUP(Ventas[[#This Row],[Código]],Productos[],5,FALSE))</f>
        <v>80</v>
      </c>
      <c r="H1235" s="23">
        <f>IF(ISBLANK(Ventas[[#This Row],[Código]]),"",Ventas[[#This Row],[Precio Unitario]]*Ventas[[#This Row],[Cantidad]])</f>
        <v>80</v>
      </c>
      <c r="I1235" s="1">
        <f>IF(ISBLANK(Ventas[[#This Row],[Código]]),"",SUM(Ventas[[#This Row],[Monto]],I1234))</f>
        <v>211519</v>
      </c>
    </row>
    <row r="1236" spans="1:9" x14ac:dyDescent="0.25">
      <c r="A1236" s="25">
        <v>44757</v>
      </c>
      <c r="B1236" s="22">
        <v>7793123160456</v>
      </c>
      <c r="C1236" t="str">
        <f>IF(ISBLANK(Ventas[[#This Row],[Código]]),"",VLOOKUP(Ventas[[#This Row],[Código]],Productos[],2,FALSE))</f>
        <v>Chocolate</v>
      </c>
      <c r="D1236" t="str">
        <f>IF(ISBLANK(Ventas[[#This Row],[Código]]),"",VLOOKUP(Ventas[[#This Row],[Código]],Productos[],3,FALSE))</f>
        <v>Obli-Bon Bombón 170g</v>
      </c>
      <c r="E1236" s="22">
        <v>1</v>
      </c>
      <c r="F1236" s="1">
        <f>IF(ISBLANK(Ventas[[#This Row],[Código]]),"",VLOOKUP(Ventas[[#This Row],[Código]],Productos[],4,FALSE))</f>
        <v>250</v>
      </c>
      <c r="G1236" s="1">
        <f>IF(ISBLANK(Ventas[[#This Row],[Código]]),"",VLOOKUP(Ventas[[#This Row],[Código]],Productos[],5,FALSE))</f>
        <v>400</v>
      </c>
      <c r="H1236" s="23">
        <f>IF(ISBLANK(Ventas[[#This Row],[Código]]),"",Ventas[[#This Row],[Precio Unitario]]*Ventas[[#This Row],[Cantidad]])</f>
        <v>400</v>
      </c>
      <c r="I1236" s="1">
        <f>IF(ISBLANK(Ventas[[#This Row],[Código]]),"",SUM(Ventas[[#This Row],[Monto]],I1235))</f>
        <v>211919</v>
      </c>
    </row>
    <row r="1237" spans="1:9" x14ac:dyDescent="0.25">
      <c r="A1237" s="25">
        <v>44757</v>
      </c>
      <c r="B1237" s="22">
        <v>621354957954</v>
      </c>
      <c r="C1237" t="str">
        <f>IF(ISBLANK(Ventas[[#This Row],[Código]]),"",VLOOKUP(Ventas[[#This Row],[Código]],Productos[],2,FALSE))</f>
        <v>Golosina</v>
      </c>
      <c r="D1237" t="str">
        <f>IF(ISBLANK(Ventas[[#This Row],[Código]]),"",VLOOKUP(Ventas[[#This Row],[Código]],Productos[],3,FALSE))</f>
        <v>Caramelos 1</v>
      </c>
      <c r="E1237" s="22">
        <v>6</v>
      </c>
      <c r="F1237" s="1">
        <f>IF(ISBLANK(Ventas[[#This Row],[Código]]),"",VLOOKUP(Ventas[[#This Row],[Código]],Productos[],4,FALSE))</f>
        <v>4</v>
      </c>
      <c r="G1237" s="1">
        <f>IF(ISBLANK(Ventas[[#This Row],[Código]]),"",VLOOKUP(Ventas[[#This Row],[Código]],Productos[],5,FALSE))</f>
        <v>5</v>
      </c>
      <c r="H1237" s="23">
        <f>IF(ISBLANK(Ventas[[#This Row],[Código]]),"",Ventas[[#This Row],[Precio Unitario]]*Ventas[[#This Row],[Cantidad]])</f>
        <v>30</v>
      </c>
      <c r="I1237" s="1">
        <f>IF(ISBLANK(Ventas[[#This Row],[Código]]),"",SUM(Ventas[[#This Row],[Monto]],I1236))</f>
        <v>211949</v>
      </c>
    </row>
    <row r="1238" spans="1:9" x14ac:dyDescent="0.25">
      <c r="A1238" s="25">
        <v>44757</v>
      </c>
      <c r="B1238" s="22">
        <v>7798140253334</v>
      </c>
      <c r="C1238" t="str">
        <f>IF(ISBLANK(Ventas[[#This Row],[Código]]),"",VLOOKUP(Ventas[[#This Row],[Código]],Productos[],2,FALSE))</f>
        <v>Farmacia</v>
      </c>
      <c r="D1238" t="str">
        <f>IF(ISBLANK(Ventas[[#This Row],[Código]]),"",VLOOKUP(Ventas[[#This Row],[Código]],Productos[],3,FALSE))</f>
        <v>Tafirol Paracetamol 1g 1</v>
      </c>
      <c r="E1238" s="22">
        <v>3</v>
      </c>
      <c r="F1238" s="1">
        <f>IF(ISBLANK(Ventas[[#This Row],[Código]]),"",VLOOKUP(Ventas[[#This Row],[Código]],Productos[],4,FALSE))</f>
        <v>25</v>
      </c>
      <c r="G1238" s="1">
        <f>IF(ISBLANK(Ventas[[#This Row],[Código]]),"",VLOOKUP(Ventas[[#This Row],[Código]],Productos[],5,FALSE))</f>
        <v>35</v>
      </c>
      <c r="H1238" s="23">
        <f>IF(ISBLANK(Ventas[[#This Row],[Código]]),"",Ventas[[#This Row],[Precio Unitario]]*Ventas[[#This Row],[Cantidad]])</f>
        <v>105</v>
      </c>
      <c r="I1238" s="1">
        <f>IF(ISBLANK(Ventas[[#This Row],[Código]]),"",SUM(Ventas[[#This Row],[Monto]],I1237))</f>
        <v>212054</v>
      </c>
    </row>
    <row r="1239" spans="1:9" x14ac:dyDescent="0.25">
      <c r="A1239" s="25">
        <v>44757</v>
      </c>
      <c r="B1239" s="22">
        <v>77912718</v>
      </c>
      <c r="C1239" t="str">
        <f>IF(ISBLANK(Ventas[[#This Row],[Código]]),"",VLOOKUP(Ventas[[#This Row],[Código]],Productos[],2,FALSE))</f>
        <v>Chocolate</v>
      </c>
      <c r="D1239" t="str">
        <f>IF(ISBLANK(Ventas[[#This Row],[Código]]),"",VLOOKUP(Ventas[[#This Row],[Código]],Productos[],3,FALSE))</f>
        <v>Sapito Maní 10g</v>
      </c>
      <c r="E1239" s="22">
        <v>3</v>
      </c>
      <c r="F1239" s="1">
        <f>IF(ISBLANK(Ventas[[#This Row],[Código]]),"",VLOOKUP(Ventas[[#This Row],[Código]],Productos[],4,FALSE))</f>
        <v>21</v>
      </c>
      <c r="G1239" s="1">
        <f>IF(ISBLANK(Ventas[[#This Row],[Código]]),"",VLOOKUP(Ventas[[#This Row],[Código]],Productos[],5,FALSE))</f>
        <v>30</v>
      </c>
      <c r="H1239" s="23">
        <f>IF(ISBLANK(Ventas[[#This Row],[Código]]),"",Ventas[[#This Row],[Precio Unitario]]*Ventas[[#This Row],[Cantidad]])</f>
        <v>90</v>
      </c>
      <c r="I1239" s="1">
        <f>IF(ISBLANK(Ventas[[#This Row],[Código]]),"",SUM(Ventas[[#This Row],[Monto]],I1238))</f>
        <v>212144</v>
      </c>
    </row>
    <row r="1240" spans="1:9" x14ac:dyDescent="0.25">
      <c r="A1240" s="25">
        <v>44757</v>
      </c>
      <c r="B1240" s="22">
        <v>7790380024750</v>
      </c>
      <c r="C1240" t="str">
        <f>IF(ISBLANK(Ventas[[#This Row],[Código]]),"",VLOOKUP(Ventas[[#This Row],[Código]],Productos[],2,FALSE))</f>
        <v>Chocolate</v>
      </c>
      <c r="D1240" t="str">
        <f>IF(ISBLANK(Ventas[[#This Row],[Código]]),"",VLOOKUP(Ventas[[#This Row],[Código]],Productos[],3,FALSE))</f>
        <v>Georgalos Full Maní 100g</v>
      </c>
      <c r="E1240" s="22">
        <v>1</v>
      </c>
      <c r="F1240" s="1">
        <f>IF(ISBLANK(Ventas[[#This Row],[Código]]),"",VLOOKUP(Ventas[[#This Row],[Código]],Productos[],4,FALSE))</f>
        <v>140</v>
      </c>
      <c r="G1240" s="1">
        <f>IF(ISBLANK(Ventas[[#This Row],[Código]]),"",VLOOKUP(Ventas[[#This Row],[Código]],Productos[],5,FALSE))</f>
        <v>200</v>
      </c>
      <c r="H1240" s="23">
        <f>IF(ISBLANK(Ventas[[#This Row],[Código]]),"",Ventas[[#This Row],[Precio Unitario]]*Ventas[[#This Row],[Cantidad]])</f>
        <v>200</v>
      </c>
      <c r="I1240" s="1">
        <f>IF(ISBLANK(Ventas[[#This Row],[Código]]),"",SUM(Ventas[[#This Row],[Monto]],I1239))</f>
        <v>212344</v>
      </c>
    </row>
    <row r="1241" spans="1:9" x14ac:dyDescent="0.25">
      <c r="A1241" s="25">
        <v>44757</v>
      </c>
      <c r="B1241" s="22">
        <v>7791375001817</v>
      </c>
      <c r="C1241" t="str">
        <f>IF(ISBLANK(Ventas[[#This Row],[Código]]),"",VLOOKUP(Ventas[[#This Row],[Código]],Productos[],2,FALSE))</f>
        <v>Gaseosa</v>
      </c>
      <c r="D1241" t="str">
        <f>IF(ISBLANK(Ventas[[#This Row],[Código]]),"",VLOOKUP(Ventas[[#This Row],[Código]],Productos[],3,FALSE))</f>
        <v>Cabalgata Cola 3000ml</v>
      </c>
      <c r="E1241" s="22">
        <v>1</v>
      </c>
      <c r="F1241" s="1">
        <f>IF(ISBLANK(Ventas[[#This Row],[Código]]),"",VLOOKUP(Ventas[[#This Row],[Código]],Productos[],4,FALSE))</f>
        <v>140</v>
      </c>
      <c r="G1241" s="1">
        <f>IF(ISBLANK(Ventas[[#This Row],[Código]]),"",VLOOKUP(Ventas[[#This Row],[Código]],Productos[],5,FALSE))</f>
        <v>210</v>
      </c>
      <c r="H1241" s="23">
        <f>IF(ISBLANK(Ventas[[#This Row],[Código]]),"",Ventas[[#This Row],[Precio Unitario]]*Ventas[[#This Row],[Cantidad]])</f>
        <v>210</v>
      </c>
      <c r="I1241" s="1">
        <f>IF(ISBLANK(Ventas[[#This Row],[Código]]),"",SUM(Ventas[[#This Row],[Monto]],I1240))</f>
        <v>212554</v>
      </c>
    </row>
    <row r="1242" spans="1:9" x14ac:dyDescent="0.25">
      <c r="A1242" s="25">
        <v>44757</v>
      </c>
      <c r="B1242" s="22">
        <v>7793147118860</v>
      </c>
      <c r="C1242" t="str">
        <f>IF(ISBLANK(Ventas[[#This Row],[Código]]),"",VLOOKUP(Ventas[[#This Row],[Código]],Productos[],2,FALSE))</f>
        <v>Cerveza</v>
      </c>
      <c r="D1242" t="str">
        <f>IF(ISBLANK(Ventas[[#This Row],[Código]]),"",VLOOKUP(Ventas[[#This Row],[Código]],Productos[],3,FALSE))</f>
        <v>Schneider  473ml</v>
      </c>
      <c r="E1242" s="22">
        <v>1</v>
      </c>
      <c r="F1242" s="1">
        <f>IF(ISBLANK(Ventas[[#This Row],[Código]]),"",VLOOKUP(Ventas[[#This Row],[Código]],Productos[],4,FALSE))</f>
        <v>91</v>
      </c>
      <c r="G1242" s="1">
        <f>IF(ISBLANK(Ventas[[#This Row],[Código]]),"",VLOOKUP(Ventas[[#This Row],[Código]],Productos[],5,FALSE))</f>
        <v>140</v>
      </c>
      <c r="H1242" s="23">
        <f>IF(ISBLANK(Ventas[[#This Row],[Código]]),"",Ventas[[#This Row],[Precio Unitario]]*Ventas[[#This Row],[Cantidad]])</f>
        <v>140</v>
      </c>
      <c r="I1242" s="1">
        <f>IF(ISBLANK(Ventas[[#This Row],[Código]]),"",SUM(Ventas[[#This Row],[Monto]],I1241))</f>
        <v>212694</v>
      </c>
    </row>
    <row r="1243" spans="1:9" x14ac:dyDescent="0.25">
      <c r="A1243" s="25">
        <v>44757</v>
      </c>
      <c r="B1243" s="22">
        <v>77953513</v>
      </c>
      <c r="C1243" t="str">
        <f>IF(ISBLANK(Ventas[[#This Row],[Código]]),"",VLOOKUP(Ventas[[#This Row],[Código]],Productos[],2,FALSE))</f>
        <v>Cigarrillo</v>
      </c>
      <c r="D1243" t="str">
        <f>IF(ISBLANK(Ventas[[#This Row],[Código]]),"",VLOOKUP(Ventas[[#This Row],[Código]],Productos[],3,FALSE))</f>
        <v>Chesterfield 20 Común 20</v>
      </c>
      <c r="E1243" s="22">
        <v>1</v>
      </c>
      <c r="F1243" s="1">
        <f>IF(ISBLANK(Ventas[[#This Row],[Código]]),"",VLOOKUP(Ventas[[#This Row],[Código]],Productos[],4,FALSE))</f>
        <v>230</v>
      </c>
      <c r="G1243" s="1">
        <f>IF(ISBLANK(Ventas[[#This Row],[Código]]),"",VLOOKUP(Ventas[[#This Row],[Código]],Productos[],5,FALSE))</f>
        <v>260</v>
      </c>
      <c r="H1243" s="23">
        <f>IF(ISBLANK(Ventas[[#This Row],[Código]]),"",Ventas[[#This Row],[Precio Unitario]]*Ventas[[#This Row],[Cantidad]])</f>
        <v>260</v>
      </c>
      <c r="I1243" s="1">
        <f>IF(ISBLANK(Ventas[[#This Row],[Código]]),"",SUM(Ventas[[#This Row],[Monto]],I1242))</f>
        <v>212954</v>
      </c>
    </row>
    <row r="1244" spans="1:9" x14ac:dyDescent="0.25">
      <c r="A1244" s="25">
        <v>44757</v>
      </c>
      <c r="B1244" s="22">
        <v>77977038</v>
      </c>
      <c r="C1244" t="str">
        <f>IF(ISBLANK(Ventas[[#This Row],[Código]]),"",VLOOKUP(Ventas[[#This Row],[Código]],Productos[],2,FALSE))</f>
        <v>Cigarrillo</v>
      </c>
      <c r="D1244" t="str">
        <f>IF(ISBLANK(Ventas[[#This Row],[Código]]),"",VLOOKUP(Ventas[[#This Row],[Código]],Productos[],3,FALSE))</f>
        <v>Lucky Strike 20 Convertible Box 20</v>
      </c>
      <c r="E1244" s="22">
        <v>1</v>
      </c>
      <c r="F1244" s="1">
        <f>IF(ISBLANK(Ventas[[#This Row],[Código]]),"",VLOOKUP(Ventas[[#This Row],[Código]],Productos[],4,FALSE))</f>
        <v>260</v>
      </c>
      <c r="G1244" s="1">
        <f>IF(ISBLANK(Ventas[[#This Row],[Código]]),"",VLOOKUP(Ventas[[#This Row],[Código]],Productos[],5,FALSE))</f>
        <v>320</v>
      </c>
      <c r="H1244" s="23">
        <f>IF(ISBLANK(Ventas[[#This Row],[Código]]),"",Ventas[[#This Row],[Precio Unitario]]*Ventas[[#This Row],[Cantidad]])</f>
        <v>320</v>
      </c>
      <c r="I1244" s="1">
        <f>IF(ISBLANK(Ventas[[#This Row],[Código]]),"",SUM(Ventas[[#This Row],[Monto]],I1243))</f>
        <v>213274</v>
      </c>
    </row>
    <row r="1245" spans="1:9" x14ac:dyDescent="0.25">
      <c r="A1245" s="25">
        <v>44757</v>
      </c>
      <c r="B1245" s="22">
        <v>7790895005916</v>
      </c>
      <c r="C1245" t="str">
        <f>IF(ISBLANK(Ventas[[#This Row],[Código]]),"",VLOOKUP(Ventas[[#This Row],[Código]],Productos[],2,FALSE))</f>
        <v>Gaseosa</v>
      </c>
      <c r="D1245" t="str">
        <f>IF(ISBLANK(Ventas[[#This Row],[Código]]),"",VLOOKUP(Ventas[[#This Row],[Código]],Productos[],3,FALSE))</f>
        <v>Coca Cola Retornable 1500ml</v>
      </c>
      <c r="E1245" s="22">
        <v>1</v>
      </c>
      <c r="F1245" s="1">
        <f>IF(ISBLANK(Ventas[[#This Row],[Código]]),"",VLOOKUP(Ventas[[#This Row],[Código]],Productos[],4,FALSE))</f>
        <v>154</v>
      </c>
      <c r="G1245" s="1">
        <f>IF(ISBLANK(Ventas[[#This Row],[Código]]),"",VLOOKUP(Ventas[[#This Row],[Código]],Productos[],5,FALSE))</f>
        <v>230</v>
      </c>
      <c r="H1245" s="23">
        <f>IF(ISBLANK(Ventas[[#This Row],[Código]]),"",Ventas[[#This Row],[Precio Unitario]]*Ventas[[#This Row],[Cantidad]])</f>
        <v>230</v>
      </c>
      <c r="I1245" s="1">
        <f>IF(ISBLANK(Ventas[[#This Row],[Código]]),"",SUM(Ventas[[#This Row],[Monto]],I1244))</f>
        <v>213504</v>
      </c>
    </row>
    <row r="1246" spans="1:9" x14ac:dyDescent="0.25">
      <c r="A1246" s="25">
        <v>44757</v>
      </c>
      <c r="B1246" s="22">
        <v>77983343</v>
      </c>
      <c r="C1246" t="str">
        <f>IF(ISBLANK(Ventas[[#This Row],[Código]]),"",VLOOKUP(Ventas[[#This Row],[Código]],Productos[],2,FALSE))</f>
        <v>Cigarrillo</v>
      </c>
      <c r="D1246" t="str">
        <f>IF(ISBLANK(Ventas[[#This Row],[Código]]),"",VLOOKUP(Ventas[[#This Row],[Código]],Productos[],3,FALSE))</f>
        <v>Marlboro 10 Común 10</v>
      </c>
      <c r="E1246" s="22">
        <v>1</v>
      </c>
      <c r="F1246" s="1">
        <f>IF(ISBLANK(Ventas[[#This Row],[Código]]),"",VLOOKUP(Ventas[[#This Row],[Código]],Productos[],4,FALSE))</f>
        <v>190</v>
      </c>
      <c r="G1246" s="1">
        <f>IF(ISBLANK(Ventas[[#This Row],[Código]]),"",VLOOKUP(Ventas[[#This Row],[Código]],Productos[],5,FALSE))</f>
        <v>220</v>
      </c>
      <c r="H1246" s="23">
        <f>IF(ISBLANK(Ventas[[#This Row],[Código]]),"",Ventas[[#This Row],[Precio Unitario]]*Ventas[[#This Row],[Cantidad]])</f>
        <v>220</v>
      </c>
      <c r="I1246" s="1">
        <f>IF(ISBLANK(Ventas[[#This Row],[Código]]),"",SUM(Ventas[[#This Row],[Monto]],I1245))</f>
        <v>213724</v>
      </c>
    </row>
    <row r="1247" spans="1:9" x14ac:dyDescent="0.25">
      <c r="A1247" s="25">
        <v>44757</v>
      </c>
      <c r="B1247" s="22">
        <v>77912879</v>
      </c>
      <c r="C1247" t="str">
        <f>IF(ISBLANK(Ventas[[#This Row],[Código]]),"",VLOOKUP(Ventas[[#This Row],[Código]],Productos[],2,FALSE))</f>
        <v>Cigarrillo</v>
      </c>
      <c r="D1247" t="str">
        <f>IF(ISBLANK(Ventas[[#This Row],[Código]]),"",VLOOKUP(Ventas[[#This Row],[Código]],Productos[],3,FALSE))</f>
        <v>Philip Morris 20 Común 20</v>
      </c>
      <c r="E1247" s="22">
        <v>1</v>
      </c>
      <c r="F1247" s="1">
        <f>IF(ISBLANK(Ventas[[#This Row],[Código]]),"",VLOOKUP(Ventas[[#This Row],[Código]],Productos[],4,FALSE))</f>
        <v>270</v>
      </c>
      <c r="G1247" s="1">
        <f>IF(ISBLANK(Ventas[[#This Row],[Código]]),"",VLOOKUP(Ventas[[#This Row],[Código]],Productos[],5,FALSE))</f>
        <v>300</v>
      </c>
      <c r="H1247" s="23">
        <f>IF(ISBLANK(Ventas[[#This Row],[Código]]),"",Ventas[[#This Row],[Precio Unitario]]*Ventas[[#This Row],[Cantidad]])</f>
        <v>300</v>
      </c>
      <c r="I1247" s="1">
        <f>IF(ISBLANK(Ventas[[#This Row],[Código]]),"",SUM(Ventas[[#This Row],[Monto]],I1246))</f>
        <v>214024</v>
      </c>
    </row>
    <row r="1248" spans="1:9" x14ac:dyDescent="0.25">
      <c r="A1248" s="25">
        <v>44757</v>
      </c>
      <c r="B1248" s="22">
        <v>77918482</v>
      </c>
      <c r="C1248" t="str">
        <f>IF(ISBLANK(Ventas[[#This Row],[Código]]),"",VLOOKUP(Ventas[[#This Row],[Código]],Productos[],2,FALSE))</f>
        <v>Cigarrillo</v>
      </c>
      <c r="D1248" t="str">
        <f>IF(ISBLANK(Ventas[[#This Row],[Código]]),"",VLOOKUP(Ventas[[#This Row],[Código]],Productos[],3,FALSE))</f>
        <v>Marlboro 20 Box 20</v>
      </c>
      <c r="E1248" s="22">
        <v>1</v>
      </c>
      <c r="F1248" s="1">
        <f>IF(ISBLANK(Ventas[[#This Row],[Código]]),"",VLOOKUP(Ventas[[#This Row],[Código]],Productos[],4,FALSE))</f>
        <v>320</v>
      </c>
      <c r="G1248" s="1">
        <f>IF(ISBLANK(Ventas[[#This Row],[Código]]),"",VLOOKUP(Ventas[[#This Row],[Código]],Productos[],5,FALSE))</f>
        <v>360</v>
      </c>
      <c r="H1248" s="23">
        <f>IF(ISBLANK(Ventas[[#This Row],[Código]]),"",Ventas[[#This Row],[Precio Unitario]]*Ventas[[#This Row],[Cantidad]])</f>
        <v>360</v>
      </c>
      <c r="I1248" s="1">
        <f>IF(ISBLANK(Ventas[[#This Row],[Código]]),"",SUM(Ventas[[#This Row],[Monto]],I1247))</f>
        <v>214384</v>
      </c>
    </row>
    <row r="1249" spans="1:9" x14ac:dyDescent="0.25">
      <c r="A1249" s="25">
        <v>44757</v>
      </c>
      <c r="B1249" s="22">
        <v>7500435181952</v>
      </c>
      <c r="C1249" t="str">
        <f>IF(ISBLANK(Ventas[[#This Row],[Código]]),"",VLOOKUP(Ventas[[#This Row],[Código]],Productos[],2,FALSE))</f>
        <v>Farmacia</v>
      </c>
      <c r="D1249" t="str">
        <f>IF(ISBLANK(Ventas[[#This Row],[Código]]),"",VLOOKUP(Ventas[[#This Row],[Código]],Productos[],3,FALSE))</f>
        <v>Toallitas Always 8</v>
      </c>
      <c r="E1249" s="22">
        <v>2</v>
      </c>
      <c r="F1249" s="1">
        <f>IF(ISBLANK(Ventas[[#This Row],[Código]]),"",VLOOKUP(Ventas[[#This Row],[Código]],Productos[],4,FALSE))</f>
        <v>105</v>
      </c>
      <c r="G1249" s="1">
        <f>IF(ISBLANK(Ventas[[#This Row],[Código]]),"",VLOOKUP(Ventas[[#This Row],[Código]],Productos[],5,FALSE))</f>
        <v>150</v>
      </c>
      <c r="H1249" s="23">
        <f>IF(ISBLANK(Ventas[[#This Row],[Código]]),"",Ventas[[#This Row],[Precio Unitario]]*Ventas[[#This Row],[Cantidad]])</f>
        <v>300</v>
      </c>
      <c r="I1249" s="1">
        <f>IF(ISBLANK(Ventas[[#This Row],[Código]]),"",SUM(Ventas[[#This Row],[Monto]],I1248))</f>
        <v>214684</v>
      </c>
    </row>
    <row r="1250" spans="1:9" x14ac:dyDescent="0.25">
      <c r="A1250" s="25">
        <v>44757</v>
      </c>
      <c r="B1250" s="22">
        <v>7790895005916</v>
      </c>
      <c r="C1250" t="str">
        <f>IF(ISBLANK(Ventas[[#This Row],[Código]]),"",VLOOKUP(Ventas[[#This Row],[Código]],Productos[],2,FALSE))</f>
        <v>Gaseosa</v>
      </c>
      <c r="D1250" t="str">
        <f>IF(ISBLANK(Ventas[[#This Row],[Código]]),"",VLOOKUP(Ventas[[#This Row],[Código]],Productos[],3,FALSE))</f>
        <v>Coca Cola Retornable 1500ml</v>
      </c>
      <c r="E1250" s="22">
        <v>1</v>
      </c>
      <c r="F1250" s="1">
        <f>IF(ISBLANK(Ventas[[#This Row],[Código]]),"",VLOOKUP(Ventas[[#This Row],[Código]],Productos[],4,FALSE))</f>
        <v>154</v>
      </c>
      <c r="G1250" s="1">
        <f>IF(ISBLANK(Ventas[[#This Row],[Código]]),"",VLOOKUP(Ventas[[#This Row],[Código]],Productos[],5,FALSE))</f>
        <v>230</v>
      </c>
      <c r="H1250" s="23">
        <f>IF(ISBLANK(Ventas[[#This Row],[Código]]),"",Ventas[[#This Row],[Precio Unitario]]*Ventas[[#This Row],[Cantidad]])</f>
        <v>230</v>
      </c>
      <c r="I1250" s="1">
        <f>IF(ISBLANK(Ventas[[#This Row],[Código]]),"",SUM(Ventas[[#This Row],[Monto]],I1249))</f>
        <v>214914</v>
      </c>
    </row>
    <row r="1251" spans="1:9" x14ac:dyDescent="0.25">
      <c r="A1251" s="25">
        <v>44757</v>
      </c>
      <c r="B1251" s="22">
        <v>7790315000149</v>
      </c>
      <c r="C1251" t="str">
        <f>IF(ISBLANK(Ventas[[#This Row],[Código]]),"",VLOOKUP(Ventas[[#This Row],[Código]],Productos[],2,FALSE))</f>
        <v>Agua</v>
      </c>
      <c r="D1251" t="str">
        <f>IF(ISBLANK(Ventas[[#This Row],[Código]]),"",VLOOKUP(Ventas[[#This Row],[Código]],Productos[],3,FALSE))</f>
        <v>Agua Mineral Villa del Sur 1,65ml</v>
      </c>
      <c r="E1251" s="22">
        <v>1</v>
      </c>
      <c r="F1251" s="1">
        <f>IF(ISBLANK(Ventas[[#This Row],[Código]]),"",VLOOKUP(Ventas[[#This Row],[Código]],Productos[],4,FALSE))</f>
        <v>76</v>
      </c>
      <c r="G1251" s="1">
        <f>IF(ISBLANK(Ventas[[#This Row],[Código]]),"",VLOOKUP(Ventas[[#This Row],[Código]],Productos[],5,FALSE))</f>
        <v>150</v>
      </c>
      <c r="H1251" s="23">
        <f>IF(ISBLANK(Ventas[[#This Row],[Código]]),"",Ventas[[#This Row],[Precio Unitario]]*Ventas[[#This Row],[Cantidad]])</f>
        <v>150</v>
      </c>
      <c r="I1251" s="1">
        <f>IF(ISBLANK(Ventas[[#This Row],[Código]]),"",SUM(Ventas[[#This Row],[Monto]],I1250))</f>
        <v>215064</v>
      </c>
    </row>
    <row r="1252" spans="1:9" x14ac:dyDescent="0.25">
      <c r="A1252" s="25">
        <v>44757</v>
      </c>
      <c r="B1252" s="22">
        <v>7790895643866</v>
      </c>
      <c r="C1252" t="str">
        <f>IF(ISBLANK(Ventas[[#This Row],[Código]]),"",VLOOKUP(Ventas[[#This Row],[Código]],Productos[],2,FALSE))</f>
        <v>Jugo</v>
      </c>
      <c r="D1252" t="str">
        <f>IF(ISBLANK(Ventas[[#This Row],[Código]]),"",VLOOKUP(Ventas[[#This Row],[Código]],Productos[],3,FALSE))</f>
        <v>Ades Frutas Tropicales 1000ml</v>
      </c>
      <c r="E1252" s="22">
        <v>1</v>
      </c>
      <c r="F1252" s="1">
        <f>IF(ISBLANK(Ventas[[#This Row],[Código]]),"",VLOOKUP(Ventas[[#This Row],[Código]],Productos[],4,FALSE))</f>
        <v>154</v>
      </c>
      <c r="G1252" s="1">
        <f>IF(ISBLANK(Ventas[[#This Row],[Código]]),"",VLOOKUP(Ventas[[#This Row],[Código]],Productos[],5,FALSE))</f>
        <v>220</v>
      </c>
      <c r="H1252" s="23">
        <f>IF(ISBLANK(Ventas[[#This Row],[Código]]),"",Ventas[[#This Row],[Precio Unitario]]*Ventas[[#This Row],[Cantidad]])</f>
        <v>220</v>
      </c>
      <c r="I1252" s="1">
        <f>IF(ISBLANK(Ventas[[#This Row],[Código]]),"",SUM(Ventas[[#This Row],[Monto]],I1251))</f>
        <v>215284</v>
      </c>
    </row>
    <row r="1253" spans="1:9" x14ac:dyDescent="0.25">
      <c r="A1253" s="25">
        <v>44757</v>
      </c>
      <c r="B1253" s="22">
        <v>7790895005916</v>
      </c>
      <c r="C1253" t="str">
        <f>IF(ISBLANK(Ventas[[#This Row],[Código]]),"",VLOOKUP(Ventas[[#This Row],[Código]],Productos[],2,FALSE))</f>
        <v>Gaseosa</v>
      </c>
      <c r="D1253" t="str">
        <f>IF(ISBLANK(Ventas[[#This Row],[Código]]),"",VLOOKUP(Ventas[[#This Row],[Código]],Productos[],3,FALSE))</f>
        <v>Coca Cola Retornable 1500ml</v>
      </c>
      <c r="E1253" s="22">
        <v>2</v>
      </c>
      <c r="F1253" s="1">
        <f>IF(ISBLANK(Ventas[[#This Row],[Código]]),"",VLOOKUP(Ventas[[#This Row],[Código]],Productos[],4,FALSE))</f>
        <v>154</v>
      </c>
      <c r="G1253" s="1">
        <f>IF(ISBLANK(Ventas[[#This Row],[Código]]),"",VLOOKUP(Ventas[[#This Row],[Código]],Productos[],5,FALSE))</f>
        <v>230</v>
      </c>
      <c r="H1253" s="23">
        <f>IF(ISBLANK(Ventas[[#This Row],[Código]]),"",Ventas[[#This Row],[Precio Unitario]]*Ventas[[#This Row],[Cantidad]])</f>
        <v>460</v>
      </c>
      <c r="I1253" s="1">
        <f>IF(ISBLANK(Ventas[[#This Row],[Código]]),"",SUM(Ventas[[#This Row],[Monto]],I1252))</f>
        <v>215744</v>
      </c>
    </row>
    <row r="1254" spans="1:9" x14ac:dyDescent="0.25">
      <c r="A1254" s="25">
        <v>44758</v>
      </c>
      <c r="B1254" s="22">
        <v>77912879</v>
      </c>
      <c r="C1254" t="str">
        <f>IF(ISBLANK(Ventas[[#This Row],[Código]]),"",VLOOKUP(Ventas[[#This Row],[Código]],Productos[],2,FALSE))</f>
        <v>Cigarrillo</v>
      </c>
      <c r="D1254" t="str">
        <f>IF(ISBLANK(Ventas[[#This Row],[Código]]),"",VLOOKUP(Ventas[[#This Row],[Código]],Productos[],3,FALSE))</f>
        <v>Philip Morris 20 Común 20</v>
      </c>
      <c r="E1254" s="22">
        <v>1</v>
      </c>
      <c r="F1254" s="1">
        <f>IF(ISBLANK(Ventas[[#This Row],[Código]]),"",VLOOKUP(Ventas[[#This Row],[Código]],Productos[],4,FALSE))</f>
        <v>270</v>
      </c>
      <c r="G1254" s="1">
        <f>IF(ISBLANK(Ventas[[#This Row],[Código]]),"",VLOOKUP(Ventas[[#This Row],[Código]],Productos[],5,FALSE))</f>
        <v>300</v>
      </c>
      <c r="H1254" s="23">
        <f>IF(ISBLANK(Ventas[[#This Row],[Código]]),"",Ventas[[#This Row],[Precio Unitario]]*Ventas[[#This Row],[Cantidad]])</f>
        <v>300</v>
      </c>
      <c r="I1254" s="1">
        <f>IF(ISBLANK(Ventas[[#This Row],[Código]]),"",SUM(Ventas[[#This Row],[Monto]],I1253))</f>
        <v>216044</v>
      </c>
    </row>
    <row r="1255" spans="1:9" x14ac:dyDescent="0.25">
      <c r="A1255" s="25">
        <v>44758</v>
      </c>
      <c r="B1255" s="22">
        <v>7791843008294</v>
      </c>
      <c r="C1255" t="str">
        <f>IF(ISBLANK(Ventas[[#This Row],[Código]]),"",VLOOKUP(Ventas[[#This Row],[Código]],Productos[],2,FALSE))</f>
        <v>Vino</v>
      </c>
      <c r="D1255" t="str">
        <f>IF(ISBLANK(Ventas[[#This Row],[Código]]),"",VLOOKUP(Ventas[[#This Row],[Código]],Productos[],3,FALSE))</f>
        <v>Viñas de Balbo 1125ml</v>
      </c>
      <c r="E1255" s="22">
        <v>1</v>
      </c>
      <c r="F1255" s="1">
        <f>IF(ISBLANK(Ventas[[#This Row],[Código]]),"",VLOOKUP(Ventas[[#This Row],[Código]],Productos[],4,FALSE))</f>
        <v>224</v>
      </c>
      <c r="G1255" s="1">
        <f>IF(ISBLANK(Ventas[[#This Row],[Código]]),"",VLOOKUP(Ventas[[#This Row],[Código]],Productos[],5,FALSE))</f>
        <v>400</v>
      </c>
      <c r="H1255" s="23">
        <f>IF(ISBLANK(Ventas[[#This Row],[Código]]),"",Ventas[[#This Row],[Precio Unitario]]*Ventas[[#This Row],[Cantidad]])</f>
        <v>400</v>
      </c>
      <c r="I1255" s="1">
        <f>IF(ISBLANK(Ventas[[#This Row],[Código]]),"",SUM(Ventas[[#This Row],[Monto]],I1254))</f>
        <v>216444</v>
      </c>
    </row>
    <row r="1256" spans="1:9" x14ac:dyDescent="0.25">
      <c r="A1256" s="25">
        <v>44758</v>
      </c>
      <c r="B1256" s="22">
        <v>7790895647796</v>
      </c>
      <c r="C1256" t="str">
        <f>IF(ISBLANK(Ventas[[#This Row],[Código]]),"",VLOOKUP(Ventas[[#This Row],[Código]],Productos[],2,FALSE))</f>
        <v>Soda</v>
      </c>
      <c r="D1256" t="str">
        <f>IF(ISBLANK(Ventas[[#This Row],[Código]]),"",VLOOKUP(Ventas[[#This Row],[Código]],Productos[],3,FALSE))</f>
        <v>Soda Benedictino 2000ml</v>
      </c>
      <c r="E1256" s="22">
        <v>1</v>
      </c>
      <c r="F1256" s="1">
        <f>IF(ISBLANK(Ventas[[#This Row],[Código]]),"",VLOOKUP(Ventas[[#This Row],[Código]],Productos[],4,FALSE))</f>
        <v>92</v>
      </c>
      <c r="G1256" s="1">
        <f>IF(ISBLANK(Ventas[[#This Row],[Código]]),"",VLOOKUP(Ventas[[#This Row],[Código]],Productos[],5,FALSE))</f>
        <v>150</v>
      </c>
      <c r="H1256" s="23">
        <f>IF(ISBLANK(Ventas[[#This Row],[Código]]),"",Ventas[[#This Row],[Precio Unitario]]*Ventas[[#This Row],[Cantidad]])</f>
        <v>150</v>
      </c>
      <c r="I1256" s="1">
        <f>IF(ISBLANK(Ventas[[#This Row],[Código]]),"",SUM(Ventas[[#This Row],[Monto]],I1255))</f>
        <v>216594</v>
      </c>
    </row>
    <row r="1257" spans="1:9" x14ac:dyDescent="0.25">
      <c r="A1257" s="25">
        <v>44758</v>
      </c>
      <c r="B1257" s="22">
        <v>954456325874</v>
      </c>
      <c r="C1257" t="str">
        <f>IF(ISBLANK(Ventas[[#This Row],[Código]]),"",VLOOKUP(Ventas[[#This Row],[Código]],Productos[],2,FALSE))</f>
        <v>Carga</v>
      </c>
      <c r="D1257" t="str">
        <f>IF(ISBLANK(Ventas[[#This Row],[Código]]),"",VLOOKUP(Ventas[[#This Row],[Código]],Productos[],3,FALSE))</f>
        <v>Carga Virtual (Tipear TOTAL DE CARGA en: "Monto") 1</v>
      </c>
      <c r="E1257" s="22">
        <v>200</v>
      </c>
      <c r="F1257" s="1">
        <f>IF(ISBLANK(Ventas[[#This Row],[Código]]),"",VLOOKUP(Ventas[[#This Row],[Código]],Productos[],4,FALSE))</f>
        <v>1</v>
      </c>
      <c r="G1257" s="1">
        <f>IF(ISBLANK(Ventas[[#This Row],[Código]]),"",VLOOKUP(Ventas[[#This Row],[Código]],Productos[],5,FALSE))</f>
        <v>1</v>
      </c>
      <c r="H1257" s="23">
        <v>220</v>
      </c>
      <c r="I1257" s="1">
        <f>IF(ISBLANK(Ventas[[#This Row],[Código]]),"",SUM(Ventas[[#This Row],[Monto]],I1256))</f>
        <v>216814</v>
      </c>
    </row>
    <row r="1258" spans="1:9" x14ac:dyDescent="0.25">
      <c r="A1258" s="25">
        <v>44758</v>
      </c>
      <c r="B1258" s="22">
        <v>7790314005305</v>
      </c>
      <c r="C1258" t="str">
        <f>IF(ISBLANK(Ventas[[#This Row],[Código]]),"",VLOOKUP(Ventas[[#This Row],[Código]],Productos[],2,FALSE))</f>
        <v>Vino</v>
      </c>
      <c r="D1258" t="str">
        <f>IF(ISBLANK(Ventas[[#This Row],[Código]]),"",VLOOKUP(Ventas[[#This Row],[Código]],Productos[],3,FALSE))</f>
        <v>Toro Viejo Clásico Tinto 1125ml</v>
      </c>
      <c r="E1258" s="22">
        <v>1</v>
      </c>
      <c r="F1258" s="1">
        <f>IF(ISBLANK(Ventas[[#This Row],[Código]]),"",VLOOKUP(Ventas[[#This Row],[Código]],Productos[],4,FALSE))</f>
        <v>259</v>
      </c>
      <c r="G1258" s="1">
        <f>IF(ISBLANK(Ventas[[#This Row],[Código]]),"",VLOOKUP(Ventas[[#This Row],[Código]],Productos[],5,FALSE))</f>
        <v>400</v>
      </c>
      <c r="H1258" s="23">
        <v>0</v>
      </c>
      <c r="I1258" s="1">
        <f>IF(ISBLANK(Ventas[[#This Row],[Código]]),"",SUM(Ventas[[#This Row],[Monto]],I1257))</f>
        <v>216814</v>
      </c>
    </row>
    <row r="1259" spans="1:9" x14ac:dyDescent="0.25">
      <c r="A1259" s="25">
        <v>44758</v>
      </c>
      <c r="B1259" s="22">
        <v>7790036001562</v>
      </c>
      <c r="C1259" t="str">
        <f>IF(ISBLANK(Ventas[[#This Row],[Código]]),"",VLOOKUP(Ventas[[#This Row],[Código]],Productos[],2,FALSE))</f>
        <v>Agua Saborizada</v>
      </c>
      <c r="D1259" t="str">
        <f>IF(ISBLANK(Ventas[[#This Row],[Código]]),"",VLOOKUP(Ventas[[#This Row],[Código]],Productos[],3,FALSE))</f>
        <v>Baggio Fresh Naranja 1500ml</v>
      </c>
      <c r="E1259" s="22">
        <v>1</v>
      </c>
      <c r="F1259" s="1">
        <f>IF(ISBLANK(Ventas[[#This Row],[Código]]),"",VLOOKUP(Ventas[[#This Row],[Código]],Productos[],4,FALSE))</f>
        <v>42</v>
      </c>
      <c r="G1259" s="1">
        <f>IF(ISBLANK(Ventas[[#This Row],[Código]]),"",VLOOKUP(Ventas[[#This Row],[Código]],Productos[],5,FALSE))</f>
        <v>120</v>
      </c>
      <c r="H1259" s="23">
        <f>IF(ISBLANK(Ventas[[#This Row],[Código]]),"",Ventas[[#This Row],[Precio Unitario]]*Ventas[[#This Row],[Cantidad]])</f>
        <v>120</v>
      </c>
      <c r="I1259" s="1">
        <f>IF(ISBLANK(Ventas[[#This Row],[Código]]),"",SUM(Ventas[[#This Row],[Monto]],I1258))</f>
        <v>216934</v>
      </c>
    </row>
    <row r="1260" spans="1:9" x14ac:dyDescent="0.25">
      <c r="A1260" s="25">
        <v>44758</v>
      </c>
      <c r="B1260" s="22">
        <v>147852369319</v>
      </c>
      <c r="D1260" t="str">
        <f>IF(ISBLANK(Ventas[[#This Row],[Código]]),"",VLOOKUP(Ventas[[#This Row],[Código]],Productos[],3,FALSE))</f>
        <v>IMPRESIÓN A4 1</v>
      </c>
      <c r="E1260" s="22">
        <v>3</v>
      </c>
      <c r="F1260" s="1">
        <f>IF(ISBLANK(Ventas[[#This Row],[Código]]),"",VLOOKUP(Ventas[[#This Row],[Código]],Productos[],4,FALSE))</f>
        <v>0</v>
      </c>
      <c r="G1260" s="1">
        <f>IF(ISBLANK(Ventas[[#This Row],[Código]]),"",VLOOKUP(Ventas[[#This Row],[Código]],Productos[],5,FALSE))</f>
        <v>20</v>
      </c>
      <c r="H1260" s="23">
        <f>IF(ISBLANK(Ventas[[#This Row],[Código]]),"",Ventas[[#This Row],[Precio Unitario]]*Ventas[[#This Row],[Cantidad]])</f>
        <v>60</v>
      </c>
      <c r="I1260" s="1">
        <f>IF(ISBLANK(Ventas[[#This Row],[Código]]),"",SUM(Ventas[[#This Row],[Monto]],I1259))</f>
        <v>216994</v>
      </c>
    </row>
    <row r="1261" spans="1:9" x14ac:dyDescent="0.25">
      <c r="A1261" s="25">
        <v>44758</v>
      </c>
      <c r="B1261" s="22">
        <v>7793913013047</v>
      </c>
      <c r="C1261" t="str">
        <f>IF(ISBLANK(Ventas[[#This Row],[Código]]),"",VLOOKUP(Ventas[[#This Row],[Código]],Productos[],2,FALSE))</f>
        <v>Lácteos</v>
      </c>
      <c r="D1261" t="str">
        <f>IF(ISBLANK(Ventas[[#This Row],[Código]]),"",VLOOKUP(Ventas[[#This Row],[Código]],Productos[],3,FALSE))</f>
        <v>Yogur Entero Frutilla Tregar 1kg</v>
      </c>
      <c r="E1261" s="22">
        <v>1</v>
      </c>
      <c r="F1261" s="1">
        <f>IF(ISBLANK(Ventas[[#This Row],[Código]]),"",VLOOKUP(Ventas[[#This Row],[Código]],Productos[],4,FALSE))</f>
        <v>170</v>
      </c>
      <c r="G1261" s="1">
        <f>IF(ISBLANK(Ventas[[#This Row],[Código]]),"",VLOOKUP(Ventas[[#This Row],[Código]],Productos[],5,FALSE))</f>
        <v>220</v>
      </c>
      <c r="H1261" s="23">
        <f>IF(ISBLANK(Ventas[[#This Row],[Código]]),"",Ventas[[#This Row],[Precio Unitario]]*Ventas[[#This Row],[Cantidad]])</f>
        <v>220</v>
      </c>
      <c r="I1261" s="1">
        <f>IF(ISBLANK(Ventas[[#This Row],[Código]]),"",SUM(Ventas[[#This Row],[Monto]],I1260))</f>
        <v>217214</v>
      </c>
    </row>
    <row r="1262" spans="1:9" x14ac:dyDescent="0.25">
      <c r="A1262" s="25">
        <v>44758</v>
      </c>
      <c r="B1262" s="22">
        <v>77953513</v>
      </c>
      <c r="C1262" t="str">
        <f>IF(ISBLANK(Ventas[[#This Row],[Código]]),"",VLOOKUP(Ventas[[#This Row],[Código]],Productos[],2,FALSE))</f>
        <v>Cigarrillo</v>
      </c>
      <c r="D1262" t="str">
        <f>IF(ISBLANK(Ventas[[#This Row],[Código]]),"",VLOOKUP(Ventas[[#This Row],[Código]],Productos[],3,FALSE))</f>
        <v>Chesterfield 20 Común 20</v>
      </c>
      <c r="E1262" s="22">
        <v>1</v>
      </c>
      <c r="F1262" s="1">
        <f>IF(ISBLANK(Ventas[[#This Row],[Código]]),"",VLOOKUP(Ventas[[#This Row],[Código]],Productos[],4,FALSE))</f>
        <v>230</v>
      </c>
      <c r="G1262" s="1">
        <f>IF(ISBLANK(Ventas[[#This Row],[Código]]),"",VLOOKUP(Ventas[[#This Row],[Código]],Productos[],5,FALSE))</f>
        <v>260</v>
      </c>
      <c r="H1262" s="23">
        <f>IF(ISBLANK(Ventas[[#This Row],[Código]]),"",Ventas[[#This Row],[Precio Unitario]]*Ventas[[#This Row],[Cantidad]])</f>
        <v>260</v>
      </c>
      <c r="I1262" s="1">
        <f>IF(ISBLANK(Ventas[[#This Row],[Código]]),"",SUM(Ventas[[#This Row],[Monto]],I1261))</f>
        <v>217474</v>
      </c>
    </row>
    <row r="1263" spans="1:9" x14ac:dyDescent="0.25">
      <c r="A1263" s="25">
        <v>44758</v>
      </c>
      <c r="B1263" s="22">
        <v>954456325874</v>
      </c>
      <c r="C1263" t="str">
        <f>IF(ISBLANK(Ventas[[#This Row],[Código]]),"",VLOOKUP(Ventas[[#This Row],[Código]],Productos[],2,FALSE))</f>
        <v>Carga</v>
      </c>
      <c r="D1263" t="str">
        <f>IF(ISBLANK(Ventas[[#This Row],[Código]]),"",VLOOKUP(Ventas[[#This Row],[Código]],Productos[],3,FALSE))</f>
        <v>Carga Virtual (Tipear TOTAL DE CARGA en: "Monto") 1</v>
      </c>
      <c r="E1263" s="22">
        <v>1000</v>
      </c>
      <c r="F1263" s="1">
        <f>IF(ISBLANK(Ventas[[#This Row],[Código]]),"",VLOOKUP(Ventas[[#This Row],[Código]],Productos[],4,FALSE))</f>
        <v>1</v>
      </c>
      <c r="G1263" s="1">
        <f>IF(ISBLANK(Ventas[[#This Row],[Código]]),"",VLOOKUP(Ventas[[#This Row],[Código]],Productos[],5,FALSE))</f>
        <v>1</v>
      </c>
      <c r="H1263" s="23">
        <v>1100</v>
      </c>
      <c r="I1263" s="1">
        <f>IF(ISBLANK(Ventas[[#This Row],[Código]]),"",SUM(Ventas[[#This Row],[Monto]],I1262))</f>
        <v>218574</v>
      </c>
    </row>
    <row r="1264" spans="1:9" x14ac:dyDescent="0.25">
      <c r="A1264" s="25">
        <v>44758</v>
      </c>
      <c r="B1264" s="22">
        <v>954456325874</v>
      </c>
      <c r="C1264" t="str">
        <f>IF(ISBLANK(Ventas[[#This Row],[Código]]),"",VLOOKUP(Ventas[[#This Row],[Código]],Productos[],2,FALSE))</f>
        <v>Carga</v>
      </c>
      <c r="D1264" t="str">
        <f>IF(ISBLANK(Ventas[[#This Row],[Código]]),"",VLOOKUP(Ventas[[#This Row],[Código]],Productos[],3,FALSE))</f>
        <v>Carga Virtual (Tipear TOTAL DE CARGA en: "Monto") 1</v>
      </c>
      <c r="E1264" s="22">
        <v>100</v>
      </c>
      <c r="F1264" s="1">
        <f>IF(ISBLANK(Ventas[[#This Row],[Código]]),"",VLOOKUP(Ventas[[#This Row],[Código]],Productos[],4,FALSE))</f>
        <v>1</v>
      </c>
      <c r="G1264" s="1">
        <f>IF(ISBLANK(Ventas[[#This Row],[Código]]),"",VLOOKUP(Ventas[[#This Row],[Código]],Productos[],5,FALSE))</f>
        <v>1</v>
      </c>
      <c r="H1264" s="23">
        <v>110</v>
      </c>
      <c r="I1264" s="1">
        <f>IF(ISBLANK(Ventas[[#This Row],[Código]]),"",SUM(Ventas[[#This Row],[Monto]],I1263))</f>
        <v>218684</v>
      </c>
    </row>
    <row r="1265" spans="1:9" x14ac:dyDescent="0.25">
      <c r="A1265" s="25">
        <v>44758</v>
      </c>
      <c r="B1265" s="22">
        <v>954456325874</v>
      </c>
      <c r="C1265" t="str">
        <f>IF(ISBLANK(Ventas[[#This Row],[Código]]),"",VLOOKUP(Ventas[[#This Row],[Código]],Productos[],2,FALSE))</f>
        <v>Carga</v>
      </c>
      <c r="D1265" t="str">
        <f>IF(ISBLANK(Ventas[[#This Row],[Código]]),"",VLOOKUP(Ventas[[#This Row],[Código]],Productos[],3,FALSE))</f>
        <v>Carga Virtual (Tipear TOTAL DE CARGA en: "Monto") 1</v>
      </c>
      <c r="E1265" s="22">
        <v>450</v>
      </c>
      <c r="F1265" s="1">
        <f>IF(ISBLANK(Ventas[[#This Row],[Código]]),"",VLOOKUP(Ventas[[#This Row],[Código]],Productos[],4,FALSE))</f>
        <v>1</v>
      </c>
      <c r="G1265" s="1">
        <f>IF(ISBLANK(Ventas[[#This Row],[Código]]),"",VLOOKUP(Ventas[[#This Row],[Código]],Productos[],5,FALSE))</f>
        <v>1</v>
      </c>
      <c r="H1265" s="23">
        <v>500</v>
      </c>
      <c r="I1265" s="1">
        <f>IF(ISBLANK(Ventas[[#This Row],[Código]]),"",SUM(Ventas[[#This Row],[Monto]],I1264))</f>
        <v>219184</v>
      </c>
    </row>
    <row r="1266" spans="1:9" x14ac:dyDescent="0.25">
      <c r="A1266" s="25">
        <v>44758</v>
      </c>
      <c r="B1266" s="22">
        <v>77939753</v>
      </c>
      <c r="C1266" t="str">
        <f>IF(ISBLANK(Ventas[[#This Row],[Código]]),"",VLOOKUP(Ventas[[#This Row],[Código]],Productos[],2,FALSE))</f>
        <v>Golosina</v>
      </c>
      <c r="D1266" t="str">
        <f>IF(ISBLANK(Ventas[[#This Row],[Código]]),"",VLOOKUP(Ventas[[#This Row],[Código]],Productos[],3,FALSE))</f>
        <v>Topline Seven Atomic Strong 14g</v>
      </c>
      <c r="E1266" s="22">
        <v>1</v>
      </c>
      <c r="F1266" s="1">
        <f>IF(ISBLANK(Ventas[[#This Row],[Código]]),"",VLOOKUP(Ventas[[#This Row],[Código]],Productos[],4,FALSE))</f>
        <v>56</v>
      </c>
      <c r="G1266" s="1">
        <f>IF(ISBLANK(Ventas[[#This Row],[Código]]),"",VLOOKUP(Ventas[[#This Row],[Código]],Productos[],5,FALSE))</f>
        <v>80</v>
      </c>
      <c r="H1266" s="23">
        <f>IF(ISBLANK(Ventas[[#This Row],[Código]]),"",Ventas[[#This Row],[Precio Unitario]]*Ventas[[#This Row],[Cantidad]])</f>
        <v>80</v>
      </c>
      <c r="I1266" s="1">
        <f>IF(ISBLANK(Ventas[[#This Row],[Código]]),"",SUM(Ventas[[#This Row],[Monto]],I1265))</f>
        <v>219264</v>
      </c>
    </row>
    <row r="1267" spans="1:9" x14ac:dyDescent="0.25">
      <c r="A1267" s="25">
        <v>44758</v>
      </c>
      <c r="B1267" s="22">
        <v>7792798007424</v>
      </c>
      <c r="C1267" t="str">
        <f>IF(ISBLANK(Ventas[[#This Row],[Código]]),"",VLOOKUP(Ventas[[#This Row],[Código]],Productos[],2,FALSE))</f>
        <v>Cerveza</v>
      </c>
      <c r="D1267" t="str">
        <f>IF(ISBLANK(Ventas[[#This Row],[Código]]),"",VLOOKUP(Ventas[[#This Row],[Código]],Productos[],3,FALSE))</f>
        <v>Quilmes Bajo Cero Retornable 1000ml</v>
      </c>
      <c r="E1267" s="22">
        <v>1</v>
      </c>
      <c r="F1267" s="1">
        <f>IF(ISBLANK(Ventas[[#This Row],[Código]]),"",VLOOKUP(Ventas[[#This Row],[Código]],Productos[],4,FALSE))</f>
        <v>175</v>
      </c>
      <c r="G1267" s="1">
        <f>IF(ISBLANK(Ventas[[#This Row],[Código]]),"",VLOOKUP(Ventas[[#This Row],[Código]],Productos[],5,FALSE))</f>
        <v>270</v>
      </c>
      <c r="H1267" s="23">
        <f>IF(ISBLANK(Ventas[[#This Row],[Código]]),"",Ventas[[#This Row],[Precio Unitario]]*Ventas[[#This Row],[Cantidad]])</f>
        <v>270</v>
      </c>
      <c r="I1267" s="1">
        <f>IF(ISBLANK(Ventas[[#This Row],[Código]]),"",SUM(Ventas[[#This Row],[Monto]],I1266))</f>
        <v>219534</v>
      </c>
    </row>
    <row r="1268" spans="1:9" x14ac:dyDescent="0.25">
      <c r="A1268" s="25">
        <v>44758</v>
      </c>
      <c r="B1268" s="22">
        <v>7794000006065</v>
      </c>
      <c r="C1268" t="str">
        <f>IF(ISBLANK(Ventas[[#This Row],[Código]]),"",VLOOKUP(Ventas[[#This Row],[Código]],Productos[],2,FALSE))</f>
        <v>Mercadito</v>
      </c>
      <c r="D1268" t="str">
        <f>IF(ISBLANK(Ventas[[#This Row],[Código]]),"",VLOOKUP(Ventas[[#This Row],[Código]],Productos[],3,FALSE))</f>
        <v>Mayonesa Helmans Clásicas 237g</v>
      </c>
      <c r="E1268" s="22">
        <v>1</v>
      </c>
      <c r="F1268" s="1">
        <f>IF(ISBLANK(Ventas[[#This Row],[Código]]),"",VLOOKUP(Ventas[[#This Row],[Código]],Productos[],4,FALSE))</f>
        <v>119</v>
      </c>
      <c r="G1268" s="1">
        <f>IF(ISBLANK(Ventas[[#This Row],[Código]]),"",VLOOKUP(Ventas[[#This Row],[Código]],Productos[],5,FALSE))</f>
        <v>170</v>
      </c>
      <c r="H1268" s="23">
        <f>IF(ISBLANK(Ventas[[#This Row],[Código]]),"",Ventas[[#This Row],[Precio Unitario]]*Ventas[[#This Row],[Cantidad]])</f>
        <v>170</v>
      </c>
      <c r="I1268" s="1">
        <f>IF(ISBLANK(Ventas[[#This Row],[Código]]),"",SUM(Ventas[[#This Row],[Monto]],I1267))</f>
        <v>219704</v>
      </c>
    </row>
    <row r="1269" spans="1:9" x14ac:dyDescent="0.25">
      <c r="A1269" s="25">
        <v>44758</v>
      </c>
      <c r="B1269" s="22">
        <v>7790314066436</v>
      </c>
      <c r="C1269" t="str">
        <f>IF(ISBLANK(Ventas[[#This Row],[Código]]),"",VLOOKUP(Ventas[[#This Row],[Código]],Productos[],2,FALSE))</f>
        <v>Vino</v>
      </c>
      <c r="D1269" t="str">
        <f>IF(ISBLANK(Ventas[[#This Row],[Código]]),"",VLOOKUP(Ventas[[#This Row],[Código]],Productos[],3,FALSE))</f>
        <v>Estancia Mendoza Cabernet Malbec 1125ml</v>
      </c>
      <c r="E1269" s="22">
        <v>1</v>
      </c>
      <c r="F1269" s="1">
        <f>IF(ISBLANK(Ventas[[#This Row],[Código]]),"",VLOOKUP(Ventas[[#This Row],[Código]],Productos[],4,FALSE))</f>
        <v>322</v>
      </c>
      <c r="G1269" s="1">
        <f>IF(ISBLANK(Ventas[[#This Row],[Código]]),"",VLOOKUP(Ventas[[#This Row],[Código]],Productos[],5,FALSE))</f>
        <v>460</v>
      </c>
      <c r="H1269" s="23">
        <v>0</v>
      </c>
      <c r="I1269" s="1">
        <f>IF(ISBLANK(Ventas[[#This Row],[Código]]),"",SUM(Ventas[[#This Row],[Monto]],I1268))</f>
        <v>219704</v>
      </c>
    </row>
    <row r="1270" spans="1:9" x14ac:dyDescent="0.25">
      <c r="A1270" s="25">
        <v>44758</v>
      </c>
      <c r="B1270" s="22">
        <v>7790895647796</v>
      </c>
      <c r="C1270" t="str">
        <f>IF(ISBLANK(Ventas[[#This Row],[Código]]),"",VLOOKUP(Ventas[[#This Row],[Código]],Productos[],2,FALSE))</f>
        <v>Soda</v>
      </c>
      <c r="D1270" t="str">
        <f>IF(ISBLANK(Ventas[[#This Row],[Código]]),"",VLOOKUP(Ventas[[#This Row],[Código]],Productos[],3,FALSE))</f>
        <v>Soda Benedictino 2000ml</v>
      </c>
      <c r="E1270" s="22">
        <v>1</v>
      </c>
      <c r="F1270" s="1">
        <f>IF(ISBLANK(Ventas[[#This Row],[Código]]),"",VLOOKUP(Ventas[[#This Row],[Código]],Productos[],4,FALSE))</f>
        <v>92</v>
      </c>
      <c r="G1270" s="1">
        <f>IF(ISBLANK(Ventas[[#This Row],[Código]]),"",VLOOKUP(Ventas[[#This Row],[Código]],Productos[],5,FALSE))</f>
        <v>150</v>
      </c>
      <c r="H1270" s="23">
        <v>0</v>
      </c>
      <c r="I1270" s="1">
        <f>IF(ISBLANK(Ventas[[#This Row],[Código]]),"",SUM(Ventas[[#This Row],[Monto]],I1269))</f>
        <v>219704</v>
      </c>
    </row>
    <row r="1271" spans="1:9" x14ac:dyDescent="0.25">
      <c r="A1271" s="25">
        <v>44758</v>
      </c>
      <c r="B1271" s="22">
        <v>954456325874</v>
      </c>
      <c r="C1271" t="str">
        <f>IF(ISBLANK(Ventas[[#This Row],[Código]]),"",VLOOKUP(Ventas[[#This Row],[Código]],Productos[],2,FALSE))</f>
        <v>Carga</v>
      </c>
      <c r="D1271" t="str">
        <f>IF(ISBLANK(Ventas[[#This Row],[Código]]),"",VLOOKUP(Ventas[[#This Row],[Código]],Productos[],3,FALSE))</f>
        <v>Carga Virtual (Tipear TOTAL DE CARGA en: "Monto") 1</v>
      </c>
      <c r="E1271" s="22">
        <v>500</v>
      </c>
      <c r="F1271" s="1">
        <f>IF(ISBLANK(Ventas[[#This Row],[Código]]),"",VLOOKUP(Ventas[[#This Row],[Código]],Productos[],4,FALSE))</f>
        <v>1</v>
      </c>
      <c r="G1271" s="1">
        <f>IF(ISBLANK(Ventas[[#This Row],[Código]]),"",VLOOKUP(Ventas[[#This Row],[Código]],Productos[],5,FALSE))</f>
        <v>1</v>
      </c>
      <c r="H1271" s="23">
        <v>550</v>
      </c>
      <c r="I1271" s="1">
        <f>IF(ISBLANK(Ventas[[#This Row],[Código]]),"",SUM(Ventas[[#This Row],[Monto]],I1270))</f>
        <v>220254</v>
      </c>
    </row>
    <row r="1272" spans="1:9" x14ac:dyDescent="0.25">
      <c r="A1272" s="25">
        <v>44758</v>
      </c>
      <c r="B1272" s="22">
        <v>7793913013016</v>
      </c>
      <c r="C1272" t="str">
        <f>IF(ISBLANK(Ventas[[#This Row],[Código]]),"",VLOOKUP(Ventas[[#This Row],[Código]],Productos[],2,FALSE))</f>
        <v>Lácteos</v>
      </c>
      <c r="D1272" t="str">
        <f>IF(ISBLANK(Ventas[[#This Row],[Código]]),"",VLOOKUP(Ventas[[#This Row],[Código]],Productos[],3,FALSE))</f>
        <v>Crema de Leche Tregar 200g</v>
      </c>
      <c r="E1272" s="22">
        <v>1</v>
      </c>
      <c r="F1272" s="1">
        <f>IF(ISBLANK(Ventas[[#This Row],[Código]]),"",VLOOKUP(Ventas[[#This Row],[Código]],Productos[],4,FALSE))</f>
        <v>154</v>
      </c>
      <c r="G1272" s="1">
        <f>IF(ISBLANK(Ventas[[#This Row],[Código]]),"",VLOOKUP(Ventas[[#This Row],[Código]],Productos[],5,FALSE))</f>
        <v>230</v>
      </c>
      <c r="H1272" s="23">
        <f>IF(ISBLANK(Ventas[[#This Row],[Código]]),"",Ventas[[#This Row],[Precio Unitario]]*Ventas[[#This Row],[Cantidad]])</f>
        <v>230</v>
      </c>
      <c r="I1272" s="1">
        <f>IF(ISBLANK(Ventas[[#This Row],[Código]]),"",SUM(Ventas[[#This Row],[Monto]],I1271))</f>
        <v>220484</v>
      </c>
    </row>
    <row r="1273" spans="1:9" x14ac:dyDescent="0.25">
      <c r="A1273" s="25">
        <v>44758</v>
      </c>
      <c r="B1273" s="22">
        <v>7790895000225</v>
      </c>
      <c r="C1273" t="str">
        <f>IF(ISBLANK(Ventas[[#This Row],[Código]]),"",VLOOKUP(Ventas[[#This Row],[Código]],Productos[],2,FALSE))</f>
        <v>Gaseosa</v>
      </c>
      <c r="D1273" t="str">
        <f>IF(ISBLANK(Ventas[[#This Row],[Código]]),"",VLOOKUP(Ventas[[#This Row],[Código]],Productos[],3,FALSE))</f>
        <v>Sprite Retornable 2000ml</v>
      </c>
      <c r="E1273" s="22">
        <v>1</v>
      </c>
      <c r="F1273" s="1">
        <f>IF(ISBLANK(Ventas[[#This Row],[Código]]),"",VLOOKUP(Ventas[[#This Row],[Código]],Productos[],4,FALSE))</f>
        <v>161</v>
      </c>
      <c r="G1273" s="1">
        <f>IF(ISBLANK(Ventas[[#This Row],[Código]]),"",VLOOKUP(Ventas[[#This Row],[Código]],Productos[],5,FALSE))</f>
        <v>230</v>
      </c>
      <c r="H1273" s="23">
        <f>IF(ISBLANK(Ventas[[#This Row],[Código]]),"",Ventas[[#This Row],[Precio Unitario]]*Ventas[[#This Row],[Cantidad]])</f>
        <v>230</v>
      </c>
      <c r="I1273" s="1">
        <f>IF(ISBLANK(Ventas[[#This Row],[Código]]),"",SUM(Ventas[[#This Row],[Monto]],I1272))</f>
        <v>220714</v>
      </c>
    </row>
    <row r="1274" spans="1:9" x14ac:dyDescent="0.25">
      <c r="A1274" s="25">
        <v>44758</v>
      </c>
      <c r="B1274" s="22">
        <v>7790040138896</v>
      </c>
      <c r="C1274" t="str">
        <f>IF(ISBLANK(Ventas[[#This Row],[Código]]),"",VLOOKUP(Ventas[[#This Row],[Código]],Productos[],2,FALSE))</f>
        <v>Galletita</v>
      </c>
      <c r="D1274" t="str">
        <f>IF(ISBLANK(Ventas[[#This Row],[Código]]),"",VLOOKUP(Ventas[[#This Row],[Código]],Productos[],3,FALSE))</f>
        <v>Surtido Bagley 398g</v>
      </c>
      <c r="E1274" s="22">
        <v>1</v>
      </c>
      <c r="F1274" s="1">
        <f>IF(ISBLANK(Ventas[[#This Row],[Código]]),"",VLOOKUP(Ventas[[#This Row],[Código]],Productos[],4,FALSE))</f>
        <v>217</v>
      </c>
      <c r="G1274" s="1">
        <f>IF(ISBLANK(Ventas[[#This Row],[Código]]),"",VLOOKUP(Ventas[[#This Row],[Código]],Productos[],5,FALSE))</f>
        <v>260</v>
      </c>
      <c r="H1274" s="23">
        <f>IF(ISBLANK(Ventas[[#This Row],[Código]]),"",Ventas[[#This Row],[Precio Unitario]]*Ventas[[#This Row],[Cantidad]])</f>
        <v>260</v>
      </c>
      <c r="I1274" s="1">
        <f>IF(ISBLANK(Ventas[[#This Row],[Código]]),"",SUM(Ventas[[#This Row],[Monto]],I1273))</f>
        <v>220974</v>
      </c>
    </row>
    <row r="1275" spans="1:9" x14ac:dyDescent="0.25">
      <c r="A1275" s="25">
        <v>44758</v>
      </c>
      <c r="B1275" s="22">
        <v>621354957954</v>
      </c>
      <c r="C1275" t="str">
        <f>IF(ISBLANK(Ventas[[#This Row],[Código]]),"",VLOOKUP(Ventas[[#This Row],[Código]],Productos[],2,FALSE))</f>
        <v>Golosina</v>
      </c>
      <c r="D1275" t="str">
        <f>IF(ISBLANK(Ventas[[#This Row],[Código]]),"",VLOOKUP(Ventas[[#This Row],[Código]],Productos[],3,FALSE))</f>
        <v>Caramelos 1</v>
      </c>
      <c r="E1275" s="22">
        <v>8</v>
      </c>
      <c r="F1275" s="1">
        <f>IF(ISBLANK(Ventas[[#This Row],[Código]]),"",VLOOKUP(Ventas[[#This Row],[Código]],Productos[],4,FALSE))</f>
        <v>4</v>
      </c>
      <c r="G1275" s="1">
        <f>IF(ISBLANK(Ventas[[#This Row],[Código]]),"",VLOOKUP(Ventas[[#This Row],[Código]],Productos[],5,FALSE))</f>
        <v>5</v>
      </c>
      <c r="H1275" s="23">
        <f>IF(ISBLANK(Ventas[[#This Row],[Código]]),"",Ventas[[#This Row],[Precio Unitario]]*Ventas[[#This Row],[Cantidad]])</f>
        <v>40</v>
      </c>
      <c r="I1275" s="1">
        <f>IF(ISBLANK(Ventas[[#This Row],[Código]]),"",SUM(Ventas[[#This Row],[Monto]],I1274))</f>
        <v>221014</v>
      </c>
    </row>
    <row r="1276" spans="1:9" x14ac:dyDescent="0.25">
      <c r="A1276" s="25">
        <v>44758</v>
      </c>
      <c r="B1276" s="22">
        <v>77917812</v>
      </c>
      <c r="C1276" t="str">
        <f>IF(ISBLANK(Ventas[[#This Row],[Código]]),"",VLOOKUP(Ventas[[#This Row],[Código]],Productos[],2,FALSE))</f>
        <v>Chocolate</v>
      </c>
      <c r="D1276" t="str">
        <f>IF(ISBLANK(Ventas[[#This Row],[Código]]),"",VLOOKUP(Ventas[[#This Row],[Código]],Productos[],3,FALSE))</f>
        <v>Las Colonias Negro Triple 1</v>
      </c>
      <c r="E1276" s="22">
        <v>2</v>
      </c>
      <c r="F1276" s="1">
        <f>IF(ISBLANK(Ventas[[#This Row],[Código]]),"",VLOOKUP(Ventas[[#This Row],[Código]],Productos[],4,FALSE))</f>
        <v>42</v>
      </c>
      <c r="G1276" s="1">
        <f>IF(ISBLANK(Ventas[[#This Row],[Código]]),"",VLOOKUP(Ventas[[#This Row],[Código]],Productos[],5,FALSE))</f>
        <v>60</v>
      </c>
      <c r="H1276" s="23">
        <f>IF(ISBLANK(Ventas[[#This Row],[Código]]),"",Ventas[[#This Row],[Precio Unitario]]*Ventas[[#This Row],[Cantidad]])</f>
        <v>120</v>
      </c>
      <c r="I1276" s="1">
        <f>IF(ISBLANK(Ventas[[#This Row],[Código]]),"",SUM(Ventas[[#This Row],[Monto]],I1275))</f>
        <v>221134</v>
      </c>
    </row>
    <row r="1277" spans="1:9" x14ac:dyDescent="0.25">
      <c r="A1277" s="25">
        <v>44758</v>
      </c>
      <c r="B1277" s="22">
        <v>7790036000619</v>
      </c>
      <c r="C1277" t="str">
        <f>IF(ISBLANK(Ventas[[#This Row],[Código]]),"",VLOOKUP(Ventas[[#This Row],[Código]],Productos[],2,FALSE))</f>
        <v>Jugo</v>
      </c>
      <c r="D1277" t="str">
        <f>IF(ISBLANK(Ventas[[#This Row],[Código]]),"",VLOOKUP(Ventas[[#This Row],[Código]],Productos[],3,FALSE))</f>
        <v>Baggio Pronto Multifruta 200ml</v>
      </c>
      <c r="E1277" s="22">
        <v>1</v>
      </c>
      <c r="F1277" s="1">
        <f>IF(ISBLANK(Ventas[[#This Row],[Código]]),"",VLOOKUP(Ventas[[#This Row],[Código]],Productos[],4,FALSE))</f>
        <v>42</v>
      </c>
      <c r="G1277" s="1">
        <f>IF(ISBLANK(Ventas[[#This Row],[Código]]),"",VLOOKUP(Ventas[[#This Row],[Código]],Productos[],5,FALSE))</f>
        <v>70</v>
      </c>
      <c r="H1277" s="23">
        <f>IF(ISBLANK(Ventas[[#This Row],[Código]]),"",Ventas[[#This Row],[Precio Unitario]]*Ventas[[#This Row],[Cantidad]])</f>
        <v>70</v>
      </c>
      <c r="I1277" s="1">
        <f>IF(ISBLANK(Ventas[[#This Row],[Código]]),"",SUM(Ventas[[#This Row],[Monto]],I1276))</f>
        <v>221204</v>
      </c>
    </row>
    <row r="1278" spans="1:9" x14ac:dyDescent="0.25">
      <c r="A1278" s="25">
        <v>44758</v>
      </c>
      <c r="B1278" s="22">
        <v>954456325874</v>
      </c>
      <c r="C1278" t="str">
        <f>IF(ISBLANK(Ventas[[#This Row],[Código]]),"",VLOOKUP(Ventas[[#This Row],[Código]],Productos[],2,FALSE))</f>
        <v>Carga</v>
      </c>
      <c r="D1278" t="str">
        <f>IF(ISBLANK(Ventas[[#This Row],[Código]]),"",VLOOKUP(Ventas[[#This Row],[Código]],Productos[],3,FALSE))</f>
        <v>Carga Virtual (Tipear TOTAL DE CARGA en: "Monto") 1</v>
      </c>
      <c r="E1278" s="22">
        <v>100</v>
      </c>
      <c r="F1278" s="1">
        <f>IF(ISBLANK(Ventas[[#This Row],[Código]]),"",VLOOKUP(Ventas[[#This Row],[Código]],Productos[],4,FALSE))</f>
        <v>1</v>
      </c>
      <c r="G1278" s="1">
        <f>IF(ISBLANK(Ventas[[#This Row],[Código]]),"",VLOOKUP(Ventas[[#This Row],[Código]],Productos[],5,FALSE))</f>
        <v>1</v>
      </c>
      <c r="H1278" s="23">
        <v>110</v>
      </c>
      <c r="I1278" s="1">
        <f>IF(ISBLANK(Ventas[[#This Row],[Código]]),"",SUM(Ventas[[#This Row],[Monto]],I1277))</f>
        <v>221314</v>
      </c>
    </row>
    <row r="1279" spans="1:9" x14ac:dyDescent="0.25">
      <c r="A1279" s="25">
        <v>44758</v>
      </c>
      <c r="B1279" s="22">
        <v>7791787000422</v>
      </c>
      <c r="C1279" t="str">
        <f>IF(ISBLANK(Ventas[[#This Row],[Código]]),"",VLOOKUP(Ventas[[#This Row],[Código]],Productos[],2,FALSE))</f>
        <v>Galletita</v>
      </c>
      <c r="D1279" t="str">
        <f>IF(ISBLANK(Ventas[[#This Row],[Código]]),"",VLOOKUP(Ventas[[#This Row],[Código]],Productos[],3,FALSE))</f>
        <v>Trío Pepas 200g</v>
      </c>
      <c r="E1279" s="22">
        <v>1</v>
      </c>
      <c r="F1279" s="1">
        <f>IF(ISBLANK(Ventas[[#This Row],[Código]]),"",VLOOKUP(Ventas[[#This Row],[Código]],Productos[],4,FALSE))</f>
        <v>70</v>
      </c>
      <c r="G1279" s="1">
        <f>IF(ISBLANK(Ventas[[#This Row],[Código]]),"",VLOOKUP(Ventas[[#This Row],[Código]],Productos[],5,FALSE))</f>
        <v>120</v>
      </c>
      <c r="H1279" s="23">
        <f>IF(ISBLANK(Ventas[[#This Row],[Código]]),"",Ventas[[#This Row],[Precio Unitario]]*Ventas[[#This Row],[Cantidad]])</f>
        <v>120</v>
      </c>
      <c r="I1279" s="1">
        <f>IF(ISBLANK(Ventas[[#This Row],[Código]]),"",SUM(Ventas[[#This Row],[Monto]],I1278))</f>
        <v>221434</v>
      </c>
    </row>
    <row r="1280" spans="1:9" x14ac:dyDescent="0.25">
      <c r="A1280" s="25">
        <v>44758</v>
      </c>
      <c r="B1280" s="22">
        <v>7798125810385</v>
      </c>
      <c r="C1280" t="str">
        <f>IF(ISBLANK(Ventas[[#This Row],[Código]]),"",VLOOKUP(Ventas[[#This Row],[Código]],Productos[],2,FALSE))</f>
        <v>Snack</v>
      </c>
      <c r="D1280" t="str">
        <f>IF(ISBLANK(Ventas[[#This Row],[Código]]),"",VLOOKUP(Ventas[[#This Row],[Código]],Productos[],3,FALSE))</f>
        <v>Tostex Sabor Pizza 125g</v>
      </c>
      <c r="E1280" s="22">
        <v>1</v>
      </c>
      <c r="F1280" s="1">
        <f>IF(ISBLANK(Ventas[[#This Row],[Código]]),"",VLOOKUP(Ventas[[#This Row],[Código]],Productos[],4,FALSE))</f>
        <v>105</v>
      </c>
      <c r="G1280" s="1">
        <f>IF(ISBLANK(Ventas[[#This Row],[Código]]),"",VLOOKUP(Ventas[[#This Row],[Código]],Productos[],5,FALSE))</f>
        <v>150</v>
      </c>
      <c r="H1280" s="23">
        <f>IF(ISBLANK(Ventas[[#This Row],[Código]]),"",Ventas[[#This Row],[Precio Unitario]]*Ventas[[#This Row],[Cantidad]])</f>
        <v>150</v>
      </c>
      <c r="I1280" s="1">
        <f>IF(ISBLANK(Ventas[[#This Row],[Código]]),"",SUM(Ventas[[#This Row],[Monto]],I1279))</f>
        <v>221584</v>
      </c>
    </row>
    <row r="1281" spans="1:9" x14ac:dyDescent="0.25">
      <c r="A1281" s="25">
        <v>44758</v>
      </c>
      <c r="B1281" s="22">
        <v>7790040405301</v>
      </c>
      <c r="C1281" t="str">
        <f>IF(ISBLANK(Ventas[[#This Row],[Código]]),"",VLOOKUP(Ventas[[#This Row],[Código]],Productos[],2,FALSE))</f>
        <v>Chocolate</v>
      </c>
      <c r="D1281" t="str">
        <f>IF(ISBLANK(Ventas[[#This Row],[Código]]),"",VLOOKUP(Ventas[[#This Row],[Código]],Productos[],3,FALSE))</f>
        <v>Tatín Blanco Triple 1</v>
      </c>
      <c r="E1281" s="22">
        <v>2</v>
      </c>
      <c r="F1281" s="1">
        <f>IF(ISBLANK(Ventas[[#This Row],[Código]]),"",VLOOKUP(Ventas[[#This Row],[Código]],Productos[],4,FALSE))</f>
        <v>42</v>
      </c>
      <c r="G1281" s="1">
        <f>IF(ISBLANK(Ventas[[#This Row],[Código]]),"",VLOOKUP(Ventas[[#This Row],[Código]],Productos[],5,FALSE))</f>
        <v>60</v>
      </c>
      <c r="H1281" s="23">
        <f>IF(ISBLANK(Ventas[[#This Row],[Código]]),"",Ventas[[#This Row],[Precio Unitario]]*Ventas[[#This Row],[Cantidad]])</f>
        <v>120</v>
      </c>
      <c r="I1281" s="1">
        <f>IF(ISBLANK(Ventas[[#This Row],[Código]]),"",SUM(Ventas[[#This Row],[Monto]],I1280))</f>
        <v>221704</v>
      </c>
    </row>
    <row r="1282" spans="1:9" x14ac:dyDescent="0.25">
      <c r="A1282" s="25">
        <v>44758</v>
      </c>
      <c r="B1282" s="22">
        <v>77925770</v>
      </c>
      <c r="C1282" t="str">
        <f>IF(ISBLANK(Ventas[[#This Row],[Código]]),"",VLOOKUP(Ventas[[#This Row],[Código]],Productos[],2,FALSE))</f>
        <v>Chocolate</v>
      </c>
      <c r="D1282" t="str">
        <f>IF(ISBLANK(Ventas[[#This Row],[Código]]),"",VLOOKUP(Ventas[[#This Row],[Código]],Productos[],3,FALSE))</f>
        <v>Obli-Bon Blanco 17g</v>
      </c>
      <c r="E1282" s="22">
        <v>2</v>
      </c>
      <c r="F1282" s="1">
        <f>IF(ISBLANK(Ventas[[#This Row],[Código]]),"",VLOOKUP(Ventas[[#This Row],[Código]],Productos[],4,FALSE))</f>
        <v>21</v>
      </c>
      <c r="G1282" s="1">
        <f>IF(ISBLANK(Ventas[[#This Row],[Código]]),"",VLOOKUP(Ventas[[#This Row],[Código]],Productos[],5,FALSE))</f>
        <v>30</v>
      </c>
      <c r="H1282" s="23">
        <f>IF(ISBLANK(Ventas[[#This Row],[Código]]),"",Ventas[[#This Row],[Precio Unitario]]*Ventas[[#This Row],[Cantidad]])</f>
        <v>60</v>
      </c>
      <c r="I1282" s="1">
        <f>IF(ISBLANK(Ventas[[#This Row],[Código]]),"",SUM(Ventas[[#This Row],[Monto]],I1281))</f>
        <v>221764</v>
      </c>
    </row>
    <row r="1283" spans="1:9" x14ac:dyDescent="0.25">
      <c r="A1283" s="25">
        <v>44758</v>
      </c>
      <c r="B1283" s="22">
        <v>7896058506105</v>
      </c>
      <c r="C1283" t="str">
        <f>IF(ISBLANK(Ventas[[#This Row],[Código]]),"",VLOOKUP(Ventas[[#This Row],[Código]],Productos[],2,FALSE))</f>
        <v>Golosina</v>
      </c>
      <c r="D1283" t="str">
        <f>IF(ISBLANK(Ventas[[#This Row],[Código]]),"",VLOOKUP(Ventas[[#This Row],[Código]],Productos[],3,FALSE))</f>
        <v>Gomitas Gometas 1</v>
      </c>
      <c r="E1283" s="22">
        <v>2</v>
      </c>
      <c r="F1283" s="1">
        <f>IF(ISBLANK(Ventas[[#This Row],[Código]]),"",VLOOKUP(Ventas[[#This Row],[Código]],Productos[],4,FALSE))</f>
        <v>0</v>
      </c>
      <c r="G1283" s="1">
        <f>IF(ISBLANK(Ventas[[#This Row],[Código]]),"",VLOOKUP(Ventas[[#This Row],[Código]],Productos[],5,FALSE))</f>
        <v>60</v>
      </c>
      <c r="H1283" s="23">
        <f>IF(ISBLANK(Ventas[[#This Row],[Código]]),"",Ventas[[#This Row],[Precio Unitario]]*Ventas[[#This Row],[Cantidad]])</f>
        <v>120</v>
      </c>
      <c r="I1283" s="1">
        <f>IF(ISBLANK(Ventas[[#This Row],[Código]]),"",SUM(Ventas[[#This Row],[Monto]],I1282))</f>
        <v>221884</v>
      </c>
    </row>
    <row r="1284" spans="1:9" x14ac:dyDescent="0.25">
      <c r="A1284" s="25">
        <v>44758</v>
      </c>
      <c r="B1284" s="22" t="s">
        <v>90</v>
      </c>
      <c r="C1284" t="str">
        <f>IF(ISBLANK(Ventas[[#This Row],[Código]]),"",VLOOKUP(Ventas[[#This Row],[Código]],Productos[],2,FALSE))</f>
        <v>Chocolate</v>
      </c>
      <c r="D1284" t="str">
        <f>IF(ISBLANK(Ventas[[#This Row],[Código]]),"",VLOOKUP(Ventas[[#This Row],[Código]],Productos[],3,FALSE))</f>
        <v>Bombón Bel Choco 9g</v>
      </c>
      <c r="E1284" s="22">
        <v>6</v>
      </c>
      <c r="F1284" s="1">
        <f>IF(ISBLANK(Ventas[[#This Row],[Código]]),"",VLOOKUP(Ventas[[#This Row],[Código]],Productos[],4,FALSE))</f>
        <v>14</v>
      </c>
      <c r="G1284" s="1">
        <f>IF(ISBLANK(Ventas[[#This Row],[Código]]),"",VLOOKUP(Ventas[[#This Row],[Código]],Productos[],5,FALSE))</f>
        <v>20</v>
      </c>
      <c r="H1284" s="23">
        <f>IF(ISBLANK(Ventas[[#This Row],[Código]]),"",Ventas[[#This Row],[Precio Unitario]]*Ventas[[#This Row],[Cantidad]])</f>
        <v>120</v>
      </c>
      <c r="I1284" s="1">
        <f>IF(ISBLANK(Ventas[[#This Row],[Código]]),"",SUM(Ventas[[#This Row],[Monto]],I1283))</f>
        <v>222004</v>
      </c>
    </row>
    <row r="1285" spans="1:9" x14ac:dyDescent="0.25">
      <c r="A1285" s="25">
        <v>44758</v>
      </c>
      <c r="B1285" s="22">
        <v>77971913</v>
      </c>
      <c r="C1285" t="str">
        <f>IF(ISBLANK(Ventas[[#This Row],[Código]]),"",VLOOKUP(Ventas[[#This Row],[Código]],Productos[],2,FALSE))</f>
        <v>Cigarrillo</v>
      </c>
      <c r="D1285" t="str">
        <f>IF(ISBLANK(Ventas[[#This Row],[Código]]),"",VLOOKUP(Ventas[[#This Row],[Código]],Productos[],3,FALSE))</f>
        <v>Philip Morris Convertible 10 10</v>
      </c>
      <c r="E1285" s="22">
        <v>1</v>
      </c>
      <c r="F1285" s="1">
        <f>IF(ISBLANK(Ventas[[#This Row],[Código]]),"",VLOOKUP(Ventas[[#This Row],[Código]],Productos[],4,FALSE))</f>
        <v>165</v>
      </c>
      <c r="G1285" s="1">
        <f>IF(ISBLANK(Ventas[[#This Row],[Código]]),"",VLOOKUP(Ventas[[#This Row],[Código]],Productos[],5,FALSE))</f>
        <v>200</v>
      </c>
      <c r="H1285" s="23">
        <f>IF(ISBLANK(Ventas[[#This Row],[Código]]),"",Ventas[[#This Row],[Precio Unitario]]*Ventas[[#This Row],[Cantidad]])</f>
        <v>200</v>
      </c>
      <c r="I1285" s="1">
        <f>IF(ISBLANK(Ventas[[#This Row],[Código]]),"",SUM(Ventas[[#This Row],[Monto]],I1284))</f>
        <v>222204</v>
      </c>
    </row>
    <row r="1286" spans="1:9" x14ac:dyDescent="0.25">
      <c r="A1286" s="25">
        <v>44758</v>
      </c>
      <c r="B1286" s="22">
        <v>7790040133242</v>
      </c>
      <c r="C1286" t="str">
        <f>IF(ISBLANK(Ventas[[#This Row],[Código]]),"",VLOOKUP(Ventas[[#This Row],[Código]],Productos[],2,FALSE))</f>
        <v>Galletita</v>
      </c>
      <c r="D1286" t="str">
        <f>IF(ISBLANK(Ventas[[#This Row],[Código]]),"",VLOOKUP(Ventas[[#This Row],[Código]],Productos[],3,FALSE))</f>
        <v>Maná Rellena Chocolate 152g</v>
      </c>
      <c r="E1286" s="22">
        <v>1</v>
      </c>
      <c r="F1286" s="1">
        <f>IF(ISBLANK(Ventas[[#This Row],[Código]]),"",VLOOKUP(Ventas[[#This Row],[Código]],Productos[],4,FALSE))</f>
        <v>105</v>
      </c>
      <c r="G1286" s="1">
        <f>IF(ISBLANK(Ventas[[#This Row],[Código]]),"",VLOOKUP(Ventas[[#This Row],[Código]],Productos[],5,FALSE))</f>
        <v>150</v>
      </c>
      <c r="H1286" s="23">
        <f>IF(ISBLANK(Ventas[[#This Row],[Código]]),"",Ventas[[#This Row],[Precio Unitario]]*Ventas[[#This Row],[Cantidad]])</f>
        <v>150</v>
      </c>
      <c r="I1286" s="1">
        <f>IF(ISBLANK(Ventas[[#This Row],[Código]]),"",SUM(Ventas[[#This Row],[Monto]],I1285))</f>
        <v>222354</v>
      </c>
    </row>
    <row r="1287" spans="1:9" x14ac:dyDescent="0.25">
      <c r="A1287" s="25">
        <v>44758</v>
      </c>
      <c r="B1287" t="s">
        <v>132</v>
      </c>
      <c r="C1287" t="str">
        <f>IF(ISBLANK(Ventas[[#This Row],[Código]]),"",VLOOKUP(Ventas[[#This Row],[Código]],Productos[],2,FALSE))</f>
        <v>Farmacia</v>
      </c>
      <c r="D1287" t="str">
        <f>IF(ISBLANK(Ventas[[#This Row],[Código]]),"",VLOOKUP(Ventas[[#This Row],[Código]],Productos[],3,FALSE))</f>
        <v>Ibuprofeno 600 1</v>
      </c>
      <c r="E1287" s="22">
        <v>2</v>
      </c>
      <c r="F1287" s="1">
        <f>IF(ISBLANK(Ventas[[#This Row],[Código]]),"",VLOOKUP(Ventas[[#This Row],[Código]],Productos[],4,FALSE))</f>
        <v>40</v>
      </c>
      <c r="G1287" s="1">
        <f>IF(ISBLANK(Ventas[[#This Row],[Código]]),"",VLOOKUP(Ventas[[#This Row],[Código]],Productos[],5,FALSE))</f>
        <v>40</v>
      </c>
      <c r="H1287" s="23">
        <f>IF(ISBLANK(Ventas[[#This Row],[Código]]),"",Ventas[[#This Row],[Precio Unitario]]*Ventas[[#This Row],[Cantidad]])</f>
        <v>80</v>
      </c>
      <c r="I1287" s="1">
        <f>IF(ISBLANK(Ventas[[#This Row],[Código]]),"",SUM(Ventas[[#This Row],[Monto]],I1286))</f>
        <v>222434</v>
      </c>
    </row>
    <row r="1288" spans="1:9" x14ac:dyDescent="0.25">
      <c r="A1288" s="25">
        <v>44758</v>
      </c>
      <c r="B1288" s="22">
        <v>7793147571689</v>
      </c>
      <c r="C1288" t="str">
        <f>IF(ISBLANK(Ventas[[#This Row],[Código]]),"",VLOOKUP(Ventas[[#This Row],[Código]],Productos[],2,FALSE))</f>
        <v>Cerveza</v>
      </c>
      <c r="D1288" t="str">
        <f>IF(ISBLANK(Ventas[[#This Row],[Código]]),"",VLOOKUP(Ventas[[#This Row],[Código]],Productos[],3,FALSE))</f>
        <v>Imperial Golden  473ml</v>
      </c>
      <c r="E1288" s="22">
        <v>1</v>
      </c>
      <c r="F1288" s="1">
        <f>IF(ISBLANK(Ventas[[#This Row],[Código]]),"",VLOOKUP(Ventas[[#This Row],[Código]],Productos[],4,FALSE))</f>
        <v>98</v>
      </c>
      <c r="G1288" s="1">
        <f>IF(ISBLANK(Ventas[[#This Row],[Código]]),"",VLOOKUP(Ventas[[#This Row],[Código]],Productos[],5,FALSE))</f>
        <v>150</v>
      </c>
      <c r="H1288" s="23">
        <f>IF(ISBLANK(Ventas[[#This Row],[Código]]),"",Ventas[[#This Row],[Precio Unitario]]*Ventas[[#This Row],[Cantidad]])</f>
        <v>150</v>
      </c>
      <c r="I1288" s="1">
        <f>IF(ISBLANK(Ventas[[#This Row],[Código]]),"",SUM(Ventas[[#This Row],[Monto]],I1287))</f>
        <v>222584</v>
      </c>
    </row>
    <row r="1289" spans="1:9" x14ac:dyDescent="0.25">
      <c r="A1289" s="25">
        <v>44758</v>
      </c>
      <c r="B1289" s="22">
        <v>77917812</v>
      </c>
      <c r="C1289" t="str">
        <f>IF(ISBLANK(Ventas[[#This Row],[Código]]),"",VLOOKUP(Ventas[[#This Row],[Código]],Productos[],2,FALSE))</f>
        <v>Chocolate</v>
      </c>
      <c r="D1289" t="str">
        <f>IF(ISBLANK(Ventas[[#This Row],[Código]]),"",VLOOKUP(Ventas[[#This Row],[Código]],Productos[],3,FALSE))</f>
        <v>Las Colonias Negro Triple 1</v>
      </c>
      <c r="E1289" s="22">
        <v>2</v>
      </c>
      <c r="F1289" s="1">
        <f>IF(ISBLANK(Ventas[[#This Row],[Código]]),"",VLOOKUP(Ventas[[#This Row],[Código]],Productos[],4,FALSE))</f>
        <v>42</v>
      </c>
      <c r="G1289" s="1">
        <f>IF(ISBLANK(Ventas[[#This Row],[Código]]),"",VLOOKUP(Ventas[[#This Row],[Código]],Productos[],5,FALSE))</f>
        <v>60</v>
      </c>
      <c r="H1289" s="23">
        <f>IF(ISBLANK(Ventas[[#This Row],[Código]]),"",Ventas[[#This Row],[Precio Unitario]]*Ventas[[#This Row],[Cantidad]])</f>
        <v>120</v>
      </c>
      <c r="I1289" s="1">
        <f>IF(ISBLANK(Ventas[[#This Row],[Código]]),"",SUM(Ventas[[#This Row],[Monto]],I1288))</f>
        <v>222704</v>
      </c>
    </row>
    <row r="1290" spans="1:9" x14ac:dyDescent="0.25">
      <c r="A1290" s="25">
        <v>44758</v>
      </c>
      <c r="B1290" s="22">
        <v>77977038</v>
      </c>
      <c r="C1290" t="str">
        <f>IF(ISBLANK(Ventas[[#This Row],[Código]]),"",VLOOKUP(Ventas[[#This Row],[Código]],Productos[],2,FALSE))</f>
        <v>Cigarrillo</v>
      </c>
      <c r="D1290" t="str">
        <f>IF(ISBLANK(Ventas[[#This Row],[Código]]),"",VLOOKUP(Ventas[[#This Row],[Código]],Productos[],3,FALSE))</f>
        <v>Lucky Strike 20 Convertible Box 20</v>
      </c>
      <c r="E1290" s="22">
        <v>1</v>
      </c>
      <c r="F1290" s="1">
        <f>IF(ISBLANK(Ventas[[#This Row],[Código]]),"",VLOOKUP(Ventas[[#This Row],[Código]],Productos[],4,FALSE))</f>
        <v>260</v>
      </c>
      <c r="G1290" s="1">
        <f>IF(ISBLANK(Ventas[[#This Row],[Código]]),"",VLOOKUP(Ventas[[#This Row],[Código]],Productos[],5,FALSE))</f>
        <v>320</v>
      </c>
      <c r="H1290" s="23">
        <f>IF(ISBLANK(Ventas[[#This Row],[Código]]),"",Ventas[[#This Row],[Precio Unitario]]*Ventas[[#This Row],[Cantidad]])</f>
        <v>320</v>
      </c>
      <c r="I1290" s="1">
        <f>IF(ISBLANK(Ventas[[#This Row],[Código]]),"",SUM(Ventas[[#This Row],[Monto]],I1289))</f>
        <v>223024</v>
      </c>
    </row>
    <row r="1291" spans="1:9" x14ac:dyDescent="0.25">
      <c r="A1291" s="25">
        <v>44758</v>
      </c>
      <c r="B1291" s="22">
        <v>7790895001000</v>
      </c>
      <c r="C1291" t="str">
        <f>IF(ISBLANK(Ventas[[#This Row],[Código]]),"",VLOOKUP(Ventas[[#This Row],[Código]],Productos[],2,FALSE))</f>
        <v>Gaseosa</v>
      </c>
      <c r="D1291" t="str">
        <f>IF(ISBLANK(Ventas[[#This Row],[Código]]),"",VLOOKUP(Ventas[[#This Row],[Código]],Productos[],3,FALSE))</f>
        <v>Sprite  2250ml</v>
      </c>
      <c r="E1291" s="22">
        <v>1</v>
      </c>
      <c r="F1291" s="1">
        <f>IF(ISBLANK(Ventas[[#This Row],[Código]]),"",VLOOKUP(Ventas[[#This Row],[Código]],Productos[],4,FALSE))</f>
        <v>203</v>
      </c>
      <c r="G1291" s="1">
        <f>IF(ISBLANK(Ventas[[#This Row],[Código]]),"",VLOOKUP(Ventas[[#This Row],[Código]],Productos[],5,FALSE))</f>
        <v>300</v>
      </c>
      <c r="H1291" s="23">
        <f>IF(ISBLANK(Ventas[[#This Row],[Código]]),"",Ventas[[#This Row],[Precio Unitario]]*Ventas[[#This Row],[Cantidad]])</f>
        <v>300</v>
      </c>
      <c r="I1291" s="1">
        <f>IF(ISBLANK(Ventas[[#This Row],[Código]]),"",SUM(Ventas[[#This Row],[Monto]],I1290))</f>
        <v>223324</v>
      </c>
    </row>
    <row r="1292" spans="1:9" x14ac:dyDescent="0.25">
      <c r="A1292" s="25">
        <v>44758</v>
      </c>
      <c r="B1292" s="22">
        <v>77976994</v>
      </c>
      <c r="C1292" t="str">
        <f>IF(ISBLANK(Ventas[[#This Row],[Código]]),"",VLOOKUP(Ventas[[#This Row],[Código]],Productos[],2,FALSE))</f>
        <v>Cigarrillo</v>
      </c>
      <c r="D1292" t="str">
        <f>IF(ISBLANK(Ventas[[#This Row],[Código]]),"",VLOOKUP(Ventas[[#This Row],[Código]],Productos[],3,FALSE))</f>
        <v>Lucky Strike 10 Convertible 12</v>
      </c>
      <c r="E1292" s="22">
        <v>1</v>
      </c>
      <c r="F1292" s="1">
        <f>IF(ISBLANK(Ventas[[#This Row],[Código]]),"",VLOOKUP(Ventas[[#This Row],[Código]],Productos[],4,FALSE))</f>
        <v>160</v>
      </c>
      <c r="G1292" s="1">
        <f>IF(ISBLANK(Ventas[[#This Row],[Código]]),"",VLOOKUP(Ventas[[#This Row],[Código]],Productos[],5,FALSE))</f>
        <v>200</v>
      </c>
      <c r="H1292" s="23">
        <f>IF(ISBLANK(Ventas[[#This Row],[Código]]),"",Ventas[[#This Row],[Precio Unitario]]*Ventas[[#This Row],[Cantidad]])</f>
        <v>200</v>
      </c>
      <c r="I1292" s="1">
        <f>IF(ISBLANK(Ventas[[#This Row],[Código]]),"",SUM(Ventas[[#This Row],[Monto]],I1291))</f>
        <v>223524</v>
      </c>
    </row>
    <row r="1293" spans="1:9" x14ac:dyDescent="0.25">
      <c r="A1293" s="25">
        <v>44758</v>
      </c>
      <c r="B1293" s="22">
        <v>7790895000331</v>
      </c>
      <c r="C1293" t="str">
        <f>IF(ISBLANK(Ventas[[#This Row],[Código]]),"",VLOOKUP(Ventas[[#This Row],[Código]],Productos[],2,FALSE))</f>
        <v>Gaseosa</v>
      </c>
      <c r="D1293" t="str">
        <f>IF(ISBLANK(Ventas[[#This Row],[Código]]),"",VLOOKUP(Ventas[[#This Row],[Código]],Productos[],3,FALSE))</f>
        <v>Fanta Retornable 2000ml</v>
      </c>
      <c r="E1293" s="22">
        <v>1</v>
      </c>
      <c r="F1293" s="1">
        <f>IF(ISBLANK(Ventas[[#This Row],[Código]]),"",VLOOKUP(Ventas[[#This Row],[Código]],Productos[],4,FALSE))</f>
        <v>161</v>
      </c>
      <c r="G1293" s="1">
        <f>IF(ISBLANK(Ventas[[#This Row],[Código]]),"",VLOOKUP(Ventas[[#This Row],[Código]],Productos[],5,FALSE))</f>
        <v>230</v>
      </c>
      <c r="H1293" s="23">
        <f>IF(ISBLANK(Ventas[[#This Row],[Código]]),"",Ventas[[#This Row],[Precio Unitario]]*Ventas[[#This Row],[Cantidad]])</f>
        <v>230</v>
      </c>
      <c r="I1293" s="1">
        <f>IF(ISBLANK(Ventas[[#This Row],[Código]]),"",SUM(Ventas[[#This Row],[Monto]],I1292))</f>
        <v>223754</v>
      </c>
    </row>
    <row r="1294" spans="1:9" x14ac:dyDescent="0.25">
      <c r="A1294" s="25">
        <v>44758</v>
      </c>
      <c r="B1294" s="22">
        <v>954456325874</v>
      </c>
      <c r="C1294" t="str">
        <f>IF(ISBLANK(Ventas[[#This Row],[Código]]),"",VLOOKUP(Ventas[[#This Row],[Código]],Productos[],2,FALSE))</f>
        <v>Carga</v>
      </c>
      <c r="D1294" t="str">
        <f>IF(ISBLANK(Ventas[[#This Row],[Código]]),"",VLOOKUP(Ventas[[#This Row],[Código]],Productos[],3,FALSE))</f>
        <v>Carga Virtual (Tipear TOTAL DE CARGA en: "Monto") 1</v>
      </c>
      <c r="E1294" s="22">
        <v>1</v>
      </c>
      <c r="F1294" s="1">
        <f>IF(ISBLANK(Ventas[[#This Row],[Código]]),"",VLOOKUP(Ventas[[#This Row],[Código]],Productos[],4,FALSE))</f>
        <v>1</v>
      </c>
      <c r="G1294" s="1">
        <v>200</v>
      </c>
      <c r="H1294" s="23">
        <f>IF(ISBLANK(Ventas[[#This Row],[Código]]),"",Ventas[[#This Row],[Precio Unitario]]*Ventas[[#This Row],[Cantidad]])</f>
        <v>200</v>
      </c>
      <c r="I1294" s="1">
        <f>IF(ISBLANK(Ventas[[#This Row],[Código]]),"",SUM(Ventas[[#This Row],[Monto]],I1293))</f>
        <v>223954</v>
      </c>
    </row>
    <row r="1295" spans="1:9" x14ac:dyDescent="0.25">
      <c r="A1295" s="25">
        <v>44758</v>
      </c>
      <c r="B1295" s="22">
        <v>77947550</v>
      </c>
      <c r="C1295" t="str">
        <f>IF(ISBLANK(Ventas[[#This Row],[Código]]),"",VLOOKUP(Ventas[[#This Row],[Código]],Productos[],2,FALSE))</f>
        <v>Cigarrillo</v>
      </c>
      <c r="D1295" t="str">
        <f>IF(ISBLANK(Ventas[[#This Row],[Código]]),"",VLOOKUP(Ventas[[#This Row],[Código]],Productos[],3,FALSE))</f>
        <v>Marlboro Fusión 20 20</v>
      </c>
      <c r="E1295" s="22">
        <v>1</v>
      </c>
      <c r="F1295" s="1">
        <f>IF(ISBLANK(Ventas[[#This Row],[Código]]),"",VLOOKUP(Ventas[[#This Row],[Código]],Productos[],4,FALSE))</f>
        <v>290</v>
      </c>
      <c r="G1295" s="1">
        <f>IF(ISBLANK(Ventas[[#This Row],[Código]]),"",VLOOKUP(Ventas[[#This Row],[Código]],Productos[],5,FALSE))</f>
        <v>320</v>
      </c>
      <c r="H1295" s="23">
        <f>IF(ISBLANK(Ventas[[#This Row],[Código]]),"",Ventas[[#This Row],[Precio Unitario]]*Ventas[[#This Row],[Cantidad]])</f>
        <v>320</v>
      </c>
      <c r="I1295" s="1">
        <f>IF(ISBLANK(Ventas[[#This Row],[Código]]),"",SUM(Ventas[[#This Row],[Monto]],I1294))</f>
        <v>224274</v>
      </c>
    </row>
    <row r="1296" spans="1:9" x14ac:dyDescent="0.25">
      <c r="A1296" s="25">
        <v>44758</v>
      </c>
      <c r="B1296" s="22">
        <v>7799120001020</v>
      </c>
      <c r="C1296" t="str">
        <f>IF(ISBLANK(Ventas[[#This Row],[Código]]),"",VLOOKUP(Ventas[[#This Row],[Código]],Productos[],2,FALSE))</f>
        <v>Lácteos</v>
      </c>
      <c r="D1296" t="str">
        <f>IF(ISBLANK(Ventas[[#This Row],[Código]]),"",VLOOKUP(Ventas[[#This Row],[Código]],Productos[],3,FALSE))</f>
        <v>Leche Entera Great Value 1000ml</v>
      </c>
      <c r="E1296" s="22">
        <v>1</v>
      </c>
      <c r="F1296" s="1">
        <f>IF(ISBLANK(Ventas[[#This Row],[Código]]),"",VLOOKUP(Ventas[[#This Row],[Código]],Productos[],4,FALSE))</f>
        <v>105</v>
      </c>
      <c r="G1296" s="1">
        <f>IF(ISBLANK(Ventas[[#This Row],[Código]]),"",VLOOKUP(Ventas[[#This Row],[Código]],Productos[],5,FALSE))</f>
        <v>170</v>
      </c>
      <c r="H1296" s="23">
        <f>IF(ISBLANK(Ventas[[#This Row],[Código]]),"",Ventas[[#This Row],[Precio Unitario]]*Ventas[[#This Row],[Cantidad]])</f>
        <v>170</v>
      </c>
      <c r="I1296" s="1">
        <f>IF(ISBLANK(Ventas[[#This Row],[Código]]),"",SUM(Ventas[[#This Row],[Monto]],I1295))</f>
        <v>224444</v>
      </c>
    </row>
    <row r="1297" spans="1:9" x14ac:dyDescent="0.25">
      <c r="A1297" s="25">
        <v>44758</v>
      </c>
      <c r="B1297" s="22">
        <v>7792388000187</v>
      </c>
      <c r="C1297" t="str">
        <f>IF(ISBLANK(Ventas[[#This Row],[Código]]),"",VLOOKUP(Ventas[[#This Row],[Código]],Productos[],2,FALSE))</f>
        <v>Embutidos</v>
      </c>
      <c r="D1297" t="str">
        <f>IF(ISBLANK(Ventas[[#This Row],[Código]]),"",VLOOKUP(Ventas[[#This Row],[Código]],Productos[],3,FALSE))</f>
        <v>Salchichas Don Otto 190g</v>
      </c>
      <c r="E1297" s="22">
        <v>1</v>
      </c>
      <c r="F1297" s="1">
        <f>IF(ISBLANK(Ventas[[#This Row],[Código]]),"",VLOOKUP(Ventas[[#This Row],[Código]],Productos[],4,FALSE))</f>
        <v>70</v>
      </c>
      <c r="G1297" s="1">
        <f>IF(ISBLANK(Ventas[[#This Row],[Código]]),"",VLOOKUP(Ventas[[#This Row],[Código]],Productos[],5,FALSE))</f>
        <v>110</v>
      </c>
      <c r="H1297" s="23">
        <f>IF(ISBLANK(Ventas[[#This Row],[Código]]),"",Ventas[[#This Row],[Precio Unitario]]*Ventas[[#This Row],[Cantidad]])</f>
        <v>110</v>
      </c>
      <c r="I1297" s="1">
        <f>IF(ISBLANK(Ventas[[#This Row],[Código]]),"",SUM(Ventas[[#This Row],[Monto]],I1296))</f>
        <v>224554</v>
      </c>
    </row>
    <row r="1298" spans="1:9" x14ac:dyDescent="0.25">
      <c r="A1298" s="25">
        <v>44758</v>
      </c>
      <c r="B1298" s="22">
        <v>7790895641534</v>
      </c>
      <c r="C1298" t="str">
        <f>IF(ISBLANK(Ventas[[#This Row],[Código]]),"",VLOOKUP(Ventas[[#This Row],[Código]],Productos[],2,FALSE))</f>
        <v>Jugo</v>
      </c>
      <c r="D1298" t="str">
        <f>IF(ISBLANK(Ventas[[#This Row],[Código]]),"",VLOOKUP(Ventas[[#This Row],[Código]],Productos[],3,FALSE))</f>
        <v>Cepita Durazno 1500ml</v>
      </c>
      <c r="E1298" s="22">
        <v>1</v>
      </c>
      <c r="F1298" s="1">
        <f>IF(ISBLANK(Ventas[[#This Row],[Código]]),"",VLOOKUP(Ventas[[#This Row],[Código]],Productos[],4,FALSE))</f>
        <v>161</v>
      </c>
      <c r="G1298" s="1">
        <f>IF(ISBLANK(Ventas[[#This Row],[Código]]),"",VLOOKUP(Ventas[[#This Row],[Código]],Productos[],5,FALSE))</f>
        <v>250</v>
      </c>
      <c r="H1298" s="23">
        <f>IF(ISBLANK(Ventas[[#This Row],[Código]]),"",Ventas[[#This Row],[Precio Unitario]]*Ventas[[#This Row],[Cantidad]])</f>
        <v>250</v>
      </c>
      <c r="I1298" s="1">
        <f>IF(ISBLANK(Ventas[[#This Row],[Código]]),"",SUM(Ventas[[#This Row],[Monto]],I1297))</f>
        <v>224804</v>
      </c>
    </row>
    <row r="1299" spans="1:9" x14ac:dyDescent="0.25">
      <c r="A1299" s="25">
        <v>44758</v>
      </c>
      <c r="B1299" s="22">
        <v>7792798003716</v>
      </c>
      <c r="C1299" t="str">
        <f>IF(ISBLANK(Ventas[[#This Row],[Código]]),"",VLOOKUP(Ventas[[#This Row],[Código]],Productos[],2,FALSE))</f>
        <v>Cerveza</v>
      </c>
      <c r="D1299" t="str">
        <f>IF(ISBLANK(Ventas[[#This Row],[Código]]),"",VLOOKUP(Ventas[[#This Row],[Código]],Productos[],3,FALSE))</f>
        <v>Corona  710ml</v>
      </c>
      <c r="E1299" s="22">
        <v>1</v>
      </c>
      <c r="F1299" s="1">
        <f>IF(ISBLANK(Ventas[[#This Row],[Código]]),"",VLOOKUP(Ventas[[#This Row],[Código]],Productos[],4,FALSE))</f>
        <v>217</v>
      </c>
      <c r="G1299" s="1">
        <f>IF(ISBLANK(Ventas[[#This Row],[Código]]),"",VLOOKUP(Ventas[[#This Row],[Código]],Productos[],5,FALSE))</f>
        <v>370</v>
      </c>
      <c r="H1299" s="23">
        <f>IF(ISBLANK(Ventas[[#This Row],[Código]]),"",Ventas[[#This Row],[Precio Unitario]]*Ventas[[#This Row],[Cantidad]])</f>
        <v>370</v>
      </c>
      <c r="I1299" s="1">
        <f>IF(ISBLANK(Ventas[[#This Row],[Código]]),"",SUM(Ventas[[#This Row],[Monto]],I1298))</f>
        <v>225174</v>
      </c>
    </row>
    <row r="1300" spans="1:9" x14ac:dyDescent="0.25">
      <c r="A1300" s="25">
        <v>44758</v>
      </c>
      <c r="B1300" s="22">
        <v>7792798007424</v>
      </c>
      <c r="C1300" t="str">
        <f>IF(ISBLANK(Ventas[[#This Row],[Código]]),"",VLOOKUP(Ventas[[#This Row],[Código]],Productos[],2,FALSE))</f>
        <v>Cerveza</v>
      </c>
      <c r="D1300" t="str">
        <f>IF(ISBLANK(Ventas[[#This Row],[Código]]),"",VLOOKUP(Ventas[[#This Row],[Código]],Productos[],3,FALSE))</f>
        <v>Quilmes Bajo Cero Retornable 1000ml</v>
      </c>
      <c r="E1300" s="22">
        <v>1</v>
      </c>
      <c r="F1300" s="1">
        <f>IF(ISBLANK(Ventas[[#This Row],[Código]]),"",VLOOKUP(Ventas[[#This Row],[Código]],Productos[],4,FALSE))</f>
        <v>175</v>
      </c>
      <c r="G1300" s="1">
        <f>IF(ISBLANK(Ventas[[#This Row],[Código]]),"",VLOOKUP(Ventas[[#This Row],[Código]],Productos[],5,FALSE))</f>
        <v>270</v>
      </c>
      <c r="H1300" s="23">
        <f>IF(ISBLANK(Ventas[[#This Row],[Código]]),"",Ventas[[#This Row],[Precio Unitario]]*Ventas[[#This Row],[Cantidad]])</f>
        <v>270</v>
      </c>
      <c r="I1300" s="1">
        <f>IF(ISBLANK(Ventas[[#This Row],[Código]]),"",SUM(Ventas[[#This Row],[Monto]],I1299))</f>
        <v>225444</v>
      </c>
    </row>
    <row r="1301" spans="1:9" x14ac:dyDescent="0.25">
      <c r="A1301" s="25">
        <v>44758</v>
      </c>
      <c r="B1301" s="22">
        <v>7790895005916</v>
      </c>
      <c r="C1301" t="str">
        <f>IF(ISBLANK(Ventas[[#This Row],[Código]]),"",VLOOKUP(Ventas[[#This Row],[Código]],Productos[],2,FALSE))</f>
        <v>Gaseosa</v>
      </c>
      <c r="D1301" t="str">
        <f>IF(ISBLANK(Ventas[[#This Row],[Código]]),"",VLOOKUP(Ventas[[#This Row],[Código]],Productos[],3,FALSE))</f>
        <v>Coca Cola Retornable 1500ml</v>
      </c>
      <c r="E1301" s="22">
        <v>1</v>
      </c>
      <c r="F1301" s="1">
        <f>IF(ISBLANK(Ventas[[#This Row],[Código]]),"",VLOOKUP(Ventas[[#This Row],[Código]],Productos[],4,FALSE))</f>
        <v>154</v>
      </c>
      <c r="G1301" s="1">
        <f>IF(ISBLANK(Ventas[[#This Row],[Código]]),"",VLOOKUP(Ventas[[#This Row],[Código]],Productos[],5,FALSE))</f>
        <v>230</v>
      </c>
      <c r="H1301" s="23">
        <f>IF(ISBLANK(Ventas[[#This Row],[Código]]),"",Ventas[[#This Row],[Precio Unitario]]*Ventas[[#This Row],[Cantidad]])</f>
        <v>230</v>
      </c>
      <c r="I1301" s="1">
        <f>IF(ISBLANK(Ventas[[#This Row],[Código]]),"",SUM(Ventas[[#This Row],[Monto]],I1300))</f>
        <v>225674</v>
      </c>
    </row>
    <row r="1302" spans="1:9" x14ac:dyDescent="0.25">
      <c r="A1302" s="25">
        <v>44758</v>
      </c>
      <c r="B1302" s="22">
        <v>77981813</v>
      </c>
      <c r="C1302" t="str">
        <f>IF(ISBLANK(Ventas[[#This Row],[Código]]),"",VLOOKUP(Ventas[[#This Row],[Código]],Productos[],2,FALSE))</f>
        <v>Cigarrillo</v>
      </c>
      <c r="D1302" t="str">
        <f>IF(ISBLANK(Ventas[[#This Row],[Código]]),"",VLOOKUP(Ventas[[#This Row],[Código]],Productos[],3,FALSE))</f>
        <v>Philip Morris 10 Común 12</v>
      </c>
      <c r="E1302" s="22">
        <v>1</v>
      </c>
      <c r="F1302" s="1">
        <f>IF(ISBLANK(Ventas[[#This Row],[Código]]),"",VLOOKUP(Ventas[[#This Row],[Código]],Productos[],4,FALSE))</f>
        <v>170</v>
      </c>
      <c r="G1302" s="1">
        <f>IF(ISBLANK(Ventas[[#This Row],[Código]]),"",VLOOKUP(Ventas[[#This Row],[Código]],Productos[],5,FALSE))</f>
        <v>200</v>
      </c>
      <c r="H1302" s="23">
        <f>IF(ISBLANK(Ventas[[#This Row],[Código]]),"",Ventas[[#This Row],[Precio Unitario]]*Ventas[[#This Row],[Cantidad]])</f>
        <v>200</v>
      </c>
      <c r="I1302" s="1">
        <f>IF(ISBLANK(Ventas[[#This Row],[Código]]),"",SUM(Ventas[[#This Row],[Monto]],I1301))</f>
        <v>225874</v>
      </c>
    </row>
    <row r="1303" spans="1:9" x14ac:dyDescent="0.25">
      <c r="A1303" s="25">
        <v>44758</v>
      </c>
      <c r="B1303" s="22">
        <v>77940735</v>
      </c>
      <c r="C1303" t="str">
        <f>IF(ISBLANK(Ventas[[#This Row],[Código]]),"",VLOOKUP(Ventas[[#This Row],[Código]],Productos[],2,FALSE))</f>
        <v>Cigarrillo</v>
      </c>
      <c r="D1303" t="str">
        <f>IF(ISBLANK(Ventas[[#This Row],[Código]]),"",VLOOKUP(Ventas[[#This Row],[Código]],Productos[],3,FALSE))</f>
        <v>Philip Morris 20 Convertible 20</v>
      </c>
      <c r="E1303" s="22">
        <v>1</v>
      </c>
      <c r="F1303" s="1">
        <f>IF(ISBLANK(Ventas[[#This Row],[Código]]),"",VLOOKUP(Ventas[[#This Row],[Código]],Productos[],4,FALSE))</f>
        <v>260</v>
      </c>
      <c r="G1303" s="1">
        <f>IF(ISBLANK(Ventas[[#This Row],[Código]]),"",VLOOKUP(Ventas[[#This Row],[Código]],Productos[],5,FALSE))</f>
        <v>320</v>
      </c>
      <c r="H1303" s="23">
        <f>IF(ISBLANK(Ventas[[#This Row],[Código]]),"",Ventas[[#This Row],[Precio Unitario]]*Ventas[[#This Row],[Cantidad]])</f>
        <v>320</v>
      </c>
      <c r="I1303" s="1">
        <f>IF(ISBLANK(Ventas[[#This Row],[Código]]),"",SUM(Ventas[[#This Row],[Monto]],I1302))</f>
        <v>226194</v>
      </c>
    </row>
    <row r="1304" spans="1:9" x14ac:dyDescent="0.25">
      <c r="A1304" s="25">
        <v>44758</v>
      </c>
      <c r="B1304" s="22">
        <v>7791375001817</v>
      </c>
      <c r="C1304" t="str">
        <f>IF(ISBLANK(Ventas[[#This Row],[Código]]),"",VLOOKUP(Ventas[[#This Row],[Código]],Productos[],2,FALSE))</f>
        <v>Gaseosa</v>
      </c>
      <c r="D1304" t="str">
        <f>IF(ISBLANK(Ventas[[#This Row],[Código]]),"",VLOOKUP(Ventas[[#This Row],[Código]],Productos[],3,FALSE))</f>
        <v>Cabalgata Cola 3000ml</v>
      </c>
      <c r="E1304" s="22">
        <v>1</v>
      </c>
      <c r="F1304" s="1">
        <f>IF(ISBLANK(Ventas[[#This Row],[Código]]),"",VLOOKUP(Ventas[[#This Row],[Código]],Productos[],4,FALSE))</f>
        <v>140</v>
      </c>
      <c r="G1304" s="1">
        <f>IF(ISBLANK(Ventas[[#This Row],[Código]]),"",VLOOKUP(Ventas[[#This Row],[Código]],Productos[],5,FALSE))</f>
        <v>210</v>
      </c>
      <c r="H1304" s="23">
        <f>IF(ISBLANK(Ventas[[#This Row],[Código]]),"",Ventas[[#This Row],[Precio Unitario]]*Ventas[[#This Row],[Cantidad]])</f>
        <v>210</v>
      </c>
      <c r="I1304" s="1">
        <f>IF(ISBLANK(Ventas[[#This Row],[Código]]),"",SUM(Ventas[[#This Row],[Monto]],I1303))</f>
        <v>226404</v>
      </c>
    </row>
    <row r="1305" spans="1:9" x14ac:dyDescent="0.25">
      <c r="A1305" s="25">
        <v>44758</v>
      </c>
      <c r="B1305" s="22">
        <v>7790895000997</v>
      </c>
      <c r="C1305" t="str">
        <f>IF(ISBLANK(Ventas[[#This Row],[Código]]),"",VLOOKUP(Ventas[[#This Row],[Código]],Productos[],2,FALSE))</f>
        <v>Gaseosa</v>
      </c>
      <c r="D1305" t="str">
        <f>IF(ISBLANK(Ventas[[#This Row],[Código]]),"",VLOOKUP(Ventas[[#This Row],[Código]],Productos[],3,FALSE))</f>
        <v>Coca Cola 2250ml</v>
      </c>
      <c r="E1305" s="22">
        <v>1</v>
      </c>
      <c r="F1305" s="1">
        <f>IF(ISBLANK(Ventas[[#This Row],[Código]]),"",VLOOKUP(Ventas[[#This Row],[Código]],Productos[],4,FALSE))</f>
        <v>203</v>
      </c>
      <c r="G1305" s="1">
        <f>IF(ISBLANK(Ventas[[#This Row],[Código]]),"",VLOOKUP(Ventas[[#This Row],[Código]],Productos[],5,FALSE))</f>
        <v>300</v>
      </c>
      <c r="H1305" s="23">
        <f>IF(ISBLANK(Ventas[[#This Row],[Código]]),"",Ventas[[#This Row],[Precio Unitario]]*Ventas[[#This Row],[Cantidad]])</f>
        <v>300</v>
      </c>
      <c r="I1305" s="1">
        <f>IF(ISBLANK(Ventas[[#This Row],[Código]]),"",SUM(Ventas[[#This Row],[Monto]],I1304))</f>
        <v>226704</v>
      </c>
    </row>
    <row r="1306" spans="1:9" x14ac:dyDescent="0.25">
      <c r="A1306" s="25">
        <v>44758</v>
      </c>
      <c r="C1306" t="str">
        <f>IF(ISBLANK(Ventas[[#This Row],[Código]]),"",VLOOKUP(Ventas[[#This Row],[Código]],Productos[],2,FALSE))</f>
        <v/>
      </c>
      <c r="D1306" t="str">
        <f>IF(ISBLANK(Ventas[[#This Row],[Código]]),"",VLOOKUP(Ventas[[#This Row],[Código]],Productos[],3,FALSE))</f>
        <v/>
      </c>
      <c r="E1306" s="22"/>
      <c r="F1306" s="1" t="str">
        <f>IF(ISBLANK(Ventas[[#This Row],[Código]]),"",VLOOKUP(Ventas[[#This Row],[Código]],Productos[],4,FALSE))</f>
        <v/>
      </c>
      <c r="G1306" s="1" t="str">
        <f>IF(ISBLANK(Ventas[[#This Row],[Código]]),"",VLOOKUP(Ventas[[#This Row],[Código]],Productos[],5,FALSE))</f>
        <v/>
      </c>
      <c r="H1306" s="23" t="str">
        <f>IF(ISBLANK(Ventas[[#This Row],[Código]]),"",Ventas[[#This Row],[Precio Unitario]]*Ventas[[#This Row],[Cantidad]])</f>
        <v/>
      </c>
      <c r="I1306" s="1" t="str">
        <f>IF(ISBLANK(Ventas[[#This Row],[Código]]),"",SUM(Ventas[[#This Row],[Monto]],I1305))</f>
        <v/>
      </c>
    </row>
    <row r="1307" spans="1:9" x14ac:dyDescent="0.25">
      <c r="A1307" s="25">
        <v>44758</v>
      </c>
      <c r="C1307" t="str">
        <f>IF(ISBLANK(Ventas[[#This Row],[Código]]),"",VLOOKUP(Ventas[[#This Row],[Código]],Productos[],2,FALSE))</f>
        <v/>
      </c>
      <c r="D1307" t="str">
        <f>IF(ISBLANK(Ventas[[#This Row],[Código]]),"",VLOOKUP(Ventas[[#This Row],[Código]],Productos[],3,FALSE))</f>
        <v/>
      </c>
      <c r="E1307" s="22"/>
      <c r="F1307" s="1" t="str">
        <f>IF(ISBLANK(Ventas[[#This Row],[Código]]),"",VLOOKUP(Ventas[[#This Row],[Código]],Productos[],4,FALSE))</f>
        <v/>
      </c>
      <c r="G1307" s="1" t="str">
        <f>IF(ISBLANK(Ventas[[#This Row],[Código]]),"",VLOOKUP(Ventas[[#This Row],[Código]],Productos[],5,FALSE))</f>
        <v/>
      </c>
      <c r="H1307" s="23" t="str">
        <f>IF(ISBLANK(Ventas[[#This Row],[Código]]),"",Ventas[[#This Row],[Precio Unitario]]*Ventas[[#This Row],[Cantidad]])</f>
        <v/>
      </c>
      <c r="I1307" s="1" t="str">
        <f>IF(ISBLANK(Ventas[[#This Row],[Código]]),"",SUM(Ventas[[#This Row],[Monto]],I1306))</f>
        <v/>
      </c>
    </row>
    <row r="1308" spans="1:9" x14ac:dyDescent="0.25">
      <c r="A1308" s="25">
        <v>44758</v>
      </c>
      <c r="C1308" t="str">
        <f>IF(ISBLANK(Ventas[[#This Row],[Código]]),"",VLOOKUP(Ventas[[#This Row],[Código]],Productos[],2,FALSE))</f>
        <v/>
      </c>
      <c r="D1308" t="str">
        <f>IF(ISBLANK(Ventas[[#This Row],[Código]]),"",VLOOKUP(Ventas[[#This Row],[Código]],Productos[],3,FALSE))</f>
        <v/>
      </c>
      <c r="E1308" s="22"/>
      <c r="F1308" s="1" t="str">
        <f>IF(ISBLANK(Ventas[[#This Row],[Código]]),"",VLOOKUP(Ventas[[#This Row],[Código]],Productos[],4,FALSE))</f>
        <v/>
      </c>
      <c r="G1308" s="1" t="str">
        <f>IF(ISBLANK(Ventas[[#This Row],[Código]]),"",VLOOKUP(Ventas[[#This Row],[Código]],Productos[],5,FALSE))</f>
        <v/>
      </c>
      <c r="H1308" s="23" t="str">
        <f>IF(ISBLANK(Ventas[[#This Row],[Código]]),"",Ventas[[#This Row],[Precio Unitario]]*Ventas[[#This Row],[Cantidad]])</f>
        <v/>
      </c>
      <c r="I1308" s="1" t="str">
        <f>IF(ISBLANK(Ventas[[#This Row],[Código]]),"",SUM(Ventas[[#This Row],[Monto]],I1307))</f>
        <v/>
      </c>
    </row>
    <row r="1309" spans="1:9" x14ac:dyDescent="0.25">
      <c r="A1309" s="25">
        <v>44758</v>
      </c>
      <c r="C1309" t="str">
        <f>IF(ISBLANK(Ventas[[#This Row],[Código]]),"",VLOOKUP(Ventas[[#This Row],[Código]],Productos[],2,FALSE))</f>
        <v/>
      </c>
      <c r="D1309" t="str">
        <f>IF(ISBLANK(Ventas[[#This Row],[Código]]),"",VLOOKUP(Ventas[[#This Row],[Código]],Productos[],3,FALSE))</f>
        <v/>
      </c>
      <c r="E1309" s="22"/>
      <c r="F1309" s="1" t="str">
        <f>IF(ISBLANK(Ventas[[#This Row],[Código]]),"",VLOOKUP(Ventas[[#This Row],[Código]],Productos[],4,FALSE))</f>
        <v/>
      </c>
      <c r="G1309" s="1" t="str">
        <f>IF(ISBLANK(Ventas[[#This Row],[Código]]),"",VLOOKUP(Ventas[[#This Row],[Código]],Productos[],5,FALSE))</f>
        <v/>
      </c>
      <c r="H1309" s="23" t="str">
        <f>IF(ISBLANK(Ventas[[#This Row],[Código]]),"",Ventas[[#This Row],[Precio Unitario]]*Ventas[[#This Row],[Cantidad]])</f>
        <v/>
      </c>
      <c r="I1309" s="1" t="str">
        <f>IF(ISBLANK(Ventas[[#This Row],[Código]]),"",SUM(Ventas[[#This Row],[Monto]],I1308))</f>
        <v/>
      </c>
    </row>
    <row r="1310" spans="1:9" x14ac:dyDescent="0.25">
      <c r="A1310" s="25">
        <v>44758</v>
      </c>
      <c r="C1310" t="str">
        <f>IF(ISBLANK(Ventas[[#This Row],[Código]]),"",VLOOKUP(Ventas[[#This Row],[Código]],Productos[],2,FALSE))</f>
        <v/>
      </c>
      <c r="D1310" t="str">
        <f>IF(ISBLANK(Ventas[[#This Row],[Código]]),"",VLOOKUP(Ventas[[#This Row],[Código]],Productos[],3,FALSE))</f>
        <v/>
      </c>
      <c r="E1310" s="22"/>
      <c r="F1310" s="1" t="str">
        <f>IF(ISBLANK(Ventas[[#This Row],[Código]]),"",VLOOKUP(Ventas[[#This Row],[Código]],Productos[],4,FALSE))</f>
        <v/>
      </c>
      <c r="G1310" s="1" t="str">
        <f>IF(ISBLANK(Ventas[[#This Row],[Código]]),"",VLOOKUP(Ventas[[#This Row],[Código]],Productos[],5,FALSE))</f>
        <v/>
      </c>
      <c r="H1310" s="23" t="str">
        <f>IF(ISBLANK(Ventas[[#This Row],[Código]]),"",Ventas[[#This Row],[Precio Unitario]]*Ventas[[#This Row],[Cantidad]])</f>
        <v/>
      </c>
      <c r="I1310" s="1" t="str">
        <f>IF(ISBLANK(Ventas[[#This Row],[Código]]),"",SUM(Ventas[[#This Row],[Monto]],I1309))</f>
        <v/>
      </c>
    </row>
    <row r="1311" spans="1:9" x14ac:dyDescent="0.25">
      <c r="A1311" s="25">
        <v>44758</v>
      </c>
      <c r="C1311" t="str">
        <f>IF(ISBLANK(Ventas[[#This Row],[Código]]),"",VLOOKUP(Ventas[[#This Row],[Código]],Productos[],2,FALSE))</f>
        <v/>
      </c>
      <c r="D1311" t="str">
        <f>IF(ISBLANK(Ventas[[#This Row],[Código]]),"",VLOOKUP(Ventas[[#This Row],[Código]],Productos[],3,FALSE))</f>
        <v/>
      </c>
      <c r="E1311" s="22"/>
      <c r="F1311" s="1" t="str">
        <f>IF(ISBLANK(Ventas[[#This Row],[Código]]),"",VLOOKUP(Ventas[[#This Row],[Código]],Productos[],4,FALSE))</f>
        <v/>
      </c>
      <c r="G1311" s="1" t="str">
        <f>IF(ISBLANK(Ventas[[#This Row],[Código]]),"",VLOOKUP(Ventas[[#This Row],[Código]],Productos[],5,FALSE))</f>
        <v/>
      </c>
      <c r="H1311" s="23" t="str">
        <f>IF(ISBLANK(Ventas[[#This Row],[Código]]),"",Ventas[[#This Row],[Precio Unitario]]*Ventas[[#This Row],[Cantidad]])</f>
        <v/>
      </c>
      <c r="I1311" s="1" t="str">
        <f>IF(ISBLANK(Ventas[[#This Row],[Código]]),"",SUM(Ventas[[#This Row],[Monto]],I1310))</f>
        <v/>
      </c>
    </row>
    <row r="1312" spans="1:9" x14ac:dyDescent="0.25">
      <c r="A1312" s="25">
        <v>44758</v>
      </c>
      <c r="C1312" t="str">
        <f>IF(ISBLANK(Ventas[[#This Row],[Código]]),"",VLOOKUP(Ventas[[#This Row],[Código]],Productos[],2,FALSE))</f>
        <v/>
      </c>
      <c r="D1312" t="str">
        <f>IF(ISBLANK(Ventas[[#This Row],[Código]]),"",VLOOKUP(Ventas[[#This Row],[Código]],Productos[],3,FALSE))</f>
        <v/>
      </c>
      <c r="E1312" s="22"/>
      <c r="F1312" s="1" t="str">
        <f>IF(ISBLANK(Ventas[[#This Row],[Código]]),"",VLOOKUP(Ventas[[#This Row],[Código]],Productos[],4,FALSE))</f>
        <v/>
      </c>
      <c r="G1312" s="1" t="str">
        <f>IF(ISBLANK(Ventas[[#This Row],[Código]]),"",VLOOKUP(Ventas[[#This Row],[Código]],Productos[],5,FALSE))</f>
        <v/>
      </c>
      <c r="H1312" s="23" t="str">
        <f>IF(ISBLANK(Ventas[[#This Row],[Código]]),"",Ventas[[#This Row],[Precio Unitario]]*Ventas[[#This Row],[Cantidad]])</f>
        <v/>
      </c>
      <c r="I1312" s="1" t="str">
        <f>IF(ISBLANK(Ventas[[#This Row],[Código]]),"",SUM(Ventas[[#This Row],[Monto]],I1311))</f>
        <v/>
      </c>
    </row>
    <row r="1313" spans="1:9" x14ac:dyDescent="0.25">
      <c r="A1313" s="25">
        <v>44758</v>
      </c>
      <c r="C1313" t="str">
        <f>IF(ISBLANK(Ventas[[#This Row],[Código]]),"",VLOOKUP(Ventas[[#This Row],[Código]],Productos[],2,FALSE))</f>
        <v/>
      </c>
      <c r="D1313" t="str">
        <f>IF(ISBLANK(Ventas[[#This Row],[Código]]),"",VLOOKUP(Ventas[[#This Row],[Código]],Productos[],3,FALSE))</f>
        <v/>
      </c>
      <c r="E1313" s="22"/>
      <c r="F1313" s="1" t="str">
        <f>IF(ISBLANK(Ventas[[#This Row],[Código]]),"",VLOOKUP(Ventas[[#This Row],[Código]],Productos[],4,FALSE))</f>
        <v/>
      </c>
      <c r="G1313" s="1" t="str">
        <f>IF(ISBLANK(Ventas[[#This Row],[Código]]),"",VLOOKUP(Ventas[[#This Row],[Código]],Productos[],5,FALSE))</f>
        <v/>
      </c>
      <c r="H1313" s="23" t="str">
        <f>IF(ISBLANK(Ventas[[#This Row],[Código]]),"",Ventas[[#This Row],[Precio Unitario]]*Ventas[[#This Row],[Cantidad]])</f>
        <v/>
      </c>
      <c r="I1313" s="1" t="str">
        <f>IF(ISBLANK(Ventas[[#This Row],[Código]]),"",SUM(Ventas[[#This Row],[Monto]],I1312))</f>
        <v/>
      </c>
    </row>
    <row r="1314" spans="1:9" x14ac:dyDescent="0.25">
      <c r="A1314" s="25">
        <v>44758</v>
      </c>
      <c r="C1314" t="str">
        <f>IF(ISBLANK(Ventas[[#This Row],[Código]]),"",VLOOKUP(Ventas[[#This Row],[Código]],Productos[],2,FALSE))</f>
        <v/>
      </c>
      <c r="D1314" t="str">
        <f>IF(ISBLANK(Ventas[[#This Row],[Código]]),"",VLOOKUP(Ventas[[#This Row],[Código]],Productos[],3,FALSE))</f>
        <v/>
      </c>
      <c r="E1314" s="22"/>
      <c r="F1314" s="1" t="str">
        <f>IF(ISBLANK(Ventas[[#This Row],[Código]]),"",VLOOKUP(Ventas[[#This Row],[Código]],Productos[],4,FALSE))</f>
        <v/>
      </c>
      <c r="G1314" s="1" t="str">
        <f>IF(ISBLANK(Ventas[[#This Row],[Código]]),"",VLOOKUP(Ventas[[#This Row],[Código]],Productos[],5,FALSE))</f>
        <v/>
      </c>
      <c r="H1314" s="23" t="str">
        <f>IF(ISBLANK(Ventas[[#This Row],[Código]]),"",Ventas[[#This Row],[Precio Unitario]]*Ventas[[#This Row],[Cantidad]])</f>
        <v/>
      </c>
      <c r="I1314" s="1" t="str">
        <f>IF(ISBLANK(Ventas[[#This Row],[Código]]),"",SUM(Ventas[[#This Row],[Monto]],I1313))</f>
        <v/>
      </c>
    </row>
    <row r="1315" spans="1:9" x14ac:dyDescent="0.25">
      <c r="A1315" s="25">
        <v>44758</v>
      </c>
      <c r="C1315" t="str">
        <f>IF(ISBLANK(Ventas[[#This Row],[Código]]),"",VLOOKUP(Ventas[[#This Row],[Código]],Productos[],2,FALSE))</f>
        <v/>
      </c>
      <c r="D1315" t="str">
        <f>IF(ISBLANK(Ventas[[#This Row],[Código]]),"",VLOOKUP(Ventas[[#This Row],[Código]],Productos[],3,FALSE))</f>
        <v/>
      </c>
      <c r="E1315" s="22"/>
      <c r="F1315" s="1" t="str">
        <f>IF(ISBLANK(Ventas[[#This Row],[Código]]),"",VLOOKUP(Ventas[[#This Row],[Código]],Productos[],4,FALSE))</f>
        <v/>
      </c>
      <c r="G1315" s="1" t="str">
        <f>IF(ISBLANK(Ventas[[#This Row],[Código]]),"",VLOOKUP(Ventas[[#This Row],[Código]],Productos[],5,FALSE))</f>
        <v/>
      </c>
      <c r="H1315" s="23" t="str">
        <f>IF(ISBLANK(Ventas[[#This Row],[Código]]),"",Ventas[[#This Row],[Precio Unitario]]*Ventas[[#This Row],[Cantidad]])</f>
        <v/>
      </c>
      <c r="I1315" s="1" t="str">
        <f>IF(ISBLANK(Ventas[[#This Row],[Código]]),"",SUM(Ventas[[#This Row],[Monto]],I1314))</f>
        <v/>
      </c>
    </row>
    <row r="1316" spans="1:9" x14ac:dyDescent="0.25">
      <c r="A1316" s="25">
        <v>44758</v>
      </c>
      <c r="C1316" t="str">
        <f>IF(ISBLANK(Ventas[[#This Row],[Código]]),"",VLOOKUP(Ventas[[#This Row],[Código]],Productos[],2,FALSE))</f>
        <v/>
      </c>
      <c r="D1316" t="str">
        <f>IF(ISBLANK(Ventas[[#This Row],[Código]]),"",VLOOKUP(Ventas[[#This Row],[Código]],Productos[],3,FALSE))</f>
        <v/>
      </c>
      <c r="E1316" s="22"/>
      <c r="F1316" s="1" t="str">
        <f>IF(ISBLANK(Ventas[[#This Row],[Código]]),"",VLOOKUP(Ventas[[#This Row],[Código]],Productos[],4,FALSE))</f>
        <v/>
      </c>
      <c r="G1316" s="1" t="str">
        <f>IF(ISBLANK(Ventas[[#This Row],[Código]]),"",VLOOKUP(Ventas[[#This Row],[Código]],Productos[],5,FALSE))</f>
        <v/>
      </c>
      <c r="H1316" s="23" t="str">
        <f>IF(ISBLANK(Ventas[[#This Row],[Código]]),"",Ventas[[#This Row],[Precio Unitario]]*Ventas[[#This Row],[Cantidad]])</f>
        <v/>
      </c>
      <c r="I1316" s="1" t="str">
        <f>IF(ISBLANK(Ventas[[#This Row],[Código]]),"",SUM(Ventas[[#This Row],[Monto]],I1315))</f>
        <v/>
      </c>
    </row>
    <row r="1317" spans="1:9" x14ac:dyDescent="0.25">
      <c r="A1317" s="25">
        <v>44758</v>
      </c>
      <c r="C1317" t="str">
        <f>IF(ISBLANK(Ventas[[#This Row],[Código]]),"",VLOOKUP(Ventas[[#This Row],[Código]],Productos[],2,FALSE))</f>
        <v/>
      </c>
      <c r="D1317" t="str">
        <f>IF(ISBLANK(Ventas[[#This Row],[Código]]),"",VLOOKUP(Ventas[[#This Row],[Código]],Productos[],3,FALSE))</f>
        <v/>
      </c>
      <c r="E1317" s="22"/>
      <c r="F1317" s="1" t="str">
        <f>IF(ISBLANK(Ventas[[#This Row],[Código]]),"",VLOOKUP(Ventas[[#This Row],[Código]],Productos[],4,FALSE))</f>
        <v/>
      </c>
      <c r="G1317" s="1" t="str">
        <f>IF(ISBLANK(Ventas[[#This Row],[Código]]),"",VLOOKUP(Ventas[[#This Row],[Código]],Productos[],5,FALSE))</f>
        <v/>
      </c>
      <c r="H1317" s="23" t="str">
        <f>IF(ISBLANK(Ventas[[#This Row],[Código]]),"",Ventas[[#This Row],[Precio Unitario]]*Ventas[[#This Row],[Cantidad]])</f>
        <v/>
      </c>
      <c r="I1317" s="1" t="str">
        <f>IF(ISBLANK(Ventas[[#This Row],[Código]]),"",SUM(Ventas[[#This Row],[Monto]],I1316))</f>
        <v/>
      </c>
    </row>
    <row r="1318" spans="1:9" x14ac:dyDescent="0.25">
      <c r="C1318" t="str">
        <f>IF(ISBLANK(Ventas[[#This Row],[Código]]),"",VLOOKUP(Ventas[[#This Row],[Código]],Productos[],2,FALSE))</f>
        <v/>
      </c>
      <c r="D1318" t="str">
        <f>IF(ISBLANK(Ventas[[#This Row],[Código]]),"",VLOOKUP(Ventas[[#This Row],[Código]],Productos[],3,FALSE))</f>
        <v/>
      </c>
      <c r="E1318" s="22"/>
      <c r="F1318" s="1" t="str">
        <f>IF(ISBLANK(Ventas[[#This Row],[Código]]),"",VLOOKUP(Ventas[[#This Row],[Código]],Productos[],4,FALSE))</f>
        <v/>
      </c>
      <c r="G1318" s="1" t="str">
        <f>IF(ISBLANK(Ventas[[#This Row],[Código]]),"",VLOOKUP(Ventas[[#This Row],[Código]],Productos[],5,FALSE))</f>
        <v/>
      </c>
      <c r="H1318" s="23" t="str">
        <f>IF(ISBLANK(Ventas[[#This Row],[Código]]),"",Ventas[[#This Row],[Precio Unitario]]*Ventas[[#This Row],[Cantidad]])</f>
        <v/>
      </c>
      <c r="I1318" s="1" t="str">
        <f>IF(ISBLANK(Ventas[[#This Row],[Código]]),"",SUM(Ventas[[#This Row],[Monto]],I1317))</f>
        <v/>
      </c>
    </row>
    <row r="1319" spans="1:9" x14ac:dyDescent="0.25">
      <c r="C1319" t="str">
        <f>IF(ISBLANK(Ventas[[#This Row],[Código]]),"",VLOOKUP(Ventas[[#This Row],[Código]],Productos[],2,FALSE))</f>
        <v/>
      </c>
      <c r="D1319" t="str">
        <f>IF(ISBLANK(Ventas[[#This Row],[Código]]),"",VLOOKUP(Ventas[[#This Row],[Código]],Productos[],3,FALSE))</f>
        <v/>
      </c>
      <c r="E1319" s="22"/>
      <c r="F1319" s="1" t="str">
        <f>IF(ISBLANK(Ventas[[#This Row],[Código]]),"",VLOOKUP(Ventas[[#This Row],[Código]],Productos[],4,FALSE))</f>
        <v/>
      </c>
      <c r="G1319" s="1" t="str">
        <f>IF(ISBLANK(Ventas[[#This Row],[Código]]),"",VLOOKUP(Ventas[[#This Row],[Código]],Productos[],5,FALSE))</f>
        <v/>
      </c>
      <c r="H1319" s="23" t="str">
        <f>IF(ISBLANK(Ventas[[#This Row],[Código]]),"",Ventas[[#This Row],[Precio Unitario]]*Ventas[[#This Row],[Cantidad]])</f>
        <v/>
      </c>
      <c r="I1319" s="1" t="str">
        <f>IF(ISBLANK(Ventas[[#This Row],[Código]]),"",SUM(Ventas[[#This Row],[Monto]],I1318))</f>
        <v/>
      </c>
    </row>
    <row r="1320" spans="1:9" x14ac:dyDescent="0.25">
      <c r="C1320" t="str">
        <f>IF(ISBLANK(Ventas[[#This Row],[Código]]),"",VLOOKUP(Ventas[[#This Row],[Código]],Productos[],2,FALSE))</f>
        <v/>
      </c>
      <c r="D1320" t="str">
        <f>IF(ISBLANK(Ventas[[#This Row],[Código]]),"",VLOOKUP(Ventas[[#This Row],[Código]],Productos[],3,FALSE))</f>
        <v/>
      </c>
      <c r="E1320" s="22"/>
      <c r="F1320" s="1" t="str">
        <f>IF(ISBLANK(Ventas[[#This Row],[Código]]),"",VLOOKUP(Ventas[[#This Row],[Código]],Productos[],4,FALSE))</f>
        <v/>
      </c>
      <c r="G1320" s="1" t="str">
        <f>IF(ISBLANK(Ventas[[#This Row],[Código]]),"",VLOOKUP(Ventas[[#This Row],[Código]],Productos[],5,FALSE))</f>
        <v/>
      </c>
      <c r="H1320" s="23" t="str">
        <f>IF(ISBLANK(Ventas[[#This Row],[Código]]),"",Ventas[[#This Row],[Precio Unitario]]*Ventas[[#This Row],[Cantidad]])</f>
        <v/>
      </c>
      <c r="I1320" s="1" t="str">
        <f>IF(ISBLANK(Ventas[[#This Row],[Código]]),"",SUM(Ventas[[#This Row],[Monto]],I1319))</f>
        <v/>
      </c>
    </row>
    <row r="1321" spans="1:9" x14ac:dyDescent="0.25">
      <c r="C1321" t="str">
        <f>IF(ISBLANK(Ventas[[#This Row],[Código]]),"",VLOOKUP(Ventas[[#This Row],[Código]],Productos[],2,FALSE))</f>
        <v/>
      </c>
      <c r="D1321" t="str">
        <f>IF(ISBLANK(Ventas[[#This Row],[Código]]),"",VLOOKUP(Ventas[[#This Row],[Código]],Productos[],3,FALSE))</f>
        <v/>
      </c>
      <c r="E1321" s="22"/>
      <c r="F1321" s="1" t="str">
        <f>IF(ISBLANK(Ventas[[#This Row],[Código]]),"",VLOOKUP(Ventas[[#This Row],[Código]],Productos[],4,FALSE))</f>
        <v/>
      </c>
      <c r="G1321" s="1" t="str">
        <f>IF(ISBLANK(Ventas[[#This Row],[Código]]),"",VLOOKUP(Ventas[[#This Row],[Código]],Productos[],5,FALSE))</f>
        <v/>
      </c>
      <c r="H1321" s="23" t="str">
        <f>IF(ISBLANK(Ventas[[#This Row],[Código]]),"",Ventas[[#This Row],[Precio Unitario]]*Ventas[[#This Row],[Cantidad]])</f>
        <v/>
      </c>
      <c r="I1321" s="1" t="str">
        <f>IF(ISBLANK(Ventas[[#This Row],[Código]]),"",SUM(Ventas[[#This Row],[Monto]],I1320))</f>
        <v/>
      </c>
    </row>
    <row r="1322" spans="1:9" x14ac:dyDescent="0.25">
      <c r="C1322" t="str">
        <f>IF(ISBLANK(Ventas[[#This Row],[Código]]),"",VLOOKUP(Ventas[[#This Row],[Código]],Productos[],2,FALSE))</f>
        <v/>
      </c>
      <c r="D1322" t="str">
        <f>IF(ISBLANK(Ventas[[#This Row],[Código]]),"",VLOOKUP(Ventas[[#This Row],[Código]],Productos[],3,FALSE))</f>
        <v/>
      </c>
      <c r="E1322" s="22"/>
      <c r="F1322" s="1" t="str">
        <f>IF(ISBLANK(Ventas[[#This Row],[Código]]),"",VLOOKUP(Ventas[[#This Row],[Código]],Productos[],4,FALSE))</f>
        <v/>
      </c>
      <c r="G1322" s="1" t="str">
        <f>IF(ISBLANK(Ventas[[#This Row],[Código]]),"",VLOOKUP(Ventas[[#This Row],[Código]],Productos[],5,FALSE))</f>
        <v/>
      </c>
      <c r="H1322" s="23" t="str">
        <f>IF(ISBLANK(Ventas[[#This Row],[Código]]),"",Ventas[[#This Row],[Precio Unitario]]*Ventas[[#This Row],[Cantidad]])</f>
        <v/>
      </c>
      <c r="I1322" s="1" t="str">
        <f>IF(ISBLANK(Ventas[[#This Row],[Código]]),"",SUM(Ventas[[#This Row],[Monto]],I1321))</f>
        <v/>
      </c>
    </row>
    <row r="1323" spans="1:9" x14ac:dyDescent="0.25">
      <c r="C1323" t="str">
        <f>IF(ISBLANK(Ventas[[#This Row],[Código]]),"",VLOOKUP(Ventas[[#This Row],[Código]],Productos[],2,FALSE))</f>
        <v/>
      </c>
      <c r="D1323" t="str">
        <f>IF(ISBLANK(Ventas[[#This Row],[Código]]),"",VLOOKUP(Ventas[[#This Row],[Código]],Productos[],3,FALSE))</f>
        <v/>
      </c>
      <c r="E1323" s="22"/>
      <c r="F1323" s="1" t="str">
        <f>IF(ISBLANK(Ventas[[#This Row],[Código]]),"",VLOOKUP(Ventas[[#This Row],[Código]],Productos[],4,FALSE))</f>
        <v/>
      </c>
      <c r="G1323" s="1" t="str">
        <f>IF(ISBLANK(Ventas[[#This Row],[Código]]),"",VLOOKUP(Ventas[[#This Row],[Código]],Productos[],5,FALSE))</f>
        <v/>
      </c>
      <c r="H1323" s="23" t="str">
        <f>IF(ISBLANK(Ventas[[#This Row],[Código]]),"",Ventas[[#This Row],[Precio Unitario]]*Ventas[[#This Row],[Cantidad]])</f>
        <v/>
      </c>
      <c r="I1323" s="1" t="str">
        <f>IF(ISBLANK(Ventas[[#This Row],[Código]]),"",SUM(Ventas[[#This Row],[Monto]],I1322))</f>
        <v/>
      </c>
    </row>
    <row r="1324" spans="1:9" x14ac:dyDescent="0.25">
      <c r="C1324" t="str">
        <f>IF(ISBLANK(Ventas[[#This Row],[Código]]),"",VLOOKUP(Ventas[[#This Row],[Código]],Productos[],2,FALSE))</f>
        <v/>
      </c>
      <c r="D1324" t="str">
        <f>IF(ISBLANK(Ventas[[#This Row],[Código]]),"",VLOOKUP(Ventas[[#This Row],[Código]],Productos[],3,FALSE))</f>
        <v/>
      </c>
      <c r="E1324" s="22"/>
      <c r="F1324" s="1" t="str">
        <f>IF(ISBLANK(Ventas[[#This Row],[Código]]),"",VLOOKUP(Ventas[[#This Row],[Código]],Productos[],4,FALSE))</f>
        <v/>
      </c>
      <c r="G1324" s="1" t="str">
        <f>IF(ISBLANK(Ventas[[#This Row],[Código]]),"",VLOOKUP(Ventas[[#This Row],[Código]],Productos[],5,FALSE))</f>
        <v/>
      </c>
      <c r="H1324" s="23" t="str">
        <f>IF(ISBLANK(Ventas[[#This Row],[Código]]),"",Ventas[[#This Row],[Precio Unitario]]*Ventas[[#This Row],[Cantidad]])</f>
        <v/>
      </c>
      <c r="I1324" s="1" t="str">
        <f>IF(ISBLANK(Ventas[[#This Row],[Código]]),"",SUM(Ventas[[#This Row],[Monto]],I1323))</f>
        <v/>
      </c>
    </row>
    <row r="1325" spans="1:9" x14ac:dyDescent="0.25">
      <c r="C1325" t="str">
        <f>IF(ISBLANK(Ventas[[#This Row],[Código]]),"",VLOOKUP(Ventas[[#This Row],[Código]],Productos[],2,FALSE))</f>
        <v/>
      </c>
      <c r="D1325" t="str">
        <f>IF(ISBLANK(Ventas[[#This Row],[Código]]),"",VLOOKUP(Ventas[[#This Row],[Código]],Productos[],3,FALSE))</f>
        <v/>
      </c>
      <c r="E1325" s="22"/>
      <c r="F1325" s="1" t="str">
        <f>IF(ISBLANK(Ventas[[#This Row],[Código]]),"",VLOOKUP(Ventas[[#This Row],[Código]],Productos[],4,FALSE))</f>
        <v/>
      </c>
      <c r="G1325" s="1" t="str">
        <f>IF(ISBLANK(Ventas[[#This Row],[Código]]),"",VLOOKUP(Ventas[[#This Row],[Código]],Productos[],5,FALSE))</f>
        <v/>
      </c>
      <c r="H1325" s="23" t="str">
        <f>IF(ISBLANK(Ventas[[#This Row],[Código]]),"",Ventas[[#This Row],[Precio Unitario]]*Ventas[[#This Row],[Cantidad]])</f>
        <v/>
      </c>
      <c r="I1325" s="1" t="str">
        <f>IF(ISBLANK(Ventas[[#This Row],[Código]]),"",SUM(Ventas[[#This Row],[Monto]],I1324))</f>
        <v/>
      </c>
    </row>
    <row r="1326" spans="1:9" x14ac:dyDescent="0.25">
      <c r="C1326" t="str">
        <f>IF(ISBLANK(Ventas[[#This Row],[Código]]),"",VLOOKUP(Ventas[[#This Row],[Código]],Productos[],2,FALSE))</f>
        <v/>
      </c>
      <c r="D1326" t="str">
        <f>IF(ISBLANK(Ventas[[#This Row],[Código]]),"",VLOOKUP(Ventas[[#This Row],[Código]],Productos[],3,FALSE))</f>
        <v/>
      </c>
      <c r="E1326" s="22"/>
      <c r="F1326" s="1" t="str">
        <f>IF(ISBLANK(Ventas[[#This Row],[Código]]),"",VLOOKUP(Ventas[[#This Row],[Código]],Productos[],4,FALSE))</f>
        <v/>
      </c>
      <c r="G1326" s="1" t="str">
        <f>IF(ISBLANK(Ventas[[#This Row],[Código]]),"",VLOOKUP(Ventas[[#This Row],[Código]],Productos[],5,FALSE))</f>
        <v/>
      </c>
      <c r="H1326" s="23" t="str">
        <f>IF(ISBLANK(Ventas[[#This Row],[Código]]),"",Ventas[[#This Row],[Precio Unitario]]*Ventas[[#This Row],[Cantidad]])</f>
        <v/>
      </c>
      <c r="I1326" s="1" t="str">
        <f>IF(ISBLANK(Ventas[[#This Row],[Código]]),"",SUM(Ventas[[#This Row],[Monto]],I1325))</f>
        <v/>
      </c>
    </row>
    <row r="1327" spans="1:9" x14ac:dyDescent="0.25">
      <c r="C1327" t="str">
        <f>IF(ISBLANK(Ventas[[#This Row],[Código]]),"",VLOOKUP(Ventas[[#This Row],[Código]],Productos[],2,FALSE))</f>
        <v/>
      </c>
      <c r="D1327" t="str">
        <f>IF(ISBLANK(Ventas[[#This Row],[Código]]),"",VLOOKUP(Ventas[[#This Row],[Código]],Productos[],3,FALSE))</f>
        <v/>
      </c>
      <c r="E1327" s="22"/>
      <c r="F1327" s="1" t="str">
        <f>IF(ISBLANK(Ventas[[#This Row],[Código]]),"",VLOOKUP(Ventas[[#This Row],[Código]],Productos[],4,FALSE))</f>
        <v/>
      </c>
      <c r="G1327" s="1" t="str">
        <f>IF(ISBLANK(Ventas[[#This Row],[Código]]),"",VLOOKUP(Ventas[[#This Row],[Código]],Productos[],5,FALSE))</f>
        <v/>
      </c>
      <c r="H1327" s="23" t="str">
        <f>IF(ISBLANK(Ventas[[#This Row],[Código]]),"",Ventas[[#This Row],[Precio Unitario]]*Ventas[[#This Row],[Cantidad]])</f>
        <v/>
      </c>
      <c r="I1327" s="1" t="str">
        <f>IF(ISBLANK(Ventas[[#This Row],[Código]]),"",SUM(Ventas[[#This Row],[Monto]],I1326))</f>
        <v/>
      </c>
    </row>
    <row r="1328" spans="1:9" x14ac:dyDescent="0.25">
      <c r="C1328" t="str">
        <f>IF(ISBLANK(Ventas[[#This Row],[Código]]),"",VLOOKUP(Ventas[[#This Row],[Código]],Productos[],2,FALSE))</f>
        <v/>
      </c>
      <c r="D1328" t="str">
        <f>IF(ISBLANK(Ventas[[#This Row],[Código]]),"",VLOOKUP(Ventas[[#This Row],[Código]],Productos[],3,FALSE))</f>
        <v/>
      </c>
      <c r="E1328" s="22"/>
      <c r="F1328" s="1" t="str">
        <f>IF(ISBLANK(Ventas[[#This Row],[Código]]),"",VLOOKUP(Ventas[[#This Row],[Código]],Productos[],4,FALSE))</f>
        <v/>
      </c>
      <c r="G1328" s="1" t="str">
        <f>IF(ISBLANK(Ventas[[#This Row],[Código]]),"",VLOOKUP(Ventas[[#This Row],[Código]],Productos[],5,FALSE))</f>
        <v/>
      </c>
      <c r="H1328" s="23" t="str">
        <f>IF(ISBLANK(Ventas[[#This Row],[Código]]),"",Ventas[[#This Row],[Precio Unitario]]*Ventas[[#This Row],[Cantidad]])</f>
        <v/>
      </c>
      <c r="I1328" s="1" t="str">
        <f>IF(ISBLANK(Ventas[[#This Row],[Código]]),"",SUM(Ventas[[#This Row],[Monto]],I1327))</f>
        <v/>
      </c>
    </row>
    <row r="1329" spans="3:9" x14ac:dyDescent="0.25">
      <c r="C1329" t="str">
        <f>IF(ISBLANK(Ventas[[#This Row],[Código]]),"",VLOOKUP(Ventas[[#This Row],[Código]],Productos[],2,FALSE))</f>
        <v/>
      </c>
      <c r="D1329" t="str">
        <f>IF(ISBLANK(Ventas[[#This Row],[Código]]),"",VLOOKUP(Ventas[[#This Row],[Código]],Productos[],3,FALSE))</f>
        <v/>
      </c>
      <c r="E1329" s="22"/>
      <c r="F1329" s="1" t="str">
        <f>IF(ISBLANK(Ventas[[#This Row],[Código]]),"",VLOOKUP(Ventas[[#This Row],[Código]],Productos[],4,FALSE))</f>
        <v/>
      </c>
      <c r="G1329" s="1" t="str">
        <f>IF(ISBLANK(Ventas[[#This Row],[Código]]),"",VLOOKUP(Ventas[[#This Row],[Código]],Productos[],5,FALSE))</f>
        <v/>
      </c>
      <c r="H1329" s="23" t="str">
        <f>IF(ISBLANK(Ventas[[#This Row],[Código]]),"",Ventas[[#This Row],[Precio Unitario]]*Ventas[[#This Row],[Cantidad]])</f>
        <v/>
      </c>
      <c r="I1329" s="1" t="str">
        <f>IF(ISBLANK(Ventas[[#This Row],[Código]]),"",SUM(Ventas[[#This Row],[Monto]],I1328))</f>
        <v/>
      </c>
    </row>
    <row r="1330" spans="3:9" x14ac:dyDescent="0.25">
      <c r="C1330" t="str">
        <f>IF(ISBLANK(Ventas[[#This Row],[Código]]),"",VLOOKUP(Ventas[[#This Row],[Código]],Productos[],2,FALSE))</f>
        <v/>
      </c>
      <c r="D1330" t="str">
        <f>IF(ISBLANK(Ventas[[#This Row],[Código]]),"",VLOOKUP(Ventas[[#This Row],[Código]],Productos[],3,FALSE))</f>
        <v/>
      </c>
      <c r="E1330" s="22"/>
      <c r="F1330" s="1" t="str">
        <f>IF(ISBLANK(Ventas[[#This Row],[Código]]),"",VLOOKUP(Ventas[[#This Row],[Código]],Productos[],4,FALSE))</f>
        <v/>
      </c>
      <c r="G1330" s="1" t="str">
        <f>IF(ISBLANK(Ventas[[#This Row],[Código]]),"",VLOOKUP(Ventas[[#This Row],[Código]],Productos[],5,FALSE))</f>
        <v/>
      </c>
      <c r="H1330" s="23" t="str">
        <f>IF(ISBLANK(Ventas[[#This Row],[Código]]),"",Ventas[[#This Row],[Precio Unitario]]*Ventas[[#This Row],[Cantidad]])</f>
        <v/>
      </c>
      <c r="I1330" s="1" t="str">
        <f>IF(ISBLANK(Ventas[[#This Row],[Código]]),"",SUM(Ventas[[#This Row],[Monto]],I1329))</f>
        <v/>
      </c>
    </row>
    <row r="1331" spans="3:9" x14ac:dyDescent="0.25">
      <c r="C1331" t="str">
        <f>IF(ISBLANK(Ventas[[#This Row],[Código]]),"",VLOOKUP(Ventas[[#This Row],[Código]],Productos[],2,FALSE))</f>
        <v/>
      </c>
      <c r="D1331" t="str">
        <f>IF(ISBLANK(Ventas[[#This Row],[Código]]),"",VLOOKUP(Ventas[[#This Row],[Código]],Productos[],3,FALSE))</f>
        <v/>
      </c>
      <c r="E1331" s="22"/>
      <c r="F1331" s="1" t="str">
        <f>IF(ISBLANK(Ventas[[#This Row],[Código]]),"",VLOOKUP(Ventas[[#This Row],[Código]],Productos[],4,FALSE))</f>
        <v/>
      </c>
      <c r="G1331" s="1" t="str">
        <f>IF(ISBLANK(Ventas[[#This Row],[Código]]),"",VLOOKUP(Ventas[[#This Row],[Código]],Productos[],5,FALSE))</f>
        <v/>
      </c>
      <c r="H1331" s="23" t="str">
        <f>IF(ISBLANK(Ventas[[#This Row],[Código]]),"",Ventas[[#This Row],[Precio Unitario]]*Ventas[[#This Row],[Cantidad]])</f>
        <v/>
      </c>
      <c r="I1331" s="1" t="str">
        <f>IF(ISBLANK(Ventas[[#This Row],[Código]]),"",SUM(Ventas[[#This Row],[Monto]],I1330))</f>
        <v/>
      </c>
    </row>
    <row r="1332" spans="3:9" x14ac:dyDescent="0.25">
      <c r="C1332" t="str">
        <f>IF(ISBLANK(Ventas[[#This Row],[Código]]),"",VLOOKUP(Ventas[[#This Row],[Código]],Productos[],2,FALSE))</f>
        <v/>
      </c>
      <c r="D1332" t="str">
        <f>IF(ISBLANK(Ventas[[#This Row],[Código]]),"",VLOOKUP(Ventas[[#This Row],[Código]],Productos[],3,FALSE))</f>
        <v/>
      </c>
      <c r="E1332" s="22"/>
      <c r="F1332" s="1" t="str">
        <f>IF(ISBLANK(Ventas[[#This Row],[Código]]),"",VLOOKUP(Ventas[[#This Row],[Código]],Productos[],4,FALSE))</f>
        <v/>
      </c>
      <c r="G1332" s="1" t="str">
        <f>IF(ISBLANK(Ventas[[#This Row],[Código]]),"",VLOOKUP(Ventas[[#This Row],[Código]],Productos[],5,FALSE))</f>
        <v/>
      </c>
      <c r="H1332" s="23" t="str">
        <f>IF(ISBLANK(Ventas[[#This Row],[Código]]),"",Ventas[[#This Row],[Precio Unitario]]*Ventas[[#This Row],[Cantidad]])</f>
        <v/>
      </c>
      <c r="I1332" s="1" t="str">
        <f>IF(ISBLANK(Ventas[[#This Row],[Código]]),"",SUM(Ventas[[#This Row],[Monto]],I1331))</f>
        <v/>
      </c>
    </row>
    <row r="1333" spans="3:9" x14ac:dyDescent="0.25">
      <c r="C1333" t="str">
        <f>IF(ISBLANK(Ventas[[#This Row],[Código]]),"",VLOOKUP(Ventas[[#This Row],[Código]],Productos[],2,FALSE))</f>
        <v/>
      </c>
      <c r="D1333" t="str">
        <f>IF(ISBLANK(Ventas[[#This Row],[Código]]),"",VLOOKUP(Ventas[[#This Row],[Código]],Productos[],3,FALSE))</f>
        <v/>
      </c>
      <c r="E1333" s="22"/>
      <c r="F1333" s="1" t="str">
        <f>IF(ISBLANK(Ventas[[#This Row],[Código]]),"",VLOOKUP(Ventas[[#This Row],[Código]],Productos[],4,FALSE))</f>
        <v/>
      </c>
      <c r="G1333" s="1" t="str">
        <f>IF(ISBLANK(Ventas[[#This Row],[Código]]),"",VLOOKUP(Ventas[[#This Row],[Código]],Productos[],5,FALSE))</f>
        <v/>
      </c>
      <c r="H1333" s="23" t="str">
        <f>IF(ISBLANK(Ventas[[#This Row],[Código]]),"",Ventas[[#This Row],[Precio Unitario]]*Ventas[[#This Row],[Cantidad]])</f>
        <v/>
      </c>
      <c r="I1333" s="1" t="str">
        <f>IF(ISBLANK(Ventas[[#This Row],[Código]]),"",SUM(Ventas[[#This Row],[Monto]],I1332))</f>
        <v/>
      </c>
    </row>
    <row r="1334" spans="3:9" x14ac:dyDescent="0.25">
      <c r="C1334" t="str">
        <f>IF(ISBLANK(Ventas[[#This Row],[Código]]),"",VLOOKUP(Ventas[[#This Row],[Código]],Productos[],2,FALSE))</f>
        <v/>
      </c>
      <c r="D1334" t="str">
        <f>IF(ISBLANK(Ventas[[#This Row],[Código]]),"",VLOOKUP(Ventas[[#This Row],[Código]],Productos[],3,FALSE))</f>
        <v/>
      </c>
      <c r="E1334" s="22"/>
      <c r="F1334" s="1" t="str">
        <f>IF(ISBLANK(Ventas[[#This Row],[Código]]),"",VLOOKUP(Ventas[[#This Row],[Código]],Productos[],4,FALSE))</f>
        <v/>
      </c>
      <c r="G1334" s="1" t="str">
        <f>IF(ISBLANK(Ventas[[#This Row],[Código]]),"",VLOOKUP(Ventas[[#This Row],[Código]],Productos[],5,FALSE))</f>
        <v/>
      </c>
      <c r="H1334" s="23" t="str">
        <f>IF(ISBLANK(Ventas[[#This Row],[Código]]),"",Ventas[[#This Row],[Precio Unitario]]*Ventas[[#This Row],[Cantidad]])</f>
        <v/>
      </c>
      <c r="I1334" s="1" t="str">
        <f>IF(ISBLANK(Ventas[[#This Row],[Código]]),"",SUM(Ventas[[#This Row],[Monto]],I1333))</f>
        <v/>
      </c>
    </row>
    <row r="1335" spans="3:9" x14ac:dyDescent="0.25">
      <c r="C1335" t="str">
        <f>IF(ISBLANK(Ventas[[#This Row],[Código]]),"",VLOOKUP(Ventas[[#This Row],[Código]],Productos[],2,FALSE))</f>
        <v/>
      </c>
      <c r="D1335" t="str">
        <f>IF(ISBLANK(Ventas[[#This Row],[Código]]),"",VLOOKUP(Ventas[[#This Row],[Código]],Productos[],3,FALSE))</f>
        <v/>
      </c>
      <c r="E1335" s="22"/>
      <c r="F1335" s="1" t="str">
        <f>IF(ISBLANK(Ventas[[#This Row],[Código]]),"",VLOOKUP(Ventas[[#This Row],[Código]],Productos[],4,FALSE))</f>
        <v/>
      </c>
      <c r="G1335" s="1" t="str">
        <f>IF(ISBLANK(Ventas[[#This Row],[Código]]),"",VLOOKUP(Ventas[[#This Row],[Código]],Productos[],5,FALSE))</f>
        <v/>
      </c>
      <c r="H1335" s="23" t="str">
        <f>IF(ISBLANK(Ventas[[#This Row],[Código]]),"",Ventas[[#This Row],[Precio Unitario]]*Ventas[[#This Row],[Cantidad]])</f>
        <v/>
      </c>
      <c r="I1335" s="1" t="str">
        <f>IF(ISBLANK(Ventas[[#This Row],[Código]]),"",SUM(Ventas[[#This Row],[Monto]],I1334))</f>
        <v/>
      </c>
    </row>
    <row r="1336" spans="3:9" x14ac:dyDescent="0.25">
      <c r="C1336" t="str">
        <f>IF(ISBLANK(Ventas[[#This Row],[Código]]),"",VLOOKUP(Ventas[[#This Row],[Código]],Productos[],2,FALSE))</f>
        <v/>
      </c>
      <c r="D1336" t="str">
        <f>IF(ISBLANK(Ventas[[#This Row],[Código]]),"",VLOOKUP(Ventas[[#This Row],[Código]],Productos[],3,FALSE))</f>
        <v/>
      </c>
      <c r="E1336" s="22"/>
      <c r="F1336" s="1" t="str">
        <f>IF(ISBLANK(Ventas[[#This Row],[Código]]),"",VLOOKUP(Ventas[[#This Row],[Código]],Productos[],4,FALSE))</f>
        <v/>
      </c>
      <c r="G1336" s="1" t="str">
        <f>IF(ISBLANK(Ventas[[#This Row],[Código]]),"",VLOOKUP(Ventas[[#This Row],[Código]],Productos[],5,FALSE))</f>
        <v/>
      </c>
      <c r="H1336" s="23" t="str">
        <f>IF(ISBLANK(Ventas[[#This Row],[Código]]),"",Ventas[[#This Row],[Precio Unitario]]*Ventas[[#This Row],[Cantidad]])</f>
        <v/>
      </c>
      <c r="I1336" s="1" t="str">
        <f>IF(ISBLANK(Ventas[[#This Row],[Código]]),"",SUM(Ventas[[#This Row],[Monto]],I1335))</f>
        <v/>
      </c>
    </row>
    <row r="1337" spans="3:9" x14ac:dyDescent="0.25">
      <c r="C1337" t="str">
        <f>IF(ISBLANK(Ventas[[#This Row],[Código]]),"",VLOOKUP(Ventas[[#This Row],[Código]],Productos[],2,FALSE))</f>
        <v/>
      </c>
      <c r="D1337" t="str">
        <f>IF(ISBLANK(Ventas[[#This Row],[Código]]),"",VLOOKUP(Ventas[[#This Row],[Código]],Productos[],3,FALSE))</f>
        <v/>
      </c>
      <c r="E1337" s="22"/>
      <c r="F1337" s="1" t="str">
        <f>IF(ISBLANK(Ventas[[#This Row],[Código]]),"",VLOOKUP(Ventas[[#This Row],[Código]],Productos[],4,FALSE))</f>
        <v/>
      </c>
      <c r="G1337" s="1" t="str">
        <f>IF(ISBLANK(Ventas[[#This Row],[Código]]),"",VLOOKUP(Ventas[[#This Row],[Código]],Productos[],5,FALSE))</f>
        <v/>
      </c>
      <c r="H1337" s="23" t="str">
        <f>IF(ISBLANK(Ventas[[#This Row],[Código]]),"",Ventas[[#This Row],[Precio Unitario]]*Ventas[[#This Row],[Cantidad]])</f>
        <v/>
      </c>
      <c r="I1337" s="1" t="str">
        <f>IF(ISBLANK(Ventas[[#This Row],[Código]]),"",SUM(Ventas[[#This Row],[Monto]],I1336))</f>
        <v/>
      </c>
    </row>
    <row r="1338" spans="3:9" x14ac:dyDescent="0.25">
      <c r="C1338" t="str">
        <f>IF(ISBLANK(Ventas[[#This Row],[Código]]),"",VLOOKUP(Ventas[[#This Row],[Código]],Productos[],2,FALSE))</f>
        <v/>
      </c>
      <c r="D1338" t="str">
        <f>IF(ISBLANK(Ventas[[#This Row],[Código]]),"",VLOOKUP(Ventas[[#This Row],[Código]],Productos[],3,FALSE))</f>
        <v/>
      </c>
      <c r="E1338" s="22"/>
      <c r="F1338" s="1" t="str">
        <f>IF(ISBLANK(Ventas[[#This Row],[Código]]),"",VLOOKUP(Ventas[[#This Row],[Código]],Productos[],4,FALSE))</f>
        <v/>
      </c>
      <c r="G1338" s="1" t="str">
        <f>IF(ISBLANK(Ventas[[#This Row],[Código]]),"",VLOOKUP(Ventas[[#This Row],[Código]],Productos[],5,FALSE))</f>
        <v/>
      </c>
      <c r="H1338" s="23" t="str">
        <f>IF(ISBLANK(Ventas[[#This Row],[Código]]),"",Ventas[[#This Row],[Precio Unitario]]*Ventas[[#This Row],[Cantidad]])</f>
        <v/>
      </c>
      <c r="I1338" s="1" t="str">
        <f>IF(ISBLANK(Ventas[[#This Row],[Código]]),"",SUM(Ventas[[#This Row],[Monto]],I1337))</f>
        <v/>
      </c>
    </row>
    <row r="1339" spans="3:9" x14ac:dyDescent="0.25">
      <c r="C1339" t="str">
        <f>IF(ISBLANK(Ventas[[#This Row],[Código]]),"",VLOOKUP(Ventas[[#This Row],[Código]],Productos[],2,FALSE))</f>
        <v/>
      </c>
      <c r="D1339" t="str">
        <f>IF(ISBLANK(Ventas[[#This Row],[Código]]),"",VLOOKUP(Ventas[[#This Row],[Código]],Productos[],3,FALSE))</f>
        <v/>
      </c>
      <c r="E1339" s="22"/>
      <c r="F1339" s="1" t="str">
        <f>IF(ISBLANK(Ventas[[#This Row],[Código]]),"",VLOOKUP(Ventas[[#This Row],[Código]],Productos[],4,FALSE))</f>
        <v/>
      </c>
      <c r="G1339" s="1" t="str">
        <f>IF(ISBLANK(Ventas[[#This Row],[Código]]),"",VLOOKUP(Ventas[[#This Row],[Código]],Productos[],5,FALSE))</f>
        <v/>
      </c>
      <c r="H1339" s="23" t="str">
        <f>IF(ISBLANK(Ventas[[#This Row],[Código]]),"",Ventas[[#This Row],[Precio Unitario]]*Ventas[[#This Row],[Cantidad]])</f>
        <v/>
      </c>
      <c r="I1339" s="1" t="str">
        <f>IF(ISBLANK(Ventas[[#This Row],[Código]]),"",SUM(Ventas[[#This Row],[Monto]],I1338))</f>
        <v/>
      </c>
    </row>
    <row r="1340" spans="3:9" x14ac:dyDescent="0.25">
      <c r="C1340" t="str">
        <f>IF(ISBLANK(Ventas[[#This Row],[Código]]),"",VLOOKUP(Ventas[[#This Row],[Código]],Productos[],2,FALSE))</f>
        <v/>
      </c>
      <c r="D1340" t="str">
        <f>IF(ISBLANK(Ventas[[#This Row],[Código]]),"",VLOOKUP(Ventas[[#This Row],[Código]],Productos[],3,FALSE))</f>
        <v/>
      </c>
      <c r="E1340" s="22"/>
      <c r="F1340" s="1" t="str">
        <f>IF(ISBLANK(Ventas[[#This Row],[Código]]),"",VLOOKUP(Ventas[[#This Row],[Código]],Productos[],4,FALSE))</f>
        <v/>
      </c>
      <c r="G1340" s="1" t="str">
        <f>IF(ISBLANK(Ventas[[#This Row],[Código]]),"",VLOOKUP(Ventas[[#This Row],[Código]],Productos[],5,FALSE))</f>
        <v/>
      </c>
      <c r="H1340" s="23" t="str">
        <f>IF(ISBLANK(Ventas[[#This Row],[Código]]),"",Ventas[[#This Row],[Precio Unitario]]*Ventas[[#This Row],[Cantidad]])</f>
        <v/>
      </c>
      <c r="I1340" s="1" t="str">
        <f>IF(ISBLANK(Ventas[[#This Row],[Código]]),"",SUM(Ventas[[#This Row],[Monto]],I1339))</f>
        <v/>
      </c>
    </row>
    <row r="1341" spans="3:9" x14ac:dyDescent="0.25">
      <c r="C1341" t="str">
        <f>IF(ISBLANK(Ventas[[#This Row],[Código]]),"",VLOOKUP(Ventas[[#This Row],[Código]],Productos[],2,FALSE))</f>
        <v/>
      </c>
      <c r="D1341" t="str">
        <f>IF(ISBLANK(Ventas[[#This Row],[Código]]),"",VLOOKUP(Ventas[[#This Row],[Código]],Productos[],3,FALSE))</f>
        <v/>
      </c>
      <c r="E1341" s="22"/>
      <c r="F1341" s="1" t="str">
        <f>IF(ISBLANK(Ventas[[#This Row],[Código]]),"",VLOOKUP(Ventas[[#This Row],[Código]],Productos[],4,FALSE))</f>
        <v/>
      </c>
      <c r="G1341" s="1" t="str">
        <f>IF(ISBLANK(Ventas[[#This Row],[Código]]),"",VLOOKUP(Ventas[[#This Row],[Código]],Productos[],5,FALSE))</f>
        <v/>
      </c>
      <c r="H1341" s="23" t="str">
        <f>IF(ISBLANK(Ventas[[#This Row],[Código]]),"",Ventas[[#This Row],[Precio Unitario]]*Ventas[[#This Row],[Cantidad]])</f>
        <v/>
      </c>
      <c r="I1341" s="1" t="str">
        <f>IF(ISBLANK(Ventas[[#This Row],[Código]]),"",SUM(Ventas[[#This Row],[Monto]],I1340))</f>
        <v/>
      </c>
    </row>
    <row r="1342" spans="3:9" x14ac:dyDescent="0.25">
      <c r="C1342" t="str">
        <f>IF(ISBLANK(Ventas[[#This Row],[Código]]),"",VLOOKUP(Ventas[[#This Row],[Código]],Productos[],2,FALSE))</f>
        <v/>
      </c>
      <c r="D1342" t="str">
        <f>IF(ISBLANK(Ventas[[#This Row],[Código]]),"",VLOOKUP(Ventas[[#This Row],[Código]],Productos[],3,FALSE))</f>
        <v/>
      </c>
      <c r="E1342" s="22"/>
      <c r="F1342" s="1" t="str">
        <f>IF(ISBLANK(Ventas[[#This Row],[Código]]),"",VLOOKUP(Ventas[[#This Row],[Código]],Productos[],4,FALSE))</f>
        <v/>
      </c>
      <c r="G1342" s="1" t="str">
        <f>IF(ISBLANK(Ventas[[#This Row],[Código]]),"",VLOOKUP(Ventas[[#This Row],[Código]],Productos[],5,FALSE))</f>
        <v/>
      </c>
      <c r="H1342" s="23" t="str">
        <f>IF(ISBLANK(Ventas[[#This Row],[Código]]),"",Ventas[[#This Row],[Precio Unitario]]*Ventas[[#This Row],[Cantidad]])</f>
        <v/>
      </c>
      <c r="I1342" s="1" t="str">
        <f>IF(ISBLANK(Ventas[[#This Row],[Código]]),"",SUM(Ventas[[#This Row],[Monto]],I1341))</f>
        <v/>
      </c>
    </row>
    <row r="1343" spans="3:9" x14ac:dyDescent="0.25">
      <c r="C1343" t="str">
        <f>IF(ISBLANK(Ventas[[#This Row],[Código]]),"",VLOOKUP(Ventas[[#This Row],[Código]],Productos[],2,FALSE))</f>
        <v/>
      </c>
      <c r="D1343" t="str">
        <f>IF(ISBLANK(Ventas[[#This Row],[Código]]),"",VLOOKUP(Ventas[[#This Row],[Código]],Productos[],3,FALSE))</f>
        <v/>
      </c>
      <c r="E1343" s="22"/>
      <c r="F1343" s="1" t="str">
        <f>IF(ISBLANK(Ventas[[#This Row],[Código]]),"",VLOOKUP(Ventas[[#This Row],[Código]],Productos[],4,FALSE))</f>
        <v/>
      </c>
      <c r="G1343" s="1" t="str">
        <f>IF(ISBLANK(Ventas[[#This Row],[Código]]),"",VLOOKUP(Ventas[[#This Row],[Código]],Productos[],5,FALSE))</f>
        <v/>
      </c>
      <c r="H1343" s="23" t="str">
        <f>IF(ISBLANK(Ventas[[#This Row],[Código]]),"",Ventas[[#This Row],[Precio Unitario]]*Ventas[[#This Row],[Cantidad]])</f>
        <v/>
      </c>
      <c r="I1343" s="1" t="str">
        <f>IF(ISBLANK(Ventas[[#This Row],[Código]]),"",SUM(Ventas[[#This Row],[Monto]],I1342))</f>
        <v/>
      </c>
    </row>
    <row r="1344" spans="3:9" x14ac:dyDescent="0.25">
      <c r="C1344" t="str">
        <f>IF(ISBLANK(Ventas[[#This Row],[Código]]),"",VLOOKUP(Ventas[[#This Row],[Código]],Productos[],2,FALSE))</f>
        <v/>
      </c>
      <c r="D1344" t="str">
        <f>IF(ISBLANK(Ventas[[#This Row],[Código]]),"",VLOOKUP(Ventas[[#This Row],[Código]],Productos[],3,FALSE))</f>
        <v/>
      </c>
      <c r="E1344" s="22"/>
      <c r="F1344" s="1" t="str">
        <f>IF(ISBLANK(Ventas[[#This Row],[Código]]),"",VLOOKUP(Ventas[[#This Row],[Código]],Productos[],4,FALSE))</f>
        <v/>
      </c>
      <c r="G1344" s="1" t="str">
        <f>IF(ISBLANK(Ventas[[#This Row],[Código]]),"",VLOOKUP(Ventas[[#This Row],[Código]],Productos[],5,FALSE))</f>
        <v/>
      </c>
      <c r="H1344" s="23" t="str">
        <f>IF(ISBLANK(Ventas[[#This Row],[Código]]),"",Ventas[[#This Row],[Precio Unitario]]*Ventas[[#This Row],[Cantidad]])</f>
        <v/>
      </c>
      <c r="I1344" s="1" t="str">
        <f>IF(ISBLANK(Ventas[[#This Row],[Código]]),"",SUM(Ventas[[#This Row],[Monto]],I1343))</f>
        <v/>
      </c>
    </row>
    <row r="1345" spans="3:9" x14ac:dyDescent="0.25">
      <c r="C1345" t="str">
        <f>IF(ISBLANK(Ventas[[#This Row],[Código]]),"",VLOOKUP(Ventas[[#This Row],[Código]],Productos[],2,FALSE))</f>
        <v/>
      </c>
      <c r="D1345" t="str">
        <f>IF(ISBLANK(Ventas[[#This Row],[Código]]),"",VLOOKUP(Ventas[[#This Row],[Código]],Productos[],3,FALSE))</f>
        <v/>
      </c>
      <c r="E1345" s="22"/>
      <c r="F1345" s="1" t="str">
        <f>IF(ISBLANK(Ventas[[#This Row],[Código]]),"",VLOOKUP(Ventas[[#This Row],[Código]],Productos[],4,FALSE))</f>
        <v/>
      </c>
      <c r="G1345" s="1" t="str">
        <f>IF(ISBLANK(Ventas[[#This Row],[Código]]),"",VLOOKUP(Ventas[[#This Row],[Código]],Productos[],5,FALSE))</f>
        <v/>
      </c>
      <c r="H1345" s="23" t="str">
        <f>IF(ISBLANK(Ventas[[#This Row],[Código]]),"",Ventas[[#This Row],[Precio Unitario]]*Ventas[[#This Row],[Cantidad]])</f>
        <v/>
      </c>
      <c r="I1345" s="1" t="str">
        <f>IF(ISBLANK(Ventas[[#This Row],[Código]]),"",SUM(Ventas[[#This Row],[Monto]],I1344))</f>
        <v/>
      </c>
    </row>
    <row r="1346" spans="3:9" x14ac:dyDescent="0.25">
      <c r="C1346" t="str">
        <f>IF(ISBLANK(Ventas[[#This Row],[Código]]),"",VLOOKUP(Ventas[[#This Row],[Código]],Productos[],2,FALSE))</f>
        <v/>
      </c>
      <c r="D1346" t="str">
        <f>IF(ISBLANK(Ventas[[#This Row],[Código]]),"",VLOOKUP(Ventas[[#This Row],[Código]],Productos[],3,FALSE))</f>
        <v/>
      </c>
      <c r="E1346" s="22"/>
      <c r="F1346" s="1" t="str">
        <f>IF(ISBLANK(Ventas[[#This Row],[Código]]),"",VLOOKUP(Ventas[[#This Row],[Código]],Productos[],4,FALSE))</f>
        <v/>
      </c>
      <c r="G1346" s="1" t="str">
        <f>IF(ISBLANK(Ventas[[#This Row],[Código]]),"",VLOOKUP(Ventas[[#This Row],[Código]],Productos[],5,FALSE))</f>
        <v/>
      </c>
      <c r="H1346" s="23" t="str">
        <f>IF(ISBLANK(Ventas[[#This Row],[Código]]),"",Ventas[[#This Row],[Precio Unitario]]*Ventas[[#This Row],[Cantidad]])</f>
        <v/>
      </c>
      <c r="I1346" s="1" t="str">
        <f>IF(ISBLANK(Ventas[[#This Row],[Código]]),"",SUM(Ventas[[#This Row],[Monto]],I1345))</f>
        <v/>
      </c>
    </row>
    <row r="1347" spans="3:9" x14ac:dyDescent="0.25">
      <c r="C1347" t="str">
        <f>IF(ISBLANK(Ventas[[#This Row],[Código]]),"",VLOOKUP(Ventas[[#This Row],[Código]],Productos[],2,FALSE))</f>
        <v/>
      </c>
      <c r="D1347" t="str">
        <f>IF(ISBLANK(Ventas[[#This Row],[Código]]),"",VLOOKUP(Ventas[[#This Row],[Código]],Productos[],3,FALSE))</f>
        <v/>
      </c>
      <c r="E1347" s="22"/>
      <c r="F1347" s="1" t="str">
        <f>IF(ISBLANK(Ventas[[#This Row],[Código]]),"",VLOOKUP(Ventas[[#This Row],[Código]],Productos[],4,FALSE))</f>
        <v/>
      </c>
      <c r="G1347" s="1" t="str">
        <f>IF(ISBLANK(Ventas[[#This Row],[Código]]),"",VLOOKUP(Ventas[[#This Row],[Código]],Productos[],5,FALSE))</f>
        <v/>
      </c>
      <c r="H1347" s="23" t="str">
        <f>IF(ISBLANK(Ventas[[#This Row],[Código]]),"",Ventas[[#This Row],[Precio Unitario]]*Ventas[[#This Row],[Cantidad]])</f>
        <v/>
      </c>
      <c r="I1347" s="1" t="str">
        <f>IF(ISBLANK(Ventas[[#This Row],[Código]]),"",SUM(Ventas[[#This Row],[Monto]],I1346))</f>
        <v/>
      </c>
    </row>
    <row r="1348" spans="3:9" x14ac:dyDescent="0.25">
      <c r="C1348" t="str">
        <f>IF(ISBLANK(Ventas[[#This Row],[Código]]),"",VLOOKUP(Ventas[[#This Row],[Código]],Productos[],2,FALSE))</f>
        <v/>
      </c>
      <c r="D1348" t="str">
        <f>IF(ISBLANK(Ventas[[#This Row],[Código]]),"",VLOOKUP(Ventas[[#This Row],[Código]],Productos[],3,FALSE))</f>
        <v/>
      </c>
      <c r="E1348" s="22"/>
      <c r="F1348" s="1" t="str">
        <f>IF(ISBLANK(Ventas[[#This Row],[Código]]),"",VLOOKUP(Ventas[[#This Row],[Código]],Productos[],4,FALSE))</f>
        <v/>
      </c>
      <c r="G1348" s="1" t="str">
        <f>IF(ISBLANK(Ventas[[#This Row],[Código]]),"",VLOOKUP(Ventas[[#This Row],[Código]],Productos[],5,FALSE))</f>
        <v/>
      </c>
      <c r="H1348" s="23" t="str">
        <f>IF(ISBLANK(Ventas[[#This Row],[Código]]),"",Ventas[[#This Row],[Precio Unitario]]*Ventas[[#This Row],[Cantidad]])</f>
        <v/>
      </c>
      <c r="I1348" s="1" t="str">
        <f>IF(ISBLANK(Ventas[[#This Row],[Código]]),"",SUM(Ventas[[#This Row],[Monto]],I1347))</f>
        <v/>
      </c>
    </row>
    <row r="1349" spans="3:9" x14ac:dyDescent="0.25">
      <c r="C1349" t="str">
        <f>IF(ISBLANK(Ventas[[#This Row],[Código]]),"",VLOOKUP(Ventas[[#This Row],[Código]],Productos[],2,FALSE))</f>
        <v/>
      </c>
      <c r="D1349" t="str">
        <f>IF(ISBLANK(Ventas[[#This Row],[Código]]),"",VLOOKUP(Ventas[[#This Row],[Código]],Productos[],3,FALSE))</f>
        <v/>
      </c>
      <c r="E1349" s="22"/>
      <c r="F1349" s="1" t="str">
        <f>IF(ISBLANK(Ventas[[#This Row],[Código]]),"",VLOOKUP(Ventas[[#This Row],[Código]],Productos[],4,FALSE))</f>
        <v/>
      </c>
      <c r="G1349" s="1" t="str">
        <f>IF(ISBLANK(Ventas[[#This Row],[Código]]),"",VLOOKUP(Ventas[[#This Row],[Código]],Productos[],5,FALSE))</f>
        <v/>
      </c>
      <c r="H1349" s="23" t="str">
        <f>IF(ISBLANK(Ventas[[#This Row],[Código]]),"",Ventas[[#This Row],[Precio Unitario]]*Ventas[[#This Row],[Cantidad]])</f>
        <v/>
      </c>
      <c r="I1349" s="1" t="str">
        <f>IF(ISBLANK(Ventas[[#This Row],[Código]]),"",SUM(Ventas[[#This Row],[Monto]],I1348))</f>
        <v/>
      </c>
    </row>
    <row r="1350" spans="3:9" x14ac:dyDescent="0.25">
      <c r="C1350" t="str">
        <f>IF(ISBLANK(Ventas[[#This Row],[Código]]),"",VLOOKUP(Ventas[[#This Row],[Código]],Productos[],2,FALSE))</f>
        <v/>
      </c>
      <c r="D1350" t="str">
        <f>IF(ISBLANK(Ventas[[#This Row],[Código]]),"",VLOOKUP(Ventas[[#This Row],[Código]],Productos[],3,FALSE))</f>
        <v/>
      </c>
      <c r="E1350" s="22"/>
      <c r="F1350" s="1" t="str">
        <f>IF(ISBLANK(Ventas[[#This Row],[Código]]),"",VLOOKUP(Ventas[[#This Row],[Código]],Productos[],4,FALSE))</f>
        <v/>
      </c>
      <c r="G1350" s="1" t="str">
        <f>IF(ISBLANK(Ventas[[#This Row],[Código]]),"",VLOOKUP(Ventas[[#This Row],[Código]],Productos[],5,FALSE))</f>
        <v/>
      </c>
      <c r="H1350" s="23" t="str">
        <f>IF(ISBLANK(Ventas[[#This Row],[Código]]),"",Ventas[[#This Row],[Precio Unitario]]*Ventas[[#This Row],[Cantidad]])</f>
        <v/>
      </c>
      <c r="I1350" s="1" t="str">
        <f>IF(ISBLANK(Ventas[[#This Row],[Código]]),"",SUM(Ventas[[#This Row],[Monto]],I1349))</f>
        <v/>
      </c>
    </row>
    <row r="1351" spans="3:9" x14ac:dyDescent="0.25">
      <c r="C1351" t="str">
        <f>IF(ISBLANK(Ventas[[#This Row],[Código]]),"",VLOOKUP(Ventas[[#This Row],[Código]],Productos[],2,FALSE))</f>
        <v/>
      </c>
      <c r="D1351" t="str">
        <f>IF(ISBLANK(Ventas[[#This Row],[Código]]),"",VLOOKUP(Ventas[[#This Row],[Código]],Productos[],3,FALSE))</f>
        <v/>
      </c>
      <c r="E1351" s="22"/>
      <c r="F1351" s="1" t="str">
        <f>IF(ISBLANK(Ventas[[#This Row],[Código]]),"",VLOOKUP(Ventas[[#This Row],[Código]],Productos[],4,FALSE))</f>
        <v/>
      </c>
      <c r="G1351" s="1" t="str">
        <f>IF(ISBLANK(Ventas[[#This Row],[Código]]),"",VLOOKUP(Ventas[[#This Row],[Código]],Productos[],5,FALSE))</f>
        <v/>
      </c>
      <c r="H1351" s="23" t="str">
        <f>IF(ISBLANK(Ventas[[#This Row],[Código]]),"",Ventas[[#This Row],[Precio Unitario]]*Ventas[[#This Row],[Cantidad]])</f>
        <v/>
      </c>
      <c r="I1351" s="1" t="str">
        <f>IF(ISBLANK(Ventas[[#This Row],[Código]]),"",SUM(Ventas[[#This Row],[Monto]],I1350))</f>
        <v/>
      </c>
    </row>
    <row r="1352" spans="3:9" x14ac:dyDescent="0.25">
      <c r="C1352" t="str">
        <f>IF(ISBLANK(Ventas[[#This Row],[Código]]),"",VLOOKUP(Ventas[[#This Row],[Código]],Productos[],2,FALSE))</f>
        <v/>
      </c>
      <c r="D1352" t="str">
        <f>IF(ISBLANK(Ventas[[#This Row],[Código]]),"",VLOOKUP(Ventas[[#This Row],[Código]],Productos[],3,FALSE))</f>
        <v/>
      </c>
      <c r="E1352" s="22"/>
      <c r="F1352" s="1" t="str">
        <f>IF(ISBLANK(Ventas[[#This Row],[Código]]),"",VLOOKUP(Ventas[[#This Row],[Código]],Productos[],4,FALSE))</f>
        <v/>
      </c>
      <c r="G1352" s="1" t="str">
        <f>IF(ISBLANK(Ventas[[#This Row],[Código]]),"",VLOOKUP(Ventas[[#This Row],[Código]],Productos[],5,FALSE))</f>
        <v/>
      </c>
      <c r="H1352" s="23" t="str">
        <f>IF(ISBLANK(Ventas[[#This Row],[Código]]),"",Ventas[[#This Row],[Precio Unitario]]*Ventas[[#This Row],[Cantidad]])</f>
        <v/>
      </c>
      <c r="I1352" s="1" t="str">
        <f>IF(ISBLANK(Ventas[[#This Row],[Código]]),"",SUM(Ventas[[#This Row],[Monto]],I1351))</f>
        <v/>
      </c>
    </row>
    <row r="1353" spans="3:9" x14ac:dyDescent="0.25">
      <c r="C1353" t="str">
        <f>IF(ISBLANK(Ventas[[#This Row],[Código]]),"",VLOOKUP(Ventas[[#This Row],[Código]],Productos[],2,FALSE))</f>
        <v/>
      </c>
      <c r="D1353" t="str">
        <f>IF(ISBLANK(Ventas[[#This Row],[Código]]),"",VLOOKUP(Ventas[[#This Row],[Código]],Productos[],3,FALSE))</f>
        <v/>
      </c>
      <c r="E1353" s="22"/>
      <c r="F1353" s="1" t="str">
        <f>IF(ISBLANK(Ventas[[#This Row],[Código]]),"",VLOOKUP(Ventas[[#This Row],[Código]],Productos[],4,FALSE))</f>
        <v/>
      </c>
      <c r="G1353" s="1" t="str">
        <f>IF(ISBLANK(Ventas[[#This Row],[Código]]),"",VLOOKUP(Ventas[[#This Row],[Código]],Productos[],5,FALSE))</f>
        <v/>
      </c>
      <c r="H1353" s="23" t="str">
        <f>IF(ISBLANK(Ventas[[#This Row],[Código]]),"",Ventas[[#This Row],[Precio Unitario]]*Ventas[[#This Row],[Cantidad]])</f>
        <v/>
      </c>
      <c r="I1353" s="1" t="str">
        <f>IF(ISBLANK(Ventas[[#This Row],[Código]]),"",SUM(Ventas[[#This Row],[Monto]],I1352))</f>
        <v/>
      </c>
    </row>
    <row r="1354" spans="3:9" x14ac:dyDescent="0.25">
      <c r="C1354" t="str">
        <f>IF(ISBLANK(Ventas[[#This Row],[Código]]),"",VLOOKUP(Ventas[[#This Row],[Código]],Productos[],2,FALSE))</f>
        <v/>
      </c>
      <c r="D1354" t="str">
        <f>IF(ISBLANK(Ventas[[#This Row],[Código]]),"",VLOOKUP(Ventas[[#This Row],[Código]],Productos[],3,FALSE))</f>
        <v/>
      </c>
      <c r="E1354" s="22"/>
      <c r="F1354" s="1" t="str">
        <f>IF(ISBLANK(Ventas[[#This Row],[Código]]),"",VLOOKUP(Ventas[[#This Row],[Código]],Productos[],4,FALSE))</f>
        <v/>
      </c>
      <c r="G1354" s="1" t="str">
        <f>IF(ISBLANK(Ventas[[#This Row],[Código]]),"",VLOOKUP(Ventas[[#This Row],[Código]],Productos[],5,FALSE))</f>
        <v/>
      </c>
      <c r="H1354" s="23" t="str">
        <f>IF(ISBLANK(Ventas[[#This Row],[Código]]),"",Ventas[[#This Row],[Precio Unitario]]*Ventas[[#This Row],[Cantidad]])</f>
        <v/>
      </c>
      <c r="I1354" s="1" t="str">
        <f>IF(ISBLANK(Ventas[[#This Row],[Código]]),"",SUM(Ventas[[#This Row],[Monto]],I1353))</f>
        <v/>
      </c>
    </row>
    <row r="1355" spans="3:9" x14ac:dyDescent="0.25">
      <c r="C1355" t="str">
        <f>IF(ISBLANK(Ventas[[#This Row],[Código]]),"",VLOOKUP(Ventas[[#This Row],[Código]],Productos[],2,FALSE))</f>
        <v/>
      </c>
      <c r="D1355" t="str">
        <f>IF(ISBLANK(Ventas[[#This Row],[Código]]),"",VLOOKUP(Ventas[[#This Row],[Código]],Productos[],3,FALSE))</f>
        <v/>
      </c>
      <c r="E1355" s="22"/>
      <c r="F1355" s="1" t="str">
        <f>IF(ISBLANK(Ventas[[#This Row],[Código]]),"",VLOOKUP(Ventas[[#This Row],[Código]],Productos[],4,FALSE))</f>
        <v/>
      </c>
      <c r="G1355" s="1" t="str">
        <f>IF(ISBLANK(Ventas[[#This Row],[Código]]),"",VLOOKUP(Ventas[[#This Row],[Código]],Productos[],5,FALSE))</f>
        <v/>
      </c>
      <c r="H1355" s="23" t="str">
        <f>IF(ISBLANK(Ventas[[#This Row],[Código]]),"",Ventas[[#This Row],[Precio Unitario]]*Ventas[[#This Row],[Cantidad]])</f>
        <v/>
      </c>
      <c r="I1355" s="1" t="str">
        <f>IF(ISBLANK(Ventas[[#This Row],[Código]]),"",SUM(Ventas[[#This Row],[Monto]],I1354))</f>
        <v/>
      </c>
    </row>
    <row r="1356" spans="3:9" x14ac:dyDescent="0.25">
      <c r="C1356" t="str">
        <f>IF(ISBLANK(Ventas[[#This Row],[Código]]),"",VLOOKUP(Ventas[[#This Row],[Código]],Productos[],2,FALSE))</f>
        <v/>
      </c>
      <c r="D1356" t="str">
        <f>IF(ISBLANK(Ventas[[#This Row],[Código]]),"",VLOOKUP(Ventas[[#This Row],[Código]],Productos[],3,FALSE))</f>
        <v/>
      </c>
      <c r="E1356" s="22"/>
      <c r="F1356" s="1" t="str">
        <f>IF(ISBLANK(Ventas[[#This Row],[Código]]),"",VLOOKUP(Ventas[[#This Row],[Código]],Productos[],4,FALSE))</f>
        <v/>
      </c>
      <c r="G1356" s="1" t="str">
        <f>IF(ISBLANK(Ventas[[#This Row],[Código]]),"",VLOOKUP(Ventas[[#This Row],[Código]],Productos[],5,FALSE))</f>
        <v/>
      </c>
      <c r="H1356" s="23" t="str">
        <f>IF(ISBLANK(Ventas[[#This Row],[Código]]),"",Ventas[[#This Row],[Precio Unitario]]*Ventas[[#This Row],[Cantidad]])</f>
        <v/>
      </c>
      <c r="I1356" s="1" t="str">
        <f>IF(ISBLANK(Ventas[[#This Row],[Código]]),"",SUM(Ventas[[#This Row],[Monto]],I1355))</f>
        <v/>
      </c>
    </row>
    <row r="1357" spans="3:9" x14ac:dyDescent="0.25">
      <c r="C1357" t="str">
        <f>IF(ISBLANK(Ventas[[#This Row],[Código]]),"",VLOOKUP(Ventas[[#This Row],[Código]],Productos[],2,FALSE))</f>
        <v/>
      </c>
      <c r="D1357" t="str">
        <f>IF(ISBLANK(Ventas[[#This Row],[Código]]),"",VLOOKUP(Ventas[[#This Row],[Código]],Productos[],3,FALSE))</f>
        <v/>
      </c>
      <c r="E1357" s="22"/>
      <c r="F1357" s="1" t="str">
        <f>IF(ISBLANK(Ventas[[#This Row],[Código]]),"",VLOOKUP(Ventas[[#This Row],[Código]],Productos[],4,FALSE))</f>
        <v/>
      </c>
      <c r="G1357" s="1" t="str">
        <f>IF(ISBLANK(Ventas[[#This Row],[Código]]),"",VLOOKUP(Ventas[[#This Row],[Código]],Productos[],5,FALSE))</f>
        <v/>
      </c>
      <c r="H1357" s="23" t="str">
        <f>IF(ISBLANK(Ventas[[#This Row],[Código]]),"",Ventas[[#This Row],[Precio Unitario]]*Ventas[[#This Row],[Cantidad]])</f>
        <v/>
      </c>
      <c r="I1357" s="1" t="str">
        <f>IF(ISBLANK(Ventas[[#This Row],[Código]]),"",SUM(Ventas[[#This Row],[Monto]],I1356))</f>
        <v/>
      </c>
    </row>
    <row r="1358" spans="3:9" x14ac:dyDescent="0.25">
      <c r="C1358" t="str">
        <f>IF(ISBLANK(Ventas[[#This Row],[Código]]),"",VLOOKUP(Ventas[[#This Row],[Código]],Productos[],2,FALSE))</f>
        <v/>
      </c>
      <c r="D1358" t="str">
        <f>IF(ISBLANK(Ventas[[#This Row],[Código]]),"",VLOOKUP(Ventas[[#This Row],[Código]],Productos[],3,FALSE))</f>
        <v/>
      </c>
      <c r="E1358" s="22"/>
      <c r="F1358" s="1" t="str">
        <f>IF(ISBLANK(Ventas[[#This Row],[Código]]),"",VLOOKUP(Ventas[[#This Row],[Código]],Productos[],4,FALSE))</f>
        <v/>
      </c>
      <c r="G1358" s="1" t="str">
        <f>IF(ISBLANK(Ventas[[#This Row],[Código]]),"",VLOOKUP(Ventas[[#This Row],[Código]],Productos[],5,FALSE))</f>
        <v/>
      </c>
      <c r="H1358" s="23" t="str">
        <f>IF(ISBLANK(Ventas[[#This Row],[Código]]),"",Ventas[[#This Row],[Precio Unitario]]*Ventas[[#This Row],[Cantidad]])</f>
        <v/>
      </c>
      <c r="I1358" s="1" t="str">
        <f>IF(ISBLANK(Ventas[[#This Row],[Código]]),"",SUM(Ventas[[#This Row],[Monto]],I1357))</f>
        <v/>
      </c>
    </row>
    <row r="1359" spans="3:9" x14ac:dyDescent="0.25">
      <c r="C1359" t="str">
        <f>IF(ISBLANK(Ventas[[#This Row],[Código]]),"",VLOOKUP(Ventas[[#This Row],[Código]],Productos[],2,FALSE))</f>
        <v/>
      </c>
      <c r="D1359" t="str">
        <f>IF(ISBLANK(Ventas[[#This Row],[Código]]),"",VLOOKUP(Ventas[[#This Row],[Código]],Productos[],3,FALSE))</f>
        <v/>
      </c>
      <c r="E1359" s="22"/>
      <c r="F1359" s="1" t="str">
        <f>IF(ISBLANK(Ventas[[#This Row],[Código]]),"",VLOOKUP(Ventas[[#This Row],[Código]],Productos[],4,FALSE))</f>
        <v/>
      </c>
      <c r="G1359" s="1" t="str">
        <f>IF(ISBLANK(Ventas[[#This Row],[Código]]),"",VLOOKUP(Ventas[[#This Row],[Código]],Productos[],5,FALSE))</f>
        <v/>
      </c>
      <c r="H1359" s="23" t="str">
        <f>IF(ISBLANK(Ventas[[#This Row],[Código]]),"",Ventas[[#This Row],[Precio Unitario]]*Ventas[[#This Row],[Cantidad]])</f>
        <v/>
      </c>
      <c r="I1359" s="1" t="str">
        <f>IF(ISBLANK(Ventas[[#This Row],[Código]]),"",SUM(Ventas[[#This Row],[Monto]],I1358))</f>
        <v/>
      </c>
    </row>
    <row r="1360" spans="3:9" x14ac:dyDescent="0.25">
      <c r="C1360" t="str">
        <f>IF(ISBLANK(Ventas[[#This Row],[Código]]),"",VLOOKUP(Ventas[[#This Row],[Código]],Productos[],2,FALSE))</f>
        <v/>
      </c>
      <c r="D1360" t="str">
        <f>IF(ISBLANK(Ventas[[#This Row],[Código]]),"",VLOOKUP(Ventas[[#This Row],[Código]],Productos[],3,FALSE))</f>
        <v/>
      </c>
      <c r="E1360" s="22"/>
      <c r="F1360" s="1" t="str">
        <f>IF(ISBLANK(Ventas[[#This Row],[Código]]),"",VLOOKUP(Ventas[[#This Row],[Código]],Productos[],4,FALSE))</f>
        <v/>
      </c>
      <c r="G1360" s="1" t="str">
        <f>IF(ISBLANK(Ventas[[#This Row],[Código]]),"",VLOOKUP(Ventas[[#This Row],[Código]],Productos[],5,FALSE))</f>
        <v/>
      </c>
      <c r="H1360" s="23" t="str">
        <f>IF(ISBLANK(Ventas[[#This Row],[Código]]),"",Ventas[[#This Row],[Precio Unitario]]*Ventas[[#This Row],[Cantidad]])</f>
        <v/>
      </c>
      <c r="I1360" s="1" t="str">
        <f>IF(ISBLANK(Ventas[[#This Row],[Código]]),"",SUM(Ventas[[#This Row],[Monto]],I1359))</f>
        <v/>
      </c>
    </row>
    <row r="1361" spans="3:9" x14ac:dyDescent="0.25">
      <c r="C1361" t="str">
        <f>IF(ISBLANK(Ventas[[#This Row],[Código]]),"",VLOOKUP(Ventas[[#This Row],[Código]],Productos[],2,FALSE))</f>
        <v/>
      </c>
      <c r="D1361" t="str">
        <f>IF(ISBLANK(Ventas[[#This Row],[Código]]),"",VLOOKUP(Ventas[[#This Row],[Código]],Productos[],3,FALSE))</f>
        <v/>
      </c>
      <c r="E1361" s="22"/>
      <c r="F1361" s="1" t="str">
        <f>IF(ISBLANK(Ventas[[#This Row],[Código]]),"",VLOOKUP(Ventas[[#This Row],[Código]],Productos[],4,FALSE))</f>
        <v/>
      </c>
      <c r="G1361" s="1" t="str">
        <f>IF(ISBLANK(Ventas[[#This Row],[Código]]),"",VLOOKUP(Ventas[[#This Row],[Código]],Productos[],5,FALSE))</f>
        <v/>
      </c>
      <c r="H1361" s="23" t="str">
        <f>IF(ISBLANK(Ventas[[#This Row],[Código]]),"",Ventas[[#This Row],[Precio Unitario]]*Ventas[[#This Row],[Cantidad]])</f>
        <v/>
      </c>
      <c r="I1361" s="1" t="str">
        <f>IF(ISBLANK(Ventas[[#This Row],[Código]]),"",SUM(Ventas[[#This Row],[Monto]],I1360))</f>
        <v/>
      </c>
    </row>
    <row r="1362" spans="3:9" x14ac:dyDescent="0.25">
      <c r="C1362" t="str">
        <f>IF(ISBLANK(Ventas[[#This Row],[Código]]),"",VLOOKUP(Ventas[[#This Row],[Código]],Productos[],2,FALSE))</f>
        <v/>
      </c>
      <c r="D1362" t="str">
        <f>IF(ISBLANK(Ventas[[#This Row],[Código]]),"",VLOOKUP(Ventas[[#This Row],[Código]],Productos[],3,FALSE))</f>
        <v/>
      </c>
      <c r="E1362" s="22"/>
      <c r="F1362" s="1" t="str">
        <f>IF(ISBLANK(Ventas[[#This Row],[Código]]),"",VLOOKUP(Ventas[[#This Row],[Código]],Productos[],4,FALSE))</f>
        <v/>
      </c>
      <c r="G1362" s="1" t="str">
        <f>IF(ISBLANK(Ventas[[#This Row],[Código]]),"",VLOOKUP(Ventas[[#This Row],[Código]],Productos[],5,FALSE))</f>
        <v/>
      </c>
      <c r="H1362" s="23" t="str">
        <f>IF(ISBLANK(Ventas[[#This Row],[Código]]),"",Ventas[[#This Row],[Precio Unitario]]*Ventas[[#This Row],[Cantidad]])</f>
        <v/>
      </c>
      <c r="I1362" s="1" t="str">
        <f>IF(ISBLANK(Ventas[[#This Row],[Código]]),"",SUM(Ventas[[#This Row],[Monto]],I1361))</f>
        <v/>
      </c>
    </row>
    <row r="1363" spans="3:9" x14ac:dyDescent="0.25">
      <c r="C1363" t="str">
        <f>IF(ISBLANK(Ventas[[#This Row],[Código]]),"",VLOOKUP(Ventas[[#This Row],[Código]],Productos[],2,FALSE))</f>
        <v/>
      </c>
      <c r="D1363" t="str">
        <f>IF(ISBLANK(Ventas[[#This Row],[Código]]),"",VLOOKUP(Ventas[[#This Row],[Código]],Productos[],3,FALSE))</f>
        <v/>
      </c>
      <c r="E1363" s="22"/>
      <c r="F1363" s="1" t="str">
        <f>IF(ISBLANK(Ventas[[#This Row],[Código]]),"",VLOOKUP(Ventas[[#This Row],[Código]],Productos[],4,FALSE))</f>
        <v/>
      </c>
      <c r="G1363" s="1" t="str">
        <f>IF(ISBLANK(Ventas[[#This Row],[Código]]),"",VLOOKUP(Ventas[[#This Row],[Código]],Productos[],5,FALSE))</f>
        <v/>
      </c>
      <c r="H1363" s="23" t="str">
        <f>IF(ISBLANK(Ventas[[#This Row],[Código]]),"",Ventas[[#This Row],[Precio Unitario]]*Ventas[[#This Row],[Cantidad]])</f>
        <v/>
      </c>
      <c r="I1363" s="1" t="str">
        <f>IF(ISBLANK(Ventas[[#This Row],[Código]]),"",SUM(Ventas[[#This Row],[Monto]],I1362))</f>
        <v/>
      </c>
    </row>
    <row r="1364" spans="3:9" x14ac:dyDescent="0.25">
      <c r="C1364" t="str">
        <f>IF(ISBLANK(Ventas[[#This Row],[Código]]),"",VLOOKUP(Ventas[[#This Row],[Código]],Productos[],2,FALSE))</f>
        <v/>
      </c>
      <c r="D1364" t="str">
        <f>IF(ISBLANK(Ventas[[#This Row],[Código]]),"",VLOOKUP(Ventas[[#This Row],[Código]],Productos[],3,FALSE))</f>
        <v/>
      </c>
      <c r="E1364" s="22"/>
      <c r="F1364" s="1" t="str">
        <f>IF(ISBLANK(Ventas[[#This Row],[Código]]),"",VLOOKUP(Ventas[[#This Row],[Código]],Productos[],4,FALSE))</f>
        <v/>
      </c>
      <c r="G1364" s="1" t="str">
        <f>IF(ISBLANK(Ventas[[#This Row],[Código]]),"",VLOOKUP(Ventas[[#This Row],[Código]],Productos[],5,FALSE))</f>
        <v/>
      </c>
      <c r="H1364" s="23" t="str">
        <f>IF(ISBLANK(Ventas[[#This Row],[Código]]),"",Ventas[[#This Row],[Precio Unitario]]*Ventas[[#This Row],[Cantidad]])</f>
        <v/>
      </c>
      <c r="I1364" s="1" t="str">
        <f>IF(ISBLANK(Ventas[[#This Row],[Código]]),"",SUM(Ventas[[#This Row],[Monto]],I1363))</f>
        <v/>
      </c>
    </row>
    <row r="1365" spans="3:9" x14ac:dyDescent="0.25">
      <c r="C1365" t="str">
        <f>IF(ISBLANK(Ventas[[#This Row],[Código]]),"",VLOOKUP(Ventas[[#This Row],[Código]],Productos[],2,FALSE))</f>
        <v/>
      </c>
      <c r="D1365" t="str">
        <f>IF(ISBLANK(Ventas[[#This Row],[Código]]),"",VLOOKUP(Ventas[[#This Row],[Código]],Productos[],3,FALSE))</f>
        <v/>
      </c>
      <c r="E1365" s="22"/>
      <c r="F1365" s="1" t="str">
        <f>IF(ISBLANK(Ventas[[#This Row],[Código]]),"",VLOOKUP(Ventas[[#This Row],[Código]],Productos[],4,FALSE))</f>
        <v/>
      </c>
      <c r="G1365" s="1" t="str">
        <f>IF(ISBLANK(Ventas[[#This Row],[Código]]),"",VLOOKUP(Ventas[[#This Row],[Código]],Productos[],5,FALSE))</f>
        <v/>
      </c>
      <c r="H1365" s="23" t="str">
        <f>IF(ISBLANK(Ventas[[#This Row],[Código]]),"",Ventas[[#This Row],[Precio Unitario]]*Ventas[[#This Row],[Cantidad]])</f>
        <v/>
      </c>
      <c r="I1365" s="1" t="str">
        <f>IF(ISBLANK(Ventas[[#This Row],[Código]]),"",SUM(Ventas[[#This Row],[Monto]],I1364))</f>
        <v/>
      </c>
    </row>
    <row r="1366" spans="3:9" x14ac:dyDescent="0.25">
      <c r="C1366" t="str">
        <f>IF(ISBLANK(Ventas[[#This Row],[Código]]),"",VLOOKUP(Ventas[[#This Row],[Código]],Productos[],2,FALSE))</f>
        <v/>
      </c>
      <c r="D1366" t="str">
        <f>IF(ISBLANK(Ventas[[#This Row],[Código]]),"",VLOOKUP(Ventas[[#This Row],[Código]],Productos[],3,FALSE))</f>
        <v/>
      </c>
      <c r="E1366" s="22"/>
      <c r="F1366" s="1" t="str">
        <f>IF(ISBLANK(Ventas[[#This Row],[Código]]),"",VLOOKUP(Ventas[[#This Row],[Código]],Productos[],4,FALSE))</f>
        <v/>
      </c>
      <c r="G1366" s="1" t="str">
        <f>IF(ISBLANK(Ventas[[#This Row],[Código]]),"",VLOOKUP(Ventas[[#This Row],[Código]],Productos[],5,FALSE))</f>
        <v/>
      </c>
      <c r="H1366" s="23" t="str">
        <f>IF(ISBLANK(Ventas[[#This Row],[Código]]),"",Ventas[[#This Row],[Precio Unitario]]*Ventas[[#This Row],[Cantidad]])</f>
        <v/>
      </c>
      <c r="I1366" s="1" t="str">
        <f>IF(ISBLANK(Ventas[[#This Row],[Código]]),"",SUM(Ventas[[#This Row],[Monto]],I1365))</f>
        <v/>
      </c>
    </row>
    <row r="1367" spans="3:9" x14ac:dyDescent="0.25">
      <c r="C1367" t="str">
        <f>IF(ISBLANK(Ventas[[#This Row],[Código]]),"",VLOOKUP(Ventas[[#This Row],[Código]],Productos[],2,FALSE))</f>
        <v/>
      </c>
      <c r="D1367" t="str">
        <f>IF(ISBLANK(Ventas[[#This Row],[Código]]),"",VLOOKUP(Ventas[[#This Row],[Código]],Productos[],3,FALSE))</f>
        <v/>
      </c>
      <c r="E1367" s="22"/>
      <c r="F1367" s="1" t="str">
        <f>IF(ISBLANK(Ventas[[#This Row],[Código]]),"",VLOOKUP(Ventas[[#This Row],[Código]],Productos[],4,FALSE))</f>
        <v/>
      </c>
      <c r="G1367" s="1" t="str">
        <f>IF(ISBLANK(Ventas[[#This Row],[Código]]),"",VLOOKUP(Ventas[[#This Row],[Código]],Productos[],5,FALSE))</f>
        <v/>
      </c>
      <c r="H1367" s="23" t="str">
        <f>IF(ISBLANK(Ventas[[#This Row],[Código]]),"",Ventas[[#This Row],[Precio Unitario]]*Ventas[[#This Row],[Cantidad]])</f>
        <v/>
      </c>
      <c r="I1367" s="1" t="str">
        <f>IF(ISBLANK(Ventas[[#This Row],[Código]]),"",SUM(Ventas[[#This Row],[Monto]],I1366))</f>
        <v/>
      </c>
    </row>
    <row r="1368" spans="3:9" x14ac:dyDescent="0.25">
      <c r="C1368" t="str">
        <f>IF(ISBLANK(Ventas[[#This Row],[Código]]),"",VLOOKUP(Ventas[[#This Row],[Código]],Productos[],2,FALSE))</f>
        <v/>
      </c>
      <c r="D1368" t="str">
        <f>IF(ISBLANK(Ventas[[#This Row],[Código]]),"",VLOOKUP(Ventas[[#This Row],[Código]],Productos[],3,FALSE))</f>
        <v/>
      </c>
      <c r="E1368" s="22"/>
      <c r="F1368" s="1" t="str">
        <f>IF(ISBLANK(Ventas[[#This Row],[Código]]),"",VLOOKUP(Ventas[[#This Row],[Código]],Productos[],4,FALSE))</f>
        <v/>
      </c>
      <c r="G1368" s="1" t="str">
        <f>IF(ISBLANK(Ventas[[#This Row],[Código]]),"",VLOOKUP(Ventas[[#This Row],[Código]],Productos[],5,FALSE))</f>
        <v/>
      </c>
      <c r="H1368" s="23" t="str">
        <f>IF(ISBLANK(Ventas[[#This Row],[Código]]),"",Ventas[[#This Row],[Precio Unitario]]*Ventas[[#This Row],[Cantidad]])</f>
        <v/>
      </c>
      <c r="I1368" s="1" t="str">
        <f>IF(ISBLANK(Ventas[[#This Row],[Código]]),"",SUM(Ventas[[#This Row],[Monto]],I1367))</f>
        <v/>
      </c>
    </row>
    <row r="1369" spans="3:9" x14ac:dyDescent="0.25">
      <c r="C1369" t="str">
        <f>IF(ISBLANK(Ventas[[#This Row],[Código]]),"",VLOOKUP(Ventas[[#This Row],[Código]],Productos[],2,FALSE))</f>
        <v/>
      </c>
      <c r="D1369" t="str">
        <f>IF(ISBLANK(Ventas[[#This Row],[Código]]),"",VLOOKUP(Ventas[[#This Row],[Código]],Productos[],3,FALSE))</f>
        <v/>
      </c>
      <c r="E1369" s="22"/>
      <c r="F1369" s="1" t="str">
        <f>IF(ISBLANK(Ventas[[#This Row],[Código]]),"",VLOOKUP(Ventas[[#This Row],[Código]],Productos[],4,FALSE))</f>
        <v/>
      </c>
      <c r="G1369" s="1" t="str">
        <f>IF(ISBLANK(Ventas[[#This Row],[Código]]),"",VLOOKUP(Ventas[[#This Row],[Código]],Productos[],5,FALSE))</f>
        <v/>
      </c>
      <c r="H1369" s="23" t="str">
        <f>IF(ISBLANK(Ventas[[#This Row],[Código]]),"",Ventas[[#This Row],[Precio Unitario]]*Ventas[[#This Row],[Cantidad]])</f>
        <v/>
      </c>
      <c r="I1369" s="1" t="str">
        <f>IF(ISBLANK(Ventas[[#This Row],[Código]]),"",SUM(Ventas[[#This Row],[Monto]],I1368))</f>
        <v/>
      </c>
    </row>
    <row r="1370" spans="3:9" x14ac:dyDescent="0.25">
      <c r="C1370" t="str">
        <f>IF(ISBLANK(Ventas[[#This Row],[Código]]),"",VLOOKUP(Ventas[[#This Row],[Código]],Productos[],2,FALSE))</f>
        <v/>
      </c>
      <c r="D1370" t="str">
        <f>IF(ISBLANK(Ventas[[#This Row],[Código]]),"",VLOOKUP(Ventas[[#This Row],[Código]],Productos[],3,FALSE))</f>
        <v/>
      </c>
      <c r="E1370" s="22"/>
      <c r="F1370" s="1" t="str">
        <f>IF(ISBLANK(Ventas[[#This Row],[Código]]),"",VLOOKUP(Ventas[[#This Row],[Código]],Productos[],4,FALSE))</f>
        <v/>
      </c>
      <c r="G1370" s="1" t="str">
        <f>IF(ISBLANK(Ventas[[#This Row],[Código]]),"",VLOOKUP(Ventas[[#This Row],[Código]],Productos[],5,FALSE))</f>
        <v/>
      </c>
      <c r="H1370" s="23" t="str">
        <f>IF(ISBLANK(Ventas[[#This Row],[Código]]),"",Ventas[[#This Row],[Precio Unitario]]*Ventas[[#This Row],[Cantidad]])</f>
        <v/>
      </c>
      <c r="I1370" s="1" t="str">
        <f>IF(ISBLANK(Ventas[[#This Row],[Código]]),"",SUM(Ventas[[#This Row],[Monto]],I1369))</f>
        <v/>
      </c>
    </row>
    <row r="1371" spans="3:9" x14ac:dyDescent="0.25">
      <c r="C1371" t="str">
        <f>IF(ISBLANK(Ventas[[#This Row],[Código]]),"",VLOOKUP(Ventas[[#This Row],[Código]],Productos[],2,FALSE))</f>
        <v/>
      </c>
      <c r="D1371" t="str">
        <f>IF(ISBLANK(Ventas[[#This Row],[Código]]),"",VLOOKUP(Ventas[[#This Row],[Código]],Productos[],3,FALSE))</f>
        <v/>
      </c>
      <c r="E1371" s="22"/>
      <c r="F1371" s="1" t="str">
        <f>IF(ISBLANK(Ventas[[#This Row],[Código]]),"",VLOOKUP(Ventas[[#This Row],[Código]],Productos[],4,FALSE))</f>
        <v/>
      </c>
      <c r="G1371" s="1" t="str">
        <f>IF(ISBLANK(Ventas[[#This Row],[Código]]),"",VLOOKUP(Ventas[[#This Row],[Código]],Productos[],5,FALSE))</f>
        <v/>
      </c>
      <c r="H1371" s="23" t="str">
        <f>IF(ISBLANK(Ventas[[#This Row],[Código]]),"",Ventas[[#This Row],[Precio Unitario]]*Ventas[[#This Row],[Cantidad]])</f>
        <v/>
      </c>
      <c r="I1371" s="1" t="str">
        <f>IF(ISBLANK(Ventas[[#This Row],[Código]]),"",SUM(Ventas[[#This Row],[Monto]],I1370))</f>
        <v/>
      </c>
    </row>
    <row r="1372" spans="3:9" x14ac:dyDescent="0.25">
      <c r="C1372" t="str">
        <f>IF(ISBLANK(Ventas[[#This Row],[Código]]),"",VLOOKUP(Ventas[[#This Row],[Código]],Productos[],2,FALSE))</f>
        <v/>
      </c>
      <c r="D1372" t="str">
        <f>IF(ISBLANK(Ventas[[#This Row],[Código]]),"",VLOOKUP(Ventas[[#This Row],[Código]],Productos[],3,FALSE))</f>
        <v/>
      </c>
      <c r="E1372" s="22"/>
      <c r="F1372" s="1" t="str">
        <f>IF(ISBLANK(Ventas[[#This Row],[Código]]),"",VLOOKUP(Ventas[[#This Row],[Código]],Productos[],4,FALSE))</f>
        <v/>
      </c>
      <c r="G1372" s="1" t="str">
        <f>IF(ISBLANK(Ventas[[#This Row],[Código]]),"",VLOOKUP(Ventas[[#This Row],[Código]],Productos[],5,FALSE))</f>
        <v/>
      </c>
      <c r="H1372" s="23" t="str">
        <f>IF(ISBLANK(Ventas[[#This Row],[Código]]),"",Ventas[[#This Row],[Precio Unitario]]*Ventas[[#This Row],[Cantidad]])</f>
        <v/>
      </c>
      <c r="I1372" s="1" t="str">
        <f>IF(ISBLANK(Ventas[[#This Row],[Código]]),"",SUM(Ventas[[#This Row],[Monto]],I1371))</f>
        <v/>
      </c>
    </row>
    <row r="1373" spans="3:9" x14ac:dyDescent="0.25">
      <c r="C1373" t="str">
        <f>IF(ISBLANK(Ventas[[#This Row],[Código]]),"",VLOOKUP(Ventas[[#This Row],[Código]],Productos[],2,FALSE))</f>
        <v/>
      </c>
      <c r="D1373" t="str">
        <f>IF(ISBLANK(Ventas[[#This Row],[Código]]),"",VLOOKUP(Ventas[[#This Row],[Código]],Productos[],3,FALSE))</f>
        <v/>
      </c>
      <c r="E1373" s="22"/>
      <c r="F1373" s="1" t="str">
        <f>IF(ISBLANK(Ventas[[#This Row],[Código]]),"",VLOOKUP(Ventas[[#This Row],[Código]],Productos[],4,FALSE))</f>
        <v/>
      </c>
      <c r="G1373" s="1" t="str">
        <f>IF(ISBLANK(Ventas[[#This Row],[Código]]),"",VLOOKUP(Ventas[[#This Row],[Código]],Productos[],5,FALSE))</f>
        <v/>
      </c>
      <c r="H1373" s="23" t="str">
        <f>IF(ISBLANK(Ventas[[#This Row],[Código]]),"",Ventas[[#This Row],[Precio Unitario]]*Ventas[[#This Row],[Cantidad]])</f>
        <v/>
      </c>
      <c r="I1373" s="1" t="str">
        <f>IF(ISBLANK(Ventas[[#This Row],[Código]]),"",SUM(Ventas[[#This Row],[Monto]],I1372))</f>
        <v/>
      </c>
    </row>
    <row r="1374" spans="3:9" x14ac:dyDescent="0.25">
      <c r="C1374" t="str">
        <f>IF(ISBLANK(Ventas[[#This Row],[Código]]),"",VLOOKUP(Ventas[[#This Row],[Código]],Productos[],2,FALSE))</f>
        <v/>
      </c>
      <c r="D1374" t="str">
        <f>IF(ISBLANK(Ventas[[#This Row],[Código]]),"",VLOOKUP(Ventas[[#This Row],[Código]],Productos[],3,FALSE))</f>
        <v/>
      </c>
      <c r="E1374" s="22"/>
      <c r="F1374" s="1" t="str">
        <f>IF(ISBLANK(Ventas[[#This Row],[Código]]),"",VLOOKUP(Ventas[[#This Row],[Código]],Productos[],4,FALSE))</f>
        <v/>
      </c>
      <c r="G1374" s="1" t="str">
        <f>IF(ISBLANK(Ventas[[#This Row],[Código]]),"",VLOOKUP(Ventas[[#This Row],[Código]],Productos[],5,FALSE))</f>
        <v/>
      </c>
      <c r="H1374" s="23" t="str">
        <f>IF(ISBLANK(Ventas[[#This Row],[Código]]),"",Ventas[[#This Row],[Precio Unitario]]*Ventas[[#This Row],[Cantidad]])</f>
        <v/>
      </c>
      <c r="I1374" s="1" t="str">
        <f>IF(ISBLANK(Ventas[[#This Row],[Código]]),"",SUM(Ventas[[#This Row],[Monto]],I1373))</f>
        <v/>
      </c>
    </row>
    <row r="1375" spans="3:9" x14ac:dyDescent="0.25">
      <c r="C1375" t="str">
        <f>IF(ISBLANK(Ventas[[#This Row],[Código]]),"",VLOOKUP(Ventas[[#This Row],[Código]],Productos[],2,FALSE))</f>
        <v/>
      </c>
      <c r="D1375" t="str">
        <f>IF(ISBLANK(Ventas[[#This Row],[Código]]),"",VLOOKUP(Ventas[[#This Row],[Código]],Productos[],3,FALSE))</f>
        <v/>
      </c>
      <c r="E1375" s="22"/>
      <c r="F1375" s="1" t="str">
        <f>IF(ISBLANK(Ventas[[#This Row],[Código]]),"",VLOOKUP(Ventas[[#This Row],[Código]],Productos[],4,FALSE))</f>
        <v/>
      </c>
      <c r="G1375" s="1" t="str">
        <f>IF(ISBLANK(Ventas[[#This Row],[Código]]),"",VLOOKUP(Ventas[[#This Row],[Código]],Productos[],5,FALSE))</f>
        <v/>
      </c>
      <c r="H1375" s="23" t="str">
        <f>IF(ISBLANK(Ventas[[#This Row],[Código]]),"",Ventas[[#This Row],[Precio Unitario]]*Ventas[[#This Row],[Cantidad]])</f>
        <v/>
      </c>
      <c r="I1375" s="1" t="str">
        <f>IF(ISBLANK(Ventas[[#This Row],[Código]]),"",SUM(Ventas[[#This Row],[Monto]],I1374))</f>
        <v/>
      </c>
    </row>
    <row r="1376" spans="3:9" x14ac:dyDescent="0.25">
      <c r="C1376" t="str">
        <f>IF(ISBLANK(Ventas[[#This Row],[Código]]),"",VLOOKUP(Ventas[[#This Row],[Código]],Productos[],2,FALSE))</f>
        <v/>
      </c>
      <c r="D1376" t="str">
        <f>IF(ISBLANK(Ventas[[#This Row],[Código]]),"",VLOOKUP(Ventas[[#This Row],[Código]],Productos[],3,FALSE))</f>
        <v/>
      </c>
      <c r="E1376" s="22"/>
      <c r="F1376" s="1" t="str">
        <f>IF(ISBLANK(Ventas[[#This Row],[Código]]),"",VLOOKUP(Ventas[[#This Row],[Código]],Productos[],4,FALSE))</f>
        <v/>
      </c>
      <c r="G1376" s="1" t="str">
        <f>IF(ISBLANK(Ventas[[#This Row],[Código]]),"",VLOOKUP(Ventas[[#This Row],[Código]],Productos[],5,FALSE))</f>
        <v/>
      </c>
      <c r="H1376" s="23" t="str">
        <f>IF(ISBLANK(Ventas[[#This Row],[Código]]),"",Ventas[[#This Row],[Precio Unitario]]*Ventas[[#This Row],[Cantidad]])</f>
        <v/>
      </c>
      <c r="I1376" s="1" t="str">
        <f>IF(ISBLANK(Ventas[[#This Row],[Código]]),"",SUM(Ventas[[#This Row],[Monto]],I1375))</f>
        <v/>
      </c>
    </row>
    <row r="1377" spans="3:9" x14ac:dyDescent="0.25">
      <c r="C1377" t="str">
        <f>IF(ISBLANK(Ventas[[#This Row],[Código]]),"",VLOOKUP(Ventas[[#This Row],[Código]],Productos[],2,FALSE))</f>
        <v/>
      </c>
      <c r="D1377" t="str">
        <f>IF(ISBLANK(Ventas[[#This Row],[Código]]),"",VLOOKUP(Ventas[[#This Row],[Código]],Productos[],3,FALSE))</f>
        <v/>
      </c>
      <c r="E1377" s="22"/>
      <c r="F1377" s="1" t="str">
        <f>IF(ISBLANK(Ventas[[#This Row],[Código]]),"",VLOOKUP(Ventas[[#This Row],[Código]],Productos[],4,FALSE))</f>
        <v/>
      </c>
      <c r="G1377" s="1" t="str">
        <f>IF(ISBLANK(Ventas[[#This Row],[Código]]),"",VLOOKUP(Ventas[[#This Row],[Código]],Productos[],5,FALSE))</f>
        <v/>
      </c>
      <c r="H1377" s="23" t="str">
        <f>IF(ISBLANK(Ventas[[#This Row],[Código]]),"",Ventas[[#This Row],[Precio Unitario]]*Ventas[[#This Row],[Cantidad]])</f>
        <v/>
      </c>
      <c r="I1377" s="1" t="str">
        <f>IF(ISBLANK(Ventas[[#This Row],[Código]]),"",SUM(Ventas[[#This Row],[Monto]],I1376))</f>
        <v/>
      </c>
    </row>
    <row r="1378" spans="3:9" x14ac:dyDescent="0.25">
      <c r="C1378" t="str">
        <f>IF(ISBLANK(Ventas[[#This Row],[Código]]),"",VLOOKUP(Ventas[[#This Row],[Código]],Productos[],2,FALSE))</f>
        <v/>
      </c>
      <c r="D1378" t="str">
        <f>IF(ISBLANK(Ventas[[#This Row],[Código]]),"",VLOOKUP(Ventas[[#This Row],[Código]],Productos[],3,FALSE))</f>
        <v/>
      </c>
      <c r="E1378" s="22"/>
      <c r="F1378" s="1" t="str">
        <f>IF(ISBLANK(Ventas[[#This Row],[Código]]),"",VLOOKUP(Ventas[[#This Row],[Código]],Productos[],4,FALSE))</f>
        <v/>
      </c>
      <c r="G1378" s="1" t="str">
        <f>IF(ISBLANK(Ventas[[#This Row],[Código]]),"",VLOOKUP(Ventas[[#This Row],[Código]],Productos[],5,FALSE))</f>
        <v/>
      </c>
      <c r="H1378" s="23" t="str">
        <f>IF(ISBLANK(Ventas[[#This Row],[Código]]),"",Ventas[[#This Row],[Precio Unitario]]*Ventas[[#This Row],[Cantidad]])</f>
        <v/>
      </c>
      <c r="I1378" s="1" t="str">
        <f>IF(ISBLANK(Ventas[[#This Row],[Código]]),"",SUM(Ventas[[#This Row],[Monto]],I1377))</f>
        <v/>
      </c>
    </row>
    <row r="1379" spans="3:9" x14ac:dyDescent="0.25">
      <c r="C1379" t="str">
        <f>IF(ISBLANK(Ventas[[#This Row],[Código]]),"",VLOOKUP(Ventas[[#This Row],[Código]],Productos[],2,FALSE))</f>
        <v/>
      </c>
      <c r="D1379" t="str">
        <f>IF(ISBLANK(Ventas[[#This Row],[Código]]),"",VLOOKUP(Ventas[[#This Row],[Código]],Productos[],3,FALSE))</f>
        <v/>
      </c>
      <c r="E1379" s="22"/>
      <c r="F1379" s="1" t="str">
        <f>IF(ISBLANK(Ventas[[#This Row],[Código]]),"",VLOOKUP(Ventas[[#This Row],[Código]],Productos[],4,FALSE))</f>
        <v/>
      </c>
      <c r="G1379" s="1" t="str">
        <f>IF(ISBLANK(Ventas[[#This Row],[Código]]),"",VLOOKUP(Ventas[[#This Row],[Código]],Productos[],5,FALSE))</f>
        <v/>
      </c>
      <c r="H1379" s="23" t="str">
        <f>IF(ISBLANK(Ventas[[#This Row],[Código]]),"",Ventas[[#This Row],[Precio Unitario]]*Ventas[[#This Row],[Cantidad]])</f>
        <v/>
      </c>
      <c r="I1379" s="1" t="str">
        <f>IF(ISBLANK(Ventas[[#This Row],[Código]]),"",SUM(Ventas[[#This Row],[Monto]],I1378))</f>
        <v/>
      </c>
    </row>
    <row r="1380" spans="3:9" x14ac:dyDescent="0.25">
      <c r="C1380" t="str">
        <f>IF(ISBLANK(Ventas[[#This Row],[Código]]),"",VLOOKUP(Ventas[[#This Row],[Código]],Productos[],2,FALSE))</f>
        <v/>
      </c>
      <c r="D1380" t="str">
        <f>IF(ISBLANK(Ventas[[#This Row],[Código]]),"",VLOOKUP(Ventas[[#This Row],[Código]],Productos[],3,FALSE))</f>
        <v/>
      </c>
      <c r="E1380" s="22"/>
      <c r="F1380" s="1" t="str">
        <f>IF(ISBLANK(Ventas[[#This Row],[Código]]),"",VLOOKUP(Ventas[[#This Row],[Código]],Productos[],4,FALSE))</f>
        <v/>
      </c>
      <c r="G1380" s="1" t="str">
        <f>IF(ISBLANK(Ventas[[#This Row],[Código]]),"",VLOOKUP(Ventas[[#This Row],[Código]],Productos[],5,FALSE))</f>
        <v/>
      </c>
      <c r="H1380" s="23" t="str">
        <f>IF(ISBLANK(Ventas[[#This Row],[Código]]),"",Ventas[[#This Row],[Precio Unitario]]*Ventas[[#This Row],[Cantidad]])</f>
        <v/>
      </c>
      <c r="I1380" s="1" t="str">
        <f>IF(ISBLANK(Ventas[[#This Row],[Código]]),"",SUM(Ventas[[#This Row],[Monto]],I1379))</f>
        <v/>
      </c>
    </row>
    <row r="1381" spans="3:9" x14ac:dyDescent="0.25">
      <c r="C1381" t="str">
        <f>IF(ISBLANK(Ventas[[#This Row],[Código]]),"",VLOOKUP(Ventas[[#This Row],[Código]],Productos[],2,FALSE))</f>
        <v/>
      </c>
      <c r="D1381" t="str">
        <f>IF(ISBLANK(Ventas[[#This Row],[Código]]),"",VLOOKUP(Ventas[[#This Row],[Código]],Productos[],3,FALSE))</f>
        <v/>
      </c>
      <c r="E1381" s="22"/>
      <c r="F1381" s="1" t="str">
        <f>IF(ISBLANK(Ventas[[#This Row],[Código]]),"",VLOOKUP(Ventas[[#This Row],[Código]],Productos[],4,FALSE))</f>
        <v/>
      </c>
      <c r="G1381" s="1" t="str">
        <f>IF(ISBLANK(Ventas[[#This Row],[Código]]),"",VLOOKUP(Ventas[[#This Row],[Código]],Productos[],5,FALSE))</f>
        <v/>
      </c>
      <c r="H1381" s="23" t="str">
        <f>IF(ISBLANK(Ventas[[#This Row],[Código]]),"",Ventas[[#This Row],[Precio Unitario]]*Ventas[[#This Row],[Cantidad]])</f>
        <v/>
      </c>
      <c r="I1381" s="1" t="str">
        <f>IF(ISBLANK(Ventas[[#This Row],[Código]]),"",SUM(Ventas[[#This Row],[Monto]],I1380))</f>
        <v/>
      </c>
    </row>
    <row r="1382" spans="3:9" x14ac:dyDescent="0.25">
      <c r="C1382" t="str">
        <f>IF(ISBLANK(Ventas[[#This Row],[Código]]),"",VLOOKUP(Ventas[[#This Row],[Código]],Productos[],2,FALSE))</f>
        <v/>
      </c>
      <c r="D1382" t="str">
        <f>IF(ISBLANK(Ventas[[#This Row],[Código]]),"",VLOOKUP(Ventas[[#This Row],[Código]],Productos[],3,FALSE))</f>
        <v/>
      </c>
      <c r="E1382" s="22"/>
      <c r="F1382" s="1" t="str">
        <f>IF(ISBLANK(Ventas[[#This Row],[Código]]),"",VLOOKUP(Ventas[[#This Row],[Código]],Productos[],4,FALSE))</f>
        <v/>
      </c>
      <c r="G1382" s="1" t="str">
        <f>IF(ISBLANK(Ventas[[#This Row],[Código]]),"",VLOOKUP(Ventas[[#This Row],[Código]],Productos[],5,FALSE))</f>
        <v/>
      </c>
      <c r="H1382" s="23" t="str">
        <f>IF(ISBLANK(Ventas[[#This Row],[Código]]),"",Ventas[[#This Row],[Precio Unitario]]*Ventas[[#This Row],[Cantidad]])</f>
        <v/>
      </c>
      <c r="I1382" s="1" t="str">
        <f>IF(ISBLANK(Ventas[[#This Row],[Código]]),"",SUM(Ventas[[#This Row],[Monto]],I1381))</f>
        <v/>
      </c>
    </row>
    <row r="1383" spans="3:9" x14ac:dyDescent="0.25">
      <c r="C1383" t="str">
        <f>IF(ISBLANK(Ventas[[#This Row],[Código]]),"",VLOOKUP(Ventas[[#This Row],[Código]],Productos[],2,FALSE))</f>
        <v/>
      </c>
      <c r="D1383" t="str">
        <f>IF(ISBLANK(Ventas[[#This Row],[Código]]),"",VLOOKUP(Ventas[[#This Row],[Código]],Productos[],3,FALSE))</f>
        <v/>
      </c>
      <c r="E1383" s="22"/>
      <c r="F1383" s="1" t="str">
        <f>IF(ISBLANK(Ventas[[#This Row],[Código]]),"",VLOOKUP(Ventas[[#This Row],[Código]],Productos[],4,FALSE))</f>
        <v/>
      </c>
      <c r="G1383" s="1" t="str">
        <f>IF(ISBLANK(Ventas[[#This Row],[Código]]),"",VLOOKUP(Ventas[[#This Row],[Código]],Productos[],5,FALSE))</f>
        <v/>
      </c>
      <c r="H1383" s="23" t="str">
        <f>IF(ISBLANK(Ventas[[#This Row],[Código]]),"",Ventas[[#This Row],[Precio Unitario]]*Ventas[[#This Row],[Cantidad]])</f>
        <v/>
      </c>
      <c r="I1383" s="1" t="str">
        <f>IF(ISBLANK(Ventas[[#This Row],[Código]]),"",SUM(Ventas[[#This Row],[Monto]],I1382))</f>
        <v/>
      </c>
    </row>
    <row r="1384" spans="3:9" x14ac:dyDescent="0.25">
      <c r="C1384" t="str">
        <f>IF(ISBLANK(Ventas[[#This Row],[Código]]),"",VLOOKUP(Ventas[[#This Row],[Código]],Productos[],2,FALSE))</f>
        <v/>
      </c>
      <c r="D1384" t="str">
        <f>IF(ISBLANK(Ventas[[#This Row],[Código]]),"",VLOOKUP(Ventas[[#This Row],[Código]],Productos[],3,FALSE))</f>
        <v/>
      </c>
      <c r="E1384" s="22"/>
      <c r="F1384" s="1" t="str">
        <f>IF(ISBLANK(Ventas[[#This Row],[Código]]),"",VLOOKUP(Ventas[[#This Row],[Código]],Productos[],4,FALSE))</f>
        <v/>
      </c>
      <c r="G1384" s="1" t="str">
        <f>IF(ISBLANK(Ventas[[#This Row],[Código]]),"",VLOOKUP(Ventas[[#This Row],[Código]],Productos[],5,FALSE))</f>
        <v/>
      </c>
      <c r="H1384" s="23" t="str">
        <f>IF(ISBLANK(Ventas[[#This Row],[Código]]),"",Ventas[[#This Row],[Precio Unitario]]*Ventas[[#This Row],[Cantidad]])</f>
        <v/>
      </c>
      <c r="I1384" s="1" t="str">
        <f>IF(ISBLANK(Ventas[[#This Row],[Código]]),"",SUM(Ventas[[#This Row],[Monto]],I1383))</f>
        <v/>
      </c>
    </row>
    <row r="1385" spans="3:9" x14ac:dyDescent="0.25">
      <c r="C1385" t="str">
        <f>IF(ISBLANK(Ventas[[#This Row],[Código]]),"",VLOOKUP(Ventas[[#This Row],[Código]],Productos[],2,FALSE))</f>
        <v/>
      </c>
      <c r="D1385" t="str">
        <f>IF(ISBLANK(Ventas[[#This Row],[Código]]),"",VLOOKUP(Ventas[[#This Row],[Código]],Productos[],3,FALSE))</f>
        <v/>
      </c>
      <c r="E1385" s="22"/>
      <c r="F1385" s="1" t="str">
        <f>IF(ISBLANK(Ventas[[#This Row],[Código]]),"",VLOOKUP(Ventas[[#This Row],[Código]],Productos[],4,FALSE))</f>
        <v/>
      </c>
      <c r="G1385" s="1" t="str">
        <f>IF(ISBLANK(Ventas[[#This Row],[Código]]),"",VLOOKUP(Ventas[[#This Row],[Código]],Productos[],5,FALSE))</f>
        <v/>
      </c>
      <c r="H1385" s="23" t="str">
        <f>IF(ISBLANK(Ventas[[#This Row],[Código]]),"",Ventas[[#This Row],[Precio Unitario]]*Ventas[[#This Row],[Cantidad]])</f>
        <v/>
      </c>
      <c r="I1385" s="1" t="str">
        <f>IF(ISBLANK(Ventas[[#This Row],[Código]]),"",SUM(Ventas[[#This Row],[Monto]],I1384))</f>
        <v/>
      </c>
    </row>
    <row r="1386" spans="3:9" x14ac:dyDescent="0.25">
      <c r="C1386" t="str">
        <f>IF(ISBLANK(Ventas[[#This Row],[Código]]),"",VLOOKUP(Ventas[[#This Row],[Código]],Productos[],2,FALSE))</f>
        <v/>
      </c>
      <c r="D1386" t="str">
        <f>IF(ISBLANK(Ventas[[#This Row],[Código]]),"",VLOOKUP(Ventas[[#This Row],[Código]],Productos[],3,FALSE))</f>
        <v/>
      </c>
      <c r="E1386" s="22"/>
      <c r="F1386" s="1" t="str">
        <f>IF(ISBLANK(Ventas[[#This Row],[Código]]),"",VLOOKUP(Ventas[[#This Row],[Código]],Productos[],4,FALSE))</f>
        <v/>
      </c>
      <c r="G1386" s="1" t="str">
        <f>IF(ISBLANK(Ventas[[#This Row],[Código]]),"",VLOOKUP(Ventas[[#This Row],[Código]],Productos[],5,FALSE))</f>
        <v/>
      </c>
      <c r="H1386" s="23" t="str">
        <f>IF(ISBLANK(Ventas[[#This Row],[Código]]),"",Ventas[[#This Row],[Precio Unitario]]*Ventas[[#This Row],[Cantidad]])</f>
        <v/>
      </c>
      <c r="I1386" s="1" t="str">
        <f>IF(ISBLANK(Ventas[[#This Row],[Código]]),"",SUM(Ventas[[#This Row],[Monto]],I1385))</f>
        <v/>
      </c>
    </row>
    <row r="1387" spans="3:9" x14ac:dyDescent="0.25">
      <c r="C1387" t="str">
        <f>IF(ISBLANK(Ventas[[#This Row],[Código]]),"",VLOOKUP(Ventas[[#This Row],[Código]],Productos[],2,FALSE))</f>
        <v/>
      </c>
      <c r="D1387" t="str">
        <f>IF(ISBLANK(Ventas[[#This Row],[Código]]),"",VLOOKUP(Ventas[[#This Row],[Código]],Productos[],3,FALSE))</f>
        <v/>
      </c>
      <c r="E1387" s="22"/>
      <c r="F1387" s="1" t="str">
        <f>IF(ISBLANK(Ventas[[#This Row],[Código]]),"",VLOOKUP(Ventas[[#This Row],[Código]],Productos[],4,FALSE))</f>
        <v/>
      </c>
      <c r="G1387" s="1" t="str">
        <f>IF(ISBLANK(Ventas[[#This Row],[Código]]),"",VLOOKUP(Ventas[[#This Row],[Código]],Productos[],5,FALSE))</f>
        <v/>
      </c>
      <c r="H1387" s="23" t="str">
        <f>IF(ISBLANK(Ventas[[#This Row],[Código]]),"",Ventas[[#This Row],[Precio Unitario]]*Ventas[[#This Row],[Cantidad]])</f>
        <v/>
      </c>
      <c r="I1387" s="1" t="str">
        <f>IF(ISBLANK(Ventas[[#This Row],[Código]]),"",SUM(Ventas[[#This Row],[Monto]],I1386))</f>
        <v/>
      </c>
    </row>
    <row r="1388" spans="3:9" x14ac:dyDescent="0.25">
      <c r="C1388" t="str">
        <f>IF(ISBLANK(Ventas[[#This Row],[Código]]),"",VLOOKUP(Ventas[[#This Row],[Código]],Productos[],2,FALSE))</f>
        <v/>
      </c>
      <c r="D1388" t="str">
        <f>IF(ISBLANK(Ventas[[#This Row],[Código]]),"",VLOOKUP(Ventas[[#This Row],[Código]],Productos[],3,FALSE))</f>
        <v/>
      </c>
      <c r="E1388" s="22"/>
      <c r="F1388" s="1" t="str">
        <f>IF(ISBLANK(Ventas[[#This Row],[Código]]),"",VLOOKUP(Ventas[[#This Row],[Código]],Productos[],4,FALSE))</f>
        <v/>
      </c>
      <c r="G1388" s="1" t="str">
        <f>IF(ISBLANK(Ventas[[#This Row],[Código]]),"",VLOOKUP(Ventas[[#This Row],[Código]],Productos[],5,FALSE))</f>
        <v/>
      </c>
      <c r="H1388" s="23" t="str">
        <f>IF(ISBLANK(Ventas[[#This Row],[Código]]),"",Ventas[[#This Row],[Precio Unitario]]*Ventas[[#This Row],[Cantidad]])</f>
        <v/>
      </c>
      <c r="I1388" s="1" t="str">
        <f>IF(ISBLANK(Ventas[[#This Row],[Código]]),"",SUM(Ventas[[#This Row],[Monto]],I1387))</f>
        <v/>
      </c>
    </row>
    <row r="1389" spans="3:9" x14ac:dyDescent="0.25">
      <c r="C1389" t="str">
        <f>IF(ISBLANK(Ventas[[#This Row],[Código]]),"",VLOOKUP(Ventas[[#This Row],[Código]],Productos[],2,FALSE))</f>
        <v/>
      </c>
      <c r="D1389" t="str">
        <f>IF(ISBLANK(Ventas[[#This Row],[Código]]),"",VLOOKUP(Ventas[[#This Row],[Código]],Productos[],3,FALSE))</f>
        <v/>
      </c>
      <c r="E1389" s="22"/>
      <c r="F1389" s="1" t="str">
        <f>IF(ISBLANK(Ventas[[#This Row],[Código]]),"",VLOOKUP(Ventas[[#This Row],[Código]],Productos[],4,FALSE))</f>
        <v/>
      </c>
      <c r="G1389" s="1" t="str">
        <f>IF(ISBLANK(Ventas[[#This Row],[Código]]),"",VLOOKUP(Ventas[[#This Row],[Código]],Productos[],5,FALSE))</f>
        <v/>
      </c>
      <c r="H1389" s="23" t="str">
        <f>IF(ISBLANK(Ventas[[#This Row],[Código]]),"",Ventas[[#This Row],[Precio Unitario]]*Ventas[[#This Row],[Cantidad]])</f>
        <v/>
      </c>
      <c r="I1389" s="1" t="str">
        <f>IF(ISBLANK(Ventas[[#This Row],[Código]]),"",SUM(Ventas[[#This Row],[Monto]],I1388))</f>
        <v/>
      </c>
    </row>
    <row r="1390" spans="3:9" x14ac:dyDescent="0.25">
      <c r="C1390" t="str">
        <f>IF(ISBLANK(Ventas[[#This Row],[Código]]),"",VLOOKUP(Ventas[[#This Row],[Código]],Productos[],2,FALSE))</f>
        <v/>
      </c>
      <c r="D1390" t="str">
        <f>IF(ISBLANK(Ventas[[#This Row],[Código]]),"",VLOOKUP(Ventas[[#This Row],[Código]],Productos[],3,FALSE))</f>
        <v/>
      </c>
      <c r="E1390" s="22"/>
      <c r="F1390" s="1" t="str">
        <f>IF(ISBLANK(Ventas[[#This Row],[Código]]),"",VLOOKUP(Ventas[[#This Row],[Código]],Productos[],4,FALSE))</f>
        <v/>
      </c>
      <c r="G1390" s="1" t="str">
        <f>IF(ISBLANK(Ventas[[#This Row],[Código]]),"",VLOOKUP(Ventas[[#This Row],[Código]],Productos[],5,FALSE))</f>
        <v/>
      </c>
      <c r="H1390" s="23" t="str">
        <f>IF(ISBLANK(Ventas[[#This Row],[Código]]),"",Ventas[[#This Row],[Precio Unitario]]*Ventas[[#This Row],[Cantidad]])</f>
        <v/>
      </c>
      <c r="I1390" s="1" t="str">
        <f>IF(ISBLANK(Ventas[[#This Row],[Código]]),"",SUM(Ventas[[#This Row],[Monto]],I1389))</f>
        <v/>
      </c>
    </row>
    <row r="1391" spans="3:9" x14ac:dyDescent="0.25">
      <c r="C1391" t="str">
        <f>IF(ISBLANK(Ventas[[#This Row],[Código]]),"",VLOOKUP(Ventas[[#This Row],[Código]],Productos[],2,FALSE))</f>
        <v/>
      </c>
      <c r="D1391" t="str">
        <f>IF(ISBLANK(Ventas[[#This Row],[Código]]),"",VLOOKUP(Ventas[[#This Row],[Código]],Productos[],3,FALSE))</f>
        <v/>
      </c>
      <c r="E1391" s="22"/>
      <c r="F1391" s="1" t="str">
        <f>IF(ISBLANK(Ventas[[#This Row],[Código]]),"",VLOOKUP(Ventas[[#This Row],[Código]],Productos[],4,FALSE))</f>
        <v/>
      </c>
      <c r="G1391" s="1" t="str">
        <f>IF(ISBLANK(Ventas[[#This Row],[Código]]),"",VLOOKUP(Ventas[[#This Row],[Código]],Productos[],5,FALSE))</f>
        <v/>
      </c>
      <c r="H1391" s="23" t="str">
        <f>IF(ISBLANK(Ventas[[#This Row],[Código]]),"",Ventas[[#This Row],[Precio Unitario]]*Ventas[[#This Row],[Cantidad]])</f>
        <v/>
      </c>
      <c r="I1391" s="1" t="str">
        <f>IF(ISBLANK(Ventas[[#This Row],[Código]]),"",SUM(Ventas[[#This Row],[Monto]],I1390))</f>
        <v/>
      </c>
    </row>
    <row r="1392" spans="3:9" x14ac:dyDescent="0.25">
      <c r="C1392" t="str">
        <f>IF(ISBLANK(Ventas[[#This Row],[Código]]),"",VLOOKUP(Ventas[[#This Row],[Código]],Productos[],2,FALSE))</f>
        <v/>
      </c>
      <c r="D1392" t="str">
        <f>IF(ISBLANK(Ventas[[#This Row],[Código]]),"",VLOOKUP(Ventas[[#This Row],[Código]],Productos[],3,FALSE))</f>
        <v/>
      </c>
      <c r="E1392" s="22"/>
      <c r="F1392" s="1" t="str">
        <f>IF(ISBLANK(Ventas[[#This Row],[Código]]),"",VLOOKUP(Ventas[[#This Row],[Código]],Productos[],4,FALSE))</f>
        <v/>
      </c>
      <c r="G1392" s="1" t="str">
        <f>IF(ISBLANK(Ventas[[#This Row],[Código]]),"",VLOOKUP(Ventas[[#This Row],[Código]],Productos[],5,FALSE))</f>
        <v/>
      </c>
      <c r="H1392" s="23" t="str">
        <f>IF(ISBLANK(Ventas[[#This Row],[Código]]),"",Ventas[[#This Row],[Precio Unitario]]*Ventas[[#This Row],[Cantidad]])</f>
        <v/>
      </c>
      <c r="I1392" s="1" t="str">
        <f>IF(ISBLANK(Ventas[[#This Row],[Código]]),"",SUM(Ventas[[#This Row],[Monto]],I1391))</f>
        <v/>
      </c>
    </row>
    <row r="1393" spans="3:9" x14ac:dyDescent="0.25">
      <c r="C1393" t="str">
        <f>IF(ISBLANK(Ventas[[#This Row],[Código]]),"",VLOOKUP(Ventas[[#This Row],[Código]],Productos[],2,FALSE))</f>
        <v/>
      </c>
      <c r="D1393" t="str">
        <f>IF(ISBLANK(Ventas[[#This Row],[Código]]),"",VLOOKUP(Ventas[[#This Row],[Código]],Productos[],3,FALSE))</f>
        <v/>
      </c>
      <c r="E1393" s="22"/>
      <c r="F1393" s="1" t="str">
        <f>IF(ISBLANK(Ventas[[#This Row],[Código]]),"",VLOOKUP(Ventas[[#This Row],[Código]],Productos[],4,FALSE))</f>
        <v/>
      </c>
      <c r="G1393" s="1" t="str">
        <f>IF(ISBLANK(Ventas[[#This Row],[Código]]),"",VLOOKUP(Ventas[[#This Row],[Código]],Productos[],5,FALSE))</f>
        <v/>
      </c>
      <c r="H1393" s="23" t="str">
        <f>IF(ISBLANK(Ventas[[#This Row],[Código]]),"",Ventas[[#This Row],[Precio Unitario]]*Ventas[[#This Row],[Cantidad]])</f>
        <v/>
      </c>
      <c r="I1393" s="1" t="str">
        <f>IF(ISBLANK(Ventas[[#This Row],[Código]]),"",SUM(Ventas[[#This Row],[Monto]],I1392))</f>
        <v/>
      </c>
    </row>
    <row r="1394" spans="3:9" x14ac:dyDescent="0.25">
      <c r="C1394" t="str">
        <f>IF(ISBLANK(Ventas[[#This Row],[Código]]),"",VLOOKUP(Ventas[[#This Row],[Código]],Productos[],2,FALSE))</f>
        <v/>
      </c>
      <c r="D1394" t="str">
        <f>IF(ISBLANK(Ventas[[#This Row],[Código]]),"",VLOOKUP(Ventas[[#This Row],[Código]],Productos[],3,FALSE))</f>
        <v/>
      </c>
      <c r="E1394" s="22"/>
      <c r="F1394" s="1" t="str">
        <f>IF(ISBLANK(Ventas[[#This Row],[Código]]),"",VLOOKUP(Ventas[[#This Row],[Código]],Productos[],4,FALSE))</f>
        <v/>
      </c>
      <c r="G1394" s="1" t="str">
        <f>IF(ISBLANK(Ventas[[#This Row],[Código]]),"",VLOOKUP(Ventas[[#This Row],[Código]],Productos[],5,FALSE))</f>
        <v/>
      </c>
      <c r="H1394" s="23" t="str">
        <f>IF(ISBLANK(Ventas[[#This Row],[Código]]),"",Ventas[[#This Row],[Precio Unitario]]*Ventas[[#This Row],[Cantidad]])</f>
        <v/>
      </c>
      <c r="I1394" s="1" t="str">
        <f>IF(ISBLANK(Ventas[[#This Row],[Código]]),"",SUM(Ventas[[#This Row],[Monto]],I1393))</f>
        <v/>
      </c>
    </row>
    <row r="1395" spans="3:9" x14ac:dyDescent="0.25">
      <c r="C1395" t="str">
        <f>IF(ISBLANK(Ventas[[#This Row],[Código]]),"",VLOOKUP(Ventas[[#This Row],[Código]],Productos[],2,FALSE))</f>
        <v/>
      </c>
      <c r="D1395" t="str">
        <f>IF(ISBLANK(Ventas[[#This Row],[Código]]),"",VLOOKUP(Ventas[[#This Row],[Código]],Productos[],3,FALSE))</f>
        <v/>
      </c>
      <c r="E1395" s="22"/>
      <c r="F1395" s="1" t="str">
        <f>IF(ISBLANK(Ventas[[#This Row],[Código]]),"",VLOOKUP(Ventas[[#This Row],[Código]],Productos[],4,FALSE))</f>
        <v/>
      </c>
      <c r="G1395" s="1" t="str">
        <f>IF(ISBLANK(Ventas[[#This Row],[Código]]),"",VLOOKUP(Ventas[[#This Row],[Código]],Productos[],5,FALSE))</f>
        <v/>
      </c>
      <c r="H1395" s="23" t="str">
        <f>IF(ISBLANK(Ventas[[#This Row],[Código]]),"",Ventas[[#This Row],[Precio Unitario]]*Ventas[[#This Row],[Cantidad]])</f>
        <v/>
      </c>
      <c r="I1395" s="1" t="str">
        <f>IF(ISBLANK(Ventas[[#This Row],[Código]]),"",SUM(Ventas[[#This Row],[Monto]],I1394))</f>
        <v/>
      </c>
    </row>
    <row r="1396" spans="3:9" x14ac:dyDescent="0.25">
      <c r="C1396" t="str">
        <f>IF(ISBLANK(Ventas[[#This Row],[Código]]),"",VLOOKUP(Ventas[[#This Row],[Código]],Productos[],2,FALSE))</f>
        <v/>
      </c>
      <c r="D1396" t="str">
        <f>IF(ISBLANK(Ventas[[#This Row],[Código]]),"",VLOOKUP(Ventas[[#This Row],[Código]],Productos[],3,FALSE))</f>
        <v/>
      </c>
      <c r="E1396" s="22"/>
      <c r="F1396" s="1" t="str">
        <f>IF(ISBLANK(Ventas[[#This Row],[Código]]),"",VLOOKUP(Ventas[[#This Row],[Código]],Productos[],4,FALSE))</f>
        <v/>
      </c>
      <c r="G1396" s="1" t="str">
        <f>IF(ISBLANK(Ventas[[#This Row],[Código]]),"",VLOOKUP(Ventas[[#This Row],[Código]],Productos[],5,FALSE))</f>
        <v/>
      </c>
      <c r="H1396" s="23" t="str">
        <f>IF(ISBLANK(Ventas[[#This Row],[Código]]),"",Ventas[[#This Row],[Precio Unitario]]*Ventas[[#This Row],[Cantidad]])</f>
        <v/>
      </c>
      <c r="I1396" s="1" t="str">
        <f>IF(ISBLANK(Ventas[[#This Row],[Código]]),"",SUM(Ventas[[#This Row],[Monto]],I1395))</f>
        <v/>
      </c>
    </row>
    <row r="1397" spans="3:9" x14ac:dyDescent="0.25">
      <c r="C1397" t="str">
        <f>IF(ISBLANK(Ventas[[#This Row],[Código]]),"",VLOOKUP(Ventas[[#This Row],[Código]],Productos[],2,FALSE))</f>
        <v/>
      </c>
      <c r="D1397" t="str">
        <f>IF(ISBLANK(Ventas[[#This Row],[Código]]),"",VLOOKUP(Ventas[[#This Row],[Código]],Productos[],3,FALSE))</f>
        <v/>
      </c>
      <c r="E1397" s="22"/>
      <c r="F1397" s="1" t="str">
        <f>IF(ISBLANK(Ventas[[#This Row],[Código]]),"",VLOOKUP(Ventas[[#This Row],[Código]],Productos[],4,FALSE))</f>
        <v/>
      </c>
      <c r="G1397" s="1" t="str">
        <f>IF(ISBLANK(Ventas[[#This Row],[Código]]),"",VLOOKUP(Ventas[[#This Row],[Código]],Productos[],5,FALSE))</f>
        <v/>
      </c>
      <c r="H1397" s="23" t="str">
        <f>IF(ISBLANK(Ventas[[#This Row],[Código]]),"",Ventas[[#This Row],[Precio Unitario]]*Ventas[[#This Row],[Cantidad]])</f>
        <v/>
      </c>
      <c r="I1397" s="1" t="str">
        <f>IF(ISBLANK(Ventas[[#This Row],[Código]]),"",SUM(Ventas[[#This Row],[Monto]],I1396))</f>
        <v/>
      </c>
    </row>
    <row r="1398" spans="3:9" x14ac:dyDescent="0.25">
      <c r="C1398" t="str">
        <f>IF(ISBLANK(Ventas[[#This Row],[Código]]),"",VLOOKUP(Ventas[[#This Row],[Código]],Productos[],2,FALSE))</f>
        <v/>
      </c>
      <c r="D1398" t="str">
        <f>IF(ISBLANK(Ventas[[#This Row],[Código]]),"",VLOOKUP(Ventas[[#This Row],[Código]],Productos[],3,FALSE))</f>
        <v/>
      </c>
      <c r="E1398" s="22"/>
      <c r="F1398" s="1" t="str">
        <f>IF(ISBLANK(Ventas[[#This Row],[Código]]),"",VLOOKUP(Ventas[[#This Row],[Código]],Productos[],4,FALSE))</f>
        <v/>
      </c>
      <c r="G1398" s="1" t="str">
        <f>IF(ISBLANK(Ventas[[#This Row],[Código]]),"",VLOOKUP(Ventas[[#This Row],[Código]],Productos[],5,FALSE))</f>
        <v/>
      </c>
      <c r="H1398" s="23" t="str">
        <f>IF(ISBLANK(Ventas[[#This Row],[Código]]),"",Ventas[[#This Row],[Precio Unitario]]*Ventas[[#This Row],[Cantidad]])</f>
        <v/>
      </c>
      <c r="I1398" s="1" t="str">
        <f>IF(ISBLANK(Ventas[[#This Row],[Código]]),"",SUM(Ventas[[#This Row],[Monto]],I1397))</f>
        <v/>
      </c>
    </row>
    <row r="1399" spans="3:9" x14ac:dyDescent="0.25">
      <c r="C1399" t="str">
        <f>IF(ISBLANK(Ventas[[#This Row],[Código]]),"",VLOOKUP(Ventas[[#This Row],[Código]],Productos[],2,FALSE))</f>
        <v/>
      </c>
      <c r="D1399" t="str">
        <f>IF(ISBLANK(Ventas[[#This Row],[Código]]),"",VLOOKUP(Ventas[[#This Row],[Código]],Productos[],3,FALSE))</f>
        <v/>
      </c>
      <c r="E1399" s="22"/>
      <c r="F1399" s="1" t="str">
        <f>IF(ISBLANK(Ventas[[#This Row],[Código]]),"",VLOOKUP(Ventas[[#This Row],[Código]],Productos[],4,FALSE))</f>
        <v/>
      </c>
      <c r="G1399" s="1" t="str">
        <f>IF(ISBLANK(Ventas[[#This Row],[Código]]),"",VLOOKUP(Ventas[[#This Row],[Código]],Productos[],5,FALSE))</f>
        <v/>
      </c>
      <c r="H1399" s="23" t="str">
        <f>IF(ISBLANK(Ventas[[#This Row],[Código]]),"",Ventas[[#This Row],[Precio Unitario]]*Ventas[[#This Row],[Cantidad]])</f>
        <v/>
      </c>
      <c r="I1399" s="1" t="str">
        <f>IF(ISBLANK(Ventas[[#This Row],[Código]]),"",SUM(Ventas[[#This Row],[Monto]],I1398))</f>
        <v/>
      </c>
    </row>
    <row r="1400" spans="3:9" x14ac:dyDescent="0.25">
      <c r="C1400" t="str">
        <f>IF(ISBLANK(Ventas[[#This Row],[Código]]),"",VLOOKUP(Ventas[[#This Row],[Código]],Productos[],2,FALSE))</f>
        <v/>
      </c>
      <c r="D1400" t="str">
        <f>IF(ISBLANK(Ventas[[#This Row],[Código]]),"",VLOOKUP(Ventas[[#This Row],[Código]],Productos[],3,FALSE))</f>
        <v/>
      </c>
      <c r="E1400" s="22"/>
      <c r="F1400" s="1" t="str">
        <f>IF(ISBLANK(Ventas[[#This Row],[Código]]),"",VLOOKUP(Ventas[[#This Row],[Código]],Productos[],4,FALSE))</f>
        <v/>
      </c>
      <c r="G1400" s="1" t="str">
        <f>IF(ISBLANK(Ventas[[#This Row],[Código]]),"",VLOOKUP(Ventas[[#This Row],[Código]],Productos[],5,FALSE))</f>
        <v/>
      </c>
      <c r="H1400" s="23" t="str">
        <f>IF(ISBLANK(Ventas[[#This Row],[Código]]),"",Ventas[[#This Row],[Precio Unitario]]*Ventas[[#This Row],[Cantidad]])</f>
        <v/>
      </c>
      <c r="I1400" s="1" t="str">
        <f>IF(ISBLANK(Ventas[[#This Row],[Código]]),"",SUM(Ventas[[#This Row],[Monto]],I1399))</f>
        <v/>
      </c>
    </row>
    <row r="1401" spans="3:9" x14ac:dyDescent="0.25">
      <c r="C1401" t="str">
        <f>IF(ISBLANK(Ventas[[#This Row],[Código]]),"",VLOOKUP(Ventas[[#This Row],[Código]],Productos[],2,FALSE))</f>
        <v/>
      </c>
      <c r="D1401" t="str">
        <f>IF(ISBLANK(Ventas[[#This Row],[Código]]),"",VLOOKUP(Ventas[[#This Row],[Código]],Productos[],3,FALSE))</f>
        <v/>
      </c>
      <c r="E1401" s="22"/>
      <c r="F1401" s="1" t="str">
        <f>IF(ISBLANK(Ventas[[#This Row],[Código]]),"",VLOOKUP(Ventas[[#This Row],[Código]],Productos[],4,FALSE))</f>
        <v/>
      </c>
      <c r="G1401" s="1" t="str">
        <f>IF(ISBLANK(Ventas[[#This Row],[Código]]),"",VLOOKUP(Ventas[[#This Row],[Código]],Productos[],5,FALSE))</f>
        <v/>
      </c>
      <c r="H1401" s="23" t="str">
        <f>IF(ISBLANK(Ventas[[#This Row],[Código]]),"",Ventas[[#This Row],[Precio Unitario]]*Ventas[[#This Row],[Cantidad]])</f>
        <v/>
      </c>
      <c r="I1401" s="1" t="str">
        <f>IF(ISBLANK(Ventas[[#This Row],[Código]]),"",SUM(Ventas[[#This Row],[Monto]],I1400))</f>
        <v/>
      </c>
    </row>
    <row r="1402" spans="3:9" x14ac:dyDescent="0.25">
      <c r="C1402" t="str">
        <f>IF(ISBLANK(Ventas[[#This Row],[Código]]),"",VLOOKUP(Ventas[[#This Row],[Código]],Productos[],2,FALSE))</f>
        <v/>
      </c>
      <c r="D1402" t="str">
        <f>IF(ISBLANK(Ventas[[#This Row],[Código]]),"",VLOOKUP(Ventas[[#This Row],[Código]],Productos[],3,FALSE))</f>
        <v/>
      </c>
      <c r="E1402" s="22"/>
      <c r="F1402" s="1" t="str">
        <f>IF(ISBLANK(Ventas[[#This Row],[Código]]),"",VLOOKUP(Ventas[[#This Row],[Código]],Productos[],4,FALSE))</f>
        <v/>
      </c>
      <c r="G1402" s="1" t="str">
        <f>IF(ISBLANK(Ventas[[#This Row],[Código]]),"",VLOOKUP(Ventas[[#This Row],[Código]],Productos[],5,FALSE))</f>
        <v/>
      </c>
      <c r="H1402" s="23" t="str">
        <f>IF(ISBLANK(Ventas[[#This Row],[Código]]),"",Ventas[[#This Row],[Precio Unitario]]*Ventas[[#This Row],[Cantidad]])</f>
        <v/>
      </c>
      <c r="I1402" s="1" t="str">
        <f>IF(ISBLANK(Ventas[[#This Row],[Código]]),"",SUM(Ventas[[#This Row],[Monto]],I1401))</f>
        <v/>
      </c>
    </row>
    <row r="1403" spans="3:9" x14ac:dyDescent="0.25">
      <c r="C1403" t="str">
        <f>IF(ISBLANK(Ventas[[#This Row],[Código]]),"",VLOOKUP(Ventas[[#This Row],[Código]],Productos[],2,FALSE))</f>
        <v/>
      </c>
      <c r="D1403" t="str">
        <f>IF(ISBLANK(Ventas[[#This Row],[Código]]),"",VLOOKUP(Ventas[[#This Row],[Código]],Productos[],3,FALSE))</f>
        <v/>
      </c>
      <c r="E1403" s="22"/>
      <c r="F1403" s="1" t="str">
        <f>IF(ISBLANK(Ventas[[#This Row],[Código]]),"",VLOOKUP(Ventas[[#This Row],[Código]],Productos[],4,FALSE))</f>
        <v/>
      </c>
      <c r="G1403" s="1" t="str">
        <f>IF(ISBLANK(Ventas[[#This Row],[Código]]),"",VLOOKUP(Ventas[[#This Row],[Código]],Productos[],5,FALSE))</f>
        <v/>
      </c>
      <c r="H1403" s="23" t="str">
        <f>IF(ISBLANK(Ventas[[#This Row],[Código]]),"",Ventas[[#This Row],[Precio Unitario]]*Ventas[[#This Row],[Cantidad]])</f>
        <v/>
      </c>
      <c r="I1403" s="1" t="str">
        <f>IF(ISBLANK(Ventas[[#This Row],[Código]]),"",SUM(Ventas[[#This Row],[Monto]],I1402))</f>
        <v/>
      </c>
    </row>
    <row r="1404" spans="3:9" x14ac:dyDescent="0.25">
      <c r="C1404" t="str">
        <f>IF(ISBLANK(Ventas[[#This Row],[Código]]),"",VLOOKUP(Ventas[[#This Row],[Código]],Productos[],2,FALSE))</f>
        <v/>
      </c>
      <c r="D1404" t="str">
        <f>IF(ISBLANK(Ventas[[#This Row],[Código]]),"",VLOOKUP(Ventas[[#This Row],[Código]],Productos[],3,FALSE))</f>
        <v/>
      </c>
      <c r="E1404" s="22"/>
      <c r="F1404" s="1" t="str">
        <f>IF(ISBLANK(Ventas[[#This Row],[Código]]),"",VLOOKUP(Ventas[[#This Row],[Código]],Productos[],4,FALSE))</f>
        <v/>
      </c>
      <c r="G1404" s="1" t="str">
        <f>IF(ISBLANK(Ventas[[#This Row],[Código]]),"",VLOOKUP(Ventas[[#This Row],[Código]],Productos[],5,FALSE))</f>
        <v/>
      </c>
      <c r="H1404" s="23" t="str">
        <f>IF(ISBLANK(Ventas[[#This Row],[Código]]),"",Ventas[[#This Row],[Precio Unitario]]*Ventas[[#This Row],[Cantidad]])</f>
        <v/>
      </c>
      <c r="I1404" s="1" t="str">
        <f>IF(ISBLANK(Ventas[[#This Row],[Código]]),"",SUM(Ventas[[#This Row],[Monto]],I1403))</f>
        <v/>
      </c>
    </row>
    <row r="1405" spans="3:9" x14ac:dyDescent="0.25">
      <c r="C1405" t="str">
        <f>IF(ISBLANK(Ventas[[#This Row],[Código]]),"",VLOOKUP(Ventas[[#This Row],[Código]],Productos[],2,FALSE))</f>
        <v/>
      </c>
      <c r="D1405" t="str">
        <f>IF(ISBLANK(Ventas[[#This Row],[Código]]),"",VLOOKUP(Ventas[[#This Row],[Código]],Productos[],3,FALSE))</f>
        <v/>
      </c>
      <c r="E1405" s="22"/>
      <c r="F1405" s="1" t="str">
        <f>IF(ISBLANK(Ventas[[#This Row],[Código]]),"",VLOOKUP(Ventas[[#This Row],[Código]],Productos[],4,FALSE))</f>
        <v/>
      </c>
      <c r="G1405" s="1" t="str">
        <f>IF(ISBLANK(Ventas[[#This Row],[Código]]),"",VLOOKUP(Ventas[[#This Row],[Código]],Productos[],5,FALSE))</f>
        <v/>
      </c>
      <c r="H1405" s="23" t="str">
        <f>IF(ISBLANK(Ventas[[#This Row],[Código]]),"",Ventas[[#This Row],[Precio Unitario]]*Ventas[[#This Row],[Cantidad]])</f>
        <v/>
      </c>
      <c r="I1405" s="1" t="str">
        <f>IF(ISBLANK(Ventas[[#This Row],[Código]]),"",SUM(Ventas[[#This Row],[Monto]],I1404))</f>
        <v/>
      </c>
    </row>
    <row r="1406" spans="3:9" x14ac:dyDescent="0.25">
      <c r="C1406" t="str">
        <f>IF(ISBLANK(Ventas[[#This Row],[Código]]),"",VLOOKUP(Ventas[[#This Row],[Código]],Productos[],2,FALSE))</f>
        <v/>
      </c>
      <c r="D1406" t="str">
        <f>IF(ISBLANK(Ventas[[#This Row],[Código]]),"",VLOOKUP(Ventas[[#This Row],[Código]],Productos[],3,FALSE))</f>
        <v/>
      </c>
      <c r="E1406" s="22"/>
      <c r="F1406" s="1" t="str">
        <f>IF(ISBLANK(Ventas[[#This Row],[Código]]),"",VLOOKUP(Ventas[[#This Row],[Código]],Productos[],4,FALSE))</f>
        <v/>
      </c>
      <c r="G1406" s="1" t="str">
        <f>IF(ISBLANK(Ventas[[#This Row],[Código]]),"",VLOOKUP(Ventas[[#This Row],[Código]],Productos[],5,FALSE))</f>
        <v/>
      </c>
      <c r="H1406" s="23" t="str">
        <f>IF(ISBLANK(Ventas[[#This Row],[Código]]),"",Ventas[[#This Row],[Precio Unitario]]*Ventas[[#This Row],[Cantidad]])</f>
        <v/>
      </c>
      <c r="I1406" s="1" t="str">
        <f>IF(ISBLANK(Ventas[[#This Row],[Código]]),"",SUM(Ventas[[#This Row],[Monto]],I1405))</f>
        <v/>
      </c>
    </row>
    <row r="1407" spans="3:9" x14ac:dyDescent="0.25">
      <c r="C1407" t="str">
        <f>IF(ISBLANK(Ventas[[#This Row],[Código]]),"",VLOOKUP(Ventas[[#This Row],[Código]],Productos[],2,FALSE))</f>
        <v/>
      </c>
      <c r="D1407" t="str">
        <f>IF(ISBLANK(Ventas[[#This Row],[Código]]),"",VLOOKUP(Ventas[[#This Row],[Código]],Productos[],3,FALSE))</f>
        <v/>
      </c>
      <c r="E1407" s="22"/>
      <c r="F1407" s="1" t="str">
        <f>IF(ISBLANK(Ventas[[#This Row],[Código]]),"",VLOOKUP(Ventas[[#This Row],[Código]],Productos[],4,FALSE))</f>
        <v/>
      </c>
      <c r="G1407" s="1" t="str">
        <f>IF(ISBLANK(Ventas[[#This Row],[Código]]),"",VLOOKUP(Ventas[[#This Row],[Código]],Productos[],5,FALSE))</f>
        <v/>
      </c>
      <c r="H1407" s="23" t="str">
        <f>IF(ISBLANK(Ventas[[#This Row],[Código]]),"",Ventas[[#This Row],[Precio Unitario]]*Ventas[[#This Row],[Cantidad]])</f>
        <v/>
      </c>
      <c r="I1407" s="1" t="str">
        <f>IF(ISBLANK(Ventas[[#This Row],[Código]]),"",SUM(Ventas[[#This Row],[Monto]],I1406))</f>
        <v/>
      </c>
    </row>
    <row r="1408" spans="3:9" x14ac:dyDescent="0.25">
      <c r="C1408" t="str">
        <f>IF(ISBLANK(Ventas[[#This Row],[Código]]),"",VLOOKUP(Ventas[[#This Row],[Código]],Productos[],2,FALSE))</f>
        <v/>
      </c>
      <c r="D1408" t="str">
        <f>IF(ISBLANK(Ventas[[#This Row],[Código]]),"",VLOOKUP(Ventas[[#This Row],[Código]],Productos[],3,FALSE))</f>
        <v/>
      </c>
      <c r="E1408" s="22"/>
      <c r="F1408" s="1" t="str">
        <f>IF(ISBLANK(Ventas[[#This Row],[Código]]),"",VLOOKUP(Ventas[[#This Row],[Código]],Productos[],4,FALSE))</f>
        <v/>
      </c>
      <c r="G1408" s="1" t="str">
        <f>IF(ISBLANK(Ventas[[#This Row],[Código]]),"",VLOOKUP(Ventas[[#This Row],[Código]],Productos[],5,FALSE))</f>
        <v/>
      </c>
      <c r="H1408" s="23" t="str">
        <f>IF(ISBLANK(Ventas[[#This Row],[Código]]),"",Ventas[[#This Row],[Precio Unitario]]*Ventas[[#This Row],[Cantidad]])</f>
        <v/>
      </c>
      <c r="I1408" s="1" t="str">
        <f>IF(ISBLANK(Ventas[[#This Row],[Código]]),"",SUM(Ventas[[#This Row],[Monto]],I1407))</f>
        <v/>
      </c>
    </row>
    <row r="1409" spans="3:9" x14ac:dyDescent="0.25">
      <c r="C1409" t="str">
        <f>IF(ISBLANK(Ventas[[#This Row],[Código]]),"",VLOOKUP(Ventas[[#This Row],[Código]],Productos[],2,FALSE))</f>
        <v/>
      </c>
      <c r="D1409" t="str">
        <f>IF(ISBLANK(Ventas[[#This Row],[Código]]),"",VLOOKUP(Ventas[[#This Row],[Código]],Productos[],3,FALSE))</f>
        <v/>
      </c>
      <c r="E1409" s="22"/>
      <c r="F1409" s="1" t="str">
        <f>IF(ISBLANK(Ventas[[#This Row],[Código]]),"",VLOOKUP(Ventas[[#This Row],[Código]],Productos[],4,FALSE))</f>
        <v/>
      </c>
      <c r="G1409" s="1" t="str">
        <f>IF(ISBLANK(Ventas[[#This Row],[Código]]),"",VLOOKUP(Ventas[[#This Row],[Código]],Productos[],5,FALSE))</f>
        <v/>
      </c>
      <c r="H1409" s="23" t="str">
        <f>IF(ISBLANK(Ventas[[#This Row],[Código]]),"",Ventas[[#This Row],[Precio Unitario]]*Ventas[[#This Row],[Cantidad]])</f>
        <v/>
      </c>
      <c r="I1409" s="1" t="str">
        <f>IF(ISBLANK(Ventas[[#This Row],[Código]]),"",SUM(Ventas[[#This Row],[Monto]],I1408))</f>
        <v/>
      </c>
    </row>
    <row r="1410" spans="3:9" x14ac:dyDescent="0.25">
      <c r="C1410" t="str">
        <f>IF(ISBLANK(Ventas[[#This Row],[Código]]),"",VLOOKUP(Ventas[[#This Row],[Código]],Productos[],2,FALSE))</f>
        <v/>
      </c>
      <c r="D1410" t="str">
        <f>IF(ISBLANK(Ventas[[#This Row],[Código]]),"",VLOOKUP(Ventas[[#This Row],[Código]],Productos[],3,FALSE))</f>
        <v/>
      </c>
      <c r="E1410" s="22"/>
      <c r="F1410" s="1" t="str">
        <f>IF(ISBLANK(Ventas[[#This Row],[Código]]),"",VLOOKUP(Ventas[[#This Row],[Código]],Productos[],4,FALSE))</f>
        <v/>
      </c>
      <c r="G1410" s="1" t="str">
        <f>IF(ISBLANK(Ventas[[#This Row],[Código]]),"",VLOOKUP(Ventas[[#This Row],[Código]],Productos[],5,FALSE))</f>
        <v/>
      </c>
      <c r="H1410" s="23" t="str">
        <f>IF(ISBLANK(Ventas[[#This Row],[Código]]),"",Ventas[[#This Row],[Precio Unitario]]*Ventas[[#This Row],[Cantidad]])</f>
        <v/>
      </c>
      <c r="I1410" s="1" t="str">
        <f>IF(ISBLANK(Ventas[[#This Row],[Código]]),"",SUM(Ventas[[#This Row],[Monto]],I1409))</f>
        <v/>
      </c>
    </row>
    <row r="1411" spans="3:9" x14ac:dyDescent="0.25">
      <c r="C1411" t="str">
        <f>IF(ISBLANK(Ventas[[#This Row],[Código]]),"",VLOOKUP(Ventas[[#This Row],[Código]],Productos[],2,FALSE))</f>
        <v/>
      </c>
      <c r="D1411" t="str">
        <f>IF(ISBLANK(Ventas[[#This Row],[Código]]),"",VLOOKUP(Ventas[[#This Row],[Código]],Productos[],3,FALSE))</f>
        <v/>
      </c>
      <c r="E1411" s="22"/>
      <c r="F1411" s="1" t="str">
        <f>IF(ISBLANK(Ventas[[#This Row],[Código]]),"",VLOOKUP(Ventas[[#This Row],[Código]],Productos[],4,FALSE))</f>
        <v/>
      </c>
      <c r="G1411" s="1" t="str">
        <f>IF(ISBLANK(Ventas[[#This Row],[Código]]),"",VLOOKUP(Ventas[[#This Row],[Código]],Productos[],5,FALSE))</f>
        <v/>
      </c>
      <c r="H1411" s="23" t="str">
        <f>IF(ISBLANK(Ventas[[#This Row],[Código]]),"",Ventas[[#This Row],[Precio Unitario]]*Ventas[[#This Row],[Cantidad]])</f>
        <v/>
      </c>
      <c r="I1411" s="1" t="str">
        <f>IF(ISBLANK(Ventas[[#This Row],[Código]]),"",SUM(Ventas[[#This Row],[Monto]],I1410))</f>
        <v/>
      </c>
    </row>
    <row r="1412" spans="3:9" x14ac:dyDescent="0.25">
      <c r="C1412" t="str">
        <f>IF(ISBLANK(Ventas[[#This Row],[Código]]),"",VLOOKUP(Ventas[[#This Row],[Código]],Productos[],2,FALSE))</f>
        <v/>
      </c>
      <c r="D1412" t="str">
        <f>IF(ISBLANK(Ventas[[#This Row],[Código]]),"",VLOOKUP(Ventas[[#This Row],[Código]],Productos[],3,FALSE))</f>
        <v/>
      </c>
      <c r="E1412" s="22"/>
      <c r="F1412" s="1" t="str">
        <f>IF(ISBLANK(Ventas[[#This Row],[Código]]),"",VLOOKUP(Ventas[[#This Row],[Código]],Productos[],4,FALSE))</f>
        <v/>
      </c>
      <c r="G1412" s="1" t="str">
        <f>IF(ISBLANK(Ventas[[#This Row],[Código]]),"",VLOOKUP(Ventas[[#This Row],[Código]],Productos[],5,FALSE))</f>
        <v/>
      </c>
      <c r="H1412" s="23" t="str">
        <f>IF(ISBLANK(Ventas[[#This Row],[Código]]),"",Ventas[[#This Row],[Precio Unitario]]*Ventas[[#This Row],[Cantidad]])</f>
        <v/>
      </c>
      <c r="I1412" s="1" t="str">
        <f>IF(ISBLANK(Ventas[[#This Row],[Código]]),"",SUM(Ventas[[#This Row],[Monto]],I1411))</f>
        <v/>
      </c>
    </row>
    <row r="1413" spans="3:9" x14ac:dyDescent="0.25">
      <c r="C1413" t="str">
        <f>IF(ISBLANK(Ventas[[#This Row],[Código]]),"",VLOOKUP(Ventas[[#This Row],[Código]],Productos[],2,FALSE))</f>
        <v/>
      </c>
      <c r="D1413" t="str">
        <f>IF(ISBLANK(Ventas[[#This Row],[Código]]),"",VLOOKUP(Ventas[[#This Row],[Código]],Productos[],3,FALSE))</f>
        <v/>
      </c>
      <c r="E1413" s="22"/>
      <c r="F1413" s="1" t="str">
        <f>IF(ISBLANK(Ventas[[#This Row],[Código]]),"",VLOOKUP(Ventas[[#This Row],[Código]],Productos[],4,FALSE))</f>
        <v/>
      </c>
      <c r="G1413" s="1" t="str">
        <f>IF(ISBLANK(Ventas[[#This Row],[Código]]),"",VLOOKUP(Ventas[[#This Row],[Código]],Productos[],5,FALSE))</f>
        <v/>
      </c>
      <c r="H1413" s="23" t="str">
        <f>IF(ISBLANK(Ventas[[#This Row],[Código]]),"",Ventas[[#This Row],[Precio Unitario]]*Ventas[[#This Row],[Cantidad]])</f>
        <v/>
      </c>
      <c r="I1413" s="1" t="str">
        <f>IF(ISBLANK(Ventas[[#This Row],[Código]]),"",SUM(Ventas[[#This Row],[Monto]],I1412))</f>
        <v/>
      </c>
    </row>
    <row r="1414" spans="3:9" x14ac:dyDescent="0.25">
      <c r="C1414" t="str">
        <f>IF(ISBLANK(Ventas[[#This Row],[Código]]),"",VLOOKUP(Ventas[[#This Row],[Código]],Productos[],2,FALSE))</f>
        <v/>
      </c>
      <c r="D1414" t="str">
        <f>IF(ISBLANK(Ventas[[#This Row],[Código]]),"",VLOOKUP(Ventas[[#This Row],[Código]],Productos[],3,FALSE))</f>
        <v/>
      </c>
      <c r="E1414" s="22"/>
      <c r="F1414" s="1" t="str">
        <f>IF(ISBLANK(Ventas[[#This Row],[Código]]),"",VLOOKUP(Ventas[[#This Row],[Código]],Productos[],4,FALSE))</f>
        <v/>
      </c>
      <c r="G1414" s="1" t="str">
        <f>IF(ISBLANK(Ventas[[#This Row],[Código]]),"",VLOOKUP(Ventas[[#This Row],[Código]],Productos[],5,FALSE))</f>
        <v/>
      </c>
      <c r="H1414" s="23" t="str">
        <f>IF(ISBLANK(Ventas[[#This Row],[Código]]),"",Ventas[[#This Row],[Precio Unitario]]*Ventas[[#This Row],[Cantidad]])</f>
        <v/>
      </c>
      <c r="I1414" s="1" t="str">
        <f>IF(ISBLANK(Ventas[[#This Row],[Código]]),"",SUM(Ventas[[#This Row],[Monto]],I1413))</f>
        <v/>
      </c>
    </row>
    <row r="1415" spans="3:9" x14ac:dyDescent="0.25">
      <c r="C1415" t="str">
        <f>IF(ISBLANK(Ventas[[#This Row],[Código]]),"",VLOOKUP(Ventas[[#This Row],[Código]],Productos[],2,FALSE))</f>
        <v/>
      </c>
      <c r="D1415" t="str">
        <f>IF(ISBLANK(Ventas[[#This Row],[Código]]),"",VLOOKUP(Ventas[[#This Row],[Código]],Productos[],3,FALSE))</f>
        <v/>
      </c>
      <c r="E1415" s="22"/>
      <c r="F1415" s="1" t="str">
        <f>IF(ISBLANK(Ventas[[#This Row],[Código]]),"",VLOOKUP(Ventas[[#This Row],[Código]],Productos[],4,FALSE))</f>
        <v/>
      </c>
      <c r="G1415" s="1" t="str">
        <f>IF(ISBLANK(Ventas[[#This Row],[Código]]),"",VLOOKUP(Ventas[[#This Row],[Código]],Productos[],5,FALSE))</f>
        <v/>
      </c>
      <c r="H1415" s="23" t="str">
        <f>IF(ISBLANK(Ventas[[#This Row],[Código]]),"",Ventas[[#This Row],[Precio Unitario]]*Ventas[[#This Row],[Cantidad]])</f>
        <v/>
      </c>
      <c r="I1415" s="1" t="str">
        <f>IF(ISBLANK(Ventas[[#This Row],[Código]]),"",SUM(Ventas[[#This Row],[Monto]],I1414))</f>
        <v/>
      </c>
    </row>
    <row r="1416" spans="3:9" x14ac:dyDescent="0.25">
      <c r="C1416" t="str">
        <f>IF(ISBLANK(Ventas[[#This Row],[Código]]),"",VLOOKUP(Ventas[[#This Row],[Código]],Productos[],2,FALSE))</f>
        <v/>
      </c>
      <c r="D1416" t="str">
        <f>IF(ISBLANK(Ventas[[#This Row],[Código]]),"",VLOOKUP(Ventas[[#This Row],[Código]],Productos[],3,FALSE))</f>
        <v/>
      </c>
      <c r="E1416" s="22"/>
      <c r="F1416" s="1" t="str">
        <f>IF(ISBLANK(Ventas[[#This Row],[Código]]),"",VLOOKUP(Ventas[[#This Row],[Código]],Productos[],4,FALSE))</f>
        <v/>
      </c>
      <c r="G1416" s="1" t="str">
        <f>IF(ISBLANK(Ventas[[#This Row],[Código]]),"",VLOOKUP(Ventas[[#This Row],[Código]],Productos[],5,FALSE))</f>
        <v/>
      </c>
      <c r="H1416" s="23" t="str">
        <f>IF(ISBLANK(Ventas[[#This Row],[Código]]),"",Ventas[[#This Row],[Precio Unitario]]*Ventas[[#This Row],[Cantidad]])</f>
        <v/>
      </c>
      <c r="I1416" s="1" t="str">
        <f>IF(ISBLANK(Ventas[[#This Row],[Código]]),"",SUM(Ventas[[#This Row],[Monto]],I1415))</f>
        <v/>
      </c>
    </row>
    <row r="1417" spans="3:9" x14ac:dyDescent="0.25">
      <c r="C1417" t="str">
        <f>IF(ISBLANK(Ventas[[#This Row],[Código]]),"",VLOOKUP(Ventas[[#This Row],[Código]],Productos[],2,FALSE))</f>
        <v/>
      </c>
      <c r="D1417" t="str">
        <f>IF(ISBLANK(Ventas[[#This Row],[Código]]),"",VLOOKUP(Ventas[[#This Row],[Código]],Productos[],3,FALSE))</f>
        <v/>
      </c>
      <c r="E1417" s="22"/>
      <c r="F1417" s="1" t="str">
        <f>IF(ISBLANK(Ventas[[#This Row],[Código]]),"",VLOOKUP(Ventas[[#This Row],[Código]],Productos[],4,FALSE))</f>
        <v/>
      </c>
      <c r="G1417" s="1" t="str">
        <f>IF(ISBLANK(Ventas[[#This Row],[Código]]),"",VLOOKUP(Ventas[[#This Row],[Código]],Productos[],5,FALSE))</f>
        <v/>
      </c>
      <c r="H1417" s="23" t="str">
        <f>IF(ISBLANK(Ventas[[#This Row],[Código]]),"",Ventas[[#This Row],[Precio Unitario]]*Ventas[[#This Row],[Cantidad]])</f>
        <v/>
      </c>
      <c r="I1417" s="1" t="str">
        <f>IF(ISBLANK(Ventas[[#This Row],[Código]]),"",SUM(Ventas[[#This Row],[Monto]],I1416))</f>
        <v/>
      </c>
    </row>
    <row r="1418" spans="3:9" x14ac:dyDescent="0.25">
      <c r="C1418" t="str">
        <f>IF(ISBLANK(Ventas[[#This Row],[Código]]),"",VLOOKUP(Ventas[[#This Row],[Código]],Productos[],2,FALSE))</f>
        <v/>
      </c>
      <c r="D1418" t="str">
        <f>IF(ISBLANK(Ventas[[#This Row],[Código]]),"",VLOOKUP(Ventas[[#This Row],[Código]],Productos[],3,FALSE))</f>
        <v/>
      </c>
      <c r="E1418" s="22"/>
      <c r="F1418" s="1" t="str">
        <f>IF(ISBLANK(Ventas[[#This Row],[Código]]),"",VLOOKUP(Ventas[[#This Row],[Código]],Productos[],4,FALSE))</f>
        <v/>
      </c>
      <c r="G1418" s="1" t="str">
        <f>IF(ISBLANK(Ventas[[#This Row],[Código]]),"",VLOOKUP(Ventas[[#This Row],[Código]],Productos[],5,FALSE))</f>
        <v/>
      </c>
      <c r="H1418" s="23" t="str">
        <f>IF(ISBLANK(Ventas[[#This Row],[Código]]),"",Ventas[[#This Row],[Precio Unitario]]*Ventas[[#This Row],[Cantidad]])</f>
        <v/>
      </c>
      <c r="I1418" s="1" t="str">
        <f>IF(ISBLANK(Ventas[[#This Row],[Código]]),"",SUM(Ventas[[#This Row],[Monto]],I1417))</f>
        <v/>
      </c>
    </row>
    <row r="1419" spans="3:9" x14ac:dyDescent="0.25">
      <c r="C1419" t="str">
        <f>IF(ISBLANK(Ventas[[#This Row],[Código]]),"",VLOOKUP(Ventas[[#This Row],[Código]],Productos[],2,FALSE))</f>
        <v/>
      </c>
      <c r="D1419" t="str">
        <f>IF(ISBLANK(Ventas[[#This Row],[Código]]),"",VLOOKUP(Ventas[[#This Row],[Código]],Productos[],3,FALSE))</f>
        <v/>
      </c>
      <c r="E1419" s="22"/>
      <c r="F1419" s="1" t="str">
        <f>IF(ISBLANK(Ventas[[#This Row],[Código]]),"",VLOOKUP(Ventas[[#This Row],[Código]],Productos[],4,FALSE))</f>
        <v/>
      </c>
      <c r="G1419" s="1" t="str">
        <f>IF(ISBLANK(Ventas[[#This Row],[Código]]),"",VLOOKUP(Ventas[[#This Row],[Código]],Productos[],5,FALSE))</f>
        <v/>
      </c>
      <c r="H1419" s="23" t="str">
        <f>IF(ISBLANK(Ventas[[#This Row],[Código]]),"",Ventas[[#This Row],[Precio Unitario]]*Ventas[[#This Row],[Cantidad]])</f>
        <v/>
      </c>
      <c r="I1419" s="1" t="str">
        <f>IF(ISBLANK(Ventas[[#This Row],[Código]]),"",SUM(Ventas[[#This Row],[Monto]],I1418))</f>
        <v/>
      </c>
    </row>
    <row r="1420" spans="3:9" x14ac:dyDescent="0.25">
      <c r="C1420" t="str">
        <f>IF(ISBLANK(Ventas[[#This Row],[Código]]),"",VLOOKUP(Ventas[[#This Row],[Código]],Productos[],2,FALSE))</f>
        <v/>
      </c>
      <c r="D1420" t="str">
        <f>IF(ISBLANK(Ventas[[#This Row],[Código]]),"",VLOOKUP(Ventas[[#This Row],[Código]],Productos[],3,FALSE))</f>
        <v/>
      </c>
      <c r="E1420" s="22"/>
      <c r="F1420" s="1" t="str">
        <f>IF(ISBLANK(Ventas[[#This Row],[Código]]),"",VLOOKUP(Ventas[[#This Row],[Código]],Productos[],4,FALSE))</f>
        <v/>
      </c>
      <c r="G1420" s="1" t="str">
        <f>IF(ISBLANK(Ventas[[#This Row],[Código]]),"",VLOOKUP(Ventas[[#This Row],[Código]],Productos[],5,FALSE))</f>
        <v/>
      </c>
      <c r="H1420" s="23" t="str">
        <f>IF(ISBLANK(Ventas[[#This Row],[Código]]),"",Ventas[[#This Row],[Precio Unitario]]*Ventas[[#This Row],[Cantidad]])</f>
        <v/>
      </c>
      <c r="I1420" s="1" t="str">
        <f>IF(ISBLANK(Ventas[[#This Row],[Código]]),"",SUM(Ventas[[#This Row],[Monto]],I1419))</f>
        <v/>
      </c>
    </row>
    <row r="1421" spans="3:9" x14ac:dyDescent="0.25">
      <c r="C1421" t="str">
        <f>IF(ISBLANK(Ventas[[#This Row],[Código]]),"",VLOOKUP(Ventas[[#This Row],[Código]],Productos[],2,FALSE))</f>
        <v/>
      </c>
      <c r="D1421" t="str">
        <f>IF(ISBLANK(Ventas[[#This Row],[Código]]),"",VLOOKUP(Ventas[[#This Row],[Código]],Productos[],3,FALSE))</f>
        <v/>
      </c>
      <c r="E1421" s="22"/>
      <c r="F1421" s="1" t="str">
        <f>IF(ISBLANK(Ventas[[#This Row],[Código]]),"",VLOOKUP(Ventas[[#This Row],[Código]],Productos[],4,FALSE))</f>
        <v/>
      </c>
      <c r="G1421" s="1" t="str">
        <f>IF(ISBLANK(Ventas[[#This Row],[Código]]),"",VLOOKUP(Ventas[[#This Row],[Código]],Productos[],5,FALSE))</f>
        <v/>
      </c>
      <c r="H1421" s="23" t="str">
        <f>IF(ISBLANK(Ventas[[#This Row],[Código]]),"",Ventas[[#This Row],[Precio Unitario]]*Ventas[[#This Row],[Cantidad]])</f>
        <v/>
      </c>
      <c r="I1421" s="1" t="str">
        <f>IF(ISBLANK(Ventas[[#This Row],[Código]]),"",SUM(Ventas[[#This Row],[Monto]],I1420))</f>
        <v/>
      </c>
    </row>
    <row r="1422" spans="3:9" x14ac:dyDescent="0.25">
      <c r="C1422" t="str">
        <f>IF(ISBLANK(Ventas[[#This Row],[Código]]),"",VLOOKUP(Ventas[[#This Row],[Código]],Productos[],2,FALSE))</f>
        <v/>
      </c>
      <c r="D1422" t="str">
        <f>IF(ISBLANK(Ventas[[#This Row],[Código]]),"",VLOOKUP(Ventas[[#This Row],[Código]],Productos[],3,FALSE))</f>
        <v/>
      </c>
      <c r="E1422" s="22"/>
      <c r="F1422" s="1" t="str">
        <f>IF(ISBLANK(Ventas[[#This Row],[Código]]),"",VLOOKUP(Ventas[[#This Row],[Código]],Productos[],4,FALSE))</f>
        <v/>
      </c>
      <c r="G1422" s="1" t="str">
        <f>IF(ISBLANK(Ventas[[#This Row],[Código]]),"",VLOOKUP(Ventas[[#This Row],[Código]],Productos[],5,FALSE))</f>
        <v/>
      </c>
      <c r="H1422" s="23" t="str">
        <f>IF(ISBLANK(Ventas[[#This Row],[Código]]),"",Ventas[[#This Row],[Precio Unitario]]*Ventas[[#This Row],[Cantidad]])</f>
        <v/>
      </c>
      <c r="I1422" s="1" t="str">
        <f>IF(ISBLANK(Ventas[[#This Row],[Código]]),"",SUM(Ventas[[#This Row],[Monto]],I1421))</f>
        <v/>
      </c>
    </row>
    <row r="1423" spans="3:9" x14ac:dyDescent="0.25">
      <c r="C1423" t="str">
        <f>IF(ISBLANK(Ventas[[#This Row],[Código]]),"",VLOOKUP(Ventas[[#This Row],[Código]],Productos[],2,FALSE))</f>
        <v/>
      </c>
      <c r="D1423" t="str">
        <f>IF(ISBLANK(Ventas[[#This Row],[Código]]),"",VLOOKUP(Ventas[[#This Row],[Código]],Productos[],3,FALSE))</f>
        <v/>
      </c>
      <c r="E1423" s="22"/>
      <c r="F1423" s="1" t="str">
        <f>IF(ISBLANK(Ventas[[#This Row],[Código]]),"",VLOOKUP(Ventas[[#This Row],[Código]],Productos[],4,FALSE))</f>
        <v/>
      </c>
      <c r="G1423" s="1" t="str">
        <f>IF(ISBLANK(Ventas[[#This Row],[Código]]),"",VLOOKUP(Ventas[[#This Row],[Código]],Productos[],5,FALSE))</f>
        <v/>
      </c>
      <c r="H1423" s="23" t="str">
        <f>IF(ISBLANK(Ventas[[#This Row],[Código]]),"",Ventas[[#This Row],[Precio Unitario]]*Ventas[[#This Row],[Cantidad]])</f>
        <v/>
      </c>
      <c r="I1423" s="1" t="str">
        <f>IF(ISBLANK(Ventas[[#This Row],[Código]]),"",SUM(Ventas[[#This Row],[Monto]],I1422))</f>
        <v/>
      </c>
    </row>
    <row r="1424" spans="3:9" x14ac:dyDescent="0.25">
      <c r="C1424" t="str">
        <f>IF(ISBLANK(Ventas[[#This Row],[Código]]),"",VLOOKUP(Ventas[[#This Row],[Código]],Productos[],2,FALSE))</f>
        <v/>
      </c>
      <c r="D1424" t="str">
        <f>IF(ISBLANK(Ventas[[#This Row],[Código]]),"",VLOOKUP(Ventas[[#This Row],[Código]],Productos[],3,FALSE))</f>
        <v/>
      </c>
      <c r="E1424" s="22"/>
      <c r="F1424" s="1" t="str">
        <f>IF(ISBLANK(Ventas[[#This Row],[Código]]),"",VLOOKUP(Ventas[[#This Row],[Código]],Productos[],4,FALSE))</f>
        <v/>
      </c>
      <c r="G1424" s="1" t="str">
        <f>IF(ISBLANK(Ventas[[#This Row],[Código]]),"",VLOOKUP(Ventas[[#This Row],[Código]],Productos[],5,FALSE))</f>
        <v/>
      </c>
      <c r="H1424" s="23" t="str">
        <f>IF(ISBLANK(Ventas[[#This Row],[Código]]),"",Ventas[[#This Row],[Precio Unitario]]*Ventas[[#This Row],[Cantidad]])</f>
        <v/>
      </c>
      <c r="I1424" s="1" t="str">
        <f>IF(ISBLANK(Ventas[[#This Row],[Código]]),"",SUM(Ventas[[#This Row],[Monto]],I1423))</f>
        <v/>
      </c>
    </row>
    <row r="1425" spans="3:9" x14ac:dyDescent="0.25">
      <c r="C1425" t="str">
        <f>IF(ISBLANK(Ventas[[#This Row],[Código]]),"",VLOOKUP(Ventas[[#This Row],[Código]],Productos[],2,FALSE))</f>
        <v/>
      </c>
      <c r="D1425" t="str">
        <f>IF(ISBLANK(Ventas[[#This Row],[Código]]),"",VLOOKUP(Ventas[[#This Row],[Código]],Productos[],3,FALSE))</f>
        <v/>
      </c>
      <c r="E1425" s="22"/>
      <c r="F1425" s="1" t="str">
        <f>IF(ISBLANK(Ventas[[#This Row],[Código]]),"",VLOOKUP(Ventas[[#This Row],[Código]],Productos[],4,FALSE))</f>
        <v/>
      </c>
      <c r="G1425" s="1" t="str">
        <f>IF(ISBLANK(Ventas[[#This Row],[Código]]),"",VLOOKUP(Ventas[[#This Row],[Código]],Productos[],5,FALSE))</f>
        <v/>
      </c>
      <c r="H1425" s="23" t="str">
        <f>IF(ISBLANK(Ventas[[#This Row],[Código]]),"",Ventas[[#This Row],[Precio Unitario]]*Ventas[[#This Row],[Cantidad]])</f>
        <v/>
      </c>
      <c r="I1425" s="1" t="str">
        <f>IF(ISBLANK(Ventas[[#This Row],[Código]]),"",SUM(Ventas[[#This Row],[Monto]],I1424))</f>
        <v/>
      </c>
    </row>
    <row r="1426" spans="3:9" x14ac:dyDescent="0.25">
      <c r="C1426" t="str">
        <f>IF(ISBLANK(Ventas[[#This Row],[Código]]),"",VLOOKUP(Ventas[[#This Row],[Código]],Productos[],2,FALSE))</f>
        <v/>
      </c>
      <c r="D1426" t="str">
        <f>IF(ISBLANK(Ventas[[#This Row],[Código]]),"",VLOOKUP(Ventas[[#This Row],[Código]],Productos[],3,FALSE))</f>
        <v/>
      </c>
      <c r="E1426" s="22"/>
      <c r="F1426" s="1" t="str">
        <f>IF(ISBLANK(Ventas[[#This Row],[Código]]),"",VLOOKUP(Ventas[[#This Row],[Código]],Productos[],4,FALSE))</f>
        <v/>
      </c>
      <c r="G1426" s="1" t="str">
        <f>IF(ISBLANK(Ventas[[#This Row],[Código]]),"",VLOOKUP(Ventas[[#This Row],[Código]],Productos[],5,FALSE))</f>
        <v/>
      </c>
      <c r="H1426" s="23" t="str">
        <f>IF(ISBLANK(Ventas[[#This Row],[Código]]),"",Ventas[[#This Row],[Precio Unitario]]*Ventas[[#This Row],[Cantidad]])</f>
        <v/>
      </c>
      <c r="I1426" s="1" t="str">
        <f>IF(ISBLANK(Ventas[[#This Row],[Código]]),"",SUM(Ventas[[#This Row],[Monto]],I1425))</f>
        <v/>
      </c>
    </row>
    <row r="1427" spans="3:9" x14ac:dyDescent="0.25">
      <c r="C1427" t="str">
        <f>IF(ISBLANK(Ventas[[#This Row],[Código]]),"",VLOOKUP(Ventas[[#This Row],[Código]],Productos[],2,FALSE))</f>
        <v/>
      </c>
      <c r="D1427" t="str">
        <f>IF(ISBLANK(Ventas[[#This Row],[Código]]),"",VLOOKUP(Ventas[[#This Row],[Código]],Productos[],3,FALSE))</f>
        <v/>
      </c>
      <c r="E1427" s="22"/>
      <c r="F1427" s="1" t="str">
        <f>IF(ISBLANK(Ventas[[#This Row],[Código]]),"",VLOOKUP(Ventas[[#This Row],[Código]],Productos[],4,FALSE))</f>
        <v/>
      </c>
      <c r="G1427" s="1" t="str">
        <f>IF(ISBLANK(Ventas[[#This Row],[Código]]),"",VLOOKUP(Ventas[[#This Row],[Código]],Productos[],5,FALSE))</f>
        <v/>
      </c>
      <c r="H1427" s="23" t="str">
        <f>IF(ISBLANK(Ventas[[#This Row],[Código]]),"",Ventas[[#This Row],[Precio Unitario]]*Ventas[[#This Row],[Cantidad]])</f>
        <v/>
      </c>
      <c r="I1427" s="1" t="str">
        <f>IF(ISBLANK(Ventas[[#This Row],[Código]]),"",SUM(Ventas[[#This Row],[Monto]],I1426))</f>
        <v/>
      </c>
    </row>
    <row r="1428" spans="3:9" x14ac:dyDescent="0.25">
      <c r="C1428" t="str">
        <f>IF(ISBLANK(Ventas[[#This Row],[Código]]),"",VLOOKUP(Ventas[[#This Row],[Código]],Productos[],2,FALSE))</f>
        <v/>
      </c>
      <c r="D1428" t="str">
        <f>IF(ISBLANK(Ventas[[#This Row],[Código]]),"",VLOOKUP(Ventas[[#This Row],[Código]],Productos[],3,FALSE))</f>
        <v/>
      </c>
      <c r="E1428" s="22"/>
      <c r="F1428" s="1" t="str">
        <f>IF(ISBLANK(Ventas[[#This Row],[Código]]),"",VLOOKUP(Ventas[[#This Row],[Código]],Productos[],4,FALSE))</f>
        <v/>
      </c>
      <c r="G1428" s="1" t="str">
        <f>IF(ISBLANK(Ventas[[#This Row],[Código]]),"",VLOOKUP(Ventas[[#This Row],[Código]],Productos[],5,FALSE))</f>
        <v/>
      </c>
      <c r="H1428" s="23" t="str">
        <f>IF(ISBLANK(Ventas[[#This Row],[Código]]),"",Ventas[[#This Row],[Precio Unitario]]*Ventas[[#This Row],[Cantidad]])</f>
        <v/>
      </c>
      <c r="I1428" s="1" t="str">
        <f>IF(ISBLANK(Ventas[[#This Row],[Código]]),"",SUM(Ventas[[#This Row],[Monto]],I1427))</f>
        <v/>
      </c>
    </row>
    <row r="1429" spans="3:9" x14ac:dyDescent="0.25">
      <c r="C1429" t="str">
        <f>IF(ISBLANK(Ventas[[#This Row],[Código]]),"",VLOOKUP(Ventas[[#This Row],[Código]],Productos[],2,FALSE))</f>
        <v/>
      </c>
      <c r="D1429" t="str">
        <f>IF(ISBLANK(Ventas[[#This Row],[Código]]),"",VLOOKUP(Ventas[[#This Row],[Código]],Productos[],3,FALSE))</f>
        <v/>
      </c>
      <c r="E1429" s="22"/>
      <c r="F1429" s="1" t="str">
        <f>IF(ISBLANK(Ventas[[#This Row],[Código]]),"",VLOOKUP(Ventas[[#This Row],[Código]],Productos[],4,FALSE))</f>
        <v/>
      </c>
      <c r="G1429" s="1" t="str">
        <f>IF(ISBLANK(Ventas[[#This Row],[Código]]),"",VLOOKUP(Ventas[[#This Row],[Código]],Productos[],5,FALSE))</f>
        <v/>
      </c>
      <c r="H1429" s="23" t="str">
        <f>IF(ISBLANK(Ventas[[#This Row],[Código]]),"",Ventas[[#This Row],[Precio Unitario]]*Ventas[[#This Row],[Cantidad]])</f>
        <v/>
      </c>
      <c r="I1429" s="1" t="str">
        <f>IF(ISBLANK(Ventas[[#This Row],[Código]]),"",SUM(Ventas[[#This Row],[Monto]],I1428))</f>
        <v/>
      </c>
    </row>
    <row r="1430" spans="3:9" x14ac:dyDescent="0.25">
      <c r="C1430" t="str">
        <f>IF(ISBLANK(Ventas[[#This Row],[Código]]),"",VLOOKUP(Ventas[[#This Row],[Código]],Productos[],2,FALSE))</f>
        <v/>
      </c>
      <c r="D1430" t="str">
        <f>IF(ISBLANK(Ventas[[#This Row],[Código]]),"",VLOOKUP(Ventas[[#This Row],[Código]],Productos[],3,FALSE))</f>
        <v/>
      </c>
      <c r="E1430" s="22"/>
      <c r="F1430" s="1" t="str">
        <f>IF(ISBLANK(Ventas[[#This Row],[Código]]),"",VLOOKUP(Ventas[[#This Row],[Código]],Productos[],4,FALSE))</f>
        <v/>
      </c>
      <c r="G1430" s="1" t="str">
        <f>IF(ISBLANK(Ventas[[#This Row],[Código]]),"",VLOOKUP(Ventas[[#This Row],[Código]],Productos[],5,FALSE))</f>
        <v/>
      </c>
      <c r="H1430" s="23" t="str">
        <f>IF(ISBLANK(Ventas[[#This Row],[Código]]),"",Ventas[[#This Row],[Precio Unitario]]*Ventas[[#This Row],[Cantidad]])</f>
        <v/>
      </c>
      <c r="I1430" s="1" t="str">
        <f>IF(ISBLANK(Ventas[[#This Row],[Código]]),"",SUM(Ventas[[#This Row],[Monto]],I1429))</f>
        <v/>
      </c>
    </row>
    <row r="1431" spans="3:9" x14ac:dyDescent="0.25">
      <c r="C1431" t="str">
        <f>IF(ISBLANK(Ventas[[#This Row],[Código]]),"",VLOOKUP(Ventas[[#This Row],[Código]],Productos[],2,FALSE))</f>
        <v/>
      </c>
      <c r="D1431" t="str">
        <f>IF(ISBLANK(Ventas[[#This Row],[Código]]),"",VLOOKUP(Ventas[[#This Row],[Código]],Productos[],3,FALSE))</f>
        <v/>
      </c>
      <c r="E1431" s="22"/>
      <c r="F1431" s="1" t="str">
        <f>IF(ISBLANK(Ventas[[#This Row],[Código]]),"",VLOOKUP(Ventas[[#This Row],[Código]],Productos[],4,FALSE))</f>
        <v/>
      </c>
      <c r="G1431" s="1" t="str">
        <f>IF(ISBLANK(Ventas[[#This Row],[Código]]),"",VLOOKUP(Ventas[[#This Row],[Código]],Productos[],5,FALSE))</f>
        <v/>
      </c>
      <c r="H1431" s="23" t="str">
        <f>IF(ISBLANK(Ventas[[#This Row],[Código]]),"",Ventas[[#This Row],[Precio Unitario]]*Ventas[[#This Row],[Cantidad]])</f>
        <v/>
      </c>
      <c r="I1431" s="1" t="str">
        <f>IF(ISBLANK(Ventas[[#This Row],[Código]]),"",SUM(Ventas[[#This Row],[Monto]],I1430))</f>
        <v/>
      </c>
    </row>
    <row r="1432" spans="3:9" x14ac:dyDescent="0.25">
      <c r="C1432" t="str">
        <f>IF(ISBLANK(Ventas[[#This Row],[Código]]),"",VLOOKUP(Ventas[[#This Row],[Código]],Productos[],2,FALSE))</f>
        <v/>
      </c>
      <c r="D1432" t="str">
        <f>IF(ISBLANK(Ventas[[#This Row],[Código]]),"",VLOOKUP(Ventas[[#This Row],[Código]],Productos[],3,FALSE))</f>
        <v/>
      </c>
      <c r="E1432" s="22"/>
      <c r="F1432" s="1" t="str">
        <f>IF(ISBLANK(Ventas[[#This Row],[Código]]),"",VLOOKUP(Ventas[[#This Row],[Código]],Productos[],4,FALSE))</f>
        <v/>
      </c>
      <c r="G1432" s="1" t="str">
        <f>IF(ISBLANK(Ventas[[#This Row],[Código]]),"",VLOOKUP(Ventas[[#This Row],[Código]],Productos[],5,FALSE))</f>
        <v/>
      </c>
      <c r="H1432" s="23" t="str">
        <f>IF(ISBLANK(Ventas[[#This Row],[Código]]),"",Ventas[[#This Row],[Precio Unitario]]*Ventas[[#This Row],[Cantidad]])</f>
        <v/>
      </c>
      <c r="I1432" s="1" t="str">
        <f>IF(ISBLANK(Ventas[[#This Row],[Código]]),"",SUM(Ventas[[#This Row],[Monto]],I1431))</f>
        <v/>
      </c>
    </row>
    <row r="1433" spans="3:9" x14ac:dyDescent="0.25">
      <c r="C1433" t="str">
        <f>IF(ISBLANK(Ventas[[#This Row],[Código]]),"",VLOOKUP(Ventas[[#This Row],[Código]],Productos[],2,FALSE))</f>
        <v/>
      </c>
      <c r="D1433" t="str">
        <f>IF(ISBLANK(Ventas[[#This Row],[Código]]),"",VLOOKUP(Ventas[[#This Row],[Código]],Productos[],3,FALSE))</f>
        <v/>
      </c>
      <c r="E1433" s="22"/>
      <c r="F1433" s="1" t="str">
        <f>IF(ISBLANK(Ventas[[#This Row],[Código]]),"",VLOOKUP(Ventas[[#This Row],[Código]],Productos[],4,FALSE))</f>
        <v/>
      </c>
      <c r="G1433" s="1" t="str">
        <f>IF(ISBLANK(Ventas[[#This Row],[Código]]),"",VLOOKUP(Ventas[[#This Row],[Código]],Productos[],5,FALSE))</f>
        <v/>
      </c>
      <c r="H1433" s="23" t="str">
        <f>IF(ISBLANK(Ventas[[#This Row],[Código]]),"",Ventas[[#This Row],[Precio Unitario]]*Ventas[[#This Row],[Cantidad]])</f>
        <v/>
      </c>
      <c r="I1433" s="1" t="str">
        <f>IF(ISBLANK(Ventas[[#This Row],[Código]]),"",SUM(Ventas[[#This Row],[Monto]],I1432))</f>
        <v/>
      </c>
    </row>
    <row r="1434" spans="3:9" x14ac:dyDescent="0.25">
      <c r="C1434" t="str">
        <f>IF(ISBLANK(Ventas[[#This Row],[Código]]),"",VLOOKUP(Ventas[[#This Row],[Código]],Productos[],2,FALSE))</f>
        <v/>
      </c>
      <c r="D1434" t="str">
        <f>IF(ISBLANK(Ventas[[#This Row],[Código]]),"",VLOOKUP(Ventas[[#This Row],[Código]],Productos[],3,FALSE))</f>
        <v/>
      </c>
      <c r="E1434" s="22"/>
      <c r="F1434" s="1" t="str">
        <f>IF(ISBLANK(Ventas[[#This Row],[Código]]),"",VLOOKUP(Ventas[[#This Row],[Código]],Productos[],4,FALSE))</f>
        <v/>
      </c>
      <c r="G1434" s="1" t="str">
        <f>IF(ISBLANK(Ventas[[#This Row],[Código]]),"",VLOOKUP(Ventas[[#This Row],[Código]],Productos[],5,FALSE))</f>
        <v/>
      </c>
      <c r="H1434" s="23" t="str">
        <f>IF(ISBLANK(Ventas[[#This Row],[Código]]),"",Ventas[[#This Row],[Precio Unitario]]*Ventas[[#This Row],[Cantidad]])</f>
        <v/>
      </c>
      <c r="I1434" s="1" t="str">
        <f>IF(ISBLANK(Ventas[[#This Row],[Código]]),"",SUM(Ventas[[#This Row],[Monto]],I1433))</f>
        <v/>
      </c>
    </row>
    <row r="1435" spans="3:9" x14ac:dyDescent="0.25">
      <c r="C1435" t="str">
        <f>IF(ISBLANK(Ventas[[#This Row],[Código]]),"",VLOOKUP(Ventas[[#This Row],[Código]],Productos[],2,FALSE))</f>
        <v/>
      </c>
      <c r="D1435" t="str">
        <f>IF(ISBLANK(Ventas[[#This Row],[Código]]),"",VLOOKUP(Ventas[[#This Row],[Código]],Productos[],3,FALSE))</f>
        <v/>
      </c>
      <c r="E1435" s="22"/>
      <c r="F1435" s="1" t="str">
        <f>IF(ISBLANK(Ventas[[#This Row],[Código]]),"",VLOOKUP(Ventas[[#This Row],[Código]],Productos[],4,FALSE))</f>
        <v/>
      </c>
      <c r="G1435" s="1" t="str">
        <f>IF(ISBLANK(Ventas[[#This Row],[Código]]),"",VLOOKUP(Ventas[[#This Row],[Código]],Productos[],5,FALSE))</f>
        <v/>
      </c>
      <c r="H1435" s="23" t="str">
        <f>IF(ISBLANK(Ventas[[#This Row],[Código]]),"",Ventas[[#This Row],[Precio Unitario]]*Ventas[[#This Row],[Cantidad]])</f>
        <v/>
      </c>
      <c r="I1435" s="1" t="str">
        <f>IF(ISBLANK(Ventas[[#This Row],[Código]]),"",SUM(Ventas[[#This Row],[Monto]],I1434))</f>
        <v/>
      </c>
    </row>
    <row r="1436" spans="3:9" x14ac:dyDescent="0.25">
      <c r="C1436" t="str">
        <f>IF(ISBLANK(Ventas[[#This Row],[Código]]),"",VLOOKUP(Ventas[[#This Row],[Código]],Productos[],2,FALSE))</f>
        <v/>
      </c>
      <c r="D1436" t="str">
        <f>IF(ISBLANK(Ventas[[#This Row],[Código]]),"",VLOOKUP(Ventas[[#This Row],[Código]],Productos[],3,FALSE))</f>
        <v/>
      </c>
      <c r="E1436" s="22"/>
      <c r="F1436" s="1" t="str">
        <f>IF(ISBLANK(Ventas[[#This Row],[Código]]),"",VLOOKUP(Ventas[[#This Row],[Código]],Productos[],4,FALSE))</f>
        <v/>
      </c>
      <c r="G1436" s="1" t="str">
        <f>IF(ISBLANK(Ventas[[#This Row],[Código]]),"",VLOOKUP(Ventas[[#This Row],[Código]],Productos[],5,FALSE))</f>
        <v/>
      </c>
      <c r="H1436" s="23" t="str">
        <f>IF(ISBLANK(Ventas[[#This Row],[Código]]),"",Ventas[[#This Row],[Precio Unitario]]*Ventas[[#This Row],[Cantidad]])</f>
        <v/>
      </c>
      <c r="I1436" s="1" t="str">
        <f>IF(ISBLANK(Ventas[[#This Row],[Código]]),"",SUM(Ventas[[#This Row],[Monto]],I1435))</f>
        <v/>
      </c>
    </row>
    <row r="1437" spans="3:9" x14ac:dyDescent="0.25">
      <c r="C1437" t="str">
        <f>IF(ISBLANK(Ventas[[#This Row],[Código]]),"",VLOOKUP(Ventas[[#This Row],[Código]],Productos[],2,FALSE))</f>
        <v/>
      </c>
      <c r="D1437" t="str">
        <f>IF(ISBLANK(Ventas[[#This Row],[Código]]),"",VLOOKUP(Ventas[[#This Row],[Código]],Productos[],3,FALSE))</f>
        <v/>
      </c>
      <c r="E1437" s="22"/>
      <c r="F1437" s="1" t="str">
        <f>IF(ISBLANK(Ventas[[#This Row],[Código]]),"",VLOOKUP(Ventas[[#This Row],[Código]],Productos[],4,FALSE))</f>
        <v/>
      </c>
      <c r="G1437" s="1" t="str">
        <f>IF(ISBLANK(Ventas[[#This Row],[Código]]),"",VLOOKUP(Ventas[[#This Row],[Código]],Productos[],5,FALSE))</f>
        <v/>
      </c>
      <c r="H1437" s="23" t="str">
        <f>IF(ISBLANK(Ventas[[#This Row],[Código]]),"",Ventas[[#This Row],[Precio Unitario]]*Ventas[[#This Row],[Cantidad]])</f>
        <v/>
      </c>
      <c r="I1437" s="1" t="str">
        <f>IF(ISBLANK(Ventas[[#This Row],[Código]]),"",SUM(Ventas[[#This Row],[Monto]],I1436))</f>
        <v/>
      </c>
    </row>
    <row r="1438" spans="3:9" x14ac:dyDescent="0.25">
      <c r="C1438" t="str">
        <f>IF(ISBLANK(Ventas[[#This Row],[Código]]),"",VLOOKUP(Ventas[[#This Row],[Código]],Productos[],2,FALSE))</f>
        <v/>
      </c>
      <c r="D1438" t="str">
        <f>IF(ISBLANK(Ventas[[#This Row],[Código]]),"",VLOOKUP(Ventas[[#This Row],[Código]],Productos[],3,FALSE))</f>
        <v/>
      </c>
      <c r="E1438" s="22"/>
      <c r="F1438" s="1" t="str">
        <f>IF(ISBLANK(Ventas[[#This Row],[Código]]),"",VLOOKUP(Ventas[[#This Row],[Código]],Productos[],4,FALSE))</f>
        <v/>
      </c>
      <c r="G1438" s="1" t="str">
        <f>IF(ISBLANK(Ventas[[#This Row],[Código]]),"",VLOOKUP(Ventas[[#This Row],[Código]],Productos[],5,FALSE))</f>
        <v/>
      </c>
      <c r="H1438" s="23" t="str">
        <f>IF(ISBLANK(Ventas[[#This Row],[Código]]),"",Ventas[[#This Row],[Precio Unitario]]*Ventas[[#This Row],[Cantidad]])</f>
        <v/>
      </c>
      <c r="I1438" s="1" t="str">
        <f>IF(ISBLANK(Ventas[[#This Row],[Código]]),"",SUM(Ventas[[#This Row],[Monto]],I1437))</f>
        <v/>
      </c>
    </row>
    <row r="1439" spans="3:9" x14ac:dyDescent="0.25">
      <c r="C1439" t="str">
        <f>IF(ISBLANK(Ventas[[#This Row],[Código]]),"",VLOOKUP(Ventas[[#This Row],[Código]],Productos[],2,FALSE))</f>
        <v/>
      </c>
      <c r="D1439" t="str">
        <f>IF(ISBLANK(Ventas[[#This Row],[Código]]),"",VLOOKUP(Ventas[[#This Row],[Código]],Productos[],3,FALSE))</f>
        <v/>
      </c>
      <c r="E1439" s="22"/>
      <c r="F1439" s="1" t="str">
        <f>IF(ISBLANK(Ventas[[#This Row],[Código]]),"",VLOOKUP(Ventas[[#This Row],[Código]],Productos[],4,FALSE))</f>
        <v/>
      </c>
      <c r="G1439" s="1" t="str">
        <f>IF(ISBLANK(Ventas[[#This Row],[Código]]),"",VLOOKUP(Ventas[[#This Row],[Código]],Productos[],5,FALSE))</f>
        <v/>
      </c>
      <c r="H1439" s="23" t="str">
        <f>IF(ISBLANK(Ventas[[#This Row],[Código]]),"",Ventas[[#This Row],[Precio Unitario]]*Ventas[[#This Row],[Cantidad]])</f>
        <v/>
      </c>
      <c r="I1439" s="1" t="str">
        <f>IF(ISBLANK(Ventas[[#This Row],[Código]]),"",SUM(Ventas[[#This Row],[Monto]],I1438))</f>
        <v/>
      </c>
    </row>
    <row r="1440" spans="3:9" x14ac:dyDescent="0.25">
      <c r="C1440" t="str">
        <f>IF(ISBLANK(Ventas[[#This Row],[Código]]),"",VLOOKUP(Ventas[[#This Row],[Código]],Productos[],2,FALSE))</f>
        <v/>
      </c>
      <c r="D1440" t="str">
        <f>IF(ISBLANK(Ventas[[#This Row],[Código]]),"",VLOOKUP(Ventas[[#This Row],[Código]],Productos[],3,FALSE))</f>
        <v/>
      </c>
      <c r="E1440" s="22"/>
      <c r="F1440" s="1" t="str">
        <f>IF(ISBLANK(Ventas[[#This Row],[Código]]),"",VLOOKUP(Ventas[[#This Row],[Código]],Productos[],4,FALSE))</f>
        <v/>
      </c>
      <c r="G1440" s="1" t="str">
        <f>IF(ISBLANK(Ventas[[#This Row],[Código]]),"",VLOOKUP(Ventas[[#This Row],[Código]],Productos[],5,FALSE))</f>
        <v/>
      </c>
      <c r="H1440" s="23" t="str">
        <f>IF(ISBLANK(Ventas[[#This Row],[Código]]),"",Ventas[[#This Row],[Precio Unitario]]*Ventas[[#This Row],[Cantidad]])</f>
        <v/>
      </c>
      <c r="I1440" s="1" t="str">
        <f>IF(ISBLANK(Ventas[[#This Row],[Código]]),"",SUM(Ventas[[#This Row],[Monto]],I1439))</f>
        <v/>
      </c>
    </row>
    <row r="1441" spans="3:9" x14ac:dyDescent="0.25">
      <c r="C1441" t="str">
        <f>IF(ISBLANK(Ventas[[#This Row],[Código]]),"",VLOOKUP(Ventas[[#This Row],[Código]],Productos[],2,FALSE))</f>
        <v/>
      </c>
      <c r="D1441" t="str">
        <f>IF(ISBLANK(Ventas[[#This Row],[Código]]),"",VLOOKUP(Ventas[[#This Row],[Código]],Productos[],3,FALSE))</f>
        <v/>
      </c>
      <c r="E1441" s="22"/>
      <c r="F1441" s="1" t="str">
        <f>IF(ISBLANK(Ventas[[#This Row],[Código]]),"",VLOOKUP(Ventas[[#This Row],[Código]],Productos[],4,FALSE))</f>
        <v/>
      </c>
      <c r="G1441" s="1" t="str">
        <f>IF(ISBLANK(Ventas[[#This Row],[Código]]),"",VLOOKUP(Ventas[[#This Row],[Código]],Productos[],5,FALSE))</f>
        <v/>
      </c>
      <c r="H1441" s="23" t="str">
        <f>IF(ISBLANK(Ventas[[#This Row],[Código]]),"",Ventas[[#This Row],[Precio Unitario]]*Ventas[[#This Row],[Cantidad]])</f>
        <v/>
      </c>
      <c r="I1441" s="1" t="str">
        <f>IF(ISBLANK(Ventas[[#This Row],[Código]]),"",SUM(Ventas[[#This Row],[Monto]],I1440))</f>
        <v/>
      </c>
    </row>
    <row r="1442" spans="3:9" x14ac:dyDescent="0.25">
      <c r="C1442" t="str">
        <f>IF(ISBLANK(Ventas[[#This Row],[Código]]),"",VLOOKUP(Ventas[[#This Row],[Código]],Productos[],2,FALSE))</f>
        <v/>
      </c>
      <c r="D1442" t="str">
        <f>IF(ISBLANK(Ventas[[#This Row],[Código]]),"",VLOOKUP(Ventas[[#This Row],[Código]],Productos[],3,FALSE))</f>
        <v/>
      </c>
      <c r="E1442" s="22"/>
      <c r="F1442" s="1" t="str">
        <f>IF(ISBLANK(Ventas[[#This Row],[Código]]),"",VLOOKUP(Ventas[[#This Row],[Código]],Productos[],4,FALSE))</f>
        <v/>
      </c>
      <c r="G1442" s="1" t="str">
        <f>IF(ISBLANK(Ventas[[#This Row],[Código]]),"",VLOOKUP(Ventas[[#This Row],[Código]],Productos[],5,FALSE))</f>
        <v/>
      </c>
      <c r="H1442" s="23" t="str">
        <f>IF(ISBLANK(Ventas[[#This Row],[Código]]),"",Ventas[[#This Row],[Precio Unitario]]*Ventas[[#This Row],[Cantidad]])</f>
        <v/>
      </c>
      <c r="I1442" s="1" t="str">
        <f>IF(ISBLANK(Ventas[[#This Row],[Código]]),"",SUM(Ventas[[#This Row],[Monto]],I1441))</f>
        <v/>
      </c>
    </row>
    <row r="1443" spans="3:9" x14ac:dyDescent="0.25">
      <c r="C1443" t="str">
        <f>IF(ISBLANK(Ventas[[#This Row],[Código]]),"",VLOOKUP(Ventas[[#This Row],[Código]],Productos[],2,FALSE))</f>
        <v/>
      </c>
      <c r="D1443" t="str">
        <f>IF(ISBLANK(Ventas[[#This Row],[Código]]),"",VLOOKUP(Ventas[[#This Row],[Código]],Productos[],3,FALSE))</f>
        <v/>
      </c>
      <c r="E1443" s="22"/>
      <c r="F1443" s="1" t="str">
        <f>IF(ISBLANK(Ventas[[#This Row],[Código]]),"",VLOOKUP(Ventas[[#This Row],[Código]],Productos[],4,FALSE))</f>
        <v/>
      </c>
      <c r="G1443" s="1" t="str">
        <f>IF(ISBLANK(Ventas[[#This Row],[Código]]),"",VLOOKUP(Ventas[[#This Row],[Código]],Productos[],5,FALSE))</f>
        <v/>
      </c>
      <c r="H1443" s="23" t="str">
        <f>IF(ISBLANK(Ventas[[#This Row],[Código]]),"",Ventas[[#This Row],[Precio Unitario]]*Ventas[[#This Row],[Cantidad]])</f>
        <v/>
      </c>
      <c r="I1443" s="1" t="str">
        <f>IF(ISBLANK(Ventas[[#This Row],[Código]]),"",SUM(Ventas[[#This Row],[Monto]],I1442))</f>
        <v/>
      </c>
    </row>
    <row r="1444" spans="3:9" x14ac:dyDescent="0.25">
      <c r="C1444" t="str">
        <f>IF(ISBLANK(Ventas[[#This Row],[Código]]),"",VLOOKUP(Ventas[[#This Row],[Código]],Productos[],2,FALSE))</f>
        <v/>
      </c>
      <c r="D1444" t="str">
        <f>IF(ISBLANK(Ventas[[#This Row],[Código]]),"",VLOOKUP(Ventas[[#This Row],[Código]],Productos[],3,FALSE))</f>
        <v/>
      </c>
      <c r="E1444" s="22"/>
      <c r="F1444" s="1" t="str">
        <f>IF(ISBLANK(Ventas[[#This Row],[Código]]),"",VLOOKUP(Ventas[[#This Row],[Código]],Productos[],4,FALSE))</f>
        <v/>
      </c>
      <c r="G1444" s="1" t="str">
        <f>IF(ISBLANK(Ventas[[#This Row],[Código]]),"",VLOOKUP(Ventas[[#This Row],[Código]],Productos[],5,FALSE))</f>
        <v/>
      </c>
      <c r="H1444" s="23" t="str">
        <f>IF(ISBLANK(Ventas[[#This Row],[Código]]),"",Ventas[[#This Row],[Precio Unitario]]*Ventas[[#This Row],[Cantidad]])</f>
        <v/>
      </c>
      <c r="I1444" s="1" t="str">
        <f>IF(ISBLANK(Ventas[[#This Row],[Código]]),"",SUM(Ventas[[#This Row],[Monto]],I1443))</f>
        <v/>
      </c>
    </row>
    <row r="1445" spans="3:9" x14ac:dyDescent="0.25">
      <c r="C1445" t="str">
        <f>IF(ISBLANK(Ventas[[#This Row],[Código]]),"",VLOOKUP(Ventas[[#This Row],[Código]],Productos[],2,FALSE))</f>
        <v/>
      </c>
      <c r="D1445" t="str">
        <f>IF(ISBLANK(Ventas[[#This Row],[Código]]),"",VLOOKUP(Ventas[[#This Row],[Código]],Productos[],3,FALSE))</f>
        <v/>
      </c>
      <c r="E1445" s="22"/>
      <c r="F1445" s="1" t="str">
        <f>IF(ISBLANK(Ventas[[#This Row],[Código]]),"",VLOOKUP(Ventas[[#This Row],[Código]],Productos[],4,FALSE))</f>
        <v/>
      </c>
      <c r="G1445" s="1" t="str">
        <f>IF(ISBLANK(Ventas[[#This Row],[Código]]),"",VLOOKUP(Ventas[[#This Row],[Código]],Productos[],5,FALSE))</f>
        <v/>
      </c>
      <c r="H1445" s="23" t="str">
        <f>IF(ISBLANK(Ventas[[#This Row],[Código]]),"",Ventas[[#This Row],[Precio Unitario]]*Ventas[[#This Row],[Cantidad]])</f>
        <v/>
      </c>
      <c r="I1445" s="1" t="str">
        <f>IF(ISBLANK(Ventas[[#This Row],[Código]]),"",SUM(Ventas[[#This Row],[Monto]],I1444))</f>
        <v/>
      </c>
    </row>
    <row r="1446" spans="3:9" x14ac:dyDescent="0.25">
      <c r="C1446" t="str">
        <f>IF(ISBLANK(Ventas[[#This Row],[Código]]),"",VLOOKUP(Ventas[[#This Row],[Código]],Productos[],2,FALSE))</f>
        <v/>
      </c>
      <c r="D1446" t="str">
        <f>IF(ISBLANK(Ventas[[#This Row],[Código]]),"",VLOOKUP(Ventas[[#This Row],[Código]],Productos[],3,FALSE))</f>
        <v/>
      </c>
      <c r="E1446" s="22"/>
      <c r="F1446" s="1" t="str">
        <f>IF(ISBLANK(Ventas[[#This Row],[Código]]),"",VLOOKUP(Ventas[[#This Row],[Código]],Productos[],4,FALSE))</f>
        <v/>
      </c>
      <c r="G1446" s="1" t="str">
        <f>IF(ISBLANK(Ventas[[#This Row],[Código]]),"",VLOOKUP(Ventas[[#This Row],[Código]],Productos[],5,FALSE))</f>
        <v/>
      </c>
      <c r="H1446" s="23" t="str">
        <f>IF(ISBLANK(Ventas[[#This Row],[Código]]),"",Ventas[[#This Row],[Precio Unitario]]*Ventas[[#This Row],[Cantidad]])</f>
        <v/>
      </c>
      <c r="I1446" s="1" t="str">
        <f>IF(ISBLANK(Ventas[[#This Row],[Código]]),"",SUM(Ventas[[#This Row],[Monto]],I1445))</f>
        <v/>
      </c>
    </row>
    <row r="1447" spans="3:9" x14ac:dyDescent="0.25">
      <c r="C1447" t="str">
        <f>IF(ISBLANK(Ventas[[#This Row],[Código]]),"",VLOOKUP(Ventas[[#This Row],[Código]],Productos[],2,FALSE))</f>
        <v/>
      </c>
      <c r="D1447" t="str">
        <f>IF(ISBLANK(Ventas[[#This Row],[Código]]),"",VLOOKUP(Ventas[[#This Row],[Código]],Productos[],3,FALSE))</f>
        <v/>
      </c>
      <c r="E1447" s="22"/>
      <c r="F1447" s="1" t="str">
        <f>IF(ISBLANK(Ventas[[#This Row],[Código]]),"",VLOOKUP(Ventas[[#This Row],[Código]],Productos[],4,FALSE))</f>
        <v/>
      </c>
      <c r="G1447" s="1" t="str">
        <f>IF(ISBLANK(Ventas[[#This Row],[Código]]),"",VLOOKUP(Ventas[[#This Row],[Código]],Productos[],5,FALSE))</f>
        <v/>
      </c>
      <c r="H1447" s="23" t="str">
        <f>IF(ISBLANK(Ventas[[#This Row],[Código]]),"",Ventas[[#This Row],[Precio Unitario]]*Ventas[[#This Row],[Cantidad]])</f>
        <v/>
      </c>
      <c r="I1447" s="1" t="str">
        <f>IF(ISBLANK(Ventas[[#This Row],[Código]]),"",SUM(Ventas[[#This Row],[Monto]],I1446))</f>
        <v/>
      </c>
    </row>
    <row r="1448" spans="3:9" x14ac:dyDescent="0.25">
      <c r="C1448" t="str">
        <f>IF(ISBLANK(Ventas[[#This Row],[Código]]),"",VLOOKUP(Ventas[[#This Row],[Código]],Productos[],2,FALSE))</f>
        <v/>
      </c>
      <c r="D1448" t="str">
        <f>IF(ISBLANK(Ventas[[#This Row],[Código]]),"",VLOOKUP(Ventas[[#This Row],[Código]],Productos[],3,FALSE))</f>
        <v/>
      </c>
      <c r="E1448" s="22"/>
      <c r="F1448" s="1" t="str">
        <f>IF(ISBLANK(Ventas[[#This Row],[Código]]),"",VLOOKUP(Ventas[[#This Row],[Código]],Productos[],4,FALSE))</f>
        <v/>
      </c>
      <c r="G1448" s="1" t="str">
        <f>IF(ISBLANK(Ventas[[#This Row],[Código]]),"",VLOOKUP(Ventas[[#This Row],[Código]],Productos[],5,FALSE))</f>
        <v/>
      </c>
      <c r="H1448" s="23" t="str">
        <f>IF(ISBLANK(Ventas[[#This Row],[Código]]),"",Ventas[[#This Row],[Precio Unitario]]*Ventas[[#This Row],[Cantidad]])</f>
        <v/>
      </c>
      <c r="I1448" s="1" t="str">
        <f>IF(ISBLANK(Ventas[[#This Row],[Código]]),"",SUM(Ventas[[#This Row],[Monto]],I1447))</f>
        <v/>
      </c>
    </row>
    <row r="1449" spans="3:9" x14ac:dyDescent="0.25">
      <c r="C1449" t="str">
        <f>IF(ISBLANK(Ventas[[#This Row],[Código]]),"",VLOOKUP(Ventas[[#This Row],[Código]],Productos[],2,FALSE))</f>
        <v/>
      </c>
      <c r="D1449" t="str">
        <f>IF(ISBLANK(Ventas[[#This Row],[Código]]),"",VLOOKUP(Ventas[[#This Row],[Código]],Productos[],3,FALSE))</f>
        <v/>
      </c>
      <c r="E1449" s="22"/>
      <c r="F1449" s="1" t="str">
        <f>IF(ISBLANK(Ventas[[#This Row],[Código]]),"",VLOOKUP(Ventas[[#This Row],[Código]],Productos[],4,FALSE))</f>
        <v/>
      </c>
      <c r="G1449" s="1" t="str">
        <f>IF(ISBLANK(Ventas[[#This Row],[Código]]),"",VLOOKUP(Ventas[[#This Row],[Código]],Productos[],5,FALSE))</f>
        <v/>
      </c>
      <c r="H1449" s="23" t="str">
        <f>IF(ISBLANK(Ventas[[#This Row],[Código]]),"",Ventas[[#This Row],[Precio Unitario]]*Ventas[[#This Row],[Cantidad]])</f>
        <v/>
      </c>
      <c r="I1449" s="1" t="str">
        <f>IF(ISBLANK(Ventas[[#This Row],[Código]]),"",SUM(Ventas[[#This Row],[Monto]],I1448))</f>
        <v/>
      </c>
    </row>
    <row r="1450" spans="3:9" x14ac:dyDescent="0.25">
      <c r="C1450" t="str">
        <f>IF(ISBLANK(Ventas[[#This Row],[Código]]),"",VLOOKUP(Ventas[[#This Row],[Código]],Productos[],2,FALSE))</f>
        <v/>
      </c>
      <c r="D1450" t="str">
        <f>IF(ISBLANK(Ventas[[#This Row],[Código]]),"",VLOOKUP(Ventas[[#This Row],[Código]],Productos[],3,FALSE))</f>
        <v/>
      </c>
      <c r="E1450" s="22"/>
      <c r="F1450" s="1" t="str">
        <f>IF(ISBLANK(Ventas[[#This Row],[Código]]),"",VLOOKUP(Ventas[[#This Row],[Código]],Productos[],4,FALSE))</f>
        <v/>
      </c>
      <c r="G1450" s="1" t="str">
        <f>IF(ISBLANK(Ventas[[#This Row],[Código]]),"",VLOOKUP(Ventas[[#This Row],[Código]],Productos[],5,FALSE))</f>
        <v/>
      </c>
      <c r="H1450" s="23" t="str">
        <f>IF(ISBLANK(Ventas[[#This Row],[Código]]),"",Ventas[[#This Row],[Precio Unitario]]*Ventas[[#This Row],[Cantidad]])</f>
        <v/>
      </c>
      <c r="I1450" s="1" t="str">
        <f>IF(ISBLANK(Ventas[[#This Row],[Código]]),"",SUM(Ventas[[#This Row],[Monto]],I1449))</f>
        <v/>
      </c>
    </row>
    <row r="1451" spans="3:9" x14ac:dyDescent="0.25">
      <c r="C1451" t="str">
        <f>IF(ISBLANK(Ventas[[#This Row],[Código]]),"",VLOOKUP(Ventas[[#This Row],[Código]],Productos[],2,FALSE))</f>
        <v/>
      </c>
      <c r="D1451" t="str">
        <f>IF(ISBLANK(Ventas[[#This Row],[Código]]),"",VLOOKUP(Ventas[[#This Row],[Código]],Productos[],3,FALSE))</f>
        <v/>
      </c>
      <c r="E1451" s="22"/>
      <c r="F1451" s="1" t="str">
        <f>IF(ISBLANK(Ventas[[#This Row],[Código]]),"",VLOOKUP(Ventas[[#This Row],[Código]],Productos[],4,FALSE))</f>
        <v/>
      </c>
      <c r="G1451" s="1" t="str">
        <f>IF(ISBLANK(Ventas[[#This Row],[Código]]),"",VLOOKUP(Ventas[[#This Row],[Código]],Productos[],5,FALSE))</f>
        <v/>
      </c>
      <c r="H1451" s="23" t="str">
        <f>IF(ISBLANK(Ventas[[#This Row],[Código]]),"",Ventas[[#This Row],[Precio Unitario]]*Ventas[[#This Row],[Cantidad]])</f>
        <v/>
      </c>
      <c r="I1451" s="1" t="str">
        <f>IF(ISBLANK(Ventas[[#This Row],[Código]]),"",SUM(Ventas[[#This Row],[Monto]],I1450))</f>
        <v/>
      </c>
    </row>
    <row r="1452" spans="3:9" x14ac:dyDescent="0.25">
      <c r="C1452" t="str">
        <f>IF(ISBLANK(Ventas[[#This Row],[Código]]),"",VLOOKUP(Ventas[[#This Row],[Código]],Productos[],2,FALSE))</f>
        <v/>
      </c>
      <c r="D1452" t="str">
        <f>IF(ISBLANK(Ventas[[#This Row],[Código]]),"",VLOOKUP(Ventas[[#This Row],[Código]],Productos[],3,FALSE))</f>
        <v/>
      </c>
      <c r="E1452" s="22"/>
      <c r="F1452" s="1" t="str">
        <f>IF(ISBLANK(Ventas[[#This Row],[Código]]),"",VLOOKUP(Ventas[[#This Row],[Código]],Productos[],4,FALSE))</f>
        <v/>
      </c>
      <c r="G1452" s="1" t="str">
        <f>IF(ISBLANK(Ventas[[#This Row],[Código]]),"",VLOOKUP(Ventas[[#This Row],[Código]],Productos[],5,FALSE))</f>
        <v/>
      </c>
      <c r="H1452" s="23" t="str">
        <f>IF(ISBLANK(Ventas[[#This Row],[Código]]),"",Ventas[[#This Row],[Precio Unitario]]*Ventas[[#This Row],[Cantidad]])</f>
        <v/>
      </c>
      <c r="I1452" s="1" t="str">
        <f>IF(ISBLANK(Ventas[[#This Row],[Código]]),"",SUM(Ventas[[#This Row],[Monto]],I1451))</f>
        <v/>
      </c>
    </row>
    <row r="1453" spans="3:9" x14ac:dyDescent="0.25">
      <c r="C1453" t="str">
        <f>IF(ISBLANK(Ventas[[#This Row],[Código]]),"",VLOOKUP(Ventas[[#This Row],[Código]],Productos[],2,FALSE))</f>
        <v/>
      </c>
      <c r="D1453" t="str">
        <f>IF(ISBLANK(Ventas[[#This Row],[Código]]),"",VLOOKUP(Ventas[[#This Row],[Código]],Productos[],3,FALSE))</f>
        <v/>
      </c>
      <c r="E1453" s="22"/>
      <c r="F1453" s="1" t="str">
        <f>IF(ISBLANK(Ventas[[#This Row],[Código]]),"",VLOOKUP(Ventas[[#This Row],[Código]],Productos[],4,FALSE))</f>
        <v/>
      </c>
      <c r="G1453" s="1" t="str">
        <f>IF(ISBLANK(Ventas[[#This Row],[Código]]),"",VLOOKUP(Ventas[[#This Row],[Código]],Productos[],5,FALSE))</f>
        <v/>
      </c>
      <c r="H1453" s="23" t="str">
        <f>IF(ISBLANK(Ventas[[#This Row],[Código]]),"",Ventas[[#This Row],[Precio Unitario]]*Ventas[[#This Row],[Cantidad]])</f>
        <v/>
      </c>
      <c r="I1453" s="1" t="str">
        <f>IF(ISBLANK(Ventas[[#This Row],[Código]]),"",SUM(Ventas[[#This Row],[Monto]],I1452))</f>
        <v/>
      </c>
    </row>
    <row r="1454" spans="3:9" x14ac:dyDescent="0.25">
      <c r="C1454" t="str">
        <f>IF(ISBLANK(Ventas[[#This Row],[Código]]),"",VLOOKUP(Ventas[[#This Row],[Código]],Productos[],2,FALSE))</f>
        <v/>
      </c>
      <c r="D1454" t="str">
        <f>IF(ISBLANK(Ventas[[#This Row],[Código]]),"",VLOOKUP(Ventas[[#This Row],[Código]],Productos[],3,FALSE))</f>
        <v/>
      </c>
      <c r="E1454" s="22"/>
      <c r="F1454" s="1" t="str">
        <f>IF(ISBLANK(Ventas[[#This Row],[Código]]),"",VLOOKUP(Ventas[[#This Row],[Código]],Productos[],4,FALSE))</f>
        <v/>
      </c>
      <c r="G1454" s="1" t="str">
        <f>IF(ISBLANK(Ventas[[#This Row],[Código]]),"",VLOOKUP(Ventas[[#This Row],[Código]],Productos[],5,FALSE))</f>
        <v/>
      </c>
      <c r="H1454" s="23" t="str">
        <f>IF(ISBLANK(Ventas[[#This Row],[Código]]),"",Ventas[[#This Row],[Precio Unitario]]*Ventas[[#This Row],[Cantidad]])</f>
        <v/>
      </c>
      <c r="I1454" s="1" t="str">
        <f>IF(ISBLANK(Ventas[[#This Row],[Código]]),"",SUM(Ventas[[#This Row],[Monto]],I1453))</f>
        <v/>
      </c>
    </row>
    <row r="1455" spans="3:9" x14ac:dyDescent="0.25">
      <c r="C1455" t="str">
        <f>IF(ISBLANK(Ventas[[#This Row],[Código]]),"",VLOOKUP(Ventas[[#This Row],[Código]],Productos[],2,FALSE))</f>
        <v/>
      </c>
      <c r="D1455" t="str">
        <f>IF(ISBLANK(Ventas[[#This Row],[Código]]),"",VLOOKUP(Ventas[[#This Row],[Código]],Productos[],3,FALSE))</f>
        <v/>
      </c>
      <c r="E1455" s="22"/>
      <c r="F1455" s="1" t="str">
        <f>IF(ISBLANK(Ventas[[#This Row],[Código]]),"",VLOOKUP(Ventas[[#This Row],[Código]],Productos[],4,FALSE))</f>
        <v/>
      </c>
      <c r="G1455" s="1" t="str">
        <f>IF(ISBLANK(Ventas[[#This Row],[Código]]),"",VLOOKUP(Ventas[[#This Row],[Código]],Productos[],5,FALSE))</f>
        <v/>
      </c>
      <c r="H1455" s="23" t="str">
        <f>IF(ISBLANK(Ventas[[#This Row],[Código]]),"",Ventas[[#This Row],[Precio Unitario]]*Ventas[[#This Row],[Cantidad]])</f>
        <v/>
      </c>
      <c r="I1455" s="1" t="str">
        <f>IF(ISBLANK(Ventas[[#This Row],[Código]]),"",SUM(Ventas[[#This Row],[Monto]],I1454))</f>
        <v/>
      </c>
    </row>
    <row r="1456" spans="3:9" x14ac:dyDescent="0.25">
      <c r="C1456" t="str">
        <f>IF(ISBLANK(Ventas[[#This Row],[Código]]),"",VLOOKUP(Ventas[[#This Row],[Código]],Productos[],2,FALSE))</f>
        <v/>
      </c>
      <c r="D1456" t="str">
        <f>IF(ISBLANK(Ventas[[#This Row],[Código]]),"",VLOOKUP(Ventas[[#This Row],[Código]],Productos[],3,FALSE))</f>
        <v/>
      </c>
      <c r="E1456" s="22"/>
      <c r="F1456" s="1" t="str">
        <f>IF(ISBLANK(Ventas[[#This Row],[Código]]),"",VLOOKUP(Ventas[[#This Row],[Código]],Productos[],4,FALSE))</f>
        <v/>
      </c>
      <c r="G1456" s="1" t="str">
        <f>IF(ISBLANK(Ventas[[#This Row],[Código]]),"",VLOOKUP(Ventas[[#This Row],[Código]],Productos[],5,FALSE))</f>
        <v/>
      </c>
      <c r="H1456" s="23" t="str">
        <f>IF(ISBLANK(Ventas[[#This Row],[Código]]),"",Ventas[[#This Row],[Precio Unitario]]*Ventas[[#This Row],[Cantidad]])</f>
        <v/>
      </c>
      <c r="I1456" s="1" t="str">
        <f>IF(ISBLANK(Ventas[[#This Row],[Código]]),"",SUM(Ventas[[#This Row],[Monto]],I1455))</f>
        <v/>
      </c>
    </row>
    <row r="1457" spans="3:9" x14ac:dyDescent="0.25">
      <c r="C1457" t="str">
        <f>IF(ISBLANK(Ventas[[#This Row],[Código]]),"",VLOOKUP(Ventas[[#This Row],[Código]],Productos[],2,FALSE))</f>
        <v/>
      </c>
      <c r="D1457" t="str">
        <f>IF(ISBLANK(Ventas[[#This Row],[Código]]),"",VLOOKUP(Ventas[[#This Row],[Código]],Productos[],3,FALSE))</f>
        <v/>
      </c>
      <c r="E1457" s="22"/>
      <c r="F1457" s="1" t="str">
        <f>IF(ISBLANK(Ventas[[#This Row],[Código]]),"",VLOOKUP(Ventas[[#This Row],[Código]],Productos[],4,FALSE))</f>
        <v/>
      </c>
      <c r="G1457" s="1" t="str">
        <f>IF(ISBLANK(Ventas[[#This Row],[Código]]),"",VLOOKUP(Ventas[[#This Row],[Código]],Productos[],5,FALSE))</f>
        <v/>
      </c>
      <c r="H1457" s="23" t="str">
        <f>IF(ISBLANK(Ventas[[#This Row],[Código]]),"",Ventas[[#This Row],[Precio Unitario]]*Ventas[[#This Row],[Cantidad]])</f>
        <v/>
      </c>
      <c r="I1457" s="1" t="str">
        <f>IF(ISBLANK(Ventas[[#This Row],[Código]]),"",SUM(Ventas[[#This Row],[Monto]],I1456))</f>
        <v/>
      </c>
    </row>
    <row r="1458" spans="3:9" x14ac:dyDescent="0.25">
      <c r="C1458" t="str">
        <f>IF(ISBLANK(Ventas[[#This Row],[Código]]),"",VLOOKUP(Ventas[[#This Row],[Código]],Productos[],2,FALSE))</f>
        <v/>
      </c>
      <c r="D1458" t="str">
        <f>IF(ISBLANK(Ventas[[#This Row],[Código]]),"",VLOOKUP(Ventas[[#This Row],[Código]],Productos[],3,FALSE))</f>
        <v/>
      </c>
      <c r="E1458" s="22"/>
      <c r="F1458" s="1" t="str">
        <f>IF(ISBLANK(Ventas[[#This Row],[Código]]),"",VLOOKUP(Ventas[[#This Row],[Código]],Productos[],4,FALSE))</f>
        <v/>
      </c>
      <c r="G1458" s="1" t="str">
        <f>IF(ISBLANK(Ventas[[#This Row],[Código]]),"",VLOOKUP(Ventas[[#This Row],[Código]],Productos[],5,FALSE))</f>
        <v/>
      </c>
      <c r="H1458" s="23" t="str">
        <f>IF(ISBLANK(Ventas[[#This Row],[Código]]),"",Ventas[[#This Row],[Precio Unitario]]*Ventas[[#This Row],[Cantidad]])</f>
        <v/>
      </c>
      <c r="I1458" s="1" t="str">
        <f>IF(ISBLANK(Ventas[[#This Row],[Código]]),"",SUM(Ventas[[#This Row],[Monto]],I1457))</f>
        <v/>
      </c>
    </row>
    <row r="1459" spans="3:9" x14ac:dyDescent="0.25">
      <c r="C1459" t="str">
        <f>IF(ISBLANK(Ventas[[#This Row],[Código]]),"",VLOOKUP(Ventas[[#This Row],[Código]],Productos[],2,FALSE))</f>
        <v/>
      </c>
      <c r="D1459" t="str">
        <f>IF(ISBLANK(Ventas[[#This Row],[Código]]),"",VLOOKUP(Ventas[[#This Row],[Código]],Productos[],3,FALSE))</f>
        <v/>
      </c>
      <c r="E1459" s="22"/>
      <c r="F1459" s="1" t="str">
        <f>IF(ISBLANK(Ventas[[#This Row],[Código]]),"",VLOOKUP(Ventas[[#This Row],[Código]],Productos[],4,FALSE))</f>
        <v/>
      </c>
      <c r="G1459" s="1" t="str">
        <f>IF(ISBLANK(Ventas[[#This Row],[Código]]),"",VLOOKUP(Ventas[[#This Row],[Código]],Productos[],5,FALSE))</f>
        <v/>
      </c>
      <c r="H1459" s="23" t="str">
        <f>IF(ISBLANK(Ventas[[#This Row],[Código]]),"",Ventas[[#This Row],[Precio Unitario]]*Ventas[[#This Row],[Cantidad]])</f>
        <v/>
      </c>
      <c r="I1459" s="1" t="str">
        <f>IF(ISBLANK(Ventas[[#This Row],[Código]]),"",SUM(Ventas[[#This Row],[Monto]],I1458))</f>
        <v/>
      </c>
    </row>
    <row r="1460" spans="3:9" x14ac:dyDescent="0.25">
      <c r="C1460" t="str">
        <f>IF(ISBLANK(Ventas[[#This Row],[Código]]),"",VLOOKUP(Ventas[[#This Row],[Código]],Productos[],2,FALSE))</f>
        <v/>
      </c>
      <c r="D1460" t="str">
        <f>IF(ISBLANK(Ventas[[#This Row],[Código]]),"",VLOOKUP(Ventas[[#This Row],[Código]],Productos[],3,FALSE))</f>
        <v/>
      </c>
      <c r="E1460" s="22"/>
      <c r="F1460" s="1" t="str">
        <f>IF(ISBLANK(Ventas[[#This Row],[Código]]),"",VLOOKUP(Ventas[[#This Row],[Código]],Productos[],4,FALSE))</f>
        <v/>
      </c>
      <c r="G1460" s="1" t="str">
        <f>IF(ISBLANK(Ventas[[#This Row],[Código]]),"",VLOOKUP(Ventas[[#This Row],[Código]],Productos[],5,FALSE))</f>
        <v/>
      </c>
      <c r="H1460" s="23" t="str">
        <f>IF(ISBLANK(Ventas[[#This Row],[Código]]),"",Ventas[[#This Row],[Precio Unitario]]*Ventas[[#This Row],[Cantidad]])</f>
        <v/>
      </c>
      <c r="I1460" s="1" t="str">
        <f>IF(ISBLANK(Ventas[[#This Row],[Código]]),"",SUM(Ventas[[#This Row],[Monto]],I1459))</f>
        <v/>
      </c>
    </row>
    <row r="1461" spans="3:9" x14ac:dyDescent="0.25">
      <c r="C1461" t="str">
        <f>IF(ISBLANK(Ventas[[#This Row],[Código]]),"",VLOOKUP(Ventas[[#This Row],[Código]],Productos[],2,FALSE))</f>
        <v/>
      </c>
      <c r="D1461" t="str">
        <f>IF(ISBLANK(Ventas[[#This Row],[Código]]),"",VLOOKUP(Ventas[[#This Row],[Código]],Productos[],3,FALSE))</f>
        <v/>
      </c>
      <c r="E1461" s="22"/>
      <c r="F1461" s="1" t="str">
        <f>IF(ISBLANK(Ventas[[#This Row],[Código]]),"",VLOOKUP(Ventas[[#This Row],[Código]],Productos[],4,FALSE))</f>
        <v/>
      </c>
      <c r="G1461" s="1" t="str">
        <f>IF(ISBLANK(Ventas[[#This Row],[Código]]),"",VLOOKUP(Ventas[[#This Row],[Código]],Productos[],5,FALSE))</f>
        <v/>
      </c>
      <c r="H1461" s="23" t="str">
        <f>IF(ISBLANK(Ventas[[#This Row],[Código]]),"",Ventas[[#This Row],[Precio Unitario]]*Ventas[[#This Row],[Cantidad]])</f>
        <v/>
      </c>
      <c r="I1461" s="1" t="str">
        <f>IF(ISBLANK(Ventas[[#This Row],[Código]]),"",SUM(Ventas[[#This Row],[Monto]],I1460))</f>
        <v/>
      </c>
    </row>
    <row r="1462" spans="3:9" x14ac:dyDescent="0.25">
      <c r="C1462" t="str">
        <f>IF(ISBLANK(Ventas[[#This Row],[Código]]),"",VLOOKUP(Ventas[[#This Row],[Código]],Productos[],2,FALSE))</f>
        <v/>
      </c>
      <c r="D1462" t="str">
        <f>IF(ISBLANK(Ventas[[#This Row],[Código]]),"",VLOOKUP(Ventas[[#This Row],[Código]],Productos[],3,FALSE))</f>
        <v/>
      </c>
      <c r="E1462" s="22"/>
      <c r="F1462" s="1" t="str">
        <f>IF(ISBLANK(Ventas[[#This Row],[Código]]),"",VLOOKUP(Ventas[[#This Row],[Código]],Productos[],4,FALSE))</f>
        <v/>
      </c>
      <c r="G1462" s="1" t="str">
        <f>IF(ISBLANK(Ventas[[#This Row],[Código]]),"",VLOOKUP(Ventas[[#This Row],[Código]],Productos[],5,FALSE))</f>
        <v/>
      </c>
      <c r="H1462" s="23" t="str">
        <f>IF(ISBLANK(Ventas[[#This Row],[Código]]),"",Ventas[[#This Row],[Precio Unitario]]*Ventas[[#This Row],[Cantidad]])</f>
        <v/>
      </c>
      <c r="I1462" s="1" t="str">
        <f>IF(ISBLANK(Ventas[[#This Row],[Código]]),"",SUM(Ventas[[#This Row],[Monto]],I1461))</f>
        <v/>
      </c>
    </row>
    <row r="1463" spans="3:9" x14ac:dyDescent="0.25">
      <c r="C1463" t="str">
        <f>IF(ISBLANK(Ventas[[#This Row],[Código]]),"",VLOOKUP(Ventas[[#This Row],[Código]],Productos[],2,FALSE))</f>
        <v/>
      </c>
      <c r="D1463" t="str">
        <f>IF(ISBLANK(Ventas[[#This Row],[Código]]),"",VLOOKUP(Ventas[[#This Row],[Código]],Productos[],3,FALSE))</f>
        <v/>
      </c>
      <c r="E1463" s="22"/>
      <c r="F1463" s="1" t="str">
        <f>IF(ISBLANK(Ventas[[#This Row],[Código]]),"",VLOOKUP(Ventas[[#This Row],[Código]],Productos[],4,FALSE))</f>
        <v/>
      </c>
      <c r="G1463" s="1" t="str">
        <f>IF(ISBLANK(Ventas[[#This Row],[Código]]),"",VLOOKUP(Ventas[[#This Row],[Código]],Productos[],5,FALSE))</f>
        <v/>
      </c>
      <c r="H1463" s="23" t="str">
        <f>IF(ISBLANK(Ventas[[#This Row],[Código]]),"",Ventas[[#This Row],[Precio Unitario]]*Ventas[[#This Row],[Cantidad]])</f>
        <v/>
      </c>
      <c r="I1463" s="1" t="str">
        <f>IF(ISBLANK(Ventas[[#This Row],[Código]]),"",SUM(Ventas[[#This Row],[Monto]],I1462))</f>
        <v/>
      </c>
    </row>
    <row r="1464" spans="3:9" x14ac:dyDescent="0.25">
      <c r="C1464" t="str">
        <f>IF(ISBLANK(Ventas[[#This Row],[Código]]),"",VLOOKUP(Ventas[[#This Row],[Código]],Productos[],2,FALSE))</f>
        <v/>
      </c>
      <c r="D1464" t="str">
        <f>IF(ISBLANK(Ventas[[#This Row],[Código]]),"",VLOOKUP(Ventas[[#This Row],[Código]],Productos[],3,FALSE))</f>
        <v/>
      </c>
      <c r="E1464" s="22"/>
      <c r="F1464" s="1" t="str">
        <f>IF(ISBLANK(Ventas[[#This Row],[Código]]),"",VLOOKUP(Ventas[[#This Row],[Código]],Productos[],4,FALSE))</f>
        <v/>
      </c>
      <c r="G1464" s="1" t="str">
        <f>IF(ISBLANK(Ventas[[#This Row],[Código]]),"",VLOOKUP(Ventas[[#This Row],[Código]],Productos[],5,FALSE))</f>
        <v/>
      </c>
      <c r="H1464" s="23" t="str">
        <f>IF(ISBLANK(Ventas[[#This Row],[Código]]),"",Ventas[[#This Row],[Precio Unitario]]*Ventas[[#This Row],[Cantidad]])</f>
        <v/>
      </c>
      <c r="I1464" s="1" t="str">
        <f>IF(ISBLANK(Ventas[[#This Row],[Código]]),"",SUM(Ventas[[#This Row],[Monto]],I1463))</f>
        <v/>
      </c>
    </row>
    <row r="1465" spans="3:9" x14ac:dyDescent="0.25">
      <c r="C1465" t="str">
        <f>IF(ISBLANK(Ventas[[#This Row],[Código]]),"",VLOOKUP(Ventas[[#This Row],[Código]],Productos[],2,FALSE))</f>
        <v/>
      </c>
      <c r="D1465" t="str">
        <f>IF(ISBLANK(Ventas[[#This Row],[Código]]),"",VLOOKUP(Ventas[[#This Row],[Código]],Productos[],3,FALSE))</f>
        <v/>
      </c>
      <c r="E1465" s="22"/>
      <c r="F1465" s="1" t="str">
        <f>IF(ISBLANK(Ventas[[#This Row],[Código]]),"",VLOOKUP(Ventas[[#This Row],[Código]],Productos[],4,FALSE))</f>
        <v/>
      </c>
      <c r="G1465" s="1" t="str">
        <f>IF(ISBLANK(Ventas[[#This Row],[Código]]),"",VLOOKUP(Ventas[[#This Row],[Código]],Productos[],5,FALSE))</f>
        <v/>
      </c>
      <c r="H1465" s="23" t="str">
        <f>IF(ISBLANK(Ventas[[#This Row],[Código]]),"",Ventas[[#This Row],[Precio Unitario]]*Ventas[[#This Row],[Cantidad]])</f>
        <v/>
      </c>
      <c r="I1465" s="1" t="str">
        <f>IF(ISBLANK(Ventas[[#This Row],[Código]]),"",SUM(Ventas[[#This Row],[Monto]],I1464))</f>
        <v/>
      </c>
    </row>
    <row r="1466" spans="3:9" x14ac:dyDescent="0.25">
      <c r="C1466" t="str">
        <f>IF(ISBLANK(Ventas[[#This Row],[Código]]),"",VLOOKUP(Ventas[[#This Row],[Código]],Productos[],2,FALSE))</f>
        <v/>
      </c>
      <c r="D1466" t="str">
        <f>IF(ISBLANK(Ventas[[#This Row],[Código]]),"",VLOOKUP(Ventas[[#This Row],[Código]],Productos[],3,FALSE))</f>
        <v/>
      </c>
      <c r="E1466" s="22"/>
      <c r="F1466" s="1" t="str">
        <f>IF(ISBLANK(Ventas[[#This Row],[Código]]),"",VLOOKUP(Ventas[[#This Row],[Código]],Productos[],4,FALSE))</f>
        <v/>
      </c>
      <c r="G1466" s="1" t="str">
        <f>IF(ISBLANK(Ventas[[#This Row],[Código]]),"",VLOOKUP(Ventas[[#This Row],[Código]],Productos[],5,FALSE))</f>
        <v/>
      </c>
      <c r="H1466" s="23" t="str">
        <f>IF(ISBLANK(Ventas[[#This Row],[Código]]),"",Ventas[[#This Row],[Precio Unitario]]*Ventas[[#This Row],[Cantidad]])</f>
        <v/>
      </c>
      <c r="I1466" s="1" t="str">
        <f>IF(ISBLANK(Ventas[[#This Row],[Código]]),"",SUM(Ventas[[#This Row],[Monto]],I1465))</f>
        <v/>
      </c>
    </row>
    <row r="1467" spans="3:9" x14ac:dyDescent="0.25">
      <c r="C1467" t="str">
        <f>IF(ISBLANK(Ventas[[#This Row],[Código]]),"",VLOOKUP(Ventas[[#This Row],[Código]],Productos[],2,FALSE))</f>
        <v/>
      </c>
      <c r="D1467" t="str">
        <f>IF(ISBLANK(Ventas[[#This Row],[Código]]),"",VLOOKUP(Ventas[[#This Row],[Código]],Productos[],3,FALSE))</f>
        <v/>
      </c>
      <c r="E1467" s="22"/>
      <c r="F1467" s="1" t="str">
        <f>IF(ISBLANK(Ventas[[#This Row],[Código]]),"",VLOOKUP(Ventas[[#This Row],[Código]],Productos[],4,FALSE))</f>
        <v/>
      </c>
      <c r="G1467" s="1" t="str">
        <f>IF(ISBLANK(Ventas[[#This Row],[Código]]),"",VLOOKUP(Ventas[[#This Row],[Código]],Productos[],5,FALSE))</f>
        <v/>
      </c>
      <c r="H1467" s="23" t="str">
        <f>IF(ISBLANK(Ventas[[#This Row],[Código]]),"",Ventas[[#This Row],[Precio Unitario]]*Ventas[[#This Row],[Cantidad]])</f>
        <v/>
      </c>
      <c r="I1467" s="1" t="str">
        <f>IF(ISBLANK(Ventas[[#This Row],[Código]]),"",SUM(Ventas[[#This Row],[Monto]],I1466))</f>
        <v/>
      </c>
    </row>
    <row r="1468" spans="3:9" x14ac:dyDescent="0.25">
      <c r="C1468" t="str">
        <f>IF(ISBLANK(Ventas[[#This Row],[Código]]),"",VLOOKUP(Ventas[[#This Row],[Código]],Productos[],2,FALSE))</f>
        <v/>
      </c>
      <c r="D1468" t="str">
        <f>IF(ISBLANK(Ventas[[#This Row],[Código]]),"",VLOOKUP(Ventas[[#This Row],[Código]],Productos[],3,FALSE))</f>
        <v/>
      </c>
      <c r="E1468" s="22"/>
      <c r="F1468" s="1" t="str">
        <f>IF(ISBLANK(Ventas[[#This Row],[Código]]),"",VLOOKUP(Ventas[[#This Row],[Código]],Productos[],4,FALSE))</f>
        <v/>
      </c>
      <c r="G1468" s="1" t="str">
        <f>IF(ISBLANK(Ventas[[#This Row],[Código]]),"",VLOOKUP(Ventas[[#This Row],[Código]],Productos[],5,FALSE))</f>
        <v/>
      </c>
      <c r="H1468" s="23" t="str">
        <f>IF(ISBLANK(Ventas[[#This Row],[Código]]),"",Ventas[[#This Row],[Precio Unitario]]*Ventas[[#This Row],[Cantidad]])</f>
        <v/>
      </c>
      <c r="I1468" s="1" t="str">
        <f>IF(ISBLANK(Ventas[[#This Row],[Código]]),"",SUM(Ventas[[#This Row],[Monto]],I1467))</f>
        <v/>
      </c>
    </row>
    <row r="1469" spans="3:9" x14ac:dyDescent="0.25">
      <c r="C1469" t="str">
        <f>IF(ISBLANK(Ventas[[#This Row],[Código]]),"",VLOOKUP(Ventas[[#This Row],[Código]],Productos[],2,FALSE))</f>
        <v/>
      </c>
      <c r="D1469" t="str">
        <f>IF(ISBLANK(Ventas[[#This Row],[Código]]),"",VLOOKUP(Ventas[[#This Row],[Código]],Productos[],3,FALSE))</f>
        <v/>
      </c>
      <c r="E1469" s="22"/>
      <c r="F1469" s="1" t="str">
        <f>IF(ISBLANK(Ventas[[#This Row],[Código]]),"",VLOOKUP(Ventas[[#This Row],[Código]],Productos[],4,FALSE))</f>
        <v/>
      </c>
      <c r="G1469" s="1" t="str">
        <f>IF(ISBLANK(Ventas[[#This Row],[Código]]),"",VLOOKUP(Ventas[[#This Row],[Código]],Productos[],5,FALSE))</f>
        <v/>
      </c>
      <c r="H1469" s="23" t="str">
        <f>IF(ISBLANK(Ventas[[#This Row],[Código]]),"",Ventas[[#This Row],[Precio Unitario]]*Ventas[[#This Row],[Cantidad]])</f>
        <v/>
      </c>
      <c r="I1469" s="1" t="str">
        <f>IF(ISBLANK(Ventas[[#This Row],[Código]]),"",SUM(Ventas[[#This Row],[Monto]],I1468))</f>
        <v/>
      </c>
    </row>
    <row r="1470" spans="3:9" x14ac:dyDescent="0.25">
      <c r="C1470" t="str">
        <f>IF(ISBLANK(Ventas[[#This Row],[Código]]),"",VLOOKUP(Ventas[[#This Row],[Código]],Productos[],2,FALSE))</f>
        <v/>
      </c>
      <c r="D1470" t="str">
        <f>IF(ISBLANK(Ventas[[#This Row],[Código]]),"",VLOOKUP(Ventas[[#This Row],[Código]],Productos[],3,FALSE))</f>
        <v/>
      </c>
      <c r="E1470" s="22"/>
      <c r="F1470" s="1" t="str">
        <f>IF(ISBLANK(Ventas[[#This Row],[Código]]),"",VLOOKUP(Ventas[[#This Row],[Código]],Productos[],4,FALSE))</f>
        <v/>
      </c>
      <c r="G1470" s="1" t="str">
        <f>IF(ISBLANK(Ventas[[#This Row],[Código]]),"",VLOOKUP(Ventas[[#This Row],[Código]],Productos[],5,FALSE))</f>
        <v/>
      </c>
      <c r="H1470" s="23" t="str">
        <f>IF(ISBLANK(Ventas[[#This Row],[Código]]),"",Ventas[[#This Row],[Precio Unitario]]*Ventas[[#This Row],[Cantidad]])</f>
        <v/>
      </c>
      <c r="I1470" s="1" t="str">
        <f>IF(ISBLANK(Ventas[[#This Row],[Código]]),"",SUM(Ventas[[#This Row],[Monto]],I1469))</f>
        <v/>
      </c>
    </row>
    <row r="1471" spans="3:9" x14ac:dyDescent="0.25">
      <c r="C1471" t="str">
        <f>IF(ISBLANK(Ventas[[#This Row],[Código]]),"",VLOOKUP(Ventas[[#This Row],[Código]],Productos[],2,FALSE))</f>
        <v/>
      </c>
      <c r="D1471" t="str">
        <f>IF(ISBLANK(Ventas[[#This Row],[Código]]),"",VLOOKUP(Ventas[[#This Row],[Código]],Productos[],3,FALSE))</f>
        <v/>
      </c>
      <c r="E1471" s="22"/>
      <c r="F1471" s="1" t="str">
        <f>IF(ISBLANK(Ventas[[#This Row],[Código]]),"",VLOOKUP(Ventas[[#This Row],[Código]],Productos[],4,FALSE))</f>
        <v/>
      </c>
      <c r="G1471" s="1" t="str">
        <f>IF(ISBLANK(Ventas[[#This Row],[Código]]),"",VLOOKUP(Ventas[[#This Row],[Código]],Productos[],5,FALSE))</f>
        <v/>
      </c>
      <c r="H1471" s="23" t="str">
        <f>IF(ISBLANK(Ventas[[#This Row],[Código]]),"",Ventas[[#This Row],[Precio Unitario]]*Ventas[[#This Row],[Cantidad]])</f>
        <v/>
      </c>
      <c r="I1471" s="1" t="str">
        <f>IF(ISBLANK(Ventas[[#This Row],[Código]]),"",SUM(Ventas[[#This Row],[Monto]],I1470))</f>
        <v/>
      </c>
    </row>
    <row r="1472" spans="3:9" x14ac:dyDescent="0.25">
      <c r="C1472" t="str">
        <f>IF(ISBLANK(Ventas[[#This Row],[Código]]),"",VLOOKUP(Ventas[[#This Row],[Código]],Productos[],2,FALSE))</f>
        <v/>
      </c>
      <c r="D1472" t="str">
        <f>IF(ISBLANK(Ventas[[#This Row],[Código]]),"",VLOOKUP(Ventas[[#This Row],[Código]],Productos[],3,FALSE))</f>
        <v/>
      </c>
      <c r="E1472" s="22"/>
      <c r="F1472" s="1" t="str">
        <f>IF(ISBLANK(Ventas[[#This Row],[Código]]),"",VLOOKUP(Ventas[[#This Row],[Código]],Productos[],4,FALSE))</f>
        <v/>
      </c>
      <c r="G1472" s="1" t="str">
        <f>IF(ISBLANK(Ventas[[#This Row],[Código]]),"",VLOOKUP(Ventas[[#This Row],[Código]],Productos[],5,FALSE))</f>
        <v/>
      </c>
      <c r="H1472" s="23" t="str">
        <f>IF(ISBLANK(Ventas[[#This Row],[Código]]),"",Ventas[[#This Row],[Precio Unitario]]*Ventas[[#This Row],[Cantidad]])</f>
        <v/>
      </c>
      <c r="I1472" s="1" t="str">
        <f>IF(ISBLANK(Ventas[[#This Row],[Código]]),"",SUM(Ventas[[#This Row],[Monto]],I1471))</f>
        <v/>
      </c>
    </row>
    <row r="1473" spans="3:9" x14ac:dyDescent="0.25">
      <c r="C1473" t="str">
        <f>IF(ISBLANK(Ventas[[#This Row],[Código]]),"",VLOOKUP(Ventas[[#This Row],[Código]],Productos[],2,FALSE))</f>
        <v/>
      </c>
      <c r="D1473" t="str">
        <f>IF(ISBLANK(Ventas[[#This Row],[Código]]),"",VLOOKUP(Ventas[[#This Row],[Código]],Productos[],3,FALSE))</f>
        <v/>
      </c>
      <c r="E1473" s="22"/>
      <c r="F1473" s="1" t="str">
        <f>IF(ISBLANK(Ventas[[#This Row],[Código]]),"",VLOOKUP(Ventas[[#This Row],[Código]],Productos[],4,FALSE))</f>
        <v/>
      </c>
      <c r="G1473" s="1" t="str">
        <f>IF(ISBLANK(Ventas[[#This Row],[Código]]),"",VLOOKUP(Ventas[[#This Row],[Código]],Productos[],5,FALSE))</f>
        <v/>
      </c>
      <c r="H1473" s="23" t="str">
        <f>IF(ISBLANK(Ventas[[#This Row],[Código]]),"",Ventas[[#This Row],[Precio Unitario]]*Ventas[[#This Row],[Cantidad]])</f>
        <v/>
      </c>
      <c r="I1473" s="1" t="str">
        <f>IF(ISBLANK(Ventas[[#This Row],[Código]]),"",SUM(Ventas[[#This Row],[Monto]],I1472))</f>
        <v/>
      </c>
    </row>
    <row r="1474" spans="3:9" x14ac:dyDescent="0.25">
      <c r="C1474" t="str">
        <f>IF(ISBLANK(Ventas[[#This Row],[Código]]),"",VLOOKUP(Ventas[[#This Row],[Código]],Productos[],2,FALSE))</f>
        <v/>
      </c>
      <c r="D1474" t="str">
        <f>IF(ISBLANK(Ventas[[#This Row],[Código]]),"",VLOOKUP(Ventas[[#This Row],[Código]],Productos[],3,FALSE))</f>
        <v/>
      </c>
      <c r="E1474" s="22"/>
      <c r="F1474" s="1" t="str">
        <f>IF(ISBLANK(Ventas[[#This Row],[Código]]),"",VLOOKUP(Ventas[[#This Row],[Código]],Productos[],4,FALSE))</f>
        <v/>
      </c>
      <c r="G1474" s="1" t="str">
        <f>IF(ISBLANK(Ventas[[#This Row],[Código]]),"",VLOOKUP(Ventas[[#This Row],[Código]],Productos[],5,FALSE))</f>
        <v/>
      </c>
      <c r="H1474" s="23" t="str">
        <f>IF(ISBLANK(Ventas[[#This Row],[Código]]),"",Ventas[[#This Row],[Precio Unitario]]*Ventas[[#This Row],[Cantidad]])</f>
        <v/>
      </c>
      <c r="I1474" s="1" t="str">
        <f>IF(ISBLANK(Ventas[[#This Row],[Código]]),"",SUM(Ventas[[#This Row],[Monto]],I1473))</f>
        <v/>
      </c>
    </row>
    <row r="1475" spans="3:9" x14ac:dyDescent="0.25">
      <c r="C1475" t="str">
        <f>IF(ISBLANK(Ventas[[#This Row],[Código]]),"",VLOOKUP(Ventas[[#This Row],[Código]],Productos[],2,FALSE))</f>
        <v/>
      </c>
      <c r="D1475" t="str">
        <f>IF(ISBLANK(Ventas[[#This Row],[Código]]),"",VLOOKUP(Ventas[[#This Row],[Código]],Productos[],3,FALSE))</f>
        <v/>
      </c>
      <c r="E1475" s="22"/>
      <c r="F1475" s="1" t="str">
        <f>IF(ISBLANK(Ventas[[#This Row],[Código]]),"",VLOOKUP(Ventas[[#This Row],[Código]],Productos[],4,FALSE))</f>
        <v/>
      </c>
      <c r="G1475" s="1" t="str">
        <f>IF(ISBLANK(Ventas[[#This Row],[Código]]),"",VLOOKUP(Ventas[[#This Row],[Código]],Productos[],5,FALSE))</f>
        <v/>
      </c>
      <c r="H1475" s="23" t="str">
        <f>IF(ISBLANK(Ventas[[#This Row],[Código]]),"",Ventas[[#This Row],[Precio Unitario]]*Ventas[[#This Row],[Cantidad]])</f>
        <v/>
      </c>
      <c r="I1475" s="1" t="str">
        <f>IF(ISBLANK(Ventas[[#This Row],[Código]]),"",SUM(Ventas[[#This Row],[Monto]],I1474))</f>
        <v/>
      </c>
    </row>
    <row r="1476" spans="3:9" x14ac:dyDescent="0.25">
      <c r="C1476" t="str">
        <f>IF(ISBLANK(Ventas[[#This Row],[Código]]),"",VLOOKUP(Ventas[[#This Row],[Código]],Productos[],2,FALSE))</f>
        <v/>
      </c>
      <c r="D1476" t="str">
        <f>IF(ISBLANK(Ventas[[#This Row],[Código]]),"",VLOOKUP(Ventas[[#This Row],[Código]],Productos[],3,FALSE))</f>
        <v/>
      </c>
      <c r="E1476" s="22"/>
      <c r="F1476" s="1" t="str">
        <f>IF(ISBLANK(Ventas[[#This Row],[Código]]),"",VLOOKUP(Ventas[[#This Row],[Código]],Productos[],4,FALSE))</f>
        <v/>
      </c>
      <c r="G1476" s="1" t="str">
        <f>IF(ISBLANK(Ventas[[#This Row],[Código]]),"",VLOOKUP(Ventas[[#This Row],[Código]],Productos[],5,FALSE))</f>
        <v/>
      </c>
      <c r="H1476" s="23" t="str">
        <f>IF(ISBLANK(Ventas[[#This Row],[Código]]),"",Ventas[[#This Row],[Precio Unitario]]*Ventas[[#This Row],[Cantidad]])</f>
        <v/>
      </c>
      <c r="I1476" s="1" t="str">
        <f>IF(ISBLANK(Ventas[[#This Row],[Código]]),"",SUM(Ventas[[#This Row],[Monto]],I1475))</f>
        <v/>
      </c>
    </row>
    <row r="1477" spans="3:9" x14ac:dyDescent="0.25">
      <c r="C1477" t="str">
        <f>IF(ISBLANK(Ventas[[#This Row],[Código]]),"",VLOOKUP(Ventas[[#This Row],[Código]],Productos[],2,FALSE))</f>
        <v/>
      </c>
      <c r="D1477" t="str">
        <f>IF(ISBLANK(Ventas[[#This Row],[Código]]),"",VLOOKUP(Ventas[[#This Row],[Código]],Productos[],3,FALSE))</f>
        <v/>
      </c>
      <c r="E1477" s="22"/>
      <c r="F1477" s="1" t="str">
        <f>IF(ISBLANK(Ventas[[#This Row],[Código]]),"",VLOOKUP(Ventas[[#This Row],[Código]],Productos[],4,FALSE))</f>
        <v/>
      </c>
      <c r="G1477" s="1" t="str">
        <f>IF(ISBLANK(Ventas[[#This Row],[Código]]),"",VLOOKUP(Ventas[[#This Row],[Código]],Productos[],5,FALSE))</f>
        <v/>
      </c>
      <c r="H1477" s="23" t="str">
        <f>IF(ISBLANK(Ventas[[#This Row],[Código]]),"",Ventas[[#This Row],[Precio Unitario]]*Ventas[[#This Row],[Cantidad]])</f>
        <v/>
      </c>
      <c r="I1477" s="1" t="str">
        <f>IF(ISBLANK(Ventas[[#This Row],[Código]]),"",SUM(Ventas[[#This Row],[Monto]],I1476))</f>
        <v/>
      </c>
    </row>
    <row r="1478" spans="3:9" x14ac:dyDescent="0.25">
      <c r="C1478" t="str">
        <f>IF(ISBLANK(Ventas[[#This Row],[Código]]),"",VLOOKUP(Ventas[[#This Row],[Código]],Productos[],2,FALSE))</f>
        <v/>
      </c>
      <c r="D1478" t="str">
        <f>IF(ISBLANK(Ventas[[#This Row],[Código]]),"",VLOOKUP(Ventas[[#This Row],[Código]],Productos[],3,FALSE))</f>
        <v/>
      </c>
      <c r="E1478" s="22"/>
      <c r="F1478" s="1" t="str">
        <f>IF(ISBLANK(Ventas[[#This Row],[Código]]),"",VLOOKUP(Ventas[[#This Row],[Código]],Productos[],4,FALSE))</f>
        <v/>
      </c>
      <c r="G1478" s="1" t="str">
        <f>IF(ISBLANK(Ventas[[#This Row],[Código]]),"",VLOOKUP(Ventas[[#This Row],[Código]],Productos[],5,FALSE))</f>
        <v/>
      </c>
      <c r="H1478" s="23" t="str">
        <f>IF(ISBLANK(Ventas[[#This Row],[Código]]),"",Ventas[[#This Row],[Precio Unitario]]*Ventas[[#This Row],[Cantidad]])</f>
        <v/>
      </c>
      <c r="I1478" s="1" t="str">
        <f>IF(ISBLANK(Ventas[[#This Row],[Código]]),"",SUM(Ventas[[#This Row],[Monto]],I1477))</f>
        <v/>
      </c>
    </row>
    <row r="1479" spans="3:9" x14ac:dyDescent="0.25">
      <c r="C1479" t="str">
        <f>IF(ISBLANK(Ventas[[#This Row],[Código]]),"",VLOOKUP(Ventas[[#This Row],[Código]],Productos[],2,FALSE))</f>
        <v/>
      </c>
      <c r="D1479" t="str">
        <f>IF(ISBLANK(Ventas[[#This Row],[Código]]),"",VLOOKUP(Ventas[[#This Row],[Código]],Productos[],3,FALSE))</f>
        <v/>
      </c>
      <c r="E1479" s="22"/>
      <c r="F1479" s="1" t="str">
        <f>IF(ISBLANK(Ventas[[#This Row],[Código]]),"",VLOOKUP(Ventas[[#This Row],[Código]],Productos[],4,FALSE))</f>
        <v/>
      </c>
      <c r="G1479" s="1" t="str">
        <f>IF(ISBLANK(Ventas[[#This Row],[Código]]),"",VLOOKUP(Ventas[[#This Row],[Código]],Productos[],5,FALSE))</f>
        <v/>
      </c>
      <c r="H1479" s="23" t="str">
        <f>IF(ISBLANK(Ventas[[#This Row],[Código]]),"",Ventas[[#This Row],[Precio Unitario]]*Ventas[[#This Row],[Cantidad]])</f>
        <v/>
      </c>
      <c r="I1479" s="1" t="str">
        <f>IF(ISBLANK(Ventas[[#This Row],[Código]]),"",SUM(Ventas[[#This Row],[Monto]],I1478))</f>
        <v/>
      </c>
    </row>
    <row r="1480" spans="3:9" x14ac:dyDescent="0.25">
      <c r="C1480" t="str">
        <f>IF(ISBLANK(Ventas[[#This Row],[Código]]),"",VLOOKUP(Ventas[[#This Row],[Código]],Productos[],2,FALSE))</f>
        <v/>
      </c>
      <c r="D1480" t="str">
        <f>IF(ISBLANK(Ventas[[#This Row],[Código]]),"",VLOOKUP(Ventas[[#This Row],[Código]],Productos[],3,FALSE))</f>
        <v/>
      </c>
      <c r="E1480" s="22"/>
      <c r="F1480" s="1" t="str">
        <f>IF(ISBLANK(Ventas[[#This Row],[Código]]),"",VLOOKUP(Ventas[[#This Row],[Código]],Productos[],4,FALSE))</f>
        <v/>
      </c>
      <c r="G1480" s="1" t="str">
        <f>IF(ISBLANK(Ventas[[#This Row],[Código]]),"",VLOOKUP(Ventas[[#This Row],[Código]],Productos[],5,FALSE))</f>
        <v/>
      </c>
      <c r="H1480" s="23" t="str">
        <f>IF(ISBLANK(Ventas[[#This Row],[Código]]),"",Ventas[[#This Row],[Precio Unitario]]*Ventas[[#This Row],[Cantidad]])</f>
        <v/>
      </c>
      <c r="I1480" s="1" t="str">
        <f>IF(ISBLANK(Ventas[[#This Row],[Código]]),"",SUM(Ventas[[#This Row],[Monto]],I1479))</f>
        <v/>
      </c>
    </row>
    <row r="1481" spans="3:9" x14ac:dyDescent="0.25">
      <c r="C1481" t="str">
        <f>IF(ISBLANK(Ventas[[#This Row],[Código]]),"",VLOOKUP(Ventas[[#This Row],[Código]],Productos[],2,FALSE))</f>
        <v/>
      </c>
      <c r="D1481" t="str">
        <f>IF(ISBLANK(Ventas[[#This Row],[Código]]),"",VLOOKUP(Ventas[[#This Row],[Código]],Productos[],3,FALSE))</f>
        <v/>
      </c>
      <c r="E1481" s="22"/>
      <c r="F1481" s="1" t="str">
        <f>IF(ISBLANK(Ventas[[#This Row],[Código]]),"",VLOOKUP(Ventas[[#This Row],[Código]],Productos[],4,FALSE))</f>
        <v/>
      </c>
      <c r="G1481" s="1" t="str">
        <f>IF(ISBLANK(Ventas[[#This Row],[Código]]),"",VLOOKUP(Ventas[[#This Row],[Código]],Productos[],5,FALSE))</f>
        <v/>
      </c>
      <c r="H1481" s="23" t="str">
        <f>IF(ISBLANK(Ventas[[#This Row],[Código]]),"",Ventas[[#This Row],[Precio Unitario]]*Ventas[[#This Row],[Cantidad]])</f>
        <v/>
      </c>
      <c r="I1481" s="1" t="str">
        <f>IF(ISBLANK(Ventas[[#This Row],[Código]]),"",SUM(Ventas[[#This Row],[Monto]],I1480))</f>
        <v/>
      </c>
    </row>
    <row r="1482" spans="3:9" x14ac:dyDescent="0.25">
      <c r="C1482" t="str">
        <f>IF(ISBLANK(Ventas[[#This Row],[Código]]),"",VLOOKUP(Ventas[[#This Row],[Código]],Productos[],2,FALSE))</f>
        <v/>
      </c>
      <c r="D1482" t="str">
        <f>IF(ISBLANK(Ventas[[#This Row],[Código]]),"",VLOOKUP(Ventas[[#This Row],[Código]],Productos[],3,FALSE))</f>
        <v/>
      </c>
      <c r="E1482" s="22"/>
      <c r="F1482" s="1" t="str">
        <f>IF(ISBLANK(Ventas[[#This Row],[Código]]),"",VLOOKUP(Ventas[[#This Row],[Código]],Productos[],4,FALSE))</f>
        <v/>
      </c>
      <c r="G1482" s="1" t="str">
        <f>IF(ISBLANK(Ventas[[#This Row],[Código]]),"",VLOOKUP(Ventas[[#This Row],[Código]],Productos[],5,FALSE))</f>
        <v/>
      </c>
      <c r="H1482" s="23" t="str">
        <f>IF(ISBLANK(Ventas[[#This Row],[Código]]),"",Ventas[[#This Row],[Precio Unitario]]*Ventas[[#This Row],[Cantidad]])</f>
        <v/>
      </c>
      <c r="I1482" s="1" t="str">
        <f>IF(ISBLANK(Ventas[[#This Row],[Código]]),"",SUM(Ventas[[#This Row],[Monto]],I1481))</f>
        <v/>
      </c>
    </row>
    <row r="1483" spans="3:9" x14ac:dyDescent="0.25">
      <c r="C1483" t="str">
        <f>IF(ISBLANK(Ventas[[#This Row],[Código]]),"",VLOOKUP(Ventas[[#This Row],[Código]],Productos[],2,FALSE))</f>
        <v/>
      </c>
      <c r="D1483" t="str">
        <f>IF(ISBLANK(Ventas[[#This Row],[Código]]),"",VLOOKUP(Ventas[[#This Row],[Código]],Productos[],3,FALSE))</f>
        <v/>
      </c>
      <c r="E1483" s="22"/>
      <c r="F1483" s="1" t="str">
        <f>IF(ISBLANK(Ventas[[#This Row],[Código]]),"",VLOOKUP(Ventas[[#This Row],[Código]],Productos[],4,FALSE))</f>
        <v/>
      </c>
      <c r="G1483" s="1" t="str">
        <f>IF(ISBLANK(Ventas[[#This Row],[Código]]),"",VLOOKUP(Ventas[[#This Row],[Código]],Productos[],5,FALSE))</f>
        <v/>
      </c>
      <c r="H1483" s="23" t="str">
        <f>IF(ISBLANK(Ventas[[#This Row],[Código]]),"",Ventas[[#This Row],[Precio Unitario]]*Ventas[[#This Row],[Cantidad]])</f>
        <v/>
      </c>
      <c r="I1483" s="1" t="str">
        <f>IF(ISBLANK(Ventas[[#This Row],[Código]]),"",SUM(Ventas[[#This Row],[Monto]],I1482))</f>
        <v/>
      </c>
    </row>
    <row r="1484" spans="3:9" x14ac:dyDescent="0.25">
      <c r="C1484" t="str">
        <f>IF(ISBLANK(Ventas[[#This Row],[Código]]),"",VLOOKUP(Ventas[[#This Row],[Código]],Productos[],2,FALSE))</f>
        <v/>
      </c>
      <c r="D1484" t="str">
        <f>IF(ISBLANK(Ventas[[#This Row],[Código]]),"",VLOOKUP(Ventas[[#This Row],[Código]],Productos[],3,FALSE))</f>
        <v/>
      </c>
      <c r="E1484" s="22"/>
      <c r="F1484" s="1" t="str">
        <f>IF(ISBLANK(Ventas[[#This Row],[Código]]),"",VLOOKUP(Ventas[[#This Row],[Código]],Productos[],4,FALSE))</f>
        <v/>
      </c>
      <c r="G1484" s="1" t="str">
        <f>IF(ISBLANK(Ventas[[#This Row],[Código]]),"",VLOOKUP(Ventas[[#This Row],[Código]],Productos[],5,FALSE))</f>
        <v/>
      </c>
      <c r="H1484" s="23" t="str">
        <f>IF(ISBLANK(Ventas[[#This Row],[Código]]),"",Ventas[[#This Row],[Precio Unitario]]*Ventas[[#This Row],[Cantidad]])</f>
        <v/>
      </c>
      <c r="I1484" s="1" t="str">
        <f>IF(ISBLANK(Ventas[[#This Row],[Código]]),"",SUM(Ventas[[#This Row],[Monto]],I1483))</f>
        <v/>
      </c>
    </row>
    <row r="1485" spans="3:9" x14ac:dyDescent="0.25">
      <c r="C1485" t="str">
        <f>IF(ISBLANK(Ventas[[#This Row],[Código]]),"",VLOOKUP(Ventas[[#This Row],[Código]],Productos[],2,FALSE))</f>
        <v/>
      </c>
      <c r="D1485" t="str">
        <f>IF(ISBLANK(Ventas[[#This Row],[Código]]),"",VLOOKUP(Ventas[[#This Row],[Código]],Productos[],3,FALSE))</f>
        <v/>
      </c>
      <c r="E1485" s="22"/>
      <c r="F1485" s="1" t="str">
        <f>IF(ISBLANK(Ventas[[#This Row],[Código]]),"",VLOOKUP(Ventas[[#This Row],[Código]],Productos[],4,FALSE))</f>
        <v/>
      </c>
      <c r="G1485" s="1" t="str">
        <f>IF(ISBLANK(Ventas[[#This Row],[Código]]),"",VLOOKUP(Ventas[[#This Row],[Código]],Productos[],5,FALSE))</f>
        <v/>
      </c>
      <c r="H1485" s="23" t="str">
        <f>IF(ISBLANK(Ventas[[#This Row],[Código]]),"",Ventas[[#This Row],[Precio Unitario]]*Ventas[[#This Row],[Cantidad]])</f>
        <v/>
      </c>
      <c r="I1485" s="1" t="str">
        <f>IF(ISBLANK(Ventas[[#This Row],[Código]]),"",SUM(Ventas[[#This Row],[Monto]],I1484))</f>
        <v/>
      </c>
    </row>
    <row r="1486" spans="3:9" x14ac:dyDescent="0.25">
      <c r="C1486" t="str">
        <f>IF(ISBLANK(Ventas[[#This Row],[Código]]),"",VLOOKUP(Ventas[[#This Row],[Código]],Productos[],2,FALSE))</f>
        <v/>
      </c>
      <c r="D1486" t="str">
        <f>IF(ISBLANK(Ventas[[#This Row],[Código]]),"",VLOOKUP(Ventas[[#This Row],[Código]],Productos[],3,FALSE))</f>
        <v/>
      </c>
      <c r="E1486" s="22"/>
      <c r="F1486" s="1" t="str">
        <f>IF(ISBLANK(Ventas[[#This Row],[Código]]),"",VLOOKUP(Ventas[[#This Row],[Código]],Productos[],4,FALSE))</f>
        <v/>
      </c>
      <c r="G1486" s="1" t="str">
        <f>IF(ISBLANK(Ventas[[#This Row],[Código]]),"",VLOOKUP(Ventas[[#This Row],[Código]],Productos[],5,FALSE))</f>
        <v/>
      </c>
      <c r="H1486" s="23" t="str">
        <f>IF(ISBLANK(Ventas[[#This Row],[Código]]),"",Ventas[[#This Row],[Precio Unitario]]*Ventas[[#This Row],[Cantidad]])</f>
        <v/>
      </c>
      <c r="I1486" s="1" t="str">
        <f>IF(ISBLANK(Ventas[[#This Row],[Código]]),"",SUM(Ventas[[#This Row],[Monto]],I1485))</f>
        <v/>
      </c>
    </row>
    <row r="1487" spans="3:9" x14ac:dyDescent="0.25">
      <c r="C1487" t="str">
        <f>IF(ISBLANK(Ventas[[#This Row],[Código]]),"",VLOOKUP(Ventas[[#This Row],[Código]],Productos[],2,FALSE))</f>
        <v/>
      </c>
      <c r="D1487" t="str">
        <f>IF(ISBLANK(Ventas[[#This Row],[Código]]),"",VLOOKUP(Ventas[[#This Row],[Código]],Productos[],3,FALSE))</f>
        <v/>
      </c>
      <c r="E1487" s="22"/>
      <c r="F1487" s="1" t="str">
        <f>IF(ISBLANK(Ventas[[#This Row],[Código]]),"",VLOOKUP(Ventas[[#This Row],[Código]],Productos[],4,FALSE))</f>
        <v/>
      </c>
      <c r="G1487" s="1" t="str">
        <f>IF(ISBLANK(Ventas[[#This Row],[Código]]),"",VLOOKUP(Ventas[[#This Row],[Código]],Productos[],5,FALSE))</f>
        <v/>
      </c>
      <c r="H1487" s="23" t="str">
        <f>IF(ISBLANK(Ventas[[#This Row],[Código]]),"",Ventas[[#This Row],[Precio Unitario]]*Ventas[[#This Row],[Cantidad]])</f>
        <v/>
      </c>
      <c r="I1487" s="1" t="str">
        <f>IF(ISBLANK(Ventas[[#This Row],[Código]]),"",SUM(Ventas[[#This Row],[Monto]],I1486))</f>
        <v/>
      </c>
    </row>
    <row r="1488" spans="3:9" x14ac:dyDescent="0.25">
      <c r="C1488" t="str">
        <f>IF(ISBLANK(Ventas[[#This Row],[Código]]),"",VLOOKUP(Ventas[[#This Row],[Código]],Productos[],2,FALSE))</f>
        <v/>
      </c>
      <c r="D1488" t="str">
        <f>IF(ISBLANK(Ventas[[#This Row],[Código]]),"",VLOOKUP(Ventas[[#This Row],[Código]],Productos[],3,FALSE))</f>
        <v/>
      </c>
      <c r="E1488" s="22"/>
      <c r="F1488" s="1" t="str">
        <f>IF(ISBLANK(Ventas[[#This Row],[Código]]),"",VLOOKUP(Ventas[[#This Row],[Código]],Productos[],4,FALSE))</f>
        <v/>
      </c>
      <c r="G1488" s="1" t="str">
        <f>IF(ISBLANK(Ventas[[#This Row],[Código]]),"",VLOOKUP(Ventas[[#This Row],[Código]],Productos[],5,FALSE))</f>
        <v/>
      </c>
      <c r="H1488" s="23" t="str">
        <f>IF(ISBLANK(Ventas[[#This Row],[Código]]),"",Ventas[[#This Row],[Precio Unitario]]*Ventas[[#This Row],[Cantidad]])</f>
        <v/>
      </c>
      <c r="I1488" s="1" t="str">
        <f>IF(ISBLANK(Ventas[[#This Row],[Código]]),"",SUM(Ventas[[#This Row],[Monto]],I1487))</f>
        <v/>
      </c>
    </row>
    <row r="1489" spans="3:9" x14ac:dyDescent="0.25">
      <c r="C1489" t="str">
        <f>IF(ISBLANK(Ventas[[#This Row],[Código]]),"",VLOOKUP(Ventas[[#This Row],[Código]],Productos[],2,FALSE))</f>
        <v/>
      </c>
      <c r="D1489" t="str">
        <f>IF(ISBLANK(Ventas[[#This Row],[Código]]),"",VLOOKUP(Ventas[[#This Row],[Código]],Productos[],3,FALSE))</f>
        <v/>
      </c>
      <c r="E1489" s="22"/>
      <c r="F1489" s="1" t="str">
        <f>IF(ISBLANK(Ventas[[#This Row],[Código]]),"",VLOOKUP(Ventas[[#This Row],[Código]],Productos[],4,FALSE))</f>
        <v/>
      </c>
      <c r="G1489" s="1" t="str">
        <f>IF(ISBLANK(Ventas[[#This Row],[Código]]),"",VLOOKUP(Ventas[[#This Row],[Código]],Productos[],5,FALSE))</f>
        <v/>
      </c>
      <c r="H1489" s="23" t="str">
        <f>IF(ISBLANK(Ventas[[#This Row],[Código]]),"",Ventas[[#This Row],[Precio Unitario]]*Ventas[[#This Row],[Cantidad]])</f>
        <v/>
      </c>
      <c r="I1489" s="1" t="str">
        <f>IF(ISBLANK(Ventas[[#This Row],[Código]]),"",SUM(Ventas[[#This Row],[Monto]],I1488))</f>
        <v/>
      </c>
    </row>
    <row r="1490" spans="3:9" x14ac:dyDescent="0.25">
      <c r="C1490" t="str">
        <f>IF(ISBLANK(Ventas[[#This Row],[Código]]),"",VLOOKUP(Ventas[[#This Row],[Código]],Productos[],2,FALSE))</f>
        <v/>
      </c>
      <c r="D1490" t="str">
        <f>IF(ISBLANK(Ventas[[#This Row],[Código]]),"",VLOOKUP(Ventas[[#This Row],[Código]],Productos[],3,FALSE))</f>
        <v/>
      </c>
      <c r="E1490" s="22"/>
      <c r="F1490" s="1" t="str">
        <f>IF(ISBLANK(Ventas[[#This Row],[Código]]),"",VLOOKUP(Ventas[[#This Row],[Código]],Productos[],4,FALSE))</f>
        <v/>
      </c>
      <c r="G1490" s="1" t="str">
        <f>IF(ISBLANK(Ventas[[#This Row],[Código]]),"",VLOOKUP(Ventas[[#This Row],[Código]],Productos[],5,FALSE))</f>
        <v/>
      </c>
      <c r="H1490" s="23" t="str">
        <f>IF(ISBLANK(Ventas[[#This Row],[Código]]),"",Ventas[[#This Row],[Precio Unitario]]*Ventas[[#This Row],[Cantidad]])</f>
        <v/>
      </c>
      <c r="I1490" s="1" t="str">
        <f>IF(ISBLANK(Ventas[[#This Row],[Código]]),"",SUM(Ventas[[#This Row],[Monto]],I1489))</f>
        <v/>
      </c>
    </row>
    <row r="1491" spans="3:9" x14ac:dyDescent="0.25">
      <c r="C1491" t="str">
        <f>IF(ISBLANK(Ventas[[#This Row],[Código]]),"",VLOOKUP(Ventas[[#This Row],[Código]],Productos[],2,FALSE))</f>
        <v/>
      </c>
      <c r="D1491" t="str">
        <f>IF(ISBLANK(Ventas[[#This Row],[Código]]),"",VLOOKUP(Ventas[[#This Row],[Código]],Productos[],3,FALSE))</f>
        <v/>
      </c>
      <c r="E1491" s="22"/>
      <c r="F1491" s="1" t="str">
        <f>IF(ISBLANK(Ventas[[#This Row],[Código]]),"",VLOOKUP(Ventas[[#This Row],[Código]],Productos[],4,FALSE))</f>
        <v/>
      </c>
      <c r="G1491" s="1" t="str">
        <f>IF(ISBLANK(Ventas[[#This Row],[Código]]),"",VLOOKUP(Ventas[[#This Row],[Código]],Productos[],5,FALSE))</f>
        <v/>
      </c>
      <c r="H1491" s="23" t="str">
        <f>IF(ISBLANK(Ventas[[#This Row],[Código]]),"",Ventas[[#This Row],[Precio Unitario]]*Ventas[[#This Row],[Cantidad]])</f>
        <v/>
      </c>
      <c r="I1491" s="1" t="str">
        <f>IF(ISBLANK(Ventas[[#This Row],[Código]]),"",SUM(Ventas[[#This Row],[Monto]],I1490))</f>
        <v/>
      </c>
    </row>
    <row r="1492" spans="3:9" x14ac:dyDescent="0.25">
      <c r="C1492" t="str">
        <f>IF(ISBLANK(Ventas[[#This Row],[Código]]),"",VLOOKUP(Ventas[[#This Row],[Código]],Productos[],2,FALSE))</f>
        <v/>
      </c>
      <c r="D1492" t="str">
        <f>IF(ISBLANK(Ventas[[#This Row],[Código]]),"",VLOOKUP(Ventas[[#This Row],[Código]],Productos[],3,FALSE))</f>
        <v/>
      </c>
      <c r="E1492" s="22"/>
      <c r="F1492" s="1" t="str">
        <f>IF(ISBLANK(Ventas[[#This Row],[Código]]),"",VLOOKUP(Ventas[[#This Row],[Código]],Productos[],4,FALSE))</f>
        <v/>
      </c>
      <c r="G1492" s="1" t="str">
        <f>IF(ISBLANK(Ventas[[#This Row],[Código]]),"",VLOOKUP(Ventas[[#This Row],[Código]],Productos[],5,FALSE))</f>
        <v/>
      </c>
      <c r="H1492" s="23" t="str">
        <f>IF(ISBLANK(Ventas[[#This Row],[Código]]),"",Ventas[[#This Row],[Precio Unitario]]*Ventas[[#This Row],[Cantidad]])</f>
        <v/>
      </c>
      <c r="I1492" s="1" t="str">
        <f>IF(ISBLANK(Ventas[[#This Row],[Código]]),"",SUM(Ventas[[#This Row],[Monto]],I1491))</f>
        <v/>
      </c>
    </row>
    <row r="1493" spans="3:9" x14ac:dyDescent="0.25">
      <c r="C1493" t="str">
        <f>IF(ISBLANK(Ventas[[#This Row],[Código]]),"",VLOOKUP(Ventas[[#This Row],[Código]],Productos[],2,FALSE))</f>
        <v/>
      </c>
      <c r="D1493" t="str">
        <f>IF(ISBLANK(Ventas[[#This Row],[Código]]),"",VLOOKUP(Ventas[[#This Row],[Código]],Productos[],3,FALSE))</f>
        <v/>
      </c>
      <c r="E1493" s="22"/>
      <c r="F1493" s="1" t="str">
        <f>IF(ISBLANK(Ventas[[#This Row],[Código]]),"",VLOOKUP(Ventas[[#This Row],[Código]],Productos[],4,FALSE))</f>
        <v/>
      </c>
      <c r="G1493" s="1" t="str">
        <f>IF(ISBLANK(Ventas[[#This Row],[Código]]),"",VLOOKUP(Ventas[[#This Row],[Código]],Productos[],5,FALSE))</f>
        <v/>
      </c>
      <c r="H1493" s="23" t="str">
        <f>IF(ISBLANK(Ventas[[#This Row],[Código]]),"",Ventas[[#This Row],[Precio Unitario]]*Ventas[[#This Row],[Cantidad]])</f>
        <v/>
      </c>
      <c r="I1493" s="1" t="str">
        <f>IF(ISBLANK(Ventas[[#This Row],[Código]]),"",SUM(Ventas[[#This Row],[Monto]],I1492))</f>
        <v/>
      </c>
    </row>
    <row r="1494" spans="3:9" x14ac:dyDescent="0.25">
      <c r="C1494" t="str">
        <f>IF(ISBLANK(Ventas[[#This Row],[Código]]),"",VLOOKUP(Ventas[[#This Row],[Código]],Productos[],2,FALSE))</f>
        <v/>
      </c>
      <c r="D1494" t="str">
        <f>IF(ISBLANK(Ventas[[#This Row],[Código]]),"",VLOOKUP(Ventas[[#This Row],[Código]],Productos[],3,FALSE))</f>
        <v/>
      </c>
      <c r="E1494" s="22"/>
      <c r="F1494" s="1" t="str">
        <f>IF(ISBLANK(Ventas[[#This Row],[Código]]),"",VLOOKUP(Ventas[[#This Row],[Código]],Productos[],4,FALSE))</f>
        <v/>
      </c>
      <c r="G1494" s="1" t="str">
        <f>IF(ISBLANK(Ventas[[#This Row],[Código]]),"",VLOOKUP(Ventas[[#This Row],[Código]],Productos[],5,FALSE))</f>
        <v/>
      </c>
      <c r="H1494" s="23" t="str">
        <f>IF(ISBLANK(Ventas[[#This Row],[Código]]),"",Ventas[[#This Row],[Precio Unitario]]*Ventas[[#This Row],[Cantidad]])</f>
        <v/>
      </c>
      <c r="I1494" s="1" t="str">
        <f>IF(ISBLANK(Ventas[[#This Row],[Código]]),"",SUM(Ventas[[#This Row],[Monto]],I1493))</f>
        <v/>
      </c>
    </row>
    <row r="1495" spans="3:9" x14ac:dyDescent="0.25">
      <c r="C1495" t="str">
        <f>IF(ISBLANK(Ventas[[#This Row],[Código]]),"",VLOOKUP(Ventas[[#This Row],[Código]],Productos[],2,FALSE))</f>
        <v/>
      </c>
      <c r="D1495" t="str">
        <f>IF(ISBLANK(Ventas[[#This Row],[Código]]),"",VLOOKUP(Ventas[[#This Row],[Código]],Productos[],3,FALSE))</f>
        <v/>
      </c>
      <c r="E1495" s="22"/>
      <c r="F1495" s="1" t="str">
        <f>IF(ISBLANK(Ventas[[#This Row],[Código]]),"",VLOOKUP(Ventas[[#This Row],[Código]],Productos[],4,FALSE))</f>
        <v/>
      </c>
      <c r="G1495" s="1" t="str">
        <f>IF(ISBLANK(Ventas[[#This Row],[Código]]),"",VLOOKUP(Ventas[[#This Row],[Código]],Productos[],5,FALSE))</f>
        <v/>
      </c>
      <c r="H1495" s="23" t="str">
        <f>IF(ISBLANK(Ventas[[#This Row],[Código]]),"",Ventas[[#This Row],[Precio Unitario]]*Ventas[[#This Row],[Cantidad]])</f>
        <v/>
      </c>
      <c r="I1495" s="1" t="str">
        <f>IF(ISBLANK(Ventas[[#This Row],[Código]]),"",SUM(Ventas[[#This Row],[Monto]],I1494))</f>
        <v/>
      </c>
    </row>
    <row r="1496" spans="3:9" x14ac:dyDescent="0.25">
      <c r="C1496" t="str">
        <f>IF(ISBLANK(Ventas[[#This Row],[Código]]),"",VLOOKUP(Ventas[[#This Row],[Código]],Productos[],2,FALSE))</f>
        <v/>
      </c>
      <c r="D1496" t="str">
        <f>IF(ISBLANK(Ventas[[#This Row],[Código]]),"",VLOOKUP(Ventas[[#This Row],[Código]],Productos[],3,FALSE))</f>
        <v/>
      </c>
      <c r="E1496" s="22"/>
      <c r="F1496" s="1" t="str">
        <f>IF(ISBLANK(Ventas[[#This Row],[Código]]),"",VLOOKUP(Ventas[[#This Row],[Código]],Productos[],4,FALSE))</f>
        <v/>
      </c>
      <c r="G1496" s="1" t="str">
        <f>IF(ISBLANK(Ventas[[#This Row],[Código]]),"",VLOOKUP(Ventas[[#This Row],[Código]],Productos[],5,FALSE))</f>
        <v/>
      </c>
      <c r="H1496" s="23" t="str">
        <f>IF(ISBLANK(Ventas[[#This Row],[Código]]),"",Ventas[[#This Row],[Precio Unitario]]*Ventas[[#This Row],[Cantidad]])</f>
        <v/>
      </c>
      <c r="I1496" s="1" t="str">
        <f>IF(ISBLANK(Ventas[[#This Row],[Código]]),"",SUM(Ventas[[#This Row],[Monto]],I1495))</f>
        <v/>
      </c>
    </row>
    <row r="1497" spans="3:9" x14ac:dyDescent="0.25">
      <c r="C1497" t="str">
        <f>IF(ISBLANK(Ventas[[#This Row],[Código]]),"",VLOOKUP(Ventas[[#This Row],[Código]],Productos[],2,FALSE))</f>
        <v/>
      </c>
      <c r="D1497" t="str">
        <f>IF(ISBLANK(Ventas[[#This Row],[Código]]),"",VLOOKUP(Ventas[[#This Row],[Código]],Productos[],3,FALSE))</f>
        <v/>
      </c>
      <c r="E1497" s="22"/>
      <c r="F1497" s="1" t="str">
        <f>IF(ISBLANK(Ventas[[#This Row],[Código]]),"",VLOOKUP(Ventas[[#This Row],[Código]],Productos[],4,FALSE))</f>
        <v/>
      </c>
      <c r="G1497" s="1" t="str">
        <f>IF(ISBLANK(Ventas[[#This Row],[Código]]),"",VLOOKUP(Ventas[[#This Row],[Código]],Productos[],5,FALSE))</f>
        <v/>
      </c>
      <c r="H1497" s="23" t="str">
        <f>IF(ISBLANK(Ventas[[#This Row],[Código]]),"",Ventas[[#This Row],[Precio Unitario]]*Ventas[[#This Row],[Cantidad]])</f>
        <v/>
      </c>
      <c r="I1497" s="1" t="str">
        <f>IF(ISBLANK(Ventas[[#This Row],[Código]]),"",SUM(Ventas[[#This Row],[Monto]],I1496))</f>
        <v/>
      </c>
    </row>
    <row r="1498" spans="3:9" x14ac:dyDescent="0.25">
      <c r="C1498" t="str">
        <f>IF(ISBLANK(Ventas[[#This Row],[Código]]),"",VLOOKUP(Ventas[[#This Row],[Código]],Productos[],2,FALSE))</f>
        <v/>
      </c>
      <c r="D1498" t="str">
        <f>IF(ISBLANK(Ventas[[#This Row],[Código]]),"",VLOOKUP(Ventas[[#This Row],[Código]],Productos[],3,FALSE))</f>
        <v/>
      </c>
      <c r="E1498" s="22"/>
      <c r="F1498" s="1" t="str">
        <f>IF(ISBLANK(Ventas[[#This Row],[Código]]),"",VLOOKUP(Ventas[[#This Row],[Código]],Productos[],4,FALSE))</f>
        <v/>
      </c>
      <c r="G1498" s="1" t="str">
        <f>IF(ISBLANK(Ventas[[#This Row],[Código]]),"",VLOOKUP(Ventas[[#This Row],[Código]],Productos[],5,FALSE))</f>
        <v/>
      </c>
      <c r="H1498" s="23" t="str">
        <f>IF(ISBLANK(Ventas[[#This Row],[Código]]),"",Ventas[[#This Row],[Precio Unitario]]*Ventas[[#This Row],[Cantidad]])</f>
        <v/>
      </c>
      <c r="I1498" s="1" t="str">
        <f>IF(ISBLANK(Ventas[[#This Row],[Código]]),"",SUM(Ventas[[#This Row],[Monto]],I1497))</f>
        <v/>
      </c>
    </row>
    <row r="1499" spans="3:9" x14ac:dyDescent="0.25">
      <c r="C1499" t="str">
        <f>IF(ISBLANK(Ventas[[#This Row],[Código]]),"",VLOOKUP(Ventas[[#This Row],[Código]],Productos[],2,FALSE))</f>
        <v/>
      </c>
      <c r="D1499" t="str">
        <f>IF(ISBLANK(Ventas[[#This Row],[Código]]),"",VLOOKUP(Ventas[[#This Row],[Código]],Productos[],3,FALSE))</f>
        <v/>
      </c>
      <c r="E1499" s="22"/>
      <c r="F1499" s="1" t="str">
        <f>IF(ISBLANK(Ventas[[#This Row],[Código]]),"",VLOOKUP(Ventas[[#This Row],[Código]],Productos[],4,FALSE))</f>
        <v/>
      </c>
      <c r="G1499" s="1" t="str">
        <f>IF(ISBLANK(Ventas[[#This Row],[Código]]),"",VLOOKUP(Ventas[[#This Row],[Código]],Productos[],5,FALSE))</f>
        <v/>
      </c>
      <c r="H1499" s="23" t="str">
        <f>IF(ISBLANK(Ventas[[#This Row],[Código]]),"",Ventas[[#This Row],[Precio Unitario]]*Ventas[[#This Row],[Cantidad]])</f>
        <v/>
      </c>
      <c r="I1499" s="1" t="str">
        <f>IF(ISBLANK(Ventas[[#This Row],[Código]]),"",SUM(Ventas[[#This Row],[Monto]],I1498))</f>
        <v/>
      </c>
    </row>
    <row r="1500" spans="3:9" x14ac:dyDescent="0.25">
      <c r="C1500" t="str">
        <f>IF(ISBLANK(Ventas[[#This Row],[Código]]),"",VLOOKUP(Ventas[[#This Row],[Código]],Productos[],2,FALSE))</f>
        <v/>
      </c>
      <c r="D1500" t="str">
        <f>IF(ISBLANK(Ventas[[#This Row],[Código]]),"",VLOOKUP(Ventas[[#This Row],[Código]],Productos[],3,FALSE))</f>
        <v/>
      </c>
      <c r="E1500" s="22"/>
      <c r="F1500" s="1" t="str">
        <f>IF(ISBLANK(Ventas[[#This Row],[Código]]),"",VLOOKUP(Ventas[[#This Row],[Código]],Productos[],4,FALSE))</f>
        <v/>
      </c>
      <c r="G1500" s="1" t="str">
        <f>IF(ISBLANK(Ventas[[#This Row],[Código]]),"",VLOOKUP(Ventas[[#This Row],[Código]],Productos[],5,FALSE))</f>
        <v/>
      </c>
      <c r="H1500" s="23" t="str">
        <f>IF(ISBLANK(Ventas[[#This Row],[Código]]),"",Ventas[[#This Row],[Precio Unitario]]*Ventas[[#This Row],[Cantidad]])</f>
        <v/>
      </c>
      <c r="I1500" s="1" t="str">
        <f>IF(ISBLANK(Ventas[[#This Row],[Código]]),"",SUM(Ventas[[#This Row],[Monto]],I1499))</f>
        <v/>
      </c>
    </row>
    <row r="1501" spans="3:9" x14ac:dyDescent="0.25">
      <c r="C1501" t="str">
        <f>IF(ISBLANK(Ventas[[#This Row],[Código]]),"",VLOOKUP(Ventas[[#This Row],[Código]],Productos[],2,FALSE))</f>
        <v/>
      </c>
      <c r="D1501" t="str">
        <f>IF(ISBLANK(Ventas[[#This Row],[Código]]),"",VLOOKUP(Ventas[[#This Row],[Código]],Productos[],3,FALSE))</f>
        <v/>
      </c>
      <c r="E1501" s="22"/>
      <c r="F1501" s="1" t="str">
        <f>IF(ISBLANK(Ventas[[#This Row],[Código]]),"",VLOOKUP(Ventas[[#This Row],[Código]],Productos[],4,FALSE))</f>
        <v/>
      </c>
      <c r="G1501" s="1" t="str">
        <f>IF(ISBLANK(Ventas[[#This Row],[Código]]),"",VLOOKUP(Ventas[[#This Row],[Código]],Productos[],5,FALSE))</f>
        <v/>
      </c>
      <c r="H1501" s="23" t="str">
        <f>IF(ISBLANK(Ventas[[#This Row],[Código]]),"",Ventas[[#This Row],[Precio Unitario]]*Ventas[[#This Row],[Cantidad]])</f>
        <v/>
      </c>
      <c r="I1501" s="1" t="str">
        <f>IF(ISBLANK(Ventas[[#This Row],[Código]]),"",SUM(Ventas[[#This Row],[Monto]],I1500))</f>
        <v/>
      </c>
    </row>
    <row r="1502" spans="3:9" x14ac:dyDescent="0.25">
      <c r="C1502" t="str">
        <f>IF(ISBLANK(Ventas[[#This Row],[Código]]),"",VLOOKUP(Ventas[[#This Row],[Código]],Productos[],2,FALSE))</f>
        <v/>
      </c>
      <c r="D1502" t="str">
        <f>IF(ISBLANK(Ventas[[#This Row],[Código]]),"",VLOOKUP(Ventas[[#This Row],[Código]],Productos[],3,FALSE))</f>
        <v/>
      </c>
      <c r="E1502" s="22"/>
      <c r="F1502" s="1" t="str">
        <f>IF(ISBLANK(Ventas[[#This Row],[Código]]),"",VLOOKUP(Ventas[[#This Row],[Código]],Productos[],4,FALSE))</f>
        <v/>
      </c>
      <c r="G1502" s="1" t="str">
        <f>IF(ISBLANK(Ventas[[#This Row],[Código]]),"",VLOOKUP(Ventas[[#This Row],[Código]],Productos[],5,FALSE))</f>
        <v/>
      </c>
      <c r="H1502" s="23" t="str">
        <f>IF(ISBLANK(Ventas[[#This Row],[Código]]),"",Ventas[[#This Row],[Precio Unitario]]*Ventas[[#This Row],[Cantidad]])</f>
        <v/>
      </c>
      <c r="I1502" s="1" t="str">
        <f>IF(ISBLANK(Ventas[[#This Row],[Código]]),"",SUM(Ventas[[#This Row],[Monto]],I1501))</f>
        <v/>
      </c>
    </row>
    <row r="1503" spans="3:9" x14ac:dyDescent="0.25">
      <c r="C1503" t="str">
        <f>IF(ISBLANK(Ventas[[#This Row],[Código]]),"",VLOOKUP(Ventas[[#This Row],[Código]],Productos[],2,FALSE))</f>
        <v/>
      </c>
      <c r="D1503" t="str">
        <f>IF(ISBLANK(Ventas[[#This Row],[Código]]),"",VLOOKUP(Ventas[[#This Row],[Código]],Productos[],3,FALSE))</f>
        <v/>
      </c>
      <c r="E1503" s="22"/>
      <c r="F1503" s="1" t="str">
        <f>IF(ISBLANK(Ventas[[#This Row],[Código]]),"",VLOOKUP(Ventas[[#This Row],[Código]],Productos[],4,FALSE))</f>
        <v/>
      </c>
      <c r="G1503" s="1" t="str">
        <f>IF(ISBLANK(Ventas[[#This Row],[Código]]),"",VLOOKUP(Ventas[[#This Row],[Código]],Productos[],5,FALSE))</f>
        <v/>
      </c>
      <c r="H1503" s="23" t="str">
        <f>IF(ISBLANK(Ventas[[#This Row],[Código]]),"",Ventas[[#This Row],[Precio Unitario]]*Ventas[[#This Row],[Cantidad]])</f>
        <v/>
      </c>
      <c r="I1503" s="1" t="str">
        <f>IF(ISBLANK(Ventas[[#This Row],[Código]]),"",SUM(Ventas[[#This Row],[Monto]],I1502))</f>
        <v/>
      </c>
    </row>
    <row r="1504" spans="3:9" x14ac:dyDescent="0.25">
      <c r="C1504" t="str">
        <f>IF(ISBLANK(Ventas[[#This Row],[Código]]),"",VLOOKUP(Ventas[[#This Row],[Código]],Productos[],2,FALSE))</f>
        <v/>
      </c>
      <c r="D1504" t="str">
        <f>IF(ISBLANK(Ventas[[#This Row],[Código]]),"",VLOOKUP(Ventas[[#This Row],[Código]],Productos[],3,FALSE))</f>
        <v/>
      </c>
      <c r="E1504" s="22"/>
      <c r="F1504" s="1" t="str">
        <f>IF(ISBLANK(Ventas[[#This Row],[Código]]),"",VLOOKUP(Ventas[[#This Row],[Código]],Productos[],4,FALSE))</f>
        <v/>
      </c>
      <c r="G1504" s="1" t="str">
        <f>IF(ISBLANK(Ventas[[#This Row],[Código]]),"",VLOOKUP(Ventas[[#This Row],[Código]],Productos[],5,FALSE))</f>
        <v/>
      </c>
      <c r="H1504" s="23" t="str">
        <f>IF(ISBLANK(Ventas[[#This Row],[Código]]),"",Ventas[[#This Row],[Precio Unitario]]*Ventas[[#This Row],[Cantidad]])</f>
        <v/>
      </c>
      <c r="I1504" s="1" t="str">
        <f>IF(ISBLANK(Ventas[[#This Row],[Código]]),"",SUM(Ventas[[#This Row],[Monto]],I1503))</f>
        <v/>
      </c>
    </row>
    <row r="1505" spans="3:9" x14ac:dyDescent="0.25">
      <c r="C1505" t="str">
        <f>IF(ISBLANK(Ventas[[#This Row],[Código]]),"",VLOOKUP(Ventas[[#This Row],[Código]],Productos[],2,FALSE))</f>
        <v/>
      </c>
      <c r="D1505" t="str">
        <f>IF(ISBLANK(Ventas[[#This Row],[Código]]),"",VLOOKUP(Ventas[[#This Row],[Código]],Productos[],3,FALSE))</f>
        <v/>
      </c>
      <c r="E1505" s="22"/>
      <c r="F1505" s="1" t="str">
        <f>IF(ISBLANK(Ventas[[#This Row],[Código]]),"",VLOOKUP(Ventas[[#This Row],[Código]],Productos[],4,FALSE))</f>
        <v/>
      </c>
      <c r="G1505" s="1" t="str">
        <f>IF(ISBLANK(Ventas[[#This Row],[Código]]),"",VLOOKUP(Ventas[[#This Row],[Código]],Productos[],5,FALSE))</f>
        <v/>
      </c>
      <c r="H1505" s="23" t="str">
        <f>IF(ISBLANK(Ventas[[#This Row],[Código]]),"",Ventas[[#This Row],[Precio Unitario]]*Ventas[[#This Row],[Cantidad]])</f>
        <v/>
      </c>
      <c r="I1505" s="1" t="str">
        <f>IF(ISBLANK(Ventas[[#This Row],[Código]]),"",SUM(Ventas[[#This Row],[Monto]],I1504))</f>
        <v/>
      </c>
    </row>
    <row r="1506" spans="3:9" x14ac:dyDescent="0.25">
      <c r="C1506" t="str">
        <f>IF(ISBLANK(Ventas[[#This Row],[Código]]),"",VLOOKUP(Ventas[[#This Row],[Código]],Productos[],2,FALSE))</f>
        <v/>
      </c>
      <c r="D1506" t="str">
        <f>IF(ISBLANK(Ventas[[#This Row],[Código]]),"",VLOOKUP(Ventas[[#This Row],[Código]],Productos[],3,FALSE))</f>
        <v/>
      </c>
      <c r="E1506" s="22"/>
      <c r="F1506" s="1" t="str">
        <f>IF(ISBLANK(Ventas[[#This Row],[Código]]),"",VLOOKUP(Ventas[[#This Row],[Código]],Productos[],4,FALSE))</f>
        <v/>
      </c>
      <c r="G1506" s="1" t="str">
        <f>IF(ISBLANK(Ventas[[#This Row],[Código]]),"",VLOOKUP(Ventas[[#This Row],[Código]],Productos[],5,FALSE))</f>
        <v/>
      </c>
      <c r="H1506" s="23" t="str">
        <f>IF(ISBLANK(Ventas[[#This Row],[Código]]),"",Ventas[[#This Row],[Precio Unitario]]*Ventas[[#This Row],[Cantidad]])</f>
        <v/>
      </c>
      <c r="I1506" s="1" t="str">
        <f>IF(ISBLANK(Ventas[[#This Row],[Código]]),"",SUM(Ventas[[#This Row],[Monto]],I1505))</f>
        <v/>
      </c>
    </row>
    <row r="1507" spans="3:9" x14ac:dyDescent="0.25">
      <c r="C1507" t="str">
        <f>IF(ISBLANK(Ventas[[#This Row],[Código]]),"",VLOOKUP(Ventas[[#This Row],[Código]],Productos[],2,FALSE))</f>
        <v/>
      </c>
      <c r="D1507" t="str">
        <f>IF(ISBLANK(Ventas[[#This Row],[Código]]),"",VLOOKUP(Ventas[[#This Row],[Código]],Productos[],3,FALSE))</f>
        <v/>
      </c>
      <c r="E1507" s="22"/>
      <c r="F1507" s="1" t="str">
        <f>IF(ISBLANK(Ventas[[#This Row],[Código]]),"",VLOOKUP(Ventas[[#This Row],[Código]],Productos[],4,FALSE))</f>
        <v/>
      </c>
      <c r="G1507" s="1" t="str">
        <f>IF(ISBLANK(Ventas[[#This Row],[Código]]),"",VLOOKUP(Ventas[[#This Row],[Código]],Productos[],5,FALSE))</f>
        <v/>
      </c>
      <c r="H1507" s="23" t="str">
        <f>IF(ISBLANK(Ventas[[#This Row],[Código]]),"",Ventas[[#This Row],[Precio Unitario]]*Ventas[[#This Row],[Cantidad]])</f>
        <v/>
      </c>
      <c r="I1507" s="1" t="str">
        <f>IF(ISBLANK(Ventas[[#This Row],[Código]]),"",SUM(Ventas[[#This Row],[Monto]],I1506))</f>
        <v/>
      </c>
    </row>
    <row r="1508" spans="3:9" x14ac:dyDescent="0.25">
      <c r="C1508" t="str">
        <f>IF(ISBLANK(Ventas[[#This Row],[Código]]),"",VLOOKUP(Ventas[[#This Row],[Código]],Productos[],2,FALSE))</f>
        <v/>
      </c>
      <c r="D1508" t="str">
        <f>IF(ISBLANK(Ventas[[#This Row],[Código]]),"",VLOOKUP(Ventas[[#This Row],[Código]],Productos[],3,FALSE))</f>
        <v/>
      </c>
      <c r="E1508" s="22"/>
      <c r="F1508" s="1" t="str">
        <f>IF(ISBLANK(Ventas[[#This Row],[Código]]),"",VLOOKUP(Ventas[[#This Row],[Código]],Productos[],4,FALSE))</f>
        <v/>
      </c>
      <c r="G1508" s="1" t="str">
        <f>IF(ISBLANK(Ventas[[#This Row],[Código]]),"",VLOOKUP(Ventas[[#This Row],[Código]],Productos[],5,FALSE))</f>
        <v/>
      </c>
      <c r="H1508" s="23" t="str">
        <f>IF(ISBLANK(Ventas[[#This Row],[Código]]),"",Ventas[[#This Row],[Precio Unitario]]*Ventas[[#This Row],[Cantidad]])</f>
        <v/>
      </c>
      <c r="I1508" s="1" t="str">
        <f>IF(ISBLANK(Ventas[[#This Row],[Código]]),"",SUM(Ventas[[#This Row],[Monto]],I1507))</f>
        <v/>
      </c>
    </row>
    <row r="1509" spans="3:9" x14ac:dyDescent="0.25">
      <c r="C1509" t="str">
        <f>IF(ISBLANK(Ventas[[#This Row],[Código]]),"",VLOOKUP(Ventas[[#This Row],[Código]],Productos[],2,FALSE))</f>
        <v/>
      </c>
      <c r="D1509" t="str">
        <f>IF(ISBLANK(Ventas[[#This Row],[Código]]),"",VLOOKUP(Ventas[[#This Row],[Código]],Productos[],3,FALSE))</f>
        <v/>
      </c>
      <c r="E1509" s="22"/>
      <c r="F1509" s="1" t="str">
        <f>IF(ISBLANK(Ventas[[#This Row],[Código]]),"",VLOOKUP(Ventas[[#This Row],[Código]],Productos[],4,FALSE))</f>
        <v/>
      </c>
      <c r="G1509" s="1" t="str">
        <f>IF(ISBLANK(Ventas[[#This Row],[Código]]),"",VLOOKUP(Ventas[[#This Row],[Código]],Productos[],5,FALSE))</f>
        <v/>
      </c>
      <c r="H1509" s="23" t="str">
        <f>IF(ISBLANK(Ventas[[#This Row],[Código]]),"",Ventas[[#This Row],[Precio Unitario]]*Ventas[[#This Row],[Cantidad]])</f>
        <v/>
      </c>
      <c r="I1509" s="1" t="str">
        <f>IF(ISBLANK(Ventas[[#This Row],[Código]]),"",SUM(Ventas[[#This Row],[Monto]],I1508))</f>
        <v/>
      </c>
    </row>
    <row r="1510" spans="3:9" x14ac:dyDescent="0.25">
      <c r="C1510" t="str">
        <f>IF(ISBLANK(Ventas[[#This Row],[Código]]),"",VLOOKUP(Ventas[[#This Row],[Código]],Productos[],2,FALSE))</f>
        <v/>
      </c>
      <c r="D1510" t="str">
        <f>IF(ISBLANK(Ventas[[#This Row],[Código]]),"",VLOOKUP(Ventas[[#This Row],[Código]],Productos[],3,FALSE))</f>
        <v/>
      </c>
      <c r="E1510" s="22"/>
      <c r="F1510" s="1" t="str">
        <f>IF(ISBLANK(Ventas[[#This Row],[Código]]),"",VLOOKUP(Ventas[[#This Row],[Código]],Productos[],4,FALSE))</f>
        <v/>
      </c>
      <c r="G1510" s="1" t="str">
        <f>IF(ISBLANK(Ventas[[#This Row],[Código]]),"",VLOOKUP(Ventas[[#This Row],[Código]],Productos[],5,FALSE))</f>
        <v/>
      </c>
      <c r="H1510" s="23" t="str">
        <f>IF(ISBLANK(Ventas[[#This Row],[Código]]),"",Ventas[[#This Row],[Precio Unitario]]*Ventas[[#This Row],[Cantidad]])</f>
        <v/>
      </c>
      <c r="I1510" s="1" t="str">
        <f>IF(ISBLANK(Ventas[[#This Row],[Código]]),"",SUM(Ventas[[#This Row],[Monto]],I1509))</f>
        <v/>
      </c>
    </row>
    <row r="1511" spans="3:9" x14ac:dyDescent="0.25">
      <c r="C1511" t="str">
        <f>IF(ISBLANK(Ventas[[#This Row],[Código]]),"",VLOOKUP(Ventas[[#This Row],[Código]],Productos[],2,FALSE))</f>
        <v/>
      </c>
      <c r="D1511" t="str">
        <f>IF(ISBLANK(Ventas[[#This Row],[Código]]),"",VLOOKUP(Ventas[[#This Row],[Código]],Productos[],3,FALSE))</f>
        <v/>
      </c>
      <c r="E1511" s="22"/>
      <c r="F1511" s="1" t="str">
        <f>IF(ISBLANK(Ventas[[#This Row],[Código]]),"",VLOOKUP(Ventas[[#This Row],[Código]],Productos[],4,FALSE))</f>
        <v/>
      </c>
      <c r="G1511" s="1" t="str">
        <f>IF(ISBLANK(Ventas[[#This Row],[Código]]),"",VLOOKUP(Ventas[[#This Row],[Código]],Productos[],5,FALSE))</f>
        <v/>
      </c>
      <c r="H1511" s="23" t="str">
        <f>IF(ISBLANK(Ventas[[#This Row],[Código]]),"",Ventas[[#This Row],[Precio Unitario]]*Ventas[[#This Row],[Cantidad]])</f>
        <v/>
      </c>
      <c r="I1511" s="1" t="str">
        <f>IF(ISBLANK(Ventas[[#This Row],[Código]]),"",SUM(Ventas[[#This Row],[Monto]],I1510))</f>
        <v/>
      </c>
    </row>
    <row r="1512" spans="3:9" x14ac:dyDescent="0.25">
      <c r="C1512" t="str">
        <f>IF(ISBLANK(Ventas[[#This Row],[Código]]),"",VLOOKUP(Ventas[[#This Row],[Código]],Productos[],2,FALSE))</f>
        <v/>
      </c>
      <c r="D1512" t="str">
        <f>IF(ISBLANK(Ventas[[#This Row],[Código]]),"",VLOOKUP(Ventas[[#This Row],[Código]],Productos[],3,FALSE))</f>
        <v/>
      </c>
      <c r="E1512" s="22"/>
      <c r="F1512" s="1" t="str">
        <f>IF(ISBLANK(Ventas[[#This Row],[Código]]),"",VLOOKUP(Ventas[[#This Row],[Código]],Productos[],4,FALSE))</f>
        <v/>
      </c>
      <c r="G1512" s="1" t="str">
        <f>IF(ISBLANK(Ventas[[#This Row],[Código]]),"",VLOOKUP(Ventas[[#This Row],[Código]],Productos[],5,FALSE))</f>
        <v/>
      </c>
      <c r="H1512" s="23" t="str">
        <f>IF(ISBLANK(Ventas[[#This Row],[Código]]),"",Ventas[[#This Row],[Precio Unitario]]*Ventas[[#This Row],[Cantidad]])</f>
        <v/>
      </c>
      <c r="I1512" s="1" t="str">
        <f>IF(ISBLANK(Ventas[[#This Row],[Código]]),"",SUM(Ventas[[#This Row],[Monto]],I1511))</f>
        <v/>
      </c>
    </row>
    <row r="1513" spans="3:9" x14ac:dyDescent="0.25">
      <c r="C1513" t="str">
        <f>IF(ISBLANK(Ventas[[#This Row],[Código]]),"",VLOOKUP(Ventas[[#This Row],[Código]],Productos[],2,FALSE))</f>
        <v/>
      </c>
      <c r="D1513" t="str">
        <f>IF(ISBLANK(Ventas[[#This Row],[Código]]),"",VLOOKUP(Ventas[[#This Row],[Código]],Productos[],3,FALSE))</f>
        <v/>
      </c>
      <c r="E1513" s="22"/>
      <c r="F1513" s="1" t="str">
        <f>IF(ISBLANK(Ventas[[#This Row],[Código]]),"",VLOOKUP(Ventas[[#This Row],[Código]],Productos[],4,FALSE))</f>
        <v/>
      </c>
      <c r="G1513" s="1" t="str">
        <f>IF(ISBLANK(Ventas[[#This Row],[Código]]),"",VLOOKUP(Ventas[[#This Row],[Código]],Productos[],5,FALSE))</f>
        <v/>
      </c>
      <c r="H1513" s="23" t="str">
        <f>IF(ISBLANK(Ventas[[#This Row],[Código]]),"",Ventas[[#This Row],[Precio Unitario]]*Ventas[[#This Row],[Cantidad]])</f>
        <v/>
      </c>
      <c r="I1513" s="1" t="str">
        <f>IF(ISBLANK(Ventas[[#This Row],[Código]]),"",SUM(Ventas[[#This Row],[Monto]],I1512))</f>
        <v/>
      </c>
    </row>
    <row r="1514" spans="3:9" x14ac:dyDescent="0.25">
      <c r="C1514" t="str">
        <f>IF(ISBLANK(Ventas[[#This Row],[Código]]),"",VLOOKUP(Ventas[[#This Row],[Código]],Productos[],2,FALSE))</f>
        <v/>
      </c>
      <c r="D1514" t="str">
        <f>IF(ISBLANK(Ventas[[#This Row],[Código]]),"",VLOOKUP(Ventas[[#This Row],[Código]],Productos[],3,FALSE))</f>
        <v/>
      </c>
      <c r="E1514" s="22"/>
      <c r="F1514" s="1" t="str">
        <f>IF(ISBLANK(Ventas[[#This Row],[Código]]),"",VLOOKUP(Ventas[[#This Row],[Código]],Productos[],4,FALSE))</f>
        <v/>
      </c>
      <c r="G1514" s="1" t="str">
        <f>IF(ISBLANK(Ventas[[#This Row],[Código]]),"",VLOOKUP(Ventas[[#This Row],[Código]],Productos[],5,FALSE))</f>
        <v/>
      </c>
      <c r="H1514" s="23" t="str">
        <f>IF(ISBLANK(Ventas[[#This Row],[Código]]),"",Ventas[[#This Row],[Precio Unitario]]*Ventas[[#This Row],[Cantidad]])</f>
        <v/>
      </c>
      <c r="I1514" s="1" t="str">
        <f>IF(ISBLANK(Ventas[[#This Row],[Código]]),"",SUM(Ventas[[#This Row],[Monto]],I1513))</f>
        <v/>
      </c>
    </row>
    <row r="1515" spans="3:9" x14ac:dyDescent="0.25">
      <c r="C1515" t="str">
        <f>IF(ISBLANK(Ventas[[#This Row],[Código]]),"",VLOOKUP(Ventas[[#This Row],[Código]],Productos[],2,FALSE))</f>
        <v/>
      </c>
      <c r="D1515" t="str">
        <f>IF(ISBLANK(Ventas[[#This Row],[Código]]),"",VLOOKUP(Ventas[[#This Row],[Código]],Productos[],3,FALSE))</f>
        <v/>
      </c>
      <c r="E1515" s="22"/>
      <c r="F1515" s="1" t="str">
        <f>IF(ISBLANK(Ventas[[#This Row],[Código]]),"",VLOOKUP(Ventas[[#This Row],[Código]],Productos[],4,FALSE))</f>
        <v/>
      </c>
      <c r="G1515" s="1" t="str">
        <f>IF(ISBLANK(Ventas[[#This Row],[Código]]),"",VLOOKUP(Ventas[[#This Row],[Código]],Productos[],5,FALSE))</f>
        <v/>
      </c>
      <c r="H1515" s="23" t="str">
        <f>IF(ISBLANK(Ventas[[#This Row],[Código]]),"",Ventas[[#This Row],[Precio Unitario]]*Ventas[[#This Row],[Cantidad]])</f>
        <v/>
      </c>
      <c r="I1515" s="1" t="str">
        <f>IF(ISBLANK(Ventas[[#This Row],[Código]]),"",SUM(Ventas[[#This Row],[Monto]],I1514))</f>
        <v/>
      </c>
    </row>
    <row r="1516" spans="3:9" x14ac:dyDescent="0.25">
      <c r="C1516" t="str">
        <f>IF(ISBLANK(Ventas[[#This Row],[Código]]),"",VLOOKUP(Ventas[[#This Row],[Código]],Productos[],2,FALSE))</f>
        <v/>
      </c>
      <c r="D1516" t="str">
        <f>IF(ISBLANK(Ventas[[#This Row],[Código]]),"",VLOOKUP(Ventas[[#This Row],[Código]],Productos[],3,FALSE))</f>
        <v/>
      </c>
      <c r="E1516" s="22"/>
      <c r="F1516" s="1" t="str">
        <f>IF(ISBLANK(Ventas[[#This Row],[Código]]),"",VLOOKUP(Ventas[[#This Row],[Código]],Productos[],4,FALSE))</f>
        <v/>
      </c>
      <c r="G1516" s="1" t="str">
        <f>IF(ISBLANK(Ventas[[#This Row],[Código]]),"",VLOOKUP(Ventas[[#This Row],[Código]],Productos[],5,FALSE))</f>
        <v/>
      </c>
      <c r="H1516" s="23" t="str">
        <f>IF(ISBLANK(Ventas[[#This Row],[Código]]),"",Ventas[[#This Row],[Precio Unitario]]*Ventas[[#This Row],[Cantidad]])</f>
        <v/>
      </c>
      <c r="I1516" s="1" t="str">
        <f>IF(ISBLANK(Ventas[[#This Row],[Código]]),"",SUM(Ventas[[#This Row],[Monto]],I1515))</f>
        <v/>
      </c>
    </row>
    <row r="1517" spans="3:9" x14ac:dyDescent="0.25">
      <c r="C1517" t="str">
        <f>IF(ISBLANK(Ventas[[#This Row],[Código]]),"",VLOOKUP(Ventas[[#This Row],[Código]],Productos[],2,FALSE))</f>
        <v/>
      </c>
      <c r="D1517" t="str">
        <f>IF(ISBLANK(Ventas[[#This Row],[Código]]),"",VLOOKUP(Ventas[[#This Row],[Código]],Productos[],3,FALSE))</f>
        <v/>
      </c>
      <c r="E1517" s="22"/>
      <c r="F1517" s="1" t="str">
        <f>IF(ISBLANK(Ventas[[#This Row],[Código]]),"",VLOOKUP(Ventas[[#This Row],[Código]],Productos[],4,FALSE))</f>
        <v/>
      </c>
      <c r="G1517" s="1" t="str">
        <f>IF(ISBLANK(Ventas[[#This Row],[Código]]),"",VLOOKUP(Ventas[[#This Row],[Código]],Productos[],5,FALSE))</f>
        <v/>
      </c>
      <c r="H1517" s="23" t="str">
        <f>IF(ISBLANK(Ventas[[#This Row],[Código]]),"",Ventas[[#This Row],[Precio Unitario]]*Ventas[[#This Row],[Cantidad]])</f>
        <v/>
      </c>
      <c r="I1517" s="1" t="str">
        <f>IF(ISBLANK(Ventas[[#This Row],[Código]]),"",SUM(Ventas[[#This Row],[Monto]],I1516))</f>
        <v/>
      </c>
    </row>
    <row r="1518" spans="3:9" x14ac:dyDescent="0.25">
      <c r="C1518" t="str">
        <f>IF(ISBLANK(Ventas[[#This Row],[Código]]),"",VLOOKUP(Ventas[[#This Row],[Código]],Productos[],2,FALSE))</f>
        <v/>
      </c>
      <c r="D1518" t="str">
        <f>IF(ISBLANK(Ventas[[#This Row],[Código]]),"",VLOOKUP(Ventas[[#This Row],[Código]],Productos[],3,FALSE))</f>
        <v/>
      </c>
      <c r="E1518" s="22"/>
      <c r="F1518" s="1" t="str">
        <f>IF(ISBLANK(Ventas[[#This Row],[Código]]),"",VLOOKUP(Ventas[[#This Row],[Código]],Productos[],4,FALSE))</f>
        <v/>
      </c>
      <c r="G1518" s="1" t="str">
        <f>IF(ISBLANK(Ventas[[#This Row],[Código]]),"",VLOOKUP(Ventas[[#This Row],[Código]],Productos[],5,FALSE))</f>
        <v/>
      </c>
      <c r="H1518" s="23" t="str">
        <f>IF(ISBLANK(Ventas[[#This Row],[Código]]),"",Ventas[[#This Row],[Precio Unitario]]*Ventas[[#This Row],[Cantidad]])</f>
        <v/>
      </c>
      <c r="I1518" s="1" t="str">
        <f>IF(ISBLANK(Ventas[[#This Row],[Código]]),"",SUM(Ventas[[#This Row],[Monto]],I1517))</f>
        <v/>
      </c>
    </row>
    <row r="1519" spans="3:9" x14ac:dyDescent="0.25">
      <c r="C1519" t="str">
        <f>IF(ISBLANK(Ventas[[#This Row],[Código]]),"",VLOOKUP(Ventas[[#This Row],[Código]],Productos[],2,FALSE))</f>
        <v/>
      </c>
      <c r="D1519" t="str">
        <f>IF(ISBLANK(Ventas[[#This Row],[Código]]),"",VLOOKUP(Ventas[[#This Row],[Código]],Productos[],3,FALSE))</f>
        <v/>
      </c>
      <c r="E1519" s="22"/>
      <c r="F1519" s="1" t="str">
        <f>IF(ISBLANK(Ventas[[#This Row],[Código]]),"",VLOOKUP(Ventas[[#This Row],[Código]],Productos[],4,FALSE))</f>
        <v/>
      </c>
      <c r="G1519" s="1" t="str">
        <f>IF(ISBLANK(Ventas[[#This Row],[Código]]),"",VLOOKUP(Ventas[[#This Row],[Código]],Productos[],5,FALSE))</f>
        <v/>
      </c>
      <c r="H1519" s="23" t="str">
        <f>IF(ISBLANK(Ventas[[#This Row],[Código]]),"",Ventas[[#This Row],[Precio Unitario]]*Ventas[[#This Row],[Cantidad]])</f>
        <v/>
      </c>
      <c r="I1519" s="1" t="str">
        <f>IF(ISBLANK(Ventas[[#This Row],[Código]]),"",SUM(Ventas[[#This Row],[Monto]],I1518))</f>
        <v/>
      </c>
    </row>
    <row r="1520" spans="3:9" x14ac:dyDescent="0.25">
      <c r="C1520" t="str">
        <f>IF(ISBLANK(Ventas[[#This Row],[Código]]),"",VLOOKUP(Ventas[[#This Row],[Código]],Productos[],2,FALSE))</f>
        <v/>
      </c>
      <c r="D1520" t="str">
        <f>IF(ISBLANK(Ventas[[#This Row],[Código]]),"",VLOOKUP(Ventas[[#This Row],[Código]],Productos[],3,FALSE))</f>
        <v/>
      </c>
      <c r="E1520" s="22"/>
      <c r="F1520" s="1" t="str">
        <f>IF(ISBLANK(Ventas[[#This Row],[Código]]),"",VLOOKUP(Ventas[[#This Row],[Código]],Productos[],4,FALSE))</f>
        <v/>
      </c>
      <c r="G1520" s="1" t="str">
        <f>IF(ISBLANK(Ventas[[#This Row],[Código]]),"",VLOOKUP(Ventas[[#This Row],[Código]],Productos[],5,FALSE))</f>
        <v/>
      </c>
      <c r="H1520" s="23" t="str">
        <f>IF(ISBLANK(Ventas[[#This Row],[Código]]),"",Ventas[[#This Row],[Precio Unitario]]*Ventas[[#This Row],[Cantidad]])</f>
        <v/>
      </c>
      <c r="I1520" s="1" t="str">
        <f>IF(ISBLANK(Ventas[[#This Row],[Código]]),"",SUM(Ventas[[#This Row],[Monto]],I1519))</f>
        <v/>
      </c>
    </row>
    <row r="1521" spans="3:9" x14ac:dyDescent="0.25">
      <c r="C1521" t="str">
        <f>IF(ISBLANK(Ventas[[#This Row],[Código]]),"",VLOOKUP(Ventas[[#This Row],[Código]],Productos[],2,FALSE))</f>
        <v/>
      </c>
      <c r="D1521" t="str">
        <f>IF(ISBLANK(Ventas[[#This Row],[Código]]),"",VLOOKUP(Ventas[[#This Row],[Código]],Productos[],3,FALSE))</f>
        <v/>
      </c>
      <c r="E1521" s="22"/>
      <c r="F1521" s="1" t="str">
        <f>IF(ISBLANK(Ventas[[#This Row],[Código]]),"",VLOOKUP(Ventas[[#This Row],[Código]],Productos[],4,FALSE))</f>
        <v/>
      </c>
      <c r="G1521" s="1" t="str">
        <f>IF(ISBLANK(Ventas[[#This Row],[Código]]),"",VLOOKUP(Ventas[[#This Row],[Código]],Productos[],5,FALSE))</f>
        <v/>
      </c>
      <c r="H1521" s="23" t="str">
        <f>IF(ISBLANK(Ventas[[#This Row],[Código]]),"",Ventas[[#This Row],[Precio Unitario]]*Ventas[[#This Row],[Cantidad]])</f>
        <v/>
      </c>
      <c r="I1521" s="1" t="str">
        <f>IF(ISBLANK(Ventas[[#This Row],[Código]]),"",SUM(Ventas[[#This Row],[Monto]],I1520))</f>
        <v/>
      </c>
    </row>
    <row r="1522" spans="3:9" x14ac:dyDescent="0.25">
      <c r="C1522" t="str">
        <f>IF(ISBLANK(Ventas[[#This Row],[Código]]),"",VLOOKUP(Ventas[[#This Row],[Código]],Productos[],2,FALSE))</f>
        <v/>
      </c>
      <c r="D1522" t="str">
        <f>IF(ISBLANK(Ventas[[#This Row],[Código]]),"",VLOOKUP(Ventas[[#This Row],[Código]],Productos[],3,FALSE))</f>
        <v/>
      </c>
      <c r="E1522" s="22"/>
      <c r="F1522" s="1" t="str">
        <f>IF(ISBLANK(Ventas[[#This Row],[Código]]),"",VLOOKUP(Ventas[[#This Row],[Código]],Productos[],4,FALSE))</f>
        <v/>
      </c>
      <c r="G1522" s="1" t="str">
        <f>IF(ISBLANK(Ventas[[#This Row],[Código]]),"",VLOOKUP(Ventas[[#This Row],[Código]],Productos[],5,FALSE))</f>
        <v/>
      </c>
      <c r="H1522" s="23" t="str">
        <f>IF(ISBLANK(Ventas[[#This Row],[Código]]),"",Ventas[[#This Row],[Precio Unitario]]*Ventas[[#This Row],[Cantidad]])</f>
        <v/>
      </c>
      <c r="I1522" s="1" t="str">
        <f>IF(ISBLANK(Ventas[[#This Row],[Código]]),"",SUM(Ventas[[#This Row],[Monto]],I1521))</f>
        <v/>
      </c>
    </row>
    <row r="1523" spans="3:9" x14ac:dyDescent="0.25">
      <c r="C1523" t="str">
        <f>IF(ISBLANK(Ventas[[#This Row],[Código]]),"",VLOOKUP(Ventas[[#This Row],[Código]],Productos[],2,FALSE))</f>
        <v/>
      </c>
      <c r="D1523" t="str">
        <f>IF(ISBLANK(Ventas[[#This Row],[Código]]),"",VLOOKUP(Ventas[[#This Row],[Código]],Productos[],3,FALSE))</f>
        <v/>
      </c>
      <c r="E1523" s="22"/>
      <c r="F1523" s="1" t="str">
        <f>IF(ISBLANK(Ventas[[#This Row],[Código]]),"",VLOOKUP(Ventas[[#This Row],[Código]],Productos[],4,FALSE))</f>
        <v/>
      </c>
      <c r="G1523" s="1" t="str">
        <f>IF(ISBLANK(Ventas[[#This Row],[Código]]),"",VLOOKUP(Ventas[[#This Row],[Código]],Productos[],5,FALSE))</f>
        <v/>
      </c>
      <c r="H1523" s="23" t="str">
        <f>IF(ISBLANK(Ventas[[#This Row],[Código]]),"",Ventas[[#This Row],[Precio Unitario]]*Ventas[[#This Row],[Cantidad]])</f>
        <v/>
      </c>
      <c r="I1523" s="1" t="str">
        <f>IF(ISBLANK(Ventas[[#This Row],[Código]]),"",SUM(Ventas[[#This Row],[Monto]],I1522))</f>
        <v/>
      </c>
    </row>
    <row r="1524" spans="3:9" x14ac:dyDescent="0.25">
      <c r="C1524" t="str">
        <f>IF(ISBLANK(Ventas[[#This Row],[Código]]),"",VLOOKUP(Ventas[[#This Row],[Código]],Productos[],2,FALSE))</f>
        <v/>
      </c>
      <c r="D1524" t="str">
        <f>IF(ISBLANK(Ventas[[#This Row],[Código]]),"",VLOOKUP(Ventas[[#This Row],[Código]],Productos[],3,FALSE))</f>
        <v/>
      </c>
      <c r="E1524" s="22"/>
      <c r="F1524" s="1" t="str">
        <f>IF(ISBLANK(Ventas[[#This Row],[Código]]),"",VLOOKUP(Ventas[[#This Row],[Código]],Productos[],4,FALSE))</f>
        <v/>
      </c>
      <c r="G1524" s="1" t="str">
        <f>IF(ISBLANK(Ventas[[#This Row],[Código]]),"",VLOOKUP(Ventas[[#This Row],[Código]],Productos[],5,FALSE))</f>
        <v/>
      </c>
      <c r="H1524" s="23" t="str">
        <f>IF(ISBLANK(Ventas[[#This Row],[Código]]),"",Ventas[[#This Row],[Precio Unitario]]*Ventas[[#This Row],[Cantidad]])</f>
        <v/>
      </c>
      <c r="I1524" s="1" t="str">
        <f>IF(ISBLANK(Ventas[[#This Row],[Código]]),"",SUM(Ventas[[#This Row],[Monto]],I1523))</f>
        <v/>
      </c>
    </row>
    <row r="1525" spans="3:9" x14ac:dyDescent="0.25">
      <c r="C1525" t="str">
        <f>IF(ISBLANK(Ventas[[#This Row],[Código]]),"",VLOOKUP(Ventas[[#This Row],[Código]],Productos[],2,FALSE))</f>
        <v/>
      </c>
      <c r="D1525" t="str">
        <f>IF(ISBLANK(Ventas[[#This Row],[Código]]),"",VLOOKUP(Ventas[[#This Row],[Código]],Productos[],3,FALSE))</f>
        <v/>
      </c>
      <c r="E1525" s="22"/>
      <c r="F1525" s="1" t="str">
        <f>IF(ISBLANK(Ventas[[#This Row],[Código]]),"",VLOOKUP(Ventas[[#This Row],[Código]],Productos[],4,FALSE))</f>
        <v/>
      </c>
      <c r="G1525" s="1" t="str">
        <f>IF(ISBLANK(Ventas[[#This Row],[Código]]),"",VLOOKUP(Ventas[[#This Row],[Código]],Productos[],5,FALSE))</f>
        <v/>
      </c>
      <c r="H1525" s="23" t="str">
        <f>IF(ISBLANK(Ventas[[#This Row],[Código]]),"",Ventas[[#This Row],[Precio Unitario]]*Ventas[[#This Row],[Cantidad]])</f>
        <v/>
      </c>
      <c r="I1525" s="1" t="str">
        <f>IF(ISBLANK(Ventas[[#This Row],[Código]]),"",SUM(Ventas[[#This Row],[Monto]],I1524))</f>
        <v/>
      </c>
    </row>
    <row r="1526" spans="3:9" x14ac:dyDescent="0.25">
      <c r="C1526" t="str">
        <f>IF(ISBLANK(Ventas[[#This Row],[Código]]),"",VLOOKUP(Ventas[[#This Row],[Código]],Productos[],2,FALSE))</f>
        <v/>
      </c>
      <c r="D1526" t="str">
        <f>IF(ISBLANK(Ventas[[#This Row],[Código]]),"",VLOOKUP(Ventas[[#This Row],[Código]],Productos[],3,FALSE))</f>
        <v/>
      </c>
      <c r="E1526" s="22"/>
      <c r="F1526" s="1" t="str">
        <f>IF(ISBLANK(Ventas[[#This Row],[Código]]),"",VLOOKUP(Ventas[[#This Row],[Código]],Productos[],4,FALSE))</f>
        <v/>
      </c>
      <c r="G1526" s="1" t="str">
        <f>IF(ISBLANK(Ventas[[#This Row],[Código]]),"",VLOOKUP(Ventas[[#This Row],[Código]],Productos[],5,FALSE))</f>
        <v/>
      </c>
      <c r="H1526" s="23" t="str">
        <f>IF(ISBLANK(Ventas[[#This Row],[Código]]),"",Ventas[[#This Row],[Precio Unitario]]*Ventas[[#This Row],[Cantidad]])</f>
        <v/>
      </c>
      <c r="I1526" s="1" t="str">
        <f>IF(ISBLANK(Ventas[[#This Row],[Código]]),"",SUM(Ventas[[#This Row],[Monto]],I1525))</f>
        <v/>
      </c>
    </row>
    <row r="1527" spans="3:9" x14ac:dyDescent="0.25">
      <c r="C1527" t="str">
        <f>IF(ISBLANK(Ventas[[#This Row],[Código]]),"",VLOOKUP(Ventas[[#This Row],[Código]],Productos[],2,FALSE))</f>
        <v/>
      </c>
      <c r="D1527" t="str">
        <f>IF(ISBLANK(Ventas[[#This Row],[Código]]),"",VLOOKUP(Ventas[[#This Row],[Código]],Productos[],3,FALSE))</f>
        <v/>
      </c>
      <c r="E1527" s="22"/>
      <c r="F1527" s="1" t="str">
        <f>IF(ISBLANK(Ventas[[#This Row],[Código]]),"",VLOOKUP(Ventas[[#This Row],[Código]],Productos[],4,FALSE))</f>
        <v/>
      </c>
      <c r="G1527" s="1" t="str">
        <f>IF(ISBLANK(Ventas[[#This Row],[Código]]),"",VLOOKUP(Ventas[[#This Row],[Código]],Productos[],5,FALSE))</f>
        <v/>
      </c>
      <c r="H1527" s="23" t="str">
        <f>IF(ISBLANK(Ventas[[#This Row],[Código]]),"",Ventas[[#This Row],[Precio Unitario]]*Ventas[[#This Row],[Cantidad]])</f>
        <v/>
      </c>
      <c r="I1527" s="1" t="str">
        <f>IF(ISBLANK(Ventas[[#This Row],[Código]]),"",SUM(Ventas[[#This Row],[Monto]],I1526))</f>
        <v/>
      </c>
    </row>
    <row r="1528" spans="3:9" x14ac:dyDescent="0.25">
      <c r="C1528" t="str">
        <f>IF(ISBLANK(Ventas[[#This Row],[Código]]),"",VLOOKUP(Ventas[[#This Row],[Código]],Productos[],2,FALSE))</f>
        <v/>
      </c>
      <c r="D1528" t="str">
        <f>IF(ISBLANK(Ventas[[#This Row],[Código]]),"",VLOOKUP(Ventas[[#This Row],[Código]],Productos[],3,FALSE))</f>
        <v/>
      </c>
      <c r="E1528" s="22"/>
      <c r="F1528" s="1" t="str">
        <f>IF(ISBLANK(Ventas[[#This Row],[Código]]),"",VLOOKUP(Ventas[[#This Row],[Código]],Productos[],4,FALSE))</f>
        <v/>
      </c>
      <c r="G1528" s="1" t="str">
        <f>IF(ISBLANK(Ventas[[#This Row],[Código]]),"",VLOOKUP(Ventas[[#This Row],[Código]],Productos[],5,FALSE))</f>
        <v/>
      </c>
      <c r="H1528" s="23" t="str">
        <f>IF(ISBLANK(Ventas[[#This Row],[Código]]),"",Ventas[[#This Row],[Precio Unitario]]*Ventas[[#This Row],[Cantidad]])</f>
        <v/>
      </c>
      <c r="I1528" s="1" t="str">
        <f>IF(ISBLANK(Ventas[[#This Row],[Código]]),"",SUM(Ventas[[#This Row],[Monto]],I1527))</f>
        <v/>
      </c>
    </row>
    <row r="1529" spans="3:9" x14ac:dyDescent="0.25">
      <c r="C1529" t="str">
        <f>IF(ISBLANK(Ventas[[#This Row],[Código]]),"",VLOOKUP(Ventas[[#This Row],[Código]],Productos[],2,FALSE))</f>
        <v/>
      </c>
      <c r="D1529" t="str">
        <f>IF(ISBLANK(Ventas[[#This Row],[Código]]),"",VLOOKUP(Ventas[[#This Row],[Código]],Productos[],3,FALSE))</f>
        <v/>
      </c>
      <c r="E1529" s="22"/>
      <c r="F1529" s="1" t="str">
        <f>IF(ISBLANK(Ventas[[#This Row],[Código]]),"",VLOOKUP(Ventas[[#This Row],[Código]],Productos[],4,FALSE))</f>
        <v/>
      </c>
      <c r="G1529" s="1" t="str">
        <f>IF(ISBLANK(Ventas[[#This Row],[Código]]),"",VLOOKUP(Ventas[[#This Row],[Código]],Productos[],5,FALSE))</f>
        <v/>
      </c>
      <c r="H1529" s="23" t="str">
        <f>IF(ISBLANK(Ventas[[#This Row],[Código]]),"",Ventas[[#This Row],[Precio Unitario]]*Ventas[[#This Row],[Cantidad]])</f>
        <v/>
      </c>
      <c r="I1529" s="1" t="str">
        <f>IF(ISBLANK(Ventas[[#This Row],[Código]]),"",SUM(Ventas[[#This Row],[Monto]],I1528))</f>
        <v/>
      </c>
    </row>
    <row r="1530" spans="3:9" x14ac:dyDescent="0.25">
      <c r="C1530" t="str">
        <f>IF(ISBLANK(Ventas[[#This Row],[Código]]),"",VLOOKUP(Ventas[[#This Row],[Código]],Productos[],2,FALSE))</f>
        <v/>
      </c>
      <c r="D1530" t="str">
        <f>IF(ISBLANK(Ventas[[#This Row],[Código]]),"",VLOOKUP(Ventas[[#This Row],[Código]],Productos[],3,FALSE))</f>
        <v/>
      </c>
      <c r="E1530" s="22"/>
      <c r="F1530" s="1" t="str">
        <f>IF(ISBLANK(Ventas[[#This Row],[Código]]),"",VLOOKUP(Ventas[[#This Row],[Código]],Productos[],4,FALSE))</f>
        <v/>
      </c>
      <c r="G1530" s="1" t="str">
        <f>IF(ISBLANK(Ventas[[#This Row],[Código]]),"",VLOOKUP(Ventas[[#This Row],[Código]],Productos[],5,FALSE))</f>
        <v/>
      </c>
      <c r="H1530" s="23" t="str">
        <f>IF(ISBLANK(Ventas[[#This Row],[Código]]),"",Ventas[[#This Row],[Precio Unitario]]*Ventas[[#This Row],[Cantidad]])</f>
        <v/>
      </c>
      <c r="I1530" s="1" t="str">
        <f>IF(ISBLANK(Ventas[[#This Row],[Código]]),"",SUM(Ventas[[#This Row],[Monto]],I1529))</f>
        <v/>
      </c>
    </row>
    <row r="1531" spans="3:9" x14ac:dyDescent="0.25">
      <c r="C1531" t="str">
        <f>IF(ISBLANK(Ventas[[#This Row],[Código]]),"",VLOOKUP(Ventas[[#This Row],[Código]],Productos[],2,FALSE))</f>
        <v/>
      </c>
      <c r="D1531" t="str">
        <f>IF(ISBLANK(Ventas[[#This Row],[Código]]),"",VLOOKUP(Ventas[[#This Row],[Código]],Productos[],3,FALSE))</f>
        <v/>
      </c>
      <c r="E1531" s="22"/>
      <c r="F1531" s="1" t="str">
        <f>IF(ISBLANK(Ventas[[#This Row],[Código]]),"",VLOOKUP(Ventas[[#This Row],[Código]],Productos[],4,FALSE))</f>
        <v/>
      </c>
      <c r="G1531" s="1" t="str">
        <f>IF(ISBLANK(Ventas[[#This Row],[Código]]),"",VLOOKUP(Ventas[[#This Row],[Código]],Productos[],5,FALSE))</f>
        <v/>
      </c>
      <c r="H1531" s="23" t="str">
        <f>IF(ISBLANK(Ventas[[#This Row],[Código]]),"",Ventas[[#This Row],[Precio Unitario]]*Ventas[[#This Row],[Cantidad]])</f>
        <v/>
      </c>
      <c r="I1531" s="1" t="str">
        <f>IF(ISBLANK(Ventas[[#This Row],[Código]]),"",SUM(Ventas[[#This Row],[Monto]],I1530))</f>
        <v/>
      </c>
    </row>
    <row r="1532" spans="3:9" x14ac:dyDescent="0.25">
      <c r="C1532" t="str">
        <f>IF(ISBLANK(Ventas[[#This Row],[Código]]),"",VLOOKUP(Ventas[[#This Row],[Código]],Productos[],2,FALSE))</f>
        <v/>
      </c>
      <c r="D1532" t="str">
        <f>IF(ISBLANK(Ventas[[#This Row],[Código]]),"",VLOOKUP(Ventas[[#This Row],[Código]],Productos[],3,FALSE))</f>
        <v/>
      </c>
      <c r="E1532" s="22"/>
      <c r="F1532" s="1" t="str">
        <f>IF(ISBLANK(Ventas[[#This Row],[Código]]),"",VLOOKUP(Ventas[[#This Row],[Código]],Productos[],4,FALSE))</f>
        <v/>
      </c>
      <c r="G1532" s="1" t="str">
        <f>IF(ISBLANK(Ventas[[#This Row],[Código]]),"",VLOOKUP(Ventas[[#This Row],[Código]],Productos[],5,FALSE))</f>
        <v/>
      </c>
      <c r="H1532" s="23" t="str">
        <f>IF(ISBLANK(Ventas[[#This Row],[Código]]),"",Ventas[[#This Row],[Precio Unitario]]*Ventas[[#This Row],[Cantidad]])</f>
        <v/>
      </c>
      <c r="I1532" s="1" t="str">
        <f>IF(ISBLANK(Ventas[[#This Row],[Código]]),"",SUM(Ventas[[#This Row],[Monto]],I1531))</f>
        <v/>
      </c>
    </row>
    <row r="1533" spans="3:9" x14ac:dyDescent="0.25">
      <c r="C1533" t="str">
        <f>IF(ISBLANK(Ventas[[#This Row],[Código]]),"",VLOOKUP(Ventas[[#This Row],[Código]],Productos[],2,FALSE))</f>
        <v/>
      </c>
      <c r="D1533" t="str">
        <f>IF(ISBLANK(Ventas[[#This Row],[Código]]),"",VLOOKUP(Ventas[[#This Row],[Código]],Productos[],3,FALSE))</f>
        <v/>
      </c>
      <c r="E1533" s="22"/>
      <c r="F1533" s="1" t="str">
        <f>IF(ISBLANK(Ventas[[#This Row],[Código]]),"",VLOOKUP(Ventas[[#This Row],[Código]],Productos[],4,FALSE))</f>
        <v/>
      </c>
      <c r="G1533" s="1" t="str">
        <f>IF(ISBLANK(Ventas[[#This Row],[Código]]),"",VLOOKUP(Ventas[[#This Row],[Código]],Productos[],5,FALSE))</f>
        <v/>
      </c>
      <c r="H1533" s="23" t="str">
        <f>IF(ISBLANK(Ventas[[#This Row],[Código]]),"",Ventas[[#This Row],[Precio Unitario]]*Ventas[[#This Row],[Cantidad]])</f>
        <v/>
      </c>
      <c r="I1533" s="1" t="str">
        <f>IF(ISBLANK(Ventas[[#This Row],[Código]]),"",SUM(Ventas[[#This Row],[Monto]],I1532))</f>
        <v/>
      </c>
    </row>
    <row r="1534" spans="3:9" x14ac:dyDescent="0.25">
      <c r="C1534" t="str">
        <f>IF(ISBLANK(Ventas[[#This Row],[Código]]),"",VLOOKUP(Ventas[[#This Row],[Código]],Productos[],2,FALSE))</f>
        <v/>
      </c>
      <c r="D1534" t="str">
        <f>IF(ISBLANK(Ventas[[#This Row],[Código]]),"",VLOOKUP(Ventas[[#This Row],[Código]],Productos[],3,FALSE))</f>
        <v/>
      </c>
      <c r="E1534" s="22"/>
      <c r="F1534" s="1" t="str">
        <f>IF(ISBLANK(Ventas[[#This Row],[Código]]),"",VLOOKUP(Ventas[[#This Row],[Código]],Productos[],4,FALSE))</f>
        <v/>
      </c>
      <c r="G1534" s="1" t="str">
        <f>IF(ISBLANK(Ventas[[#This Row],[Código]]),"",VLOOKUP(Ventas[[#This Row],[Código]],Productos[],5,FALSE))</f>
        <v/>
      </c>
      <c r="H1534" s="23" t="str">
        <f>IF(ISBLANK(Ventas[[#This Row],[Código]]),"",Ventas[[#This Row],[Precio Unitario]]*Ventas[[#This Row],[Cantidad]])</f>
        <v/>
      </c>
      <c r="I1534" s="1" t="str">
        <f>IF(ISBLANK(Ventas[[#This Row],[Código]]),"",SUM(Ventas[[#This Row],[Monto]],I1533))</f>
        <v/>
      </c>
    </row>
    <row r="1535" spans="3:9" x14ac:dyDescent="0.25">
      <c r="C1535" t="str">
        <f>IF(ISBLANK(Ventas[[#This Row],[Código]]),"",VLOOKUP(Ventas[[#This Row],[Código]],Productos[],2,FALSE))</f>
        <v/>
      </c>
      <c r="D1535" t="str">
        <f>IF(ISBLANK(Ventas[[#This Row],[Código]]),"",VLOOKUP(Ventas[[#This Row],[Código]],Productos[],3,FALSE))</f>
        <v/>
      </c>
      <c r="E1535" s="22"/>
      <c r="F1535" s="1" t="str">
        <f>IF(ISBLANK(Ventas[[#This Row],[Código]]),"",VLOOKUP(Ventas[[#This Row],[Código]],Productos[],4,FALSE))</f>
        <v/>
      </c>
      <c r="G1535" s="1" t="str">
        <f>IF(ISBLANK(Ventas[[#This Row],[Código]]),"",VLOOKUP(Ventas[[#This Row],[Código]],Productos[],5,FALSE))</f>
        <v/>
      </c>
      <c r="H1535" s="23" t="str">
        <f>IF(ISBLANK(Ventas[[#This Row],[Código]]),"",Ventas[[#This Row],[Precio Unitario]]*Ventas[[#This Row],[Cantidad]])</f>
        <v/>
      </c>
      <c r="I1535" s="1" t="str">
        <f>IF(ISBLANK(Ventas[[#This Row],[Código]]),"",SUM(Ventas[[#This Row],[Monto]],I1534))</f>
        <v/>
      </c>
    </row>
    <row r="1536" spans="3:9" x14ac:dyDescent="0.25">
      <c r="C1536" t="str">
        <f>IF(ISBLANK(Ventas[[#This Row],[Código]]),"",VLOOKUP(Ventas[[#This Row],[Código]],Productos[],2,FALSE))</f>
        <v/>
      </c>
      <c r="D1536" t="str">
        <f>IF(ISBLANK(Ventas[[#This Row],[Código]]),"",VLOOKUP(Ventas[[#This Row],[Código]],Productos[],3,FALSE))</f>
        <v/>
      </c>
      <c r="E1536" s="22"/>
      <c r="F1536" s="1" t="str">
        <f>IF(ISBLANK(Ventas[[#This Row],[Código]]),"",VLOOKUP(Ventas[[#This Row],[Código]],Productos[],4,FALSE))</f>
        <v/>
      </c>
      <c r="G1536" s="1" t="str">
        <f>IF(ISBLANK(Ventas[[#This Row],[Código]]),"",VLOOKUP(Ventas[[#This Row],[Código]],Productos[],5,FALSE))</f>
        <v/>
      </c>
      <c r="H1536" s="23" t="str">
        <f>IF(ISBLANK(Ventas[[#This Row],[Código]]),"",Ventas[[#This Row],[Precio Unitario]]*Ventas[[#This Row],[Cantidad]])</f>
        <v/>
      </c>
      <c r="I1536" s="1" t="str">
        <f>IF(ISBLANK(Ventas[[#This Row],[Código]]),"",SUM(Ventas[[#This Row],[Monto]],I1535))</f>
        <v/>
      </c>
    </row>
    <row r="1537" spans="3:9" x14ac:dyDescent="0.25">
      <c r="C1537" t="str">
        <f>IF(ISBLANK(Ventas[[#This Row],[Código]]),"",VLOOKUP(Ventas[[#This Row],[Código]],Productos[],2,FALSE))</f>
        <v/>
      </c>
      <c r="D1537" t="str">
        <f>IF(ISBLANK(Ventas[[#This Row],[Código]]),"",VLOOKUP(Ventas[[#This Row],[Código]],Productos[],3,FALSE))</f>
        <v/>
      </c>
      <c r="E1537" s="22"/>
      <c r="F1537" s="1" t="str">
        <f>IF(ISBLANK(Ventas[[#This Row],[Código]]),"",VLOOKUP(Ventas[[#This Row],[Código]],Productos[],4,FALSE))</f>
        <v/>
      </c>
      <c r="G1537" s="1" t="str">
        <f>IF(ISBLANK(Ventas[[#This Row],[Código]]),"",VLOOKUP(Ventas[[#This Row],[Código]],Productos[],5,FALSE))</f>
        <v/>
      </c>
      <c r="H1537" s="23" t="str">
        <f>IF(ISBLANK(Ventas[[#This Row],[Código]]),"",Ventas[[#This Row],[Precio Unitario]]*Ventas[[#This Row],[Cantidad]])</f>
        <v/>
      </c>
      <c r="I1537" s="1" t="str">
        <f>IF(ISBLANK(Ventas[[#This Row],[Código]]),"",SUM(Ventas[[#This Row],[Monto]],I1536))</f>
        <v/>
      </c>
    </row>
    <row r="1538" spans="3:9" x14ac:dyDescent="0.25">
      <c r="C1538" t="str">
        <f>IF(ISBLANK(Ventas[[#This Row],[Código]]),"",VLOOKUP(Ventas[[#This Row],[Código]],Productos[],2,FALSE))</f>
        <v/>
      </c>
      <c r="D1538" t="str">
        <f>IF(ISBLANK(Ventas[[#This Row],[Código]]),"",VLOOKUP(Ventas[[#This Row],[Código]],Productos[],3,FALSE))</f>
        <v/>
      </c>
      <c r="E1538" s="22"/>
      <c r="F1538" s="1" t="str">
        <f>IF(ISBLANK(Ventas[[#This Row],[Código]]),"",VLOOKUP(Ventas[[#This Row],[Código]],Productos[],4,FALSE))</f>
        <v/>
      </c>
      <c r="G1538" s="1" t="str">
        <f>IF(ISBLANK(Ventas[[#This Row],[Código]]),"",VLOOKUP(Ventas[[#This Row],[Código]],Productos[],5,FALSE))</f>
        <v/>
      </c>
      <c r="H1538" s="23" t="str">
        <f>IF(ISBLANK(Ventas[[#This Row],[Código]]),"",Ventas[[#This Row],[Precio Unitario]]*Ventas[[#This Row],[Cantidad]])</f>
        <v/>
      </c>
      <c r="I1538" s="1" t="str">
        <f>IF(ISBLANK(Ventas[[#This Row],[Código]]),"",SUM(Ventas[[#This Row],[Monto]],I1537))</f>
        <v/>
      </c>
    </row>
    <row r="1539" spans="3:9" x14ac:dyDescent="0.25">
      <c r="C1539" t="str">
        <f>IF(ISBLANK(Ventas[[#This Row],[Código]]),"",VLOOKUP(Ventas[[#This Row],[Código]],Productos[],2,FALSE))</f>
        <v/>
      </c>
      <c r="D1539" t="str">
        <f>IF(ISBLANK(Ventas[[#This Row],[Código]]),"",VLOOKUP(Ventas[[#This Row],[Código]],Productos[],3,FALSE))</f>
        <v/>
      </c>
      <c r="E1539" s="22"/>
      <c r="F1539" s="1" t="str">
        <f>IF(ISBLANK(Ventas[[#This Row],[Código]]),"",VLOOKUP(Ventas[[#This Row],[Código]],Productos[],4,FALSE))</f>
        <v/>
      </c>
      <c r="G1539" s="1" t="str">
        <f>IF(ISBLANK(Ventas[[#This Row],[Código]]),"",VLOOKUP(Ventas[[#This Row],[Código]],Productos[],5,FALSE))</f>
        <v/>
      </c>
      <c r="H1539" s="23" t="str">
        <f>IF(ISBLANK(Ventas[[#This Row],[Código]]),"",Ventas[[#This Row],[Precio Unitario]]*Ventas[[#This Row],[Cantidad]])</f>
        <v/>
      </c>
      <c r="I1539" s="1" t="str">
        <f>IF(ISBLANK(Ventas[[#This Row],[Código]]),"",SUM(Ventas[[#This Row],[Monto]],I1538))</f>
        <v/>
      </c>
    </row>
    <row r="1540" spans="3:9" x14ac:dyDescent="0.25">
      <c r="C1540" t="str">
        <f>IF(ISBLANK(Ventas[[#This Row],[Código]]),"",VLOOKUP(Ventas[[#This Row],[Código]],Productos[],2,FALSE))</f>
        <v/>
      </c>
      <c r="D1540" t="str">
        <f>IF(ISBLANK(Ventas[[#This Row],[Código]]),"",VLOOKUP(Ventas[[#This Row],[Código]],Productos[],3,FALSE))</f>
        <v/>
      </c>
      <c r="E1540" s="22"/>
      <c r="F1540" s="1" t="str">
        <f>IF(ISBLANK(Ventas[[#This Row],[Código]]),"",VLOOKUP(Ventas[[#This Row],[Código]],Productos[],4,FALSE))</f>
        <v/>
      </c>
      <c r="G1540" s="1" t="str">
        <f>IF(ISBLANK(Ventas[[#This Row],[Código]]),"",VLOOKUP(Ventas[[#This Row],[Código]],Productos[],5,FALSE))</f>
        <v/>
      </c>
      <c r="H1540" s="23" t="str">
        <f>IF(ISBLANK(Ventas[[#This Row],[Código]]),"",Ventas[[#This Row],[Precio Unitario]]*Ventas[[#This Row],[Cantidad]])</f>
        <v/>
      </c>
      <c r="I1540" s="1" t="str">
        <f>IF(ISBLANK(Ventas[[#This Row],[Código]]),"",SUM(Ventas[[#This Row],[Monto]],I1539))</f>
        <v/>
      </c>
    </row>
    <row r="1541" spans="3:9" x14ac:dyDescent="0.25">
      <c r="C1541" t="str">
        <f>IF(ISBLANK(Ventas[[#This Row],[Código]]),"",VLOOKUP(Ventas[[#This Row],[Código]],Productos[],2,FALSE))</f>
        <v/>
      </c>
      <c r="D1541" t="str">
        <f>IF(ISBLANK(Ventas[[#This Row],[Código]]),"",VLOOKUP(Ventas[[#This Row],[Código]],Productos[],3,FALSE))</f>
        <v/>
      </c>
      <c r="E1541" s="22"/>
      <c r="F1541" s="1" t="str">
        <f>IF(ISBLANK(Ventas[[#This Row],[Código]]),"",VLOOKUP(Ventas[[#This Row],[Código]],Productos[],4,FALSE))</f>
        <v/>
      </c>
      <c r="G1541" s="1" t="str">
        <f>IF(ISBLANK(Ventas[[#This Row],[Código]]),"",VLOOKUP(Ventas[[#This Row],[Código]],Productos[],5,FALSE))</f>
        <v/>
      </c>
      <c r="H1541" s="23" t="str">
        <f>IF(ISBLANK(Ventas[[#This Row],[Código]]),"",Ventas[[#This Row],[Precio Unitario]]*Ventas[[#This Row],[Cantidad]])</f>
        <v/>
      </c>
      <c r="I1541" s="1" t="str">
        <f>IF(ISBLANK(Ventas[[#This Row],[Código]]),"",SUM(Ventas[[#This Row],[Monto]],I1540))</f>
        <v/>
      </c>
    </row>
    <row r="1542" spans="3:9" x14ac:dyDescent="0.25">
      <c r="C1542" t="str">
        <f>IF(ISBLANK(Ventas[[#This Row],[Código]]),"",VLOOKUP(Ventas[[#This Row],[Código]],Productos[],2,FALSE))</f>
        <v/>
      </c>
      <c r="D1542" t="str">
        <f>IF(ISBLANK(Ventas[[#This Row],[Código]]),"",VLOOKUP(Ventas[[#This Row],[Código]],Productos[],3,FALSE))</f>
        <v/>
      </c>
      <c r="E1542" s="22"/>
      <c r="F1542" s="1" t="str">
        <f>IF(ISBLANK(Ventas[[#This Row],[Código]]),"",VLOOKUP(Ventas[[#This Row],[Código]],Productos[],4,FALSE))</f>
        <v/>
      </c>
      <c r="G1542" s="1" t="str">
        <f>IF(ISBLANK(Ventas[[#This Row],[Código]]),"",VLOOKUP(Ventas[[#This Row],[Código]],Productos[],5,FALSE))</f>
        <v/>
      </c>
      <c r="H1542" s="23" t="str">
        <f>IF(ISBLANK(Ventas[[#This Row],[Código]]),"",Ventas[[#This Row],[Precio Unitario]]*Ventas[[#This Row],[Cantidad]])</f>
        <v/>
      </c>
      <c r="I1542" s="1" t="str">
        <f>IF(ISBLANK(Ventas[[#This Row],[Código]]),"",SUM(Ventas[[#This Row],[Monto]],I1541))</f>
        <v/>
      </c>
    </row>
    <row r="1543" spans="3:9" x14ac:dyDescent="0.25">
      <c r="C1543" t="str">
        <f>IF(ISBLANK(Ventas[[#This Row],[Código]]),"",VLOOKUP(Ventas[[#This Row],[Código]],Productos[],2,FALSE))</f>
        <v/>
      </c>
      <c r="D1543" t="str">
        <f>IF(ISBLANK(Ventas[[#This Row],[Código]]),"",VLOOKUP(Ventas[[#This Row],[Código]],Productos[],3,FALSE))</f>
        <v/>
      </c>
      <c r="E1543" s="22"/>
      <c r="F1543" s="1" t="str">
        <f>IF(ISBLANK(Ventas[[#This Row],[Código]]),"",VLOOKUP(Ventas[[#This Row],[Código]],Productos[],4,FALSE))</f>
        <v/>
      </c>
      <c r="G1543" s="1" t="str">
        <f>IF(ISBLANK(Ventas[[#This Row],[Código]]),"",VLOOKUP(Ventas[[#This Row],[Código]],Productos[],5,FALSE))</f>
        <v/>
      </c>
      <c r="H1543" s="23" t="str">
        <f>IF(ISBLANK(Ventas[[#This Row],[Código]]),"",Ventas[[#This Row],[Precio Unitario]]*Ventas[[#This Row],[Cantidad]])</f>
        <v/>
      </c>
      <c r="I1543" s="1" t="str">
        <f>IF(ISBLANK(Ventas[[#This Row],[Código]]),"",SUM(Ventas[[#This Row],[Monto]],I1542))</f>
        <v/>
      </c>
    </row>
    <row r="1544" spans="3:9" x14ac:dyDescent="0.25">
      <c r="C1544" t="str">
        <f>IF(ISBLANK(Ventas[[#This Row],[Código]]),"",VLOOKUP(Ventas[[#This Row],[Código]],Productos[],2,FALSE))</f>
        <v/>
      </c>
      <c r="D1544" t="str">
        <f>IF(ISBLANK(Ventas[[#This Row],[Código]]),"",VLOOKUP(Ventas[[#This Row],[Código]],Productos[],3,FALSE))</f>
        <v/>
      </c>
      <c r="E1544" s="22"/>
      <c r="F1544" s="1" t="str">
        <f>IF(ISBLANK(Ventas[[#This Row],[Código]]),"",VLOOKUP(Ventas[[#This Row],[Código]],Productos[],4,FALSE))</f>
        <v/>
      </c>
      <c r="G1544" s="1" t="str">
        <f>IF(ISBLANK(Ventas[[#This Row],[Código]]),"",VLOOKUP(Ventas[[#This Row],[Código]],Productos[],5,FALSE))</f>
        <v/>
      </c>
      <c r="H1544" s="23" t="str">
        <f>IF(ISBLANK(Ventas[[#This Row],[Código]]),"",Ventas[[#This Row],[Precio Unitario]]*Ventas[[#This Row],[Cantidad]])</f>
        <v/>
      </c>
      <c r="I1544" s="1" t="str">
        <f>IF(ISBLANK(Ventas[[#This Row],[Código]]),"",SUM(Ventas[[#This Row],[Monto]],I1543))</f>
        <v/>
      </c>
    </row>
    <row r="1545" spans="3:9" x14ac:dyDescent="0.25">
      <c r="C1545" t="str">
        <f>IF(ISBLANK(Ventas[[#This Row],[Código]]),"",VLOOKUP(Ventas[[#This Row],[Código]],Productos[],2,FALSE))</f>
        <v/>
      </c>
      <c r="D1545" t="str">
        <f>IF(ISBLANK(Ventas[[#This Row],[Código]]),"",VLOOKUP(Ventas[[#This Row],[Código]],Productos[],3,FALSE))</f>
        <v/>
      </c>
      <c r="E1545" s="22"/>
      <c r="F1545" s="1" t="str">
        <f>IF(ISBLANK(Ventas[[#This Row],[Código]]),"",VLOOKUP(Ventas[[#This Row],[Código]],Productos[],4,FALSE))</f>
        <v/>
      </c>
      <c r="G1545" s="1" t="str">
        <f>IF(ISBLANK(Ventas[[#This Row],[Código]]),"",VLOOKUP(Ventas[[#This Row],[Código]],Productos[],5,FALSE))</f>
        <v/>
      </c>
      <c r="H1545" s="23" t="str">
        <f>IF(ISBLANK(Ventas[[#This Row],[Código]]),"",Ventas[[#This Row],[Precio Unitario]]*Ventas[[#This Row],[Cantidad]])</f>
        <v/>
      </c>
      <c r="I1545" s="1" t="str">
        <f>IF(ISBLANK(Ventas[[#This Row],[Código]]),"",SUM(Ventas[[#This Row],[Monto]],I1544))</f>
        <v/>
      </c>
    </row>
    <row r="1546" spans="3:9" x14ac:dyDescent="0.25">
      <c r="C1546" t="str">
        <f>IF(ISBLANK(Ventas[[#This Row],[Código]]),"",VLOOKUP(Ventas[[#This Row],[Código]],Productos[],2,FALSE))</f>
        <v/>
      </c>
      <c r="D1546" t="str">
        <f>IF(ISBLANK(Ventas[[#This Row],[Código]]),"",VLOOKUP(Ventas[[#This Row],[Código]],Productos[],3,FALSE))</f>
        <v/>
      </c>
      <c r="E1546" s="22"/>
      <c r="F1546" s="1" t="str">
        <f>IF(ISBLANK(Ventas[[#This Row],[Código]]),"",VLOOKUP(Ventas[[#This Row],[Código]],Productos[],4,FALSE))</f>
        <v/>
      </c>
      <c r="G1546" s="1" t="str">
        <f>IF(ISBLANK(Ventas[[#This Row],[Código]]),"",VLOOKUP(Ventas[[#This Row],[Código]],Productos[],5,FALSE))</f>
        <v/>
      </c>
      <c r="H1546" s="23" t="str">
        <f>IF(ISBLANK(Ventas[[#This Row],[Código]]),"",Ventas[[#This Row],[Precio Unitario]]*Ventas[[#This Row],[Cantidad]])</f>
        <v/>
      </c>
      <c r="I1546" s="1" t="str">
        <f>IF(ISBLANK(Ventas[[#This Row],[Código]]),"",SUM(Ventas[[#This Row],[Monto]],I1545))</f>
        <v/>
      </c>
    </row>
    <row r="1547" spans="3:9" x14ac:dyDescent="0.25">
      <c r="C1547" t="str">
        <f>IF(ISBLANK(Ventas[[#This Row],[Código]]),"",VLOOKUP(Ventas[[#This Row],[Código]],Productos[],2,FALSE))</f>
        <v/>
      </c>
      <c r="D1547" t="str">
        <f>IF(ISBLANK(Ventas[[#This Row],[Código]]),"",VLOOKUP(Ventas[[#This Row],[Código]],Productos[],3,FALSE))</f>
        <v/>
      </c>
      <c r="E1547" s="22"/>
      <c r="F1547" s="1" t="str">
        <f>IF(ISBLANK(Ventas[[#This Row],[Código]]),"",VLOOKUP(Ventas[[#This Row],[Código]],Productos[],4,FALSE))</f>
        <v/>
      </c>
      <c r="G1547" s="1" t="str">
        <f>IF(ISBLANK(Ventas[[#This Row],[Código]]),"",VLOOKUP(Ventas[[#This Row],[Código]],Productos[],5,FALSE))</f>
        <v/>
      </c>
      <c r="H1547" s="23" t="str">
        <f>IF(ISBLANK(Ventas[[#This Row],[Código]]),"",Ventas[[#This Row],[Precio Unitario]]*Ventas[[#This Row],[Cantidad]])</f>
        <v/>
      </c>
      <c r="I1547" s="1" t="str">
        <f>IF(ISBLANK(Ventas[[#This Row],[Código]]),"",SUM(Ventas[[#This Row],[Monto]],I1546))</f>
        <v/>
      </c>
    </row>
    <row r="1548" spans="3:9" x14ac:dyDescent="0.25">
      <c r="C1548" t="str">
        <f>IF(ISBLANK(Ventas[[#This Row],[Código]]),"",VLOOKUP(Ventas[[#This Row],[Código]],Productos[],2,FALSE))</f>
        <v/>
      </c>
      <c r="D1548" t="str">
        <f>IF(ISBLANK(Ventas[[#This Row],[Código]]),"",VLOOKUP(Ventas[[#This Row],[Código]],Productos[],3,FALSE))</f>
        <v/>
      </c>
      <c r="E1548" s="22"/>
      <c r="F1548" s="1" t="str">
        <f>IF(ISBLANK(Ventas[[#This Row],[Código]]),"",VLOOKUP(Ventas[[#This Row],[Código]],Productos[],4,FALSE))</f>
        <v/>
      </c>
      <c r="G1548" s="1" t="str">
        <f>IF(ISBLANK(Ventas[[#This Row],[Código]]),"",VLOOKUP(Ventas[[#This Row],[Código]],Productos[],5,FALSE))</f>
        <v/>
      </c>
      <c r="H1548" s="23" t="str">
        <f>IF(ISBLANK(Ventas[[#This Row],[Código]]),"",Ventas[[#This Row],[Precio Unitario]]*Ventas[[#This Row],[Cantidad]])</f>
        <v/>
      </c>
      <c r="I1548" s="1" t="str">
        <f>IF(ISBLANK(Ventas[[#This Row],[Código]]),"",SUM(Ventas[[#This Row],[Monto]],I1547))</f>
        <v/>
      </c>
    </row>
    <row r="1549" spans="3:9" x14ac:dyDescent="0.25">
      <c r="C1549" t="str">
        <f>IF(ISBLANK(Ventas[[#This Row],[Código]]),"",VLOOKUP(Ventas[[#This Row],[Código]],Productos[],2,FALSE))</f>
        <v/>
      </c>
      <c r="D1549" t="str">
        <f>IF(ISBLANK(Ventas[[#This Row],[Código]]),"",VLOOKUP(Ventas[[#This Row],[Código]],Productos[],3,FALSE))</f>
        <v/>
      </c>
      <c r="E1549" s="22"/>
      <c r="F1549" s="1" t="str">
        <f>IF(ISBLANK(Ventas[[#This Row],[Código]]),"",VLOOKUP(Ventas[[#This Row],[Código]],Productos[],4,FALSE))</f>
        <v/>
      </c>
      <c r="G1549" s="1" t="str">
        <f>IF(ISBLANK(Ventas[[#This Row],[Código]]),"",VLOOKUP(Ventas[[#This Row],[Código]],Productos[],5,FALSE))</f>
        <v/>
      </c>
      <c r="H1549" s="23" t="str">
        <f>IF(ISBLANK(Ventas[[#This Row],[Código]]),"",Ventas[[#This Row],[Precio Unitario]]*Ventas[[#This Row],[Cantidad]])</f>
        <v/>
      </c>
      <c r="I1549" s="1" t="str">
        <f>IF(ISBLANK(Ventas[[#This Row],[Código]]),"",SUM(Ventas[[#This Row],[Monto]],I1548))</f>
        <v/>
      </c>
    </row>
    <row r="1550" spans="3:9" x14ac:dyDescent="0.25">
      <c r="C1550" t="str">
        <f>IF(ISBLANK(Ventas[[#This Row],[Código]]),"",VLOOKUP(Ventas[[#This Row],[Código]],Productos[],2,FALSE))</f>
        <v/>
      </c>
      <c r="D1550" t="str">
        <f>IF(ISBLANK(Ventas[[#This Row],[Código]]),"",VLOOKUP(Ventas[[#This Row],[Código]],Productos[],3,FALSE))</f>
        <v/>
      </c>
      <c r="E1550" s="22"/>
      <c r="F1550" s="1" t="str">
        <f>IF(ISBLANK(Ventas[[#This Row],[Código]]),"",VLOOKUP(Ventas[[#This Row],[Código]],Productos[],4,FALSE))</f>
        <v/>
      </c>
      <c r="G1550" s="1" t="str">
        <f>IF(ISBLANK(Ventas[[#This Row],[Código]]),"",VLOOKUP(Ventas[[#This Row],[Código]],Productos[],5,FALSE))</f>
        <v/>
      </c>
      <c r="H1550" s="23" t="str">
        <f>IF(ISBLANK(Ventas[[#This Row],[Código]]),"",Ventas[[#This Row],[Precio Unitario]]*Ventas[[#This Row],[Cantidad]])</f>
        <v/>
      </c>
      <c r="I1550" s="1" t="str">
        <f>IF(ISBLANK(Ventas[[#This Row],[Código]]),"",SUM(Ventas[[#This Row],[Monto]],I1549))</f>
        <v/>
      </c>
    </row>
    <row r="1551" spans="3:9" x14ac:dyDescent="0.25">
      <c r="C1551" t="str">
        <f>IF(ISBLANK(Ventas[[#This Row],[Código]]),"",VLOOKUP(Ventas[[#This Row],[Código]],Productos[],2,FALSE))</f>
        <v/>
      </c>
      <c r="D1551" t="str">
        <f>IF(ISBLANK(Ventas[[#This Row],[Código]]),"",VLOOKUP(Ventas[[#This Row],[Código]],Productos[],3,FALSE))</f>
        <v/>
      </c>
      <c r="E1551" s="22"/>
      <c r="F1551" s="1" t="str">
        <f>IF(ISBLANK(Ventas[[#This Row],[Código]]),"",VLOOKUP(Ventas[[#This Row],[Código]],Productos[],4,FALSE))</f>
        <v/>
      </c>
      <c r="G1551" s="1" t="str">
        <f>IF(ISBLANK(Ventas[[#This Row],[Código]]),"",VLOOKUP(Ventas[[#This Row],[Código]],Productos[],5,FALSE))</f>
        <v/>
      </c>
      <c r="H1551" s="23" t="str">
        <f>IF(ISBLANK(Ventas[[#This Row],[Código]]),"",Ventas[[#This Row],[Precio Unitario]]*Ventas[[#This Row],[Cantidad]])</f>
        <v/>
      </c>
      <c r="I1551" s="1" t="str">
        <f>IF(ISBLANK(Ventas[[#This Row],[Código]]),"",SUM(Ventas[[#This Row],[Monto]],I1550))</f>
        <v/>
      </c>
    </row>
    <row r="1552" spans="3:9" x14ac:dyDescent="0.25">
      <c r="C1552" t="str">
        <f>IF(ISBLANK(Ventas[[#This Row],[Código]]),"",VLOOKUP(Ventas[[#This Row],[Código]],Productos[],2,FALSE))</f>
        <v/>
      </c>
      <c r="D1552" t="str">
        <f>IF(ISBLANK(Ventas[[#This Row],[Código]]),"",VLOOKUP(Ventas[[#This Row],[Código]],Productos[],3,FALSE))</f>
        <v/>
      </c>
      <c r="E1552" s="22"/>
      <c r="F1552" s="1" t="str">
        <f>IF(ISBLANK(Ventas[[#This Row],[Código]]),"",VLOOKUP(Ventas[[#This Row],[Código]],Productos[],4,FALSE))</f>
        <v/>
      </c>
      <c r="G1552" s="1" t="str">
        <f>IF(ISBLANK(Ventas[[#This Row],[Código]]),"",VLOOKUP(Ventas[[#This Row],[Código]],Productos[],5,FALSE))</f>
        <v/>
      </c>
      <c r="H1552" s="23" t="str">
        <f>IF(ISBLANK(Ventas[[#This Row],[Código]]),"",Ventas[[#This Row],[Precio Unitario]]*Ventas[[#This Row],[Cantidad]])</f>
        <v/>
      </c>
      <c r="I1552" s="1" t="str">
        <f>IF(ISBLANK(Ventas[[#This Row],[Código]]),"",SUM(Ventas[[#This Row],[Monto]],I1551))</f>
        <v/>
      </c>
    </row>
    <row r="1553" spans="3:9" x14ac:dyDescent="0.25">
      <c r="C1553" t="str">
        <f>IF(ISBLANK(Ventas[[#This Row],[Código]]),"",VLOOKUP(Ventas[[#This Row],[Código]],Productos[],2,FALSE))</f>
        <v/>
      </c>
      <c r="D1553" t="str">
        <f>IF(ISBLANK(Ventas[[#This Row],[Código]]),"",VLOOKUP(Ventas[[#This Row],[Código]],Productos[],3,FALSE))</f>
        <v/>
      </c>
      <c r="E1553" s="22"/>
      <c r="F1553" s="1" t="str">
        <f>IF(ISBLANK(Ventas[[#This Row],[Código]]),"",VLOOKUP(Ventas[[#This Row],[Código]],Productos[],4,FALSE))</f>
        <v/>
      </c>
      <c r="G1553" s="1" t="str">
        <f>IF(ISBLANK(Ventas[[#This Row],[Código]]),"",VLOOKUP(Ventas[[#This Row],[Código]],Productos[],5,FALSE))</f>
        <v/>
      </c>
      <c r="H1553" s="23" t="str">
        <f>IF(ISBLANK(Ventas[[#This Row],[Código]]),"",Ventas[[#This Row],[Precio Unitario]]*Ventas[[#This Row],[Cantidad]])</f>
        <v/>
      </c>
      <c r="I1553" s="1" t="str">
        <f>IF(ISBLANK(Ventas[[#This Row],[Código]]),"",SUM(Ventas[[#This Row],[Monto]],I1552))</f>
        <v/>
      </c>
    </row>
    <row r="1554" spans="3:9" x14ac:dyDescent="0.25">
      <c r="C1554" t="str">
        <f>IF(ISBLANK(Ventas[[#This Row],[Código]]),"",VLOOKUP(Ventas[[#This Row],[Código]],Productos[],2,FALSE))</f>
        <v/>
      </c>
      <c r="D1554" t="str">
        <f>IF(ISBLANK(Ventas[[#This Row],[Código]]),"",VLOOKUP(Ventas[[#This Row],[Código]],Productos[],3,FALSE))</f>
        <v/>
      </c>
      <c r="E1554" s="22"/>
      <c r="F1554" s="1" t="str">
        <f>IF(ISBLANK(Ventas[[#This Row],[Código]]),"",VLOOKUP(Ventas[[#This Row],[Código]],Productos[],4,FALSE))</f>
        <v/>
      </c>
      <c r="G1554" s="1" t="str">
        <f>IF(ISBLANK(Ventas[[#This Row],[Código]]),"",VLOOKUP(Ventas[[#This Row],[Código]],Productos[],5,FALSE))</f>
        <v/>
      </c>
      <c r="H1554" s="23" t="str">
        <f>IF(ISBLANK(Ventas[[#This Row],[Código]]),"",Ventas[[#This Row],[Precio Unitario]]*Ventas[[#This Row],[Cantidad]])</f>
        <v/>
      </c>
      <c r="I1554" s="1" t="str">
        <f>IF(ISBLANK(Ventas[[#This Row],[Código]]),"",SUM(Ventas[[#This Row],[Monto]],I1553))</f>
        <v/>
      </c>
    </row>
    <row r="1555" spans="3:9" x14ac:dyDescent="0.25">
      <c r="C1555" t="str">
        <f>IF(ISBLANK(Ventas[[#This Row],[Código]]),"",VLOOKUP(Ventas[[#This Row],[Código]],Productos[],2,FALSE))</f>
        <v/>
      </c>
      <c r="D1555" t="str">
        <f>IF(ISBLANK(Ventas[[#This Row],[Código]]),"",VLOOKUP(Ventas[[#This Row],[Código]],Productos[],3,FALSE))</f>
        <v/>
      </c>
      <c r="E1555" s="22"/>
      <c r="F1555" s="1" t="str">
        <f>IF(ISBLANK(Ventas[[#This Row],[Código]]),"",VLOOKUP(Ventas[[#This Row],[Código]],Productos[],4,FALSE))</f>
        <v/>
      </c>
      <c r="G1555" s="1" t="str">
        <f>IF(ISBLANK(Ventas[[#This Row],[Código]]),"",VLOOKUP(Ventas[[#This Row],[Código]],Productos[],5,FALSE))</f>
        <v/>
      </c>
      <c r="H1555" s="23" t="str">
        <f>IF(ISBLANK(Ventas[[#This Row],[Código]]),"",Ventas[[#This Row],[Precio Unitario]]*Ventas[[#This Row],[Cantidad]])</f>
        <v/>
      </c>
      <c r="I1555" s="1" t="str">
        <f>IF(ISBLANK(Ventas[[#This Row],[Código]]),"",SUM(Ventas[[#This Row],[Monto]],I1554))</f>
        <v/>
      </c>
    </row>
    <row r="1556" spans="3:9" x14ac:dyDescent="0.25">
      <c r="C1556" t="str">
        <f>IF(ISBLANK(Ventas[[#This Row],[Código]]),"",VLOOKUP(Ventas[[#This Row],[Código]],Productos[],2,FALSE))</f>
        <v/>
      </c>
      <c r="D1556" t="str">
        <f>IF(ISBLANK(Ventas[[#This Row],[Código]]),"",VLOOKUP(Ventas[[#This Row],[Código]],Productos[],3,FALSE))</f>
        <v/>
      </c>
      <c r="E1556" s="22"/>
      <c r="F1556" s="1" t="str">
        <f>IF(ISBLANK(Ventas[[#This Row],[Código]]),"",VLOOKUP(Ventas[[#This Row],[Código]],Productos[],4,FALSE))</f>
        <v/>
      </c>
      <c r="G1556" s="1" t="str">
        <f>IF(ISBLANK(Ventas[[#This Row],[Código]]),"",VLOOKUP(Ventas[[#This Row],[Código]],Productos[],5,FALSE))</f>
        <v/>
      </c>
      <c r="H1556" s="23" t="str">
        <f>IF(ISBLANK(Ventas[[#This Row],[Código]]),"",Ventas[[#This Row],[Precio Unitario]]*Ventas[[#This Row],[Cantidad]])</f>
        <v/>
      </c>
      <c r="I1556" s="1" t="str">
        <f>IF(ISBLANK(Ventas[[#This Row],[Código]]),"",SUM(Ventas[[#This Row],[Monto]],I1555))</f>
        <v/>
      </c>
    </row>
    <row r="1557" spans="3:9" x14ac:dyDescent="0.25">
      <c r="C1557" t="str">
        <f>IF(ISBLANK(Ventas[[#This Row],[Código]]),"",VLOOKUP(Ventas[[#This Row],[Código]],Productos[],2,FALSE))</f>
        <v/>
      </c>
      <c r="D1557" t="str">
        <f>IF(ISBLANK(Ventas[[#This Row],[Código]]),"",VLOOKUP(Ventas[[#This Row],[Código]],Productos[],3,FALSE))</f>
        <v/>
      </c>
      <c r="E1557" s="22"/>
      <c r="F1557" s="1" t="str">
        <f>IF(ISBLANK(Ventas[[#This Row],[Código]]),"",VLOOKUP(Ventas[[#This Row],[Código]],Productos[],4,FALSE))</f>
        <v/>
      </c>
      <c r="G1557" s="1" t="str">
        <f>IF(ISBLANK(Ventas[[#This Row],[Código]]),"",VLOOKUP(Ventas[[#This Row],[Código]],Productos[],5,FALSE))</f>
        <v/>
      </c>
      <c r="H1557" s="23" t="str">
        <f>IF(ISBLANK(Ventas[[#This Row],[Código]]),"",Ventas[[#This Row],[Precio Unitario]]*Ventas[[#This Row],[Cantidad]])</f>
        <v/>
      </c>
      <c r="I1557" s="1" t="str">
        <f>IF(ISBLANK(Ventas[[#This Row],[Código]]),"",SUM(Ventas[[#This Row],[Monto]],I1556))</f>
        <v/>
      </c>
    </row>
    <row r="1558" spans="3:9" x14ac:dyDescent="0.25">
      <c r="C1558" t="str">
        <f>IF(ISBLANK(Ventas[[#This Row],[Código]]),"",VLOOKUP(Ventas[[#This Row],[Código]],Productos[],2,FALSE))</f>
        <v/>
      </c>
      <c r="D1558" t="str">
        <f>IF(ISBLANK(Ventas[[#This Row],[Código]]),"",VLOOKUP(Ventas[[#This Row],[Código]],Productos[],3,FALSE))</f>
        <v/>
      </c>
      <c r="E1558" s="22"/>
      <c r="F1558" s="1" t="str">
        <f>IF(ISBLANK(Ventas[[#This Row],[Código]]),"",VLOOKUP(Ventas[[#This Row],[Código]],Productos[],4,FALSE))</f>
        <v/>
      </c>
      <c r="G1558" s="1" t="str">
        <f>IF(ISBLANK(Ventas[[#This Row],[Código]]),"",VLOOKUP(Ventas[[#This Row],[Código]],Productos[],5,FALSE))</f>
        <v/>
      </c>
      <c r="H1558" s="23" t="str">
        <f>IF(ISBLANK(Ventas[[#This Row],[Código]]),"",Ventas[[#This Row],[Precio Unitario]]*Ventas[[#This Row],[Cantidad]])</f>
        <v/>
      </c>
      <c r="I1558" s="1" t="str">
        <f>IF(ISBLANK(Ventas[[#This Row],[Código]]),"",SUM(Ventas[[#This Row],[Monto]],I1557))</f>
        <v/>
      </c>
    </row>
    <row r="1559" spans="3:9" x14ac:dyDescent="0.25">
      <c r="C1559" t="str">
        <f>IF(ISBLANK(Ventas[[#This Row],[Código]]),"",VLOOKUP(Ventas[[#This Row],[Código]],Productos[],2,FALSE))</f>
        <v/>
      </c>
      <c r="D1559" t="str">
        <f>IF(ISBLANK(Ventas[[#This Row],[Código]]),"",VLOOKUP(Ventas[[#This Row],[Código]],Productos[],3,FALSE))</f>
        <v/>
      </c>
      <c r="E1559" s="22"/>
      <c r="F1559" s="1" t="str">
        <f>IF(ISBLANK(Ventas[[#This Row],[Código]]),"",VLOOKUP(Ventas[[#This Row],[Código]],Productos[],4,FALSE))</f>
        <v/>
      </c>
      <c r="G1559" s="1" t="str">
        <f>IF(ISBLANK(Ventas[[#This Row],[Código]]),"",VLOOKUP(Ventas[[#This Row],[Código]],Productos[],5,FALSE))</f>
        <v/>
      </c>
      <c r="H1559" s="23" t="str">
        <f>IF(ISBLANK(Ventas[[#This Row],[Código]]),"",Ventas[[#This Row],[Precio Unitario]]*Ventas[[#This Row],[Cantidad]])</f>
        <v/>
      </c>
      <c r="I1559" s="1" t="str">
        <f>IF(ISBLANK(Ventas[[#This Row],[Código]]),"",SUM(Ventas[[#This Row],[Monto]],I1558))</f>
        <v/>
      </c>
    </row>
    <row r="1560" spans="3:9" x14ac:dyDescent="0.25">
      <c r="C1560" t="str">
        <f>IF(ISBLANK(Ventas[[#This Row],[Código]]),"",VLOOKUP(Ventas[[#This Row],[Código]],Productos[],2,FALSE))</f>
        <v/>
      </c>
      <c r="D1560" t="str">
        <f>IF(ISBLANK(Ventas[[#This Row],[Código]]),"",VLOOKUP(Ventas[[#This Row],[Código]],Productos[],3,FALSE))</f>
        <v/>
      </c>
      <c r="E1560" s="22"/>
      <c r="F1560" s="1" t="str">
        <f>IF(ISBLANK(Ventas[[#This Row],[Código]]),"",VLOOKUP(Ventas[[#This Row],[Código]],Productos[],4,FALSE))</f>
        <v/>
      </c>
      <c r="G1560" s="1" t="str">
        <f>IF(ISBLANK(Ventas[[#This Row],[Código]]),"",VLOOKUP(Ventas[[#This Row],[Código]],Productos[],5,FALSE))</f>
        <v/>
      </c>
      <c r="H1560" s="23" t="str">
        <f>IF(ISBLANK(Ventas[[#This Row],[Código]]),"",Ventas[[#This Row],[Precio Unitario]]*Ventas[[#This Row],[Cantidad]])</f>
        <v/>
      </c>
      <c r="I1560" s="1" t="str">
        <f>IF(ISBLANK(Ventas[[#This Row],[Código]]),"",SUM(Ventas[[#This Row],[Monto]],I1559))</f>
        <v/>
      </c>
    </row>
    <row r="1561" spans="3:9" x14ac:dyDescent="0.25">
      <c r="C1561" t="str">
        <f>IF(ISBLANK(Ventas[[#This Row],[Código]]),"",VLOOKUP(Ventas[[#This Row],[Código]],Productos[],2,FALSE))</f>
        <v/>
      </c>
      <c r="D1561" t="str">
        <f>IF(ISBLANK(Ventas[[#This Row],[Código]]),"",VLOOKUP(Ventas[[#This Row],[Código]],Productos[],3,FALSE))</f>
        <v/>
      </c>
      <c r="E1561" s="22"/>
      <c r="F1561" s="1" t="str">
        <f>IF(ISBLANK(Ventas[[#This Row],[Código]]),"",VLOOKUP(Ventas[[#This Row],[Código]],Productos[],4,FALSE))</f>
        <v/>
      </c>
      <c r="G1561" s="1" t="str">
        <f>IF(ISBLANK(Ventas[[#This Row],[Código]]),"",VLOOKUP(Ventas[[#This Row],[Código]],Productos[],5,FALSE))</f>
        <v/>
      </c>
      <c r="H1561" s="23" t="str">
        <f>IF(ISBLANK(Ventas[[#This Row],[Código]]),"",Ventas[[#This Row],[Precio Unitario]]*Ventas[[#This Row],[Cantidad]])</f>
        <v/>
      </c>
      <c r="I1561" s="1" t="str">
        <f>IF(ISBLANK(Ventas[[#This Row],[Código]]),"",SUM(Ventas[[#This Row],[Monto]],I1560))</f>
        <v/>
      </c>
    </row>
    <row r="1562" spans="3:9" x14ac:dyDescent="0.25">
      <c r="C1562" t="str">
        <f>IF(ISBLANK(Ventas[[#This Row],[Código]]),"",VLOOKUP(Ventas[[#This Row],[Código]],Productos[],2,FALSE))</f>
        <v/>
      </c>
      <c r="D1562" t="str">
        <f>IF(ISBLANK(Ventas[[#This Row],[Código]]),"",VLOOKUP(Ventas[[#This Row],[Código]],Productos[],3,FALSE))</f>
        <v/>
      </c>
      <c r="E1562" s="22"/>
      <c r="F1562" s="1" t="str">
        <f>IF(ISBLANK(Ventas[[#This Row],[Código]]),"",VLOOKUP(Ventas[[#This Row],[Código]],Productos[],4,FALSE))</f>
        <v/>
      </c>
      <c r="G1562" s="1" t="str">
        <f>IF(ISBLANK(Ventas[[#This Row],[Código]]),"",VLOOKUP(Ventas[[#This Row],[Código]],Productos[],5,FALSE))</f>
        <v/>
      </c>
      <c r="H1562" s="23" t="str">
        <f>IF(ISBLANK(Ventas[[#This Row],[Código]]),"",Ventas[[#This Row],[Precio Unitario]]*Ventas[[#This Row],[Cantidad]])</f>
        <v/>
      </c>
      <c r="I1562" s="1" t="str">
        <f>IF(ISBLANK(Ventas[[#This Row],[Código]]),"",SUM(Ventas[[#This Row],[Monto]],I1561))</f>
        <v/>
      </c>
    </row>
    <row r="1563" spans="3:9" x14ac:dyDescent="0.25">
      <c r="C1563" t="str">
        <f>IF(ISBLANK(Ventas[[#This Row],[Código]]),"",VLOOKUP(Ventas[[#This Row],[Código]],Productos[],2,FALSE))</f>
        <v/>
      </c>
      <c r="D1563" t="str">
        <f>IF(ISBLANK(Ventas[[#This Row],[Código]]),"",VLOOKUP(Ventas[[#This Row],[Código]],Productos[],3,FALSE))</f>
        <v/>
      </c>
      <c r="E1563" s="22"/>
      <c r="F1563" s="1" t="str">
        <f>IF(ISBLANK(Ventas[[#This Row],[Código]]),"",VLOOKUP(Ventas[[#This Row],[Código]],Productos[],4,FALSE))</f>
        <v/>
      </c>
      <c r="G1563" s="1" t="str">
        <f>IF(ISBLANK(Ventas[[#This Row],[Código]]),"",VLOOKUP(Ventas[[#This Row],[Código]],Productos[],5,FALSE))</f>
        <v/>
      </c>
      <c r="H1563" s="23" t="str">
        <f>IF(ISBLANK(Ventas[[#This Row],[Código]]),"",Ventas[[#This Row],[Precio Unitario]]*Ventas[[#This Row],[Cantidad]])</f>
        <v/>
      </c>
      <c r="I1563" s="1" t="str">
        <f>IF(ISBLANK(Ventas[[#This Row],[Código]]),"",SUM(Ventas[[#This Row],[Monto]],I1562))</f>
        <v/>
      </c>
    </row>
    <row r="1564" spans="3:9" x14ac:dyDescent="0.25">
      <c r="C1564" t="str">
        <f>IF(ISBLANK(Ventas[[#This Row],[Código]]),"",VLOOKUP(Ventas[[#This Row],[Código]],Productos[],2,FALSE))</f>
        <v/>
      </c>
      <c r="D1564" t="str">
        <f>IF(ISBLANK(Ventas[[#This Row],[Código]]),"",VLOOKUP(Ventas[[#This Row],[Código]],Productos[],3,FALSE))</f>
        <v/>
      </c>
      <c r="E1564" s="22"/>
      <c r="F1564" s="1" t="str">
        <f>IF(ISBLANK(Ventas[[#This Row],[Código]]),"",VLOOKUP(Ventas[[#This Row],[Código]],Productos[],4,FALSE))</f>
        <v/>
      </c>
      <c r="G1564" s="1" t="str">
        <f>IF(ISBLANK(Ventas[[#This Row],[Código]]),"",VLOOKUP(Ventas[[#This Row],[Código]],Productos[],5,FALSE))</f>
        <v/>
      </c>
      <c r="H1564" s="23" t="str">
        <f>IF(ISBLANK(Ventas[[#This Row],[Código]]),"",Ventas[[#This Row],[Precio Unitario]]*Ventas[[#This Row],[Cantidad]])</f>
        <v/>
      </c>
      <c r="I1564" s="1" t="str">
        <f>IF(ISBLANK(Ventas[[#This Row],[Código]]),"",SUM(Ventas[[#This Row],[Monto]],I1563))</f>
        <v/>
      </c>
    </row>
    <row r="1565" spans="3:9" x14ac:dyDescent="0.25">
      <c r="C1565" t="str">
        <f>IF(ISBLANK(Ventas[[#This Row],[Código]]),"",VLOOKUP(Ventas[[#This Row],[Código]],Productos[],2,FALSE))</f>
        <v/>
      </c>
      <c r="D1565" t="str">
        <f>IF(ISBLANK(Ventas[[#This Row],[Código]]),"",VLOOKUP(Ventas[[#This Row],[Código]],Productos[],3,FALSE))</f>
        <v/>
      </c>
      <c r="E1565" s="22"/>
      <c r="F1565" s="1" t="str">
        <f>IF(ISBLANK(Ventas[[#This Row],[Código]]),"",VLOOKUP(Ventas[[#This Row],[Código]],Productos[],4,FALSE))</f>
        <v/>
      </c>
      <c r="G1565" s="1" t="str">
        <f>IF(ISBLANK(Ventas[[#This Row],[Código]]),"",VLOOKUP(Ventas[[#This Row],[Código]],Productos[],5,FALSE))</f>
        <v/>
      </c>
      <c r="H1565" s="23" t="str">
        <f>IF(ISBLANK(Ventas[[#This Row],[Código]]),"",Ventas[[#This Row],[Precio Unitario]]*Ventas[[#This Row],[Cantidad]])</f>
        <v/>
      </c>
      <c r="I1565" s="1" t="str">
        <f>IF(ISBLANK(Ventas[[#This Row],[Código]]),"",SUM(Ventas[[#This Row],[Monto]],I1564))</f>
        <v/>
      </c>
    </row>
    <row r="1566" spans="3:9" x14ac:dyDescent="0.25">
      <c r="C1566" t="str">
        <f>IF(ISBLANK(Ventas[[#This Row],[Código]]),"",VLOOKUP(Ventas[[#This Row],[Código]],Productos[],2,FALSE))</f>
        <v/>
      </c>
      <c r="D1566" t="str">
        <f>IF(ISBLANK(Ventas[[#This Row],[Código]]),"",VLOOKUP(Ventas[[#This Row],[Código]],Productos[],3,FALSE))</f>
        <v/>
      </c>
      <c r="E1566" s="22"/>
      <c r="F1566" s="1" t="str">
        <f>IF(ISBLANK(Ventas[[#This Row],[Código]]),"",VLOOKUP(Ventas[[#This Row],[Código]],Productos[],4,FALSE))</f>
        <v/>
      </c>
      <c r="G1566" s="1" t="str">
        <f>IF(ISBLANK(Ventas[[#This Row],[Código]]),"",VLOOKUP(Ventas[[#This Row],[Código]],Productos[],5,FALSE))</f>
        <v/>
      </c>
      <c r="H1566" s="23" t="str">
        <f>IF(ISBLANK(Ventas[[#This Row],[Código]]),"",Ventas[[#This Row],[Precio Unitario]]*Ventas[[#This Row],[Cantidad]])</f>
        <v/>
      </c>
      <c r="I1566" s="1" t="str">
        <f>IF(ISBLANK(Ventas[[#This Row],[Código]]),"",SUM(Ventas[[#This Row],[Monto]],I1565))</f>
        <v/>
      </c>
    </row>
    <row r="1567" spans="3:9" x14ac:dyDescent="0.25">
      <c r="C1567" t="str">
        <f>IF(ISBLANK(Ventas[[#This Row],[Código]]),"",VLOOKUP(Ventas[[#This Row],[Código]],Productos[],2,FALSE))</f>
        <v/>
      </c>
      <c r="D1567" t="str">
        <f>IF(ISBLANK(Ventas[[#This Row],[Código]]),"",VLOOKUP(Ventas[[#This Row],[Código]],Productos[],3,FALSE))</f>
        <v/>
      </c>
      <c r="E1567" s="22"/>
      <c r="F1567" s="1" t="str">
        <f>IF(ISBLANK(Ventas[[#This Row],[Código]]),"",VLOOKUP(Ventas[[#This Row],[Código]],Productos[],4,FALSE))</f>
        <v/>
      </c>
      <c r="G1567" s="1" t="str">
        <f>IF(ISBLANK(Ventas[[#This Row],[Código]]),"",VLOOKUP(Ventas[[#This Row],[Código]],Productos[],5,FALSE))</f>
        <v/>
      </c>
      <c r="H1567" s="23" t="str">
        <f>IF(ISBLANK(Ventas[[#This Row],[Código]]),"",Ventas[[#This Row],[Precio Unitario]]*Ventas[[#This Row],[Cantidad]])</f>
        <v/>
      </c>
      <c r="I1567" s="1" t="str">
        <f>IF(ISBLANK(Ventas[[#This Row],[Código]]),"",SUM(Ventas[[#This Row],[Monto]],I1566))</f>
        <v/>
      </c>
    </row>
    <row r="1568" spans="3:9" x14ac:dyDescent="0.25">
      <c r="C1568" t="str">
        <f>IF(ISBLANK(Ventas[[#This Row],[Código]]),"",VLOOKUP(Ventas[[#This Row],[Código]],Productos[],2,FALSE))</f>
        <v/>
      </c>
      <c r="D1568" t="str">
        <f>IF(ISBLANK(Ventas[[#This Row],[Código]]),"",VLOOKUP(Ventas[[#This Row],[Código]],Productos[],3,FALSE))</f>
        <v/>
      </c>
      <c r="E1568" s="22"/>
      <c r="F1568" s="1" t="str">
        <f>IF(ISBLANK(Ventas[[#This Row],[Código]]),"",VLOOKUP(Ventas[[#This Row],[Código]],Productos[],4,FALSE))</f>
        <v/>
      </c>
      <c r="G1568" s="1" t="str">
        <f>IF(ISBLANK(Ventas[[#This Row],[Código]]),"",VLOOKUP(Ventas[[#This Row],[Código]],Productos[],5,FALSE))</f>
        <v/>
      </c>
      <c r="H1568" s="23" t="str">
        <f>IF(ISBLANK(Ventas[[#This Row],[Código]]),"",Ventas[[#This Row],[Precio Unitario]]*Ventas[[#This Row],[Cantidad]])</f>
        <v/>
      </c>
      <c r="I1568" s="1" t="str">
        <f>IF(ISBLANK(Ventas[[#This Row],[Código]]),"",SUM(Ventas[[#This Row],[Monto]],I1567))</f>
        <v/>
      </c>
    </row>
    <row r="1569" spans="3:9" x14ac:dyDescent="0.25">
      <c r="C1569" t="str">
        <f>IF(ISBLANK(Ventas[[#This Row],[Código]]),"",VLOOKUP(Ventas[[#This Row],[Código]],Productos[],2,FALSE))</f>
        <v/>
      </c>
      <c r="D1569" t="str">
        <f>IF(ISBLANK(Ventas[[#This Row],[Código]]),"",VLOOKUP(Ventas[[#This Row],[Código]],Productos[],3,FALSE))</f>
        <v/>
      </c>
      <c r="E1569" s="22"/>
      <c r="F1569" s="1" t="str">
        <f>IF(ISBLANK(Ventas[[#This Row],[Código]]),"",VLOOKUP(Ventas[[#This Row],[Código]],Productos[],4,FALSE))</f>
        <v/>
      </c>
      <c r="G1569" s="1" t="str">
        <f>IF(ISBLANK(Ventas[[#This Row],[Código]]),"",VLOOKUP(Ventas[[#This Row],[Código]],Productos[],5,FALSE))</f>
        <v/>
      </c>
      <c r="H1569" s="23" t="str">
        <f>IF(ISBLANK(Ventas[[#This Row],[Código]]),"",Ventas[[#This Row],[Precio Unitario]]*Ventas[[#This Row],[Cantidad]])</f>
        <v/>
      </c>
      <c r="I1569" s="1" t="str">
        <f>IF(ISBLANK(Ventas[[#This Row],[Código]]),"",SUM(Ventas[[#This Row],[Monto]],I1568))</f>
        <v/>
      </c>
    </row>
    <row r="1570" spans="3:9" x14ac:dyDescent="0.25">
      <c r="C1570" t="str">
        <f>IF(ISBLANK(Ventas[[#This Row],[Código]]),"",VLOOKUP(Ventas[[#This Row],[Código]],Productos[],2,FALSE))</f>
        <v/>
      </c>
      <c r="D1570" t="str">
        <f>IF(ISBLANK(Ventas[[#This Row],[Código]]),"",VLOOKUP(Ventas[[#This Row],[Código]],Productos[],3,FALSE))</f>
        <v/>
      </c>
      <c r="E1570" s="22"/>
      <c r="F1570" s="1" t="str">
        <f>IF(ISBLANK(Ventas[[#This Row],[Código]]),"",VLOOKUP(Ventas[[#This Row],[Código]],Productos[],4,FALSE))</f>
        <v/>
      </c>
      <c r="G1570" s="1" t="str">
        <f>IF(ISBLANK(Ventas[[#This Row],[Código]]),"",VLOOKUP(Ventas[[#This Row],[Código]],Productos[],5,FALSE))</f>
        <v/>
      </c>
      <c r="H1570" s="23" t="str">
        <f>IF(ISBLANK(Ventas[[#This Row],[Código]]),"",Ventas[[#This Row],[Precio Unitario]]*Ventas[[#This Row],[Cantidad]])</f>
        <v/>
      </c>
      <c r="I1570" s="1" t="str">
        <f>IF(ISBLANK(Ventas[[#This Row],[Código]]),"",SUM(Ventas[[#This Row],[Monto]],I1569))</f>
        <v/>
      </c>
    </row>
    <row r="1571" spans="3:9" x14ac:dyDescent="0.25">
      <c r="C1571" t="str">
        <f>IF(ISBLANK(Ventas[[#This Row],[Código]]),"",VLOOKUP(Ventas[[#This Row],[Código]],Productos[],2,FALSE))</f>
        <v/>
      </c>
      <c r="D1571" t="str">
        <f>IF(ISBLANK(Ventas[[#This Row],[Código]]),"",VLOOKUP(Ventas[[#This Row],[Código]],Productos[],3,FALSE))</f>
        <v/>
      </c>
      <c r="E1571" s="22"/>
      <c r="F1571" s="1" t="str">
        <f>IF(ISBLANK(Ventas[[#This Row],[Código]]),"",VLOOKUP(Ventas[[#This Row],[Código]],Productos[],4,FALSE))</f>
        <v/>
      </c>
      <c r="G1571" s="1" t="str">
        <f>IF(ISBLANK(Ventas[[#This Row],[Código]]),"",VLOOKUP(Ventas[[#This Row],[Código]],Productos[],5,FALSE))</f>
        <v/>
      </c>
      <c r="H1571" s="23" t="str">
        <f>IF(ISBLANK(Ventas[[#This Row],[Código]]),"",Ventas[[#This Row],[Precio Unitario]]*Ventas[[#This Row],[Cantidad]])</f>
        <v/>
      </c>
      <c r="I1571" s="1" t="str">
        <f>IF(ISBLANK(Ventas[[#This Row],[Código]]),"",SUM(Ventas[[#This Row],[Monto]],I1570))</f>
        <v/>
      </c>
    </row>
    <row r="1572" spans="3:9" x14ac:dyDescent="0.25">
      <c r="C1572" t="str">
        <f>IF(ISBLANK(Ventas[[#This Row],[Código]]),"",VLOOKUP(Ventas[[#This Row],[Código]],Productos[],2,FALSE))</f>
        <v/>
      </c>
      <c r="D1572" t="str">
        <f>IF(ISBLANK(Ventas[[#This Row],[Código]]),"",VLOOKUP(Ventas[[#This Row],[Código]],Productos[],3,FALSE))</f>
        <v/>
      </c>
      <c r="E1572" s="22"/>
      <c r="F1572" s="1" t="str">
        <f>IF(ISBLANK(Ventas[[#This Row],[Código]]),"",VLOOKUP(Ventas[[#This Row],[Código]],Productos[],4,FALSE))</f>
        <v/>
      </c>
      <c r="G1572" s="1" t="str">
        <f>IF(ISBLANK(Ventas[[#This Row],[Código]]),"",VLOOKUP(Ventas[[#This Row],[Código]],Productos[],5,FALSE))</f>
        <v/>
      </c>
      <c r="H1572" s="23" t="str">
        <f>IF(ISBLANK(Ventas[[#This Row],[Código]]),"",Ventas[[#This Row],[Precio Unitario]]*Ventas[[#This Row],[Cantidad]])</f>
        <v/>
      </c>
      <c r="I1572" s="1" t="str">
        <f>IF(ISBLANK(Ventas[[#This Row],[Código]]),"",SUM(Ventas[[#This Row],[Monto]],I1571))</f>
        <v/>
      </c>
    </row>
    <row r="1573" spans="3:9" x14ac:dyDescent="0.25">
      <c r="C1573" t="str">
        <f>IF(ISBLANK(Ventas[[#This Row],[Código]]),"",VLOOKUP(Ventas[[#This Row],[Código]],Productos[],2,FALSE))</f>
        <v/>
      </c>
      <c r="D1573" t="str">
        <f>IF(ISBLANK(Ventas[[#This Row],[Código]]),"",VLOOKUP(Ventas[[#This Row],[Código]],Productos[],3,FALSE))</f>
        <v/>
      </c>
      <c r="E1573" s="22"/>
      <c r="F1573" s="1" t="str">
        <f>IF(ISBLANK(Ventas[[#This Row],[Código]]),"",VLOOKUP(Ventas[[#This Row],[Código]],Productos[],4,FALSE))</f>
        <v/>
      </c>
      <c r="G1573" s="1" t="str">
        <f>IF(ISBLANK(Ventas[[#This Row],[Código]]),"",VLOOKUP(Ventas[[#This Row],[Código]],Productos[],5,FALSE))</f>
        <v/>
      </c>
      <c r="H1573" s="23" t="str">
        <f>IF(ISBLANK(Ventas[[#This Row],[Código]]),"",Ventas[[#This Row],[Precio Unitario]]*Ventas[[#This Row],[Cantidad]])</f>
        <v/>
      </c>
      <c r="I1573" s="1" t="str">
        <f>IF(ISBLANK(Ventas[[#This Row],[Código]]),"",SUM(Ventas[[#This Row],[Monto]],I1572))</f>
        <v/>
      </c>
    </row>
    <row r="1574" spans="3:9" x14ac:dyDescent="0.25">
      <c r="C1574" t="str">
        <f>IF(ISBLANK(Ventas[[#This Row],[Código]]),"",VLOOKUP(Ventas[[#This Row],[Código]],Productos[],2,FALSE))</f>
        <v/>
      </c>
      <c r="D1574" t="str">
        <f>IF(ISBLANK(Ventas[[#This Row],[Código]]),"",VLOOKUP(Ventas[[#This Row],[Código]],Productos[],3,FALSE))</f>
        <v/>
      </c>
      <c r="E1574" s="22"/>
      <c r="F1574" s="1" t="str">
        <f>IF(ISBLANK(Ventas[[#This Row],[Código]]),"",VLOOKUP(Ventas[[#This Row],[Código]],Productos[],4,FALSE))</f>
        <v/>
      </c>
      <c r="G1574" s="1" t="str">
        <f>IF(ISBLANK(Ventas[[#This Row],[Código]]),"",VLOOKUP(Ventas[[#This Row],[Código]],Productos[],5,FALSE))</f>
        <v/>
      </c>
      <c r="H1574" s="23" t="str">
        <f>IF(ISBLANK(Ventas[[#This Row],[Código]]),"",Ventas[[#This Row],[Precio Unitario]]*Ventas[[#This Row],[Cantidad]])</f>
        <v/>
      </c>
      <c r="I1574" s="1" t="str">
        <f>IF(ISBLANK(Ventas[[#This Row],[Código]]),"",SUM(Ventas[[#This Row],[Monto]],I1573))</f>
        <v/>
      </c>
    </row>
    <row r="1575" spans="3:9" x14ac:dyDescent="0.25">
      <c r="C1575" t="str">
        <f>IF(ISBLANK(Ventas[[#This Row],[Código]]),"",VLOOKUP(Ventas[[#This Row],[Código]],Productos[],2,FALSE))</f>
        <v/>
      </c>
      <c r="D1575" t="str">
        <f>IF(ISBLANK(Ventas[[#This Row],[Código]]),"",VLOOKUP(Ventas[[#This Row],[Código]],Productos[],3,FALSE))</f>
        <v/>
      </c>
      <c r="E1575" s="22"/>
      <c r="F1575" s="1" t="str">
        <f>IF(ISBLANK(Ventas[[#This Row],[Código]]),"",VLOOKUP(Ventas[[#This Row],[Código]],Productos[],4,FALSE))</f>
        <v/>
      </c>
      <c r="G1575" s="1" t="str">
        <f>IF(ISBLANK(Ventas[[#This Row],[Código]]),"",VLOOKUP(Ventas[[#This Row],[Código]],Productos[],5,FALSE))</f>
        <v/>
      </c>
      <c r="H1575" s="23" t="str">
        <f>IF(ISBLANK(Ventas[[#This Row],[Código]]),"",Ventas[[#This Row],[Precio Unitario]]*Ventas[[#This Row],[Cantidad]])</f>
        <v/>
      </c>
      <c r="I1575" s="1" t="str">
        <f>IF(ISBLANK(Ventas[[#This Row],[Código]]),"",SUM(Ventas[[#This Row],[Monto]],I1574))</f>
        <v/>
      </c>
    </row>
    <row r="1576" spans="3:9" x14ac:dyDescent="0.25">
      <c r="C1576" t="str">
        <f>IF(ISBLANK(Ventas[[#This Row],[Código]]),"",VLOOKUP(Ventas[[#This Row],[Código]],Productos[],2,FALSE))</f>
        <v/>
      </c>
      <c r="D1576" t="str">
        <f>IF(ISBLANK(Ventas[[#This Row],[Código]]),"",VLOOKUP(Ventas[[#This Row],[Código]],Productos[],3,FALSE))</f>
        <v/>
      </c>
      <c r="E1576" s="22"/>
      <c r="F1576" s="1" t="str">
        <f>IF(ISBLANK(Ventas[[#This Row],[Código]]),"",VLOOKUP(Ventas[[#This Row],[Código]],Productos[],4,FALSE))</f>
        <v/>
      </c>
      <c r="G1576" s="1" t="str">
        <f>IF(ISBLANK(Ventas[[#This Row],[Código]]),"",VLOOKUP(Ventas[[#This Row],[Código]],Productos[],5,FALSE))</f>
        <v/>
      </c>
      <c r="H1576" s="23" t="str">
        <f>IF(ISBLANK(Ventas[[#This Row],[Código]]),"",Ventas[[#This Row],[Precio Unitario]]*Ventas[[#This Row],[Cantidad]])</f>
        <v/>
      </c>
      <c r="I1576" s="1" t="str">
        <f>IF(ISBLANK(Ventas[[#This Row],[Código]]),"",SUM(Ventas[[#This Row],[Monto]],I1575))</f>
        <v/>
      </c>
    </row>
    <row r="1577" spans="3:9" x14ac:dyDescent="0.25">
      <c r="C1577" t="str">
        <f>IF(ISBLANK(Ventas[[#This Row],[Código]]),"",VLOOKUP(Ventas[[#This Row],[Código]],Productos[],2,FALSE))</f>
        <v/>
      </c>
      <c r="D1577" t="str">
        <f>IF(ISBLANK(Ventas[[#This Row],[Código]]),"",VLOOKUP(Ventas[[#This Row],[Código]],Productos[],3,FALSE))</f>
        <v/>
      </c>
      <c r="E1577" s="22"/>
      <c r="F1577" s="1" t="str">
        <f>IF(ISBLANK(Ventas[[#This Row],[Código]]),"",VLOOKUP(Ventas[[#This Row],[Código]],Productos[],4,FALSE))</f>
        <v/>
      </c>
      <c r="G1577" s="1" t="str">
        <f>IF(ISBLANK(Ventas[[#This Row],[Código]]),"",VLOOKUP(Ventas[[#This Row],[Código]],Productos[],5,FALSE))</f>
        <v/>
      </c>
      <c r="H1577" s="23" t="str">
        <f>IF(ISBLANK(Ventas[[#This Row],[Código]]),"",Ventas[[#This Row],[Precio Unitario]]*Ventas[[#This Row],[Cantidad]])</f>
        <v/>
      </c>
      <c r="I1577" s="1" t="str">
        <f>IF(ISBLANK(Ventas[[#This Row],[Código]]),"",SUM(Ventas[[#This Row],[Monto]],I1576))</f>
        <v/>
      </c>
    </row>
    <row r="1578" spans="3:9" x14ac:dyDescent="0.25">
      <c r="C1578" t="str">
        <f>IF(ISBLANK(Ventas[[#This Row],[Código]]),"",VLOOKUP(Ventas[[#This Row],[Código]],Productos[],2,FALSE))</f>
        <v/>
      </c>
      <c r="D1578" t="str">
        <f>IF(ISBLANK(Ventas[[#This Row],[Código]]),"",VLOOKUP(Ventas[[#This Row],[Código]],Productos[],3,FALSE))</f>
        <v/>
      </c>
      <c r="E1578" s="22"/>
      <c r="F1578" s="1" t="str">
        <f>IF(ISBLANK(Ventas[[#This Row],[Código]]),"",VLOOKUP(Ventas[[#This Row],[Código]],Productos[],4,FALSE))</f>
        <v/>
      </c>
      <c r="G1578" s="1" t="str">
        <f>IF(ISBLANK(Ventas[[#This Row],[Código]]),"",VLOOKUP(Ventas[[#This Row],[Código]],Productos[],5,FALSE))</f>
        <v/>
      </c>
      <c r="H1578" s="23" t="str">
        <f>IF(ISBLANK(Ventas[[#This Row],[Código]]),"",Ventas[[#This Row],[Precio Unitario]]*Ventas[[#This Row],[Cantidad]])</f>
        <v/>
      </c>
      <c r="I1578" s="1" t="str">
        <f>IF(ISBLANK(Ventas[[#This Row],[Código]]),"",SUM(Ventas[[#This Row],[Monto]],I1577))</f>
        <v/>
      </c>
    </row>
    <row r="1579" spans="3:9" x14ac:dyDescent="0.25">
      <c r="C1579" t="str">
        <f>IF(ISBLANK(Ventas[[#This Row],[Código]]),"",VLOOKUP(Ventas[[#This Row],[Código]],Productos[],2,FALSE))</f>
        <v/>
      </c>
      <c r="D1579" t="str">
        <f>IF(ISBLANK(Ventas[[#This Row],[Código]]),"",VLOOKUP(Ventas[[#This Row],[Código]],Productos[],3,FALSE))</f>
        <v/>
      </c>
      <c r="E1579" s="22"/>
      <c r="F1579" s="1" t="str">
        <f>IF(ISBLANK(Ventas[[#This Row],[Código]]),"",VLOOKUP(Ventas[[#This Row],[Código]],Productos[],4,FALSE))</f>
        <v/>
      </c>
      <c r="G1579" s="1" t="str">
        <f>IF(ISBLANK(Ventas[[#This Row],[Código]]),"",VLOOKUP(Ventas[[#This Row],[Código]],Productos[],5,FALSE))</f>
        <v/>
      </c>
      <c r="H1579" s="23" t="str">
        <f>IF(ISBLANK(Ventas[[#This Row],[Código]]),"",Ventas[[#This Row],[Precio Unitario]]*Ventas[[#This Row],[Cantidad]])</f>
        <v/>
      </c>
      <c r="I1579" s="1" t="str">
        <f>IF(ISBLANK(Ventas[[#This Row],[Código]]),"",SUM(Ventas[[#This Row],[Monto]],I1578))</f>
        <v/>
      </c>
    </row>
    <row r="1580" spans="3:9" x14ac:dyDescent="0.25">
      <c r="C1580" t="str">
        <f>IF(ISBLANK(Ventas[[#This Row],[Código]]),"",VLOOKUP(Ventas[[#This Row],[Código]],Productos[],2,FALSE))</f>
        <v/>
      </c>
      <c r="D1580" t="str">
        <f>IF(ISBLANK(Ventas[[#This Row],[Código]]),"",VLOOKUP(Ventas[[#This Row],[Código]],Productos[],3,FALSE))</f>
        <v/>
      </c>
      <c r="E1580" s="22"/>
      <c r="F1580" s="1" t="str">
        <f>IF(ISBLANK(Ventas[[#This Row],[Código]]),"",VLOOKUP(Ventas[[#This Row],[Código]],Productos[],4,FALSE))</f>
        <v/>
      </c>
      <c r="G1580" s="1" t="str">
        <f>IF(ISBLANK(Ventas[[#This Row],[Código]]),"",VLOOKUP(Ventas[[#This Row],[Código]],Productos[],5,FALSE))</f>
        <v/>
      </c>
      <c r="H1580" s="23" t="str">
        <f>IF(ISBLANK(Ventas[[#This Row],[Código]]),"",Ventas[[#This Row],[Precio Unitario]]*Ventas[[#This Row],[Cantidad]])</f>
        <v/>
      </c>
      <c r="I1580" s="1" t="str">
        <f>IF(ISBLANK(Ventas[[#This Row],[Código]]),"",SUM(Ventas[[#This Row],[Monto]],I1579))</f>
        <v/>
      </c>
    </row>
    <row r="1581" spans="3:9" x14ac:dyDescent="0.25">
      <c r="C1581" t="str">
        <f>IF(ISBLANK(Ventas[[#This Row],[Código]]),"",VLOOKUP(Ventas[[#This Row],[Código]],Productos[],2,FALSE))</f>
        <v/>
      </c>
      <c r="D1581" t="str">
        <f>IF(ISBLANK(Ventas[[#This Row],[Código]]),"",VLOOKUP(Ventas[[#This Row],[Código]],Productos[],3,FALSE))</f>
        <v/>
      </c>
      <c r="E1581" s="22"/>
      <c r="F1581" s="1" t="str">
        <f>IF(ISBLANK(Ventas[[#This Row],[Código]]),"",VLOOKUP(Ventas[[#This Row],[Código]],Productos[],4,FALSE))</f>
        <v/>
      </c>
      <c r="G1581" s="1" t="str">
        <f>IF(ISBLANK(Ventas[[#This Row],[Código]]),"",VLOOKUP(Ventas[[#This Row],[Código]],Productos[],5,FALSE))</f>
        <v/>
      </c>
      <c r="H1581" s="23" t="str">
        <f>IF(ISBLANK(Ventas[[#This Row],[Código]]),"",Ventas[[#This Row],[Precio Unitario]]*Ventas[[#This Row],[Cantidad]])</f>
        <v/>
      </c>
      <c r="I1581" s="1" t="str">
        <f>IF(ISBLANK(Ventas[[#This Row],[Código]]),"",SUM(Ventas[[#This Row],[Monto]],I1580))</f>
        <v/>
      </c>
    </row>
    <row r="1582" spans="3:9" x14ac:dyDescent="0.25">
      <c r="C1582" t="str">
        <f>IF(ISBLANK(Ventas[[#This Row],[Código]]),"",VLOOKUP(Ventas[[#This Row],[Código]],Productos[],2,FALSE))</f>
        <v/>
      </c>
      <c r="D1582" t="str">
        <f>IF(ISBLANK(Ventas[[#This Row],[Código]]),"",VLOOKUP(Ventas[[#This Row],[Código]],Productos[],3,FALSE))</f>
        <v/>
      </c>
      <c r="E1582" s="22"/>
      <c r="F1582" s="1" t="str">
        <f>IF(ISBLANK(Ventas[[#This Row],[Código]]),"",VLOOKUP(Ventas[[#This Row],[Código]],Productos[],4,FALSE))</f>
        <v/>
      </c>
      <c r="G1582" s="1" t="str">
        <f>IF(ISBLANK(Ventas[[#This Row],[Código]]),"",VLOOKUP(Ventas[[#This Row],[Código]],Productos[],5,FALSE))</f>
        <v/>
      </c>
      <c r="H1582" s="23" t="str">
        <f>IF(ISBLANK(Ventas[[#This Row],[Código]]),"",Ventas[[#This Row],[Precio Unitario]]*Ventas[[#This Row],[Cantidad]])</f>
        <v/>
      </c>
      <c r="I1582" s="1" t="str">
        <f>IF(ISBLANK(Ventas[[#This Row],[Código]]),"",SUM(Ventas[[#This Row],[Monto]],I1581))</f>
        <v/>
      </c>
    </row>
    <row r="1583" spans="3:9" x14ac:dyDescent="0.25">
      <c r="C1583" t="str">
        <f>IF(ISBLANK(Ventas[[#This Row],[Código]]),"",VLOOKUP(Ventas[[#This Row],[Código]],Productos[],2,FALSE))</f>
        <v/>
      </c>
      <c r="D1583" t="str">
        <f>IF(ISBLANK(Ventas[[#This Row],[Código]]),"",VLOOKUP(Ventas[[#This Row],[Código]],Productos[],3,FALSE))</f>
        <v/>
      </c>
      <c r="E1583" s="22"/>
      <c r="F1583" s="1" t="str">
        <f>IF(ISBLANK(Ventas[[#This Row],[Código]]),"",VLOOKUP(Ventas[[#This Row],[Código]],Productos[],4,FALSE))</f>
        <v/>
      </c>
      <c r="G1583" s="1" t="str">
        <f>IF(ISBLANK(Ventas[[#This Row],[Código]]),"",VLOOKUP(Ventas[[#This Row],[Código]],Productos[],5,FALSE))</f>
        <v/>
      </c>
      <c r="H1583" s="23" t="str">
        <f>IF(ISBLANK(Ventas[[#This Row],[Código]]),"",Ventas[[#This Row],[Precio Unitario]]*Ventas[[#This Row],[Cantidad]])</f>
        <v/>
      </c>
      <c r="I1583" s="1" t="str">
        <f>IF(ISBLANK(Ventas[[#This Row],[Código]]),"",SUM(Ventas[[#This Row],[Monto]],I1582))</f>
        <v/>
      </c>
    </row>
    <row r="1584" spans="3:9" x14ac:dyDescent="0.25">
      <c r="C1584" t="str">
        <f>IF(ISBLANK(Ventas[[#This Row],[Código]]),"",VLOOKUP(Ventas[[#This Row],[Código]],Productos[],2,FALSE))</f>
        <v/>
      </c>
      <c r="D1584" t="str">
        <f>IF(ISBLANK(Ventas[[#This Row],[Código]]),"",VLOOKUP(Ventas[[#This Row],[Código]],Productos[],3,FALSE))</f>
        <v/>
      </c>
      <c r="E1584" s="22"/>
      <c r="F1584" s="1" t="str">
        <f>IF(ISBLANK(Ventas[[#This Row],[Código]]),"",VLOOKUP(Ventas[[#This Row],[Código]],Productos[],4,FALSE))</f>
        <v/>
      </c>
      <c r="G1584" s="1" t="str">
        <f>IF(ISBLANK(Ventas[[#This Row],[Código]]),"",VLOOKUP(Ventas[[#This Row],[Código]],Productos[],5,FALSE))</f>
        <v/>
      </c>
      <c r="H1584" s="23" t="str">
        <f>IF(ISBLANK(Ventas[[#This Row],[Código]]),"",Ventas[[#This Row],[Precio Unitario]]*Ventas[[#This Row],[Cantidad]])</f>
        <v/>
      </c>
      <c r="I1584" s="1" t="str">
        <f>IF(ISBLANK(Ventas[[#This Row],[Código]]),"",SUM(Ventas[[#This Row],[Monto]],I1583))</f>
        <v/>
      </c>
    </row>
    <row r="1585" spans="3:9" x14ac:dyDescent="0.25">
      <c r="C1585" t="str">
        <f>IF(ISBLANK(Ventas[[#This Row],[Código]]),"",VLOOKUP(Ventas[[#This Row],[Código]],Productos[],2,FALSE))</f>
        <v/>
      </c>
      <c r="D1585" t="str">
        <f>IF(ISBLANK(Ventas[[#This Row],[Código]]),"",VLOOKUP(Ventas[[#This Row],[Código]],Productos[],3,FALSE))</f>
        <v/>
      </c>
      <c r="E1585" s="22"/>
      <c r="F1585" s="1" t="str">
        <f>IF(ISBLANK(Ventas[[#This Row],[Código]]),"",VLOOKUP(Ventas[[#This Row],[Código]],Productos[],4,FALSE))</f>
        <v/>
      </c>
      <c r="G1585" s="1" t="str">
        <f>IF(ISBLANK(Ventas[[#This Row],[Código]]),"",VLOOKUP(Ventas[[#This Row],[Código]],Productos[],5,FALSE))</f>
        <v/>
      </c>
      <c r="H1585" s="23" t="str">
        <f>IF(ISBLANK(Ventas[[#This Row],[Código]]),"",Ventas[[#This Row],[Precio Unitario]]*Ventas[[#This Row],[Cantidad]])</f>
        <v/>
      </c>
      <c r="I1585" s="1" t="str">
        <f>IF(ISBLANK(Ventas[[#This Row],[Código]]),"",SUM(Ventas[[#This Row],[Monto]],I1584))</f>
        <v/>
      </c>
    </row>
    <row r="1586" spans="3:9" x14ac:dyDescent="0.25">
      <c r="C1586" t="str">
        <f>IF(ISBLANK(Ventas[[#This Row],[Código]]),"",VLOOKUP(Ventas[[#This Row],[Código]],Productos[],2,FALSE))</f>
        <v/>
      </c>
      <c r="D1586" t="str">
        <f>IF(ISBLANK(Ventas[[#This Row],[Código]]),"",VLOOKUP(Ventas[[#This Row],[Código]],Productos[],3,FALSE))</f>
        <v/>
      </c>
      <c r="E1586" s="22"/>
      <c r="F1586" s="1" t="str">
        <f>IF(ISBLANK(Ventas[[#This Row],[Código]]),"",VLOOKUP(Ventas[[#This Row],[Código]],Productos[],4,FALSE))</f>
        <v/>
      </c>
      <c r="G1586" s="1" t="str">
        <f>IF(ISBLANK(Ventas[[#This Row],[Código]]),"",VLOOKUP(Ventas[[#This Row],[Código]],Productos[],5,FALSE))</f>
        <v/>
      </c>
      <c r="H1586" s="23" t="str">
        <f>IF(ISBLANK(Ventas[[#This Row],[Código]]),"",Ventas[[#This Row],[Precio Unitario]]*Ventas[[#This Row],[Cantidad]])</f>
        <v/>
      </c>
      <c r="I1586" s="1" t="str">
        <f>IF(ISBLANK(Ventas[[#This Row],[Código]]),"",SUM(Ventas[[#This Row],[Monto]],I1585))</f>
        <v/>
      </c>
    </row>
    <row r="1587" spans="3:9" x14ac:dyDescent="0.25">
      <c r="C1587" t="str">
        <f>IF(ISBLANK(Ventas[[#This Row],[Código]]),"",VLOOKUP(Ventas[[#This Row],[Código]],Productos[],2,FALSE))</f>
        <v/>
      </c>
      <c r="D1587" t="str">
        <f>IF(ISBLANK(Ventas[[#This Row],[Código]]),"",VLOOKUP(Ventas[[#This Row],[Código]],Productos[],3,FALSE))</f>
        <v/>
      </c>
      <c r="E1587" s="22"/>
      <c r="F1587" s="1" t="str">
        <f>IF(ISBLANK(Ventas[[#This Row],[Código]]),"",VLOOKUP(Ventas[[#This Row],[Código]],Productos[],4,FALSE))</f>
        <v/>
      </c>
      <c r="G1587" s="1" t="str">
        <f>IF(ISBLANK(Ventas[[#This Row],[Código]]),"",VLOOKUP(Ventas[[#This Row],[Código]],Productos[],5,FALSE))</f>
        <v/>
      </c>
      <c r="H1587" s="23" t="str">
        <f>IF(ISBLANK(Ventas[[#This Row],[Código]]),"",Ventas[[#This Row],[Precio Unitario]]*Ventas[[#This Row],[Cantidad]])</f>
        <v/>
      </c>
      <c r="I1587" s="1" t="str">
        <f>IF(ISBLANK(Ventas[[#This Row],[Código]]),"",SUM(Ventas[[#This Row],[Monto]],I1586))</f>
        <v/>
      </c>
    </row>
    <row r="1588" spans="3:9" x14ac:dyDescent="0.25">
      <c r="C1588" t="str">
        <f>IF(ISBLANK(Ventas[[#This Row],[Código]]),"",VLOOKUP(Ventas[[#This Row],[Código]],Productos[],2,FALSE))</f>
        <v/>
      </c>
      <c r="D1588" t="str">
        <f>IF(ISBLANK(Ventas[[#This Row],[Código]]),"",VLOOKUP(Ventas[[#This Row],[Código]],Productos[],3,FALSE))</f>
        <v/>
      </c>
      <c r="E1588" s="22"/>
      <c r="F1588" s="1" t="str">
        <f>IF(ISBLANK(Ventas[[#This Row],[Código]]),"",VLOOKUP(Ventas[[#This Row],[Código]],Productos[],4,FALSE))</f>
        <v/>
      </c>
      <c r="G1588" s="1" t="str">
        <f>IF(ISBLANK(Ventas[[#This Row],[Código]]),"",VLOOKUP(Ventas[[#This Row],[Código]],Productos[],5,FALSE))</f>
        <v/>
      </c>
      <c r="H1588" s="23" t="str">
        <f>IF(ISBLANK(Ventas[[#This Row],[Código]]),"",Ventas[[#This Row],[Precio Unitario]]*Ventas[[#This Row],[Cantidad]])</f>
        <v/>
      </c>
      <c r="I1588" s="1" t="str">
        <f>IF(ISBLANK(Ventas[[#This Row],[Código]]),"",SUM(Ventas[[#This Row],[Monto]],I1587))</f>
        <v/>
      </c>
    </row>
    <row r="1589" spans="3:9" x14ac:dyDescent="0.25">
      <c r="C1589" t="str">
        <f>IF(ISBLANK(Ventas[[#This Row],[Código]]),"",VLOOKUP(Ventas[[#This Row],[Código]],Productos[],2,FALSE))</f>
        <v/>
      </c>
      <c r="D1589" t="str">
        <f>IF(ISBLANK(Ventas[[#This Row],[Código]]),"",VLOOKUP(Ventas[[#This Row],[Código]],Productos[],3,FALSE))</f>
        <v/>
      </c>
      <c r="E1589" s="22"/>
      <c r="F1589" s="1" t="str">
        <f>IF(ISBLANK(Ventas[[#This Row],[Código]]),"",VLOOKUP(Ventas[[#This Row],[Código]],Productos[],4,FALSE))</f>
        <v/>
      </c>
      <c r="G1589" s="1" t="str">
        <f>IF(ISBLANK(Ventas[[#This Row],[Código]]),"",VLOOKUP(Ventas[[#This Row],[Código]],Productos[],5,FALSE))</f>
        <v/>
      </c>
      <c r="H1589" s="23" t="str">
        <f>IF(ISBLANK(Ventas[[#This Row],[Código]]),"",Ventas[[#This Row],[Precio Unitario]]*Ventas[[#This Row],[Cantidad]])</f>
        <v/>
      </c>
      <c r="I1589" s="1" t="str">
        <f>IF(ISBLANK(Ventas[[#This Row],[Código]]),"",SUM(Ventas[[#This Row],[Monto]],I1588))</f>
        <v/>
      </c>
    </row>
    <row r="1590" spans="3:9" x14ac:dyDescent="0.25">
      <c r="C1590" t="str">
        <f>IF(ISBLANK(Ventas[[#This Row],[Código]]),"",VLOOKUP(Ventas[[#This Row],[Código]],Productos[],2,FALSE))</f>
        <v/>
      </c>
      <c r="D1590" t="str">
        <f>IF(ISBLANK(Ventas[[#This Row],[Código]]),"",VLOOKUP(Ventas[[#This Row],[Código]],Productos[],3,FALSE))</f>
        <v/>
      </c>
      <c r="E1590" s="22"/>
      <c r="F1590" s="1" t="str">
        <f>IF(ISBLANK(Ventas[[#This Row],[Código]]),"",VLOOKUP(Ventas[[#This Row],[Código]],Productos[],4,FALSE))</f>
        <v/>
      </c>
      <c r="G1590" s="1" t="str">
        <f>IF(ISBLANK(Ventas[[#This Row],[Código]]),"",VLOOKUP(Ventas[[#This Row],[Código]],Productos[],5,FALSE))</f>
        <v/>
      </c>
      <c r="H1590" s="23" t="str">
        <f>IF(ISBLANK(Ventas[[#This Row],[Código]]),"",Ventas[[#This Row],[Precio Unitario]]*Ventas[[#This Row],[Cantidad]])</f>
        <v/>
      </c>
      <c r="I1590" s="1" t="str">
        <f>IF(ISBLANK(Ventas[[#This Row],[Código]]),"",SUM(Ventas[[#This Row],[Monto]],I1589))</f>
        <v/>
      </c>
    </row>
    <row r="1591" spans="3:9" x14ac:dyDescent="0.25">
      <c r="C1591" t="str">
        <f>IF(ISBLANK(Ventas[[#This Row],[Código]]),"",VLOOKUP(Ventas[[#This Row],[Código]],Productos[],2,FALSE))</f>
        <v/>
      </c>
      <c r="D1591" t="str">
        <f>IF(ISBLANK(Ventas[[#This Row],[Código]]),"",VLOOKUP(Ventas[[#This Row],[Código]],Productos[],3,FALSE))</f>
        <v/>
      </c>
      <c r="E1591" s="22"/>
      <c r="F1591" s="1" t="str">
        <f>IF(ISBLANK(Ventas[[#This Row],[Código]]),"",VLOOKUP(Ventas[[#This Row],[Código]],Productos[],4,FALSE))</f>
        <v/>
      </c>
      <c r="G1591" s="1" t="str">
        <f>IF(ISBLANK(Ventas[[#This Row],[Código]]),"",VLOOKUP(Ventas[[#This Row],[Código]],Productos[],5,FALSE))</f>
        <v/>
      </c>
      <c r="H1591" s="23" t="str">
        <f>IF(ISBLANK(Ventas[[#This Row],[Código]]),"",Ventas[[#This Row],[Precio Unitario]]*Ventas[[#This Row],[Cantidad]])</f>
        <v/>
      </c>
      <c r="I1591" s="1" t="str">
        <f>IF(ISBLANK(Ventas[[#This Row],[Código]]),"",SUM(Ventas[[#This Row],[Monto]],I1590))</f>
        <v/>
      </c>
    </row>
    <row r="1592" spans="3:9" x14ac:dyDescent="0.25">
      <c r="C1592" t="str">
        <f>IF(ISBLANK(Ventas[[#This Row],[Código]]),"",VLOOKUP(Ventas[[#This Row],[Código]],Productos[],2,FALSE))</f>
        <v/>
      </c>
      <c r="D1592" t="str">
        <f>IF(ISBLANK(Ventas[[#This Row],[Código]]),"",VLOOKUP(Ventas[[#This Row],[Código]],Productos[],3,FALSE))</f>
        <v/>
      </c>
      <c r="E1592" s="22"/>
      <c r="F1592" s="1" t="str">
        <f>IF(ISBLANK(Ventas[[#This Row],[Código]]),"",VLOOKUP(Ventas[[#This Row],[Código]],Productos[],4,FALSE))</f>
        <v/>
      </c>
      <c r="G1592" s="1" t="str">
        <f>IF(ISBLANK(Ventas[[#This Row],[Código]]),"",VLOOKUP(Ventas[[#This Row],[Código]],Productos[],5,FALSE))</f>
        <v/>
      </c>
      <c r="H1592" s="23" t="str">
        <f>IF(ISBLANK(Ventas[[#This Row],[Código]]),"",Ventas[[#This Row],[Precio Unitario]]*Ventas[[#This Row],[Cantidad]])</f>
        <v/>
      </c>
      <c r="I1592" s="1" t="str">
        <f>IF(ISBLANK(Ventas[[#This Row],[Código]]),"",SUM(Ventas[[#This Row],[Monto]],I1591))</f>
        <v/>
      </c>
    </row>
    <row r="1593" spans="3:9" x14ac:dyDescent="0.25">
      <c r="C1593" t="str">
        <f>IF(ISBLANK(Ventas[[#This Row],[Código]]),"",VLOOKUP(Ventas[[#This Row],[Código]],Productos[],2,FALSE))</f>
        <v/>
      </c>
      <c r="D1593" t="str">
        <f>IF(ISBLANK(Ventas[[#This Row],[Código]]),"",VLOOKUP(Ventas[[#This Row],[Código]],Productos[],3,FALSE))</f>
        <v/>
      </c>
      <c r="E1593" s="22"/>
      <c r="F1593" s="1" t="str">
        <f>IF(ISBLANK(Ventas[[#This Row],[Código]]),"",VLOOKUP(Ventas[[#This Row],[Código]],Productos[],4,FALSE))</f>
        <v/>
      </c>
      <c r="G1593" s="1" t="str">
        <f>IF(ISBLANK(Ventas[[#This Row],[Código]]),"",VLOOKUP(Ventas[[#This Row],[Código]],Productos[],5,FALSE))</f>
        <v/>
      </c>
      <c r="H1593" s="23" t="str">
        <f>IF(ISBLANK(Ventas[[#This Row],[Código]]),"",Ventas[[#This Row],[Precio Unitario]]*Ventas[[#This Row],[Cantidad]])</f>
        <v/>
      </c>
      <c r="I1593" s="1" t="str">
        <f>IF(ISBLANK(Ventas[[#This Row],[Código]]),"",SUM(Ventas[[#This Row],[Monto]],I1592))</f>
        <v/>
      </c>
    </row>
    <row r="1594" spans="3:9" x14ac:dyDescent="0.25">
      <c r="C1594" t="str">
        <f>IF(ISBLANK(Ventas[[#This Row],[Código]]),"",VLOOKUP(Ventas[[#This Row],[Código]],Productos[],2,FALSE))</f>
        <v/>
      </c>
      <c r="D1594" t="str">
        <f>IF(ISBLANK(Ventas[[#This Row],[Código]]),"",VLOOKUP(Ventas[[#This Row],[Código]],Productos[],3,FALSE))</f>
        <v/>
      </c>
      <c r="E1594" s="22"/>
      <c r="F1594" s="1" t="str">
        <f>IF(ISBLANK(Ventas[[#This Row],[Código]]),"",VLOOKUP(Ventas[[#This Row],[Código]],Productos[],4,FALSE))</f>
        <v/>
      </c>
      <c r="G1594" s="1" t="str">
        <f>IF(ISBLANK(Ventas[[#This Row],[Código]]),"",VLOOKUP(Ventas[[#This Row],[Código]],Productos[],5,FALSE))</f>
        <v/>
      </c>
      <c r="H1594" s="23" t="str">
        <f>IF(ISBLANK(Ventas[[#This Row],[Código]]),"",Ventas[[#This Row],[Precio Unitario]]*Ventas[[#This Row],[Cantidad]])</f>
        <v/>
      </c>
      <c r="I1594" s="1" t="str">
        <f>IF(ISBLANK(Ventas[[#This Row],[Código]]),"",SUM(Ventas[[#This Row],[Monto]],I1593))</f>
        <v/>
      </c>
    </row>
    <row r="1595" spans="3:9" x14ac:dyDescent="0.25">
      <c r="C1595" t="str">
        <f>IF(ISBLANK(Ventas[[#This Row],[Código]]),"",VLOOKUP(Ventas[[#This Row],[Código]],Productos[],2,FALSE))</f>
        <v/>
      </c>
      <c r="D1595" t="str">
        <f>IF(ISBLANK(Ventas[[#This Row],[Código]]),"",VLOOKUP(Ventas[[#This Row],[Código]],Productos[],3,FALSE))</f>
        <v/>
      </c>
      <c r="E1595" s="22"/>
      <c r="F1595" s="1" t="str">
        <f>IF(ISBLANK(Ventas[[#This Row],[Código]]),"",VLOOKUP(Ventas[[#This Row],[Código]],Productos[],4,FALSE))</f>
        <v/>
      </c>
      <c r="G1595" s="1" t="str">
        <f>IF(ISBLANK(Ventas[[#This Row],[Código]]),"",VLOOKUP(Ventas[[#This Row],[Código]],Productos[],5,FALSE))</f>
        <v/>
      </c>
      <c r="H1595" s="23" t="str">
        <f>IF(ISBLANK(Ventas[[#This Row],[Código]]),"",Ventas[[#This Row],[Precio Unitario]]*Ventas[[#This Row],[Cantidad]])</f>
        <v/>
      </c>
      <c r="I1595" s="1" t="str">
        <f>IF(ISBLANK(Ventas[[#This Row],[Código]]),"",SUM(Ventas[[#This Row],[Monto]],I1594))</f>
        <v/>
      </c>
    </row>
    <row r="1596" spans="3:9" x14ac:dyDescent="0.25">
      <c r="C1596" t="str">
        <f>IF(ISBLANK(Ventas[[#This Row],[Código]]),"",VLOOKUP(Ventas[[#This Row],[Código]],Productos[],2,FALSE))</f>
        <v/>
      </c>
      <c r="D1596" t="str">
        <f>IF(ISBLANK(Ventas[[#This Row],[Código]]),"",VLOOKUP(Ventas[[#This Row],[Código]],Productos[],3,FALSE))</f>
        <v/>
      </c>
      <c r="E1596" s="22"/>
      <c r="F1596" s="1" t="str">
        <f>IF(ISBLANK(Ventas[[#This Row],[Código]]),"",VLOOKUP(Ventas[[#This Row],[Código]],Productos[],4,FALSE))</f>
        <v/>
      </c>
      <c r="G1596" s="1" t="str">
        <f>IF(ISBLANK(Ventas[[#This Row],[Código]]),"",VLOOKUP(Ventas[[#This Row],[Código]],Productos[],5,FALSE))</f>
        <v/>
      </c>
      <c r="H1596" s="23" t="str">
        <f>IF(ISBLANK(Ventas[[#This Row],[Código]]),"",Ventas[[#This Row],[Precio Unitario]]*Ventas[[#This Row],[Cantidad]])</f>
        <v/>
      </c>
      <c r="I1596" s="1" t="str">
        <f>IF(ISBLANK(Ventas[[#This Row],[Código]]),"",SUM(Ventas[[#This Row],[Monto]],I1595))</f>
        <v/>
      </c>
    </row>
    <row r="1597" spans="3:9" x14ac:dyDescent="0.25">
      <c r="C1597" t="str">
        <f>IF(ISBLANK(Ventas[[#This Row],[Código]]),"",VLOOKUP(Ventas[[#This Row],[Código]],Productos[],2,FALSE))</f>
        <v/>
      </c>
      <c r="D1597" t="str">
        <f>IF(ISBLANK(Ventas[[#This Row],[Código]]),"",VLOOKUP(Ventas[[#This Row],[Código]],Productos[],3,FALSE))</f>
        <v/>
      </c>
      <c r="E1597" s="22"/>
      <c r="F1597" s="1" t="str">
        <f>IF(ISBLANK(Ventas[[#This Row],[Código]]),"",VLOOKUP(Ventas[[#This Row],[Código]],Productos[],4,FALSE))</f>
        <v/>
      </c>
      <c r="G1597" s="1" t="str">
        <f>IF(ISBLANK(Ventas[[#This Row],[Código]]),"",VLOOKUP(Ventas[[#This Row],[Código]],Productos[],5,FALSE))</f>
        <v/>
      </c>
      <c r="H1597" s="23" t="str">
        <f>IF(ISBLANK(Ventas[[#This Row],[Código]]),"",Ventas[[#This Row],[Precio Unitario]]*Ventas[[#This Row],[Cantidad]])</f>
        <v/>
      </c>
      <c r="I1597" s="1" t="str">
        <f>IF(ISBLANK(Ventas[[#This Row],[Código]]),"",SUM(Ventas[[#This Row],[Monto]],I1596))</f>
        <v/>
      </c>
    </row>
    <row r="1598" spans="3:9" x14ac:dyDescent="0.25">
      <c r="C1598" t="str">
        <f>IF(ISBLANK(Ventas[[#This Row],[Código]]),"",VLOOKUP(Ventas[[#This Row],[Código]],Productos[],2,FALSE))</f>
        <v/>
      </c>
      <c r="D1598" t="str">
        <f>IF(ISBLANK(Ventas[[#This Row],[Código]]),"",VLOOKUP(Ventas[[#This Row],[Código]],Productos[],3,FALSE))</f>
        <v/>
      </c>
      <c r="E1598" s="22"/>
      <c r="F1598" s="1" t="str">
        <f>IF(ISBLANK(Ventas[[#This Row],[Código]]),"",VLOOKUP(Ventas[[#This Row],[Código]],Productos[],4,FALSE))</f>
        <v/>
      </c>
      <c r="G1598" s="1" t="str">
        <f>IF(ISBLANK(Ventas[[#This Row],[Código]]),"",VLOOKUP(Ventas[[#This Row],[Código]],Productos[],5,FALSE))</f>
        <v/>
      </c>
      <c r="H1598" s="23" t="str">
        <f>IF(ISBLANK(Ventas[[#This Row],[Código]]),"",Ventas[[#This Row],[Precio Unitario]]*Ventas[[#This Row],[Cantidad]])</f>
        <v/>
      </c>
      <c r="I1598" s="1" t="str">
        <f>IF(ISBLANK(Ventas[[#This Row],[Código]]),"",SUM(Ventas[[#This Row],[Monto]],I1597))</f>
        <v/>
      </c>
    </row>
    <row r="1599" spans="3:9" x14ac:dyDescent="0.25">
      <c r="C1599" t="str">
        <f>IF(ISBLANK(Ventas[[#This Row],[Código]]),"",VLOOKUP(Ventas[[#This Row],[Código]],Productos[],2,FALSE))</f>
        <v/>
      </c>
      <c r="D1599" t="str">
        <f>IF(ISBLANK(Ventas[[#This Row],[Código]]),"",VLOOKUP(Ventas[[#This Row],[Código]],Productos[],3,FALSE))</f>
        <v/>
      </c>
      <c r="E1599" s="22"/>
      <c r="F1599" s="1" t="str">
        <f>IF(ISBLANK(Ventas[[#This Row],[Código]]),"",VLOOKUP(Ventas[[#This Row],[Código]],Productos[],4,FALSE))</f>
        <v/>
      </c>
      <c r="G1599" s="1" t="str">
        <f>IF(ISBLANK(Ventas[[#This Row],[Código]]),"",VLOOKUP(Ventas[[#This Row],[Código]],Productos[],5,FALSE))</f>
        <v/>
      </c>
      <c r="H1599" s="23" t="str">
        <f>IF(ISBLANK(Ventas[[#This Row],[Código]]),"",Ventas[[#This Row],[Precio Unitario]]*Ventas[[#This Row],[Cantidad]])</f>
        <v/>
      </c>
      <c r="I1599" s="1" t="str">
        <f>IF(ISBLANK(Ventas[[#This Row],[Código]]),"",SUM(Ventas[[#This Row],[Monto]],I1598))</f>
        <v/>
      </c>
    </row>
    <row r="1600" spans="3:9" x14ac:dyDescent="0.25">
      <c r="C1600" t="str">
        <f>IF(ISBLANK(Ventas[[#This Row],[Código]]),"",VLOOKUP(Ventas[[#This Row],[Código]],Productos[],2,FALSE))</f>
        <v/>
      </c>
      <c r="D1600" t="str">
        <f>IF(ISBLANK(Ventas[[#This Row],[Código]]),"",VLOOKUP(Ventas[[#This Row],[Código]],Productos[],3,FALSE))</f>
        <v/>
      </c>
      <c r="E1600" s="22"/>
      <c r="F1600" s="1" t="str">
        <f>IF(ISBLANK(Ventas[[#This Row],[Código]]),"",VLOOKUP(Ventas[[#This Row],[Código]],Productos[],4,FALSE))</f>
        <v/>
      </c>
      <c r="G1600" s="1" t="str">
        <f>IF(ISBLANK(Ventas[[#This Row],[Código]]),"",VLOOKUP(Ventas[[#This Row],[Código]],Productos[],5,FALSE))</f>
        <v/>
      </c>
      <c r="H1600" s="23" t="str">
        <f>IF(ISBLANK(Ventas[[#This Row],[Código]]),"",Ventas[[#This Row],[Precio Unitario]]*Ventas[[#This Row],[Cantidad]])</f>
        <v/>
      </c>
      <c r="I1600" s="1" t="str">
        <f>IF(ISBLANK(Ventas[[#This Row],[Código]]),"",SUM(Ventas[[#This Row],[Monto]],I1599))</f>
        <v/>
      </c>
    </row>
    <row r="1601" spans="3:9" x14ac:dyDescent="0.25">
      <c r="C1601" t="str">
        <f>IF(ISBLANK(Ventas[[#This Row],[Código]]),"",VLOOKUP(Ventas[[#This Row],[Código]],Productos[],2,FALSE))</f>
        <v/>
      </c>
      <c r="D1601" t="str">
        <f>IF(ISBLANK(Ventas[[#This Row],[Código]]),"",VLOOKUP(Ventas[[#This Row],[Código]],Productos[],3,FALSE))</f>
        <v/>
      </c>
      <c r="E1601" s="22"/>
      <c r="F1601" s="1" t="str">
        <f>IF(ISBLANK(Ventas[[#This Row],[Código]]),"",VLOOKUP(Ventas[[#This Row],[Código]],Productos[],4,FALSE))</f>
        <v/>
      </c>
      <c r="G1601" s="1" t="str">
        <f>IF(ISBLANK(Ventas[[#This Row],[Código]]),"",VLOOKUP(Ventas[[#This Row],[Código]],Productos[],5,FALSE))</f>
        <v/>
      </c>
      <c r="H1601" s="23" t="str">
        <f>IF(ISBLANK(Ventas[[#This Row],[Código]]),"",Ventas[[#This Row],[Precio Unitario]]*Ventas[[#This Row],[Cantidad]])</f>
        <v/>
      </c>
      <c r="I1601" s="1" t="str">
        <f>IF(ISBLANK(Ventas[[#This Row],[Código]]),"",SUM(Ventas[[#This Row],[Monto]],I1600))</f>
        <v/>
      </c>
    </row>
    <row r="1602" spans="3:9" x14ac:dyDescent="0.25">
      <c r="C1602" t="str">
        <f>IF(ISBLANK(Ventas[[#This Row],[Código]]),"",VLOOKUP(Ventas[[#This Row],[Código]],Productos[],2,FALSE))</f>
        <v/>
      </c>
      <c r="D1602" t="str">
        <f>IF(ISBLANK(Ventas[[#This Row],[Código]]),"",VLOOKUP(Ventas[[#This Row],[Código]],Productos[],3,FALSE))</f>
        <v/>
      </c>
      <c r="E1602" s="22"/>
      <c r="F1602" s="1" t="str">
        <f>IF(ISBLANK(Ventas[[#This Row],[Código]]),"",VLOOKUP(Ventas[[#This Row],[Código]],Productos[],4,FALSE))</f>
        <v/>
      </c>
      <c r="G1602" s="1" t="str">
        <f>IF(ISBLANK(Ventas[[#This Row],[Código]]),"",VLOOKUP(Ventas[[#This Row],[Código]],Productos[],5,FALSE))</f>
        <v/>
      </c>
      <c r="H1602" s="23" t="str">
        <f>IF(ISBLANK(Ventas[[#This Row],[Código]]),"",Ventas[[#This Row],[Precio Unitario]]*Ventas[[#This Row],[Cantidad]])</f>
        <v/>
      </c>
      <c r="I1602" s="1" t="str">
        <f>IF(ISBLANK(Ventas[[#This Row],[Código]]),"",SUM(Ventas[[#This Row],[Monto]],I1601))</f>
        <v/>
      </c>
    </row>
    <row r="1603" spans="3:9" x14ac:dyDescent="0.25">
      <c r="C1603" t="str">
        <f>IF(ISBLANK(Ventas[[#This Row],[Código]]),"",VLOOKUP(Ventas[[#This Row],[Código]],Productos[],2,FALSE))</f>
        <v/>
      </c>
      <c r="D1603" t="str">
        <f>IF(ISBLANK(Ventas[[#This Row],[Código]]),"",VLOOKUP(Ventas[[#This Row],[Código]],Productos[],3,FALSE))</f>
        <v/>
      </c>
      <c r="E1603" s="22"/>
      <c r="F1603" s="1" t="str">
        <f>IF(ISBLANK(Ventas[[#This Row],[Código]]),"",VLOOKUP(Ventas[[#This Row],[Código]],Productos[],4,FALSE))</f>
        <v/>
      </c>
      <c r="G1603" s="1" t="str">
        <f>IF(ISBLANK(Ventas[[#This Row],[Código]]),"",VLOOKUP(Ventas[[#This Row],[Código]],Productos[],5,FALSE))</f>
        <v/>
      </c>
      <c r="H1603" s="23" t="str">
        <f>IF(ISBLANK(Ventas[[#This Row],[Código]]),"",Ventas[[#This Row],[Precio Unitario]]*Ventas[[#This Row],[Cantidad]])</f>
        <v/>
      </c>
      <c r="I1603" s="1" t="str">
        <f>IF(ISBLANK(Ventas[[#This Row],[Código]]),"",SUM(Ventas[[#This Row],[Monto]],I1602))</f>
        <v/>
      </c>
    </row>
    <row r="1604" spans="3:9" x14ac:dyDescent="0.25">
      <c r="C1604" t="str">
        <f>IF(ISBLANK(Ventas[[#This Row],[Código]]),"",VLOOKUP(Ventas[[#This Row],[Código]],Productos[],2,FALSE))</f>
        <v/>
      </c>
      <c r="D1604" t="str">
        <f>IF(ISBLANK(Ventas[[#This Row],[Código]]),"",VLOOKUP(Ventas[[#This Row],[Código]],Productos[],3,FALSE))</f>
        <v/>
      </c>
      <c r="E1604" s="22"/>
      <c r="F1604" s="1" t="str">
        <f>IF(ISBLANK(Ventas[[#This Row],[Código]]),"",VLOOKUP(Ventas[[#This Row],[Código]],Productos[],4,FALSE))</f>
        <v/>
      </c>
      <c r="G1604" s="1" t="str">
        <f>IF(ISBLANK(Ventas[[#This Row],[Código]]),"",VLOOKUP(Ventas[[#This Row],[Código]],Productos[],5,FALSE))</f>
        <v/>
      </c>
      <c r="H1604" s="23" t="str">
        <f>IF(ISBLANK(Ventas[[#This Row],[Código]]),"",Ventas[[#This Row],[Precio Unitario]]*Ventas[[#This Row],[Cantidad]])</f>
        <v/>
      </c>
      <c r="I1604" s="1" t="str">
        <f>IF(ISBLANK(Ventas[[#This Row],[Código]]),"",SUM(Ventas[[#This Row],[Monto]],I1603))</f>
        <v/>
      </c>
    </row>
    <row r="1605" spans="3:9" x14ac:dyDescent="0.25">
      <c r="C1605" t="str">
        <f>IF(ISBLANK(Ventas[[#This Row],[Código]]),"",VLOOKUP(Ventas[[#This Row],[Código]],Productos[],2,FALSE))</f>
        <v/>
      </c>
      <c r="D1605" t="str">
        <f>IF(ISBLANK(Ventas[[#This Row],[Código]]),"",VLOOKUP(Ventas[[#This Row],[Código]],Productos[],3,FALSE))</f>
        <v/>
      </c>
      <c r="E1605" s="22"/>
      <c r="F1605" s="1" t="str">
        <f>IF(ISBLANK(Ventas[[#This Row],[Código]]),"",VLOOKUP(Ventas[[#This Row],[Código]],Productos[],4,FALSE))</f>
        <v/>
      </c>
      <c r="G1605" s="1" t="str">
        <f>IF(ISBLANK(Ventas[[#This Row],[Código]]),"",VLOOKUP(Ventas[[#This Row],[Código]],Productos[],5,FALSE))</f>
        <v/>
      </c>
      <c r="H1605" s="23" t="str">
        <f>IF(ISBLANK(Ventas[[#This Row],[Código]]),"",Ventas[[#This Row],[Precio Unitario]]*Ventas[[#This Row],[Cantidad]])</f>
        <v/>
      </c>
      <c r="I1605" s="1" t="str">
        <f>IF(ISBLANK(Ventas[[#This Row],[Código]]),"",SUM(Ventas[[#This Row],[Monto]],I1604))</f>
        <v/>
      </c>
    </row>
    <row r="1606" spans="3:9" x14ac:dyDescent="0.25">
      <c r="C1606" t="str">
        <f>IF(ISBLANK(Ventas[[#This Row],[Código]]),"",VLOOKUP(Ventas[[#This Row],[Código]],Productos[],2,FALSE))</f>
        <v/>
      </c>
      <c r="D1606" t="str">
        <f>IF(ISBLANK(Ventas[[#This Row],[Código]]),"",VLOOKUP(Ventas[[#This Row],[Código]],Productos[],3,FALSE))</f>
        <v/>
      </c>
      <c r="E1606" s="22"/>
      <c r="F1606" s="1" t="str">
        <f>IF(ISBLANK(Ventas[[#This Row],[Código]]),"",VLOOKUP(Ventas[[#This Row],[Código]],Productos[],4,FALSE))</f>
        <v/>
      </c>
      <c r="G1606" s="1" t="str">
        <f>IF(ISBLANK(Ventas[[#This Row],[Código]]),"",VLOOKUP(Ventas[[#This Row],[Código]],Productos[],5,FALSE))</f>
        <v/>
      </c>
      <c r="H1606" s="23" t="str">
        <f>IF(ISBLANK(Ventas[[#This Row],[Código]]),"",Ventas[[#This Row],[Precio Unitario]]*Ventas[[#This Row],[Cantidad]])</f>
        <v/>
      </c>
      <c r="I1606" s="1" t="str">
        <f>IF(ISBLANK(Ventas[[#This Row],[Código]]),"",SUM(Ventas[[#This Row],[Monto]],I1605))</f>
        <v/>
      </c>
    </row>
    <row r="1607" spans="3:9" x14ac:dyDescent="0.25">
      <c r="C1607" t="str">
        <f>IF(ISBLANK(Ventas[[#This Row],[Código]]),"",VLOOKUP(Ventas[[#This Row],[Código]],Productos[],2,FALSE))</f>
        <v/>
      </c>
      <c r="D1607" t="str">
        <f>IF(ISBLANK(Ventas[[#This Row],[Código]]),"",VLOOKUP(Ventas[[#This Row],[Código]],Productos[],3,FALSE))</f>
        <v/>
      </c>
      <c r="E1607" s="22"/>
      <c r="F1607" s="1" t="str">
        <f>IF(ISBLANK(Ventas[[#This Row],[Código]]),"",VLOOKUP(Ventas[[#This Row],[Código]],Productos[],4,FALSE))</f>
        <v/>
      </c>
      <c r="G1607" s="1" t="str">
        <f>IF(ISBLANK(Ventas[[#This Row],[Código]]),"",VLOOKUP(Ventas[[#This Row],[Código]],Productos[],5,FALSE))</f>
        <v/>
      </c>
      <c r="H1607" s="23" t="str">
        <f>IF(ISBLANK(Ventas[[#This Row],[Código]]),"",Ventas[[#This Row],[Precio Unitario]]*Ventas[[#This Row],[Cantidad]])</f>
        <v/>
      </c>
      <c r="I1607" s="1" t="str">
        <f>IF(ISBLANK(Ventas[[#This Row],[Código]]),"",SUM(Ventas[[#This Row],[Monto]],I1606))</f>
        <v/>
      </c>
    </row>
    <row r="1608" spans="3:9" x14ac:dyDescent="0.25">
      <c r="C1608" t="str">
        <f>IF(ISBLANK(Ventas[[#This Row],[Código]]),"",VLOOKUP(Ventas[[#This Row],[Código]],Productos[],2,FALSE))</f>
        <v/>
      </c>
      <c r="D1608" t="str">
        <f>IF(ISBLANK(Ventas[[#This Row],[Código]]),"",VLOOKUP(Ventas[[#This Row],[Código]],Productos[],3,FALSE))</f>
        <v/>
      </c>
      <c r="E1608" s="22"/>
      <c r="F1608" s="1" t="str">
        <f>IF(ISBLANK(Ventas[[#This Row],[Código]]),"",VLOOKUP(Ventas[[#This Row],[Código]],Productos[],4,FALSE))</f>
        <v/>
      </c>
      <c r="G1608" s="1" t="str">
        <f>IF(ISBLANK(Ventas[[#This Row],[Código]]),"",VLOOKUP(Ventas[[#This Row],[Código]],Productos[],5,FALSE))</f>
        <v/>
      </c>
      <c r="H1608" s="23" t="str">
        <f>IF(ISBLANK(Ventas[[#This Row],[Código]]),"",Ventas[[#This Row],[Precio Unitario]]*Ventas[[#This Row],[Cantidad]])</f>
        <v/>
      </c>
      <c r="I1608" s="1" t="str">
        <f>IF(ISBLANK(Ventas[[#This Row],[Código]]),"",SUM(Ventas[[#This Row],[Monto]],I1607))</f>
        <v/>
      </c>
    </row>
    <row r="1609" spans="3:9" x14ac:dyDescent="0.25">
      <c r="C1609" t="str">
        <f>IF(ISBLANK(Ventas[[#This Row],[Código]]),"",VLOOKUP(Ventas[[#This Row],[Código]],Productos[],2,FALSE))</f>
        <v/>
      </c>
      <c r="D1609" t="str">
        <f>IF(ISBLANK(Ventas[[#This Row],[Código]]),"",VLOOKUP(Ventas[[#This Row],[Código]],Productos[],3,FALSE))</f>
        <v/>
      </c>
      <c r="E1609" s="22"/>
      <c r="F1609" s="1" t="str">
        <f>IF(ISBLANK(Ventas[[#This Row],[Código]]),"",VLOOKUP(Ventas[[#This Row],[Código]],Productos[],4,FALSE))</f>
        <v/>
      </c>
      <c r="G1609" s="1" t="str">
        <f>IF(ISBLANK(Ventas[[#This Row],[Código]]),"",VLOOKUP(Ventas[[#This Row],[Código]],Productos[],5,FALSE))</f>
        <v/>
      </c>
      <c r="H1609" s="23" t="str">
        <f>IF(ISBLANK(Ventas[[#This Row],[Código]]),"",Ventas[[#This Row],[Precio Unitario]]*Ventas[[#This Row],[Cantidad]])</f>
        <v/>
      </c>
      <c r="I1609" s="1" t="str">
        <f>IF(ISBLANK(Ventas[[#This Row],[Código]]),"",SUM(Ventas[[#This Row],[Monto]],I1608))</f>
        <v/>
      </c>
    </row>
    <row r="1610" spans="3:9" x14ac:dyDescent="0.25">
      <c r="C1610" t="str">
        <f>IF(ISBLANK(Ventas[[#This Row],[Código]]),"",VLOOKUP(Ventas[[#This Row],[Código]],Productos[],2,FALSE))</f>
        <v/>
      </c>
      <c r="D1610" t="str">
        <f>IF(ISBLANK(Ventas[[#This Row],[Código]]),"",VLOOKUP(Ventas[[#This Row],[Código]],Productos[],3,FALSE))</f>
        <v/>
      </c>
      <c r="E1610" s="22"/>
      <c r="F1610" s="1" t="str">
        <f>IF(ISBLANK(Ventas[[#This Row],[Código]]),"",VLOOKUP(Ventas[[#This Row],[Código]],Productos[],4,FALSE))</f>
        <v/>
      </c>
      <c r="G1610" s="1" t="str">
        <f>IF(ISBLANK(Ventas[[#This Row],[Código]]),"",VLOOKUP(Ventas[[#This Row],[Código]],Productos[],5,FALSE))</f>
        <v/>
      </c>
      <c r="H1610" s="23" t="str">
        <f>IF(ISBLANK(Ventas[[#This Row],[Código]]),"",Ventas[[#This Row],[Precio Unitario]]*Ventas[[#This Row],[Cantidad]])</f>
        <v/>
      </c>
      <c r="I1610" s="1" t="str">
        <f>IF(ISBLANK(Ventas[[#This Row],[Código]]),"",SUM(Ventas[[#This Row],[Monto]],I1609))</f>
        <v/>
      </c>
    </row>
    <row r="1611" spans="3:9" x14ac:dyDescent="0.25">
      <c r="C1611" t="str">
        <f>IF(ISBLANK(Ventas[[#This Row],[Código]]),"",VLOOKUP(Ventas[[#This Row],[Código]],Productos[],2,FALSE))</f>
        <v/>
      </c>
      <c r="D1611" t="str">
        <f>IF(ISBLANK(Ventas[[#This Row],[Código]]),"",VLOOKUP(Ventas[[#This Row],[Código]],Productos[],3,FALSE))</f>
        <v/>
      </c>
      <c r="E1611" s="22"/>
      <c r="F1611" s="1" t="str">
        <f>IF(ISBLANK(Ventas[[#This Row],[Código]]),"",VLOOKUP(Ventas[[#This Row],[Código]],Productos[],4,FALSE))</f>
        <v/>
      </c>
      <c r="G1611" s="1" t="str">
        <f>IF(ISBLANK(Ventas[[#This Row],[Código]]),"",VLOOKUP(Ventas[[#This Row],[Código]],Productos[],5,FALSE))</f>
        <v/>
      </c>
      <c r="H1611" s="23" t="str">
        <f>IF(ISBLANK(Ventas[[#This Row],[Código]]),"",Ventas[[#This Row],[Precio Unitario]]*Ventas[[#This Row],[Cantidad]])</f>
        <v/>
      </c>
      <c r="I1611" s="1" t="str">
        <f>IF(ISBLANK(Ventas[[#This Row],[Código]]),"",SUM(Ventas[[#This Row],[Monto]],I1610))</f>
        <v/>
      </c>
    </row>
    <row r="1612" spans="3:9" x14ac:dyDescent="0.25">
      <c r="C1612" t="str">
        <f>IF(ISBLANK(Ventas[[#This Row],[Código]]),"",VLOOKUP(Ventas[[#This Row],[Código]],Productos[],2,FALSE))</f>
        <v/>
      </c>
      <c r="D1612" t="str">
        <f>IF(ISBLANK(Ventas[[#This Row],[Código]]),"",VLOOKUP(Ventas[[#This Row],[Código]],Productos[],3,FALSE))</f>
        <v/>
      </c>
      <c r="E1612" s="22"/>
      <c r="F1612" s="1" t="str">
        <f>IF(ISBLANK(Ventas[[#This Row],[Código]]),"",VLOOKUP(Ventas[[#This Row],[Código]],Productos[],4,FALSE))</f>
        <v/>
      </c>
      <c r="G1612" s="1" t="str">
        <f>IF(ISBLANK(Ventas[[#This Row],[Código]]),"",VLOOKUP(Ventas[[#This Row],[Código]],Productos[],5,FALSE))</f>
        <v/>
      </c>
      <c r="H1612" s="23" t="str">
        <f>IF(ISBLANK(Ventas[[#This Row],[Código]]),"",Ventas[[#This Row],[Precio Unitario]]*Ventas[[#This Row],[Cantidad]])</f>
        <v/>
      </c>
      <c r="I1612" s="1" t="str">
        <f>IF(ISBLANK(Ventas[[#This Row],[Código]]),"",SUM(Ventas[[#This Row],[Monto]],I1611))</f>
        <v/>
      </c>
    </row>
    <row r="1613" spans="3:9" x14ac:dyDescent="0.25">
      <c r="C1613" t="str">
        <f>IF(ISBLANK(Ventas[[#This Row],[Código]]),"",VLOOKUP(Ventas[[#This Row],[Código]],Productos[],2,FALSE))</f>
        <v/>
      </c>
      <c r="D1613" t="str">
        <f>IF(ISBLANK(Ventas[[#This Row],[Código]]),"",VLOOKUP(Ventas[[#This Row],[Código]],Productos[],3,FALSE))</f>
        <v/>
      </c>
      <c r="E1613" s="22"/>
      <c r="F1613" s="1" t="str">
        <f>IF(ISBLANK(Ventas[[#This Row],[Código]]),"",VLOOKUP(Ventas[[#This Row],[Código]],Productos[],4,FALSE))</f>
        <v/>
      </c>
      <c r="G1613" s="1" t="str">
        <f>IF(ISBLANK(Ventas[[#This Row],[Código]]),"",VLOOKUP(Ventas[[#This Row],[Código]],Productos[],5,FALSE))</f>
        <v/>
      </c>
      <c r="H1613" s="23" t="str">
        <f>IF(ISBLANK(Ventas[[#This Row],[Código]]),"",Ventas[[#This Row],[Precio Unitario]]*Ventas[[#This Row],[Cantidad]])</f>
        <v/>
      </c>
      <c r="I1613" s="1" t="str">
        <f>IF(ISBLANK(Ventas[[#This Row],[Código]]),"",SUM(Ventas[[#This Row],[Monto]],I1612))</f>
        <v/>
      </c>
    </row>
    <row r="1614" spans="3:9" x14ac:dyDescent="0.25">
      <c r="C1614" t="str">
        <f>IF(ISBLANK(Ventas[[#This Row],[Código]]),"",VLOOKUP(Ventas[[#This Row],[Código]],Productos[],2,FALSE))</f>
        <v/>
      </c>
      <c r="D1614" t="str">
        <f>IF(ISBLANK(Ventas[[#This Row],[Código]]),"",VLOOKUP(Ventas[[#This Row],[Código]],Productos[],3,FALSE))</f>
        <v/>
      </c>
      <c r="E1614" s="22"/>
      <c r="F1614" s="1" t="str">
        <f>IF(ISBLANK(Ventas[[#This Row],[Código]]),"",VLOOKUP(Ventas[[#This Row],[Código]],Productos[],4,FALSE))</f>
        <v/>
      </c>
      <c r="G1614" s="1" t="str">
        <f>IF(ISBLANK(Ventas[[#This Row],[Código]]),"",VLOOKUP(Ventas[[#This Row],[Código]],Productos[],5,FALSE))</f>
        <v/>
      </c>
      <c r="H1614" s="23" t="str">
        <f>IF(ISBLANK(Ventas[[#This Row],[Código]]),"",Ventas[[#This Row],[Precio Unitario]]*Ventas[[#This Row],[Cantidad]])</f>
        <v/>
      </c>
      <c r="I1614" s="1" t="str">
        <f>IF(ISBLANK(Ventas[[#This Row],[Código]]),"",SUM(Ventas[[#This Row],[Monto]],I1613))</f>
        <v/>
      </c>
    </row>
    <row r="1615" spans="3:9" x14ac:dyDescent="0.25">
      <c r="C1615" t="str">
        <f>IF(ISBLANK(Ventas[[#This Row],[Código]]),"",VLOOKUP(Ventas[[#This Row],[Código]],Productos[],2,FALSE))</f>
        <v/>
      </c>
      <c r="D1615" t="str">
        <f>IF(ISBLANK(Ventas[[#This Row],[Código]]),"",VLOOKUP(Ventas[[#This Row],[Código]],Productos[],3,FALSE))</f>
        <v/>
      </c>
      <c r="E1615" s="22"/>
      <c r="F1615" s="1" t="str">
        <f>IF(ISBLANK(Ventas[[#This Row],[Código]]),"",VLOOKUP(Ventas[[#This Row],[Código]],Productos[],4,FALSE))</f>
        <v/>
      </c>
      <c r="G1615" s="1" t="str">
        <f>IF(ISBLANK(Ventas[[#This Row],[Código]]),"",VLOOKUP(Ventas[[#This Row],[Código]],Productos[],5,FALSE))</f>
        <v/>
      </c>
      <c r="H1615" s="23" t="str">
        <f>IF(ISBLANK(Ventas[[#This Row],[Código]]),"",Ventas[[#This Row],[Precio Unitario]]*Ventas[[#This Row],[Cantidad]])</f>
        <v/>
      </c>
      <c r="I1615" s="1" t="str">
        <f>IF(ISBLANK(Ventas[[#This Row],[Código]]),"",SUM(Ventas[[#This Row],[Monto]],I1614))</f>
        <v/>
      </c>
    </row>
    <row r="1616" spans="3:9" x14ac:dyDescent="0.25">
      <c r="C1616" t="str">
        <f>IF(ISBLANK(Ventas[[#This Row],[Código]]),"",VLOOKUP(Ventas[[#This Row],[Código]],Productos[],2,FALSE))</f>
        <v/>
      </c>
      <c r="D1616" t="str">
        <f>IF(ISBLANK(Ventas[[#This Row],[Código]]),"",VLOOKUP(Ventas[[#This Row],[Código]],Productos[],3,FALSE))</f>
        <v/>
      </c>
      <c r="E1616" s="22"/>
      <c r="F1616" s="1" t="str">
        <f>IF(ISBLANK(Ventas[[#This Row],[Código]]),"",VLOOKUP(Ventas[[#This Row],[Código]],Productos[],4,FALSE))</f>
        <v/>
      </c>
      <c r="G1616" s="1" t="str">
        <f>IF(ISBLANK(Ventas[[#This Row],[Código]]),"",VLOOKUP(Ventas[[#This Row],[Código]],Productos[],5,FALSE))</f>
        <v/>
      </c>
      <c r="H1616" s="23" t="str">
        <f>IF(ISBLANK(Ventas[[#This Row],[Código]]),"",Ventas[[#This Row],[Precio Unitario]]*Ventas[[#This Row],[Cantidad]])</f>
        <v/>
      </c>
      <c r="I1616" s="1" t="str">
        <f>IF(ISBLANK(Ventas[[#This Row],[Código]]),"",SUM(Ventas[[#This Row],[Monto]],I1615))</f>
        <v/>
      </c>
    </row>
    <row r="1617" spans="3:9" x14ac:dyDescent="0.25">
      <c r="C1617" t="str">
        <f>IF(ISBLANK(Ventas[[#This Row],[Código]]),"",VLOOKUP(Ventas[[#This Row],[Código]],Productos[],2,FALSE))</f>
        <v/>
      </c>
      <c r="D1617" t="str">
        <f>IF(ISBLANK(Ventas[[#This Row],[Código]]),"",VLOOKUP(Ventas[[#This Row],[Código]],Productos[],3,FALSE))</f>
        <v/>
      </c>
      <c r="E1617" s="22"/>
      <c r="F1617" s="1" t="str">
        <f>IF(ISBLANK(Ventas[[#This Row],[Código]]),"",VLOOKUP(Ventas[[#This Row],[Código]],Productos[],4,FALSE))</f>
        <v/>
      </c>
      <c r="G1617" s="1" t="str">
        <f>IF(ISBLANK(Ventas[[#This Row],[Código]]),"",VLOOKUP(Ventas[[#This Row],[Código]],Productos[],5,FALSE))</f>
        <v/>
      </c>
      <c r="H1617" s="23" t="str">
        <f>IF(ISBLANK(Ventas[[#This Row],[Código]]),"",Ventas[[#This Row],[Precio Unitario]]*Ventas[[#This Row],[Cantidad]])</f>
        <v/>
      </c>
      <c r="I1617" s="1" t="str">
        <f>IF(ISBLANK(Ventas[[#This Row],[Código]]),"",SUM(Ventas[[#This Row],[Monto]],I1616))</f>
        <v/>
      </c>
    </row>
    <row r="1618" spans="3:9" x14ac:dyDescent="0.25">
      <c r="C1618" t="str">
        <f>IF(ISBLANK(Ventas[[#This Row],[Código]]),"",VLOOKUP(Ventas[[#This Row],[Código]],Productos[],2,FALSE))</f>
        <v/>
      </c>
      <c r="D1618" t="str">
        <f>IF(ISBLANK(Ventas[[#This Row],[Código]]),"",VLOOKUP(Ventas[[#This Row],[Código]],Productos[],3,FALSE))</f>
        <v/>
      </c>
      <c r="E1618" s="22"/>
      <c r="F1618" s="1" t="str">
        <f>IF(ISBLANK(Ventas[[#This Row],[Código]]),"",VLOOKUP(Ventas[[#This Row],[Código]],Productos[],4,FALSE))</f>
        <v/>
      </c>
      <c r="G1618" s="1" t="str">
        <f>IF(ISBLANK(Ventas[[#This Row],[Código]]),"",VLOOKUP(Ventas[[#This Row],[Código]],Productos[],5,FALSE))</f>
        <v/>
      </c>
      <c r="H1618" s="23" t="str">
        <f>IF(ISBLANK(Ventas[[#This Row],[Código]]),"",Ventas[[#This Row],[Precio Unitario]]*Ventas[[#This Row],[Cantidad]])</f>
        <v/>
      </c>
      <c r="I1618" s="1" t="str">
        <f>IF(ISBLANK(Ventas[[#This Row],[Código]]),"",SUM(Ventas[[#This Row],[Monto]],I1617))</f>
        <v/>
      </c>
    </row>
    <row r="1619" spans="3:9" x14ac:dyDescent="0.25">
      <c r="C1619" t="str">
        <f>IF(ISBLANK(Ventas[[#This Row],[Código]]),"",VLOOKUP(Ventas[[#This Row],[Código]],Productos[],2,FALSE))</f>
        <v/>
      </c>
      <c r="D1619" t="str">
        <f>IF(ISBLANK(Ventas[[#This Row],[Código]]),"",VLOOKUP(Ventas[[#This Row],[Código]],Productos[],3,FALSE))</f>
        <v/>
      </c>
      <c r="E1619" s="22"/>
      <c r="F1619" s="1" t="str">
        <f>IF(ISBLANK(Ventas[[#This Row],[Código]]),"",VLOOKUP(Ventas[[#This Row],[Código]],Productos[],4,FALSE))</f>
        <v/>
      </c>
      <c r="G1619" s="1" t="str">
        <f>IF(ISBLANK(Ventas[[#This Row],[Código]]),"",VLOOKUP(Ventas[[#This Row],[Código]],Productos[],5,FALSE))</f>
        <v/>
      </c>
      <c r="H1619" s="23" t="str">
        <f>IF(ISBLANK(Ventas[[#This Row],[Código]]),"",Ventas[[#This Row],[Precio Unitario]]*Ventas[[#This Row],[Cantidad]])</f>
        <v/>
      </c>
      <c r="I1619" s="1" t="str">
        <f>IF(ISBLANK(Ventas[[#This Row],[Código]]),"",SUM(Ventas[[#This Row],[Monto]],I1618))</f>
        <v/>
      </c>
    </row>
    <row r="1620" spans="3:9" x14ac:dyDescent="0.25">
      <c r="C1620" t="str">
        <f>IF(ISBLANK(Ventas[[#This Row],[Código]]),"",VLOOKUP(Ventas[[#This Row],[Código]],Productos[],2,FALSE))</f>
        <v/>
      </c>
      <c r="D1620" t="str">
        <f>IF(ISBLANK(Ventas[[#This Row],[Código]]),"",VLOOKUP(Ventas[[#This Row],[Código]],Productos[],3,FALSE))</f>
        <v/>
      </c>
      <c r="E1620" s="22"/>
      <c r="F1620" s="1" t="str">
        <f>IF(ISBLANK(Ventas[[#This Row],[Código]]),"",VLOOKUP(Ventas[[#This Row],[Código]],Productos[],4,FALSE))</f>
        <v/>
      </c>
      <c r="G1620" s="1" t="str">
        <f>IF(ISBLANK(Ventas[[#This Row],[Código]]),"",VLOOKUP(Ventas[[#This Row],[Código]],Productos[],5,FALSE))</f>
        <v/>
      </c>
      <c r="H1620" s="23" t="str">
        <f>IF(ISBLANK(Ventas[[#This Row],[Código]]),"",Ventas[[#This Row],[Precio Unitario]]*Ventas[[#This Row],[Cantidad]])</f>
        <v/>
      </c>
      <c r="I1620" s="1" t="str">
        <f>IF(ISBLANK(Ventas[[#This Row],[Código]]),"",SUM(Ventas[[#This Row],[Monto]],I1619))</f>
        <v/>
      </c>
    </row>
    <row r="1621" spans="3:9" x14ac:dyDescent="0.25">
      <c r="C1621" t="str">
        <f>IF(ISBLANK(Ventas[[#This Row],[Código]]),"",VLOOKUP(Ventas[[#This Row],[Código]],Productos[],2,FALSE))</f>
        <v/>
      </c>
      <c r="D1621" t="str">
        <f>IF(ISBLANK(Ventas[[#This Row],[Código]]),"",VLOOKUP(Ventas[[#This Row],[Código]],Productos[],3,FALSE))</f>
        <v/>
      </c>
      <c r="E1621" s="22"/>
      <c r="F1621" s="1" t="str">
        <f>IF(ISBLANK(Ventas[[#This Row],[Código]]),"",VLOOKUP(Ventas[[#This Row],[Código]],Productos[],4,FALSE))</f>
        <v/>
      </c>
      <c r="G1621" s="1" t="str">
        <f>IF(ISBLANK(Ventas[[#This Row],[Código]]),"",VLOOKUP(Ventas[[#This Row],[Código]],Productos[],5,FALSE))</f>
        <v/>
      </c>
      <c r="H1621" s="23" t="str">
        <f>IF(ISBLANK(Ventas[[#This Row],[Código]]),"",Ventas[[#This Row],[Precio Unitario]]*Ventas[[#This Row],[Cantidad]])</f>
        <v/>
      </c>
      <c r="I1621" s="1" t="str">
        <f>IF(ISBLANK(Ventas[[#This Row],[Código]]),"",SUM(Ventas[[#This Row],[Monto]],I1620))</f>
        <v/>
      </c>
    </row>
    <row r="1622" spans="3:9" x14ac:dyDescent="0.25">
      <c r="C1622" t="str">
        <f>IF(ISBLANK(Ventas[[#This Row],[Código]]),"",VLOOKUP(Ventas[[#This Row],[Código]],Productos[],2,FALSE))</f>
        <v/>
      </c>
      <c r="D1622" t="str">
        <f>IF(ISBLANK(Ventas[[#This Row],[Código]]),"",VLOOKUP(Ventas[[#This Row],[Código]],Productos[],3,FALSE))</f>
        <v/>
      </c>
      <c r="E1622" s="22"/>
      <c r="F1622" s="1" t="str">
        <f>IF(ISBLANK(Ventas[[#This Row],[Código]]),"",VLOOKUP(Ventas[[#This Row],[Código]],Productos[],4,FALSE))</f>
        <v/>
      </c>
      <c r="G1622" s="1" t="str">
        <f>IF(ISBLANK(Ventas[[#This Row],[Código]]),"",VLOOKUP(Ventas[[#This Row],[Código]],Productos[],5,FALSE))</f>
        <v/>
      </c>
      <c r="H1622" s="23" t="str">
        <f>IF(ISBLANK(Ventas[[#This Row],[Código]]),"",Ventas[[#This Row],[Precio Unitario]]*Ventas[[#This Row],[Cantidad]])</f>
        <v/>
      </c>
      <c r="I1622" s="1" t="str">
        <f>IF(ISBLANK(Ventas[[#This Row],[Código]]),"",SUM(Ventas[[#This Row],[Monto]],I1621))</f>
        <v/>
      </c>
    </row>
    <row r="1623" spans="3:9" x14ac:dyDescent="0.25">
      <c r="C1623" t="str">
        <f>IF(ISBLANK(Ventas[[#This Row],[Código]]),"",VLOOKUP(Ventas[[#This Row],[Código]],Productos[],2,FALSE))</f>
        <v/>
      </c>
      <c r="D1623" t="str">
        <f>IF(ISBLANK(Ventas[[#This Row],[Código]]),"",VLOOKUP(Ventas[[#This Row],[Código]],Productos[],3,FALSE))</f>
        <v/>
      </c>
      <c r="E1623" s="22"/>
      <c r="F1623" s="1" t="str">
        <f>IF(ISBLANK(Ventas[[#This Row],[Código]]),"",VLOOKUP(Ventas[[#This Row],[Código]],Productos[],4,FALSE))</f>
        <v/>
      </c>
      <c r="G1623" s="1" t="str">
        <f>IF(ISBLANK(Ventas[[#This Row],[Código]]),"",VLOOKUP(Ventas[[#This Row],[Código]],Productos[],5,FALSE))</f>
        <v/>
      </c>
      <c r="H1623" s="23" t="str">
        <f>IF(ISBLANK(Ventas[[#This Row],[Código]]),"",Ventas[[#This Row],[Precio Unitario]]*Ventas[[#This Row],[Cantidad]])</f>
        <v/>
      </c>
      <c r="I1623" s="1" t="str">
        <f>IF(ISBLANK(Ventas[[#This Row],[Código]]),"",SUM(Ventas[[#This Row],[Monto]],I1622))</f>
        <v/>
      </c>
    </row>
    <row r="1624" spans="3:9" x14ac:dyDescent="0.25">
      <c r="C1624" t="str">
        <f>IF(ISBLANK(Ventas[[#This Row],[Código]]),"",VLOOKUP(Ventas[[#This Row],[Código]],Productos[],2,FALSE))</f>
        <v/>
      </c>
      <c r="D1624" t="str">
        <f>IF(ISBLANK(Ventas[[#This Row],[Código]]),"",VLOOKUP(Ventas[[#This Row],[Código]],Productos[],3,FALSE))</f>
        <v/>
      </c>
      <c r="E1624" s="22"/>
      <c r="F1624" s="1" t="str">
        <f>IF(ISBLANK(Ventas[[#This Row],[Código]]),"",VLOOKUP(Ventas[[#This Row],[Código]],Productos[],4,FALSE))</f>
        <v/>
      </c>
      <c r="G1624" s="1" t="str">
        <f>IF(ISBLANK(Ventas[[#This Row],[Código]]),"",VLOOKUP(Ventas[[#This Row],[Código]],Productos[],5,FALSE))</f>
        <v/>
      </c>
      <c r="H1624" s="23" t="str">
        <f>IF(ISBLANK(Ventas[[#This Row],[Código]]),"",Ventas[[#This Row],[Precio Unitario]]*Ventas[[#This Row],[Cantidad]])</f>
        <v/>
      </c>
      <c r="I1624" s="1" t="str">
        <f>IF(ISBLANK(Ventas[[#This Row],[Código]]),"",SUM(Ventas[[#This Row],[Monto]],I1623))</f>
        <v/>
      </c>
    </row>
    <row r="1625" spans="3:9" x14ac:dyDescent="0.25">
      <c r="C1625" t="str">
        <f>IF(ISBLANK(Ventas[[#This Row],[Código]]),"",VLOOKUP(Ventas[[#This Row],[Código]],Productos[],2,FALSE))</f>
        <v/>
      </c>
      <c r="D1625" t="str">
        <f>IF(ISBLANK(Ventas[[#This Row],[Código]]),"",VLOOKUP(Ventas[[#This Row],[Código]],Productos[],3,FALSE))</f>
        <v/>
      </c>
      <c r="E1625" s="22"/>
      <c r="F1625" s="1" t="str">
        <f>IF(ISBLANK(Ventas[[#This Row],[Código]]),"",VLOOKUP(Ventas[[#This Row],[Código]],Productos[],4,FALSE))</f>
        <v/>
      </c>
      <c r="G1625" s="1" t="str">
        <f>IF(ISBLANK(Ventas[[#This Row],[Código]]),"",VLOOKUP(Ventas[[#This Row],[Código]],Productos[],5,FALSE))</f>
        <v/>
      </c>
      <c r="H1625" s="23" t="str">
        <f>IF(ISBLANK(Ventas[[#This Row],[Código]]),"",Ventas[[#This Row],[Precio Unitario]]*Ventas[[#This Row],[Cantidad]])</f>
        <v/>
      </c>
      <c r="I1625" s="1" t="str">
        <f>IF(ISBLANK(Ventas[[#This Row],[Código]]),"",SUM(Ventas[[#This Row],[Monto]],I1624))</f>
        <v/>
      </c>
    </row>
    <row r="1626" spans="3:9" x14ac:dyDescent="0.25">
      <c r="C1626" t="str">
        <f>IF(ISBLANK(Ventas[[#This Row],[Código]]),"",VLOOKUP(Ventas[[#This Row],[Código]],Productos[],2,FALSE))</f>
        <v/>
      </c>
      <c r="D1626" t="str">
        <f>IF(ISBLANK(Ventas[[#This Row],[Código]]),"",VLOOKUP(Ventas[[#This Row],[Código]],Productos[],3,FALSE))</f>
        <v/>
      </c>
      <c r="E1626" s="22"/>
      <c r="F1626" s="1" t="str">
        <f>IF(ISBLANK(Ventas[[#This Row],[Código]]),"",VLOOKUP(Ventas[[#This Row],[Código]],Productos[],4,FALSE))</f>
        <v/>
      </c>
      <c r="G1626" s="1" t="str">
        <f>IF(ISBLANK(Ventas[[#This Row],[Código]]),"",VLOOKUP(Ventas[[#This Row],[Código]],Productos[],5,FALSE))</f>
        <v/>
      </c>
      <c r="H1626" s="23" t="str">
        <f>IF(ISBLANK(Ventas[[#This Row],[Código]]),"",Ventas[[#This Row],[Precio Unitario]]*Ventas[[#This Row],[Cantidad]])</f>
        <v/>
      </c>
      <c r="I1626" s="1" t="str">
        <f>IF(ISBLANK(Ventas[[#This Row],[Código]]),"",SUM(Ventas[[#This Row],[Monto]],I1625))</f>
        <v/>
      </c>
    </row>
    <row r="1627" spans="3:9" x14ac:dyDescent="0.25">
      <c r="C1627" t="str">
        <f>IF(ISBLANK(Ventas[[#This Row],[Código]]),"",VLOOKUP(Ventas[[#This Row],[Código]],Productos[],2,FALSE))</f>
        <v/>
      </c>
      <c r="D1627" t="str">
        <f>IF(ISBLANK(Ventas[[#This Row],[Código]]),"",VLOOKUP(Ventas[[#This Row],[Código]],Productos[],3,FALSE))</f>
        <v/>
      </c>
      <c r="E1627" s="22"/>
      <c r="F1627" s="1" t="str">
        <f>IF(ISBLANK(Ventas[[#This Row],[Código]]),"",VLOOKUP(Ventas[[#This Row],[Código]],Productos[],4,FALSE))</f>
        <v/>
      </c>
      <c r="G1627" s="1" t="str">
        <f>IF(ISBLANK(Ventas[[#This Row],[Código]]),"",VLOOKUP(Ventas[[#This Row],[Código]],Productos[],5,FALSE))</f>
        <v/>
      </c>
      <c r="H1627" s="23" t="str">
        <f>IF(ISBLANK(Ventas[[#This Row],[Código]]),"",Ventas[[#This Row],[Precio Unitario]]*Ventas[[#This Row],[Cantidad]])</f>
        <v/>
      </c>
      <c r="I1627" s="1" t="str">
        <f>IF(ISBLANK(Ventas[[#This Row],[Código]]),"",SUM(Ventas[[#This Row],[Monto]],I1626))</f>
        <v/>
      </c>
    </row>
    <row r="1628" spans="3:9" x14ac:dyDescent="0.25">
      <c r="C1628" t="str">
        <f>IF(ISBLANK(Ventas[[#This Row],[Código]]),"",VLOOKUP(Ventas[[#This Row],[Código]],Productos[],2,FALSE))</f>
        <v/>
      </c>
      <c r="D1628" t="str">
        <f>IF(ISBLANK(Ventas[[#This Row],[Código]]),"",VLOOKUP(Ventas[[#This Row],[Código]],Productos[],3,FALSE))</f>
        <v/>
      </c>
      <c r="E1628" s="22"/>
      <c r="F1628" s="1" t="str">
        <f>IF(ISBLANK(Ventas[[#This Row],[Código]]),"",VLOOKUP(Ventas[[#This Row],[Código]],Productos[],4,FALSE))</f>
        <v/>
      </c>
      <c r="G1628" s="1" t="str">
        <f>IF(ISBLANK(Ventas[[#This Row],[Código]]),"",VLOOKUP(Ventas[[#This Row],[Código]],Productos[],5,FALSE))</f>
        <v/>
      </c>
      <c r="H1628" s="23" t="str">
        <f>IF(ISBLANK(Ventas[[#This Row],[Código]]),"",Ventas[[#This Row],[Precio Unitario]]*Ventas[[#This Row],[Cantidad]])</f>
        <v/>
      </c>
      <c r="I1628" s="1" t="str">
        <f>IF(ISBLANK(Ventas[[#This Row],[Código]]),"",SUM(Ventas[[#This Row],[Monto]],I1627))</f>
        <v/>
      </c>
    </row>
    <row r="1629" spans="3:9" x14ac:dyDescent="0.25">
      <c r="C1629" t="str">
        <f>IF(ISBLANK(Ventas[[#This Row],[Código]]),"",VLOOKUP(Ventas[[#This Row],[Código]],Productos[],2,FALSE))</f>
        <v/>
      </c>
      <c r="D1629" t="str">
        <f>IF(ISBLANK(Ventas[[#This Row],[Código]]),"",VLOOKUP(Ventas[[#This Row],[Código]],Productos[],3,FALSE))</f>
        <v/>
      </c>
      <c r="E1629" s="22"/>
      <c r="F1629" s="1" t="str">
        <f>IF(ISBLANK(Ventas[[#This Row],[Código]]),"",VLOOKUP(Ventas[[#This Row],[Código]],Productos[],4,FALSE))</f>
        <v/>
      </c>
      <c r="G1629" s="1" t="str">
        <f>IF(ISBLANK(Ventas[[#This Row],[Código]]),"",VLOOKUP(Ventas[[#This Row],[Código]],Productos[],5,FALSE))</f>
        <v/>
      </c>
      <c r="H1629" s="23" t="str">
        <f>IF(ISBLANK(Ventas[[#This Row],[Código]]),"",Ventas[[#This Row],[Precio Unitario]]*Ventas[[#This Row],[Cantidad]])</f>
        <v/>
      </c>
      <c r="I1629" s="1" t="str">
        <f>IF(ISBLANK(Ventas[[#This Row],[Código]]),"",SUM(Ventas[[#This Row],[Monto]],I1628))</f>
        <v/>
      </c>
    </row>
    <row r="1630" spans="3:9" x14ac:dyDescent="0.25">
      <c r="C1630" t="str">
        <f>IF(ISBLANK(Ventas[[#This Row],[Código]]),"",VLOOKUP(Ventas[[#This Row],[Código]],Productos[],2,FALSE))</f>
        <v/>
      </c>
      <c r="D1630" t="str">
        <f>IF(ISBLANK(Ventas[[#This Row],[Código]]),"",VLOOKUP(Ventas[[#This Row],[Código]],Productos[],3,FALSE))</f>
        <v/>
      </c>
      <c r="E1630" s="22"/>
      <c r="F1630" s="1" t="str">
        <f>IF(ISBLANK(Ventas[[#This Row],[Código]]),"",VLOOKUP(Ventas[[#This Row],[Código]],Productos[],4,FALSE))</f>
        <v/>
      </c>
      <c r="G1630" s="1" t="str">
        <f>IF(ISBLANK(Ventas[[#This Row],[Código]]),"",VLOOKUP(Ventas[[#This Row],[Código]],Productos[],5,FALSE))</f>
        <v/>
      </c>
      <c r="H1630" s="23" t="str">
        <f>IF(ISBLANK(Ventas[[#This Row],[Código]]),"",Ventas[[#This Row],[Precio Unitario]]*Ventas[[#This Row],[Cantidad]])</f>
        <v/>
      </c>
      <c r="I1630" s="1" t="str">
        <f>IF(ISBLANK(Ventas[[#This Row],[Código]]),"",SUM(Ventas[[#This Row],[Monto]],I1629))</f>
        <v/>
      </c>
    </row>
    <row r="1631" spans="3:9" x14ac:dyDescent="0.25">
      <c r="C1631" t="str">
        <f>IF(ISBLANK(Ventas[[#This Row],[Código]]),"",VLOOKUP(Ventas[[#This Row],[Código]],Productos[],2,FALSE))</f>
        <v/>
      </c>
      <c r="D1631" t="str">
        <f>IF(ISBLANK(Ventas[[#This Row],[Código]]),"",VLOOKUP(Ventas[[#This Row],[Código]],Productos[],3,FALSE))</f>
        <v/>
      </c>
      <c r="E1631" s="22"/>
      <c r="F1631" s="1" t="str">
        <f>IF(ISBLANK(Ventas[[#This Row],[Código]]),"",VLOOKUP(Ventas[[#This Row],[Código]],Productos[],4,FALSE))</f>
        <v/>
      </c>
      <c r="G1631" s="1" t="str">
        <f>IF(ISBLANK(Ventas[[#This Row],[Código]]),"",VLOOKUP(Ventas[[#This Row],[Código]],Productos[],5,FALSE))</f>
        <v/>
      </c>
      <c r="H1631" s="23" t="str">
        <f>IF(ISBLANK(Ventas[[#This Row],[Código]]),"",Ventas[[#This Row],[Precio Unitario]]*Ventas[[#This Row],[Cantidad]])</f>
        <v/>
      </c>
      <c r="I1631" s="1" t="str">
        <f>IF(ISBLANK(Ventas[[#This Row],[Código]]),"",SUM(Ventas[[#This Row],[Monto]],I1630))</f>
        <v/>
      </c>
    </row>
    <row r="1632" spans="3:9" x14ac:dyDescent="0.25">
      <c r="C1632" t="str">
        <f>IF(ISBLANK(Ventas[[#This Row],[Código]]),"",VLOOKUP(Ventas[[#This Row],[Código]],Productos[],2,FALSE))</f>
        <v/>
      </c>
      <c r="D1632" t="str">
        <f>IF(ISBLANK(Ventas[[#This Row],[Código]]),"",VLOOKUP(Ventas[[#This Row],[Código]],Productos[],3,FALSE))</f>
        <v/>
      </c>
      <c r="E1632" s="22"/>
      <c r="F1632" s="1" t="str">
        <f>IF(ISBLANK(Ventas[[#This Row],[Código]]),"",VLOOKUP(Ventas[[#This Row],[Código]],Productos[],4,FALSE))</f>
        <v/>
      </c>
      <c r="G1632" s="1" t="str">
        <f>IF(ISBLANK(Ventas[[#This Row],[Código]]),"",VLOOKUP(Ventas[[#This Row],[Código]],Productos[],5,FALSE))</f>
        <v/>
      </c>
      <c r="H1632" s="23" t="str">
        <f>IF(ISBLANK(Ventas[[#This Row],[Código]]),"",Ventas[[#This Row],[Precio Unitario]]*Ventas[[#This Row],[Cantidad]])</f>
        <v/>
      </c>
      <c r="I1632" s="1" t="str">
        <f>IF(ISBLANK(Ventas[[#This Row],[Código]]),"",SUM(Ventas[[#This Row],[Monto]],I1631))</f>
        <v/>
      </c>
    </row>
    <row r="1633" spans="3:9" x14ac:dyDescent="0.25">
      <c r="C1633" t="str">
        <f>IF(ISBLANK(Ventas[[#This Row],[Código]]),"",VLOOKUP(Ventas[[#This Row],[Código]],Productos[],2,FALSE))</f>
        <v/>
      </c>
      <c r="D1633" t="str">
        <f>IF(ISBLANK(Ventas[[#This Row],[Código]]),"",VLOOKUP(Ventas[[#This Row],[Código]],Productos[],3,FALSE))</f>
        <v/>
      </c>
      <c r="E1633" s="22"/>
      <c r="F1633" s="1" t="str">
        <f>IF(ISBLANK(Ventas[[#This Row],[Código]]),"",VLOOKUP(Ventas[[#This Row],[Código]],Productos[],4,FALSE))</f>
        <v/>
      </c>
      <c r="G1633" s="1" t="str">
        <f>IF(ISBLANK(Ventas[[#This Row],[Código]]),"",VLOOKUP(Ventas[[#This Row],[Código]],Productos[],5,FALSE))</f>
        <v/>
      </c>
      <c r="H1633" s="23" t="str">
        <f>IF(ISBLANK(Ventas[[#This Row],[Código]]),"",Ventas[[#This Row],[Precio Unitario]]*Ventas[[#This Row],[Cantidad]])</f>
        <v/>
      </c>
      <c r="I1633" s="1" t="str">
        <f>IF(ISBLANK(Ventas[[#This Row],[Código]]),"",SUM(Ventas[[#This Row],[Monto]],I1632))</f>
        <v/>
      </c>
    </row>
    <row r="1634" spans="3:9" x14ac:dyDescent="0.25">
      <c r="C1634" t="str">
        <f>IF(ISBLANK(Ventas[[#This Row],[Código]]),"",VLOOKUP(Ventas[[#This Row],[Código]],Productos[],2,FALSE))</f>
        <v/>
      </c>
      <c r="D1634" t="str">
        <f>IF(ISBLANK(Ventas[[#This Row],[Código]]),"",VLOOKUP(Ventas[[#This Row],[Código]],Productos[],3,FALSE))</f>
        <v/>
      </c>
      <c r="E1634" s="22"/>
      <c r="F1634" s="1" t="str">
        <f>IF(ISBLANK(Ventas[[#This Row],[Código]]),"",VLOOKUP(Ventas[[#This Row],[Código]],Productos[],4,FALSE))</f>
        <v/>
      </c>
      <c r="G1634" s="1" t="str">
        <f>IF(ISBLANK(Ventas[[#This Row],[Código]]),"",VLOOKUP(Ventas[[#This Row],[Código]],Productos[],5,FALSE))</f>
        <v/>
      </c>
      <c r="H1634" s="23" t="str">
        <f>IF(ISBLANK(Ventas[[#This Row],[Código]]),"",Ventas[[#This Row],[Precio Unitario]]*Ventas[[#This Row],[Cantidad]])</f>
        <v/>
      </c>
      <c r="I1634" s="1" t="str">
        <f>IF(ISBLANK(Ventas[[#This Row],[Código]]),"",SUM(Ventas[[#This Row],[Monto]],I1633))</f>
        <v/>
      </c>
    </row>
    <row r="1635" spans="3:9" x14ac:dyDescent="0.25">
      <c r="C1635" t="str">
        <f>IF(ISBLANK(Ventas[[#This Row],[Código]]),"",VLOOKUP(Ventas[[#This Row],[Código]],Productos[],2,FALSE))</f>
        <v/>
      </c>
      <c r="D1635" t="str">
        <f>IF(ISBLANK(Ventas[[#This Row],[Código]]),"",VLOOKUP(Ventas[[#This Row],[Código]],Productos[],3,FALSE))</f>
        <v/>
      </c>
      <c r="E1635" s="22"/>
      <c r="F1635" s="1" t="str">
        <f>IF(ISBLANK(Ventas[[#This Row],[Código]]),"",VLOOKUP(Ventas[[#This Row],[Código]],Productos[],4,FALSE))</f>
        <v/>
      </c>
      <c r="G1635" s="1" t="str">
        <f>IF(ISBLANK(Ventas[[#This Row],[Código]]),"",VLOOKUP(Ventas[[#This Row],[Código]],Productos[],5,FALSE))</f>
        <v/>
      </c>
      <c r="H1635" s="23" t="str">
        <f>IF(ISBLANK(Ventas[[#This Row],[Código]]),"",Ventas[[#This Row],[Precio Unitario]]*Ventas[[#This Row],[Cantidad]])</f>
        <v/>
      </c>
      <c r="I1635" s="1" t="str">
        <f>IF(ISBLANK(Ventas[[#This Row],[Código]]),"",SUM(Ventas[[#This Row],[Monto]],I1634))</f>
        <v/>
      </c>
    </row>
    <row r="1636" spans="3:9" x14ac:dyDescent="0.25">
      <c r="C1636" t="str">
        <f>IF(ISBLANK(Ventas[[#This Row],[Código]]),"",VLOOKUP(Ventas[[#This Row],[Código]],Productos[],2,FALSE))</f>
        <v/>
      </c>
      <c r="D1636" t="str">
        <f>IF(ISBLANK(Ventas[[#This Row],[Código]]),"",VLOOKUP(Ventas[[#This Row],[Código]],Productos[],3,FALSE))</f>
        <v/>
      </c>
      <c r="E1636" s="22"/>
      <c r="F1636" s="1" t="str">
        <f>IF(ISBLANK(Ventas[[#This Row],[Código]]),"",VLOOKUP(Ventas[[#This Row],[Código]],Productos[],4,FALSE))</f>
        <v/>
      </c>
      <c r="G1636" s="1" t="str">
        <f>IF(ISBLANK(Ventas[[#This Row],[Código]]),"",VLOOKUP(Ventas[[#This Row],[Código]],Productos[],5,FALSE))</f>
        <v/>
      </c>
      <c r="H1636" s="23" t="str">
        <f>IF(ISBLANK(Ventas[[#This Row],[Código]]),"",Ventas[[#This Row],[Precio Unitario]]*Ventas[[#This Row],[Cantidad]])</f>
        <v/>
      </c>
      <c r="I1636" s="1" t="str">
        <f>IF(ISBLANK(Ventas[[#This Row],[Código]]),"",SUM(Ventas[[#This Row],[Monto]],I1635))</f>
        <v/>
      </c>
    </row>
    <row r="1637" spans="3:9" x14ac:dyDescent="0.25">
      <c r="C1637" t="str">
        <f>IF(ISBLANK(Ventas[[#This Row],[Código]]),"",VLOOKUP(Ventas[[#This Row],[Código]],Productos[],2,FALSE))</f>
        <v/>
      </c>
      <c r="D1637" t="str">
        <f>IF(ISBLANK(Ventas[[#This Row],[Código]]),"",VLOOKUP(Ventas[[#This Row],[Código]],Productos[],3,FALSE))</f>
        <v/>
      </c>
      <c r="E1637" s="22"/>
      <c r="F1637" s="1" t="str">
        <f>IF(ISBLANK(Ventas[[#This Row],[Código]]),"",VLOOKUP(Ventas[[#This Row],[Código]],Productos[],4,FALSE))</f>
        <v/>
      </c>
      <c r="G1637" s="1" t="str">
        <f>IF(ISBLANK(Ventas[[#This Row],[Código]]),"",VLOOKUP(Ventas[[#This Row],[Código]],Productos[],5,FALSE))</f>
        <v/>
      </c>
      <c r="H1637" s="23" t="str">
        <f>IF(ISBLANK(Ventas[[#This Row],[Código]]),"",Ventas[[#This Row],[Precio Unitario]]*Ventas[[#This Row],[Cantidad]])</f>
        <v/>
      </c>
      <c r="I1637" s="1" t="str">
        <f>IF(ISBLANK(Ventas[[#This Row],[Código]]),"",SUM(Ventas[[#This Row],[Monto]],I1636))</f>
        <v/>
      </c>
    </row>
    <row r="1638" spans="3:9" x14ac:dyDescent="0.25">
      <c r="C1638" t="str">
        <f>IF(ISBLANK(Ventas[[#This Row],[Código]]),"",VLOOKUP(Ventas[[#This Row],[Código]],Productos[],2,FALSE))</f>
        <v/>
      </c>
      <c r="D1638" t="str">
        <f>IF(ISBLANK(Ventas[[#This Row],[Código]]),"",VLOOKUP(Ventas[[#This Row],[Código]],Productos[],3,FALSE))</f>
        <v/>
      </c>
      <c r="E1638" s="22"/>
      <c r="F1638" s="1" t="str">
        <f>IF(ISBLANK(Ventas[[#This Row],[Código]]),"",VLOOKUP(Ventas[[#This Row],[Código]],Productos[],4,FALSE))</f>
        <v/>
      </c>
      <c r="G1638" s="1" t="str">
        <f>IF(ISBLANK(Ventas[[#This Row],[Código]]),"",VLOOKUP(Ventas[[#This Row],[Código]],Productos[],5,FALSE))</f>
        <v/>
      </c>
      <c r="H1638" s="23" t="str">
        <f>IF(ISBLANK(Ventas[[#This Row],[Código]]),"",Ventas[[#This Row],[Precio Unitario]]*Ventas[[#This Row],[Cantidad]])</f>
        <v/>
      </c>
      <c r="I1638" s="1" t="str">
        <f>IF(ISBLANK(Ventas[[#This Row],[Código]]),"",SUM(Ventas[[#This Row],[Monto]],I1637))</f>
        <v/>
      </c>
    </row>
    <row r="1639" spans="3:9" x14ac:dyDescent="0.25">
      <c r="C1639" t="str">
        <f>IF(ISBLANK(Ventas[[#This Row],[Código]]),"",VLOOKUP(Ventas[[#This Row],[Código]],Productos[],2,FALSE))</f>
        <v/>
      </c>
      <c r="D1639" t="str">
        <f>IF(ISBLANK(Ventas[[#This Row],[Código]]),"",VLOOKUP(Ventas[[#This Row],[Código]],Productos[],3,FALSE))</f>
        <v/>
      </c>
      <c r="E1639" s="22"/>
      <c r="F1639" s="1" t="str">
        <f>IF(ISBLANK(Ventas[[#This Row],[Código]]),"",VLOOKUP(Ventas[[#This Row],[Código]],Productos[],4,FALSE))</f>
        <v/>
      </c>
      <c r="G1639" s="1" t="str">
        <f>IF(ISBLANK(Ventas[[#This Row],[Código]]),"",VLOOKUP(Ventas[[#This Row],[Código]],Productos[],5,FALSE))</f>
        <v/>
      </c>
      <c r="H1639" s="23" t="str">
        <f>IF(ISBLANK(Ventas[[#This Row],[Código]]),"",Ventas[[#This Row],[Precio Unitario]]*Ventas[[#This Row],[Cantidad]])</f>
        <v/>
      </c>
      <c r="I1639" s="1" t="str">
        <f>IF(ISBLANK(Ventas[[#This Row],[Código]]),"",SUM(Ventas[[#This Row],[Monto]],I1638))</f>
        <v/>
      </c>
    </row>
    <row r="1640" spans="3:9" x14ac:dyDescent="0.25">
      <c r="C1640" t="str">
        <f>IF(ISBLANK(Ventas[[#This Row],[Código]]),"",VLOOKUP(Ventas[[#This Row],[Código]],Productos[],2,FALSE))</f>
        <v/>
      </c>
      <c r="D1640" t="str">
        <f>IF(ISBLANK(Ventas[[#This Row],[Código]]),"",VLOOKUP(Ventas[[#This Row],[Código]],Productos[],3,FALSE))</f>
        <v/>
      </c>
      <c r="E1640" s="22"/>
      <c r="F1640" s="1" t="str">
        <f>IF(ISBLANK(Ventas[[#This Row],[Código]]),"",VLOOKUP(Ventas[[#This Row],[Código]],Productos[],4,FALSE))</f>
        <v/>
      </c>
      <c r="G1640" s="1" t="str">
        <f>IF(ISBLANK(Ventas[[#This Row],[Código]]),"",VLOOKUP(Ventas[[#This Row],[Código]],Productos[],5,FALSE))</f>
        <v/>
      </c>
      <c r="H1640" s="23" t="str">
        <f>IF(ISBLANK(Ventas[[#This Row],[Código]]),"",Ventas[[#This Row],[Precio Unitario]]*Ventas[[#This Row],[Cantidad]])</f>
        <v/>
      </c>
      <c r="I1640" s="1" t="str">
        <f>IF(ISBLANK(Ventas[[#This Row],[Código]]),"",SUM(Ventas[[#This Row],[Monto]],I1639))</f>
        <v/>
      </c>
    </row>
    <row r="1641" spans="3:9" x14ac:dyDescent="0.25">
      <c r="C1641" t="str">
        <f>IF(ISBLANK(Ventas[[#This Row],[Código]]),"",VLOOKUP(Ventas[[#This Row],[Código]],Productos[],2,FALSE))</f>
        <v/>
      </c>
      <c r="D1641" t="str">
        <f>IF(ISBLANK(Ventas[[#This Row],[Código]]),"",VLOOKUP(Ventas[[#This Row],[Código]],Productos[],3,FALSE))</f>
        <v/>
      </c>
      <c r="E1641" s="22"/>
      <c r="F1641" s="1" t="str">
        <f>IF(ISBLANK(Ventas[[#This Row],[Código]]),"",VLOOKUP(Ventas[[#This Row],[Código]],Productos[],4,FALSE))</f>
        <v/>
      </c>
      <c r="G1641" s="1" t="str">
        <f>IF(ISBLANK(Ventas[[#This Row],[Código]]),"",VLOOKUP(Ventas[[#This Row],[Código]],Productos[],5,FALSE))</f>
        <v/>
      </c>
      <c r="H1641" s="23" t="str">
        <f>IF(ISBLANK(Ventas[[#This Row],[Código]]),"",Ventas[[#This Row],[Precio Unitario]]*Ventas[[#This Row],[Cantidad]])</f>
        <v/>
      </c>
      <c r="I1641" s="1" t="str">
        <f>IF(ISBLANK(Ventas[[#This Row],[Código]]),"",SUM(Ventas[[#This Row],[Monto]],I1640))</f>
        <v/>
      </c>
    </row>
    <row r="1642" spans="3:9" x14ac:dyDescent="0.25">
      <c r="C1642" t="str">
        <f>IF(ISBLANK(Ventas[[#This Row],[Código]]),"",VLOOKUP(Ventas[[#This Row],[Código]],Productos[],2,FALSE))</f>
        <v/>
      </c>
      <c r="D1642" t="str">
        <f>IF(ISBLANK(Ventas[[#This Row],[Código]]),"",VLOOKUP(Ventas[[#This Row],[Código]],Productos[],3,FALSE))</f>
        <v/>
      </c>
      <c r="E1642" s="22"/>
      <c r="F1642" s="1" t="str">
        <f>IF(ISBLANK(Ventas[[#This Row],[Código]]),"",VLOOKUP(Ventas[[#This Row],[Código]],Productos[],4,FALSE))</f>
        <v/>
      </c>
      <c r="G1642" s="1" t="str">
        <f>IF(ISBLANK(Ventas[[#This Row],[Código]]),"",VLOOKUP(Ventas[[#This Row],[Código]],Productos[],5,FALSE))</f>
        <v/>
      </c>
      <c r="H1642" s="23" t="str">
        <f>IF(ISBLANK(Ventas[[#This Row],[Código]]),"",Ventas[[#This Row],[Precio Unitario]]*Ventas[[#This Row],[Cantidad]])</f>
        <v/>
      </c>
      <c r="I1642" s="1" t="str">
        <f>IF(ISBLANK(Ventas[[#This Row],[Código]]),"",SUM(Ventas[[#This Row],[Monto]],I1641))</f>
        <v/>
      </c>
    </row>
    <row r="1643" spans="3:9" x14ac:dyDescent="0.25">
      <c r="C1643" t="str">
        <f>IF(ISBLANK(Ventas[[#This Row],[Código]]),"",VLOOKUP(Ventas[[#This Row],[Código]],Productos[],2,FALSE))</f>
        <v/>
      </c>
      <c r="D1643" t="str">
        <f>IF(ISBLANK(Ventas[[#This Row],[Código]]),"",VLOOKUP(Ventas[[#This Row],[Código]],Productos[],3,FALSE))</f>
        <v/>
      </c>
      <c r="E1643" s="22"/>
      <c r="F1643" s="1" t="str">
        <f>IF(ISBLANK(Ventas[[#This Row],[Código]]),"",VLOOKUP(Ventas[[#This Row],[Código]],Productos[],4,FALSE))</f>
        <v/>
      </c>
      <c r="G1643" s="1" t="str">
        <f>IF(ISBLANK(Ventas[[#This Row],[Código]]),"",VLOOKUP(Ventas[[#This Row],[Código]],Productos[],5,FALSE))</f>
        <v/>
      </c>
      <c r="H1643" s="23" t="str">
        <f>IF(ISBLANK(Ventas[[#This Row],[Código]]),"",Ventas[[#This Row],[Precio Unitario]]*Ventas[[#This Row],[Cantidad]])</f>
        <v/>
      </c>
      <c r="I1643" s="1" t="str">
        <f>IF(ISBLANK(Ventas[[#This Row],[Código]]),"",SUM(Ventas[[#This Row],[Monto]],I1642))</f>
        <v/>
      </c>
    </row>
    <row r="1644" spans="3:9" x14ac:dyDescent="0.25">
      <c r="C1644" t="str">
        <f>IF(ISBLANK(Ventas[[#This Row],[Código]]),"",VLOOKUP(Ventas[[#This Row],[Código]],Productos[],2,FALSE))</f>
        <v/>
      </c>
      <c r="D1644" t="str">
        <f>IF(ISBLANK(Ventas[[#This Row],[Código]]),"",VLOOKUP(Ventas[[#This Row],[Código]],Productos[],3,FALSE))</f>
        <v/>
      </c>
      <c r="E1644" s="22"/>
      <c r="F1644" s="1" t="str">
        <f>IF(ISBLANK(Ventas[[#This Row],[Código]]),"",VLOOKUP(Ventas[[#This Row],[Código]],Productos[],4,FALSE))</f>
        <v/>
      </c>
      <c r="G1644" s="1" t="str">
        <f>IF(ISBLANK(Ventas[[#This Row],[Código]]),"",VLOOKUP(Ventas[[#This Row],[Código]],Productos[],5,FALSE))</f>
        <v/>
      </c>
      <c r="H1644" s="23" t="str">
        <f>IF(ISBLANK(Ventas[[#This Row],[Código]]),"",Ventas[[#This Row],[Precio Unitario]]*Ventas[[#This Row],[Cantidad]])</f>
        <v/>
      </c>
      <c r="I1644" s="1" t="str">
        <f>IF(ISBLANK(Ventas[[#This Row],[Código]]),"",SUM(Ventas[[#This Row],[Monto]],I1643))</f>
        <v/>
      </c>
    </row>
    <row r="1645" spans="3:9" x14ac:dyDescent="0.25">
      <c r="C1645" t="str">
        <f>IF(ISBLANK(Ventas[[#This Row],[Código]]),"",VLOOKUP(Ventas[[#This Row],[Código]],Productos[],2,FALSE))</f>
        <v/>
      </c>
      <c r="D1645" t="str">
        <f>IF(ISBLANK(Ventas[[#This Row],[Código]]),"",VLOOKUP(Ventas[[#This Row],[Código]],Productos[],3,FALSE))</f>
        <v/>
      </c>
      <c r="E1645" s="22"/>
      <c r="F1645" s="1" t="str">
        <f>IF(ISBLANK(Ventas[[#This Row],[Código]]),"",VLOOKUP(Ventas[[#This Row],[Código]],Productos[],4,FALSE))</f>
        <v/>
      </c>
      <c r="G1645" s="1" t="str">
        <f>IF(ISBLANK(Ventas[[#This Row],[Código]]),"",VLOOKUP(Ventas[[#This Row],[Código]],Productos[],5,FALSE))</f>
        <v/>
      </c>
      <c r="H1645" s="23" t="str">
        <f>IF(ISBLANK(Ventas[[#This Row],[Código]]),"",Ventas[[#This Row],[Precio Unitario]]*Ventas[[#This Row],[Cantidad]])</f>
        <v/>
      </c>
      <c r="I1645" s="1" t="str">
        <f>IF(ISBLANK(Ventas[[#This Row],[Código]]),"",SUM(Ventas[[#This Row],[Monto]],I1644))</f>
        <v/>
      </c>
    </row>
    <row r="1646" spans="3:9" x14ac:dyDescent="0.25">
      <c r="C1646" t="str">
        <f>IF(ISBLANK(Ventas[[#This Row],[Código]]),"",VLOOKUP(Ventas[[#This Row],[Código]],Productos[],2,FALSE))</f>
        <v/>
      </c>
      <c r="D1646" t="str">
        <f>IF(ISBLANK(Ventas[[#This Row],[Código]]),"",VLOOKUP(Ventas[[#This Row],[Código]],Productos[],3,FALSE))</f>
        <v/>
      </c>
      <c r="E1646" s="22"/>
      <c r="F1646" s="1" t="str">
        <f>IF(ISBLANK(Ventas[[#This Row],[Código]]),"",VLOOKUP(Ventas[[#This Row],[Código]],Productos[],4,FALSE))</f>
        <v/>
      </c>
      <c r="G1646" s="1" t="str">
        <f>IF(ISBLANK(Ventas[[#This Row],[Código]]),"",VLOOKUP(Ventas[[#This Row],[Código]],Productos[],5,FALSE))</f>
        <v/>
      </c>
      <c r="H1646" s="23" t="str">
        <f>IF(ISBLANK(Ventas[[#This Row],[Código]]),"",Ventas[[#This Row],[Precio Unitario]]*Ventas[[#This Row],[Cantidad]])</f>
        <v/>
      </c>
      <c r="I1646" s="1" t="str">
        <f>IF(ISBLANK(Ventas[[#This Row],[Código]]),"",SUM(Ventas[[#This Row],[Monto]],I1645))</f>
        <v/>
      </c>
    </row>
    <row r="1647" spans="3:9" x14ac:dyDescent="0.25">
      <c r="C1647" t="str">
        <f>IF(ISBLANK(Ventas[[#This Row],[Código]]),"",VLOOKUP(Ventas[[#This Row],[Código]],Productos[],2,FALSE))</f>
        <v/>
      </c>
      <c r="D1647" t="str">
        <f>IF(ISBLANK(Ventas[[#This Row],[Código]]),"",VLOOKUP(Ventas[[#This Row],[Código]],Productos[],3,FALSE))</f>
        <v/>
      </c>
      <c r="E1647" s="22"/>
      <c r="F1647" s="1" t="str">
        <f>IF(ISBLANK(Ventas[[#This Row],[Código]]),"",VLOOKUP(Ventas[[#This Row],[Código]],Productos[],4,FALSE))</f>
        <v/>
      </c>
      <c r="G1647" s="1" t="str">
        <f>IF(ISBLANK(Ventas[[#This Row],[Código]]),"",VLOOKUP(Ventas[[#This Row],[Código]],Productos[],5,FALSE))</f>
        <v/>
      </c>
      <c r="H1647" s="23" t="str">
        <f>IF(ISBLANK(Ventas[[#This Row],[Código]]),"",Ventas[[#This Row],[Precio Unitario]]*Ventas[[#This Row],[Cantidad]])</f>
        <v/>
      </c>
      <c r="I1647" s="1" t="str">
        <f>IF(ISBLANK(Ventas[[#This Row],[Código]]),"",SUM(Ventas[[#This Row],[Monto]],I1646))</f>
        <v/>
      </c>
    </row>
    <row r="1648" spans="3:9" x14ac:dyDescent="0.25">
      <c r="C1648" t="str">
        <f>IF(ISBLANK(Ventas[[#This Row],[Código]]),"",VLOOKUP(Ventas[[#This Row],[Código]],Productos[],2,FALSE))</f>
        <v/>
      </c>
      <c r="D1648" t="str">
        <f>IF(ISBLANK(Ventas[[#This Row],[Código]]),"",VLOOKUP(Ventas[[#This Row],[Código]],Productos[],3,FALSE))</f>
        <v/>
      </c>
      <c r="E1648" s="22"/>
      <c r="F1648" s="1" t="str">
        <f>IF(ISBLANK(Ventas[[#This Row],[Código]]),"",VLOOKUP(Ventas[[#This Row],[Código]],Productos[],4,FALSE))</f>
        <v/>
      </c>
      <c r="G1648" s="1" t="str">
        <f>IF(ISBLANK(Ventas[[#This Row],[Código]]),"",VLOOKUP(Ventas[[#This Row],[Código]],Productos[],5,FALSE))</f>
        <v/>
      </c>
      <c r="H1648" s="23" t="str">
        <f>IF(ISBLANK(Ventas[[#This Row],[Código]]),"",Ventas[[#This Row],[Precio Unitario]]*Ventas[[#This Row],[Cantidad]])</f>
        <v/>
      </c>
      <c r="I1648" s="1" t="str">
        <f>IF(ISBLANK(Ventas[[#This Row],[Código]]),"",SUM(Ventas[[#This Row],[Monto]],I1647))</f>
        <v/>
      </c>
    </row>
    <row r="1649" spans="3:9" x14ac:dyDescent="0.25">
      <c r="C1649" t="str">
        <f>IF(ISBLANK(Ventas[[#This Row],[Código]]),"",VLOOKUP(Ventas[[#This Row],[Código]],Productos[],2,FALSE))</f>
        <v/>
      </c>
      <c r="D1649" t="str">
        <f>IF(ISBLANK(Ventas[[#This Row],[Código]]),"",VLOOKUP(Ventas[[#This Row],[Código]],Productos[],3,FALSE))</f>
        <v/>
      </c>
      <c r="E1649" s="22"/>
      <c r="F1649" s="1" t="str">
        <f>IF(ISBLANK(Ventas[[#This Row],[Código]]),"",VLOOKUP(Ventas[[#This Row],[Código]],Productos[],4,FALSE))</f>
        <v/>
      </c>
      <c r="G1649" s="1" t="str">
        <f>IF(ISBLANK(Ventas[[#This Row],[Código]]),"",VLOOKUP(Ventas[[#This Row],[Código]],Productos[],5,FALSE))</f>
        <v/>
      </c>
      <c r="H1649" s="23" t="str">
        <f>IF(ISBLANK(Ventas[[#This Row],[Código]]),"",Ventas[[#This Row],[Precio Unitario]]*Ventas[[#This Row],[Cantidad]])</f>
        <v/>
      </c>
      <c r="I1649" s="1" t="str">
        <f>IF(ISBLANK(Ventas[[#This Row],[Código]]),"",SUM(Ventas[[#This Row],[Monto]],I1648))</f>
        <v/>
      </c>
    </row>
    <row r="1650" spans="3:9" x14ac:dyDescent="0.25">
      <c r="C1650" t="str">
        <f>IF(ISBLANK(Ventas[[#This Row],[Código]]),"",VLOOKUP(Ventas[[#This Row],[Código]],Productos[],2,FALSE))</f>
        <v/>
      </c>
      <c r="D1650" t="str">
        <f>IF(ISBLANK(Ventas[[#This Row],[Código]]),"",VLOOKUP(Ventas[[#This Row],[Código]],Productos[],3,FALSE))</f>
        <v/>
      </c>
      <c r="E1650" s="22"/>
      <c r="F1650" s="1" t="str">
        <f>IF(ISBLANK(Ventas[[#This Row],[Código]]),"",VLOOKUP(Ventas[[#This Row],[Código]],Productos[],4,FALSE))</f>
        <v/>
      </c>
      <c r="G1650" s="1" t="str">
        <f>IF(ISBLANK(Ventas[[#This Row],[Código]]),"",VLOOKUP(Ventas[[#This Row],[Código]],Productos[],5,FALSE))</f>
        <v/>
      </c>
      <c r="H1650" s="23" t="str">
        <f>IF(ISBLANK(Ventas[[#This Row],[Código]]),"",Ventas[[#This Row],[Precio Unitario]]*Ventas[[#This Row],[Cantidad]])</f>
        <v/>
      </c>
      <c r="I1650" s="1" t="str">
        <f>IF(ISBLANK(Ventas[[#This Row],[Código]]),"",SUM(Ventas[[#This Row],[Monto]],I1649))</f>
        <v/>
      </c>
    </row>
    <row r="1651" spans="3:9" x14ac:dyDescent="0.25">
      <c r="C1651" t="str">
        <f>IF(ISBLANK(Ventas[[#This Row],[Código]]),"",VLOOKUP(Ventas[[#This Row],[Código]],Productos[],2,FALSE))</f>
        <v/>
      </c>
      <c r="D1651" t="str">
        <f>IF(ISBLANK(Ventas[[#This Row],[Código]]),"",VLOOKUP(Ventas[[#This Row],[Código]],Productos[],3,FALSE))</f>
        <v/>
      </c>
      <c r="E1651" s="22"/>
      <c r="F1651" s="1" t="str">
        <f>IF(ISBLANK(Ventas[[#This Row],[Código]]),"",VLOOKUP(Ventas[[#This Row],[Código]],Productos[],4,FALSE))</f>
        <v/>
      </c>
      <c r="G1651" s="1" t="str">
        <f>IF(ISBLANK(Ventas[[#This Row],[Código]]),"",VLOOKUP(Ventas[[#This Row],[Código]],Productos[],5,FALSE))</f>
        <v/>
      </c>
      <c r="H1651" s="23" t="str">
        <f>IF(ISBLANK(Ventas[[#This Row],[Código]]),"",Ventas[[#This Row],[Precio Unitario]]*Ventas[[#This Row],[Cantidad]])</f>
        <v/>
      </c>
      <c r="I1651" s="1" t="str">
        <f>IF(ISBLANK(Ventas[[#This Row],[Código]]),"",SUM(Ventas[[#This Row],[Monto]],I1650))</f>
        <v/>
      </c>
    </row>
    <row r="1652" spans="3:9" x14ac:dyDescent="0.25">
      <c r="C1652" t="str">
        <f>IF(ISBLANK(Ventas[[#This Row],[Código]]),"",VLOOKUP(Ventas[[#This Row],[Código]],Productos[],2,FALSE))</f>
        <v/>
      </c>
      <c r="D1652" t="str">
        <f>IF(ISBLANK(Ventas[[#This Row],[Código]]),"",VLOOKUP(Ventas[[#This Row],[Código]],Productos[],3,FALSE))</f>
        <v/>
      </c>
      <c r="E1652" s="22"/>
      <c r="F1652" s="1" t="str">
        <f>IF(ISBLANK(Ventas[[#This Row],[Código]]),"",VLOOKUP(Ventas[[#This Row],[Código]],Productos[],4,FALSE))</f>
        <v/>
      </c>
      <c r="G1652" s="1" t="str">
        <f>IF(ISBLANK(Ventas[[#This Row],[Código]]),"",VLOOKUP(Ventas[[#This Row],[Código]],Productos[],5,FALSE))</f>
        <v/>
      </c>
      <c r="H1652" s="23" t="str">
        <f>IF(ISBLANK(Ventas[[#This Row],[Código]]),"",Ventas[[#This Row],[Precio Unitario]]*Ventas[[#This Row],[Cantidad]])</f>
        <v/>
      </c>
      <c r="I1652" s="1" t="str">
        <f>IF(ISBLANK(Ventas[[#This Row],[Código]]),"",SUM(Ventas[[#This Row],[Monto]],I1651))</f>
        <v/>
      </c>
    </row>
    <row r="1653" spans="3:9" x14ac:dyDescent="0.25">
      <c r="C1653" t="str">
        <f>IF(ISBLANK(Ventas[[#This Row],[Código]]),"",VLOOKUP(Ventas[[#This Row],[Código]],Productos[],2,FALSE))</f>
        <v/>
      </c>
      <c r="D1653" t="str">
        <f>IF(ISBLANK(Ventas[[#This Row],[Código]]),"",VLOOKUP(Ventas[[#This Row],[Código]],Productos[],3,FALSE))</f>
        <v/>
      </c>
      <c r="E1653" s="22"/>
      <c r="F1653" s="1" t="str">
        <f>IF(ISBLANK(Ventas[[#This Row],[Código]]),"",VLOOKUP(Ventas[[#This Row],[Código]],Productos[],4,FALSE))</f>
        <v/>
      </c>
      <c r="G1653" s="1" t="str">
        <f>IF(ISBLANK(Ventas[[#This Row],[Código]]),"",VLOOKUP(Ventas[[#This Row],[Código]],Productos[],5,FALSE))</f>
        <v/>
      </c>
      <c r="H1653" s="23" t="str">
        <f>IF(ISBLANK(Ventas[[#This Row],[Código]]),"",Ventas[[#This Row],[Precio Unitario]]*Ventas[[#This Row],[Cantidad]])</f>
        <v/>
      </c>
      <c r="I1653" s="1" t="str">
        <f>IF(ISBLANK(Ventas[[#This Row],[Código]]),"",SUM(Ventas[[#This Row],[Monto]],I1652))</f>
        <v/>
      </c>
    </row>
    <row r="1654" spans="3:9" x14ac:dyDescent="0.25">
      <c r="C1654" t="str">
        <f>IF(ISBLANK(Ventas[[#This Row],[Código]]),"",VLOOKUP(Ventas[[#This Row],[Código]],Productos[],2,FALSE))</f>
        <v/>
      </c>
      <c r="D1654" t="str">
        <f>IF(ISBLANK(Ventas[[#This Row],[Código]]),"",VLOOKUP(Ventas[[#This Row],[Código]],Productos[],3,FALSE))</f>
        <v/>
      </c>
      <c r="E1654" s="22"/>
      <c r="F1654" s="1" t="str">
        <f>IF(ISBLANK(Ventas[[#This Row],[Código]]),"",VLOOKUP(Ventas[[#This Row],[Código]],Productos[],4,FALSE))</f>
        <v/>
      </c>
      <c r="G1654" s="1" t="str">
        <f>IF(ISBLANK(Ventas[[#This Row],[Código]]),"",VLOOKUP(Ventas[[#This Row],[Código]],Productos[],5,FALSE))</f>
        <v/>
      </c>
      <c r="H1654" s="23" t="str">
        <f>IF(ISBLANK(Ventas[[#This Row],[Código]]),"",Ventas[[#This Row],[Precio Unitario]]*Ventas[[#This Row],[Cantidad]])</f>
        <v/>
      </c>
      <c r="I1654" s="1" t="str">
        <f>IF(ISBLANK(Ventas[[#This Row],[Código]]),"",SUM(Ventas[[#This Row],[Monto]],I1653))</f>
        <v/>
      </c>
    </row>
    <row r="1655" spans="3:9" x14ac:dyDescent="0.25">
      <c r="C1655" t="str">
        <f>IF(ISBLANK(Ventas[[#This Row],[Código]]),"",VLOOKUP(Ventas[[#This Row],[Código]],Productos[],2,FALSE))</f>
        <v/>
      </c>
      <c r="D1655" t="str">
        <f>IF(ISBLANK(Ventas[[#This Row],[Código]]),"",VLOOKUP(Ventas[[#This Row],[Código]],Productos[],3,FALSE))</f>
        <v/>
      </c>
      <c r="E1655" s="22"/>
      <c r="F1655" s="1" t="str">
        <f>IF(ISBLANK(Ventas[[#This Row],[Código]]),"",VLOOKUP(Ventas[[#This Row],[Código]],Productos[],4,FALSE))</f>
        <v/>
      </c>
      <c r="G1655" s="1" t="str">
        <f>IF(ISBLANK(Ventas[[#This Row],[Código]]),"",VLOOKUP(Ventas[[#This Row],[Código]],Productos[],5,FALSE))</f>
        <v/>
      </c>
      <c r="H1655" s="23" t="str">
        <f>IF(ISBLANK(Ventas[[#This Row],[Código]]),"",Ventas[[#This Row],[Precio Unitario]]*Ventas[[#This Row],[Cantidad]])</f>
        <v/>
      </c>
      <c r="I1655" s="1" t="str">
        <f>IF(ISBLANK(Ventas[[#This Row],[Código]]),"",SUM(Ventas[[#This Row],[Monto]],I1654))</f>
        <v/>
      </c>
    </row>
    <row r="1656" spans="3:9" x14ac:dyDescent="0.25">
      <c r="C1656" t="str">
        <f>IF(ISBLANK(Ventas[[#This Row],[Código]]),"",VLOOKUP(Ventas[[#This Row],[Código]],Productos[],2,FALSE))</f>
        <v/>
      </c>
      <c r="D1656" t="str">
        <f>IF(ISBLANK(Ventas[[#This Row],[Código]]),"",VLOOKUP(Ventas[[#This Row],[Código]],Productos[],3,FALSE))</f>
        <v/>
      </c>
      <c r="E1656" s="22"/>
      <c r="F1656" s="1" t="str">
        <f>IF(ISBLANK(Ventas[[#This Row],[Código]]),"",VLOOKUP(Ventas[[#This Row],[Código]],Productos[],4,FALSE))</f>
        <v/>
      </c>
      <c r="G1656" s="1" t="str">
        <f>IF(ISBLANK(Ventas[[#This Row],[Código]]),"",VLOOKUP(Ventas[[#This Row],[Código]],Productos[],5,FALSE))</f>
        <v/>
      </c>
      <c r="H1656" s="23" t="str">
        <f>IF(ISBLANK(Ventas[[#This Row],[Código]]),"",Ventas[[#This Row],[Precio Unitario]]*Ventas[[#This Row],[Cantidad]])</f>
        <v/>
      </c>
      <c r="I1656" s="1" t="str">
        <f>IF(ISBLANK(Ventas[[#This Row],[Código]]),"",SUM(Ventas[[#This Row],[Monto]],I1655))</f>
        <v/>
      </c>
    </row>
    <row r="1657" spans="3:9" x14ac:dyDescent="0.25">
      <c r="C1657" t="str">
        <f>IF(ISBLANK(Ventas[[#This Row],[Código]]),"",VLOOKUP(Ventas[[#This Row],[Código]],Productos[],2,FALSE))</f>
        <v/>
      </c>
      <c r="D1657" t="str">
        <f>IF(ISBLANK(Ventas[[#This Row],[Código]]),"",VLOOKUP(Ventas[[#This Row],[Código]],Productos[],3,FALSE))</f>
        <v/>
      </c>
      <c r="E1657" s="22"/>
      <c r="F1657" s="1" t="str">
        <f>IF(ISBLANK(Ventas[[#This Row],[Código]]),"",VLOOKUP(Ventas[[#This Row],[Código]],Productos[],4,FALSE))</f>
        <v/>
      </c>
      <c r="G1657" s="1" t="str">
        <f>IF(ISBLANK(Ventas[[#This Row],[Código]]),"",VLOOKUP(Ventas[[#This Row],[Código]],Productos[],5,FALSE))</f>
        <v/>
      </c>
      <c r="H1657" s="23" t="str">
        <f>IF(ISBLANK(Ventas[[#This Row],[Código]]),"",Ventas[[#This Row],[Precio Unitario]]*Ventas[[#This Row],[Cantidad]])</f>
        <v/>
      </c>
      <c r="I1657" s="1" t="str">
        <f>IF(ISBLANK(Ventas[[#This Row],[Código]]),"",SUM(Ventas[[#This Row],[Monto]],I1656))</f>
        <v/>
      </c>
    </row>
    <row r="1658" spans="3:9" x14ac:dyDescent="0.25">
      <c r="C1658" t="str">
        <f>IF(ISBLANK(Ventas[[#This Row],[Código]]),"",VLOOKUP(Ventas[[#This Row],[Código]],Productos[],2,FALSE))</f>
        <v/>
      </c>
      <c r="D1658" t="str">
        <f>IF(ISBLANK(Ventas[[#This Row],[Código]]),"",VLOOKUP(Ventas[[#This Row],[Código]],Productos[],3,FALSE))</f>
        <v/>
      </c>
      <c r="E1658" s="22"/>
      <c r="F1658" s="1" t="str">
        <f>IF(ISBLANK(Ventas[[#This Row],[Código]]),"",VLOOKUP(Ventas[[#This Row],[Código]],Productos[],4,FALSE))</f>
        <v/>
      </c>
      <c r="G1658" s="1" t="str">
        <f>IF(ISBLANK(Ventas[[#This Row],[Código]]),"",VLOOKUP(Ventas[[#This Row],[Código]],Productos[],5,FALSE))</f>
        <v/>
      </c>
      <c r="H1658" s="23" t="str">
        <f>IF(ISBLANK(Ventas[[#This Row],[Código]]),"",Ventas[[#This Row],[Precio Unitario]]*Ventas[[#This Row],[Cantidad]])</f>
        <v/>
      </c>
      <c r="I1658" s="1" t="str">
        <f>IF(ISBLANK(Ventas[[#This Row],[Código]]),"",SUM(Ventas[[#This Row],[Monto]],I1657))</f>
        <v/>
      </c>
    </row>
    <row r="1659" spans="3:9" x14ac:dyDescent="0.25">
      <c r="C1659" t="str">
        <f>IF(ISBLANK(Ventas[[#This Row],[Código]]),"",VLOOKUP(Ventas[[#This Row],[Código]],Productos[],2,FALSE))</f>
        <v/>
      </c>
      <c r="D1659" t="str">
        <f>IF(ISBLANK(Ventas[[#This Row],[Código]]),"",VLOOKUP(Ventas[[#This Row],[Código]],Productos[],3,FALSE))</f>
        <v/>
      </c>
      <c r="E1659" s="22"/>
      <c r="F1659" s="1" t="str">
        <f>IF(ISBLANK(Ventas[[#This Row],[Código]]),"",VLOOKUP(Ventas[[#This Row],[Código]],Productos[],4,FALSE))</f>
        <v/>
      </c>
      <c r="G1659" s="1" t="str">
        <f>IF(ISBLANK(Ventas[[#This Row],[Código]]),"",VLOOKUP(Ventas[[#This Row],[Código]],Productos[],5,FALSE))</f>
        <v/>
      </c>
      <c r="H1659" s="23" t="str">
        <f>IF(ISBLANK(Ventas[[#This Row],[Código]]),"",Ventas[[#This Row],[Precio Unitario]]*Ventas[[#This Row],[Cantidad]])</f>
        <v/>
      </c>
      <c r="I1659" s="1" t="str">
        <f>IF(ISBLANK(Ventas[[#This Row],[Código]]),"",SUM(Ventas[[#This Row],[Monto]],I1658))</f>
        <v/>
      </c>
    </row>
    <row r="1660" spans="3:9" x14ac:dyDescent="0.25">
      <c r="C1660" t="str">
        <f>IF(ISBLANK(Ventas[[#This Row],[Código]]),"",VLOOKUP(Ventas[[#This Row],[Código]],Productos[],2,FALSE))</f>
        <v/>
      </c>
      <c r="D1660" t="str">
        <f>IF(ISBLANK(Ventas[[#This Row],[Código]]),"",VLOOKUP(Ventas[[#This Row],[Código]],Productos[],3,FALSE))</f>
        <v/>
      </c>
      <c r="E1660" s="22"/>
      <c r="F1660" s="1" t="str">
        <f>IF(ISBLANK(Ventas[[#This Row],[Código]]),"",VLOOKUP(Ventas[[#This Row],[Código]],Productos[],4,FALSE))</f>
        <v/>
      </c>
      <c r="G1660" s="1" t="str">
        <f>IF(ISBLANK(Ventas[[#This Row],[Código]]),"",VLOOKUP(Ventas[[#This Row],[Código]],Productos[],5,FALSE))</f>
        <v/>
      </c>
      <c r="H1660" s="23" t="str">
        <f>IF(ISBLANK(Ventas[[#This Row],[Código]]),"",Ventas[[#This Row],[Precio Unitario]]*Ventas[[#This Row],[Cantidad]])</f>
        <v/>
      </c>
      <c r="I1660" s="1" t="str">
        <f>IF(ISBLANK(Ventas[[#This Row],[Código]]),"",SUM(Ventas[[#This Row],[Monto]],I1659))</f>
        <v/>
      </c>
    </row>
    <row r="1661" spans="3:9" x14ac:dyDescent="0.25">
      <c r="C1661" t="str">
        <f>IF(ISBLANK(Ventas[[#This Row],[Código]]),"",VLOOKUP(Ventas[[#This Row],[Código]],Productos[],2,FALSE))</f>
        <v/>
      </c>
      <c r="D1661" t="str">
        <f>IF(ISBLANK(Ventas[[#This Row],[Código]]),"",VLOOKUP(Ventas[[#This Row],[Código]],Productos[],3,FALSE))</f>
        <v/>
      </c>
      <c r="E1661" s="22"/>
      <c r="F1661" s="1" t="str">
        <f>IF(ISBLANK(Ventas[[#This Row],[Código]]),"",VLOOKUP(Ventas[[#This Row],[Código]],Productos[],4,FALSE))</f>
        <v/>
      </c>
      <c r="G1661" s="1" t="str">
        <f>IF(ISBLANK(Ventas[[#This Row],[Código]]),"",VLOOKUP(Ventas[[#This Row],[Código]],Productos[],5,FALSE))</f>
        <v/>
      </c>
      <c r="H1661" s="23" t="str">
        <f>IF(ISBLANK(Ventas[[#This Row],[Código]]),"",Ventas[[#This Row],[Precio Unitario]]*Ventas[[#This Row],[Cantidad]])</f>
        <v/>
      </c>
      <c r="I1661" s="1" t="str">
        <f>IF(ISBLANK(Ventas[[#This Row],[Código]]),"",SUM(Ventas[[#This Row],[Monto]],I1660))</f>
        <v/>
      </c>
    </row>
    <row r="1662" spans="3:9" x14ac:dyDescent="0.25">
      <c r="C1662" t="str">
        <f>IF(ISBLANK(Ventas[[#This Row],[Código]]),"",VLOOKUP(Ventas[[#This Row],[Código]],Productos[],2,FALSE))</f>
        <v/>
      </c>
      <c r="D1662" t="str">
        <f>IF(ISBLANK(Ventas[[#This Row],[Código]]),"",VLOOKUP(Ventas[[#This Row],[Código]],Productos[],3,FALSE))</f>
        <v/>
      </c>
      <c r="E1662" s="22"/>
      <c r="F1662" s="1" t="str">
        <f>IF(ISBLANK(Ventas[[#This Row],[Código]]),"",VLOOKUP(Ventas[[#This Row],[Código]],Productos[],4,FALSE))</f>
        <v/>
      </c>
      <c r="G1662" s="1" t="str">
        <f>IF(ISBLANK(Ventas[[#This Row],[Código]]),"",VLOOKUP(Ventas[[#This Row],[Código]],Productos[],5,FALSE))</f>
        <v/>
      </c>
      <c r="H1662" s="23" t="str">
        <f>IF(ISBLANK(Ventas[[#This Row],[Código]]),"",Ventas[[#This Row],[Precio Unitario]]*Ventas[[#This Row],[Cantidad]])</f>
        <v/>
      </c>
      <c r="I1662" s="1" t="str">
        <f>IF(ISBLANK(Ventas[[#This Row],[Código]]),"",SUM(Ventas[[#This Row],[Monto]],I1661))</f>
        <v/>
      </c>
    </row>
    <row r="1663" spans="3:9" x14ac:dyDescent="0.25">
      <c r="C1663" t="str">
        <f>IF(ISBLANK(Ventas[[#This Row],[Código]]),"",VLOOKUP(Ventas[[#This Row],[Código]],Productos[],2,FALSE))</f>
        <v/>
      </c>
      <c r="D1663" t="str">
        <f>IF(ISBLANK(Ventas[[#This Row],[Código]]),"",VLOOKUP(Ventas[[#This Row],[Código]],Productos[],3,FALSE))</f>
        <v/>
      </c>
      <c r="E1663" s="22"/>
      <c r="F1663" s="1" t="str">
        <f>IF(ISBLANK(Ventas[[#This Row],[Código]]),"",VLOOKUP(Ventas[[#This Row],[Código]],Productos[],4,FALSE))</f>
        <v/>
      </c>
      <c r="G1663" s="1" t="str">
        <f>IF(ISBLANK(Ventas[[#This Row],[Código]]),"",VLOOKUP(Ventas[[#This Row],[Código]],Productos[],5,FALSE))</f>
        <v/>
      </c>
      <c r="H1663" s="23" t="str">
        <f>IF(ISBLANK(Ventas[[#This Row],[Código]]),"",Ventas[[#This Row],[Precio Unitario]]*Ventas[[#This Row],[Cantidad]])</f>
        <v/>
      </c>
      <c r="I1663" s="1" t="str">
        <f>IF(ISBLANK(Ventas[[#This Row],[Código]]),"",SUM(Ventas[[#This Row],[Monto]],I1662))</f>
        <v/>
      </c>
    </row>
    <row r="1664" spans="3:9" x14ac:dyDescent="0.25">
      <c r="C1664" t="str">
        <f>IF(ISBLANK(Ventas[[#This Row],[Código]]),"",VLOOKUP(Ventas[[#This Row],[Código]],Productos[],2,FALSE))</f>
        <v/>
      </c>
      <c r="D1664" t="str">
        <f>IF(ISBLANK(Ventas[[#This Row],[Código]]),"",VLOOKUP(Ventas[[#This Row],[Código]],Productos[],3,FALSE))</f>
        <v/>
      </c>
      <c r="E1664" s="22"/>
      <c r="F1664" s="1" t="str">
        <f>IF(ISBLANK(Ventas[[#This Row],[Código]]),"",VLOOKUP(Ventas[[#This Row],[Código]],Productos[],4,FALSE))</f>
        <v/>
      </c>
      <c r="G1664" s="1" t="str">
        <f>IF(ISBLANK(Ventas[[#This Row],[Código]]),"",VLOOKUP(Ventas[[#This Row],[Código]],Productos[],5,FALSE))</f>
        <v/>
      </c>
      <c r="H1664" s="23" t="str">
        <f>IF(ISBLANK(Ventas[[#This Row],[Código]]),"",Ventas[[#This Row],[Precio Unitario]]*Ventas[[#This Row],[Cantidad]])</f>
        <v/>
      </c>
      <c r="I1664" s="1" t="str">
        <f>IF(ISBLANK(Ventas[[#This Row],[Código]]),"",SUM(Ventas[[#This Row],[Monto]],I1663))</f>
        <v/>
      </c>
    </row>
    <row r="1665" spans="3:9" x14ac:dyDescent="0.25">
      <c r="C1665" t="str">
        <f>IF(ISBLANK(Ventas[[#This Row],[Código]]),"",VLOOKUP(Ventas[[#This Row],[Código]],Productos[],2,FALSE))</f>
        <v/>
      </c>
      <c r="D1665" t="str">
        <f>IF(ISBLANK(Ventas[[#This Row],[Código]]),"",VLOOKUP(Ventas[[#This Row],[Código]],Productos[],3,FALSE))</f>
        <v/>
      </c>
      <c r="E1665" s="22"/>
      <c r="F1665" s="1" t="str">
        <f>IF(ISBLANK(Ventas[[#This Row],[Código]]),"",VLOOKUP(Ventas[[#This Row],[Código]],Productos[],4,FALSE))</f>
        <v/>
      </c>
      <c r="G1665" s="1" t="str">
        <f>IF(ISBLANK(Ventas[[#This Row],[Código]]),"",VLOOKUP(Ventas[[#This Row],[Código]],Productos[],5,FALSE))</f>
        <v/>
      </c>
      <c r="H1665" s="23" t="str">
        <f>IF(ISBLANK(Ventas[[#This Row],[Código]]),"",Ventas[[#This Row],[Precio Unitario]]*Ventas[[#This Row],[Cantidad]])</f>
        <v/>
      </c>
      <c r="I1665" s="1" t="str">
        <f>IF(ISBLANK(Ventas[[#This Row],[Código]]),"",SUM(Ventas[[#This Row],[Monto]],I1664))</f>
        <v/>
      </c>
    </row>
    <row r="1666" spans="3:9" x14ac:dyDescent="0.25">
      <c r="C1666" t="str">
        <f>IF(ISBLANK(Ventas[[#This Row],[Código]]),"",VLOOKUP(Ventas[[#This Row],[Código]],Productos[],2,FALSE))</f>
        <v/>
      </c>
      <c r="D1666" t="str">
        <f>IF(ISBLANK(Ventas[[#This Row],[Código]]),"",VLOOKUP(Ventas[[#This Row],[Código]],Productos[],3,FALSE))</f>
        <v/>
      </c>
      <c r="E1666" s="22"/>
      <c r="F1666" s="1" t="str">
        <f>IF(ISBLANK(Ventas[[#This Row],[Código]]),"",VLOOKUP(Ventas[[#This Row],[Código]],Productos[],4,FALSE))</f>
        <v/>
      </c>
      <c r="G1666" s="1" t="str">
        <f>IF(ISBLANK(Ventas[[#This Row],[Código]]),"",VLOOKUP(Ventas[[#This Row],[Código]],Productos[],5,FALSE))</f>
        <v/>
      </c>
      <c r="H1666" s="23" t="str">
        <f>IF(ISBLANK(Ventas[[#This Row],[Código]]),"",Ventas[[#This Row],[Precio Unitario]]*Ventas[[#This Row],[Cantidad]])</f>
        <v/>
      </c>
      <c r="I1666" s="1" t="str">
        <f>IF(ISBLANK(Ventas[[#This Row],[Código]]),"",SUM(Ventas[[#This Row],[Monto]],I1665))</f>
        <v/>
      </c>
    </row>
    <row r="1667" spans="3:9" x14ac:dyDescent="0.25">
      <c r="C1667" t="str">
        <f>IF(ISBLANK(Ventas[[#This Row],[Código]]),"",VLOOKUP(Ventas[[#This Row],[Código]],Productos[],2,FALSE))</f>
        <v/>
      </c>
      <c r="D1667" t="str">
        <f>IF(ISBLANK(Ventas[[#This Row],[Código]]),"",VLOOKUP(Ventas[[#This Row],[Código]],Productos[],3,FALSE))</f>
        <v/>
      </c>
      <c r="E1667" s="22"/>
      <c r="F1667" s="1" t="str">
        <f>IF(ISBLANK(Ventas[[#This Row],[Código]]),"",VLOOKUP(Ventas[[#This Row],[Código]],Productos[],4,FALSE))</f>
        <v/>
      </c>
      <c r="G1667" s="1" t="str">
        <f>IF(ISBLANK(Ventas[[#This Row],[Código]]),"",VLOOKUP(Ventas[[#This Row],[Código]],Productos[],5,FALSE))</f>
        <v/>
      </c>
      <c r="H1667" s="23" t="str">
        <f>IF(ISBLANK(Ventas[[#This Row],[Código]]),"",Ventas[[#This Row],[Precio Unitario]]*Ventas[[#This Row],[Cantidad]])</f>
        <v/>
      </c>
      <c r="I1667" s="1" t="str">
        <f>IF(ISBLANK(Ventas[[#This Row],[Código]]),"",SUM(Ventas[[#This Row],[Monto]],I1666))</f>
        <v/>
      </c>
    </row>
    <row r="1668" spans="3:9" x14ac:dyDescent="0.25">
      <c r="C1668" t="str">
        <f>IF(ISBLANK(Ventas[[#This Row],[Código]]),"",VLOOKUP(Ventas[[#This Row],[Código]],Productos[],2,FALSE))</f>
        <v/>
      </c>
      <c r="D1668" t="str">
        <f>IF(ISBLANK(Ventas[[#This Row],[Código]]),"",VLOOKUP(Ventas[[#This Row],[Código]],Productos[],3,FALSE))</f>
        <v/>
      </c>
      <c r="E1668" s="22"/>
      <c r="F1668" s="1" t="str">
        <f>IF(ISBLANK(Ventas[[#This Row],[Código]]),"",VLOOKUP(Ventas[[#This Row],[Código]],Productos[],4,FALSE))</f>
        <v/>
      </c>
      <c r="G1668" s="1" t="str">
        <f>IF(ISBLANK(Ventas[[#This Row],[Código]]),"",VLOOKUP(Ventas[[#This Row],[Código]],Productos[],5,FALSE))</f>
        <v/>
      </c>
      <c r="H1668" s="23" t="str">
        <f>IF(ISBLANK(Ventas[[#This Row],[Código]]),"",Ventas[[#This Row],[Precio Unitario]]*Ventas[[#This Row],[Cantidad]])</f>
        <v/>
      </c>
      <c r="I1668" s="1" t="str">
        <f>IF(ISBLANK(Ventas[[#This Row],[Código]]),"",SUM(Ventas[[#This Row],[Monto]],I1667))</f>
        <v/>
      </c>
    </row>
    <row r="1669" spans="3:9" x14ac:dyDescent="0.25">
      <c r="C1669" t="str">
        <f>IF(ISBLANK(Ventas[[#This Row],[Código]]),"",VLOOKUP(Ventas[[#This Row],[Código]],Productos[],2,FALSE))</f>
        <v/>
      </c>
      <c r="D1669" t="str">
        <f>IF(ISBLANK(Ventas[[#This Row],[Código]]),"",VLOOKUP(Ventas[[#This Row],[Código]],Productos[],3,FALSE))</f>
        <v/>
      </c>
      <c r="E1669" s="22"/>
      <c r="F1669" s="1" t="str">
        <f>IF(ISBLANK(Ventas[[#This Row],[Código]]),"",VLOOKUP(Ventas[[#This Row],[Código]],Productos[],4,FALSE))</f>
        <v/>
      </c>
      <c r="G1669" s="1" t="str">
        <f>IF(ISBLANK(Ventas[[#This Row],[Código]]),"",VLOOKUP(Ventas[[#This Row],[Código]],Productos[],5,FALSE))</f>
        <v/>
      </c>
      <c r="H1669" s="23" t="str">
        <f>IF(ISBLANK(Ventas[[#This Row],[Código]]),"",Ventas[[#This Row],[Precio Unitario]]*Ventas[[#This Row],[Cantidad]])</f>
        <v/>
      </c>
      <c r="I1669" s="1" t="str">
        <f>IF(ISBLANK(Ventas[[#This Row],[Código]]),"",SUM(Ventas[[#This Row],[Monto]],I1668))</f>
        <v/>
      </c>
    </row>
    <row r="1670" spans="3:9" x14ac:dyDescent="0.25">
      <c r="C1670" t="str">
        <f>IF(ISBLANK(Ventas[[#This Row],[Código]]),"",VLOOKUP(Ventas[[#This Row],[Código]],Productos[],2,FALSE))</f>
        <v/>
      </c>
      <c r="D1670" t="str">
        <f>IF(ISBLANK(Ventas[[#This Row],[Código]]),"",VLOOKUP(Ventas[[#This Row],[Código]],Productos[],3,FALSE))</f>
        <v/>
      </c>
      <c r="E1670" s="22"/>
      <c r="F1670" s="1" t="str">
        <f>IF(ISBLANK(Ventas[[#This Row],[Código]]),"",VLOOKUP(Ventas[[#This Row],[Código]],Productos[],4,FALSE))</f>
        <v/>
      </c>
      <c r="G1670" s="1" t="str">
        <f>IF(ISBLANK(Ventas[[#This Row],[Código]]),"",VLOOKUP(Ventas[[#This Row],[Código]],Productos[],5,FALSE))</f>
        <v/>
      </c>
      <c r="H1670" s="23" t="str">
        <f>IF(ISBLANK(Ventas[[#This Row],[Código]]),"",Ventas[[#This Row],[Precio Unitario]]*Ventas[[#This Row],[Cantidad]])</f>
        <v/>
      </c>
      <c r="I1670" s="1" t="str">
        <f>IF(ISBLANK(Ventas[[#This Row],[Código]]),"",SUM(Ventas[[#This Row],[Monto]],I1669))</f>
        <v/>
      </c>
    </row>
    <row r="1671" spans="3:9" x14ac:dyDescent="0.25">
      <c r="C1671" t="str">
        <f>IF(ISBLANK(Ventas[[#This Row],[Código]]),"",VLOOKUP(Ventas[[#This Row],[Código]],Productos[],2,FALSE))</f>
        <v/>
      </c>
      <c r="D1671" t="str">
        <f>IF(ISBLANK(Ventas[[#This Row],[Código]]),"",VLOOKUP(Ventas[[#This Row],[Código]],Productos[],3,FALSE))</f>
        <v/>
      </c>
      <c r="E1671" s="22"/>
      <c r="F1671" s="1" t="str">
        <f>IF(ISBLANK(Ventas[[#This Row],[Código]]),"",VLOOKUP(Ventas[[#This Row],[Código]],Productos[],4,FALSE))</f>
        <v/>
      </c>
      <c r="G1671" s="1" t="str">
        <f>IF(ISBLANK(Ventas[[#This Row],[Código]]),"",VLOOKUP(Ventas[[#This Row],[Código]],Productos[],5,FALSE))</f>
        <v/>
      </c>
      <c r="H1671" s="23" t="str">
        <f>IF(ISBLANK(Ventas[[#This Row],[Código]]),"",Ventas[[#This Row],[Precio Unitario]]*Ventas[[#This Row],[Cantidad]])</f>
        <v/>
      </c>
      <c r="I1671" s="1" t="str">
        <f>IF(ISBLANK(Ventas[[#This Row],[Código]]),"",SUM(Ventas[[#This Row],[Monto]],I1670))</f>
        <v/>
      </c>
    </row>
    <row r="1672" spans="3:9" x14ac:dyDescent="0.25">
      <c r="C1672" t="str">
        <f>IF(ISBLANK(Ventas[[#This Row],[Código]]),"",VLOOKUP(Ventas[[#This Row],[Código]],Productos[],2,FALSE))</f>
        <v/>
      </c>
      <c r="D1672" t="str">
        <f>IF(ISBLANK(Ventas[[#This Row],[Código]]),"",VLOOKUP(Ventas[[#This Row],[Código]],Productos[],3,FALSE))</f>
        <v/>
      </c>
      <c r="E1672" s="22"/>
      <c r="F1672" s="1" t="str">
        <f>IF(ISBLANK(Ventas[[#This Row],[Código]]),"",VLOOKUP(Ventas[[#This Row],[Código]],Productos[],4,FALSE))</f>
        <v/>
      </c>
      <c r="G1672" s="1" t="str">
        <f>IF(ISBLANK(Ventas[[#This Row],[Código]]),"",VLOOKUP(Ventas[[#This Row],[Código]],Productos[],5,FALSE))</f>
        <v/>
      </c>
      <c r="H1672" s="23" t="str">
        <f>IF(ISBLANK(Ventas[[#This Row],[Código]]),"",Ventas[[#This Row],[Precio Unitario]]*Ventas[[#This Row],[Cantidad]])</f>
        <v/>
      </c>
      <c r="I1672" s="1" t="str">
        <f>IF(ISBLANK(Ventas[[#This Row],[Código]]),"",SUM(Ventas[[#This Row],[Monto]],I1671))</f>
        <v/>
      </c>
    </row>
    <row r="1673" spans="3:9" x14ac:dyDescent="0.25">
      <c r="C1673" t="str">
        <f>IF(ISBLANK(Ventas[[#This Row],[Código]]),"",VLOOKUP(Ventas[[#This Row],[Código]],Productos[],2,FALSE))</f>
        <v/>
      </c>
      <c r="D1673" t="str">
        <f>IF(ISBLANK(Ventas[[#This Row],[Código]]),"",VLOOKUP(Ventas[[#This Row],[Código]],Productos[],3,FALSE))</f>
        <v/>
      </c>
      <c r="E1673" s="22"/>
      <c r="F1673" s="1" t="str">
        <f>IF(ISBLANK(Ventas[[#This Row],[Código]]),"",VLOOKUP(Ventas[[#This Row],[Código]],Productos[],4,FALSE))</f>
        <v/>
      </c>
      <c r="G1673" s="1" t="str">
        <f>IF(ISBLANK(Ventas[[#This Row],[Código]]),"",VLOOKUP(Ventas[[#This Row],[Código]],Productos[],5,FALSE))</f>
        <v/>
      </c>
      <c r="H1673" s="23" t="str">
        <f>IF(ISBLANK(Ventas[[#This Row],[Código]]),"",Ventas[[#This Row],[Precio Unitario]]*Ventas[[#This Row],[Cantidad]])</f>
        <v/>
      </c>
      <c r="I1673" s="1" t="str">
        <f>IF(ISBLANK(Ventas[[#This Row],[Código]]),"",SUM(Ventas[[#This Row],[Monto]],I1672))</f>
        <v/>
      </c>
    </row>
    <row r="1674" spans="3:9" x14ac:dyDescent="0.25">
      <c r="C1674" t="str">
        <f>IF(ISBLANK(Ventas[[#This Row],[Código]]),"",VLOOKUP(Ventas[[#This Row],[Código]],Productos[],2,FALSE))</f>
        <v/>
      </c>
      <c r="D1674" t="str">
        <f>IF(ISBLANK(Ventas[[#This Row],[Código]]),"",VLOOKUP(Ventas[[#This Row],[Código]],Productos[],3,FALSE))</f>
        <v/>
      </c>
      <c r="E1674" s="22"/>
      <c r="F1674" s="1" t="str">
        <f>IF(ISBLANK(Ventas[[#This Row],[Código]]),"",VLOOKUP(Ventas[[#This Row],[Código]],Productos[],4,FALSE))</f>
        <v/>
      </c>
      <c r="G1674" s="1" t="str">
        <f>IF(ISBLANK(Ventas[[#This Row],[Código]]),"",VLOOKUP(Ventas[[#This Row],[Código]],Productos[],5,FALSE))</f>
        <v/>
      </c>
      <c r="H1674" s="23" t="str">
        <f>IF(ISBLANK(Ventas[[#This Row],[Código]]),"",Ventas[[#This Row],[Precio Unitario]]*Ventas[[#This Row],[Cantidad]])</f>
        <v/>
      </c>
      <c r="I1674" s="1" t="str">
        <f>IF(ISBLANK(Ventas[[#This Row],[Código]]),"",SUM(Ventas[[#This Row],[Monto]],I1673))</f>
        <v/>
      </c>
    </row>
    <row r="1675" spans="3:9" x14ac:dyDescent="0.25">
      <c r="C1675" t="str">
        <f>IF(ISBLANK(Ventas[[#This Row],[Código]]),"",VLOOKUP(Ventas[[#This Row],[Código]],Productos[],2,FALSE))</f>
        <v/>
      </c>
      <c r="D1675" t="str">
        <f>IF(ISBLANK(Ventas[[#This Row],[Código]]),"",VLOOKUP(Ventas[[#This Row],[Código]],Productos[],3,FALSE))</f>
        <v/>
      </c>
      <c r="E1675" s="22"/>
      <c r="F1675" s="1" t="str">
        <f>IF(ISBLANK(Ventas[[#This Row],[Código]]),"",VLOOKUP(Ventas[[#This Row],[Código]],Productos[],4,FALSE))</f>
        <v/>
      </c>
      <c r="G1675" s="1" t="str">
        <f>IF(ISBLANK(Ventas[[#This Row],[Código]]),"",VLOOKUP(Ventas[[#This Row],[Código]],Productos[],5,FALSE))</f>
        <v/>
      </c>
      <c r="H1675" s="23" t="str">
        <f>IF(ISBLANK(Ventas[[#This Row],[Código]]),"",Ventas[[#This Row],[Precio Unitario]]*Ventas[[#This Row],[Cantidad]])</f>
        <v/>
      </c>
      <c r="I1675" s="1" t="str">
        <f>IF(ISBLANK(Ventas[[#This Row],[Código]]),"",SUM(Ventas[[#This Row],[Monto]],I1674))</f>
        <v/>
      </c>
    </row>
    <row r="1676" spans="3:9" x14ac:dyDescent="0.25">
      <c r="C1676" t="str">
        <f>IF(ISBLANK(Ventas[[#This Row],[Código]]),"",VLOOKUP(Ventas[[#This Row],[Código]],Productos[],2,FALSE))</f>
        <v/>
      </c>
      <c r="D1676" t="str">
        <f>IF(ISBLANK(Ventas[[#This Row],[Código]]),"",VLOOKUP(Ventas[[#This Row],[Código]],Productos[],3,FALSE))</f>
        <v/>
      </c>
      <c r="E1676" s="22"/>
      <c r="F1676" s="1" t="str">
        <f>IF(ISBLANK(Ventas[[#This Row],[Código]]),"",VLOOKUP(Ventas[[#This Row],[Código]],Productos[],4,FALSE))</f>
        <v/>
      </c>
      <c r="G1676" s="1" t="str">
        <f>IF(ISBLANK(Ventas[[#This Row],[Código]]),"",VLOOKUP(Ventas[[#This Row],[Código]],Productos[],5,FALSE))</f>
        <v/>
      </c>
      <c r="H1676" s="23" t="str">
        <f>IF(ISBLANK(Ventas[[#This Row],[Código]]),"",Ventas[[#This Row],[Precio Unitario]]*Ventas[[#This Row],[Cantidad]])</f>
        <v/>
      </c>
      <c r="I1676" s="1" t="str">
        <f>IF(ISBLANK(Ventas[[#This Row],[Código]]),"",SUM(Ventas[[#This Row],[Monto]],I1675))</f>
        <v/>
      </c>
    </row>
    <row r="1677" spans="3:9" x14ac:dyDescent="0.25">
      <c r="C1677" t="str">
        <f>IF(ISBLANK(Ventas[[#This Row],[Código]]),"",VLOOKUP(Ventas[[#This Row],[Código]],Productos[],2,FALSE))</f>
        <v/>
      </c>
      <c r="D1677" t="str">
        <f>IF(ISBLANK(Ventas[[#This Row],[Código]]),"",VLOOKUP(Ventas[[#This Row],[Código]],Productos[],3,FALSE))</f>
        <v/>
      </c>
      <c r="E1677" s="22"/>
      <c r="F1677" s="1" t="str">
        <f>IF(ISBLANK(Ventas[[#This Row],[Código]]),"",VLOOKUP(Ventas[[#This Row],[Código]],Productos[],4,FALSE))</f>
        <v/>
      </c>
      <c r="G1677" s="1" t="str">
        <f>IF(ISBLANK(Ventas[[#This Row],[Código]]),"",VLOOKUP(Ventas[[#This Row],[Código]],Productos[],5,FALSE))</f>
        <v/>
      </c>
      <c r="H1677" s="23" t="str">
        <f>IF(ISBLANK(Ventas[[#This Row],[Código]]),"",Ventas[[#This Row],[Precio Unitario]]*Ventas[[#This Row],[Cantidad]])</f>
        <v/>
      </c>
      <c r="I1677" s="1" t="str">
        <f>IF(ISBLANK(Ventas[[#This Row],[Código]]),"",SUM(Ventas[[#This Row],[Monto]],I1676))</f>
        <v/>
      </c>
    </row>
    <row r="1678" spans="3:9" x14ac:dyDescent="0.25">
      <c r="C1678" t="str">
        <f>IF(ISBLANK(Ventas[[#This Row],[Código]]),"",VLOOKUP(Ventas[[#This Row],[Código]],Productos[],2,FALSE))</f>
        <v/>
      </c>
      <c r="D1678" t="str">
        <f>IF(ISBLANK(Ventas[[#This Row],[Código]]),"",VLOOKUP(Ventas[[#This Row],[Código]],Productos[],3,FALSE))</f>
        <v/>
      </c>
      <c r="E1678" s="22"/>
      <c r="F1678" s="1" t="str">
        <f>IF(ISBLANK(Ventas[[#This Row],[Código]]),"",VLOOKUP(Ventas[[#This Row],[Código]],Productos[],4,FALSE))</f>
        <v/>
      </c>
      <c r="G1678" s="1" t="str">
        <f>IF(ISBLANK(Ventas[[#This Row],[Código]]),"",VLOOKUP(Ventas[[#This Row],[Código]],Productos[],5,FALSE))</f>
        <v/>
      </c>
      <c r="H1678" s="23" t="str">
        <f>IF(ISBLANK(Ventas[[#This Row],[Código]]),"",Ventas[[#This Row],[Precio Unitario]]*Ventas[[#This Row],[Cantidad]])</f>
        <v/>
      </c>
      <c r="I1678" s="1" t="str">
        <f>IF(ISBLANK(Ventas[[#This Row],[Código]]),"",SUM(Ventas[[#This Row],[Monto]],I1677))</f>
        <v/>
      </c>
    </row>
    <row r="1679" spans="3:9" x14ac:dyDescent="0.25">
      <c r="C1679" t="str">
        <f>IF(ISBLANK(Ventas[[#This Row],[Código]]),"",VLOOKUP(Ventas[[#This Row],[Código]],Productos[],2,FALSE))</f>
        <v/>
      </c>
      <c r="D1679" t="str">
        <f>IF(ISBLANK(Ventas[[#This Row],[Código]]),"",VLOOKUP(Ventas[[#This Row],[Código]],Productos[],3,FALSE))</f>
        <v/>
      </c>
      <c r="E1679" s="22"/>
      <c r="F1679" s="1" t="str">
        <f>IF(ISBLANK(Ventas[[#This Row],[Código]]),"",VLOOKUP(Ventas[[#This Row],[Código]],Productos[],4,FALSE))</f>
        <v/>
      </c>
      <c r="G1679" s="1" t="str">
        <f>IF(ISBLANK(Ventas[[#This Row],[Código]]),"",VLOOKUP(Ventas[[#This Row],[Código]],Productos[],5,FALSE))</f>
        <v/>
      </c>
      <c r="H1679" s="23" t="str">
        <f>IF(ISBLANK(Ventas[[#This Row],[Código]]),"",Ventas[[#This Row],[Precio Unitario]]*Ventas[[#This Row],[Cantidad]])</f>
        <v/>
      </c>
      <c r="I1679" s="1" t="str">
        <f>IF(ISBLANK(Ventas[[#This Row],[Código]]),"",SUM(Ventas[[#This Row],[Monto]],I1678))</f>
        <v/>
      </c>
    </row>
    <row r="1680" spans="3:9" x14ac:dyDescent="0.25">
      <c r="C1680" t="str">
        <f>IF(ISBLANK(Ventas[[#This Row],[Código]]),"",VLOOKUP(Ventas[[#This Row],[Código]],Productos[],2,FALSE))</f>
        <v/>
      </c>
      <c r="D1680" t="str">
        <f>IF(ISBLANK(Ventas[[#This Row],[Código]]),"",VLOOKUP(Ventas[[#This Row],[Código]],Productos[],3,FALSE))</f>
        <v/>
      </c>
      <c r="E1680" s="22"/>
      <c r="F1680" s="1" t="str">
        <f>IF(ISBLANK(Ventas[[#This Row],[Código]]),"",VLOOKUP(Ventas[[#This Row],[Código]],Productos[],4,FALSE))</f>
        <v/>
      </c>
      <c r="G1680" s="1" t="str">
        <f>IF(ISBLANK(Ventas[[#This Row],[Código]]),"",VLOOKUP(Ventas[[#This Row],[Código]],Productos[],5,FALSE))</f>
        <v/>
      </c>
      <c r="H1680" s="23" t="str">
        <f>IF(ISBLANK(Ventas[[#This Row],[Código]]),"",Ventas[[#This Row],[Precio Unitario]]*Ventas[[#This Row],[Cantidad]])</f>
        <v/>
      </c>
      <c r="I1680" s="1" t="str">
        <f>IF(ISBLANK(Ventas[[#This Row],[Código]]),"",SUM(Ventas[[#This Row],[Monto]],I1679))</f>
        <v/>
      </c>
    </row>
    <row r="1681" spans="3:9" x14ac:dyDescent="0.25">
      <c r="C1681" t="str">
        <f>IF(ISBLANK(Ventas[[#This Row],[Código]]),"",VLOOKUP(Ventas[[#This Row],[Código]],Productos[],2,FALSE))</f>
        <v/>
      </c>
      <c r="D1681" t="str">
        <f>IF(ISBLANK(Ventas[[#This Row],[Código]]),"",VLOOKUP(Ventas[[#This Row],[Código]],Productos[],3,FALSE))</f>
        <v/>
      </c>
      <c r="E1681" s="22"/>
      <c r="F1681" s="1" t="str">
        <f>IF(ISBLANK(Ventas[[#This Row],[Código]]),"",VLOOKUP(Ventas[[#This Row],[Código]],Productos[],4,FALSE))</f>
        <v/>
      </c>
      <c r="G1681" s="1" t="str">
        <f>IF(ISBLANK(Ventas[[#This Row],[Código]]),"",VLOOKUP(Ventas[[#This Row],[Código]],Productos[],5,FALSE))</f>
        <v/>
      </c>
      <c r="H1681" s="23" t="str">
        <f>IF(ISBLANK(Ventas[[#This Row],[Código]]),"",Ventas[[#This Row],[Precio Unitario]]*Ventas[[#This Row],[Cantidad]])</f>
        <v/>
      </c>
      <c r="I1681" s="1" t="str">
        <f>IF(ISBLANK(Ventas[[#This Row],[Código]]),"",SUM(Ventas[[#This Row],[Monto]],I1680))</f>
        <v/>
      </c>
    </row>
    <row r="1682" spans="3:9" x14ac:dyDescent="0.25">
      <c r="C1682" t="str">
        <f>IF(ISBLANK(Ventas[[#This Row],[Código]]),"",VLOOKUP(Ventas[[#This Row],[Código]],Productos[],2,FALSE))</f>
        <v/>
      </c>
      <c r="D1682" t="str">
        <f>IF(ISBLANK(Ventas[[#This Row],[Código]]),"",VLOOKUP(Ventas[[#This Row],[Código]],Productos[],3,FALSE))</f>
        <v/>
      </c>
      <c r="E1682" s="22"/>
      <c r="F1682" s="1" t="str">
        <f>IF(ISBLANK(Ventas[[#This Row],[Código]]),"",VLOOKUP(Ventas[[#This Row],[Código]],Productos[],4,FALSE))</f>
        <v/>
      </c>
      <c r="G1682" s="1" t="str">
        <f>IF(ISBLANK(Ventas[[#This Row],[Código]]),"",VLOOKUP(Ventas[[#This Row],[Código]],Productos[],5,FALSE))</f>
        <v/>
      </c>
      <c r="H1682" s="23" t="str">
        <f>IF(ISBLANK(Ventas[[#This Row],[Código]]),"",Ventas[[#This Row],[Precio Unitario]]*Ventas[[#This Row],[Cantidad]])</f>
        <v/>
      </c>
      <c r="I1682" s="1" t="str">
        <f>IF(ISBLANK(Ventas[[#This Row],[Código]]),"",SUM(Ventas[[#This Row],[Monto]],I1681))</f>
        <v/>
      </c>
    </row>
    <row r="1683" spans="3:9" x14ac:dyDescent="0.25">
      <c r="C1683" t="str">
        <f>IF(ISBLANK(Ventas[[#This Row],[Código]]),"",VLOOKUP(Ventas[[#This Row],[Código]],Productos[],2,FALSE))</f>
        <v/>
      </c>
      <c r="D1683" t="str">
        <f>IF(ISBLANK(Ventas[[#This Row],[Código]]),"",VLOOKUP(Ventas[[#This Row],[Código]],Productos[],3,FALSE))</f>
        <v/>
      </c>
      <c r="E1683" s="22"/>
      <c r="F1683" s="1" t="str">
        <f>IF(ISBLANK(Ventas[[#This Row],[Código]]),"",VLOOKUP(Ventas[[#This Row],[Código]],Productos[],4,FALSE))</f>
        <v/>
      </c>
      <c r="G1683" s="1" t="str">
        <f>IF(ISBLANK(Ventas[[#This Row],[Código]]),"",VLOOKUP(Ventas[[#This Row],[Código]],Productos[],5,FALSE))</f>
        <v/>
      </c>
      <c r="H1683" s="23" t="str">
        <f>IF(ISBLANK(Ventas[[#This Row],[Código]]),"",Ventas[[#This Row],[Precio Unitario]]*Ventas[[#This Row],[Cantidad]])</f>
        <v/>
      </c>
      <c r="I1683" s="1" t="str">
        <f>IF(ISBLANK(Ventas[[#This Row],[Código]]),"",SUM(Ventas[[#This Row],[Monto]],I1682))</f>
        <v/>
      </c>
    </row>
    <row r="1684" spans="3:9" x14ac:dyDescent="0.25">
      <c r="C1684" t="str">
        <f>IF(ISBLANK(Ventas[[#This Row],[Código]]),"",VLOOKUP(Ventas[[#This Row],[Código]],Productos[],2,FALSE))</f>
        <v/>
      </c>
      <c r="D1684" t="str">
        <f>IF(ISBLANK(Ventas[[#This Row],[Código]]),"",VLOOKUP(Ventas[[#This Row],[Código]],Productos[],3,FALSE))</f>
        <v/>
      </c>
      <c r="E1684" s="22"/>
      <c r="F1684" s="1" t="str">
        <f>IF(ISBLANK(Ventas[[#This Row],[Código]]),"",VLOOKUP(Ventas[[#This Row],[Código]],Productos[],4,FALSE))</f>
        <v/>
      </c>
      <c r="G1684" s="1" t="str">
        <f>IF(ISBLANK(Ventas[[#This Row],[Código]]),"",VLOOKUP(Ventas[[#This Row],[Código]],Productos[],5,FALSE))</f>
        <v/>
      </c>
      <c r="H1684" s="23" t="str">
        <f>IF(ISBLANK(Ventas[[#This Row],[Código]]),"",Ventas[[#This Row],[Precio Unitario]]*Ventas[[#This Row],[Cantidad]])</f>
        <v/>
      </c>
      <c r="I1684" s="1" t="str">
        <f>IF(ISBLANK(Ventas[[#This Row],[Código]]),"",SUM(Ventas[[#This Row],[Monto]],I1683))</f>
        <v/>
      </c>
    </row>
    <row r="1685" spans="3:9" x14ac:dyDescent="0.25">
      <c r="C1685" t="str">
        <f>IF(ISBLANK(Ventas[[#This Row],[Código]]),"",VLOOKUP(Ventas[[#This Row],[Código]],Productos[],2,FALSE))</f>
        <v/>
      </c>
      <c r="D1685" t="str">
        <f>IF(ISBLANK(Ventas[[#This Row],[Código]]),"",VLOOKUP(Ventas[[#This Row],[Código]],Productos[],3,FALSE))</f>
        <v/>
      </c>
      <c r="E1685" s="22"/>
      <c r="F1685" s="1" t="str">
        <f>IF(ISBLANK(Ventas[[#This Row],[Código]]),"",VLOOKUP(Ventas[[#This Row],[Código]],Productos[],4,FALSE))</f>
        <v/>
      </c>
      <c r="G1685" s="1" t="str">
        <f>IF(ISBLANK(Ventas[[#This Row],[Código]]),"",VLOOKUP(Ventas[[#This Row],[Código]],Productos[],5,FALSE))</f>
        <v/>
      </c>
      <c r="H1685" s="23" t="str">
        <f>IF(ISBLANK(Ventas[[#This Row],[Código]]),"",Ventas[[#This Row],[Precio Unitario]]*Ventas[[#This Row],[Cantidad]])</f>
        <v/>
      </c>
      <c r="I1685" s="1" t="str">
        <f>IF(ISBLANK(Ventas[[#This Row],[Código]]),"",SUM(Ventas[[#This Row],[Monto]],I1684))</f>
        <v/>
      </c>
    </row>
    <row r="1686" spans="3:9" x14ac:dyDescent="0.25">
      <c r="C1686" t="str">
        <f>IF(ISBLANK(Ventas[[#This Row],[Código]]),"",VLOOKUP(Ventas[[#This Row],[Código]],Productos[],2,FALSE))</f>
        <v/>
      </c>
      <c r="D1686" t="str">
        <f>IF(ISBLANK(Ventas[[#This Row],[Código]]),"",VLOOKUP(Ventas[[#This Row],[Código]],Productos[],3,FALSE))</f>
        <v/>
      </c>
      <c r="E1686" s="22"/>
      <c r="F1686" s="1" t="str">
        <f>IF(ISBLANK(Ventas[[#This Row],[Código]]),"",VLOOKUP(Ventas[[#This Row],[Código]],Productos[],4,FALSE))</f>
        <v/>
      </c>
      <c r="G1686" s="1" t="str">
        <f>IF(ISBLANK(Ventas[[#This Row],[Código]]),"",VLOOKUP(Ventas[[#This Row],[Código]],Productos[],5,FALSE))</f>
        <v/>
      </c>
      <c r="H1686" s="23" t="str">
        <f>IF(ISBLANK(Ventas[[#This Row],[Código]]),"",Ventas[[#This Row],[Precio Unitario]]*Ventas[[#This Row],[Cantidad]])</f>
        <v/>
      </c>
      <c r="I1686" s="1" t="str">
        <f>IF(ISBLANK(Ventas[[#This Row],[Código]]),"",SUM(Ventas[[#This Row],[Monto]],I1685))</f>
        <v/>
      </c>
    </row>
    <row r="1687" spans="3:9" x14ac:dyDescent="0.25">
      <c r="C1687" t="str">
        <f>IF(ISBLANK(Ventas[[#This Row],[Código]]),"",VLOOKUP(Ventas[[#This Row],[Código]],Productos[],2,FALSE))</f>
        <v/>
      </c>
      <c r="D1687" t="str">
        <f>IF(ISBLANK(Ventas[[#This Row],[Código]]),"",VLOOKUP(Ventas[[#This Row],[Código]],Productos[],3,FALSE))</f>
        <v/>
      </c>
      <c r="E1687" s="22"/>
      <c r="F1687" s="1" t="str">
        <f>IF(ISBLANK(Ventas[[#This Row],[Código]]),"",VLOOKUP(Ventas[[#This Row],[Código]],Productos[],4,FALSE))</f>
        <v/>
      </c>
      <c r="G1687" s="1" t="str">
        <f>IF(ISBLANK(Ventas[[#This Row],[Código]]),"",VLOOKUP(Ventas[[#This Row],[Código]],Productos[],5,FALSE))</f>
        <v/>
      </c>
      <c r="H1687" s="23" t="str">
        <f>IF(ISBLANK(Ventas[[#This Row],[Código]]),"",Ventas[[#This Row],[Precio Unitario]]*Ventas[[#This Row],[Cantidad]])</f>
        <v/>
      </c>
      <c r="I1687" s="1" t="str">
        <f>IF(ISBLANK(Ventas[[#This Row],[Código]]),"",SUM(Ventas[[#This Row],[Monto]],I1686))</f>
        <v/>
      </c>
    </row>
    <row r="1688" spans="3:9" x14ac:dyDescent="0.25">
      <c r="C1688" t="str">
        <f>IF(ISBLANK(Ventas[[#This Row],[Código]]),"",VLOOKUP(Ventas[[#This Row],[Código]],Productos[],2,FALSE))</f>
        <v/>
      </c>
      <c r="D1688" t="str">
        <f>IF(ISBLANK(Ventas[[#This Row],[Código]]),"",VLOOKUP(Ventas[[#This Row],[Código]],Productos[],3,FALSE))</f>
        <v/>
      </c>
      <c r="E1688" s="22"/>
      <c r="F1688" s="1" t="str">
        <f>IF(ISBLANK(Ventas[[#This Row],[Código]]),"",VLOOKUP(Ventas[[#This Row],[Código]],Productos[],4,FALSE))</f>
        <v/>
      </c>
      <c r="G1688" s="1" t="str">
        <f>IF(ISBLANK(Ventas[[#This Row],[Código]]),"",VLOOKUP(Ventas[[#This Row],[Código]],Productos[],5,FALSE))</f>
        <v/>
      </c>
      <c r="H1688" s="23" t="str">
        <f>IF(ISBLANK(Ventas[[#This Row],[Código]]),"",Ventas[[#This Row],[Precio Unitario]]*Ventas[[#This Row],[Cantidad]])</f>
        <v/>
      </c>
      <c r="I1688" s="1" t="str">
        <f>IF(ISBLANK(Ventas[[#This Row],[Código]]),"",SUM(Ventas[[#This Row],[Monto]],I1687))</f>
        <v/>
      </c>
    </row>
    <row r="1689" spans="3:9" x14ac:dyDescent="0.25">
      <c r="C1689" t="str">
        <f>IF(ISBLANK(Ventas[[#This Row],[Código]]),"",VLOOKUP(Ventas[[#This Row],[Código]],Productos[],2,FALSE))</f>
        <v/>
      </c>
      <c r="D1689" t="str">
        <f>IF(ISBLANK(Ventas[[#This Row],[Código]]),"",VLOOKUP(Ventas[[#This Row],[Código]],Productos[],3,FALSE))</f>
        <v/>
      </c>
      <c r="E1689" s="22"/>
      <c r="F1689" s="1" t="str">
        <f>IF(ISBLANK(Ventas[[#This Row],[Código]]),"",VLOOKUP(Ventas[[#This Row],[Código]],Productos[],4,FALSE))</f>
        <v/>
      </c>
      <c r="G1689" s="1" t="str">
        <f>IF(ISBLANK(Ventas[[#This Row],[Código]]),"",VLOOKUP(Ventas[[#This Row],[Código]],Productos[],5,FALSE))</f>
        <v/>
      </c>
      <c r="H1689" s="23" t="str">
        <f>IF(ISBLANK(Ventas[[#This Row],[Código]]),"",Ventas[[#This Row],[Precio Unitario]]*Ventas[[#This Row],[Cantidad]])</f>
        <v/>
      </c>
      <c r="I1689" s="1" t="str">
        <f>IF(ISBLANK(Ventas[[#This Row],[Código]]),"",SUM(Ventas[[#This Row],[Monto]],I1688))</f>
        <v/>
      </c>
    </row>
    <row r="1690" spans="3:9" x14ac:dyDescent="0.25">
      <c r="C1690" t="str">
        <f>IF(ISBLANK(Ventas[[#This Row],[Código]]),"",VLOOKUP(Ventas[[#This Row],[Código]],Productos[],2,FALSE))</f>
        <v/>
      </c>
      <c r="D1690" t="str">
        <f>IF(ISBLANK(Ventas[[#This Row],[Código]]),"",VLOOKUP(Ventas[[#This Row],[Código]],Productos[],3,FALSE))</f>
        <v/>
      </c>
      <c r="E1690" s="22"/>
      <c r="F1690" s="1" t="str">
        <f>IF(ISBLANK(Ventas[[#This Row],[Código]]),"",VLOOKUP(Ventas[[#This Row],[Código]],Productos[],4,FALSE))</f>
        <v/>
      </c>
      <c r="G1690" s="1" t="str">
        <f>IF(ISBLANK(Ventas[[#This Row],[Código]]),"",VLOOKUP(Ventas[[#This Row],[Código]],Productos[],5,FALSE))</f>
        <v/>
      </c>
      <c r="H1690" s="23" t="str">
        <f>IF(ISBLANK(Ventas[[#This Row],[Código]]),"",Ventas[[#This Row],[Precio Unitario]]*Ventas[[#This Row],[Cantidad]])</f>
        <v/>
      </c>
      <c r="I1690" s="1" t="str">
        <f>IF(ISBLANK(Ventas[[#This Row],[Código]]),"",SUM(Ventas[[#This Row],[Monto]],I1689))</f>
        <v/>
      </c>
    </row>
    <row r="1691" spans="3:9" x14ac:dyDescent="0.25">
      <c r="C1691" t="str">
        <f>IF(ISBLANK(Ventas[[#This Row],[Código]]),"",VLOOKUP(Ventas[[#This Row],[Código]],Productos[],2,FALSE))</f>
        <v/>
      </c>
      <c r="D1691" t="str">
        <f>IF(ISBLANK(Ventas[[#This Row],[Código]]),"",VLOOKUP(Ventas[[#This Row],[Código]],Productos[],3,FALSE))</f>
        <v/>
      </c>
      <c r="E1691" s="22"/>
      <c r="F1691" s="1" t="str">
        <f>IF(ISBLANK(Ventas[[#This Row],[Código]]),"",VLOOKUP(Ventas[[#This Row],[Código]],Productos[],4,FALSE))</f>
        <v/>
      </c>
      <c r="G1691" s="1" t="str">
        <f>IF(ISBLANK(Ventas[[#This Row],[Código]]),"",VLOOKUP(Ventas[[#This Row],[Código]],Productos[],5,FALSE))</f>
        <v/>
      </c>
      <c r="H1691" s="23" t="str">
        <f>IF(ISBLANK(Ventas[[#This Row],[Código]]),"",Ventas[[#This Row],[Precio Unitario]]*Ventas[[#This Row],[Cantidad]])</f>
        <v/>
      </c>
      <c r="I1691" s="1" t="str">
        <f>IF(ISBLANK(Ventas[[#This Row],[Código]]),"",SUM(Ventas[[#This Row],[Monto]],I1690))</f>
        <v/>
      </c>
    </row>
    <row r="1692" spans="3:9" x14ac:dyDescent="0.25">
      <c r="C1692" t="str">
        <f>IF(ISBLANK(Ventas[[#This Row],[Código]]),"",VLOOKUP(Ventas[[#This Row],[Código]],Productos[],2,FALSE))</f>
        <v/>
      </c>
      <c r="D1692" t="str">
        <f>IF(ISBLANK(Ventas[[#This Row],[Código]]),"",VLOOKUP(Ventas[[#This Row],[Código]],Productos[],3,FALSE))</f>
        <v/>
      </c>
      <c r="E1692" s="22"/>
      <c r="F1692" s="1" t="str">
        <f>IF(ISBLANK(Ventas[[#This Row],[Código]]),"",VLOOKUP(Ventas[[#This Row],[Código]],Productos[],4,FALSE))</f>
        <v/>
      </c>
      <c r="G1692" s="1" t="str">
        <f>IF(ISBLANK(Ventas[[#This Row],[Código]]),"",VLOOKUP(Ventas[[#This Row],[Código]],Productos[],5,FALSE))</f>
        <v/>
      </c>
      <c r="H1692" s="23" t="str">
        <f>IF(ISBLANK(Ventas[[#This Row],[Código]]),"",Ventas[[#This Row],[Precio Unitario]]*Ventas[[#This Row],[Cantidad]])</f>
        <v/>
      </c>
      <c r="I1692" s="1" t="str">
        <f>IF(ISBLANK(Ventas[[#This Row],[Código]]),"",SUM(Ventas[[#This Row],[Monto]],I1691))</f>
        <v/>
      </c>
    </row>
    <row r="1693" spans="3:9" x14ac:dyDescent="0.25">
      <c r="C1693" t="str">
        <f>IF(ISBLANK(Ventas[[#This Row],[Código]]),"",VLOOKUP(Ventas[[#This Row],[Código]],Productos[],2,FALSE))</f>
        <v/>
      </c>
      <c r="D1693" t="str">
        <f>IF(ISBLANK(Ventas[[#This Row],[Código]]),"",VLOOKUP(Ventas[[#This Row],[Código]],Productos[],3,FALSE))</f>
        <v/>
      </c>
      <c r="E1693" s="22"/>
      <c r="F1693" s="1" t="str">
        <f>IF(ISBLANK(Ventas[[#This Row],[Código]]),"",VLOOKUP(Ventas[[#This Row],[Código]],Productos[],4,FALSE))</f>
        <v/>
      </c>
      <c r="G1693" s="1" t="str">
        <f>IF(ISBLANK(Ventas[[#This Row],[Código]]),"",VLOOKUP(Ventas[[#This Row],[Código]],Productos[],5,FALSE))</f>
        <v/>
      </c>
      <c r="H1693" s="23" t="str">
        <f>IF(ISBLANK(Ventas[[#This Row],[Código]]),"",Ventas[[#This Row],[Precio Unitario]]*Ventas[[#This Row],[Cantidad]])</f>
        <v/>
      </c>
      <c r="I1693" s="1" t="str">
        <f>IF(ISBLANK(Ventas[[#This Row],[Código]]),"",SUM(Ventas[[#This Row],[Monto]],I1692))</f>
        <v/>
      </c>
    </row>
    <row r="1694" spans="3:9" x14ac:dyDescent="0.25">
      <c r="C1694" t="str">
        <f>IF(ISBLANK(Ventas[[#This Row],[Código]]),"",VLOOKUP(Ventas[[#This Row],[Código]],Productos[],2,FALSE))</f>
        <v/>
      </c>
      <c r="D1694" t="str">
        <f>IF(ISBLANK(Ventas[[#This Row],[Código]]),"",VLOOKUP(Ventas[[#This Row],[Código]],Productos[],3,FALSE))</f>
        <v/>
      </c>
      <c r="E1694" s="22"/>
      <c r="F1694" s="1" t="str">
        <f>IF(ISBLANK(Ventas[[#This Row],[Código]]),"",VLOOKUP(Ventas[[#This Row],[Código]],Productos[],4,FALSE))</f>
        <v/>
      </c>
      <c r="G1694" s="1" t="str">
        <f>IF(ISBLANK(Ventas[[#This Row],[Código]]),"",VLOOKUP(Ventas[[#This Row],[Código]],Productos[],5,FALSE))</f>
        <v/>
      </c>
      <c r="H1694" s="23" t="str">
        <f>IF(ISBLANK(Ventas[[#This Row],[Código]]),"",Ventas[[#This Row],[Precio Unitario]]*Ventas[[#This Row],[Cantidad]])</f>
        <v/>
      </c>
      <c r="I1694" s="1" t="str">
        <f>IF(ISBLANK(Ventas[[#This Row],[Código]]),"",SUM(Ventas[[#This Row],[Monto]],I1693))</f>
        <v/>
      </c>
    </row>
    <row r="1695" spans="3:9" x14ac:dyDescent="0.25">
      <c r="C1695" t="str">
        <f>IF(ISBLANK(Ventas[[#This Row],[Código]]),"",VLOOKUP(Ventas[[#This Row],[Código]],Productos[],2,FALSE))</f>
        <v/>
      </c>
      <c r="D1695" t="str">
        <f>IF(ISBLANK(Ventas[[#This Row],[Código]]),"",VLOOKUP(Ventas[[#This Row],[Código]],Productos[],3,FALSE))</f>
        <v/>
      </c>
      <c r="E1695" s="22"/>
      <c r="F1695" s="1" t="str">
        <f>IF(ISBLANK(Ventas[[#This Row],[Código]]),"",VLOOKUP(Ventas[[#This Row],[Código]],Productos[],4,FALSE))</f>
        <v/>
      </c>
      <c r="G1695" s="1" t="str">
        <f>IF(ISBLANK(Ventas[[#This Row],[Código]]),"",VLOOKUP(Ventas[[#This Row],[Código]],Productos[],5,FALSE))</f>
        <v/>
      </c>
      <c r="H1695" s="23" t="str">
        <f>IF(ISBLANK(Ventas[[#This Row],[Código]]),"",Ventas[[#This Row],[Precio Unitario]]*Ventas[[#This Row],[Cantidad]])</f>
        <v/>
      </c>
      <c r="I1695" s="1" t="str">
        <f>IF(ISBLANK(Ventas[[#This Row],[Código]]),"",SUM(Ventas[[#This Row],[Monto]],I1694))</f>
        <v/>
      </c>
    </row>
    <row r="1696" spans="3:9" x14ac:dyDescent="0.25">
      <c r="C1696" t="str">
        <f>IF(ISBLANK(Ventas[[#This Row],[Código]]),"",VLOOKUP(Ventas[[#This Row],[Código]],Productos[],2,FALSE))</f>
        <v/>
      </c>
      <c r="D1696" t="str">
        <f>IF(ISBLANK(Ventas[[#This Row],[Código]]),"",VLOOKUP(Ventas[[#This Row],[Código]],Productos[],3,FALSE))</f>
        <v/>
      </c>
      <c r="E1696" s="22"/>
      <c r="F1696" s="1" t="str">
        <f>IF(ISBLANK(Ventas[[#This Row],[Código]]),"",VLOOKUP(Ventas[[#This Row],[Código]],Productos[],4,FALSE))</f>
        <v/>
      </c>
      <c r="G1696" s="1" t="str">
        <f>IF(ISBLANK(Ventas[[#This Row],[Código]]),"",VLOOKUP(Ventas[[#This Row],[Código]],Productos[],5,FALSE))</f>
        <v/>
      </c>
      <c r="H1696" s="23" t="str">
        <f>IF(ISBLANK(Ventas[[#This Row],[Código]]),"",Ventas[[#This Row],[Precio Unitario]]*Ventas[[#This Row],[Cantidad]])</f>
        <v/>
      </c>
      <c r="I1696" s="1" t="str">
        <f>IF(ISBLANK(Ventas[[#This Row],[Código]]),"",SUM(Ventas[[#This Row],[Monto]],I1695))</f>
        <v/>
      </c>
    </row>
    <row r="1697" spans="3:9" x14ac:dyDescent="0.25">
      <c r="C1697" t="str">
        <f>IF(ISBLANK(Ventas[[#This Row],[Código]]),"",VLOOKUP(Ventas[[#This Row],[Código]],Productos[],2,FALSE))</f>
        <v/>
      </c>
      <c r="D1697" t="str">
        <f>IF(ISBLANK(Ventas[[#This Row],[Código]]),"",VLOOKUP(Ventas[[#This Row],[Código]],Productos[],3,FALSE))</f>
        <v/>
      </c>
      <c r="E1697" s="22"/>
      <c r="F1697" s="1" t="str">
        <f>IF(ISBLANK(Ventas[[#This Row],[Código]]),"",VLOOKUP(Ventas[[#This Row],[Código]],Productos[],4,FALSE))</f>
        <v/>
      </c>
      <c r="G1697" s="1" t="str">
        <f>IF(ISBLANK(Ventas[[#This Row],[Código]]),"",VLOOKUP(Ventas[[#This Row],[Código]],Productos[],5,FALSE))</f>
        <v/>
      </c>
      <c r="H1697" s="23" t="str">
        <f>IF(ISBLANK(Ventas[[#This Row],[Código]]),"",Ventas[[#This Row],[Precio Unitario]]*Ventas[[#This Row],[Cantidad]])</f>
        <v/>
      </c>
      <c r="I1697" s="1" t="str">
        <f>IF(ISBLANK(Ventas[[#This Row],[Código]]),"",SUM(Ventas[[#This Row],[Monto]],I1696))</f>
        <v/>
      </c>
    </row>
    <row r="1698" spans="3:9" x14ac:dyDescent="0.25">
      <c r="C1698" t="str">
        <f>IF(ISBLANK(Ventas[[#This Row],[Código]]),"",VLOOKUP(Ventas[[#This Row],[Código]],Productos[],2,FALSE))</f>
        <v/>
      </c>
      <c r="D1698" t="str">
        <f>IF(ISBLANK(Ventas[[#This Row],[Código]]),"",VLOOKUP(Ventas[[#This Row],[Código]],Productos[],3,FALSE))</f>
        <v/>
      </c>
      <c r="E1698" s="22"/>
      <c r="F1698" s="1" t="str">
        <f>IF(ISBLANK(Ventas[[#This Row],[Código]]),"",VLOOKUP(Ventas[[#This Row],[Código]],Productos[],4,FALSE))</f>
        <v/>
      </c>
      <c r="G1698" s="1" t="str">
        <f>IF(ISBLANK(Ventas[[#This Row],[Código]]),"",VLOOKUP(Ventas[[#This Row],[Código]],Productos[],5,FALSE))</f>
        <v/>
      </c>
      <c r="H1698" s="23" t="str">
        <f>IF(ISBLANK(Ventas[[#This Row],[Código]]),"",Ventas[[#This Row],[Precio Unitario]]*Ventas[[#This Row],[Cantidad]])</f>
        <v/>
      </c>
      <c r="I1698" s="1" t="str">
        <f>IF(ISBLANK(Ventas[[#This Row],[Código]]),"",SUM(Ventas[[#This Row],[Monto]],I1697))</f>
        <v/>
      </c>
    </row>
    <row r="1699" spans="3:9" x14ac:dyDescent="0.25">
      <c r="C1699" t="str">
        <f>IF(ISBLANK(Ventas[[#This Row],[Código]]),"",VLOOKUP(Ventas[[#This Row],[Código]],Productos[],2,FALSE))</f>
        <v/>
      </c>
      <c r="D1699" t="str">
        <f>IF(ISBLANK(Ventas[[#This Row],[Código]]),"",VLOOKUP(Ventas[[#This Row],[Código]],Productos[],3,FALSE))</f>
        <v/>
      </c>
      <c r="E1699" s="22"/>
      <c r="F1699" s="1" t="str">
        <f>IF(ISBLANK(Ventas[[#This Row],[Código]]),"",VLOOKUP(Ventas[[#This Row],[Código]],Productos[],4,FALSE))</f>
        <v/>
      </c>
      <c r="G1699" s="1" t="str">
        <f>IF(ISBLANK(Ventas[[#This Row],[Código]]),"",VLOOKUP(Ventas[[#This Row],[Código]],Productos[],5,FALSE))</f>
        <v/>
      </c>
      <c r="H1699" s="23" t="str">
        <f>IF(ISBLANK(Ventas[[#This Row],[Código]]),"",Ventas[[#This Row],[Precio Unitario]]*Ventas[[#This Row],[Cantidad]])</f>
        <v/>
      </c>
      <c r="I1699" s="1" t="str">
        <f>IF(ISBLANK(Ventas[[#This Row],[Código]]),"",SUM(Ventas[[#This Row],[Monto]],I1698))</f>
        <v/>
      </c>
    </row>
    <row r="1700" spans="3:9" x14ac:dyDescent="0.25">
      <c r="C1700" t="str">
        <f>IF(ISBLANK(Ventas[[#This Row],[Código]]),"",VLOOKUP(Ventas[[#This Row],[Código]],Productos[],2,FALSE))</f>
        <v/>
      </c>
      <c r="D1700" t="str">
        <f>IF(ISBLANK(Ventas[[#This Row],[Código]]),"",VLOOKUP(Ventas[[#This Row],[Código]],Productos[],3,FALSE))</f>
        <v/>
      </c>
      <c r="E1700" s="22"/>
      <c r="F1700" s="1" t="str">
        <f>IF(ISBLANK(Ventas[[#This Row],[Código]]),"",VLOOKUP(Ventas[[#This Row],[Código]],Productos[],4,FALSE))</f>
        <v/>
      </c>
      <c r="G1700" s="1" t="str">
        <f>IF(ISBLANK(Ventas[[#This Row],[Código]]),"",VLOOKUP(Ventas[[#This Row],[Código]],Productos[],5,FALSE))</f>
        <v/>
      </c>
      <c r="H1700" s="23" t="str">
        <f>IF(ISBLANK(Ventas[[#This Row],[Código]]),"",Ventas[[#This Row],[Precio Unitario]]*Ventas[[#This Row],[Cantidad]])</f>
        <v/>
      </c>
      <c r="I1700" s="1" t="str">
        <f>IF(ISBLANK(Ventas[[#This Row],[Código]]),"",SUM(Ventas[[#This Row],[Monto]],I1699))</f>
        <v/>
      </c>
    </row>
    <row r="1701" spans="3:9" x14ac:dyDescent="0.25">
      <c r="C1701" t="str">
        <f>IF(ISBLANK(Ventas[[#This Row],[Código]]),"",VLOOKUP(Ventas[[#This Row],[Código]],Productos[],2,FALSE))</f>
        <v/>
      </c>
      <c r="D1701" t="str">
        <f>IF(ISBLANK(Ventas[[#This Row],[Código]]),"",VLOOKUP(Ventas[[#This Row],[Código]],Productos[],3,FALSE))</f>
        <v/>
      </c>
      <c r="E1701" s="22"/>
      <c r="F1701" s="1" t="str">
        <f>IF(ISBLANK(Ventas[[#This Row],[Código]]),"",VLOOKUP(Ventas[[#This Row],[Código]],Productos[],4,FALSE))</f>
        <v/>
      </c>
      <c r="G1701" s="1" t="str">
        <f>IF(ISBLANK(Ventas[[#This Row],[Código]]),"",VLOOKUP(Ventas[[#This Row],[Código]],Productos[],5,FALSE))</f>
        <v/>
      </c>
      <c r="H1701" s="23" t="str">
        <f>IF(ISBLANK(Ventas[[#This Row],[Código]]),"",Ventas[[#This Row],[Precio Unitario]]*Ventas[[#This Row],[Cantidad]])</f>
        <v/>
      </c>
      <c r="I1701" s="1" t="str">
        <f>IF(ISBLANK(Ventas[[#This Row],[Código]]),"",SUM(Ventas[[#This Row],[Monto]],I1700))</f>
        <v/>
      </c>
    </row>
    <row r="1702" spans="3:9" x14ac:dyDescent="0.25">
      <c r="C1702" t="str">
        <f>IF(ISBLANK(Ventas[[#This Row],[Código]]),"",VLOOKUP(Ventas[[#This Row],[Código]],Productos[],2,FALSE))</f>
        <v/>
      </c>
      <c r="D1702" t="str">
        <f>IF(ISBLANK(Ventas[[#This Row],[Código]]),"",VLOOKUP(Ventas[[#This Row],[Código]],Productos[],3,FALSE))</f>
        <v/>
      </c>
      <c r="E1702" s="22"/>
      <c r="F1702" s="1" t="str">
        <f>IF(ISBLANK(Ventas[[#This Row],[Código]]),"",VLOOKUP(Ventas[[#This Row],[Código]],Productos[],4,FALSE))</f>
        <v/>
      </c>
      <c r="G1702" s="1" t="str">
        <f>IF(ISBLANK(Ventas[[#This Row],[Código]]),"",VLOOKUP(Ventas[[#This Row],[Código]],Productos[],5,FALSE))</f>
        <v/>
      </c>
      <c r="H1702" s="23" t="str">
        <f>IF(ISBLANK(Ventas[[#This Row],[Código]]),"",Ventas[[#This Row],[Precio Unitario]]*Ventas[[#This Row],[Cantidad]])</f>
        <v/>
      </c>
      <c r="I1702" s="1" t="str">
        <f>IF(ISBLANK(Ventas[[#This Row],[Código]]),"",SUM(Ventas[[#This Row],[Monto]],I1701))</f>
        <v/>
      </c>
    </row>
    <row r="1703" spans="3:9" x14ac:dyDescent="0.25">
      <c r="C1703" t="str">
        <f>IF(ISBLANK(Ventas[[#This Row],[Código]]),"",VLOOKUP(Ventas[[#This Row],[Código]],Productos[],2,FALSE))</f>
        <v/>
      </c>
      <c r="D1703" t="str">
        <f>IF(ISBLANK(Ventas[[#This Row],[Código]]),"",VLOOKUP(Ventas[[#This Row],[Código]],Productos[],3,FALSE))</f>
        <v/>
      </c>
      <c r="E1703" s="22"/>
      <c r="F1703" s="1" t="str">
        <f>IF(ISBLANK(Ventas[[#This Row],[Código]]),"",VLOOKUP(Ventas[[#This Row],[Código]],Productos[],4,FALSE))</f>
        <v/>
      </c>
      <c r="G1703" s="1" t="str">
        <f>IF(ISBLANK(Ventas[[#This Row],[Código]]),"",VLOOKUP(Ventas[[#This Row],[Código]],Productos[],5,FALSE))</f>
        <v/>
      </c>
      <c r="H1703" s="23" t="str">
        <f>IF(ISBLANK(Ventas[[#This Row],[Código]]),"",Ventas[[#This Row],[Precio Unitario]]*Ventas[[#This Row],[Cantidad]])</f>
        <v/>
      </c>
      <c r="I1703" s="1" t="str">
        <f>IF(ISBLANK(Ventas[[#This Row],[Código]]),"",SUM(Ventas[[#This Row],[Monto]],I1702))</f>
        <v/>
      </c>
    </row>
    <row r="1704" spans="3:9" x14ac:dyDescent="0.25">
      <c r="C1704" t="str">
        <f>IF(ISBLANK(Ventas[[#This Row],[Código]]),"",VLOOKUP(Ventas[[#This Row],[Código]],Productos[],2,FALSE))</f>
        <v/>
      </c>
      <c r="D1704" t="str">
        <f>IF(ISBLANK(Ventas[[#This Row],[Código]]),"",VLOOKUP(Ventas[[#This Row],[Código]],Productos[],3,FALSE))</f>
        <v/>
      </c>
      <c r="E1704" s="22"/>
      <c r="F1704" s="1" t="str">
        <f>IF(ISBLANK(Ventas[[#This Row],[Código]]),"",VLOOKUP(Ventas[[#This Row],[Código]],Productos[],4,FALSE))</f>
        <v/>
      </c>
      <c r="G1704" s="1" t="str">
        <f>IF(ISBLANK(Ventas[[#This Row],[Código]]),"",VLOOKUP(Ventas[[#This Row],[Código]],Productos[],5,FALSE))</f>
        <v/>
      </c>
      <c r="H1704" s="23" t="str">
        <f>IF(ISBLANK(Ventas[[#This Row],[Código]]),"",Ventas[[#This Row],[Precio Unitario]]*Ventas[[#This Row],[Cantidad]])</f>
        <v/>
      </c>
      <c r="I1704" s="1" t="str">
        <f>IF(ISBLANK(Ventas[[#This Row],[Código]]),"",SUM(Ventas[[#This Row],[Monto]],I1703))</f>
        <v/>
      </c>
    </row>
    <row r="1705" spans="3:9" x14ac:dyDescent="0.25">
      <c r="C1705" t="str">
        <f>IF(ISBLANK(Ventas[[#This Row],[Código]]),"",VLOOKUP(Ventas[[#This Row],[Código]],Productos[],2,FALSE))</f>
        <v/>
      </c>
      <c r="D1705" t="str">
        <f>IF(ISBLANK(Ventas[[#This Row],[Código]]),"",VLOOKUP(Ventas[[#This Row],[Código]],Productos[],3,FALSE))</f>
        <v/>
      </c>
      <c r="E1705" s="22"/>
      <c r="F1705" s="1" t="str">
        <f>IF(ISBLANK(Ventas[[#This Row],[Código]]),"",VLOOKUP(Ventas[[#This Row],[Código]],Productos[],4,FALSE))</f>
        <v/>
      </c>
      <c r="G1705" s="1" t="str">
        <f>IF(ISBLANK(Ventas[[#This Row],[Código]]),"",VLOOKUP(Ventas[[#This Row],[Código]],Productos[],5,FALSE))</f>
        <v/>
      </c>
      <c r="H1705" s="23" t="str">
        <f>IF(ISBLANK(Ventas[[#This Row],[Código]]),"",Ventas[[#This Row],[Precio Unitario]]*Ventas[[#This Row],[Cantidad]])</f>
        <v/>
      </c>
      <c r="I1705" s="1" t="str">
        <f>IF(ISBLANK(Ventas[[#This Row],[Código]]),"",SUM(Ventas[[#This Row],[Monto]],I1704))</f>
        <v/>
      </c>
    </row>
    <row r="1706" spans="3:9" x14ac:dyDescent="0.25">
      <c r="C1706" t="str">
        <f>IF(ISBLANK(Ventas[[#This Row],[Código]]),"",VLOOKUP(Ventas[[#This Row],[Código]],Productos[],2,FALSE))</f>
        <v/>
      </c>
      <c r="D1706" t="str">
        <f>IF(ISBLANK(Ventas[[#This Row],[Código]]),"",VLOOKUP(Ventas[[#This Row],[Código]],Productos[],3,FALSE))</f>
        <v/>
      </c>
      <c r="E1706" s="22"/>
      <c r="F1706" s="1" t="str">
        <f>IF(ISBLANK(Ventas[[#This Row],[Código]]),"",VLOOKUP(Ventas[[#This Row],[Código]],Productos[],4,FALSE))</f>
        <v/>
      </c>
      <c r="G1706" s="1" t="str">
        <f>IF(ISBLANK(Ventas[[#This Row],[Código]]),"",VLOOKUP(Ventas[[#This Row],[Código]],Productos[],5,FALSE))</f>
        <v/>
      </c>
      <c r="H1706" s="23" t="str">
        <f>IF(ISBLANK(Ventas[[#This Row],[Código]]),"",Ventas[[#This Row],[Precio Unitario]]*Ventas[[#This Row],[Cantidad]])</f>
        <v/>
      </c>
      <c r="I1706" s="1" t="str">
        <f>IF(ISBLANK(Ventas[[#This Row],[Código]]),"",SUM(Ventas[[#This Row],[Monto]],I1705))</f>
        <v/>
      </c>
    </row>
    <row r="1707" spans="3:9" x14ac:dyDescent="0.25">
      <c r="C1707" t="str">
        <f>IF(ISBLANK(Ventas[[#This Row],[Código]]),"",VLOOKUP(Ventas[[#This Row],[Código]],Productos[],2,FALSE))</f>
        <v/>
      </c>
      <c r="D1707" t="str">
        <f>IF(ISBLANK(Ventas[[#This Row],[Código]]),"",VLOOKUP(Ventas[[#This Row],[Código]],Productos[],3,FALSE))</f>
        <v/>
      </c>
      <c r="E1707" s="22"/>
      <c r="F1707" s="1" t="str">
        <f>IF(ISBLANK(Ventas[[#This Row],[Código]]),"",VLOOKUP(Ventas[[#This Row],[Código]],Productos[],4,FALSE))</f>
        <v/>
      </c>
      <c r="G1707" s="1" t="str">
        <f>IF(ISBLANK(Ventas[[#This Row],[Código]]),"",VLOOKUP(Ventas[[#This Row],[Código]],Productos[],5,FALSE))</f>
        <v/>
      </c>
      <c r="H1707" s="23" t="str">
        <f>IF(ISBLANK(Ventas[[#This Row],[Código]]),"",Ventas[[#This Row],[Precio Unitario]]*Ventas[[#This Row],[Cantidad]])</f>
        <v/>
      </c>
      <c r="I1707" s="1" t="str">
        <f>IF(ISBLANK(Ventas[[#This Row],[Código]]),"",SUM(Ventas[[#This Row],[Monto]],I1706))</f>
        <v/>
      </c>
    </row>
    <row r="1708" spans="3:9" x14ac:dyDescent="0.25">
      <c r="C1708" t="str">
        <f>IF(ISBLANK(Ventas[[#This Row],[Código]]),"",VLOOKUP(Ventas[[#This Row],[Código]],Productos[],2,FALSE))</f>
        <v/>
      </c>
      <c r="D1708" t="str">
        <f>IF(ISBLANK(Ventas[[#This Row],[Código]]),"",VLOOKUP(Ventas[[#This Row],[Código]],Productos[],3,FALSE))</f>
        <v/>
      </c>
      <c r="E1708" s="22"/>
      <c r="F1708" s="1" t="str">
        <f>IF(ISBLANK(Ventas[[#This Row],[Código]]),"",VLOOKUP(Ventas[[#This Row],[Código]],Productos[],4,FALSE))</f>
        <v/>
      </c>
      <c r="G1708" s="1" t="str">
        <f>IF(ISBLANK(Ventas[[#This Row],[Código]]),"",VLOOKUP(Ventas[[#This Row],[Código]],Productos[],5,FALSE))</f>
        <v/>
      </c>
      <c r="H1708" s="23" t="str">
        <f>IF(ISBLANK(Ventas[[#This Row],[Código]]),"",Ventas[[#This Row],[Precio Unitario]]*Ventas[[#This Row],[Cantidad]])</f>
        <v/>
      </c>
      <c r="I1708" s="1" t="str">
        <f>IF(ISBLANK(Ventas[[#This Row],[Código]]),"",SUM(Ventas[[#This Row],[Monto]],I1707))</f>
        <v/>
      </c>
    </row>
    <row r="1709" spans="3:9" x14ac:dyDescent="0.25">
      <c r="C1709" t="str">
        <f>IF(ISBLANK(Ventas[[#This Row],[Código]]),"",VLOOKUP(Ventas[[#This Row],[Código]],Productos[],2,FALSE))</f>
        <v/>
      </c>
      <c r="D1709" t="str">
        <f>IF(ISBLANK(Ventas[[#This Row],[Código]]),"",VLOOKUP(Ventas[[#This Row],[Código]],Productos[],3,FALSE))</f>
        <v/>
      </c>
      <c r="E1709" s="22"/>
      <c r="F1709" s="1" t="str">
        <f>IF(ISBLANK(Ventas[[#This Row],[Código]]),"",VLOOKUP(Ventas[[#This Row],[Código]],Productos[],4,FALSE))</f>
        <v/>
      </c>
      <c r="G1709" s="1" t="str">
        <f>IF(ISBLANK(Ventas[[#This Row],[Código]]),"",VLOOKUP(Ventas[[#This Row],[Código]],Productos[],5,FALSE))</f>
        <v/>
      </c>
      <c r="H1709" s="23" t="str">
        <f>IF(ISBLANK(Ventas[[#This Row],[Código]]),"",Ventas[[#This Row],[Precio Unitario]]*Ventas[[#This Row],[Cantidad]])</f>
        <v/>
      </c>
      <c r="I1709" s="1" t="str">
        <f>IF(ISBLANK(Ventas[[#This Row],[Código]]),"",SUM(Ventas[[#This Row],[Monto]],I1708))</f>
        <v/>
      </c>
    </row>
    <row r="1710" spans="3:9" x14ac:dyDescent="0.25">
      <c r="C1710" t="str">
        <f>IF(ISBLANK(Ventas[[#This Row],[Código]]),"",VLOOKUP(Ventas[[#This Row],[Código]],Productos[],2,FALSE))</f>
        <v/>
      </c>
      <c r="D1710" t="str">
        <f>IF(ISBLANK(Ventas[[#This Row],[Código]]),"",VLOOKUP(Ventas[[#This Row],[Código]],Productos[],3,FALSE))</f>
        <v/>
      </c>
      <c r="E1710" s="22"/>
      <c r="F1710" s="1" t="str">
        <f>IF(ISBLANK(Ventas[[#This Row],[Código]]),"",VLOOKUP(Ventas[[#This Row],[Código]],Productos[],4,FALSE))</f>
        <v/>
      </c>
      <c r="G1710" s="1" t="str">
        <f>IF(ISBLANK(Ventas[[#This Row],[Código]]),"",VLOOKUP(Ventas[[#This Row],[Código]],Productos[],5,FALSE))</f>
        <v/>
      </c>
      <c r="H1710" s="23" t="str">
        <f>IF(ISBLANK(Ventas[[#This Row],[Código]]),"",Ventas[[#This Row],[Precio Unitario]]*Ventas[[#This Row],[Cantidad]])</f>
        <v/>
      </c>
      <c r="I1710" s="1" t="str">
        <f>IF(ISBLANK(Ventas[[#This Row],[Código]]),"",SUM(Ventas[[#This Row],[Monto]],I1709))</f>
        <v/>
      </c>
    </row>
    <row r="1711" spans="3:9" x14ac:dyDescent="0.25">
      <c r="C1711" t="str">
        <f>IF(ISBLANK(Ventas[[#This Row],[Código]]),"",VLOOKUP(Ventas[[#This Row],[Código]],Productos[],2,FALSE))</f>
        <v/>
      </c>
      <c r="D1711" t="str">
        <f>IF(ISBLANK(Ventas[[#This Row],[Código]]),"",VLOOKUP(Ventas[[#This Row],[Código]],Productos[],3,FALSE))</f>
        <v/>
      </c>
      <c r="E1711" s="22"/>
      <c r="F1711" s="1" t="str">
        <f>IF(ISBLANK(Ventas[[#This Row],[Código]]),"",VLOOKUP(Ventas[[#This Row],[Código]],Productos[],4,FALSE))</f>
        <v/>
      </c>
      <c r="G1711" s="1" t="str">
        <f>IF(ISBLANK(Ventas[[#This Row],[Código]]),"",VLOOKUP(Ventas[[#This Row],[Código]],Productos[],5,FALSE))</f>
        <v/>
      </c>
      <c r="H1711" s="23" t="str">
        <f>IF(ISBLANK(Ventas[[#This Row],[Código]]),"",Ventas[[#This Row],[Precio Unitario]]*Ventas[[#This Row],[Cantidad]])</f>
        <v/>
      </c>
      <c r="I1711" s="1" t="str">
        <f>IF(ISBLANK(Ventas[[#This Row],[Código]]),"",SUM(Ventas[[#This Row],[Monto]],I1710))</f>
        <v/>
      </c>
    </row>
    <row r="1712" spans="3:9" x14ac:dyDescent="0.25">
      <c r="C1712" t="str">
        <f>IF(ISBLANK(Ventas[[#This Row],[Código]]),"",VLOOKUP(Ventas[[#This Row],[Código]],Productos[],2,FALSE))</f>
        <v/>
      </c>
      <c r="D1712" t="str">
        <f>IF(ISBLANK(Ventas[[#This Row],[Código]]),"",VLOOKUP(Ventas[[#This Row],[Código]],Productos[],3,FALSE))</f>
        <v/>
      </c>
      <c r="E1712" s="22"/>
      <c r="F1712" s="1" t="str">
        <f>IF(ISBLANK(Ventas[[#This Row],[Código]]),"",VLOOKUP(Ventas[[#This Row],[Código]],Productos[],4,FALSE))</f>
        <v/>
      </c>
      <c r="G1712" s="1" t="str">
        <f>IF(ISBLANK(Ventas[[#This Row],[Código]]),"",VLOOKUP(Ventas[[#This Row],[Código]],Productos[],5,FALSE))</f>
        <v/>
      </c>
      <c r="H1712" s="23" t="str">
        <f>IF(ISBLANK(Ventas[[#This Row],[Código]]),"",Ventas[[#This Row],[Precio Unitario]]*Ventas[[#This Row],[Cantidad]])</f>
        <v/>
      </c>
      <c r="I1712" s="1" t="str">
        <f>IF(ISBLANK(Ventas[[#This Row],[Código]]),"",SUM(Ventas[[#This Row],[Monto]],I1711))</f>
        <v/>
      </c>
    </row>
    <row r="1713" spans="3:9" x14ac:dyDescent="0.25">
      <c r="C1713" t="str">
        <f>IF(ISBLANK(Ventas[[#This Row],[Código]]),"",VLOOKUP(Ventas[[#This Row],[Código]],Productos[],2,FALSE))</f>
        <v/>
      </c>
      <c r="D1713" t="str">
        <f>IF(ISBLANK(Ventas[[#This Row],[Código]]),"",VLOOKUP(Ventas[[#This Row],[Código]],Productos[],3,FALSE))</f>
        <v/>
      </c>
      <c r="E1713" s="22"/>
      <c r="F1713" s="1" t="str">
        <f>IF(ISBLANK(Ventas[[#This Row],[Código]]),"",VLOOKUP(Ventas[[#This Row],[Código]],Productos[],4,FALSE))</f>
        <v/>
      </c>
      <c r="G1713" s="1" t="str">
        <f>IF(ISBLANK(Ventas[[#This Row],[Código]]),"",VLOOKUP(Ventas[[#This Row],[Código]],Productos[],5,FALSE))</f>
        <v/>
      </c>
      <c r="H1713" s="23" t="str">
        <f>IF(ISBLANK(Ventas[[#This Row],[Código]]),"",Ventas[[#This Row],[Precio Unitario]]*Ventas[[#This Row],[Cantidad]])</f>
        <v/>
      </c>
      <c r="I1713" s="1" t="str">
        <f>IF(ISBLANK(Ventas[[#This Row],[Código]]),"",SUM(Ventas[[#This Row],[Monto]],I1712))</f>
        <v/>
      </c>
    </row>
    <row r="1714" spans="3:9" x14ac:dyDescent="0.25">
      <c r="C1714" t="str">
        <f>IF(ISBLANK(Ventas[[#This Row],[Código]]),"",VLOOKUP(Ventas[[#This Row],[Código]],Productos[],2,FALSE))</f>
        <v/>
      </c>
      <c r="D1714" t="str">
        <f>IF(ISBLANK(Ventas[[#This Row],[Código]]),"",VLOOKUP(Ventas[[#This Row],[Código]],Productos[],3,FALSE))</f>
        <v/>
      </c>
      <c r="E1714" s="22"/>
      <c r="F1714" s="1" t="str">
        <f>IF(ISBLANK(Ventas[[#This Row],[Código]]),"",VLOOKUP(Ventas[[#This Row],[Código]],Productos[],4,FALSE))</f>
        <v/>
      </c>
      <c r="G1714" s="1" t="str">
        <f>IF(ISBLANK(Ventas[[#This Row],[Código]]),"",VLOOKUP(Ventas[[#This Row],[Código]],Productos[],5,FALSE))</f>
        <v/>
      </c>
      <c r="H1714" s="23" t="str">
        <f>IF(ISBLANK(Ventas[[#This Row],[Código]]),"",Ventas[[#This Row],[Precio Unitario]]*Ventas[[#This Row],[Cantidad]])</f>
        <v/>
      </c>
      <c r="I1714" s="1" t="str">
        <f>IF(ISBLANK(Ventas[[#This Row],[Código]]),"",SUM(Ventas[[#This Row],[Monto]],I1713))</f>
        <v/>
      </c>
    </row>
    <row r="1715" spans="3:9" x14ac:dyDescent="0.25">
      <c r="C1715" t="str">
        <f>IF(ISBLANK(Ventas[[#This Row],[Código]]),"",VLOOKUP(Ventas[[#This Row],[Código]],Productos[],2,FALSE))</f>
        <v/>
      </c>
      <c r="D1715" t="str">
        <f>IF(ISBLANK(Ventas[[#This Row],[Código]]),"",VLOOKUP(Ventas[[#This Row],[Código]],Productos[],3,FALSE))</f>
        <v/>
      </c>
      <c r="E1715" s="22"/>
      <c r="F1715" s="1" t="str">
        <f>IF(ISBLANK(Ventas[[#This Row],[Código]]),"",VLOOKUP(Ventas[[#This Row],[Código]],Productos[],4,FALSE))</f>
        <v/>
      </c>
      <c r="G1715" s="1" t="str">
        <f>IF(ISBLANK(Ventas[[#This Row],[Código]]),"",VLOOKUP(Ventas[[#This Row],[Código]],Productos[],5,FALSE))</f>
        <v/>
      </c>
      <c r="H1715" s="23" t="str">
        <f>IF(ISBLANK(Ventas[[#This Row],[Código]]),"",Ventas[[#This Row],[Precio Unitario]]*Ventas[[#This Row],[Cantidad]])</f>
        <v/>
      </c>
      <c r="I1715" s="1" t="str">
        <f>IF(ISBLANK(Ventas[[#This Row],[Código]]),"",SUM(Ventas[[#This Row],[Monto]],I1714))</f>
        <v/>
      </c>
    </row>
    <row r="1716" spans="3:9" x14ac:dyDescent="0.25">
      <c r="C1716" t="str">
        <f>IF(ISBLANK(Ventas[[#This Row],[Código]]),"",VLOOKUP(Ventas[[#This Row],[Código]],Productos[],2,FALSE))</f>
        <v/>
      </c>
      <c r="D1716" t="str">
        <f>IF(ISBLANK(Ventas[[#This Row],[Código]]),"",VLOOKUP(Ventas[[#This Row],[Código]],Productos[],3,FALSE))</f>
        <v/>
      </c>
      <c r="E1716" s="22"/>
      <c r="F1716" s="1" t="str">
        <f>IF(ISBLANK(Ventas[[#This Row],[Código]]),"",VLOOKUP(Ventas[[#This Row],[Código]],Productos[],4,FALSE))</f>
        <v/>
      </c>
      <c r="G1716" s="1" t="str">
        <f>IF(ISBLANK(Ventas[[#This Row],[Código]]),"",VLOOKUP(Ventas[[#This Row],[Código]],Productos[],5,FALSE))</f>
        <v/>
      </c>
      <c r="H1716" s="23" t="str">
        <f>IF(ISBLANK(Ventas[[#This Row],[Código]]),"",Ventas[[#This Row],[Precio Unitario]]*Ventas[[#This Row],[Cantidad]])</f>
        <v/>
      </c>
      <c r="I1716" s="1" t="str">
        <f>IF(ISBLANK(Ventas[[#This Row],[Código]]),"",SUM(Ventas[[#This Row],[Monto]],I1715))</f>
        <v/>
      </c>
    </row>
    <row r="1717" spans="3:9" x14ac:dyDescent="0.25">
      <c r="C1717" t="str">
        <f>IF(ISBLANK(Ventas[[#This Row],[Código]]),"",VLOOKUP(Ventas[[#This Row],[Código]],Productos[],2,FALSE))</f>
        <v/>
      </c>
      <c r="D1717" t="str">
        <f>IF(ISBLANK(Ventas[[#This Row],[Código]]),"",VLOOKUP(Ventas[[#This Row],[Código]],Productos[],3,FALSE))</f>
        <v/>
      </c>
      <c r="E1717" s="22"/>
      <c r="F1717" s="1" t="str">
        <f>IF(ISBLANK(Ventas[[#This Row],[Código]]),"",VLOOKUP(Ventas[[#This Row],[Código]],Productos[],4,FALSE))</f>
        <v/>
      </c>
      <c r="G1717" s="1" t="str">
        <f>IF(ISBLANK(Ventas[[#This Row],[Código]]),"",VLOOKUP(Ventas[[#This Row],[Código]],Productos[],5,FALSE))</f>
        <v/>
      </c>
      <c r="H1717" s="23" t="str">
        <f>IF(ISBLANK(Ventas[[#This Row],[Código]]),"",Ventas[[#This Row],[Precio Unitario]]*Ventas[[#This Row],[Cantidad]])</f>
        <v/>
      </c>
      <c r="I1717" s="1" t="str">
        <f>IF(ISBLANK(Ventas[[#This Row],[Código]]),"",SUM(Ventas[[#This Row],[Monto]],I1716))</f>
        <v/>
      </c>
    </row>
    <row r="1718" spans="3:9" x14ac:dyDescent="0.25">
      <c r="C1718" t="str">
        <f>IF(ISBLANK(Ventas[[#This Row],[Código]]),"",VLOOKUP(Ventas[[#This Row],[Código]],Productos[],2,FALSE))</f>
        <v/>
      </c>
      <c r="D1718" t="str">
        <f>IF(ISBLANK(Ventas[[#This Row],[Código]]),"",VLOOKUP(Ventas[[#This Row],[Código]],Productos[],3,FALSE))</f>
        <v/>
      </c>
      <c r="E1718" s="22"/>
      <c r="F1718" s="1" t="str">
        <f>IF(ISBLANK(Ventas[[#This Row],[Código]]),"",VLOOKUP(Ventas[[#This Row],[Código]],Productos[],4,FALSE))</f>
        <v/>
      </c>
      <c r="G1718" s="1" t="str">
        <f>IF(ISBLANK(Ventas[[#This Row],[Código]]),"",VLOOKUP(Ventas[[#This Row],[Código]],Productos[],5,FALSE))</f>
        <v/>
      </c>
      <c r="H1718" s="23" t="str">
        <f>IF(ISBLANK(Ventas[[#This Row],[Código]]),"",Ventas[[#This Row],[Precio Unitario]]*Ventas[[#This Row],[Cantidad]])</f>
        <v/>
      </c>
      <c r="I1718" s="1" t="str">
        <f>IF(ISBLANK(Ventas[[#This Row],[Código]]),"",SUM(Ventas[[#This Row],[Monto]],I1717))</f>
        <v/>
      </c>
    </row>
    <row r="1719" spans="3:9" x14ac:dyDescent="0.25">
      <c r="C1719" t="str">
        <f>IF(ISBLANK(Ventas[[#This Row],[Código]]),"",VLOOKUP(Ventas[[#This Row],[Código]],Productos[],2,FALSE))</f>
        <v/>
      </c>
      <c r="D1719" t="str">
        <f>IF(ISBLANK(Ventas[[#This Row],[Código]]),"",VLOOKUP(Ventas[[#This Row],[Código]],Productos[],3,FALSE))</f>
        <v/>
      </c>
      <c r="E1719" s="22"/>
      <c r="F1719" s="1" t="str">
        <f>IF(ISBLANK(Ventas[[#This Row],[Código]]),"",VLOOKUP(Ventas[[#This Row],[Código]],Productos[],4,FALSE))</f>
        <v/>
      </c>
      <c r="G1719" s="1" t="str">
        <f>IF(ISBLANK(Ventas[[#This Row],[Código]]),"",VLOOKUP(Ventas[[#This Row],[Código]],Productos[],5,FALSE))</f>
        <v/>
      </c>
      <c r="H1719" s="23" t="str">
        <f>IF(ISBLANK(Ventas[[#This Row],[Código]]),"",Ventas[[#This Row],[Precio Unitario]]*Ventas[[#This Row],[Cantidad]])</f>
        <v/>
      </c>
      <c r="I1719" s="1" t="str">
        <f>IF(ISBLANK(Ventas[[#This Row],[Código]]),"",SUM(Ventas[[#This Row],[Monto]],I1718))</f>
        <v/>
      </c>
    </row>
    <row r="1720" spans="3:9" x14ac:dyDescent="0.25">
      <c r="C1720" t="str">
        <f>IF(ISBLANK(Ventas[[#This Row],[Código]]),"",VLOOKUP(Ventas[[#This Row],[Código]],Productos[],2,FALSE))</f>
        <v/>
      </c>
      <c r="D1720" t="str">
        <f>IF(ISBLANK(Ventas[[#This Row],[Código]]),"",VLOOKUP(Ventas[[#This Row],[Código]],Productos[],3,FALSE))</f>
        <v/>
      </c>
      <c r="E1720" s="22"/>
      <c r="F1720" s="1" t="str">
        <f>IF(ISBLANK(Ventas[[#This Row],[Código]]),"",VLOOKUP(Ventas[[#This Row],[Código]],Productos[],4,FALSE))</f>
        <v/>
      </c>
      <c r="G1720" s="1" t="str">
        <f>IF(ISBLANK(Ventas[[#This Row],[Código]]),"",VLOOKUP(Ventas[[#This Row],[Código]],Productos[],5,FALSE))</f>
        <v/>
      </c>
      <c r="H1720" s="23" t="str">
        <f>IF(ISBLANK(Ventas[[#This Row],[Código]]),"",Ventas[[#This Row],[Precio Unitario]]*Ventas[[#This Row],[Cantidad]])</f>
        <v/>
      </c>
      <c r="I1720" s="1" t="str">
        <f>IF(ISBLANK(Ventas[[#This Row],[Código]]),"",SUM(Ventas[[#This Row],[Monto]],I1719))</f>
        <v/>
      </c>
    </row>
    <row r="1721" spans="3:9" x14ac:dyDescent="0.25">
      <c r="C1721" t="str">
        <f>IF(ISBLANK(Ventas[[#This Row],[Código]]),"",VLOOKUP(Ventas[[#This Row],[Código]],Productos[],2,FALSE))</f>
        <v/>
      </c>
      <c r="D1721" t="str">
        <f>IF(ISBLANK(Ventas[[#This Row],[Código]]),"",VLOOKUP(Ventas[[#This Row],[Código]],Productos[],3,FALSE))</f>
        <v/>
      </c>
      <c r="E1721" s="22"/>
      <c r="F1721" s="1" t="str">
        <f>IF(ISBLANK(Ventas[[#This Row],[Código]]),"",VLOOKUP(Ventas[[#This Row],[Código]],Productos[],4,FALSE))</f>
        <v/>
      </c>
      <c r="G1721" s="1" t="str">
        <f>IF(ISBLANK(Ventas[[#This Row],[Código]]),"",VLOOKUP(Ventas[[#This Row],[Código]],Productos[],5,FALSE))</f>
        <v/>
      </c>
      <c r="H1721" s="23" t="str">
        <f>IF(ISBLANK(Ventas[[#This Row],[Código]]),"",Ventas[[#This Row],[Precio Unitario]]*Ventas[[#This Row],[Cantidad]])</f>
        <v/>
      </c>
      <c r="I1721" s="1" t="str">
        <f>IF(ISBLANK(Ventas[[#This Row],[Código]]),"",SUM(Ventas[[#This Row],[Monto]],I1720))</f>
        <v/>
      </c>
    </row>
    <row r="1722" spans="3:9" x14ac:dyDescent="0.25">
      <c r="C1722" t="str">
        <f>IF(ISBLANK(Ventas[[#This Row],[Código]]),"",VLOOKUP(Ventas[[#This Row],[Código]],Productos[],2,FALSE))</f>
        <v/>
      </c>
      <c r="D1722" t="str">
        <f>IF(ISBLANK(Ventas[[#This Row],[Código]]),"",VLOOKUP(Ventas[[#This Row],[Código]],Productos[],3,FALSE))</f>
        <v/>
      </c>
      <c r="E1722" s="22"/>
      <c r="F1722" s="1" t="str">
        <f>IF(ISBLANK(Ventas[[#This Row],[Código]]),"",VLOOKUP(Ventas[[#This Row],[Código]],Productos[],4,FALSE))</f>
        <v/>
      </c>
      <c r="G1722" s="1" t="str">
        <f>IF(ISBLANK(Ventas[[#This Row],[Código]]),"",VLOOKUP(Ventas[[#This Row],[Código]],Productos[],5,FALSE))</f>
        <v/>
      </c>
      <c r="H1722" s="23" t="str">
        <f>IF(ISBLANK(Ventas[[#This Row],[Código]]),"",Ventas[[#This Row],[Precio Unitario]]*Ventas[[#This Row],[Cantidad]])</f>
        <v/>
      </c>
      <c r="I1722" s="1" t="str">
        <f>IF(ISBLANK(Ventas[[#This Row],[Código]]),"",SUM(Ventas[[#This Row],[Monto]],I1721))</f>
        <v/>
      </c>
    </row>
    <row r="1723" spans="3:9" x14ac:dyDescent="0.25">
      <c r="C1723" t="str">
        <f>IF(ISBLANK(Ventas[[#This Row],[Código]]),"",VLOOKUP(Ventas[[#This Row],[Código]],Productos[],2,FALSE))</f>
        <v/>
      </c>
      <c r="D1723" t="str">
        <f>IF(ISBLANK(Ventas[[#This Row],[Código]]),"",VLOOKUP(Ventas[[#This Row],[Código]],Productos[],3,FALSE))</f>
        <v/>
      </c>
      <c r="E1723" s="22"/>
      <c r="F1723" s="1" t="str">
        <f>IF(ISBLANK(Ventas[[#This Row],[Código]]),"",VLOOKUP(Ventas[[#This Row],[Código]],Productos[],4,FALSE))</f>
        <v/>
      </c>
      <c r="G1723" s="1" t="str">
        <f>IF(ISBLANK(Ventas[[#This Row],[Código]]),"",VLOOKUP(Ventas[[#This Row],[Código]],Productos[],5,FALSE))</f>
        <v/>
      </c>
      <c r="H1723" s="23" t="str">
        <f>IF(ISBLANK(Ventas[[#This Row],[Código]]),"",Ventas[[#This Row],[Precio Unitario]]*Ventas[[#This Row],[Cantidad]])</f>
        <v/>
      </c>
      <c r="I1723" s="1" t="str">
        <f>IF(ISBLANK(Ventas[[#This Row],[Código]]),"",SUM(Ventas[[#This Row],[Monto]],I1722))</f>
        <v/>
      </c>
    </row>
    <row r="1724" spans="3:9" x14ac:dyDescent="0.25">
      <c r="C1724" t="str">
        <f>IF(ISBLANK(Ventas[[#This Row],[Código]]),"",VLOOKUP(Ventas[[#This Row],[Código]],Productos[],2,FALSE))</f>
        <v/>
      </c>
      <c r="D1724" t="str">
        <f>IF(ISBLANK(Ventas[[#This Row],[Código]]),"",VLOOKUP(Ventas[[#This Row],[Código]],Productos[],3,FALSE))</f>
        <v/>
      </c>
      <c r="E1724" s="22"/>
      <c r="F1724" s="1" t="str">
        <f>IF(ISBLANK(Ventas[[#This Row],[Código]]),"",VLOOKUP(Ventas[[#This Row],[Código]],Productos[],4,FALSE))</f>
        <v/>
      </c>
      <c r="G1724" s="1" t="str">
        <f>IF(ISBLANK(Ventas[[#This Row],[Código]]),"",VLOOKUP(Ventas[[#This Row],[Código]],Productos[],5,FALSE))</f>
        <v/>
      </c>
      <c r="H1724" s="23" t="str">
        <f>IF(ISBLANK(Ventas[[#This Row],[Código]]),"",Ventas[[#This Row],[Precio Unitario]]*Ventas[[#This Row],[Cantidad]])</f>
        <v/>
      </c>
      <c r="I1724" s="1" t="str">
        <f>IF(ISBLANK(Ventas[[#This Row],[Código]]),"",SUM(Ventas[[#This Row],[Monto]],I1723))</f>
        <v/>
      </c>
    </row>
    <row r="1725" spans="3:9" x14ac:dyDescent="0.25">
      <c r="C1725" t="str">
        <f>IF(ISBLANK(Ventas[[#This Row],[Código]]),"",VLOOKUP(Ventas[[#This Row],[Código]],Productos[],2,FALSE))</f>
        <v/>
      </c>
      <c r="D1725" t="str">
        <f>IF(ISBLANK(Ventas[[#This Row],[Código]]),"",VLOOKUP(Ventas[[#This Row],[Código]],Productos[],3,FALSE))</f>
        <v/>
      </c>
      <c r="E1725" s="22"/>
      <c r="F1725" s="1" t="str">
        <f>IF(ISBLANK(Ventas[[#This Row],[Código]]),"",VLOOKUP(Ventas[[#This Row],[Código]],Productos[],4,FALSE))</f>
        <v/>
      </c>
      <c r="G1725" s="1" t="str">
        <f>IF(ISBLANK(Ventas[[#This Row],[Código]]),"",VLOOKUP(Ventas[[#This Row],[Código]],Productos[],5,FALSE))</f>
        <v/>
      </c>
      <c r="H1725" s="23" t="str">
        <f>IF(ISBLANK(Ventas[[#This Row],[Código]]),"",Ventas[[#This Row],[Precio Unitario]]*Ventas[[#This Row],[Cantidad]])</f>
        <v/>
      </c>
      <c r="I1725" s="1" t="str">
        <f>IF(ISBLANK(Ventas[[#This Row],[Código]]),"",SUM(Ventas[[#This Row],[Monto]],I1724))</f>
        <v/>
      </c>
    </row>
    <row r="1726" spans="3:9" x14ac:dyDescent="0.25">
      <c r="C1726" t="str">
        <f>IF(ISBLANK(Ventas[[#This Row],[Código]]),"",VLOOKUP(Ventas[[#This Row],[Código]],Productos[],2,FALSE))</f>
        <v/>
      </c>
      <c r="D1726" t="str">
        <f>IF(ISBLANK(Ventas[[#This Row],[Código]]),"",VLOOKUP(Ventas[[#This Row],[Código]],Productos[],3,FALSE))</f>
        <v/>
      </c>
      <c r="E1726" s="22"/>
      <c r="F1726" s="1" t="str">
        <f>IF(ISBLANK(Ventas[[#This Row],[Código]]),"",VLOOKUP(Ventas[[#This Row],[Código]],Productos[],4,FALSE))</f>
        <v/>
      </c>
      <c r="G1726" s="1" t="str">
        <f>IF(ISBLANK(Ventas[[#This Row],[Código]]),"",VLOOKUP(Ventas[[#This Row],[Código]],Productos[],5,FALSE))</f>
        <v/>
      </c>
      <c r="H1726" s="23" t="str">
        <f>IF(ISBLANK(Ventas[[#This Row],[Código]]),"",Ventas[[#This Row],[Precio Unitario]]*Ventas[[#This Row],[Cantidad]])</f>
        <v/>
      </c>
      <c r="I1726" s="1" t="str">
        <f>IF(ISBLANK(Ventas[[#This Row],[Código]]),"",SUM(Ventas[[#This Row],[Monto]],I1725))</f>
        <v/>
      </c>
    </row>
    <row r="1727" spans="3:9" x14ac:dyDescent="0.25">
      <c r="C1727" t="str">
        <f>IF(ISBLANK(Ventas[[#This Row],[Código]]),"",VLOOKUP(Ventas[[#This Row],[Código]],Productos[],2,FALSE))</f>
        <v/>
      </c>
      <c r="D1727" t="str">
        <f>IF(ISBLANK(Ventas[[#This Row],[Código]]),"",VLOOKUP(Ventas[[#This Row],[Código]],Productos[],3,FALSE))</f>
        <v/>
      </c>
      <c r="E1727" s="22"/>
      <c r="F1727" s="1" t="str">
        <f>IF(ISBLANK(Ventas[[#This Row],[Código]]),"",VLOOKUP(Ventas[[#This Row],[Código]],Productos[],4,FALSE))</f>
        <v/>
      </c>
      <c r="G1727" s="1" t="str">
        <f>IF(ISBLANK(Ventas[[#This Row],[Código]]),"",VLOOKUP(Ventas[[#This Row],[Código]],Productos[],5,FALSE))</f>
        <v/>
      </c>
      <c r="H1727" s="23" t="str">
        <f>IF(ISBLANK(Ventas[[#This Row],[Código]]),"",Ventas[[#This Row],[Precio Unitario]]*Ventas[[#This Row],[Cantidad]])</f>
        <v/>
      </c>
      <c r="I1727" s="1" t="str">
        <f>IF(ISBLANK(Ventas[[#This Row],[Código]]),"",SUM(Ventas[[#This Row],[Monto]],I1726))</f>
        <v/>
      </c>
    </row>
    <row r="1728" spans="3:9" x14ac:dyDescent="0.25">
      <c r="C1728" t="str">
        <f>IF(ISBLANK(Ventas[[#This Row],[Código]]),"",VLOOKUP(Ventas[[#This Row],[Código]],Productos[],2,FALSE))</f>
        <v/>
      </c>
      <c r="D1728" t="str">
        <f>IF(ISBLANK(Ventas[[#This Row],[Código]]),"",VLOOKUP(Ventas[[#This Row],[Código]],Productos[],3,FALSE))</f>
        <v/>
      </c>
      <c r="E1728" s="22"/>
      <c r="F1728" s="1" t="str">
        <f>IF(ISBLANK(Ventas[[#This Row],[Código]]),"",VLOOKUP(Ventas[[#This Row],[Código]],Productos[],4,FALSE))</f>
        <v/>
      </c>
      <c r="G1728" s="1" t="str">
        <f>IF(ISBLANK(Ventas[[#This Row],[Código]]),"",VLOOKUP(Ventas[[#This Row],[Código]],Productos[],5,FALSE))</f>
        <v/>
      </c>
      <c r="H1728" s="23" t="str">
        <f>IF(ISBLANK(Ventas[[#This Row],[Código]]),"",Ventas[[#This Row],[Precio Unitario]]*Ventas[[#This Row],[Cantidad]])</f>
        <v/>
      </c>
      <c r="I1728" s="1" t="str">
        <f>IF(ISBLANK(Ventas[[#This Row],[Código]]),"",SUM(Ventas[[#This Row],[Monto]],I1727))</f>
        <v/>
      </c>
    </row>
    <row r="1729" spans="3:9" x14ac:dyDescent="0.25">
      <c r="C1729" t="str">
        <f>IF(ISBLANK(Ventas[[#This Row],[Código]]),"",VLOOKUP(Ventas[[#This Row],[Código]],Productos[],2,FALSE))</f>
        <v/>
      </c>
      <c r="D1729" t="str">
        <f>IF(ISBLANK(Ventas[[#This Row],[Código]]),"",VLOOKUP(Ventas[[#This Row],[Código]],Productos[],3,FALSE))</f>
        <v/>
      </c>
      <c r="E1729" s="22"/>
      <c r="F1729" s="1" t="str">
        <f>IF(ISBLANK(Ventas[[#This Row],[Código]]),"",VLOOKUP(Ventas[[#This Row],[Código]],Productos[],4,FALSE))</f>
        <v/>
      </c>
      <c r="G1729" s="1" t="str">
        <f>IF(ISBLANK(Ventas[[#This Row],[Código]]),"",VLOOKUP(Ventas[[#This Row],[Código]],Productos[],5,FALSE))</f>
        <v/>
      </c>
      <c r="H1729" s="23" t="str">
        <f>IF(ISBLANK(Ventas[[#This Row],[Código]]),"",Ventas[[#This Row],[Precio Unitario]]*Ventas[[#This Row],[Cantidad]])</f>
        <v/>
      </c>
      <c r="I1729" s="1" t="str">
        <f>IF(ISBLANK(Ventas[[#This Row],[Código]]),"",SUM(Ventas[[#This Row],[Monto]],I1728))</f>
        <v/>
      </c>
    </row>
    <row r="1730" spans="3:9" x14ac:dyDescent="0.25">
      <c r="C1730" t="str">
        <f>IF(ISBLANK(Ventas[[#This Row],[Código]]),"",VLOOKUP(Ventas[[#This Row],[Código]],Productos[],2,FALSE))</f>
        <v/>
      </c>
      <c r="D1730" t="str">
        <f>IF(ISBLANK(Ventas[[#This Row],[Código]]),"",VLOOKUP(Ventas[[#This Row],[Código]],Productos[],3,FALSE))</f>
        <v/>
      </c>
      <c r="E1730" s="22"/>
      <c r="F1730" s="1" t="str">
        <f>IF(ISBLANK(Ventas[[#This Row],[Código]]),"",VLOOKUP(Ventas[[#This Row],[Código]],Productos[],4,FALSE))</f>
        <v/>
      </c>
      <c r="G1730" s="1" t="str">
        <f>IF(ISBLANK(Ventas[[#This Row],[Código]]),"",VLOOKUP(Ventas[[#This Row],[Código]],Productos[],5,FALSE))</f>
        <v/>
      </c>
      <c r="H1730" s="23" t="str">
        <f>IF(ISBLANK(Ventas[[#This Row],[Código]]),"",Ventas[[#This Row],[Precio Unitario]]*Ventas[[#This Row],[Cantidad]])</f>
        <v/>
      </c>
      <c r="I1730" s="1" t="str">
        <f>IF(ISBLANK(Ventas[[#This Row],[Código]]),"",SUM(Ventas[[#This Row],[Monto]],I1729))</f>
        <v/>
      </c>
    </row>
    <row r="1731" spans="3:9" x14ac:dyDescent="0.25">
      <c r="C1731" t="str">
        <f>IF(ISBLANK(Ventas[[#This Row],[Código]]),"",VLOOKUP(Ventas[[#This Row],[Código]],Productos[],2,FALSE))</f>
        <v/>
      </c>
      <c r="D1731" t="str">
        <f>IF(ISBLANK(Ventas[[#This Row],[Código]]),"",VLOOKUP(Ventas[[#This Row],[Código]],Productos[],3,FALSE))</f>
        <v/>
      </c>
      <c r="E1731" s="22"/>
      <c r="F1731" s="1" t="str">
        <f>IF(ISBLANK(Ventas[[#This Row],[Código]]),"",VLOOKUP(Ventas[[#This Row],[Código]],Productos[],4,FALSE))</f>
        <v/>
      </c>
      <c r="G1731" s="1" t="str">
        <f>IF(ISBLANK(Ventas[[#This Row],[Código]]),"",VLOOKUP(Ventas[[#This Row],[Código]],Productos[],5,FALSE))</f>
        <v/>
      </c>
      <c r="H1731" s="23" t="str">
        <f>IF(ISBLANK(Ventas[[#This Row],[Código]]),"",Ventas[[#This Row],[Precio Unitario]]*Ventas[[#This Row],[Cantidad]])</f>
        <v/>
      </c>
      <c r="I1731" s="1" t="str">
        <f>IF(ISBLANK(Ventas[[#This Row],[Código]]),"",SUM(Ventas[[#This Row],[Monto]],I1730))</f>
        <v/>
      </c>
    </row>
    <row r="1732" spans="3:9" x14ac:dyDescent="0.25">
      <c r="C1732" t="str">
        <f>IF(ISBLANK(Ventas[[#This Row],[Código]]),"",VLOOKUP(Ventas[[#This Row],[Código]],Productos[],2,FALSE))</f>
        <v/>
      </c>
      <c r="D1732" t="str">
        <f>IF(ISBLANK(Ventas[[#This Row],[Código]]),"",VLOOKUP(Ventas[[#This Row],[Código]],Productos[],3,FALSE))</f>
        <v/>
      </c>
      <c r="E1732" s="22"/>
      <c r="F1732" s="1" t="str">
        <f>IF(ISBLANK(Ventas[[#This Row],[Código]]),"",VLOOKUP(Ventas[[#This Row],[Código]],Productos[],4,FALSE))</f>
        <v/>
      </c>
      <c r="G1732" s="1" t="str">
        <f>IF(ISBLANK(Ventas[[#This Row],[Código]]),"",VLOOKUP(Ventas[[#This Row],[Código]],Productos[],5,FALSE))</f>
        <v/>
      </c>
      <c r="H1732" s="23" t="str">
        <f>IF(ISBLANK(Ventas[[#This Row],[Código]]),"",Ventas[[#This Row],[Precio Unitario]]*Ventas[[#This Row],[Cantidad]])</f>
        <v/>
      </c>
      <c r="I1732" s="1" t="str">
        <f>IF(ISBLANK(Ventas[[#This Row],[Código]]),"",SUM(Ventas[[#This Row],[Monto]],I1731))</f>
        <v/>
      </c>
    </row>
    <row r="1733" spans="3:9" x14ac:dyDescent="0.25">
      <c r="C1733" t="str">
        <f>IF(ISBLANK(Ventas[[#This Row],[Código]]),"",VLOOKUP(Ventas[[#This Row],[Código]],Productos[],2,FALSE))</f>
        <v/>
      </c>
      <c r="D1733" t="str">
        <f>IF(ISBLANK(Ventas[[#This Row],[Código]]),"",VLOOKUP(Ventas[[#This Row],[Código]],Productos[],3,FALSE))</f>
        <v/>
      </c>
      <c r="E1733" s="22"/>
      <c r="F1733" s="1" t="str">
        <f>IF(ISBLANK(Ventas[[#This Row],[Código]]),"",VLOOKUP(Ventas[[#This Row],[Código]],Productos[],4,FALSE))</f>
        <v/>
      </c>
      <c r="G1733" s="1" t="str">
        <f>IF(ISBLANK(Ventas[[#This Row],[Código]]),"",VLOOKUP(Ventas[[#This Row],[Código]],Productos[],5,FALSE))</f>
        <v/>
      </c>
      <c r="H1733" s="23" t="str">
        <f>IF(ISBLANK(Ventas[[#This Row],[Código]]),"",Ventas[[#This Row],[Precio Unitario]]*Ventas[[#This Row],[Cantidad]])</f>
        <v/>
      </c>
      <c r="I1733" s="1" t="str">
        <f>IF(ISBLANK(Ventas[[#This Row],[Código]]),"",SUM(Ventas[[#This Row],[Monto]],I1732))</f>
        <v/>
      </c>
    </row>
    <row r="1734" spans="3:9" x14ac:dyDescent="0.25">
      <c r="C1734" t="str">
        <f>IF(ISBLANK(Ventas[[#This Row],[Código]]),"",VLOOKUP(Ventas[[#This Row],[Código]],Productos[],2,FALSE))</f>
        <v/>
      </c>
      <c r="D1734" t="str">
        <f>IF(ISBLANK(Ventas[[#This Row],[Código]]),"",VLOOKUP(Ventas[[#This Row],[Código]],Productos[],3,FALSE))</f>
        <v/>
      </c>
      <c r="E1734" s="22"/>
      <c r="F1734" s="1" t="str">
        <f>IF(ISBLANK(Ventas[[#This Row],[Código]]),"",VLOOKUP(Ventas[[#This Row],[Código]],Productos[],4,FALSE))</f>
        <v/>
      </c>
      <c r="G1734" s="1" t="str">
        <f>IF(ISBLANK(Ventas[[#This Row],[Código]]),"",VLOOKUP(Ventas[[#This Row],[Código]],Productos[],5,FALSE))</f>
        <v/>
      </c>
      <c r="H1734" s="23" t="str">
        <f>IF(ISBLANK(Ventas[[#This Row],[Código]]),"",Ventas[[#This Row],[Precio Unitario]]*Ventas[[#This Row],[Cantidad]])</f>
        <v/>
      </c>
      <c r="I1734" s="1" t="str">
        <f>IF(ISBLANK(Ventas[[#This Row],[Código]]),"",SUM(Ventas[[#This Row],[Monto]],I1733))</f>
        <v/>
      </c>
    </row>
    <row r="1735" spans="3:9" x14ac:dyDescent="0.25">
      <c r="C1735" t="str">
        <f>IF(ISBLANK(Ventas[[#This Row],[Código]]),"",VLOOKUP(Ventas[[#This Row],[Código]],Productos[],2,FALSE))</f>
        <v/>
      </c>
      <c r="D1735" t="str">
        <f>IF(ISBLANK(Ventas[[#This Row],[Código]]),"",VLOOKUP(Ventas[[#This Row],[Código]],Productos[],3,FALSE))</f>
        <v/>
      </c>
      <c r="E1735" s="22"/>
      <c r="F1735" s="1" t="str">
        <f>IF(ISBLANK(Ventas[[#This Row],[Código]]),"",VLOOKUP(Ventas[[#This Row],[Código]],Productos[],4,FALSE))</f>
        <v/>
      </c>
      <c r="G1735" s="1" t="str">
        <f>IF(ISBLANK(Ventas[[#This Row],[Código]]),"",VLOOKUP(Ventas[[#This Row],[Código]],Productos[],5,FALSE))</f>
        <v/>
      </c>
      <c r="H1735" s="23" t="str">
        <f>IF(ISBLANK(Ventas[[#This Row],[Código]]),"",Ventas[[#This Row],[Precio Unitario]]*Ventas[[#This Row],[Cantidad]])</f>
        <v/>
      </c>
      <c r="I1735" s="1" t="str">
        <f>IF(ISBLANK(Ventas[[#This Row],[Código]]),"",SUM(Ventas[[#This Row],[Monto]],I1734))</f>
        <v/>
      </c>
    </row>
    <row r="1736" spans="3:9" x14ac:dyDescent="0.25">
      <c r="C1736" t="str">
        <f>IF(ISBLANK(Ventas[[#This Row],[Código]]),"",VLOOKUP(Ventas[[#This Row],[Código]],Productos[],2,FALSE))</f>
        <v/>
      </c>
      <c r="D1736" t="str">
        <f>IF(ISBLANK(Ventas[[#This Row],[Código]]),"",VLOOKUP(Ventas[[#This Row],[Código]],Productos[],3,FALSE))</f>
        <v/>
      </c>
      <c r="E1736" s="22"/>
      <c r="F1736" s="1" t="str">
        <f>IF(ISBLANK(Ventas[[#This Row],[Código]]),"",VLOOKUP(Ventas[[#This Row],[Código]],Productos[],4,FALSE))</f>
        <v/>
      </c>
      <c r="G1736" s="1" t="str">
        <f>IF(ISBLANK(Ventas[[#This Row],[Código]]),"",VLOOKUP(Ventas[[#This Row],[Código]],Productos[],5,FALSE))</f>
        <v/>
      </c>
      <c r="H1736" s="23" t="str">
        <f>IF(ISBLANK(Ventas[[#This Row],[Código]]),"",Ventas[[#This Row],[Precio Unitario]]*Ventas[[#This Row],[Cantidad]])</f>
        <v/>
      </c>
      <c r="I1736" s="1" t="str">
        <f>IF(ISBLANK(Ventas[[#This Row],[Código]]),"",SUM(Ventas[[#This Row],[Monto]],I1735))</f>
        <v/>
      </c>
    </row>
    <row r="1737" spans="3:9" x14ac:dyDescent="0.25">
      <c r="C1737" t="str">
        <f>IF(ISBLANK(Ventas[[#This Row],[Código]]),"",VLOOKUP(Ventas[[#This Row],[Código]],Productos[],2,FALSE))</f>
        <v/>
      </c>
      <c r="D1737" t="str">
        <f>IF(ISBLANK(Ventas[[#This Row],[Código]]),"",VLOOKUP(Ventas[[#This Row],[Código]],Productos[],3,FALSE))</f>
        <v/>
      </c>
      <c r="E1737" s="22"/>
      <c r="F1737" s="1" t="str">
        <f>IF(ISBLANK(Ventas[[#This Row],[Código]]),"",VLOOKUP(Ventas[[#This Row],[Código]],Productos[],4,FALSE))</f>
        <v/>
      </c>
      <c r="G1737" s="1" t="str">
        <f>IF(ISBLANK(Ventas[[#This Row],[Código]]),"",VLOOKUP(Ventas[[#This Row],[Código]],Productos[],5,FALSE))</f>
        <v/>
      </c>
      <c r="H1737" s="23" t="str">
        <f>IF(ISBLANK(Ventas[[#This Row],[Código]]),"",Ventas[[#This Row],[Precio Unitario]]*Ventas[[#This Row],[Cantidad]])</f>
        <v/>
      </c>
      <c r="I1737" s="1" t="str">
        <f>IF(ISBLANK(Ventas[[#This Row],[Código]]),"",SUM(Ventas[[#This Row],[Monto]],I1736))</f>
        <v/>
      </c>
    </row>
    <row r="1738" spans="3:9" x14ac:dyDescent="0.25">
      <c r="C1738" t="str">
        <f>IF(ISBLANK(Ventas[[#This Row],[Código]]),"",VLOOKUP(Ventas[[#This Row],[Código]],Productos[],2,FALSE))</f>
        <v/>
      </c>
      <c r="D1738" t="str">
        <f>IF(ISBLANK(Ventas[[#This Row],[Código]]),"",VLOOKUP(Ventas[[#This Row],[Código]],Productos[],3,FALSE))</f>
        <v/>
      </c>
      <c r="E1738" s="22"/>
      <c r="F1738" s="1" t="str">
        <f>IF(ISBLANK(Ventas[[#This Row],[Código]]),"",VLOOKUP(Ventas[[#This Row],[Código]],Productos[],4,FALSE))</f>
        <v/>
      </c>
      <c r="G1738" s="1" t="str">
        <f>IF(ISBLANK(Ventas[[#This Row],[Código]]),"",VLOOKUP(Ventas[[#This Row],[Código]],Productos[],5,FALSE))</f>
        <v/>
      </c>
      <c r="H1738" s="23" t="str">
        <f>IF(ISBLANK(Ventas[[#This Row],[Código]]),"",Ventas[[#This Row],[Precio Unitario]]*Ventas[[#This Row],[Cantidad]])</f>
        <v/>
      </c>
      <c r="I1738" s="1" t="str">
        <f>IF(ISBLANK(Ventas[[#This Row],[Código]]),"",SUM(Ventas[[#This Row],[Monto]],I1737))</f>
        <v/>
      </c>
    </row>
    <row r="1739" spans="3:9" x14ac:dyDescent="0.25">
      <c r="C1739" t="str">
        <f>IF(ISBLANK(Ventas[[#This Row],[Código]]),"",VLOOKUP(Ventas[[#This Row],[Código]],Productos[],2,FALSE))</f>
        <v/>
      </c>
      <c r="D1739" t="str">
        <f>IF(ISBLANK(Ventas[[#This Row],[Código]]),"",VLOOKUP(Ventas[[#This Row],[Código]],Productos[],3,FALSE))</f>
        <v/>
      </c>
      <c r="E1739" s="22"/>
      <c r="F1739" s="1" t="str">
        <f>IF(ISBLANK(Ventas[[#This Row],[Código]]),"",VLOOKUP(Ventas[[#This Row],[Código]],Productos[],4,FALSE))</f>
        <v/>
      </c>
      <c r="G1739" s="1" t="str">
        <f>IF(ISBLANK(Ventas[[#This Row],[Código]]),"",VLOOKUP(Ventas[[#This Row],[Código]],Productos[],5,FALSE))</f>
        <v/>
      </c>
      <c r="H1739" s="23" t="str">
        <f>IF(ISBLANK(Ventas[[#This Row],[Código]]),"",Ventas[[#This Row],[Precio Unitario]]*Ventas[[#This Row],[Cantidad]])</f>
        <v/>
      </c>
      <c r="I1739" s="1" t="str">
        <f>IF(ISBLANK(Ventas[[#This Row],[Código]]),"",SUM(Ventas[[#This Row],[Monto]],I1738))</f>
        <v/>
      </c>
    </row>
    <row r="1740" spans="3:9" x14ac:dyDescent="0.25">
      <c r="C1740" t="str">
        <f>IF(ISBLANK(Ventas[[#This Row],[Código]]),"",VLOOKUP(Ventas[[#This Row],[Código]],Productos[],2,FALSE))</f>
        <v/>
      </c>
      <c r="D1740" t="str">
        <f>IF(ISBLANK(Ventas[[#This Row],[Código]]),"",VLOOKUP(Ventas[[#This Row],[Código]],Productos[],3,FALSE))</f>
        <v/>
      </c>
      <c r="E1740" s="22"/>
      <c r="F1740" s="1" t="str">
        <f>IF(ISBLANK(Ventas[[#This Row],[Código]]),"",VLOOKUP(Ventas[[#This Row],[Código]],Productos[],4,FALSE))</f>
        <v/>
      </c>
      <c r="G1740" s="1" t="str">
        <f>IF(ISBLANK(Ventas[[#This Row],[Código]]),"",VLOOKUP(Ventas[[#This Row],[Código]],Productos[],5,FALSE))</f>
        <v/>
      </c>
      <c r="H1740" s="23" t="str">
        <f>IF(ISBLANK(Ventas[[#This Row],[Código]]),"",Ventas[[#This Row],[Precio Unitario]]*Ventas[[#This Row],[Cantidad]])</f>
        <v/>
      </c>
      <c r="I1740" s="1" t="str">
        <f>IF(ISBLANK(Ventas[[#This Row],[Código]]),"",SUM(Ventas[[#This Row],[Monto]],I1739))</f>
        <v/>
      </c>
    </row>
    <row r="1741" spans="3:9" x14ac:dyDescent="0.25">
      <c r="C1741" t="str">
        <f>IF(ISBLANK(Ventas[[#This Row],[Código]]),"",VLOOKUP(Ventas[[#This Row],[Código]],Productos[],2,FALSE))</f>
        <v/>
      </c>
      <c r="D1741" t="str">
        <f>IF(ISBLANK(Ventas[[#This Row],[Código]]),"",VLOOKUP(Ventas[[#This Row],[Código]],Productos[],3,FALSE))</f>
        <v/>
      </c>
      <c r="E1741" s="22"/>
      <c r="F1741" s="1" t="str">
        <f>IF(ISBLANK(Ventas[[#This Row],[Código]]),"",VLOOKUP(Ventas[[#This Row],[Código]],Productos[],4,FALSE))</f>
        <v/>
      </c>
      <c r="G1741" s="1" t="str">
        <f>IF(ISBLANK(Ventas[[#This Row],[Código]]),"",VLOOKUP(Ventas[[#This Row],[Código]],Productos[],5,FALSE))</f>
        <v/>
      </c>
      <c r="H1741" s="23" t="str">
        <f>IF(ISBLANK(Ventas[[#This Row],[Código]]),"",Ventas[[#This Row],[Precio Unitario]]*Ventas[[#This Row],[Cantidad]])</f>
        <v/>
      </c>
      <c r="I1741" s="1" t="str">
        <f>IF(ISBLANK(Ventas[[#This Row],[Código]]),"",SUM(Ventas[[#This Row],[Monto]],I1740))</f>
        <v/>
      </c>
    </row>
    <row r="1742" spans="3:9" x14ac:dyDescent="0.25">
      <c r="C1742" t="str">
        <f>IF(ISBLANK(Ventas[[#This Row],[Código]]),"",VLOOKUP(Ventas[[#This Row],[Código]],Productos[],2,FALSE))</f>
        <v/>
      </c>
      <c r="D1742" t="str">
        <f>IF(ISBLANK(Ventas[[#This Row],[Código]]),"",VLOOKUP(Ventas[[#This Row],[Código]],Productos[],3,FALSE))</f>
        <v/>
      </c>
      <c r="E1742" s="22"/>
      <c r="F1742" s="1" t="str">
        <f>IF(ISBLANK(Ventas[[#This Row],[Código]]),"",VLOOKUP(Ventas[[#This Row],[Código]],Productos[],4,FALSE))</f>
        <v/>
      </c>
      <c r="G1742" s="1" t="str">
        <f>IF(ISBLANK(Ventas[[#This Row],[Código]]),"",VLOOKUP(Ventas[[#This Row],[Código]],Productos[],5,FALSE))</f>
        <v/>
      </c>
      <c r="H1742" s="23" t="str">
        <f>IF(ISBLANK(Ventas[[#This Row],[Código]]),"",Ventas[[#This Row],[Precio Unitario]]*Ventas[[#This Row],[Cantidad]])</f>
        <v/>
      </c>
      <c r="I1742" s="1" t="str">
        <f>IF(ISBLANK(Ventas[[#This Row],[Código]]),"",SUM(Ventas[[#This Row],[Monto]],I1741))</f>
        <v/>
      </c>
    </row>
    <row r="1743" spans="3:9" x14ac:dyDescent="0.25">
      <c r="C1743" t="str">
        <f>IF(ISBLANK(Ventas[[#This Row],[Código]]),"",VLOOKUP(Ventas[[#This Row],[Código]],Productos[],2,FALSE))</f>
        <v/>
      </c>
      <c r="D1743" t="str">
        <f>IF(ISBLANK(Ventas[[#This Row],[Código]]),"",VLOOKUP(Ventas[[#This Row],[Código]],Productos[],3,FALSE))</f>
        <v/>
      </c>
      <c r="E1743" s="22"/>
      <c r="F1743" s="1" t="str">
        <f>IF(ISBLANK(Ventas[[#This Row],[Código]]),"",VLOOKUP(Ventas[[#This Row],[Código]],Productos[],4,FALSE))</f>
        <v/>
      </c>
      <c r="G1743" s="1" t="str">
        <f>IF(ISBLANK(Ventas[[#This Row],[Código]]),"",VLOOKUP(Ventas[[#This Row],[Código]],Productos[],5,FALSE))</f>
        <v/>
      </c>
      <c r="H1743" s="23" t="str">
        <f>IF(ISBLANK(Ventas[[#This Row],[Código]]),"",Ventas[[#This Row],[Precio Unitario]]*Ventas[[#This Row],[Cantidad]])</f>
        <v/>
      </c>
      <c r="I1743" s="1" t="str">
        <f>IF(ISBLANK(Ventas[[#This Row],[Código]]),"",SUM(Ventas[[#This Row],[Monto]],I1742))</f>
        <v/>
      </c>
    </row>
    <row r="1744" spans="3:9" x14ac:dyDescent="0.25">
      <c r="C1744" t="str">
        <f>IF(ISBLANK(Ventas[[#This Row],[Código]]),"",VLOOKUP(Ventas[[#This Row],[Código]],Productos[],2,FALSE))</f>
        <v/>
      </c>
      <c r="D1744" t="str">
        <f>IF(ISBLANK(Ventas[[#This Row],[Código]]),"",VLOOKUP(Ventas[[#This Row],[Código]],Productos[],3,FALSE))</f>
        <v/>
      </c>
      <c r="E1744" s="22"/>
      <c r="F1744" s="1" t="str">
        <f>IF(ISBLANK(Ventas[[#This Row],[Código]]),"",VLOOKUP(Ventas[[#This Row],[Código]],Productos[],4,FALSE))</f>
        <v/>
      </c>
      <c r="G1744" s="1" t="str">
        <f>IF(ISBLANK(Ventas[[#This Row],[Código]]),"",VLOOKUP(Ventas[[#This Row],[Código]],Productos[],5,FALSE))</f>
        <v/>
      </c>
      <c r="H1744" s="23" t="str">
        <f>IF(ISBLANK(Ventas[[#This Row],[Código]]),"",Ventas[[#This Row],[Precio Unitario]]*Ventas[[#This Row],[Cantidad]])</f>
        <v/>
      </c>
      <c r="I1744" s="1" t="str">
        <f>IF(ISBLANK(Ventas[[#This Row],[Código]]),"",SUM(Ventas[[#This Row],[Monto]],I1743))</f>
        <v/>
      </c>
    </row>
    <row r="1745" spans="3:9" x14ac:dyDescent="0.25">
      <c r="C1745" t="str">
        <f>IF(ISBLANK(Ventas[[#This Row],[Código]]),"",VLOOKUP(Ventas[[#This Row],[Código]],Productos[],2,FALSE))</f>
        <v/>
      </c>
      <c r="D1745" t="str">
        <f>IF(ISBLANK(Ventas[[#This Row],[Código]]),"",VLOOKUP(Ventas[[#This Row],[Código]],Productos[],3,FALSE))</f>
        <v/>
      </c>
      <c r="E1745" s="22"/>
      <c r="F1745" s="1" t="str">
        <f>IF(ISBLANK(Ventas[[#This Row],[Código]]),"",VLOOKUP(Ventas[[#This Row],[Código]],Productos[],4,FALSE))</f>
        <v/>
      </c>
      <c r="G1745" s="1" t="str">
        <f>IF(ISBLANK(Ventas[[#This Row],[Código]]),"",VLOOKUP(Ventas[[#This Row],[Código]],Productos[],5,FALSE))</f>
        <v/>
      </c>
      <c r="H1745" s="23" t="str">
        <f>IF(ISBLANK(Ventas[[#This Row],[Código]]),"",Ventas[[#This Row],[Precio Unitario]]*Ventas[[#This Row],[Cantidad]])</f>
        <v/>
      </c>
      <c r="I1745" s="1" t="str">
        <f>IF(ISBLANK(Ventas[[#This Row],[Código]]),"",SUM(Ventas[[#This Row],[Monto]],I1744))</f>
        <v/>
      </c>
    </row>
    <row r="1746" spans="3:9" x14ac:dyDescent="0.25">
      <c r="C1746" t="str">
        <f>IF(ISBLANK(Ventas[[#This Row],[Código]]),"",VLOOKUP(Ventas[[#This Row],[Código]],Productos[],2,FALSE))</f>
        <v/>
      </c>
      <c r="D1746" t="str">
        <f>IF(ISBLANK(Ventas[[#This Row],[Código]]),"",VLOOKUP(Ventas[[#This Row],[Código]],Productos[],3,FALSE))</f>
        <v/>
      </c>
      <c r="E1746" s="22"/>
      <c r="F1746" s="1" t="str">
        <f>IF(ISBLANK(Ventas[[#This Row],[Código]]),"",VLOOKUP(Ventas[[#This Row],[Código]],Productos[],4,FALSE))</f>
        <v/>
      </c>
      <c r="G1746" s="1" t="str">
        <f>IF(ISBLANK(Ventas[[#This Row],[Código]]),"",VLOOKUP(Ventas[[#This Row],[Código]],Productos[],5,FALSE))</f>
        <v/>
      </c>
      <c r="H1746" s="23" t="str">
        <f>IF(ISBLANK(Ventas[[#This Row],[Código]]),"",Ventas[[#This Row],[Precio Unitario]]*Ventas[[#This Row],[Cantidad]])</f>
        <v/>
      </c>
      <c r="I1746" s="1" t="str">
        <f>IF(ISBLANK(Ventas[[#This Row],[Código]]),"",SUM(Ventas[[#This Row],[Monto]],I1745))</f>
        <v/>
      </c>
    </row>
    <row r="1747" spans="3:9" x14ac:dyDescent="0.25">
      <c r="C1747" t="str">
        <f>IF(ISBLANK(Ventas[[#This Row],[Código]]),"",VLOOKUP(Ventas[[#This Row],[Código]],Productos[],2,FALSE))</f>
        <v/>
      </c>
      <c r="D1747" t="str">
        <f>IF(ISBLANK(Ventas[[#This Row],[Código]]),"",VLOOKUP(Ventas[[#This Row],[Código]],Productos[],3,FALSE))</f>
        <v/>
      </c>
      <c r="E1747" s="22"/>
      <c r="F1747" s="1" t="str">
        <f>IF(ISBLANK(Ventas[[#This Row],[Código]]),"",VLOOKUP(Ventas[[#This Row],[Código]],Productos[],4,FALSE))</f>
        <v/>
      </c>
      <c r="G1747" s="1" t="str">
        <f>IF(ISBLANK(Ventas[[#This Row],[Código]]),"",VLOOKUP(Ventas[[#This Row],[Código]],Productos[],5,FALSE))</f>
        <v/>
      </c>
      <c r="H1747" s="23" t="str">
        <f>IF(ISBLANK(Ventas[[#This Row],[Código]]),"",Ventas[[#This Row],[Precio Unitario]]*Ventas[[#This Row],[Cantidad]])</f>
        <v/>
      </c>
      <c r="I1747" s="1" t="str">
        <f>IF(ISBLANK(Ventas[[#This Row],[Código]]),"",SUM(Ventas[[#This Row],[Monto]],I1746))</f>
        <v/>
      </c>
    </row>
    <row r="1748" spans="3:9" x14ac:dyDescent="0.25">
      <c r="C1748" t="str">
        <f>IF(ISBLANK(Ventas[[#This Row],[Código]]),"",VLOOKUP(Ventas[[#This Row],[Código]],Productos[],2,FALSE))</f>
        <v/>
      </c>
      <c r="D1748" t="str">
        <f>IF(ISBLANK(Ventas[[#This Row],[Código]]),"",VLOOKUP(Ventas[[#This Row],[Código]],Productos[],3,FALSE))</f>
        <v/>
      </c>
      <c r="E1748" s="22"/>
      <c r="F1748" s="1" t="str">
        <f>IF(ISBLANK(Ventas[[#This Row],[Código]]),"",VLOOKUP(Ventas[[#This Row],[Código]],Productos[],4,FALSE))</f>
        <v/>
      </c>
      <c r="G1748" s="1" t="str">
        <f>IF(ISBLANK(Ventas[[#This Row],[Código]]),"",VLOOKUP(Ventas[[#This Row],[Código]],Productos[],5,FALSE))</f>
        <v/>
      </c>
      <c r="H1748" s="23" t="str">
        <f>IF(ISBLANK(Ventas[[#This Row],[Código]]),"",Ventas[[#This Row],[Precio Unitario]]*Ventas[[#This Row],[Cantidad]])</f>
        <v/>
      </c>
      <c r="I1748" s="1" t="str">
        <f>IF(ISBLANK(Ventas[[#This Row],[Código]]),"",SUM(Ventas[[#This Row],[Monto]],I1747))</f>
        <v/>
      </c>
    </row>
    <row r="1749" spans="3:9" x14ac:dyDescent="0.25">
      <c r="C1749" t="str">
        <f>IF(ISBLANK(Ventas[[#This Row],[Código]]),"",VLOOKUP(Ventas[[#This Row],[Código]],Productos[],2,FALSE))</f>
        <v/>
      </c>
      <c r="D1749" t="str">
        <f>IF(ISBLANK(Ventas[[#This Row],[Código]]),"",VLOOKUP(Ventas[[#This Row],[Código]],Productos[],3,FALSE))</f>
        <v/>
      </c>
      <c r="E1749" s="22"/>
      <c r="F1749" s="1" t="str">
        <f>IF(ISBLANK(Ventas[[#This Row],[Código]]),"",VLOOKUP(Ventas[[#This Row],[Código]],Productos[],4,FALSE))</f>
        <v/>
      </c>
      <c r="G1749" s="1" t="str">
        <f>IF(ISBLANK(Ventas[[#This Row],[Código]]),"",VLOOKUP(Ventas[[#This Row],[Código]],Productos[],5,FALSE))</f>
        <v/>
      </c>
      <c r="H1749" s="23" t="str">
        <f>IF(ISBLANK(Ventas[[#This Row],[Código]]),"",Ventas[[#This Row],[Precio Unitario]]*Ventas[[#This Row],[Cantidad]])</f>
        <v/>
      </c>
      <c r="I1749" s="1" t="str">
        <f>IF(ISBLANK(Ventas[[#This Row],[Código]]),"",SUM(Ventas[[#This Row],[Monto]],I1748))</f>
        <v/>
      </c>
    </row>
    <row r="1750" spans="3:9" x14ac:dyDescent="0.25">
      <c r="C1750" t="str">
        <f>IF(ISBLANK(Ventas[[#This Row],[Código]]),"",VLOOKUP(Ventas[[#This Row],[Código]],Productos[],2,FALSE))</f>
        <v/>
      </c>
      <c r="D1750" t="str">
        <f>IF(ISBLANK(Ventas[[#This Row],[Código]]),"",VLOOKUP(Ventas[[#This Row],[Código]],Productos[],3,FALSE))</f>
        <v/>
      </c>
      <c r="E1750" s="22"/>
      <c r="F1750" s="1" t="str">
        <f>IF(ISBLANK(Ventas[[#This Row],[Código]]),"",VLOOKUP(Ventas[[#This Row],[Código]],Productos[],4,FALSE))</f>
        <v/>
      </c>
      <c r="G1750" s="1" t="str">
        <f>IF(ISBLANK(Ventas[[#This Row],[Código]]),"",VLOOKUP(Ventas[[#This Row],[Código]],Productos[],5,FALSE))</f>
        <v/>
      </c>
      <c r="H1750" s="23" t="str">
        <f>IF(ISBLANK(Ventas[[#This Row],[Código]]),"",Ventas[[#This Row],[Precio Unitario]]*Ventas[[#This Row],[Cantidad]])</f>
        <v/>
      </c>
      <c r="I1750" s="1" t="str">
        <f>IF(ISBLANK(Ventas[[#This Row],[Código]]),"",SUM(Ventas[[#This Row],[Monto]],I1749))</f>
        <v/>
      </c>
    </row>
    <row r="1751" spans="3:9" x14ac:dyDescent="0.25">
      <c r="C1751" t="str">
        <f>IF(ISBLANK(Ventas[[#This Row],[Código]]),"",VLOOKUP(Ventas[[#This Row],[Código]],Productos[],2,FALSE))</f>
        <v/>
      </c>
      <c r="D1751" t="str">
        <f>IF(ISBLANK(Ventas[[#This Row],[Código]]),"",VLOOKUP(Ventas[[#This Row],[Código]],Productos[],3,FALSE))</f>
        <v/>
      </c>
      <c r="E1751" s="22"/>
      <c r="F1751" s="1" t="str">
        <f>IF(ISBLANK(Ventas[[#This Row],[Código]]),"",VLOOKUP(Ventas[[#This Row],[Código]],Productos[],4,FALSE))</f>
        <v/>
      </c>
      <c r="G1751" s="1" t="str">
        <f>IF(ISBLANK(Ventas[[#This Row],[Código]]),"",VLOOKUP(Ventas[[#This Row],[Código]],Productos[],5,FALSE))</f>
        <v/>
      </c>
      <c r="H1751" s="23" t="str">
        <f>IF(ISBLANK(Ventas[[#This Row],[Código]]),"",Ventas[[#This Row],[Precio Unitario]]*Ventas[[#This Row],[Cantidad]])</f>
        <v/>
      </c>
      <c r="I1751" s="1" t="str">
        <f>IF(ISBLANK(Ventas[[#This Row],[Código]]),"",SUM(Ventas[[#This Row],[Monto]],I1750))</f>
        <v/>
      </c>
    </row>
    <row r="1752" spans="3:9" x14ac:dyDescent="0.25">
      <c r="C1752" t="str">
        <f>IF(ISBLANK(Ventas[[#This Row],[Código]]),"",VLOOKUP(Ventas[[#This Row],[Código]],Productos[],2,FALSE))</f>
        <v/>
      </c>
      <c r="D1752" t="str">
        <f>IF(ISBLANK(Ventas[[#This Row],[Código]]),"",VLOOKUP(Ventas[[#This Row],[Código]],Productos[],3,FALSE))</f>
        <v/>
      </c>
      <c r="E1752" s="22"/>
      <c r="F1752" s="1" t="str">
        <f>IF(ISBLANK(Ventas[[#This Row],[Código]]),"",VLOOKUP(Ventas[[#This Row],[Código]],Productos[],4,FALSE))</f>
        <v/>
      </c>
      <c r="G1752" s="1" t="str">
        <f>IF(ISBLANK(Ventas[[#This Row],[Código]]),"",VLOOKUP(Ventas[[#This Row],[Código]],Productos[],5,FALSE))</f>
        <v/>
      </c>
      <c r="H1752" s="23" t="str">
        <f>IF(ISBLANK(Ventas[[#This Row],[Código]]),"",Ventas[[#This Row],[Precio Unitario]]*Ventas[[#This Row],[Cantidad]])</f>
        <v/>
      </c>
      <c r="I1752" s="1" t="str">
        <f>IF(ISBLANK(Ventas[[#This Row],[Código]]),"",SUM(Ventas[[#This Row],[Monto]],I1751))</f>
        <v/>
      </c>
    </row>
    <row r="1753" spans="3:9" x14ac:dyDescent="0.25">
      <c r="C1753" t="str">
        <f>IF(ISBLANK(Ventas[[#This Row],[Código]]),"",VLOOKUP(Ventas[[#This Row],[Código]],Productos[],2,FALSE))</f>
        <v/>
      </c>
      <c r="D1753" t="str">
        <f>IF(ISBLANK(Ventas[[#This Row],[Código]]),"",VLOOKUP(Ventas[[#This Row],[Código]],Productos[],3,FALSE))</f>
        <v/>
      </c>
      <c r="E1753" s="22"/>
      <c r="F1753" s="1" t="str">
        <f>IF(ISBLANK(Ventas[[#This Row],[Código]]),"",VLOOKUP(Ventas[[#This Row],[Código]],Productos[],4,FALSE))</f>
        <v/>
      </c>
      <c r="G1753" s="1" t="str">
        <f>IF(ISBLANK(Ventas[[#This Row],[Código]]),"",VLOOKUP(Ventas[[#This Row],[Código]],Productos[],5,FALSE))</f>
        <v/>
      </c>
      <c r="H1753" s="23" t="str">
        <f>IF(ISBLANK(Ventas[[#This Row],[Código]]),"",Ventas[[#This Row],[Precio Unitario]]*Ventas[[#This Row],[Cantidad]])</f>
        <v/>
      </c>
      <c r="I1753" s="1" t="str">
        <f>IF(ISBLANK(Ventas[[#This Row],[Código]]),"",SUM(Ventas[[#This Row],[Monto]],I1752))</f>
        <v/>
      </c>
    </row>
    <row r="1754" spans="3:9" x14ac:dyDescent="0.25">
      <c r="C1754" t="str">
        <f>IF(ISBLANK(Ventas[[#This Row],[Código]]),"",VLOOKUP(Ventas[[#This Row],[Código]],Productos[],2,FALSE))</f>
        <v/>
      </c>
      <c r="D1754" t="str">
        <f>IF(ISBLANK(Ventas[[#This Row],[Código]]),"",VLOOKUP(Ventas[[#This Row],[Código]],Productos[],3,FALSE))</f>
        <v/>
      </c>
      <c r="E1754" s="22"/>
      <c r="F1754" s="1" t="str">
        <f>IF(ISBLANK(Ventas[[#This Row],[Código]]),"",VLOOKUP(Ventas[[#This Row],[Código]],Productos[],4,FALSE))</f>
        <v/>
      </c>
      <c r="G1754" s="1" t="str">
        <f>IF(ISBLANK(Ventas[[#This Row],[Código]]),"",VLOOKUP(Ventas[[#This Row],[Código]],Productos[],5,FALSE))</f>
        <v/>
      </c>
      <c r="H1754" s="23" t="str">
        <f>IF(ISBLANK(Ventas[[#This Row],[Código]]),"",Ventas[[#This Row],[Precio Unitario]]*Ventas[[#This Row],[Cantidad]])</f>
        <v/>
      </c>
      <c r="I1754" s="1" t="str">
        <f>IF(ISBLANK(Ventas[[#This Row],[Código]]),"",SUM(Ventas[[#This Row],[Monto]],I1753))</f>
        <v/>
      </c>
    </row>
    <row r="1755" spans="3:9" x14ac:dyDescent="0.25">
      <c r="C1755" t="str">
        <f>IF(ISBLANK(Ventas[[#This Row],[Código]]),"",VLOOKUP(Ventas[[#This Row],[Código]],Productos[],2,FALSE))</f>
        <v/>
      </c>
      <c r="D1755" t="str">
        <f>IF(ISBLANK(Ventas[[#This Row],[Código]]),"",VLOOKUP(Ventas[[#This Row],[Código]],Productos[],3,FALSE))</f>
        <v/>
      </c>
      <c r="E1755" s="22"/>
      <c r="F1755" s="1" t="str">
        <f>IF(ISBLANK(Ventas[[#This Row],[Código]]),"",VLOOKUP(Ventas[[#This Row],[Código]],Productos[],4,FALSE))</f>
        <v/>
      </c>
      <c r="G1755" s="1" t="str">
        <f>IF(ISBLANK(Ventas[[#This Row],[Código]]),"",VLOOKUP(Ventas[[#This Row],[Código]],Productos[],5,FALSE))</f>
        <v/>
      </c>
      <c r="H1755" s="23" t="str">
        <f>IF(ISBLANK(Ventas[[#This Row],[Código]]),"",Ventas[[#This Row],[Precio Unitario]]*Ventas[[#This Row],[Cantidad]])</f>
        <v/>
      </c>
      <c r="I1755" s="1" t="str">
        <f>IF(ISBLANK(Ventas[[#This Row],[Código]]),"",SUM(Ventas[[#This Row],[Monto]],I1754))</f>
        <v/>
      </c>
    </row>
    <row r="1756" spans="3:9" x14ac:dyDescent="0.25">
      <c r="C1756" t="str">
        <f>IF(ISBLANK(Ventas[[#This Row],[Código]]),"",VLOOKUP(Ventas[[#This Row],[Código]],Productos[],2,FALSE))</f>
        <v/>
      </c>
      <c r="D1756" t="str">
        <f>IF(ISBLANK(Ventas[[#This Row],[Código]]),"",VLOOKUP(Ventas[[#This Row],[Código]],Productos[],3,FALSE))</f>
        <v/>
      </c>
      <c r="E1756" s="22"/>
      <c r="F1756" s="1" t="str">
        <f>IF(ISBLANK(Ventas[[#This Row],[Código]]),"",VLOOKUP(Ventas[[#This Row],[Código]],Productos[],4,FALSE))</f>
        <v/>
      </c>
      <c r="G1756" s="1" t="str">
        <f>IF(ISBLANK(Ventas[[#This Row],[Código]]),"",VLOOKUP(Ventas[[#This Row],[Código]],Productos[],5,FALSE))</f>
        <v/>
      </c>
      <c r="H1756" s="23" t="str">
        <f>IF(ISBLANK(Ventas[[#This Row],[Código]]),"",Ventas[[#This Row],[Precio Unitario]]*Ventas[[#This Row],[Cantidad]])</f>
        <v/>
      </c>
      <c r="I1756" s="1" t="str">
        <f>IF(ISBLANK(Ventas[[#This Row],[Código]]),"",SUM(Ventas[[#This Row],[Monto]],I1755))</f>
        <v/>
      </c>
    </row>
    <row r="1757" spans="3:9" x14ac:dyDescent="0.25">
      <c r="C1757" t="str">
        <f>IF(ISBLANK(Ventas[[#This Row],[Código]]),"",VLOOKUP(Ventas[[#This Row],[Código]],Productos[],2,FALSE))</f>
        <v/>
      </c>
      <c r="D1757" t="str">
        <f>IF(ISBLANK(Ventas[[#This Row],[Código]]),"",VLOOKUP(Ventas[[#This Row],[Código]],Productos[],3,FALSE))</f>
        <v/>
      </c>
      <c r="E1757" s="22"/>
      <c r="F1757" s="1" t="str">
        <f>IF(ISBLANK(Ventas[[#This Row],[Código]]),"",VLOOKUP(Ventas[[#This Row],[Código]],Productos[],4,FALSE))</f>
        <v/>
      </c>
      <c r="G1757" s="1" t="str">
        <f>IF(ISBLANK(Ventas[[#This Row],[Código]]),"",VLOOKUP(Ventas[[#This Row],[Código]],Productos[],5,FALSE))</f>
        <v/>
      </c>
      <c r="H1757" s="23" t="str">
        <f>IF(ISBLANK(Ventas[[#This Row],[Código]]),"",Ventas[[#This Row],[Precio Unitario]]*Ventas[[#This Row],[Cantidad]])</f>
        <v/>
      </c>
      <c r="I1757" s="1" t="str">
        <f>IF(ISBLANK(Ventas[[#This Row],[Código]]),"",SUM(Ventas[[#This Row],[Monto]],I1756))</f>
        <v/>
      </c>
    </row>
    <row r="1758" spans="3:9" x14ac:dyDescent="0.25">
      <c r="C1758" t="str">
        <f>IF(ISBLANK(Ventas[[#This Row],[Código]]),"",VLOOKUP(Ventas[[#This Row],[Código]],Productos[],2,FALSE))</f>
        <v/>
      </c>
      <c r="D1758" t="str">
        <f>IF(ISBLANK(Ventas[[#This Row],[Código]]),"",VLOOKUP(Ventas[[#This Row],[Código]],Productos[],3,FALSE))</f>
        <v/>
      </c>
      <c r="E1758" s="22"/>
      <c r="F1758" s="1" t="str">
        <f>IF(ISBLANK(Ventas[[#This Row],[Código]]),"",VLOOKUP(Ventas[[#This Row],[Código]],Productos[],4,FALSE))</f>
        <v/>
      </c>
      <c r="G1758" s="1" t="str">
        <f>IF(ISBLANK(Ventas[[#This Row],[Código]]),"",VLOOKUP(Ventas[[#This Row],[Código]],Productos[],5,FALSE))</f>
        <v/>
      </c>
      <c r="H1758" s="23" t="str">
        <f>IF(ISBLANK(Ventas[[#This Row],[Código]]),"",Ventas[[#This Row],[Precio Unitario]]*Ventas[[#This Row],[Cantidad]])</f>
        <v/>
      </c>
      <c r="I1758" s="1" t="str">
        <f>IF(ISBLANK(Ventas[[#This Row],[Código]]),"",SUM(Ventas[[#This Row],[Monto]],I1757))</f>
        <v/>
      </c>
    </row>
    <row r="1759" spans="3:9" x14ac:dyDescent="0.25">
      <c r="C1759" t="str">
        <f>IF(ISBLANK(Ventas[[#This Row],[Código]]),"",VLOOKUP(Ventas[[#This Row],[Código]],Productos[],2,FALSE))</f>
        <v/>
      </c>
      <c r="D1759" t="str">
        <f>IF(ISBLANK(Ventas[[#This Row],[Código]]),"",VLOOKUP(Ventas[[#This Row],[Código]],Productos[],3,FALSE))</f>
        <v/>
      </c>
      <c r="E1759" s="22"/>
      <c r="F1759" s="1" t="str">
        <f>IF(ISBLANK(Ventas[[#This Row],[Código]]),"",VLOOKUP(Ventas[[#This Row],[Código]],Productos[],4,FALSE))</f>
        <v/>
      </c>
      <c r="G1759" s="1" t="str">
        <f>IF(ISBLANK(Ventas[[#This Row],[Código]]),"",VLOOKUP(Ventas[[#This Row],[Código]],Productos[],5,FALSE))</f>
        <v/>
      </c>
      <c r="H1759" s="23" t="str">
        <f>IF(ISBLANK(Ventas[[#This Row],[Código]]),"",Ventas[[#This Row],[Precio Unitario]]*Ventas[[#This Row],[Cantidad]])</f>
        <v/>
      </c>
      <c r="I1759" s="1" t="str">
        <f>IF(ISBLANK(Ventas[[#This Row],[Código]]),"",SUM(Ventas[[#This Row],[Monto]],I1758))</f>
        <v/>
      </c>
    </row>
    <row r="1760" spans="3:9" x14ac:dyDescent="0.25">
      <c r="C1760" t="str">
        <f>IF(ISBLANK(Ventas[[#This Row],[Código]]),"",VLOOKUP(Ventas[[#This Row],[Código]],Productos[],2,FALSE))</f>
        <v/>
      </c>
      <c r="D1760" t="str">
        <f>IF(ISBLANK(Ventas[[#This Row],[Código]]),"",VLOOKUP(Ventas[[#This Row],[Código]],Productos[],3,FALSE))</f>
        <v/>
      </c>
      <c r="E1760" s="22"/>
      <c r="F1760" s="1" t="str">
        <f>IF(ISBLANK(Ventas[[#This Row],[Código]]),"",VLOOKUP(Ventas[[#This Row],[Código]],Productos[],4,FALSE))</f>
        <v/>
      </c>
      <c r="G1760" s="1" t="str">
        <f>IF(ISBLANK(Ventas[[#This Row],[Código]]),"",VLOOKUP(Ventas[[#This Row],[Código]],Productos[],5,FALSE))</f>
        <v/>
      </c>
      <c r="H1760" s="23" t="str">
        <f>IF(ISBLANK(Ventas[[#This Row],[Código]]),"",Ventas[[#This Row],[Precio Unitario]]*Ventas[[#This Row],[Cantidad]])</f>
        <v/>
      </c>
      <c r="I1760" s="1" t="str">
        <f>IF(ISBLANK(Ventas[[#This Row],[Código]]),"",SUM(Ventas[[#This Row],[Monto]],I1759))</f>
        <v/>
      </c>
    </row>
    <row r="1761" spans="3:9" x14ac:dyDescent="0.25">
      <c r="C1761" t="str">
        <f>IF(ISBLANK(Ventas[[#This Row],[Código]]),"",VLOOKUP(Ventas[[#This Row],[Código]],Productos[],2,FALSE))</f>
        <v/>
      </c>
      <c r="D1761" t="str">
        <f>IF(ISBLANK(Ventas[[#This Row],[Código]]),"",VLOOKUP(Ventas[[#This Row],[Código]],Productos[],3,FALSE))</f>
        <v/>
      </c>
      <c r="E1761" s="22"/>
      <c r="F1761" s="1" t="str">
        <f>IF(ISBLANK(Ventas[[#This Row],[Código]]),"",VLOOKUP(Ventas[[#This Row],[Código]],Productos[],4,FALSE))</f>
        <v/>
      </c>
      <c r="G1761" s="1" t="str">
        <f>IF(ISBLANK(Ventas[[#This Row],[Código]]),"",VLOOKUP(Ventas[[#This Row],[Código]],Productos[],5,FALSE))</f>
        <v/>
      </c>
      <c r="H1761" s="23" t="str">
        <f>IF(ISBLANK(Ventas[[#This Row],[Código]]),"",Ventas[[#This Row],[Precio Unitario]]*Ventas[[#This Row],[Cantidad]])</f>
        <v/>
      </c>
      <c r="I1761" s="1" t="str">
        <f>IF(ISBLANK(Ventas[[#This Row],[Código]]),"",SUM(Ventas[[#This Row],[Monto]],I1760))</f>
        <v/>
      </c>
    </row>
    <row r="1762" spans="3:9" x14ac:dyDescent="0.25">
      <c r="C1762" t="str">
        <f>IF(ISBLANK(Ventas[[#This Row],[Código]]),"",VLOOKUP(Ventas[[#This Row],[Código]],Productos[],2,FALSE))</f>
        <v/>
      </c>
      <c r="D1762" t="str">
        <f>IF(ISBLANK(Ventas[[#This Row],[Código]]),"",VLOOKUP(Ventas[[#This Row],[Código]],Productos[],3,FALSE))</f>
        <v/>
      </c>
      <c r="E1762" s="22"/>
      <c r="F1762" s="1" t="str">
        <f>IF(ISBLANK(Ventas[[#This Row],[Código]]),"",VLOOKUP(Ventas[[#This Row],[Código]],Productos[],4,FALSE))</f>
        <v/>
      </c>
      <c r="G1762" s="1" t="str">
        <f>IF(ISBLANK(Ventas[[#This Row],[Código]]),"",VLOOKUP(Ventas[[#This Row],[Código]],Productos[],5,FALSE))</f>
        <v/>
      </c>
      <c r="H1762" s="23" t="str">
        <f>IF(ISBLANK(Ventas[[#This Row],[Código]]),"",Ventas[[#This Row],[Precio Unitario]]*Ventas[[#This Row],[Cantidad]])</f>
        <v/>
      </c>
      <c r="I1762" s="1" t="str">
        <f>IF(ISBLANK(Ventas[[#This Row],[Código]]),"",SUM(Ventas[[#This Row],[Monto]],I1761))</f>
        <v/>
      </c>
    </row>
    <row r="1763" spans="3:9" x14ac:dyDescent="0.25">
      <c r="C1763" t="str">
        <f>IF(ISBLANK(Ventas[[#This Row],[Código]]),"",VLOOKUP(Ventas[[#This Row],[Código]],Productos[],2,FALSE))</f>
        <v/>
      </c>
      <c r="D1763" t="str">
        <f>IF(ISBLANK(Ventas[[#This Row],[Código]]),"",VLOOKUP(Ventas[[#This Row],[Código]],Productos[],3,FALSE))</f>
        <v/>
      </c>
      <c r="E1763" s="22"/>
      <c r="F1763" s="1" t="str">
        <f>IF(ISBLANK(Ventas[[#This Row],[Código]]),"",VLOOKUP(Ventas[[#This Row],[Código]],Productos[],4,FALSE))</f>
        <v/>
      </c>
      <c r="G1763" s="1" t="str">
        <f>IF(ISBLANK(Ventas[[#This Row],[Código]]),"",VLOOKUP(Ventas[[#This Row],[Código]],Productos[],5,FALSE))</f>
        <v/>
      </c>
      <c r="H1763" s="23" t="str">
        <f>IF(ISBLANK(Ventas[[#This Row],[Código]]),"",Ventas[[#This Row],[Precio Unitario]]*Ventas[[#This Row],[Cantidad]])</f>
        <v/>
      </c>
      <c r="I1763" s="1" t="str">
        <f>IF(ISBLANK(Ventas[[#This Row],[Código]]),"",SUM(Ventas[[#This Row],[Monto]],I1762))</f>
        <v/>
      </c>
    </row>
    <row r="1764" spans="3:9" x14ac:dyDescent="0.25">
      <c r="C1764" t="str">
        <f>IF(ISBLANK(Ventas[[#This Row],[Código]]),"",VLOOKUP(Ventas[[#This Row],[Código]],Productos[],2,FALSE))</f>
        <v/>
      </c>
      <c r="D1764" t="str">
        <f>IF(ISBLANK(Ventas[[#This Row],[Código]]),"",VLOOKUP(Ventas[[#This Row],[Código]],Productos[],3,FALSE))</f>
        <v/>
      </c>
      <c r="E1764" s="22"/>
      <c r="F1764" s="1" t="str">
        <f>IF(ISBLANK(Ventas[[#This Row],[Código]]),"",VLOOKUP(Ventas[[#This Row],[Código]],Productos[],4,FALSE))</f>
        <v/>
      </c>
      <c r="G1764" s="1" t="str">
        <f>IF(ISBLANK(Ventas[[#This Row],[Código]]),"",VLOOKUP(Ventas[[#This Row],[Código]],Productos[],5,FALSE))</f>
        <v/>
      </c>
      <c r="H1764" s="23" t="str">
        <f>IF(ISBLANK(Ventas[[#This Row],[Código]]),"",Ventas[[#This Row],[Precio Unitario]]*Ventas[[#This Row],[Cantidad]])</f>
        <v/>
      </c>
      <c r="I1764" s="1" t="str">
        <f>IF(ISBLANK(Ventas[[#This Row],[Código]]),"",SUM(Ventas[[#This Row],[Monto]],I1763))</f>
        <v/>
      </c>
    </row>
    <row r="1765" spans="3:9" x14ac:dyDescent="0.25">
      <c r="C1765" t="str">
        <f>IF(ISBLANK(Ventas[[#This Row],[Código]]),"",VLOOKUP(Ventas[[#This Row],[Código]],Productos[],2,FALSE))</f>
        <v/>
      </c>
      <c r="D1765" t="str">
        <f>IF(ISBLANK(Ventas[[#This Row],[Código]]),"",VLOOKUP(Ventas[[#This Row],[Código]],Productos[],3,FALSE))</f>
        <v/>
      </c>
      <c r="E1765" s="22"/>
      <c r="F1765" s="1" t="str">
        <f>IF(ISBLANK(Ventas[[#This Row],[Código]]),"",VLOOKUP(Ventas[[#This Row],[Código]],Productos[],4,FALSE))</f>
        <v/>
      </c>
      <c r="G1765" s="1" t="str">
        <f>IF(ISBLANK(Ventas[[#This Row],[Código]]),"",VLOOKUP(Ventas[[#This Row],[Código]],Productos[],5,FALSE))</f>
        <v/>
      </c>
      <c r="H1765" s="23" t="str">
        <f>IF(ISBLANK(Ventas[[#This Row],[Código]]),"",Ventas[[#This Row],[Precio Unitario]]*Ventas[[#This Row],[Cantidad]])</f>
        <v/>
      </c>
      <c r="I1765" s="1" t="str">
        <f>IF(ISBLANK(Ventas[[#This Row],[Código]]),"",SUM(Ventas[[#This Row],[Monto]],I1764))</f>
        <v/>
      </c>
    </row>
    <row r="1766" spans="3:9" x14ac:dyDescent="0.25">
      <c r="C1766" t="str">
        <f>IF(ISBLANK(Ventas[[#This Row],[Código]]),"",VLOOKUP(Ventas[[#This Row],[Código]],Productos[],2,FALSE))</f>
        <v/>
      </c>
      <c r="D1766" t="str">
        <f>IF(ISBLANK(Ventas[[#This Row],[Código]]),"",VLOOKUP(Ventas[[#This Row],[Código]],Productos[],3,FALSE))</f>
        <v/>
      </c>
      <c r="E1766" s="22"/>
      <c r="F1766" s="1" t="str">
        <f>IF(ISBLANK(Ventas[[#This Row],[Código]]),"",VLOOKUP(Ventas[[#This Row],[Código]],Productos[],4,FALSE))</f>
        <v/>
      </c>
      <c r="G1766" s="1" t="str">
        <f>IF(ISBLANK(Ventas[[#This Row],[Código]]),"",VLOOKUP(Ventas[[#This Row],[Código]],Productos[],5,FALSE))</f>
        <v/>
      </c>
      <c r="H1766" s="23" t="str">
        <f>IF(ISBLANK(Ventas[[#This Row],[Código]]),"",Ventas[[#This Row],[Precio Unitario]]*Ventas[[#This Row],[Cantidad]])</f>
        <v/>
      </c>
      <c r="I1766" s="1" t="str">
        <f>IF(ISBLANK(Ventas[[#This Row],[Código]]),"",SUM(Ventas[[#This Row],[Monto]],I1765))</f>
        <v/>
      </c>
    </row>
    <row r="1767" spans="3:9" x14ac:dyDescent="0.25">
      <c r="C1767" t="str">
        <f>IF(ISBLANK(Ventas[[#This Row],[Código]]),"",VLOOKUP(Ventas[[#This Row],[Código]],Productos[],2,FALSE))</f>
        <v/>
      </c>
      <c r="D1767" t="str">
        <f>IF(ISBLANK(Ventas[[#This Row],[Código]]),"",VLOOKUP(Ventas[[#This Row],[Código]],Productos[],3,FALSE))</f>
        <v/>
      </c>
      <c r="E1767" s="22"/>
      <c r="F1767" s="1" t="str">
        <f>IF(ISBLANK(Ventas[[#This Row],[Código]]),"",VLOOKUP(Ventas[[#This Row],[Código]],Productos[],4,FALSE))</f>
        <v/>
      </c>
      <c r="G1767" s="1" t="str">
        <f>IF(ISBLANK(Ventas[[#This Row],[Código]]),"",VLOOKUP(Ventas[[#This Row],[Código]],Productos[],5,FALSE))</f>
        <v/>
      </c>
      <c r="H1767" s="23" t="str">
        <f>IF(ISBLANK(Ventas[[#This Row],[Código]]),"",Ventas[[#This Row],[Precio Unitario]]*Ventas[[#This Row],[Cantidad]])</f>
        <v/>
      </c>
      <c r="I1767" s="1" t="str">
        <f>IF(ISBLANK(Ventas[[#This Row],[Código]]),"",SUM(Ventas[[#This Row],[Monto]],I1766))</f>
        <v/>
      </c>
    </row>
    <row r="1768" spans="3:9" x14ac:dyDescent="0.25">
      <c r="C1768" t="str">
        <f>IF(ISBLANK(Ventas[[#This Row],[Código]]),"",VLOOKUP(Ventas[[#This Row],[Código]],Productos[],2,FALSE))</f>
        <v/>
      </c>
      <c r="D1768" t="str">
        <f>IF(ISBLANK(Ventas[[#This Row],[Código]]),"",VLOOKUP(Ventas[[#This Row],[Código]],Productos[],3,FALSE))</f>
        <v/>
      </c>
      <c r="E1768" s="22"/>
      <c r="F1768" s="1" t="str">
        <f>IF(ISBLANK(Ventas[[#This Row],[Código]]),"",VLOOKUP(Ventas[[#This Row],[Código]],Productos[],4,FALSE))</f>
        <v/>
      </c>
      <c r="G1768" s="1" t="str">
        <f>IF(ISBLANK(Ventas[[#This Row],[Código]]),"",VLOOKUP(Ventas[[#This Row],[Código]],Productos[],5,FALSE))</f>
        <v/>
      </c>
      <c r="H1768" s="23" t="str">
        <f>IF(ISBLANK(Ventas[[#This Row],[Código]]),"",Ventas[[#This Row],[Precio Unitario]]*Ventas[[#This Row],[Cantidad]])</f>
        <v/>
      </c>
      <c r="I1768" s="1" t="str">
        <f>IF(ISBLANK(Ventas[[#This Row],[Código]]),"",SUM(Ventas[[#This Row],[Monto]],I1767))</f>
        <v/>
      </c>
    </row>
    <row r="1769" spans="3:9" x14ac:dyDescent="0.25">
      <c r="C1769" t="str">
        <f>IF(ISBLANK(Ventas[[#This Row],[Código]]),"",VLOOKUP(Ventas[[#This Row],[Código]],Productos[],2,FALSE))</f>
        <v/>
      </c>
      <c r="D1769" t="str">
        <f>IF(ISBLANK(Ventas[[#This Row],[Código]]),"",VLOOKUP(Ventas[[#This Row],[Código]],Productos[],3,FALSE))</f>
        <v/>
      </c>
      <c r="E1769" s="22"/>
      <c r="F1769" s="1" t="str">
        <f>IF(ISBLANK(Ventas[[#This Row],[Código]]),"",VLOOKUP(Ventas[[#This Row],[Código]],Productos[],4,FALSE))</f>
        <v/>
      </c>
      <c r="G1769" s="1" t="str">
        <f>IF(ISBLANK(Ventas[[#This Row],[Código]]),"",VLOOKUP(Ventas[[#This Row],[Código]],Productos[],5,FALSE))</f>
        <v/>
      </c>
      <c r="H1769" s="23" t="str">
        <f>IF(ISBLANK(Ventas[[#This Row],[Código]]),"",Ventas[[#This Row],[Precio Unitario]]*Ventas[[#This Row],[Cantidad]])</f>
        <v/>
      </c>
      <c r="I1769" s="1" t="str">
        <f>IF(ISBLANK(Ventas[[#This Row],[Código]]),"",SUM(Ventas[[#This Row],[Monto]],I1768))</f>
        <v/>
      </c>
    </row>
    <row r="1770" spans="3:9" x14ac:dyDescent="0.25">
      <c r="C1770" t="str">
        <f>IF(ISBLANK(Ventas[[#This Row],[Código]]),"",VLOOKUP(Ventas[[#This Row],[Código]],Productos[],2,FALSE))</f>
        <v/>
      </c>
      <c r="D1770" t="str">
        <f>IF(ISBLANK(Ventas[[#This Row],[Código]]),"",VLOOKUP(Ventas[[#This Row],[Código]],Productos[],3,FALSE))</f>
        <v/>
      </c>
      <c r="E1770" s="22"/>
      <c r="F1770" s="1" t="str">
        <f>IF(ISBLANK(Ventas[[#This Row],[Código]]),"",VLOOKUP(Ventas[[#This Row],[Código]],Productos[],4,FALSE))</f>
        <v/>
      </c>
      <c r="G1770" s="1" t="str">
        <f>IF(ISBLANK(Ventas[[#This Row],[Código]]),"",VLOOKUP(Ventas[[#This Row],[Código]],Productos[],5,FALSE))</f>
        <v/>
      </c>
      <c r="H1770" s="23" t="str">
        <f>IF(ISBLANK(Ventas[[#This Row],[Código]]),"",Ventas[[#This Row],[Precio Unitario]]*Ventas[[#This Row],[Cantidad]])</f>
        <v/>
      </c>
      <c r="I1770" s="1" t="str">
        <f>IF(ISBLANK(Ventas[[#This Row],[Código]]),"",SUM(Ventas[[#This Row],[Monto]],I1769))</f>
        <v/>
      </c>
    </row>
    <row r="1771" spans="3:9" x14ac:dyDescent="0.25">
      <c r="C1771" t="str">
        <f>IF(ISBLANK(Ventas[[#This Row],[Código]]),"",VLOOKUP(Ventas[[#This Row],[Código]],Productos[],2,FALSE))</f>
        <v/>
      </c>
      <c r="D1771" t="str">
        <f>IF(ISBLANK(Ventas[[#This Row],[Código]]),"",VLOOKUP(Ventas[[#This Row],[Código]],Productos[],3,FALSE))</f>
        <v/>
      </c>
      <c r="E1771" s="22"/>
      <c r="F1771" s="1" t="str">
        <f>IF(ISBLANK(Ventas[[#This Row],[Código]]),"",VLOOKUP(Ventas[[#This Row],[Código]],Productos[],4,FALSE))</f>
        <v/>
      </c>
      <c r="G1771" s="1" t="str">
        <f>IF(ISBLANK(Ventas[[#This Row],[Código]]),"",VLOOKUP(Ventas[[#This Row],[Código]],Productos[],5,FALSE))</f>
        <v/>
      </c>
      <c r="H1771" s="23" t="str">
        <f>IF(ISBLANK(Ventas[[#This Row],[Código]]),"",Ventas[[#This Row],[Precio Unitario]]*Ventas[[#This Row],[Cantidad]])</f>
        <v/>
      </c>
      <c r="I1771" s="1" t="str">
        <f>IF(ISBLANK(Ventas[[#This Row],[Código]]),"",SUM(Ventas[[#This Row],[Monto]],I1770))</f>
        <v/>
      </c>
    </row>
    <row r="1772" spans="3:9" x14ac:dyDescent="0.25">
      <c r="C1772" t="str">
        <f>IF(ISBLANK(Ventas[[#This Row],[Código]]),"",VLOOKUP(Ventas[[#This Row],[Código]],Productos[],2,FALSE))</f>
        <v/>
      </c>
      <c r="D1772" t="str">
        <f>IF(ISBLANK(Ventas[[#This Row],[Código]]),"",VLOOKUP(Ventas[[#This Row],[Código]],Productos[],3,FALSE))</f>
        <v/>
      </c>
      <c r="E1772" s="22"/>
      <c r="F1772" s="1" t="str">
        <f>IF(ISBLANK(Ventas[[#This Row],[Código]]),"",VLOOKUP(Ventas[[#This Row],[Código]],Productos[],4,FALSE))</f>
        <v/>
      </c>
      <c r="G1772" s="1" t="str">
        <f>IF(ISBLANK(Ventas[[#This Row],[Código]]),"",VLOOKUP(Ventas[[#This Row],[Código]],Productos[],5,FALSE))</f>
        <v/>
      </c>
      <c r="H1772" s="23" t="str">
        <f>IF(ISBLANK(Ventas[[#This Row],[Código]]),"",Ventas[[#This Row],[Precio Unitario]]*Ventas[[#This Row],[Cantidad]])</f>
        <v/>
      </c>
      <c r="I1772" s="1" t="str">
        <f>IF(ISBLANK(Ventas[[#This Row],[Código]]),"",SUM(Ventas[[#This Row],[Monto]],I1771))</f>
        <v/>
      </c>
    </row>
    <row r="1773" spans="3:9" x14ac:dyDescent="0.25">
      <c r="C1773" t="str">
        <f>IF(ISBLANK(Ventas[[#This Row],[Código]]),"",VLOOKUP(Ventas[[#This Row],[Código]],Productos[],2,FALSE))</f>
        <v/>
      </c>
      <c r="D1773" t="str">
        <f>IF(ISBLANK(Ventas[[#This Row],[Código]]),"",VLOOKUP(Ventas[[#This Row],[Código]],Productos[],3,FALSE))</f>
        <v/>
      </c>
      <c r="E1773" s="22"/>
      <c r="F1773" s="1" t="str">
        <f>IF(ISBLANK(Ventas[[#This Row],[Código]]),"",VLOOKUP(Ventas[[#This Row],[Código]],Productos[],4,FALSE))</f>
        <v/>
      </c>
      <c r="G1773" s="1" t="str">
        <f>IF(ISBLANK(Ventas[[#This Row],[Código]]),"",VLOOKUP(Ventas[[#This Row],[Código]],Productos[],5,FALSE))</f>
        <v/>
      </c>
      <c r="H1773" s="23" t="str">
        <f>IF(ISBLANK(Ventas[[#This Row],[Código]]),"",Ventas[[#This Row],[Precio Unitario]]*Ventas[[#This Row],[Cantidad]])</f>
        <v/>
      </c>
      <c r="I1773" s="1" t="str">
        <f>IF(ISBLANK(Ventas[[#This Row],[Código]]),"",SUM(Ventas[[#This Row],[Monto]],I1772))</f>
        <v/>
      </c>
    </row>
    <row r="1774" spans="3:9" x14ac:dyDescent="0.25">
      <c r="C1774" t="str">
        <f>IF(ISBLANK(Ventas[[#This Row],[Código]]),"",VLOOKUP(Ventas[[#This Row],[Código]],Productos[],2,FALSE))</f>
        <v/>
      </c>
      <c r="D1774" t="str">
        <f>IF(ISBLANK(Ventas[[#This Row],[Código]]),"",VLOOKUP(Ventas[[#This Row],[Código]],Productos[],3,FALSE))</f>
        <v/>
      </c>
      <c r="E1774" s="22"/>
      <c r="F1774" s="1" t="str">
        <f>IF(ISBLANK(Ventas[[#This Row],[Código]]),"",VLOOKUP(Ventas[[#This Row],[Código]],Productos[],4,FALSE))</f>
        <v/>
      </c>
      <c r="G1774" s="1" t="str">
        <f>IF(ISBLANK(Ventas[[#This Row],[Código]]),"",VLOOKUP(Ventas[[#This Row],[Código]],Productos[],5,FALSE))</f>
        <v/>
      </c>
      <c r="H1774" s="23" t="str">
        <f>IF(ISBLANK(Ventas[[#This Row],[Código]]),"",Ventas[[#This Row],[Precio Unitario]]*Ventas[[#This Row],[Cantidad]])</f>
        <v/>
      </c>
      <c r="I1774" s="1" t="str">
        <f>IF(ISBLANK(Ventas[[#This Row],[Código]]),"",SUM(Ventas[[#This Row],[Monto]],I1773))</f>
        <v/>
      </c>
    </row>
    <row r="1775" spans="3:9" x14ac:dyDescent="0.25">
      <c r="C1775" t="str">
        <f>IF(ISBLANK(Ventas[[#This Row],[Código]]),"",VLOOKUP(Ventas[[#This Row],[Código]],Productos[],2,FALSE))</f>
        <v/>
      </c>
      <c r="D1775" t="str">
        <f>IF(ISBLANK(Ventas[[#This Row],[Código]]),"",VLOOKUP(Ventas[[#This Row],[Código]],Productos[],3,FALSE))</f>
        <v/>
      </c>
      <c r="E1775" s="22"/>
      <c r="F1775" s="1" t="str">
        <f>IF(ISBLANK(Ventas[[#This Row],[Código]]),"",VLOOKUP(Ventas[[#This Row],[Código]],Productos[],4,FALSE))</f>
        <v/>
      </c>
      <c r="G1775" s="1" t="str">
        <f>IF(ISBLANK(Ventas[[#This Row],[Código]]),"",VLOOKUP(Ventas[[#This Row],[Código]],Productos[],5,FALSE))</f>
        <v/>
      </c>
      <c r="H1775" s="23" t="str">
        <f>IF(ISBLANK(Ventas[[#This Row],[Código]]),"",Ventas[[#This Row],[Precio Unitario]]*Ventas[[#This Row],[Cantidad]])</f>
        <v/>
      </c>
      <c r="I1775" s="1" t="str">
        <f>IF(ISBLANK(Ventas[[#This Row],[Código]]),"",SUM(Ventas[[#This Row],[Monto]],I1774))</f>
        <v/>
      </c>
    </row>
    <row r="1776" spans="3:9" x14ac:dyDescent="0.25">
      <c r="C1776" t="str">
        <f>IF(ISBLANK(Ventas[[#This Row],[Código]]),"",VLOOKUP(Ventas[[#This Row],[Código]],Productos[],2,FALSE))</f>
        <v/>
      </c>
      <c r="D1776" t="str">
        <f>IF(ISBLANK(Ventas[[#This Row],[Código]]),"",VLOOKUP(Ventas[[#This Row],[Código]],Productos[],3,FALSE))</f>
        <v/>
      </c>
      <c r="E1776" s="22"/>
      <c r="F1776" s="1" t="str">
        <f>IF(ISBLANK(Ventas[[#This Row],[Código]]),"",VLOOKUP(Ventas[[#This Row],[Código]],Productos[],4,FALSE))</f>
        <v/>
      </c>
      <c r="G1776" s="1" t="str">
        <f>IF(ISBLANK(Ventas[[#This Row],[Código]]),"",VLOOKUP(Ventas[[#This Row],[Código]],Productos[],5,FALSE))</f>
        <v/>
      </c>
      <c r="H1776" s="23" t="str">
        <f>IF(ISBLANK(Ventas[[#This Row],[Código]]),"",Ventas[[#This Row],[Precio Unitario]]*Ventas[[#This Row],[Cantidad]])</f>
        <v/>
      </c>
      <c r="I1776" s="1" t="str">
        <f>IF(ISBLANK(Ventas[[#This Row],[Código]]),"",SUM(Ventas[[#This Row],[Monto]],I1775))</f>
        <v/>
      </c>
    </row>
    <row r="1777" spans="3:9" x14ac:dyDescent="0.25">
      <c r="C1777" t="str">
        <f>IF(ISBLANK(Ventas[[#This Row],[Código]]),"",VLOOKUP(Ventas[[#This Row],[Código]],Productos[],2,FALSE))</f>
        <v/>
      </c>
      <c r="D1777" t="str">
        <f>IF(ISBLANK(Ventas[[#This Row],[Código]]),"",VLOOKUP(Ventas[[#This Row],[Código]],Productos[],3,FALSE))</f>
        <v/>
      </c>
      <c r="E1777" s="22"/>
      <c r="F1777" s="1" t="str">
        <f>IF(ISBLANK(Ventas[[#This Row],[Código]]),"",VLOOKUP(Ventas[[#This Row],[Código]],Productos[],4,FALSE))</f>
        <v/>
      </c>
      <c r="G1777" s="1" t="str">
        <f>IF(ISBLANK(Ventas[[#This Row],[Código]]),"",VLOOKUP(Ventas[[#This Row],[Código]],Productos[],5,FALSE))</f>
        <v/>
      </c>
      <c r="H1777" s="23" t="str">
        <f>IF(ISBLANK(Ventas[[#This Row],[Código]]),"",Ventas[[#This Row],[Precio Unitario]]*Ventas[[#This Row],[Cantidad]])</f>
        <v/>
      </c>
      <c r="I1777" s="1" t="str">
        <f>IF(ISBLANK(Ventas[[#This Row],[Código]]),"",SUM(Ventas[[#This Row],[Monto]],I1776))</f>
        <v/>
      </c>
    </row>
    <row r="1778" spans="3:9" x14ac:dyDescent="0.25">
      <c r="C1778" t="str">
        <f>IF(ISBLANK(Ventas[[#This Row],[Código]]),"",VLOOKUP(Ventas[[#This Row],[Código]],Productos[],2,FALSE))</f>
        <v/>
      </c>
      <c r="D1778" t="str">
        <f>IF(ISBLANK(Ventas[[#This Row],[Código]]),"",VLOOKUP(Ventas[[#This Row],[Código]],Productos[],3,FALSE))</f>
        <v/>
      </c>
      <c r="E1778" s="22"/>
      <c r="F1778" s="1" t="str">
        <f>IF(ISBLANK(Ventas[[#This Row],[Código]]),"",VLOOKUP(Ventas[[#This Row],[Código]],Productos[],4,FALSE))</f>
        <v/>
      </c>
      <c r="G1778" s="1" t="str">
        <f>IF(ISBLANK(Ventas[[#This Row],[Código]]),"",VLOOKUP(Ventas[[#This Row],[Código]],Productos[],5,FALSE))</f>
        <v/>
      </c>
      <c r="H1778" s="23" t="str">
        <f>IF(ISBLANK(Ventas[[#This Row],[Código]]),"",Ventas[[#This Row],[Precio Unitario]]*Ventas[[#This Row],[Cantidad]])</f>
        <v/>
      </c>
      <c r="I1778" s="1" t="str">
        <f>IF(ISBLANK(Ventas[[#This Row],[Código]]),"",SUM(Ventas[[#This Row],[Monto]],I1777))</f>
        <v/>
      </c>
    </row>
    <row r="1779" spans="3:9" x14ac:dyDescent="0.25">
      <c r="C1779" t="str">
        <f>IF(ISBLANK(Ventas[[#This Row],[Código]]),"",VLOOKUP(Ventas[[#This Row],[Código]],Productos[],2,FALSE))</f>
        <v/>
      </c>
      <c r="D1779" t="str">
        <f>IF(ISBLANK(Ventas[[#This Row],[Código]]),"",VLOOKUP(Ventas[[#This Row],[Código]],Productos[],3,FALSE))</f>
        <v/>
      </c>
      <c r="E1779" s="22"/>
      <c r="F1779" s="1" t="str">
        <f>IF(ISBLANK(Ventas[[#This Row],[Código]]),"",VLOOKUP(Ventas[[#This Row],[Código]],Productos[],4,FALSE))</f>
        <v/>
      </c>
      <c r="G1779" s="1" t="str">
        <f>IF(ISBLANK(Ventas[[#This Row],[Código]]),"",VLOOKUP(Ventas[[#This Row],[Código]],Productos[],5,FALSE))</f>
        <v/>
      </c>
      <c r="H1779" s="23" t="str">
        <f>IF(ISBLANK(Ventas[[#This Row],[Código]]),"",Ventas[[#This Row],[Precio Unitario]]*Ventas[[#This Row],[Cantidad]])</f>
        <v/>
      </c>
      <c r="I1779" s="1" t="str">
        <f>IF(ISBLANK(Ventas[[#This Row],[Código]]),"",SUM(Ventas[[#This Row],[Monto]],I1778))</f>
        <v/>
      </c>
    </row>
    <row r="1780" spans="3:9" x14ac:dyDescent="0.25">
      <c r="C1780" t="str">
        <f>IF(ISBLANK(Ventas[[#This Row],[Código]]),"",VLOOKUP(Ventas[[#This Row],[Código]],Productos[],2,FALSE))</f>
        <v/>
      </c>
      <c r="D1780" t="str">
        <f>IF(ISBLANK(Ventas[[#This Row],[Código]]),"",VLOOKUP(Ventas[[#This Row],[Código]],Productos[],3,FALSE))</f>
        <v/>
      </c>
      <c r="E1780" s="22"/>
      <c r="F1780" s="1" t="str">
        <f>IF(ISBLANK(Ventas[[#This Row],[Código]]),"",VLOOKUP(Ventas[[#This Row],[Código]],Productos[],4,FALSE))</f>
        <v/>
      </c>
      <c r="G1780" s="1" t="str">
        <f>IF(ISBLANK(Ventas[[#This Row],[Código]]),"",VLOOKUP(Ventas[[#This Row],[Código]],Productos[],5,FALSE))</f>
        <v/>
      </c>
      <c r="H1780" s="23" t="str">
        <f>IF(ISBLANK(Ventas[[#This Row],[Código]]),"",Ventas[[#This Row],[Precio Unitario]]*Ventas[[#This Row],[Cantidad]])</f>
        <v/>
      </c>
      <c r="I1780" s="1" t="str">
        <f>IF(ISBLANK(Ventas[[#This Row],[Código]]),"",SUM(Ventas[[#This Row],[Monto]],I1779))</f>
        <v/>
      </c>
    </row>
    <row r="1781" spans="3:9" x14ac:dyDescent="0.25">
      <c r="C1781" t="str">
        <f>IF(ISBLANK(Ventas[[#This Row],[Código]]),"",VLOOKUP(Ventas[[#This Row],[Código]],Productos[],2,FALSE))</f>
        <v/>
      </c>
      <c r="D1781" t="str">
        <f>IF(ISBLANK(Ventas[[#This Row],[Código]]),"",VLOOKUP(Ventas[[#This Row],[Código]],Productos[],3,FALSE))</f>
        <v/>
      </c>
      <c r="E1781" s="22"/>
      <c r="F1781" s="1" t="str">
        <f>IF(ISBLANK(Ventas[[#This Row],[Código]]),"",VLOOKUP(Ventas[[#This Row],[Código]],Productos[],4,FALSE))</f>
        <v/>
      </c>
      <c r="G1781" s="1" t="str">
        <f>IF(ISBLANK(Ventas[[#This Row],[Código]]),"",VLOOKUP(Ventas[[#This Row],[Código]],Productos[],5,FALSE))</f>
        <v/>
      </c>
      <c r="H1781" s="23" t="str">
        <f>IF(ISBLANK(Ventas[[#This Row],[Código]]),"",Ventas[[#This Row],[Precio Unitario]]*Ventas[[#This Row],[Cantidad]])</f>
        <v/>
      </c>
      <c r="I1781" s="1" t="str">
        <f>IF(ISBLANK(Ventas[[#This Row],[Código]]),"",SUM(Ventas[[#This Row],[Monto]],I1780))</f>
        <v/>
      </c>
    </row>
    <row r="1782" spans="3:9" x14ac:dyDescent="0.25">
      <c r="C1782" t="str">
        <f>IF(ISBLANK(Ventas[[#This Row],[Código]]),"",VLOOKUP(Ventas[[#This Row],[Código]],Productos[],2,FALSE))</f>
        <v/>
      </c>
      <c r="D1782" t="str">
        <f>IF(ISBLANK(Ventas[[#This Row],[Código]]),"",VLOOKUP(Ventas[[#This Row],[Código]],Productos[],3,FALSE))</f>
        <v/>
      </c>
      <c r="E1782" s="22"/>
      <c r="F1782" s="1" t="str">
        <f>IF(ISBLANK(Ventas[[#This Row],[Código]]),"",VLOOKUP(Ventas[[#This Row],[Código]],Productos[],4,FALSE))</f>
        <v/>
      </c>
      <c r="G1782" s="1" t="str">
        <f>IF(ISBLANK(Ventas[[#This Row],[Código]]),"",VLOOKUP(Ventas[[#This Row],[Código]],Productos[],5,FALSE))</f>
        <v/>
      </c>
      <c r="H1782" s="23" t="str">
        <f>IF(ISBLANK(Ventas[[#This Row],[Código]]),"",Ventas[[#This Row],[Precio Unitario]]*Ventas[[#This Row],[Cantidad]])</f>
        <v/>
      </c>
      <c r="I1782" s="1" t="str">
        <f>IF(ISBLANK(Ventas[[#This Row],[Código]]),"",SUM(Ventas[[#This Row],[Monto]],I1781))</f>
        <v/>
      </c>
    </row>
    <row r="1783" spans="3:9" x14ac:dyDescent="0.25">
      <c r="C1783" t="str">
        <f>IF(ISBLANK(Ventas[[#This Row],[Código]]),"",VLOOKUP(Ventas[[#This Row],[Código]],Productos[],2,FALSE))</f>
        <v/>
      </c>
      <c r="D1783" t="str">
        <f>IF(ISBLANK(Ventas[[#This Row],[Código]]),"",VLOOKUP(Ventas[[#This Row],[Código]],Productos[],3,FALSE))</f>
        <v/>
      </c>
      <c r="E1783" s="22"/>
      <c r="F1783" s="1" t="str">
        <f>IF(ISBLANK(Ventas[[#This Row],[Código]]),"",VLOOKUP(Ventas[[#This Row],[Código]],Productos[],4,FALSE))</f>
        <v/>
      </c>
      <c r="G1783" s="1" t="str">
        <f>IF(ISBLANK(Ventas[[#This Row],[Código]]),"",VLOOKUP(Ventas[[#This Row],[Código]],Productos[],5,FALSE))</f>
        <v/>
      </c>
      <c r="H1783" s="23" t="str">
        <f>IF(ISBLANK(Ventas[[#This Row],[Código]]),"",Ventas[[#This Row],[Precio Unitario]]*Ventas[[#This Row],[Cantidad]])</f>
        <v/>
      </c>
      <c r="I1783" s="1" t="str">
        <f>IF(ISBLANK(Ventas[[#This Row],[Código]]),"",SUM(Ventas[[#This Row],[Monto]],I1782))</f>
        <v/>
      </c>
    </row>
    <row r="1784" spans="3:9" x14ac:dyDescent="0.25">
      <c r="C1784" t="str">
        <f>IF(ISBLANK(Ventas[[#This Row],[Código]]),"",VLOOKUP(Ventas[[#This Row],[Código]],Productos[],2,FALSE))</f>
        <v/>
      </c>
      <c r="D1784" t="str">
        <f>IF(ISBLANK(Ventas[[#This Row],[Código]]),"",VLOOKUP(Ventas[[#This Row],[Código]],Productos[],3,FALSE))</f>
        <v/>
      </c>
      <c r="E1784" s="22"/>
      <c r="F1784" s="1" t="str">
        <f>IF(ISBLANK(Ventas[[#This Row],[Código]]),"",VLOOKUP(Ventas[[#This Row],[Código]],Productos[],4,FALSE))</f>
        <v/>
      </c>
      <c r="G1784" s="1" t="str">
        <f>IF(ISBLANK(Ventas[[#This Row],[Código]]),"",VLOOKUP(Ventas[[#This Row],[Código]],Productos[],5,FALSE))</f>
        <v/>
      </c>
      <c r="H1784" s="23" t="str">
        <f>IF(ISBLANK(Ventas[[#This Row],[Código]]),"",Ventas[[#This Row],[Precio Unitario]]*Ventas[[#This Row],[Cantidad]])</f>
        <v/>
      </c>
      <c r="I1784" s="1" t="str">
        <f>IF(ISBLANK(Ventas[[#This Row],[Código]]),"",SUM(Ventas[[#This Row],[Monto]],I1783))</f>
        <v/>
      </c>
    </row>
    <row r="1785" spans="3:9" x14ac:dyDescent="0.25">
      <c r="C1785" t="str">
        <f>IF(ISBLANK(Ventas[[#This Row],[Código]]),"",VLOOKUP(Ventas[[#This Row],[Código]],Productos[],2,FALSE))</f>
        <v/>
      </c>
      <c r="D1785" t="str">
        <f>IF(ISBLANK(Ventas[[#This Row],[Código]]),"",VLOOKUP(Ventas[[#This Row],[Código]],Productos[],3,FALSE))</f>
        <v/>
      </c>
      <c r="E1785" s="22"/>
      <c r="F1785" s="1" t="str">
        <f>IF(ISBLANK(Ventas[[#This Row],[Código]]),"",VLOOKUP(Ventas[[#This Row],[Código]],Productos[],4,FALSE))</f>
        <v/>
      </c>
      <c r="G1785" s="1" t="str">
        <f>IF(ISBLANK(Ventas[[#This Row],[Código]]),"",VLOOKUP(Ventas[[#This Row],[Código]],Productos[],5,FALSE))</f>
        <v/>
      </c>
      <c r="H1785" s="23" t="str">
        <f>IF(ISBLANK(Ventas[[#This Row],[Código]]),"",Ventas[[#This Row],[Precio Unitario]]*Ventas[[#This Row],[Cantidad]])</f>
        <v/>
      </c>
      <c r="I1785" s="1" t="str">
        <f>IF(ISBLANK(Ventas[[#This Row],[Código]]),"",SUM(Ventas[[#This Row],[Monto]],I1784))</f>
        <v/>
      </c>
    </row>
    <row r="1786" spans="3:9" x14ac:dyDescent="0.25">
      <c r="C1786" t="str">
        <f>IF(ISBLANK(Ventas[[#This Row],[Código]]),"",VLOOKUP(Ventas[[#This Row],[Código]],Productos[],2,FALSE))</f>
        <v/>
      </c>
      <c r="D1786" t="str">
        <f>IF(ISBLANK(Ventas[[#This Row],[Código]]),"",VLOOKUP(Ventas[[#This Row],[Código]],Productos[],3,FALSE))</f>
        <v/>
      </c>
      <c r="E1786" s="22"/>
      <c r="F1786" s="1" t="str">
        <f>IF(ISBLANK(Ventas[[#This Row],[Código]]),"",VLOOKUP(Ventas[[#This Row],[Código]],Productos[],4,FALSE))</f>
        <v/>
      </c>
      <c r="G1786" s="1" t="str">
        <f>IF(ISBLANK(Ventas[[#This Row],[Código]]),"",VLOOKUP(Ventas[[#This Row],[Código]],Productos[],5,FALSE))</f>
        <v/>
      </c>
      <c r="H1786" s="23" t="str">
        <f>IF(ISBLANK(Ventas[[#This Row],[Código]]),"",Ventas[[#This Row],[Precio Unitario]]*Ventas[[#This Row],[Cantidad]])</f>
        <v/>
      </c>
      <c r="I1786" s="1" t="str">
        <f>IF(ISBLANK(Ventas[[#This Row],[Código]]),"",SUM(Ventas[[#This Row],[Monto]],I1785))</f>
        <v/>
      </c>
    </row>
    <row r="1787" spans="3:9" x14ac:dyDescent="0.25">
      <c r="C1787" t="str">
        <f>IF(ISBLANK(Ventas[[#This Row],[Código]]),"",VLOOKUP(Ventas[[#This Row],[Código]],Productos[],2,FALSE))</f>
        <v/>
      </c>
      <c r="D1787" t="str">
        <f>IF(ISBLANK(Ventas[[#This Row],[Código]]),"",VLOOKUP(Ventas[[#This Row],[Código]],Productos[],3,FALSE))</f>
        <v/>
      </c>
      <c r="E1787" s="22"/>
      <c r="F1787" s="1" t="str">
        <f>IF(ISBLANK(Ventas[[#This Row],[Código]]),"",VLOOKUP(Ventas[[#This Row],[Código]],Productos[],4,FALSE))</f>
        <v/>
      </c>
      <c r="G1787" s="1" t="str">
        <f>IF(ISBLANK(Ventas[[#This Row],[Código]]),"",VLOOKUP(Ventas[[#This Row],[Código]],Productos[],5,FALSE))</f>
        <v/>
      </c>
      <c r="H1787" s="23" t="str">
        <f>IF(ISBLANK(Ventas[[#This Row],[Código]]),"",Ventas[[#This Row],[Precio Unitario]]*Ventas[[#This Row],[Cantidad]])</f>
        <v/>
      </c>
      <c r="I1787" s="1" t="str">
        <f>IF(ISBLANK(Ventas[[#This Row],[Código]]),"",SUM(Ventas[[#This Row],[Monto]],I1786))</f>
        <v/>
      </c>
    </row>
    <row r="1788" spans="3:9" x14ac:dyDescent="0.25">
      <c r="C1788" t="str">
        <f>IF(ISBLANK(Ventas[[#This Row],[Código]]),"",VLOOKUP(Ventas[[#This Row],[Código]],Productos[],2,FALSE))</f>
        <v/>
      </c>
      <c r="D1788" t="str">
        <f>IF(ISBLANK(Ventas[[#This Row],[Código]]),"",VLOOKUP(Ventas[[#This Row],[Código]],Productos[],3,FALSE))</f>
        <v/>
      </c>
      <c r="E1788" s="22"/>
      <c r="F1788" s="1" t="str">
        <f>IF(ISBLANK(Ventas[[#This Row],[Código]]),"",VLOOKUP(Ventas[[#This Row],[Código]],Productos[],4,FALSE))</f>
        <v/>
      </c>
      <c r="G1788" s="1" t="str">
        <f>IF(ISBLANK(Ventas[[#This Row],[Código]]),"",VLOOKUP(Ventas[[#This Row],[Código]],Productos[],5,FALSE))</f>
        <v/>
      </c>
      <c r="H1788" s="23" t="str">
        <f>IF(ISBLANK(Ventas[[#This Row],[Código]]),"",Ventas[[#This Row],[Precio Unitario]]*Ventas[[#This Row],[Cantidad]])</f>
        <v/>
      </c>
      <c r="I1788" s="1" t="str">
        <f>IF(ISBLANK(Ventas[[#This Row],[Código]]),"",SUM(Ventas[[#This Row],[Monto]],I1787))</f>
        <v/>
      </c>
    </row>
    <row r="1789" spans="3:9" x14ac:dyDescent="0.25">
      <c r="C1789" t="str">
        <f>IF(ISBLANK(Ventas[[#This Row],[Código]]),"",VLOOKUP(Ventas[[#This Row],[Código]],Productos[],2,FALSE))</f>
        <v/>
      </c>
      <c r="D1789" t="str">
        <f>IF(ISBLANK(Ventas[[#This Row],[Código]]),"",VLOOKUP(Ventas[[#This Row],[Código]],Productos[],3,FALSE))</f>
        <v/>
      </c>
      <c r="E1789" s="22"/>
      <c r="F1789" s="1" t="str">
        <f>IF(ISBLANK(Ventas[[#This Row],[Código]]),"",VLOOKUP(Ventas[[#This Row],[Código]],Productos[],4,FALSE))</f>
        <v/>
      </c>
      <c r="G1789" s="1" t="str">
        <f>IF(ISBLANK(Ventas[[#This Row],[Código]]),"",VLOOKUP(Ventas[[#This Row],[Código]],Productos[],5,FALSE))</f>
        <v/>
      </c>
      <c r="H1789" s="23" t="str">
        <f>IF(ISBLANK(Ventas[[#This Row],[Código]]),"",Ventas[[#This Row],[Precio Unitario]]*Ventas[[#This Row],[Cantidad]])</f>
        <v/>
      </c>
      <c r="I1789" s="1" t="str">
        <f>IF(ISBLANK(Ventas[[#This Row],[Código]]),"",SUM(Ventas[[#This Row],[Monto]],I1788))</f>
        <v/>
      </c>
    </row>
    <row r="1790" spans="3:9" x14ac:dyDescent="0.25">
      <c r="C1790" t="str">
        <f>IF(ISBLANK(Ventas[[#This Row],[Código]]),"",VLOOKUP(Ventas[[#This Row],[Código]],Productos[],2,FALSE))</f>
        <v/>
      </c>
      <c r="D1790" t="str">
        <f>IF(ISBLANK(Ventas[[#This Row],[Código]]),"",VLOOKUP(Ventas[[#This Row],[Código]],Productos[],3,FALSE))</f>
        <v/>
      </c>
      <c r="E1790" s="22"/>
      <c r="F1790" s="1" t="str">
        <f>IF(ISBLANK(Ventas[[#This Row],[Código]]),"",VLOOKUP(Ventas[[#This Row],[Código]],Productos[],4,FALSE))</f>
        <v/>
      </c>
      <c r="G1790" s="1" t="str">
        <f>IF(ISBLANK(Ventas[[#This Row],[Código]]),"",VLOOKUP(Ventas[[#This Row],[Código]],Productos[],5,FALSE))</f>
        <v/>
      </c>
      <c r="H1790" s="23" t="str">
        <f>IF(ISBLANK(Ventas[[#This Row],[Código]]),"",Ventas[[#This Row],[Precio Unitario]]*Ventas[[#This Row],[Cantidad]])</f>
        <v/>
      </c>
      <c r="I1790" s="1" t="str">
        <f>IF(ISBLANK(Ventas[[#This Row],[Código]]),"",SUM(Ventas[[#This Row],[Monto]],I1789))</f>
        <v/>
      </c>
    </row>
    <row r="1791" spans="3:9" x14ac:dyDescent="0.25">
      <c r="C1791" t="str">
        <f>IF(ISBLANK(Ventas[[#This Row],[Código]]),"",VLOOKUP(Ventas[[#This Row],[Código]],Productos[],2,FALSE))</f>
        <v/>
      </c>
      <c r="D1791" t="str">
        <f>IF(ISBLANK(Ventas[[#This Row],[Código]]),"",VLOOKUP(Ventas[[#This Row],[Código]],Productos[],3,FALSE))</f>
        <v/>
      </c>
      <c r="E1791" s="22"/>
      <c r="F1791" s="1" t="str">
        <f>IF(ISBLANK(Ventas[[#This Row],[Código]]),"",VLOOKUP(Ventas[[#This Row],[Código]],Productos[],4,FALSE))</f>
        <v/>
      </c>
      <c r="G1791" s="1" t="str">
        <f>IF(ISBLANK(Ventas[[#This Row],[Código]]),"",VLOOKUP(Ventas[[#This Row],[Código]],Productos[],5,FALSE))</f>
        <v/>
      </c>
      <c r="H1791" s="23" t="str">
        <f>IF(ISBLANK(Ventas[[#This Row],[Código]]),"",Ventas[[#This Row],[Precio Unitario]]*Ventas[[#This Row],[Cantidad]])</f>
        <v/>
      </c>
      <c r="I1791" s="1" t="str">
        <f>IF(ISBLANK(Ventas[[#This Row],[Código]]),"",SUM(Ventas[[#This Row],[Monto]],I1790))</f>
        <v/>
      </c>
    </row>
    <row r="1792" spans="3:9" x14ac:dyDescent="0.25">
      <c r="C1792" t="str">
        <f>IF(ISBLANK(Ventas[[#This Row],[Código]]),"",VLOOKUP(Ventas[[#This Row],[Código]],Productos[],2,FALSE))</f>
        <v/>
      </c>
      <c r="D1792" t="str">
        <f>IF(ISBLANK(Ventas[[#This Row],[Código]]),"",VLOOKUP(Ventas[[#This Row],[Código]],Productos[],3,FALSE))</f>
        <v/>
      </c>
      <c r="E1792" s="22"/>
      <c r="F1792" s="1" t="str">
        <f>IF(ISBLANK(Ventas[[#This Row],[Código]]),"",VLOOKUP(Ventas[[#This Row],[Código]],Productos[],4,FALSE))</f>
        <v/>
      </c>
      <c r="G1792" s="1" t="str">
        <f>IF(ISBLANK(Ventas[[#This Row],[Código]]),"",VLOOKUP(Ventas[[#This Row],[Código]],Productos[],5,FALSE))</f>
        <v/>
      </c>
      <c r="H1792" s="23" t="str">
        <f>IF(ISBLANK(Ventas[[#This Row],[Código]]),"",Ventas[[#This Row],[Precio Unitario]]*Ventas[[#This Row],[Cantidad]])</f>
        <v/>
      </c>
      <c r="I1792" s="1" t="str">
        <f>IF(ISBLANK(Ventas[[#This Row],[Código]]),"",SUM(Ventas[[#This Row],[Monto]],I1791))</f>
        <v/>
      </c>
    </row>
    <row r="1793" spans="3:9" x14ac:dyDescent="0.25">
      <c r="C1793" t="str">
        <f>IF(ISBLANK(Ventas[[#This Row],[Código]]),"",VLOOKUP(Ventas[[#This Row],[Código]],Productos[],2,FALSE))</f>
        <v/>
      </c>
      <c r="D1793" t="str">
        <f>IF(ISBLANK(Ventas[[#This Row],[Código]]),"",VLOOKUP(Ventas[[#This Row],[Código]],Productos[],3,FALSE))</f>
        <v/>
      </c>
      <c r="E1793" s="22"/>
      <c r="F1793" s="1" t="str">
        <f>IF(ISBLANK(Ventas[[#This Row],[Código]]),"",VLOOKUP(Ventas[[#This Row],[Código]],Productos[],4,FALSE))</f>
        <v/>
      </c>
      <c r="G1793" s="1" t="str">
        <f>IF(ISBLANK(Ventas[[#This Row],[Código]]),"",VLOOKUP(Ventas[[#This Row],[Código]],Productos[],5,FALSE))</f>
        <v/>
      </c>
      <c r="H1793" s="23" t="str">
        <f>IF(ISBLANK(Ventas[[#This Row],[Código]]),"",Ventas[[#This Row],[Precio Unitario]]*Ventas[[#This Row],[Cantidad]])</f>
        <v/>
      </c>
      <c r="I1793" s="1" t="str">
        <f>IF(ISBLANK(Ventas[[#This Row],[Código]]),"",SUM(Ventas[[#This Row],[Monto]],I1792))</f>
        <v/>
      </c>
    </row>
    <row r="1794" spans="3:9" x14ac:dyDescent="0.25">
      <c r="C1794" t="str">
        <f>IF(ISBLANK(Ventas[[#This Row],[Código]]),"",VLOOKUP(Ventas[[#This Row],[Código]],Productos[],2,FALSE))</f>
        <v/>
      </c>
      <c r="D1794" t="str">
        <f>IF(ISBLANK(Ventas[[#This Row],[Código]]),"",VLOOKUP(Ventas[[#This Row],[Código]],Productos[],3,FALSE))</f>
        <v/>
      </c>
      <c r="E1794" s="22"/>
      <c r="F1794" s="1" t="str">
        <f>IF(ISBLANK(Ventas[[#This Row],[Código]]),"",VLOOKUP(Ventas[[#This Row],[Código]],Productos[],4,FALSE))</f>
        <v/>
      </c>
      <c r="G1794" s="1" t="str">
        <f>IF(ISBLANK(Ventas[[#This Row],[Código]]),"",VLOOKUP(Ventas[[#This Row],[Código]],Productos[],5,FALSE))</f>
        <v/>
      </c>
      <c r="H1794" s="23" t="str">
        <f>IF(ISBLANK(Ventas[[#This Row],[Código]]),"",Ventas[[#This Row],[Precio Unitario]]*Ventas[[#This Row],[Cantidad]])</f>
        <v/>
      </c>
      <c r="I1794" s="1" t="str">
        <f>IF(ISBLANK(Ventas[[#This Row],[Código]]),"",SUM(Ventas[[#This Row],[Monto]],I1793))</f>
        <v/>
      </c>
    </row>
    <row r="1795" spans="3:9" x14ac:dyDescent="0.25">
      <c r="C1795" t="str">
        <f>IF(ISBLANK(Ventas[[#This Row],[Código]]),"",VLOOKUP(Ventas[[#This Row],[Código]],Productos[],2,FALSE))</f>
        <v/>
      </c>
      <c r="D1795" t="str">
        <f>IF(ISBLANK(Ventas[[#This Row],[Código]]),"",VLOOKUP(Ventas[[#This Row],[Código]],Productos[],3,FALSE))</f>
        <v/>
      </c>
      <c r="E1795" s="22"/>
      <c r="F1795" s="1" t="str">
        <f>IF(ISBLANK(Ventas[[#This Row],[Código]]),"",VLOOKUP(Ventas[[#This Row],[Código]],Productos[],4,FALSE))</f>
        <v/>
      </c>
      <c r="G1795" s="1" t="str">
        <f>IF(ISBLANK(Ventas[[#This Row],[Código]]),"",VLOOKUP(Ventas[[#This Row],[Código]],Productos[],5,FALSE))</f>
        <v/>
      </c>
      <c r="H1795" s="23" t="str">
        <f>IF(ISBLANK(Ventas[[#This Row],[Código]]),"",Ventas[[#This Row],[Precio Unitario]]*Ventas[[#This Row],[Cantidad]])</f>
        <v/>
      </c>
      <c r="I1795" s="1" t="str">
        <f>IF(ISBLANK(Ventas[[#This Row],[Código]]),"",SUM(Ventas[[#This Row],[Monto]],I1794))</f>
        <v/>
      </c>
    </row>
    <row r="1796" spans="3:9" x14ac:dyDescent="0.25">
      <c r="C1796" t="str">
        <f>IF(ISBLANK(Ventas[[#This Row],[Código]]),"",VLOOKUP(Ventas[[#This Row],[Código]],Productos[],2,FALSE))</f>
        <v/>
      </c>
      <c r="D1796" t="str">
        <f>IF(ISBLANK(Ventas[[#This Row],[Código]]),"",VLOOKUP(Ventas[[#This Row],[Código]],Productos[],3,FALSE))</f>
        <v/>
      </c>
      <c r="E1796" s="22"/>
      <c r="F1796" s="1" t="str">
        <f>IF(ISBLANK(Ventas[[#This Row],[Código]]),"",VLOOKUP(Ventas[[#This Row],[Código]],Productos[],4,FALSE))</f>
        <v/>
      </c>
      <c r="G1796" s="1" t="str">
        <f>IF(ISBLANK(Ventas[[#This Row],[Código]]),"",VLOOKUP(Ventas[[#This Row],[Código]],Productos[],5,FALSE))</f>
        <v/>
      </c>
      <c r="H1796" s="23" t="str">
        <f>IF(ISBLANK(Ventas[[#This Row],[Código]]),"",Ventas[[#This Row],[Precio Unitario]]*Ventas[[#This Row],[Cantidad]])</f>
        <v/>
      </c>
      <c r="I1796" s="1" t="str">
        <f>IF(ISBLANK(Ventas[[#This Row],[Código]]),"",SUM(Ventas[[#This Row],[Monto]],I1795))</f>
        <v/>
      </c>
    </row>
    <row r="1797" spans="3:9" x14ac:dyDescent="0.25">
      <c r="C1797" t="str">
        <f>IF(ISBLANK(Ventas[[#This Row],[Código]]),"",VLOOKUP(Ventas[[#This Row],[Código]],Productos[],2,FALSE))</f>
        <v/>
      </c>
      <c r="D1797" t="str">
        <f>IF(ISBLANK(Ventas[[#This Row],[Código]]),"",VLOOKUP(Ventas[[#This Row],[Código]],Productos[],3,FALSE))</f>
        <v/>
      </c>
      <c r="E1797" s="22"/>
      <c r="F1797" s="1" t="str">
        <f>IF(ISBLANK(Ventas[[#This Row],[Código]]),"",VLOOKUP(Ventas[[#This Row],[Código]],Productos[],4,FALSE))</f>
        <v/>
      </c>
      <c r="G1797" s="1" t="str">
        <f>IF(ISBLANK(Ventas[[#This Row],[Código]]),"",VLOOKUP(Ventas[[#This Row],[Código]],Productos[],5,FALSE))</f>
        <v/>
      </c>
      <c r="H1797" s="23" t="str">
        <f>IF(ISBLANK(Ventas[[#This Row],[Código]]),"",Ventas[[#This Row],[Precio Unitario]]*Ventas[[#This Row],[Cantidad]])</f>
        <v/>
      </c>
      <c r="I1797" s="1" t="str">
        <f>IF(ISBLANK(Ventas[[#This Row],[Código]]),"",SUM(Ventas[[#This Row],[Monto]],I1796))</f>
        <v/>
      </c>
    </row>
    <row r="1798" spans="3:9" x14ac:dyDescent="0.25">
      <c r="C1798" t="str">
        <f>IF(ISBLANK(Ventas[[#This Row],[Código]]),"",VLOOKUP(Ventas[[#This Row],[Código]],Productos[],2,FALSE))</f>
        <v/>
      </c>
      <c r="D1798" t="str">
        <f>IF(ISBLANK(Ventas[[#This Row],[Código]]),"",VLOOKUP(Ventas[[#This Row],[Código]],Productos[],3,FALSE))</f>
        <v/>
      </c>
      <c r="E1798" s="22"/>
      <c r="F1798" s="1" t="str">
        <f>IF(ISBLANK(Ventas[[#This Row],[Código]]),"",VLOOKUP(Ventas[[#This Row],[Código]],Productos[],4,FALSE))</f>
        <v/>
      </c>
      <c r="G1798" s="1" t="str">
        <f>IF(ISBLANK(Ventas[[#This Row],[Código]]),"",VLOOKUP(Ventas[[#This Row],[Código]],Productos[],5,FALSE))</f>
        <v/>
      </c>
      <c r="H1798" s="23" t="str">
        <f>IF(ISBLANK(Ventas[[#This Row],[Código]]),"",Ventas[[#This Row],[Precio Unitario]]*Ventas[[#This Row],[Cantidad]])</f>
        <v/>
      </c>
      <c r="I1798" s="1" t="str">
        <f>IF(ISBLANK(Ventas[[#This Row],[Código]]),"",SUM(Ventas[[#This Row],[Monto]],I1797))</f>
        <v/>
      </c>
    </row>
    <row r="1799" spans="3:9" x14ac:dyDescent="0.25">
      <c r="C1799" t="str">
        <f>IF(ISBLANK(Ventas[[#This Row],[Código]]),"",VLOOKUP(Ventas[[#This Row],[Código]],Productos[],2,FALSE))</f>
        <v/>
      </c>
      <c r="D1799" t="str">
        <f>IF(ISBLANK(Ventas[[#This Row],[Código]]),"",VLOOKUP(Ventas[[#This Row],[Código]],Productos[],3,FALSE))</f>
        <v/>
      </c>
      <c r="E1799" s="22"/>
      <c r="F1799" s="1" t="str">
        <f>IF(ISBLANK(Ventas[[#This Row],[Código]]),"",VLOOKUP(Ventas[[#This Row],[Código]],Productos[],4,FALSE))</f>
        <v/>
      </c>
      <c r="G1799" s="1" t="str">
        <f>IF(ISBLANK(Ventas[[#This Row],[Código]]),"",VLOOKUP(Ventas[[#This Row],[Código]],Productos[],5,FALSE))</f>
        <v/>
      </c>
      <c r="H1799" s="23" t="str">
        <f>IF(ISBLANK(Ventas[[#This Row],[Código]]),"",Ventas[[#This Row],[Precio Unitario]]*Ventas[[#This Row],[Cantidad]])</f>
        <v/>
      </c>
      <c r="I1799" s="1" t="str">
        <f>IF(ISBLANK(Ventas[[#This Row],[Código]]),"",SUM(Ventas[[#This Row],[Monto]],I1798))</f>
        <v/>
      </c>
    </row>
    <row r="1800" spans="3:9" x14ac:dyDescent="0.25">
      <c r="C1800" t="str">
        <f>IF(ISBLANK(Ventas[[#This Row],[Código]]),"",VLOOKUP(Ventas[[#This Row],[Código]],Productos[],2,FALSE))</f>
        <v/>
      </c>
      <c r="D1800" t="str">
        <f>IF(ISBLANK(Ventas[[#This Row],[Código]]),"",VLOOKUP(Ventas[[#This Row],[Código]],Productos[],3,FALSE))</f>
        <v/>
      </c>
      <c r="E1800" s="22"/>
      <c r="F1800" s="1" t="str">
        <f>IF(ISBLANK(Ventas[[#This Row],[Código]]),"",VLOOKUP(Ventas[[#This Row],[Código]],Productos[],4,FALSE))</f>
        <v/>
      </c>
      <c r="G1800" s="1" t="str">
        <f>IF(ISBLANK(Ventas[[#This Row],[Código]]),"",VLOOKUP(Ventas[[#This Row],[Código]],Productos[],5,FALSE))</f>
        <v/>
      </c>
      <c r="H1800" s="23" t="str">
        <f>IF(ISBLANK(Ventas[[#This Row],[Código]]),"",Ventas[[#This Row],[Precio Unitario]]*Ventas[[#This Row],[Cantidad]])</f>
        <v/>
      </c>
      <c r="I1800" s="1" t="str">
        <f>IF(ISBLANK(Ventas[[#This Row],[Código]]),"",SUM(Ventas[[#This Row],[Monto]],I1799))</f>
        <v/>
      </c>
    </row>
    <row r="1801" spans="3:9" x14ac:dyDescent="0.25">
      <c r="C1801" t="str">
        <f>IF(ISBLANK(Ventas[[#This Row],[Código]]),"",VLOOKUP(Ventas[[#This Row],[Código]],Productos[],2,FALSE))</f>
        <v/>
      </c>
      <c r="D1801" t="str">
        <f>IF(ISBLANK(Ventas[[#This Row],[Código]]),"",VLOOKUP(Ventas[[#This Row],[Código]],Productos[],3,FALSE))</f>
        <v/>
      </c>
      <c r="E1801" s="22"/>
      <c r="F1801" s="1" t="str">
        <f>IF(ISBLANK(Ventas[[#This Row],[Código]]),"",VLOOKUP(Ventas[[#This Row],[Código]],Productos[],4,FALSE))</f>
        <v/>
      </c>
      <c r="G1801" s="1" t="str">
        <f>IF(ISBLANK(Ventas[[#This Row],[Código]]),"",VLOOKUP(Ventas[[#This Row],[Código]],Productos[],5,FALSE))</f>
        <v/>
      </c>
      <c r="H1801" s="23" t="str">
        <f>IF(ISBLANK(Ventas[[#This Row],[Código]]),"",Ventas[[#This Row],[Precio Unitario]]*Ventas[[#This Row],[Cantidad]])</f>
        <v/>
      </c>
      <c r="I1801" s="1" t="str">
        <f>IF(ISBLANK(Ventas[[#This Row],[Código]]),"",SUM(Ventas[[#This Row],[Monto]],I1800))</f>
        <v/>
      </c>
    </row>
    <row r="1802" spans="3:9" x14ac:dyDescent="0.25">
      <c r="C1802" t="str">
        <f>IF(ISBLANK(Ventas[[#This Row],[Código]]),"",VLOOKUP(Ventas[[#This Row],[Código]],Productos[],2,FALSE))</f>
        <v/>
      </c>
      <c r="D1802" t="str">
        <f>IF(ISBLANK(Ventas[[#This Row],[Código]]),"",VLOOKUP(Ventas[[#This Row],[Código]],Productos[],3,FALSE))</f>
        <v/>
      </c>
      <c r="E1802" s="22"/>
      <c r="F1802" s="1" t="str">
        <f>IF(ISBLANK(Ventas[[#This Row],[Código]]),"",VLOOKUP(Ventas[[#This Row],[Código]],Productos[],4,FALSE))</f>
        <v/>
      </c>
      <c r="G1802" s="1" t="str">
        <f>IF(ISBLANK(Ventas[[#This Row],[Código]]),"",VLOOKUP(Ventas[[#This Row],[Código]],Productos[],5,FALSE))</f>
        <v/>
      </c>
      <c r="H1802" s="23" t="str">
        <f>IF(ISBLANK(Ventas[[#This Row],[Código]]),"",Ventas[[#This Row],[Precio Unitario]]*Ventas[[#This Row],[Cantidad]])</f>
        <v/>
      </c>
      <c r="I1802" s="1" t="str">
        <f>IF(ISBLANK(Ventas[[#This Row],[Código]]),"",SUM(Ventas[[#This Row],[Monto]],I1801))</f>
        <v/>
      </c>
    </row>
    <row r="1803" spans="3:9" x14ac:dyDescent="0.25">
      <c r="C1803" t="str">
        <f>IF(ISBLANK(Ventas[[#This Row],[Código]]),"",VLOOKUP(Ventas[[#This Row],[Código]],Productos[],2,FALSE))</f>
        <v/>
      </c>
      <c r="D1803" t="str">
        <f>IF(ISBLANK(Ventas[[#This Row],[Código]]),"",VLOOKUP(Ventas[[#This Row],[Código]],Productos[],3,FALSE))</f>
        <v/>
      </c>
      <c r="E1803" s="22"/>
      <c r="F1803" s="1" t="str">
        <f>IF(ISBLANK(Ventas[[#This Row],[Código]]),"",VLOOKUP(Ventas[[#This Row],[Código]],Productos[],4,FALSE))</f>
        <v/>
      </c>
      <c r="G1803" s="1" t="str">
        <f>IF(ISBLANK(Ventas[[#This Row],[Código]]),"",VLOOKUP(Ventas[[#This Row],[Código]],Productos[],5,FALSE))</f>
        <v/>
      </c>
      <c r="H1803" s="23" t="str">
        <f>IF(ISBLANK(Ventas[[#This Row],[Código]]),"",Ventas[[#This Row],[Precio Unitario]]*Ventas[[#This Row],[Cantidad]])</f>
        <v/>
      </c>
      <c r="I1803" s="1" t="str">
        <f>IF(ISBLANK(Ventas[[#This Row],[Código]]),"",SUM(Ventas[[#This Row],[Monto]],I1802))</f>
        <v/>
      </c>
    </row>
    <row r="1804" spans="3:9" x14ac:dyDescent="0.25">
      <c r="C1804" t="str">
        <f>IF(ISBLANK(Ventas[[#This Row],[Código]]),"",VLOOKUP(Ventas[[#This Row],[Código]],Productos[],2,FALSE))</f>
        <v/>
      </c>
      <c r="D1804" t="str">
        <f>IF(ISBLANK(Ventas[[#This Row],[Código]]),"",VLOOKUP(Ventas[[#This Row],[Código]],Productos[],3,FALSE))</f>
        <v/>
      </c>
      <c r="E1804" s="22"/>
      <c r="F1804" s="1" t="str">
        <f>IF(ISBLANK(Ventas[[#This Row],[Código]]),"",VLOOKUP(Ventas[[#This Row],[Código]],Productos[],4,FALSE))</f>
        <v/>
      </c>
      <c r="G1804" s="1" t="str">
        <f>IF(ISBLANK(Ventas[[#This Row],[Código]]),"",VLOOKUP(Ventas[[#This Row],[Código]],Productos[],5,FALSE))</f>
        <v/>
      </c>
      <c r="H1804" s="23" t="str">
        <f>IF(ISBLANK(Ventas[[#This Row],[Código]]),"",Ventas[[#This Row],[Precio Unitario]]*Ventas[[#This Row],[Cantidad]])</f>
        <v/>
      </c>
      <c r="I1804" s="1" t="str">
        <f>IF(ISBLANK(Ventas[[#This Row],[Código]]),"",SUM(Ventas[[#This Row],[Monto]],I1803))</f>
        <v/>
      </c>
    </row>
    <row r="1805" spans="3:9" x14ac:dyDescent="0.25">
      <c r="C1805" t="str">
        <f>IF(ISBLANK(Ventas[[#This Row],[Código]]),"",VLOOKUP(Ventas[[#This Row],[Código]],Productos[],2,FALSE))</f>
        <v/>
      </c>
      <c r="D1805" t="str">
        <f>IF(ISBLANK(Ventas[[#This Row],[Código]]),"",VLOOKUP(Ventas[[#This Row],[Código]],Productos[],3,FALSE))</f>
        <v/>
      </c>
      <c r="E1805" s="22"/>
      <c r="F1805" s="1" t="str">
        <f>IF(ISBLANK(Ventas[[#This Row],[Código]]),"",VLOOKUP(Ventas[[#This Row],[Código]],Productos[],4,FALSE))</f>
        <v/>
      </c>
      <c r="G1805" s="1" t="str">
        <f>IF(ISBLANK(Ventas[[#This Row],[Código]]),"",VLOOKUP(Ventas[[#This Row],[Código]],Productos[],5,FALSE))</f>
        <v/>
      </c>
      <c r="H1805" s="23" t="str">
        <f>IF(ISBLANK(Ventas[[#This Row],[Código]]),"",Ventas[[#This Row],[Precio Unitario]]*Ventas[[#This Row],[Cantidad]])</f>
        <v/>
      </c>
      <c r="I1805" s="1" t="str">
        <f>IF(ISBLANK(Ventas[[#This Row],[Código]]),"",SUM(Ventas[[#This Row],[Monto]],I1804))</f>
        <v/>
      </c>
    </row>
    <row r="1806" spans="3:9" x14ac:dyDescent="0.25">
      <c r="C1806" t="str">
        <f>IF(ISBLANK(Ventas[[#This Row],[Código]]),"",VLOOKUP(Ventas[[#This Row],[Código]],Productos[],2,FALSE))</f>
        <v/>
      </c>
      <c r="D1806" t="str">
        <f>IF(ISBLANK(Ventas[[#This Row],[Código]]),"",VLOOKUP(Ventas[[#This Row],[Código]],Productos[],3,FALSE))</f>
        <v/>
      </c>
      <c r="E1806" s="22"/>
      <c r="F1806" s="1" t="str">
        <f>IF(ISBLANK(Ventas[[#This Row],[Código]]),"",VLOOKUP(Ventas[[#This Row],[Código]],Productos[],4,FALSE))</f>
        <v/>
      </c>
      <c r="G1806" s="1" t="str">
        <f>IF(ISBLANK(Ventas[[#This Row],[Código]]),"",VLOOKUP(Ventas[[#This Row],[Código]],Productos[],5,FALSE))</f>
        <v/>
      </c>
      <c r="H1806" s="23" t="str">
        <f>IF(ISBLANK(Ventas[[#This Row],[Código]]),"",Ventas[[#This Row],[Precio Unitario]]*Ventas[[#This Row],[Cantidad]])</f>
        <v/>
      </c>
      <c r="I1806" s="1" t="str">
        <f>IF(ISBLANK(Ventas[[#This Row],[Código]]),"",SUM(Ventas[[#This Row],[Monto]],I1805))</f>
        <v/>
      </c>
    </row>
    <row r="1807" spans="3:9" x14ac:dyDescent="0.25">
      <c r="C1807" t="str">
        <f>IF(ISBLANK(Ventas[[#This Row],[Código]]),"",VLOOKUP(Ventas[[#This Row],[Código]],Productos[],2,FALSE))</f>
        <v/>
      </c>
      <c r="D1807" t="str">
        <f>IF(ISBLANK(Ventas[[#This Row],[Código]]),"",VLOOKUP(Ventas[[#This Row],[Código]],Productos[],3,FALSE))</f>
        <v/>
      </c>
      <c r="E1807" s="22"/>
      <c r="F1807" s="1" t="str">
        <f>IF(ISBLANK(Ventas[[#This Row],[Código]]),"",VLOOKUP(Ventas[[#This Row],[Código]],Productos[],4,FALSE))</f>
        <v/>
      </c>
      <c r="G1807" s="1" t="str">
        <f>IF(ISBLANK(Ventas[[#This Row],[Código]]),"",VLOOKUP(Ventas[[#This Row],[Código]],Productos[],5,FALSE))</f>
        <v/>
      </c>
      <c r="H1807" s="23" t="str">
        <f>IF(ISBLANK(Ventas[[#This Row],[Código]]),"",Ventas[[#This Row],[Precio Unitario]]*Ventas[[#This Row],[Cantidad]])</f>
        <v/>
      </c>
      <c r="I1807" s="1" t="str">
        <f>IF(ISBLANK(Ventas[[#This Row],[Código]]),"",SUM(Ventas[[#This Row],[Monto]],I1806))</f>
        <v/>
      </c>
    </row>
    <row r="1808" spans="3:9" x14ac:dyDescent="0.25">
      <c r="C1808" t="str">
        <f>IF(ISBLANK(Ventas[[#This Row],[Código]]),"",VLOOKUP(Ventas[[#This Row],[Código]],Productos[],2,FALSE))</f>
        <v/>
      </c>
      <c r="D1808" t="str">
        <f>IF(ISBLANK(Ventas[[#This Row],[Código]]),"",VLOOKUP(Ventas[[#This Row],[Código]],Productos[],3,FALSE))</f>
        <v/>
      </c>
      <c r="E1808" s="22"/>
      <c r="F1808" s="1" t="str">
        <f>IF(ISBLANK(Ventas[[#This Row],[Código]]),"",VLOOKUP(Ventas[[#This Row],[Código]],Productos[],4,FALSE))</f>
        <v/>
      </c>
      <c r="G1808" s="1" t="str">
        <f>IF(ISBLANK(Ventas[[#This Row],[Código]]),"",VLOOKUP(Ventas[[#This Row],[Código]],Productos[],5,FALSE))</f>
        <v/>
      </c>
      <c r="H1808" s="23" t="str">
        <f>IF(ISBLANK(Ventas[[#This Row],[Código]]),"",Ventas[[#This Row],[Precio Unitario]]*Ventas[[#This Row],[Cantidad]])</f>
        <v/>
      </c>
      <c r="I1808" s="1" t="str">
        <f>IF(ISBLANK(Ventas[[#This Row],[Código]]),"",SUM(Ventas[[#This Row],[Monto]],I1807))</f>
        <v/>
      </c>
    </row>
    <row r="1809" spans="3:9" x14ac:dyDescent="0.25">
      <c r="C1809" t="str">
        <f>IF(ISBLANK(Ventas[[#This Row],[Código]]),"",VLOOKUP(Ventas[[#This Row],[Código]],Productos[],2,FALSE))</f>
        <v/>
      </c>
      <c r="D1809" t="str">
        <f>IF(ISBLANK(Ventas[[#This Row],[Código]]),"",VLOOKUP(Ventas[[#This Row],[Código]],Productos[],3,FALSE))</f>
        <v/>
      </c>
      <c r="E1809" s="22"/>
      <c r="F1809" s="1" t="str">
        <f>IF(ISBLANK(Ventas[[#This Row],[Código]]),"",VLOOKUP(Ventas[[#This Row],[Código]],Productos[],4,FALSE))</f>
        <v/>
      </c>
      <c r="G1809" s="1" t="str">
        <f>IF(ISBLANK(Ventas[[#This Row],[Código]]),"",VLOOKUP(Ventas[[#This Row],[Código]],Productos[],5,FALSE))</f>
        <v/>
      </c>
      <c r="H1809" s="23" t="str">
        <f>IF(ISBLANK(Ventas[[#This Row],[Código]]),"",Ventas[[#This Row],[Precio Unitario]]*Ventas[[#This Row],[Cantidad]])</f>
        <v/>
      </c>
      <c r="I1809" s="1" t="str">
        <f>IF(ISBLANK(Ventas[[#This Row],[Código]]),"",SUM(Ventas[[#This Row],[Monto]],I1808))</f>
        <v/>
      </c>
    </row>
    <row r="1810" spans="3:9" x14ac:dyDescent="0.25">
      <c r="C1810" t="str">
        <f>IF(ISBLANK(Ventas[[#This Row],[Código]]),"",VLOOKUP(Ventas[[#This Row],[Código]],Productos[],2,FALSE))</f>
        <v/>
      </c>
      <c r="D1810" t="str">
        <f>IF(ISBLANK(Ventas[[#This Row],[Código]]),"",VLOOKUP(Ventas[[#This Row],[Código]],Productos[],3,FALSE))</f>
        <v/>
      </c>
      <c r="E1810" s="22"/>
      <c r="F1810" s="1" t="str">
        <f>IF(ISBLANK(Ventas[[#This Row],[Código]]),"",VLOOKUP(Ventas[[#This Row],[Código]],Productos[],4,FALSE))</f>
        <v/>
      </c>
      <c r="G1810" s="1" t="str">
        <f>IF(ISBLANK(Ventas[[#This Row],[Código]]),"",VLOOKUP(Ventas[[#This Row],[Código]],Productos[],5,FALSE))</f>
        <v/>
      </c>
      <c r="H1810" s="23" t="str">
        <f>IF(ISBLANK(Ventas[[#This Row],[Código]]),"",Ventas[[#This Row],[Precio Unitario]]*Ventas[[#This Row],[Cantidad]])</f>
        <v/>
      </c>
      <c r="I1810" s="1" t="str">
        <f>IF(ISBLANK(Ventas[[#This Row],[Código]]),"",SUM(Ventas[[#This Row],[Monto]],I1809))</f>
        <v/>
      </c>
    </row>
    <row r="1811" spans="3:9" x14ac:dyDescent="0.25">
      <c r="C1811" t="str">
        <f>IF(ISBLANK(Ventas[[#This Row],[Código]]),"",VLOOKUP(Ventas[[#This Row],[Código]],Productos[],2,FALSE))</f>
        <v/>
      </c>
      <c r="D1811" t="str">
        <f>IF(ISBLANK(Ventas[[#This Row],[Código]]),"",VLOOKUP(Ventas[[#This Row],[Código]],Productos[],3,FALSE))</f>
        <v/>
      </c>
      <c r="E1811" s="22"/>
      <c r="F1811" s="1" t="str">
        <f>IF(ISBLANK(Ventas[[#This Row],[Código]]),"",VLOOKUP(Ventas[[#This Row],[Código]],Productos[],4,FALSE))</f>
        <v/>
      </c>
      <c r="G1811" s="1" t="str">
        <f>IF(ISBLANK(Ventas[[#This Row],[Código]]),"",VLOOKUP(Ventas[[#This Row],[Código]],Productos[],5,FALSE))</f>
        <v/>
      </c>
      <c r="H1811" s="23" t="str">
        <f>IF(ISBLANK(Ventas[[#This Row],[Código]]),"",Ventas[[#This Row],[Precio Unitario]]*Ventas[[#This Row],[Cantidad]])</f>
        <v/>
      </c>
      <c r="I1811" s="1" t="str">
        <f>IF(ISBLANK(Ventas[[#This Row],[Código]]),"",SUM(Ventas[[#This Row],[Monto]],I1810))</f>
        <v/>
      </c>
    </row>
    <row r="1812" spans="3:9" x14ac:dyDescent="0.25">
      <c r="C1812" t="str">
        <f>IF(ISBLANK(Ventas[[#This Row],[Código]]),"",VLOOKUP(Ventas[[#This Row],[Código]],Productos[],2,FALSE))</f>
        <v/>
      </c>
      <c r="D1812" t="str">
        <f>IF(ISBLANK(Ventas[[#This Row],[Código]]),"",VLOOKUP(Ventas[[#This Row],[Código]],Productos[],3,FALSE))</f>
        <v/>
      </c>
      <c r="E1812" s="22"/>
      <c r="F1812" s="1" t="str">
        <f>IF(ISBLANK(Ventas[[#This Row],[Código]]),"",VLOOKUP(Ventas[[#This Row],[Código]],Productos[],4,FALSE))</f>
        <v/>
      </c>
      <c r="G1812" s="1" t="str">
        <f>IF(ISBLANK(Ventas[[#This Row],[Código]]),"",VLOOKUP(Ventas[[#This Row],[Código]],Productos[],5,FALSE))</f>
        <v/>
      </c>
      <c r="H1812" s="23" t="str">
        <f>IF(ISBLANK(Ventas[[#This Row],[Código]]),"",Ventas[[#This Row],[Precio Unitario]]*Ventas[[#This Row],[Cantidad]])</f>
        <v/>
      </c>
      <c r="I1812" s="1" t="str">
        <f>IF(ISBLANK(Ventas[[#This Row],[Código]]),"",SUM(Ventas[[#This Row],[Monto]],I1811))</f>
        <v/>
      </c>
    </row>
    <row r="1813" spans="3:9" x14ac:dyDescent="0.25">
      <c r="C1813" t="str">
        <f>IF(ISBLANK(Ventas[[#This Row],[Código]]),"",VLOOKUP(Ventas[[#This Row],[Código]],Productos[],2,FALSE))</f>
        <v/>
      </c>
      <c r="D1813" t="str">
        <f>IF(ISBLANK(Ventas[[#This Row],[Código]]),"",VLOOKUP(Ventas[[#This Row],[Código]],Productos[],3,FALSE))</f>
        <v/>
      </c>
      <c r="E1813" s="22"/>
      <c r="F1813" s="1" t="str">
        <f>IF(ISBLANK(Ventas[[#This Row],[Código]]),"",VLOOKUP(Ventas[[#This Row],[Código]],Productos[],4,FALSE))</f>
        <v/>
      </c>
      <c r="G1813" s="1" t="str">
        <f>IF(ISBLANK(Ventas[[#This Row],[Código]]),"",VLOOKUP(Ventas[[#This Row],[Código]],Productos[],5,FALSE))</f>
        <v/>
      </c>
      <c r="H1813" s="23" t="str">
        <f>IF(ISBLANK(Ventas[[#This Row],[Código]]),"",Ventas[[#This Row],[Precio Unitario]]*Ventas[[#This Row],[Cantidad]])</f>
        <v/>
      </c>
      <c r="I1813" s="1" t="str">
        <f>IF(ISBLANK(Ventas[[#This Row],[Código]]),"",SUM(Ventas[[#This Row],[Monto]],I1812))</f>
        <v/>
      </c>
    </row>
    <row r="1814" spans="3:9" x14ac:dyDescent="0.25">
      <c r="C1814" t="str">
        <f>IF(ISBLANK(Ventas[[#This Row],[Código]]),"",VLOOKUP(Ventas[[#This Row],[Código]],Productos[],2,FALSE))</f>
        <v/>
      </c>
      <c r="D1814" t="str">
        <f>IF(ISBLANK(Ventas[[#This Row],[Código]]),"",VLOOKUP(Ventas[[#This Row],[Código]],Productos[],3,FALSE))</f>
        <v/>
      </c>
      <c r="E1814" s="22"/>
      <c r="F1814" s="1" t="str">
        <f>IF(ISBLANK(Ventas[[#This Row],[Código]]),"",VLOOKUP(Ventas[[#This Row],[Código]],Productos[],4,FALSE))</f>
        <v/>
      </c>
      <c r="G1814" s="1" t="str">
        <f>IF(ISBLANK(Ventas[[#This Row],[Código]]),"",VLOOKUP(Ventas[[#This Row],[Código]],Productos[],5,FALSE))</f>
        <v/>
      </c>
      <c r="H1814" s="23" t="str">
        <f>IF(ISBLANK(Ventas[[#This Row],[Código]]),"",Ventas[[#This Row],[Precio Unitario]]*Ventas[[#This Row],[Cantidad]])</f>
        <v/>
      </c>
      <c r="I1814" s="1" t="str">
        <f>IF(ISBLANK(Ventas[[#This Row],[Código]]),"",SUM(Ventas[[#This Row],[Monto]],I1813))</f>
        <v/>
      </c>
    </row>
    <row r="1815" spans="3:9" x14ac:dyDescent="0.25">
      <c r="C1815" t="str">
        <f>IF(ISBLANK(Ventas[[#This Row],[Código]]),"",VLOOKUP(Ventas[[#This Row],[Código]],Productos[],2,FALSE))</f>
        <v/>
      </c>
      <c r="D1815" t="str">
        <f>IF(ISBLANK(Ventas[[#This Row],[Código]]),"",VLOOKUP(Ventas[[#This Row],[Código]],Productos[],3,FALSE))</f>
        <v/>
      </c>
      <c r="E1815" s="22"/>
      <c r="F1815" s="1" t="str">
        <f>IF(ISBLANK(Ventas[[#This Row],[Código]]),"",VLOOKUP(Ventas[[#This Row],[Código]],Productos[],4,FALSE))</f>
        <v/>
      </c>
      <c r="G1815" s="1" t="str">
        <f>IF(ISBLANK(Ventas[[#This Row],[Código]]),"",VLOOKUP(Ventas[[#This Row],[Código]],Productos[],5,FALSE))</f>
        <v/>
      </c>
      <c r="H1815" s="23" t="str">
        <f>IF(ISBLANK(Ventas[[#This Row],[Código]]),"",Ventas[[#This Row],[Precio Unitario]]*Ventas[[#This Row],[Cantidad]])</f>
        <v/>
      </c>
      <c r="I1815" s="1" t="str">
        <f>IF(ISBLANK(Ventas[[#This Row],[Código]]),"",SUM(Ventas[[#This Row],[Monto]],I1814))</f>
        <v/>
      </c>
    </row>
    <row r="1816" spans="3:9" x14ac:dyDescent="0.25">
      <c r="C1816" t="str">
        <f>IF(ISBLANK(Ventas[[#This Row],[Código]]),"",VLOOKUP(Ventas[[#This Row],[Código]],Productos[],2,FALSE))</f>
        <v/>
      </c>
      <c r="D1816" t="str">
        <f>IF(ISBLANK(Ventas[[#This Row],[Código]]),"",VLOOKUP(Ventas[[#This Row],[Código]],Productos[],3,FALSE))</f>
        <v/>
      </c>
      <c r="E1816" s="22"/>
      <c r="F1816" s="1" t="str">
        <f>IF(ISBLANK(Ventas[[#This Row],[Código]]),"",VLOOKUP(Ventas[[#This Row],[Código]],Productos[],4,FALSE))</f>
        <v/>
      </c>
      <c r="G1816" s="1" t="str">
        <f>IF(ISBLANK(Ventas[[#This Row],[Código]]),"",VLOOKUP(Ventas[[#This Row],[Código]],Productos[],5,FALSE))</f>
        <v/>
      </c>
      <c r="H1816" s="23" t="str">
        <f>IF(ISBLANK(Ventas[[#This Row],[Código]]),"",Ventas[[#This Row],[Precio Unitario]]*Ventas[[#This Row],[Cantidad]])</f>
        <v/>
      </c>
      <c r="I1816" s="1" t="str">
        <f>IF(ISBLANK(Ventas[[#This Row],[Código]]),"",SUM(Ventas[[#This Row],[Monto]],I1815))</f>
        <v/>
      </c>
    </row>
    <row r="1817" spans="3:9" x14ac:dyDescent="0.25">
      <c r="C1817" t="str">
        <f>IF(ISBLANK(Ventas[[#This Row],[Código]]),"",VLOOKUP(Ventas[[#This Row],[Código]],Productos[],2,FALSE))</f>
        <v/>
      </c>
      <c r="D1817" t="str">
        <f>IF(ISBLANK(Ventas[[#This Row],[Código]]),"",VLOOKUP(Ventas[[#This Row],[Código]],Productos[],3,FALSE))</f>
        <v/>
      </c>
      <c r="E1817" s="22"/>
      <c r="F1817" s="1" t="str">
        <f>IF(ISBLANK(Ventas[[#This Row],[Código]]),"",VLOOKUP(Ventas[[#This Row],[Código]],Productos[],4,FALSE))</f>
        <v/>
      </c>
      <c r="G1817" s="1" t="str">
        <f>IF(ISBLANK(Ventas[[#This Row],[Código]]),"",VLOOKUP(Ventas[[#This Row],[Código]],Productos[],5,FALSE))</f>
        <v/>
      </c>
      <c r="H1817" s="23" t="str">
        <f>IF(ISBLANK(Ventas[[#This Row],[Código]]),"",Ventas[[#This Row],[Precio Unitario]]*Ventas[[#This Row],[Cantidad]])</f>
        <v/>
      </c>
      <c r="I1817" s="1" t="str">
        <f>IF(ISBLANK(Ventas[[#This Row],[Código]]),"",SUM(Ventas[[#This Row],[Monto]],I1816))</f>
        <v/>
      </c>
    </row>
    <row r="1818" spans="3:9" x14ac:dyDescent="0.25">
      <c r="C1818" t="str">
        <f>IF(ISBLANK(Ventas[[#This Row],[Código]]),"",VLOOKUP(Ventas[[#This Row],[Código]],Productos[],2,FALSE))</f>
        <v/>
      </c>
      <c r="D1818" t="str">
        <f>IF(ISBLANK(Ventas[[#This Row],[Código]]),"",VLOOKUP(Ventas[[#This Row],[Código]],Productos[],3,FALSE))</f>
        <v/>
      </c>
      <c r="E1818" s="22"/>
      <c r="F1818" s="1" t="str">
        <f>IF(ISBLANK(Ventas[[#This Row],[Código]]),"",VLOOKUP(Ventas[[#This Row],[Código]],Productos[],4,FALSE))</f>
        <v/>
      </c>
      <c r="G1818" s="1" t="str">
        <f>IF(ISBLANK(Ventas[[#This Row],[Código]]),"",VLOOKUP(Ventas[[#This Row],[Código]],Productos[],5,FALSE))</f>
        <v/>
      </c>
      <c r="H1818" s="23" t="str">
        <f>IF(ISBLANK(Ventas[[#This Row],[Código]]),"",Ventas[[#This Row],[Precio Unitario]]*Ventas[[#This Row],[Cantidad]])</f>
        <v/>
      </c>
      <c r="I1818" s="1" t="str">
        <f>IF(ISBLANK(Ventas[[#This Row],[Código]]),"",SUM(Ventas[[#This Row],[Monto]],I1817))</f>
        <v/>
      </c>
    </row>
    <row r="1819" spans="3:9" x14ac:dyDescent="0.25">
      <c r="C1819" t="str">
        <f>IF(ISBLANK(Ventas[[#This Row],[Código]]),"",VLOOKUP(Ventas[[#This Row],[Código]],Productos[],2,FALSE))</f>
        <v/>
      </c>
      <c r="D1819" t="str">
        <f>IF(ISBLANK(Ventas[[#This Row],[Código]]),"",VLOOKUP(Ventas[[#This Row],[Código]],Productos[],3,FALSE))</f>
        <v/>
      </c>
      <c r="E1819" s="22"/>
      <c r="F1819" s="1" t="str">
        <f>IF(ISBLANK(Ventas[[#This Row],[Código]]),"",VLOOKUP(Ventas[[#This Row],[Código]],Productos[],4,FALSE))</f>
        <v/>
      </c>
      <c r="G1819" s="1" t="str">
        <f>IF(ISBLANK(Ventas[[#This Row],[Código]]),"",VLOOKUP(Ventas[[#This Row],[Código]],Productos[],5,FALSE))</f>
        <v/>
      </c>
      <c r="H1819" s="23" t="str">
        <f>IF(ISBLANK(Ventas[[#This Row],[Código]]),"",Ventas[[#This Row],[Precio Unitario]]*Ventas[[#This Row],[Cantidad]])</f>
        <v/>
      </c>
      <c r="I1819" s="1" t="str">
        <f>IF(ISBLANK(Ventas[[#This Row],[Código]]),"",SUM(Ventas[[#This Row],[Monto]],I1818))</f>
        <v/>
      </c>
    </row>
    <row r="1820" spans="3:9" x14ac:dyDescent="0.25">
      <c r="C1820" t="str">
        <f>IF(ISBLANK(Ventas[[#This Row],[Código]]),"",VLOOKUP(Ventas[[#This Row],[Código]],Productos[],2,FALSE))</f>
        <v/>
      </c>
      <c r="D1820" t="str">
        <f>IF(ISBLANK(Ventas[[#This Row],[Código]]),"",VLOOKUP(Ventas[[#This Row],[Código]],Productos[],3,FALSE))</f>
        <v/>
      </c>
      <c r="E1820" s="22"/>
      <c r="F1820" s="1" t="str">
        <f>IF(ISBLANK(Ventas[[#This Row],[Código]]),"",VLOOKUP(Ventas[[#This Row],[Código]],Productos[],4,FALSE))</f>
        <v/>
      </c>
      <c r="G1820" s="1" t="str">
        <f>IF(ISBLANK(Ventas[[#This Row],[Código]]),"",VLOOKUP(Ventas[[#This Row],[Código]],Productos[],5,FALSE))</f>
        <v/>
      </c>
      <c r="H1820" s="23" t="str">
        <f>IF(ISBLANK(Ventas[[#This Row],[Código]]),"",Ventas[[#This Row],[Precio Unitario]]*Ventas[[#This Row],[Cantidad]])</f>
        <v/>
      </c>
      <c r="I1820" s="1" t="str">
        <f>IF(ISBLANK(Ventas[[#This Row],[Código]]),"",SUM(Ventas[[#This Row],[Monto]],I1819))</f>
        <v/>
      </c>
    </row>
    <row r="1821" spans="3:9" x14ac:dyDescent="0.25">
      <c r="C1821" t="str">
        <f>IF(ISBLANK(Ventas[[#This Row],[Código]]),"",VLOOKUP(Ventas[[#This Row],[Código]],Productos[],2,FALSE))</f>
        <v/>
      </c>
      <c r="D1821" t="str">
        <f>IF(ISBLANK(Ventas[[#This Row],[Código]]),"",VLOOKUP(Ventas[[#This Row],[Código]],Productos[],3,FALSE))</f>
        <v/>
      </c>
      <c r="E1821" s="22"/>
      <c r="F1821" s="1" t="str">
        <f>IF(ISBLANK(Ventas[[#This Row],[Código]]),"",VLOOKUP(Ventas[[#This Row],[Código]],Productos[],4,FALSE))</f>
        <v/>
      </c>
      <c r="G1821" s="1" t="str">
        <f>IF(ISBLANK(Ventas[[#This Row],[Código]]),"",VLOOKUP(Ventas[[#This Row],[Código]],Productos[],5,FALSE))</f>
        <v/>
      </c>
      <c r="H1821" s="23" t="str">
        <f>IF(ISBLANK(Ventas[[#This Row],[Código]]),"",Ventas[[#This Row],[Precio Unitario]]*Ventas[[#This Row],[Cantidad]])</f>
        <v/>
      </c>
      <c r="I1821" s="1" t="str">
        <f>IF(ISBLANK(Ventas[[#This Row],[Código]]),"",SUM(Ventas[[#This Row],[Monto]],I1820))</f>
        <v/>
      </c>
    </row>
    <row r="1822" spans="3:9" x14ac:dyDescent="0.25">
      <c r="C1822" t="str">
        <f>IF(ISBLANK(Ventas[[#This Row],[Código]]),"",VLOOKUP(Ventas[[#This Row],[Código]],Productos[],2,FALSE))</f>
        <v/>
      </c>
      <c r="D1822" t="str">
        <f>IF(ISBLANK(Ventas[[#This Row],[Código]]),"",VLOOKUP(Ventas[[#This Row],[Código]],Productos[],3,FALSE))</f>
        <v/>
      </c>
      <c r="E1822" s="22"/>
      <c r="F1822" s="1" t="str">
        <f>IF(ISBLANK(Ventas[[#This Row],[Código]]),"",VLOOKUP(Ventas[[#This Row],[Código]],Productos[],4,FALSE))</f>
        <v/>
      </c>
      <c r="G1822" s="1" t="str">
        <f>IF(ISBLANK(Ventas[[#This Row],[Código]]),"",VLOOKUP(Ventas[[#This Row],[Código]],Productos[],5,FALSE))</f>
        <v/>
      </c>
      <c r="H1822" s="23" t="str">
        <f>IF(ISBLANK(Ventas[[#This Row],[Código]]),"",Ventas[[#This Row],[Precio Unitario]]*Ventas[[#This Row],[Cantidad]])</f>
        <v/>
      </c>
      <c r="I1822" s="1" t="str">
        <f>IF(ISBLANK(Ventas[[#This Row],[Código]]),"",SUM(Ventas[[#This Row],[Monto]],I1821))</f>
        <v/>
      </c>
    </row>
    <row r="1823" spans="3:9" x14ac:dyDescent="0.25">
      <c r="C1823" t="str">
        <f>IF(ISBLANK(Ventas[[#This Row],[Código]]),"",VLOOKUP(Ventas[[#This Row],[Código]],Productos[],2,FALSE))</f>
        <v/>
      </c>
      <c r="D1823" t="str">
        <f>IF(ISBLANK(Ventas[[#This Row],[Código]]),"",VLOOKUP(Ventas[[#This Row],[Código]],Productos[],3,FALSE))</f>
        <v/>
      </c>
      <c r="E1823" s="22"/>
      <c r="F1823" s="1" t="str">
        <f>IF(ISBLANK(Ventas[[#This Row],[Código]]),"",VLOOKUP(Ventas[[#This Row],[Código]],Productos[],4,FALSE))</f>
        <v/>
      </c>
      <c r="G1823" s="1" t="str">
        <f>IF(ISBLANK(Ventas[[#This Row],[Código]]),"",VLOOKUP(Ventas[[#This Row],[Código]],Productos[],5,FALSE))</f>
        <v/>
      </c>
      <c r="H1823" s="23" t="str">
        <f>IF(ISBLANK(Ventas[[#This Row],[Código]]),"",Ventas[[#This Row],[Precio Unitario]]*Ventas[[#This Row],[Cantidad]])</f>
        <v/>
      </c>
      <c r="I1823" s="1" t="str">
        <f>IF(ISBLANK(Ventas[[#This Row],[Código]]),"",SUM(Ventas[[#This Row],[Monto]],I1822))</f>
        <v/>
      </c>
    </row>
    <row r="1824" spans="3:9" x14ac:dyDescent="0.25">
      <c r="C1824" t="str">
        <f>IF(ISBLANK(Ventas[[#This Row],[Código]]),"",VLOOKUP(Ventas[[#This Row],[Código]],Productos[],2,FALSE))</f>
        <v/>
      </c>
      <c r="D1824" t="str">
        <f>IF(ISBLANK(Ventas[[#This Row],[Código]]),"",VLOOKUP(Ventas[[#This Row],[Código]],Productos[],3,FALSE))</f>
        <v/>
      </c>
      <c r="E1824" s="22"/>
      <c r="F1824" s="1" t="str">
        <f>IF(ISBLANK(Ventas[[#This Row],[Código]]),"",VLOOKUP(Ventas[[#This Row],[Código]],Productos[],4,FALSE))</f>
        <v/>
      </c>
      <c r="G1824" s="1" t="str">
        <f>IF(ISBLANK(Ventas[[#This Row],[Código]]),"",VLOOKUP(Ventas[[#This Row],[Código]],Productos[],5,FALSE))</f>
        <v/>
      </c>
      <c r="H1824" s="23" t="str">
        <f>IF(ISBLANK(Ventas[[#This Row],[Código]]),"",Ventas[[#This Row],[Precio Unitario]]*Ventas[[#This Row],[Cantidad]])</f>
        <v/>
      </c>
      <c r="I1824" s="1" t="str">
        <f>IF(ISBLANK(Ventas[[#This Row],[Código]]),"",SUM(Ventas[[#This Row],[Monto]],I1823))</f>
        <v/>
      </c>
    </row>
    <row r="1825" spans="3:9" x14ac:dyDescent="0.25">
      <c r="C1825" t="str">
        <f>IF(ISBLANK(Ventas[[#This Row],[Código]]),"",VLOOKUP(Ventas[[#This Row],[Código]],Productos[],2,FALSE))</f>
        <v/>
      </c>
      <c r="D1825" t="str">
        <f>IF(ISBLANK(Ventas[[#This Row],[Código]]),"",VLOOKUP(Ventas[[#This Row],[Código]],Productos[],3,FALSE))</f>
        <v/>
      </c>
      <c r="E1825" s="22"/>
      <c r="F1825" s="1" t="str">
        <f>IF(ISBLANK(Ventas[[#This Row],[Código]]),"",VLOOKUP(Ventas[[#This Row],[Código]],Productos[],4,FALSE))</f>
        <v/>
      </c>
      <c r="G1825" s="1" t="str">
        <f>IF(ISBLANK(Ventas[[#This Row],[Código]]),"",VLOOKUP(Ventas[[#This Row],[Código]],Productos[],5,FALSE))</f>
        <v/>
      </c>
      <c r="H1825" s="23" t="str">
        <f>IF(ISBLANK(Ventas[[#This Row],[Código]]),"",Ventas[[#This Row],[Precio Unitario]]*Ventas[[#This Row],[Cantidad]])</f>
        <v/>
      </c>
      <c r="I1825" s="1" t="str">
        <f>IF(ISBLANK(Ventas[[#This Row],[Código]]),"",SUM(Ventas[[#This Row],[Monto]],I1824))</f>
        <v/>
      </c>
    </row>
    <row r="1826" spans="3:9" x14ac:dyDescent="0.25">
      <c r="C1826" t="str">
        <f>IF(ISBLANK(Ventas[[#This Row],[Código]]),"",VLOOKUP(Ventas[[#This Row],[Código]],Productos[],2,FALSE))</f>
        <v/>
      </c>
      <c r="D1826" t="str">
        <f>IF(ISBLANK(Ventas[[#This Row],[Código]]),"",VLOOKUP(Ventas[[#This Row],[Código]],Productos[],3,FALSE))</f>
        <v/>
      </c>
      <c r="E1826" s="22"/>
      <c r="F1826" s="1" t="str">
        <f>IF(ISBLANK(Ventas[[#This Row],[Código]]),"",VLOOKUP(Ventas[[#This Row],[Código]],Productos[],4,FALSE))</f>
        <v/>
      </c>
      <c r="G1826" s="1" t="str">
        <f>IF(ISBLANK(Ventas[[#This Row],[Código]]),"",VLOOKUP(Ventas[[#This Row],[Código]],Productos[],5,FALSE))</f>
        <v/>
      </c>
      <c r="H1826" s="23" t="str">
        <f>IF(ISBLANK(Ventas[[#This Row],[Código]]),"",Ventas[[#This Row],[Precio Unitario]]*Ventas[[#This Row],[Cantidad]])</f>
        <v/>
      </c>
      <c r="I1826" s="1" t="str">
        <f>IF(ISBLANK(Ventas[[#This Row],[Código]]),"",SUM(Ventas[[#This Row],[Monto]],I1825))</f>
        <v/>
      </c>
    </row>
    <row r="1827" spans="3:9" x14ac:dyDescent="0.25">
      <c r="C1827" t="str">
        <f>IF(ISBLANK(Ventas[[#This Row],[Código]]),"",VLOOKUP(Ventas[[#This Row],[Código]],Productos[],2,FALSE))</f>
        <v/>
      </c>
      <c r="D1827" t="str">
        <f>IF(ISBLANK(Ventas[[#This Row],[Código]]),"",VLOOKUP(Ventas[[#This Row],[Código]],Productos[],3,FALSE))</f>
        <v/>
      </c>
      <c r="E1827" s="22"/>
      <c r="F1827" s="1" t="str">
        <f>IF(ISBLANK(Ventas[[#This Row],[Código]]),"",VLOOKUP(Ventas[[#This Row],[Código]],Productos[],4,FALSE))</f>
        <v/>
      </c>
      <c r="G1827" s="1" t="str">
        <f>IF(ISBLANK(Ventas[[#This Row],[Código]]),"",VLOOKUP(Ventas[[#This Row],[Código]],Productos[],5,FALSE))</f>
        <v/>
      </c>
      <c r="H1827" s="23" t="str">
        <f>IF(ISBLANK(Ventas[[#This Row],[Código]]),"",Ventas[[#This Row],[Precio Unitario]]*Ventas[[#This Row],[Cantidad]])</f>
        <v/>
      </c>
      <c r="I1827" s="1" t="str">
        <f>IF(ISBLANK(Ventas[[#This Row],[Código]]),"",SUM(Ventas[[#This Row],[Monto]],I1826))</f>
        <v/>
      </c>
    </row>
    <row r="1828" spans="3:9" x14ac:dyDescent="0.25">
      <c r="C1828" t="str">
        <f>IF(ISBLANK(Ventas[[#This Row],[Código]]),"",VLOOKUP(Ventas[[#This Row],[Código]],Productos[],2,FALSE))</f>
        <v/>
      </c>
      <c r="D1828" t="str">
        <f>IF(ISBLANK(Ventas[[#This Row],[Código]]),"",VLOOKUP(Ventas[[#This Row],[Código]],Productos[],3,FALSE))</f>
        <v/>
      </c>
      <c r="E1828" s="22"/>
      <c r="F1828" s="1" t="str">
        <f>IF(ISBLANK(Ventas[[#This Row],[Código]]),"",VLOOKUP(Ventas[[#This Row],[Código]],Productos[],4,FALSE))</f>
        <v/>
      </c>
      <c r="G1828" s="1" t="str">
        <f>IF(ISBLANK(Ventas[[#This Row],[Código]]),"",VLOOKUP(Ventas[[#This Row],[Código]],Productos[],5,FALSE))</f>
        <v/>
      </c>
      <c r="H1828" s="23" t="str">
        <f>IF(ISBLANK(Ventas[[#This Row],[Código]]),"",Ventas[[#This Row],[Precio Unitario]]*Ventas[[#This Row],[Cantidad]])</f>
        <v/>
      </c>
      <c r="I1828" s="1" t="str">
        <f>IF(ISBLANK(Ventas[[#This Row],[Código]]),"",SUM(Ventas[[#This Row],[Monto]],I1827))</f>
        <v/>
      </c>
    </row>
    <row r="1829" spans="3:9" x14ac:dyDescent="0.25">
      <c r="C1829" t="str">
        <f>IF(ISBLANK(Ventas[[#This Row],[Código]]),"",VLOOKUP(Ventas[[#This Row],[Código]],Productos[],2,FALSE))</f>
        <v/>
      </c>
      <c r="D1829" t="str">
        <f>IF(ISBLANK(Ventas[[#This Row],[Código]]),"",VLOOKUP(Ventas[[#This Row],[Código]],Productos[],3,FALSE))</f>
        <v/>
      </c>
      <c r="E1829" s="22"/>
      <c r="F1829" s="1" t="str">
        <f>IF(ISBLANK(Ventas[[#This Row],[Código]]),"",VLOOKUP(Ventas[[#This Row],[Código]],Productos[],4,FALSE))</f>
        <v/>
      </c>
      <c r="G1829" s="1" t="str">
        <f>IF(ISBLANK(Ventas[[#This Row],[Código]]),"",VLOOKUP(Ventas[[#This Row],[Código]],Productos[],5,FALSE))</f>
        <v/>
      </c>
      <c r="H1829" s="23" t="str">
        <f>IF(ISBLANK(Ventas[[#This Row],[Código]]),"",Ventas[[#This Row],[Precio Unitario]]*Ventas[[#This Row],[Cantidad]])</f>
        <v/>
      </c>
      <c r="I1829" s="1" t="str">
        <f>IF(ISBLANK(Ventas[[#This Row],[Código]]),"",SUM(Ventas[[#This Row],[Monto]],I1828))</f>
        <v/>
      </c>
    </row>
    <row r="1830" spans="3:9" x14ac:dyDescent="0.25">
      <c r="C1830" t="str">
        <f>IF(ISBLANK(Ventas[[#This Row],[Código]]),"",VLOOKUP(Ventas[[#This Row],[Código]],Productos[],2,FALSE))</f>
        <v/>
      </c>
      <c r="D1830" t="str">
        <f>IF(ISBLANK(Ventas[[#This Row],[Código]]),"",VLOOKUP(Ventas[[#This Row],[Código]],Productos[],3,FALSE))</f>
        <v/>
      </c>
      <c r="E1830" s="22"/>
      <c r="F1830" s="1" t="str">
        <f>IF(ISBLANK(Ventas[[#This Row],[Código]]),"",VLOOKUP(Ventas[[#This Row],[Código]],Productos[],4,FALSE))</f>
        <v/>
      </c>
      <c r="G1830" s="1" t="str">
        <f>IF(ISBLANK(Ventas[[#This Row],[Código]]),"",VLOOKUP(Ventas[[#This Row],[Código]],Productos[],5,FALSE))</f>
        <v/>
      </c>
      <c r="H1830" s="23" t="str">
        <f>IF(ISBLANK(Ventas[[#This Row],[Código]]),"",Ventas[[#This Row],[Precio Unitario]]*Ventas[[#This Row],[Cantidad]])</f>
        <v/>
      </c>
      <c r="I1830" s="1" t="str">
        <f>IF(ISBLANK(Ventas[[#This Row],[Código]]),"",SUM(Ventas[[#This Row],[Monto]],I1829))</f>
        <v/>
      </c>
    </row>
    <row r="1831" spans="3:9" x14ac:dyDescent="0.25">
      <c r="C1831" t="str">
        <f>IF(ISBLANK(Ventas[[#This Row],[Código]]),"",VLOOKUP(Ventas[[#This Row],[Código]],Productos[],2,FALSE))</f>
        <v/>
      </c>
      <c r="D1831" t="str">
        <f>IF(ISBLANK(Ventas[[#This Row],[Código]]),"",VLOOKUP(Ventas[[#This Row],[Código]],Productos[],3,FALSE))</f>
        <v/>
      </c>
      <c r="E1831" s="22"/>
      <c r="F1831" s="1" t="str">
        <f>IF(ISBLANK(Ventas[[#This Row],[Código]]),"",VLOOKUP(Ventas[[#This Row],[Código]],Productos[],4,FALSE))</f>
        <v/>
      </c>
      <c r="G1831" s="1" t="str">
        <f>IF(ISBLANK(Ventas[[#This Row],[Código]]),"",VLOOKUP(Ventas[[#This Row],[Código]],Productos[],5,FALSE))</f>
        <v/>
      </c>
      <c r="H1831" s="23" t="str">
        <f>IF(ISBLANK(Ventas[[#This Row],[Código]]),"",Ventas[[#This Row],[Precio Unitario]]*Ventas[[#This Row],[Cantidad]])</f>
        <v/>
      </c>
      <c r="I1831" s="1" t="str">
        <f>IF(ISBLANK(Ventas[[#This Row],[Código]]),"",SUM(Ventas[[#This Row],[Monto]],I1830))</f>
        <v/>
      </c>
    </row>
    <row r="1832" spans="3:9" x14ac:dyDescent="0.25">
      <c r="C1832" t="str">
        <f>IF(ISBLANK(Ventas[[#This Row],[Código]]),"",VLOOKUP(Ventas[[#This Row],[Código]],Productos[],2,FALSE))</f>
        <v/>
      </c>
      <c r="D1832" t="str">
        <f>IF(ISBLANK(Ventas[[#This Row],[Código]]),"",VLOOKUP(Ventas[[#This Row],[Código]],Productos[],3,FALSE))</f>
        <v/>
      </c>
      <c r="E1832" s="22"/>
      <c r="F1832" s="1" t="str">
        <f>IF(ISBLANK(Ventas[[#This Row],[Código]]),"",VLOOKUP(Ventas[[#This Row],[Código]],Productos[],4,FALSE))</f>
        <v/>
      </c>
      <c r="G1832" s="1" t="str">
        <f>IF(ISBLANK(Ventas[[#This Row],[Código]]),"",VLOOKUP(Ventas[[#This Row],[Código]],Productos[],5,FALSE))</f>
        <v/>
      </c>
      <c r="H1832" s="23" t="str">
        <f>IF(ISBLANK(Ventas[[#This Row],[Código]]),"",Ventas[[#This Row],[Precio Unitario]]*Ventas[[#This Row],[Cantidad]])</f>
        <v/>
      </c>
      <c r="I1832" s="1" t="str">
        <f>IF(ISBLANK(Ventas[[#This Row],[Código]]),"",SUM(Ventas[[#This Row],[Monto]],I1831))</f>
        <v/>
      </c>
    </row>
    <row r="1833" spans="3:9" x14ac:dyDescent="0.25">
      <c r="C1833" t="str">
        <f>IF(ISBLANK(Ventas[[#This Row],[Código]]),"",VLOOKUP(Ventas[[#This Row],[Código]],Productos[],2,FALSE))</f>
        <v/>
      </c>
      <c r="D1833" t="str">
        <f>IF(ISBLANK(Ventas[[#This Row],[Código]]),"",VLOOKUP(Ventas[[#This Row],[Código]],Productos[],3,FALSE))</f>
        <v/>
      </c>
      <c r="E1833" s="22"/>
      <c r="F1833" s="1" t="str">
        <f>IF(ISBLANK(Ventas[[#This Row],[Código]]),"",VLOOKUP(Ventas[[#This Row],[Código]],Productos[],4,FALSE))</f>
        <v/>
      </c>
      <c r="G1833" s="1" t="str">
        <f>IF(ISBLANK(Ventas[[#This Row],[Código]]),"",VLOOKUP(Ventas[[#This Row],[Código]],Productos[],5,FALSE))</f>
        <v/>
      </c>
      <c r="H1833" s="23" t="str">
        <f>IF(ISBLANK(Ventas[[#This Row],[Código]]),"",Ventas[[#This Row],[Precio Unitario]]*Ventas[[#This Row],[Cantidad]])</f>
        <v/>
      </c>
      <c r="I1833" s="1" t="str">
        <f>IF(ISBLANK(Ventas[[#This Row],[Código]]),"",SUM(Ventas[[#This Row],[Monto]],I1832))</f>
        <v/>
      </c>
    </row>
    <row r="1834" spans="3:9" x14ac:dyDescent="0.25">
      <c r="C1834" t="str">
        <f>IF(ISBLANK(Ventas[[#This Row],[Código]]),"",VLOOKUP(Ventas[[#This Row],[Código]],Productos[],2,FALSE))</f>
        <v/>
      </c>
      <c r="D1834" t="str">
        <f>IF(ISBLANK(Ventas[[#This Row],[Código]]),"",VLOOKUP(Ventas[[#This Row],[Código]],Productos[],3,FALSE))</f>
        <v/>
      </c>
      <c r="E1834" s="22"/>
      <c r="F1834" s="1" t="str">
        <f>IF(ISBLANK(Ventas[[#This Row],[Código]]),"",VLOOKUP(Ventas[[#This Row],[Código]],Productos[],4,FALSE))</f>
        <v/>
      </c>
      <c r="G1834" s="1" t="str">
        <f>IF(ISBLANK(Ventas[[#This Row],[Código]]),"",VLOOKUP(Ventas[[#This Row],[Código]],Productos[],5,FALSE))</f>
        <v/>
      </c>
      <c r="H1834" s="23" t="str">
        <f>IF(ISBLANK(Ventas[[#This Row],[Código]]),"",Ventas[[#This Row],[Precio Unitario]]*Ventas[[#This Row],[Cantidad]])</f>
        <v/>
      </c>
      <c r="I1834" s="1" t="str">
        <f>IF(ISBLANK(Ventas[[#This Row],[Código]]),"",SUM(Ventas[[#This Row],[Monto]],I1833))</f>
        <v/>
      </c>
    </row>
    <row r="1835" spans="3:9" x14ac:dyDescent="0.25">
      <c r="C1835" t="str">
        <f>IF(ISBLANK(Ventas[[#This Row],[Código]]),"",VLOOKUP(Ventas[[#This Row],[Código]],Productos[],2,FALSE))</f>
        <v/>
      </c>
      <c r="D1835" t="str">
        <f>IF(ISBLANK(Ventas[[#This Row],[Código]]),"",VLOOKUP(Ventas[[#This Row],[Código]],Productos[],3,FALSE))</f>
        <v/>
      </c>
      <c r="E1835" s="22"/>
      <c r="F1835" s="1" t="str">
        <f>IF(ISBLANK(Ventas[[#This Row],[Código]]),"",VLOOKUP(Ventas[[#This Row],[Código]],Productos[],4,FALSE))</f>
        <v/>
      </c>
      <c r="G1835" s="1" t="str">
        <f>IF(ISBLANK(Ventas[[#This Row],[Código]]),"",VLOOKUP(Ventas[[#This Row],[Código]],Productos[],5,FALSE))</f>
        <v/>
      </c>
      <c r="H1835" s="23" t="str">
        <f>IF(ISBLANK(Ventas[[#This Row],[Código]]),"",Ventas[[#This Row],[Precio Unitario]]*Ventas[[#This Row],[Cantidad]])</f>
        <v/>
      </c>
      <c r="I1835" s="1" t="str">
        <f>IF(ISBLANK(Ventas[[#This Row],[Código]]),"",SUM(Ventas[[#This Row],[Monto]],I1834))</f>
        <v/>
      </c>
    </row>
    <row r="1836" spans="3:9" x14ac:dyDescent="0.25">
      <c r="C1836" t="str">
        <f>IF(ISBLANK(Ventas[[#This Row],[Código]]),"",VLOOKUP(Ventas[[#This Row],[Código]],Productos[],2,FALSE))</f>
        <v/>
      </c>
      <c r="D1836" t="str">
        <f>IF(ISBLANK(Ventas[[#This Row],[Código]]),"",VLOOKUP(Ventas[[#This Row],[Código]],Productos[],3,FALSE))</f>
        <v/>
      </c>
      <c r="E1836" s="22"/>
      <c r="F1836" s="1" t="str">
        <f>IF(ISBLANK(Ventas[[#This Row],[Código]]),"",VLOOKUP(Ventas[[#This Row],[Código]],Productos[],4,FALSE))</f>
        <v/>
      </c>
      <c r="G1836" s="1" t="str">
        <f>IF(ISBLANK(Ventas[[#This Row],[Código]]),"",VLOOKUP(Ventas[[#This Row],[Código]],Productos[],5,FALSE))</f>
        <v/>
      </c>
      <c r="H1836" s="23" t="str">
        <f>IF(ISBLANK(Ventas[[#This Row],[Código]]),"",Ventas[[#This Row],[Precio Unitario]]*Ventas[[#This Row],[Cantidad]])</f>
        <v/>
      </c>
      <c r="I1836" s="1" t="str">
        <f>IF(ISBLANK(Ventas[[#This Row],[Código]]),"",SUM(Ventas[[#This Row],[Monto]],I1835))</f>
        <v/>
      </c>
    </row>
    <row r="1837" spans="3:9" x14ac:dyDescent="0.25">
      <c r="C1837" t="str">
        <f>IF(ISBLANK(Ventas[[#This Row],[Código]]),"",VLOOKUP(Ventas[[#This Row],[Código]],Productos[],2,FALSE))</f>
        <v/>
      </c>
      <c r="D1837" t="str">
        <f>IF(ISBLANK(Ventas[[#This Row],[Código]]),"",VLOOKUP(Ventas[[#This Row],[Código]],Productos[],3,FALSE))</f>
        <v/>
      </c>
      <c r="E1837" s="22"/>
      <c r="F1837" s="1" t="str">
        <f>IF(ISBLANK(Ventas[[#This Row],[Código]]),"",VLOOKUP(Ventas[[#This Row],[Código]],Productos[],4,FALSE))</f>
        <v/>
      </c>
      <c r="G1837" s="1" t="str">
        <f>IF(ISBLANK(Ventas[[#This Row],[Código]]),"",VLOOKUP(Ventas[[#This Row],[Código]],Productos[],5,FALSE))</f>
        <v/>
      </c>
      <c r="H1837" s="23" t="str">
        <f>IF(ISBLANK(Ventas[[#This Row],[Código]]),"",Ventas[[#This Row],[Precio Unitario]]*Ventas[[#This Row],[Cantidad]])</f>
        <v/>
      </c>
      <c r="I1837" s="1" t="str">
        <f>IF(ISBLANK(Ventas[[#This Row],[Código]]),"",SUM(Ventas[[#This Row],[Monto]],I1836))</f>
        <v/>
      </c>
    </row>
    <row r="1838" spans="3:9" x14ac:dyDescent="0.25">
      <c r="C1838" t="str">
        <f>IF(ISBLANK(Ventas[[#This Row],[Código]]),"",VLOOKUP(Ventas[[#This Row],[Código]],Productos[],2,FALSE))</f>
        <v/>
      </c>
      <c r="D1838" t="str">
        <f>IF(ISBLANK(Ventas[[#This Row],[Código]]),"",VLOOKUP(Ventas[[#This Row],[Código]],Productos[],3,FALSE))</f>
        <v/>
      </c>
      <c r="E1838" s="22"/>
      <c r="F1838" s="1" t="str">
        <f>IF(ISBLANK(Ventas[[#This Row],[Código]]),"",VLOOKUP(Ventas[[#This Row],[Código]],Productos[],4,FALSE))</f>
        <v/>
      </c>
      <c r="G1838" s="1" t="str">
        <f>IF(ISBLANK(Ventas[[#This Row],[Código]]),"",VLOOKUP(Ventas[[#This Row],[Código]],Productos[],5,FALSE))</f>
        <v/>
      </c>
      <c r="H1838" s="23" t="str">
        <f>IF(ISBLANK(Ventas[[#This Row],[Código]]),"",Ventas[[#This Row],[Precio Unitario]]*Ventas[[#This Row],[Cantidad]])</f>
        <v/>
      </c>
      <c r="I1838" s="1" t="str">
        <f>IF(ISBLANK(Ventas[[#This Row],[Código]]),"",SUM(Ventas[[#This Row],[Monto]],I1837))</f>
        <v/>
      </c>
    </row>
    <row r="1839" spans="3:9" x14ac:dyDescent="0.25">
      <c r="C1839" t="str">
        <f>IF(ISBLANK(Ventas[[#This Row],[Código]]),"",VLOOKUP(Ventas[[#This Row],[Código]],Productos[],2,FALSE))</f>
        <v/>
      </c>
      <c r="D1839" t="str">
        <f>IF(ISBLANK(Ventas[[#This Row],[Código]]),"",VLOOKUP(Ventas[[#This Row],[Código]],Productos[],3,FALSE))</f>
        <v/>
      </c>
      <c r="E1839" s="22"/>
      <c r="F1839" s="1" t="str">
        <f>IF(ISBLANK(Ventas[[#This Row],[Código]]),"",VLOOKUP(Ventas[[#This Row],[Código]],Productos[],4,FALSE))</f>
        <v/>
      </c>
      <c r="G1839" s="1" t="str">
        <f>IF(ISBLANK(Ventas[[#This Row],[Código]]),"",VLOOKUP(Ventas[[#This Row],[Código]],Productos[],5,FALSE))</f>
        <v/>
      </c>
      <c r="H1839" s="23" t="str">
        <f>IF(ISBLANK(Ventas[[#This Row],[Código]]),"",Ventas[[#This Row],[Precio Unitario]]*Ventas[[#This Row],[Cantidad]])</f>
        <v/>
      </c>
      <c r="I1839" s="1" t="str">
        <f>IF(ISBLANK(Ventas[[#This Row],[Código]]),"",SUM(Ventas[[#This Row],[Monto]],I1838))</f>
        <v/>
      </c>
    </row>
    <row r="1840" spans="3:9" x14ac:dyDescent="0.25">
      <c r="C1840" t="str">
        <f>IF(ISBLANK(Ventas[[#This Row],[Código]]),"",VLOOKUP(Ventas[[#This Row],[Código]],Productos[],2,FALSE))</f>
        <v/>
      </c>
      <c r="D1840" t="str">
        <f>IF(ISBLANK(Ventas[[#This Row],[Código]]),"",VLOOKUP(Ventas[[#This Row],[Código]],Productos[],3,FALSE))</f>
        <v/>
      </c>
      <c r="E1840" s="22"/>
      <c r="F1840" s="1" t="str">
        <f>IF(ISBLANK(Ventas[[#This Row],[Código]]),"",VLOOKUP(Ventas[[#This Row],[Código]],Productos[],4,FALSE))</f>
        <v/>
      </c>
      <c r="G1840" s="1" t="str">
        <f>IF(ISBLANK(Ventas[[#This Row],[Código]]),"",VLOOKUP(Ventas[[#This Row],[Código]],Productos[],5,FALSE))</f>
        <v/>
      </c>
      <c r="H1840" s="23" t="str">
        <f>IF(ISBLANK(Ventas[[#This Row],[Código]]),"",Ventas[[#This Row],[Precio Unitario]]*Ventas[[#This Row],[Cantidad]])</f>
        <v/>
      </c>
      <c r="I1840" s="1" t="str">
        <f>IF(ISBLANK(Ventas[[#This Row],[Código]]),"",SUM(Ventas[[#This Row],[Monto]],I1839))</f>
        <v/>
      </c>
    </row>
    <row r="1841" spans="3:9" x14ac:dyDescent="0.25">
      <c r="C1841" t="str">
        <f>IF(ISBLANK(Ventas[[#This Row],[Código]]),"",VLOOKUP(Ventas[[#This Row],[Código]],Productos[],2,FALSE))</f>
        <v/>
      </c>
      <c r="D1841" t="str">
        <f>IF(ISBLANK(Ventas[[#This Row],[Código]]),"",VLOOKUP(Ventas[[#This Row],[Código]],Productos[],3,FALSE))</f>
        <v/>
      </c>
      <c r="E1841" s="22"/>
      <c r="F1841" s="1" t="str">
        <f>IF(ISBLANK(Ventas[[#This Row],[Código]]),"",VLOOKUP(Ventas[[#This Row],[Código]],Productos[],4,FALSE))</f>
        <v/>
      </c>
      <c r="G1841" s="1" t="str">
        <f>IF(ISBLANK(Ventas[[#This Row],[Código]]),"",VLOOKUP(Ventas[[#This Row],[Código]],Productos[],5,FALSE))</f>
        <v/>
      </c>
      <c r="H1841" s="23" t="str">
        <f>IF(ISBLANK(Ventas[[#This Row],[Código]]),"",Ventas[[#This Row],[Precio Unitario]]*Ventas[[#This Row],[Cantidad]])</f>
        <v/>
      </c>
      <c r="I1841" s="1" t="str">
        <f>IF(ISBLANK(Ventas[[#This Row],[Código]]),"",SUM(Ventas[[#This Row],[Monto]],I1840))</f>
        <v/>
      </c>
    </row>
    <row r="1842" spans="3:9" x14ac:dyDescent="0.25">
      <c r="C1842" t="str">
        <f>IF(ISBLANK(Ventas[[#This Row],[Código]]),"",VLOOKUP(Ventas[[#This Row],[Código]],Productos[],2,FALSE))</f>
        <v/>
      </c>
      <c r="D1842" t="str">
        <f>IF(ISBLANK(Ventas[[#This Row],[Código]]),"",VLOOKUP(Ventas[[#This Row],[Código]],Productos[],3,FALSE))</f>
        <v/>
      </c>
      <c r="E1842" s="22"/>
      <c r="F1842" s="1" t="str">
        <f>IF(ISBLANK(Ventas[[#This Row],[Código]]),"",VLOOKUP(Ventas[[#This Row],[Código]],Productos[],4,FALSE))</f>
        <v/>
      </c>
      <c r="G1842" s="1" t="str">
        <f>IF(ISBLANK(Ventas[[#This Row],[Código]]),"",VLOOKUP(Ventas[[#This Row],[Código]],Productos[],5,FALSE))</f>
        <v/>
      </c>
      <c r="H1842" s="23" t="str">
        <f>IF(ISBLANK(Ventas[[#This Row],[Código]]),"",Ventas[[#This Row],[Precio Unitario]]*Ventas[[#This Row],[Cantidad]])</f>
        <v/>
      </c>
      <c r="I1842" s="1" t="str">
        <f>IF(ISBLANK(Ventas[[#This Row],[Código]]),"",SUM(Ventas[[#This Row],[Monto]],I1841))</f>
        <v/>
      </c>
    </row>
    <row r="1843" spans="3:9" x14ac:dyDescent="0.25">
      <c r="C1843" t="str">
        <f>IF(ISBLANK(Ventas[[#This Row],[Código]]),"",VLOOKUP(Ventas[[#This Row],[Código]],Productos[],2,FALSE))</f>
        <v/>
      </c>
      <c r="D1843" t="str">
        <f>IF(ISBLANK(Ventas[[#This Row],[Código]]),"",VLOOKUP(Ventas[[#This Row],[Código]],Productos[],3,FALSE))</f>
        <v/>
      </c>
      <c r="E1843" s="22"/>
      <c r="F1843" s="1" t="str">
        <f>IF(ISBLANK(Ventas[[#This Row],[Código]]),"",VLOOKUP(Ventas[[#This Row],[Código]],Productos[],4,FALSE))</f>
        <v/>
      </c>
      <c r="G1843" s="1" t="str">
        <f>IF(ISBLANK(Ventas[[#This Row],[Código]]),"",VLOOKUP(Ventas[[#This Row],[Código]],Productos[],5,FALSE))</f>
        <v/>
      </c>
      <c r="H1843" s="23" t="str">
        <f>IF(ISBLANK(Ventas[[#This Row],[Código]]),"",Ventas[[#This Row],[Precio Unitario]]*Ventas[[#This Row],[Cantidad]])</f>
        <v/>
      </c>
      <c r="I1843" s="1" t="str">
        <f>IF(ISBLANK(Ventas[[#This Row],[Código]]),"",SUM(Ventas[[#This Row],[Monto]],I1842))</f>
        <v/>
      </c>
    </row>
    <row r="1844" spans="3:9" x14ac:dyDescent="0.25">
      <c r="C1844" t="str">
        <f>IF(ISBLANK(Ventas[[#This Row],[Código]]),"",VLOOKUP(Ventas[[#This Row],[Código]],Productos[],2,FALSE))</f>
        <v/>
      </c>
      <c r="D1844" t="str">
        <f>IF(ISBLANK(Ventas[[#This Row],[Código]]),"",VLOOKUP(Ventas[[#This Row],[Código]],Productos[],3,FALSE))</f>
        <v/>
      </c>
      <c r="E1844" s="22"/>
      <c r="F1844" s="1" t="str">
        <f>IF(ISBLANK(Ventas[[#This Row],[Código]]),"",VLOOKUP(Ventas[[#This Row],[Código]],Productos[],4,FALSE))</f>
        <v/>
      </c>
      <c r="G1844" s="1" t="str">
        <f>IF(ISBLANK(Ventas[[#This Row],[Código]]),"",VLOOKUP(Ventas[[#This Row],[Código]],Productos[],5,FALSE))</f>
        <v/>
      </c>
      <c r="H1844" s="23" t="str">
        <f>IF(ISBLANK(Ventas[[#This Row],[Código]]),"",Ventas[[#This Row],[Precio Unitario]]*Ventas[[#This Row],[Cantidad]])</f>
        <v/>
      </c>
      <c r="I1844" s="1" t="str">
        <f>IF(ISBLANK(Ventas[[#This Row],[Código]]),"",SUM(Ventas[[#This Row],[Monto]],I1843))</f>
        <v/>
      </c>
    </row>
    <row r="1845" spans="3:9" x14ac:dyDescent="0.25">
      <c r="C1845" t="str">
        <f>IF(ISBLANK(Ventas[[#This Row],[Código]]),"",VLOOKUP(Ventas[[#This Row],[Código]],Productos[],2,FALSE))</f>
        <v/>
      </c>
      <c r="D1845" t="str">
        <f>IF(ISBLANK(Ventas[[#This Row],[Código]]),"",VLOOKUP(Ventas[[#This Row],[Código]],Productos[],3,FALSE))</f>
        <v/>
      </c>
      <c r="E1845" s="22"/>
      <c r="F1845" s="1" t="str">
        <f>IF(ISBLANK(Ventas[[#This Row],[Código]]),"",VLOOKUP(Ventas[[#This Row],[Código]],Productos[],4,FALSE))</f>
        <v/>
      </c>
      <c r="G1845" s="1" t="str">
        <f>IF(ISBLANK(Ventas[[#This Row],[Código]]),"",VLOOKUP(Ventas[[#This Row],[Código]],Productos[],5,FALSE))</f>
        <v/>
      </c>
      <c r="H1845" s="23" t="str">
        <f>IF(ISBLANK(Ventas[[#This Row],[Código]]),"",Ventas[[#This Row],[Precio Unitario]]*Ventas[[#This Row],[Cantidad]])</f>
        <v/>
      </c>
      <c r="I1845" s="1" t="str">
        <f>IF(ISBLANK(Ventas[[#This Row],[Código]]),"",SUM(Ventas[[#This Row],[Monto]],I1844))</f>
        <v/>
      </c>
    </row>
    <row r="1846" spans="3:9" x14ac:dyDescent="0.25">
      <c r="C1846" t="str">
        <f>IF(ISBLANK(Ventas[[#This Row],[Código]]),"",VLOOKUP(Ventas[[#This Row],[Código]],Productos[],2,FALSE))</f>
        <v/>
      </c>
      <c r="D1846" t="str">
        <f>IF(ISBLANK(Ventas[[#This Row],[Código]]),"",VLOOKUP(Ventas[[#This Row],[Código]],Productos[],3,FALSE))</f>
        <v/>
      </c>
      <c r="E1846" s="22"/>
      <c r="F1846" s="1" t="str">
        <f>IF(ISBLANK(Ventas[[#This Row],[Código]]),"",VLOOKUP(Ventas[[#This Row],[Código]],Productos[],4,FALSE))</f>
        <v/>
      </c>
      <c r="G1846" s="1" t="str">
        <f>IF(ISBLANK(Ventas[[#This Row],[Código]]),"",VLOOKUP(Ventas[[#This Row],[Código]],Productos[],5,FALSE))</f>
        <v/>
      </c>
      <c r="H1846" s="23" t="str">
        <f>IF(ISBLANK(Ventas[[#This Row],[Código]]),"",Ventas[[#This Row],[Precio Unitario]]*Ventas[[#This Row],[Cantidad]])</f>
        <v/>
      </c>
      <c r="I1846" s="1" t="str">
        <f>IF(ISBLANK(Ventas[[#This Row],[Código]]),"",SUM(Ventas[[#This Row],[Monto]],I1845))</f>
        <v/>
      </c>
    </row>
    <row r="1847" spans="3:9" x14ac:dyDescent="0.25">
      <c r="C1847" t="str">
        <f>IF(ISBLANK(Ventas[[#This Row],[Código]]),"",VLOOKUP(Ventas[[#This Row],[Código]],Productos[],2,FALSE))</f>
        <v/>
      </c>
      <c r="D1847" t="str">
        <f>IF(ISBLANK(Ventas[[#This Row],[Código]]),"",VLOOKUP(Ventas[[#This Row],[Código]],Productos[],3,FALSE))</f>
        <v/>
      </c>
      <c r="E1847" s="22"/>
      <c r="F1847" s="1" t="str">
        <f>IF(ISBLANK(Ventas[[#This Row],[Código]]),"",VLOOKUP(Ventas[[#This Row],[Código]],Productos[],4,FALSE))</f>
        <v/>
      </c>
      <c r="G1847" s="1" t="str">
        <f>IF(ISBLANK(Ventas[[#This Row],[Código]]),"",VLOOKUP(Ventas[[#This Row],[Código]],Productos[],5,FALSE))</f>
        <v/>
      </c>
      <c r="H1847" s="23" t="str">
        <f>IF(ISBLANK(Ventas[[#This Row],[Código]]),"",Ventas[[#This Row],[Precio Unitario]]*Ventas[[#This Row],[Cantidad]])</f>
        <v/>
      </c>
      <c r="I1847" s="1" t="str">
        <f>IF(ISBLANK(Ventas[[#This Row],[Código]]),"",SUM(Ventas[[#This Row],[Monto]],I1846))</f>
        <v/>
      </c>
    </row>
    <row r="1848" spans="3:9" x14ac:dyDescent="0.25">
      <c r="C1848" t="str">
        <f>IF(ISBLANK(Ventas[[#This Row],[Código]]),"",VLOOKUP(Ventas[[#This Row],[Código]],Productos[],2,FALSE))</f>
        <v/>
      </c>
      <c r="D1848" t="str">
        <f>IF(ISBLANK(Ventas[[#This Row],[Código]]),"",VLOOKUP(Ventas[[#This Row],[Código]],Productos[],3,FALSE))</f>
        <v/>
      </c>
      <c r="E1848" s="22"/>
      <c r="F1848" s="1" t="str">
        <f>IF(ISBLANK(Ventas[[#This Row],[Código]]),"",VLOOKUP(Ventas[[#This Row],[Código]],Productos[],4,FALSE))</f>
        <v/>
      </c>
      <c r="G1848" s="1" t="str">
        <f>IF(ISBLANK(Ventas[[#This Row],[Código]]),"",VLOOKUP(Ventas[[#This Row],[Código]],Productos[],5,FALSE))</f>
        <v/>
      </c>
      <c r="H1848" s="23" t="str">
        <f>IF(ISBLANK(Ventas[[#This Row],[Código]]),"",Ventas[[#This Row],[Precio Unitario]]*Ventas[[#This Row],[Cantidad]])</f>
        <v/>
      </c>
      <c r="I1848" s="1" t="str">
        <f>IF(ISBLANK(Ventas[[#This Row],[Código]]),"",SUM(Ventas[[#This Row],[Monto]],I1847))</f>
        <v/>
      </c>
    </row>
    <row r="1849" spans="3:9" x14ac:dyDescent="0.25">
      <c r="C1849" t="str">
        <f>IF(ISBLANK(Ventas[[#This Row],[Código]]),"",VLOOKUP(Ventas[[#This Row],[Código]],Productos[],2,FALSE))</f>
        <v/>
      </c>
      <c r="D1849" t="str">
        <f>IF(ISBLANK(Ventas[[#This Row],[Código]]),"",VLOOKUP(Ventas[[#This Row],[Código]],Productos[],3,FALSE))</f>
        <v/>
      </c>
      <c r="E1849" s="22"/>
      <c r="F1849" s="1" t="str">
        <f>IF(ISBLANK(Ventas[[#This Row],[Código]]),"",VLOOKUP(Ventas[[#This Row],[Código]],Productos[],4,FALSE))</f>
        <v/>
      </c>
      <c r="G1849" s="1" t="str">
        <f>IF(ISBLANK(Ventas[[#This Row],[Código]]),"",VLOOKUP(Ventas[[#This Row],[Código]],Productos[],5,FALSE))</f>
        <v/>
      </c>
      <c r="H1849" s="23" t="str">
        <f>IF(ISBLANK(Ventas[[#This Row],[Código]]),"",Ventas[[#This Row],[Precio Unitario]]*Ventas[[#This Row],[Cantidad]])</f>
        <v/>
      </c>
      <c r="I1849" s="1" t="str">
        <f>IF(ISBLANK(Ventas[[#This Row],[Código]]),"",SUM(Ventas[[#This Row],[Monto]],I1848))</f>
        <v/>
      </c>
    </row>
    <row r="1850" spans="3:9" x14ac:dyDescent="0.25">
      <c r="C1850" t="str">
        <f>IF(ISBLANK(Ventas[[#This Row],[Código]]),"",VLOOKUP(Ventas[[#This Row],[Código]],Productos[],2,FALSE))</f>
        <v/>
      </c>
      <c r="D1850" t="str">
        <f>IF(ISBLANK(Ventas[[#This Row],[Código]]),"",VLOOKUP(Ventas[[#This Row],[Código]],Productos[],3,FALSE))</f>
        <v/>
      </c>
      <c r="E1850" s="22"/>
      <c r="F1850" s="1" t="str">
        <f>IF(ISBLANK(Ventas[[#This Row],[Código]]),"",VLOOKUP(Ventas[[#This Row],[Código]],Productos[],4,FALSE))</f>
        <v/>
      </c>
      <c r="G1850" s="1" t="str">
        <f>IF(ISBLANK(Ventas[[#This Row],[Código]]),"",VLOOKUP(Ventas[[#This Row],[Código]],Productos[],5,FALSE))</f>
        <v/>
      </c>
      <c r="H1850" s="23" t="str">
        <f>IF(ISBLANK(Ventas[[#This Row],[Código]]),"",Ventas[[#This Row],[Precio Unitario]]*Ventas[[#This Row],[Cantidad]])</f>
        <v/>
      </c>
      <c r="I1850" s="1" t="str">
        <f>IF(ISBLANK(Ventas[[#This Row],[Código]]),"",SUM(Ventas[[#This Row],[Monto]],I1849))</f>
        <v/>
      </c>
    </row>
    <row r="1851" spans="3:9" x14ac:dyDescent="0.25">
      <c r="C1851" t="str">
        <f>IF(ISBLANK(Ventas[[#This Row],[Código]]),"",VLOOKUP(Ventas[[#This Row],[Código]],Productos[],2,FALSE))</f>
        <v/>
      </c>
      <c r="D1851" t="str">
        <f>IF(ISBLANK(Ventas[[#This Row],[Código]]),"",VLOOKUP(Ventas[[#This Row],[Código]],Productos[],3,FALSE))</f>
        <v/>
      </c>
      <c r="E1851" s="22"/>
      <c r="F1851" s="1" t="str">
        <f>IF(ISBLANK(Ventas[[#This Row],[Código]]),"",VLOOKUP(Ventas[[#This Row],[Código]],Productos[],4,FALSE))</f>
        <v/>
      </c>
      <c r="G1851" s="1" t="str">
        <f>IF(ISBLANK(Ventas[[#This Row],[Código]]),"",VLOOKUP(Ventas[[#This Row],[Código]],Productos[],5,FALSE))</f>
        <v/>
      </c>
      <c r="H1851" s="23" t="str">
        <f>IF(ISBLANK(Ventas[[#This Row],[Código]]),"",Ventas[[#This Row],[Precio Unitario]]*Ventas[[#This Row],[Cantidad]])</f>
        <v/>
      </c>
      <c r="I1851" s="1" t="str">
        <f>IF(ISBLANK(Ventas[[#This Row],[Código]]),"",SUM(Ventas[[#This Row],[Monto]],I1850))</f>
        <v/>
      </c>
    </row>
    <row r="1852" spans="3:9" x14ac:dyDescent="0.25">
      <c r="C1852" t="str">
        <f>IF(ISBLANK(Ventas[[#This Row],[Código]]),"",VLOOKUP(Ventas[[#This Row],[Código]],Productos[],2,FALSE))</f>
        <v/>
      </c>
      <c r="D1852" t="str">
        <f>IF(ISBLANK(Ventas[[#This Row],[Código]]),"",VLOOKUP(Ventas[[#This Row],[Código]],Productos[],3,FALSE))</f>
        <v/>
      </c>
      <c r="E1852" s="22"/>
      <c r="F1852" s="1" t="str">
        <f>IF(ISBLANK(Ventas[[#This Row],[Código]]),"",VLOOKUP(Ventas[[#This Row],[Código]],Productos[],4,FALSE))</f>
        <v/>
      </c>
      <c r="G1852" s="1" t="str">
        <f>IF(ISBLANK(Ventas[[#This Row],[Código]]),"",VLOOKUP(Ventas[[#This Row],[Código]],Productos[],5,FALSE))</f>
        <v/>
      </c>
      <c r="H1852" s="23" t="str">
        <f>IF(ISBLANK(Ventas[[#This Row],[Código]]),"",Ventas[[#This Row],[Precio Unitario]]*Ventas[[#This Row],[Cantidad]])</f>
        <v/>
      </c>
      <c r="I1852" s="1" t="str">
        <f>IF(ISBLANK(Ventas[[#This Row],[Código]]),"",SUM(Ventas[[#This Row],[Monto]],I1851))</f>
        <v/>
      </c>
    </row>
    <row r="1853" spans="3:9" x14ac:dyDescent="0.25">
      <c r="C1853" t="str">
        <f>IF(ISBLANK(Ventas[[#This Row],[Código]]),"",VLOOKUP(Ventas[[#This Row],[Código]],Productos[],2,FALSE))</f>
        <v/>
      </c>
      <c r="D1853" t="str">
        <f>IF(ISBLANK(Ventas[[#This Row],[Código]]),"",VLOOKUP(Ventas[[#This Row],[Código]],Productos[],3,FALSE))</f>
        <v/>
      </c>
      <c r="E1853" s="22"/>
      <c r="F1853" s="1" t="str">
        <f>IF(ISBLANK(Ventas[[#This Row],[Código]]),"",VLOOKUP(Ventas[[#This Row],[Código]],Productos[],4,FALSE))</f>
        <v/>
      </c>
      <c r="G1853" s="1" t="str">
        <f>IF(ISBLANK(Ventas[[#This Row],[Código]]),"",VLOOKUP(Ventas[[#This Row],[Código]],Productos[],5,FALSE))</f>
        <v/>
      </c>
      <c r="H1853" s="23" t="str">
        <f>IF(ISBLANK(Ventas[[#This Row],[Código]]),"",Ventas[[#This Row],[Precio Unitario]]*Ventas[[#This Row],[Cantidad]])</f>
        <v/>
      </c>
      <c r="I1853" s="1" t="str">
        <f>IF(ISBLANK(Ventas[[#This Row],[Código]]),"",SUM(Ventas[[#This Row],[Monto]],I1852))</f>
        <v/>
      </c>
    </row>
    <row r="1854" spans="3:9" x14ac:dyDescent="0.25">
      <c r="C1854" t="str">
        <f>IF(ISBLANK(Ventas[[#This Row],[Código]]),"",VLOOKUP(Ventas[[#This Row],[Código]],Productos[],2,FALSE))</f>
        <v/>
      </c>
      <c r="D1854" t="str">
        <f>IF(ISBLANK(Ventas[[#This Row],[Código]]),"",VLOOKUP(Ventas[[#This Row],[Código]],Productos[],3,FALSE))</f>
        <v/>
      </c>
      <c r="E1854" s="22"/>
      <c r="F1854" s="1" t="str">
        <f>IF(ISBLANK(Ventas[[#This Row],[Código]]),"",VLOOKUP(Ventas[[#This Row],[Código]],Productos[],4,FALSE))</f>
        <v/>
      </c>
      <c r="G1854" s="1" t="str">
        <f>IF(ISBLANK(Ventas[[#This Row],[Código]]),"",VLOOKUP(Ventas[[#This Row],[Código]],Productos[],5,FALSE))</f>
        <v/>
      </c>
      <c r="H1854" s="23" t="str">
        <f>IF(ISBLANK(Ventas[[#This Row],[Código]]),"",Ventas[[#This Row],[Precio Unitario]]*Ventas[[#This Row],[Cantidad]])</f>
        <v/>
      </c>
      <c r="I1854" s="1" t="str">
        <f>IF(ISBLANK(Ventas[[#This Row],[Código]]),"",SUM(Ventas[[#This Row],[Monto]],I1853))</f>
        <v/>
      </c>
    </row>
    <row r="1855" spans="3:9" x14ac:dyDescent="0.25">
      <c r="C1855" t="str">
        <f>IF(ISBLANK(Ventas[[#This Row],[Código]]),"",VLOOKUP(Ventas[[#This Row],[Código]],Productos[],2,FALSE))</f>
        <v/>
      </c>
      <c r="D1855" t="str">
        <f>IF(ISBLANK(Ventas[[#This Row],[Código]]),"",VLOOKUP(Ventas[[#This Row],[Código]],Productos[],3,FALSE))</f>
        <v/>
      </c>
      <c r="E1855" s="22"/>
      <c r="F1855" s="1" t="str">
        <f>IF(ISBLANK(Ventas[[#This Row],[Código]]),"",VLOOKUP(Ventas[[#This Row],[Código]],Productos[],4,FALSE))</f>
        <v/>
      </c>
      <c r="G1855" s="1" t="str">
        <f>IF(ISBLANK(Ventas[[#This Row],[Código]]),"",VLOOKUP(Ventas[[#This Row],[Código]],Productos[],5,FALSE))</f>
        <v/>
      </c>
      <c r="H1855" s="23" t="str">
        <f>IF(ISBLANK(Ventas[[#This Row],[Código]]),"",Ventas[[#This Row],[Precio Unitario]]*Ventas[[#This Row],[Cantidad]])</f>
        <v/>
      </c>
      <c r="I1855" s="1" t="str">
        <f>IF(ISBLANK(Ventas[[#This Row],[Código]]),"",SUM(Ventas[[#This Row],[Monto]],I1854))</f>
        <v/>
      </c>
    </row>
    <row r="1856" spans="3:9" x14ac:dyDescent="0.25">
      <c r="C1856" t="str">
        <f>IF(ISBLANK(Ventas[[#This Row],[Código]]),"",VLOOKUP(Ventas[[#This Row],[Código]],Productos[],2,FALSE))</f>
        <v/>
      </c>
      <c r="D1856" t="str">
        <f>IF(ISBLANK(Ventas[[#This Row],[Código]]),"",VLOOKUP(Ventas[[#This Row],[Código]],Productos[],3,FALSE))</f>
        <v/>
      </c>
      <c r="E1856" s="22"/>
      <c r="F1856" s="1" t="str">
        <f>IF(ISBLANK(Ventas[[#This Row],[Código]]),"",VLOOKUP(Ventas[[#This Row],[Código]],Productos[],4,FALSE))</f>
        <v/>
      </c>
      <c r="G1856" s="1" t="str">
        <f>IF(ISBLANK(Ventas[[#This Row],[Código]]),"",VLOOKUP(Ventas[[#This Row],[Código]],Productos[],5,FALSE))</f>
        <v/>
      </c>
      <c r="H1856" s="23" t="str">
        <f>IF(ISBLANK(Ventas[[#This Row],[Código]]),"",Ventas[[#This Row],[Precio Unitario]]*Ventas[[#This Row],[Cantidad]])</f>
        <v/>
      </c>
      <c r="I1856" s="1" t="str">
        <f>IF(ISBLANK(Ventas[[#This Row],[Código]]),"",SUM(Ventas[[#This Row],[Monto]],I1855))</f>
        <v/>
      </c>
    </row>
    <row r="1857" spans="3:9" x14ac:dyDescent="0.25">
      <c r="C1857" t="str">
        <f>IF(ISBLANK(Ventas[[#This Row],[Código]]),"",VLOOKUP(Ventas[[#This Row],[Código]],Productos[],2,FALSE))</f>
        <v/>
      </c>
      <c r="D1857" t="str">
        <f>IF(ISBLANK(Ventas[[#This Row],[Código]]),"",VLOOKUP(Ventas[[#This Row],[Código]],Productos[],3,FALSE))</f>
        <v/>
      </c>
      <c r="E1857" s="22"/>
      <c r="F1857" s="1" t="str">
        <f>IF(ISBLANK(Ventas[[#This Row],[Código]]),"",VLOOKUP(Ventas[[#This Row],[Código]],Productos[],4,FALSE))</f>
        <v/>
      </c>
      <c r="G1857" s="1" t="str">
        <f>IF(ISBLANK(Ventas[[#This Row],[Código]]),"",VLOOKUP(Ventas[[#This Row],[Código]],Productos[],5,FALSE))</f>
        <v/>
      </c>
      <c r="H1857" s="23" t="str">
        <f>IF(ISBLANK(Ventas[[#This Row],[Código]]),"",Ventas[[#This Row],[Precio Unitario]]*Ventas[[#This Row],[Cantidad]])</f>
        <v/>
      </c>
      <c r="I1857" s="1" t="str">
        <f>IF(ISBLANK(Ventas[[#This Row],[Código]]),"",SUM(Ventas[[#This Row],[Monto]],I1856))</f>
        <v/>
      </c>
    </row>
    <row r="1858" spans="3:9" x14ac:dyDescent="0.25">
      <c r="C1858" t="str">
        <f>IF(ISBLANK(Ventas[[#This Row],[Código]]),"",VLOOKUP(Ventas[[#This Row],[Código]],Productos[],2,FALSE))</f>
        <v/>
      </c>
      <c r="D1858" t="str">
        <f>IF(ISBLANK(Ventas[[#This Row],[Código]]),"",VLOOKUP(Ventas[[#This Row],[Código]],Productos[],3,FALSE))</f>
        <v/>
      </c>
      <c r="E1858" s="22"/>
      <c r="F1858" s="1" t="str">
        <f>IF(ISBLANK(Ventas[[#This Row],[Código]]),"",VLOOKUP(Ventas[[#This Row],[Código]],Productos[],4,FALSE))</f>
        <v/>
      </c>
      <c r="G1858" s="1" t="str">
        <f>IF(ISBLANK(Ventas[[#This Row],[Código]]),"",VLOOKUP(Ventas[[#This Row],[Código]],Productos[],5,FALSE))</f>
        <v/>
      </c>
      <c r="H1858" s="23" t="str">
        <f>IF(ISBLANK(Ventas[[#This Row],[Código]]),"",Ventas[[#This Row],[Precio Unitario]]*Ventas[[#This Row],[Cantidad]])</f>
        <v/>
      </c>
      <c r="I1858" s="1" t="str">
        <f>IF(ISBLANK(Ventas[[#This Row],[Código]]),"",SUM(Ventas[[#This Row],[Monto]],I1857))</f>
        <v/>
      </c>
    </row>
    <row r="1859" spans="3:9" x14ac:dyDescent="0.25">
      <c r="C1859" t="str">
        <f>IF(ISBLANK(Ventas[[#This Row],[Código]]),"",VLOOKUP(Ventas[[#This Row],[Código]],Productos[],2,FALSE))</f>
        <v/>
      </c>
      <c r="D1859" t="str">
        <f>IF(ISBLANK(Ventas[[#This Row],[Código]]),"",VLOOKUP(Ventas[[#This Row],[Código]],Productos[],3,FALSE))</f>
        <v/>
      </c>
      <c r="E1859" s="22"/>
      <c r="F1859" s="1" t="str">
        <f>IF(ISBLANK(Ventas[[#This Row],[Código]]),"",VLOOKUP(Ventas[[#This Row],[Código]],Productos[],4,FALSE))</f>
        <v/>
      </c>
      <c r="G1859" s="1" t="str">
        <f>IF(ISBLANK(Ventas[[#This Row],[Código]]),"",VLOOKUP(Ventas[[#This Row],[Código]],Productos[],5,FALSE))</f>
        <v/>
      </c>
      <c r="H1859" s="23" t="str">
        <f>IF(ISBLANK(Ventas[[#This Row],[Código]]),"",Ventas[[#This Row],[Precio Unitario]]*Ventas[[#This Row],[Cantidad]])</f>
        <v/>
      </c>
      <c r="I1859" s="1" t="str">
        <f>IF(ISBLANK(Ventas[[#This Row],[Código]]),"",SUM(Ventas[[#This Row],[Monto]],I1858))</f>
        <v/>
      </c>
    </row>
    <row r="1860" spans="3:9" x14ac:dyDescent="0.25">
      <c r="C1860" t="str">
        <f>IF(ISBLANK(Ventas[[#This Row],[Código]]),"",VLOOKUP(Ventas[[#This Row],[Código]],Productos[],2,FALSE))</f>
        <v/>
      </c>
      <c r="D1860" t="str">
        <f>IF(ISBLANK(Ventas[[#This Row],[Código]]),"",VLOOKUP(Ventas[[#This Row],[Código]],Productos[],3,FALSE))</f>
        <v/>
      </c>
      <c r="E1860" s="22"/>
      <c r="F1860" s="1" t="str">
        <f>IF(ISBLANK(Ventas[[#This Row],[Código]]),"",VLOOKUP(Ventas[[#This Row],[Código]],Productos[],4,FALSE))</f>
        <v/>
      </c>
      <c r="G1860" s="1" t="str">
        <f>IF(ISBLANK(Ventas[[#This Row],[Código]]),"",VLOOKUP(Ventas[[#This Row],[Código]],Productos[],5,FALSE))</f>
        <v/>
      </c>
      <c r="H1860" s="23" t="str">
        <f>IF(ISBLANK(Ventas[[#This Row],[Código]]),"",Ventas[[#This Row],[Precio Unitario]]*Ventas[[#This Row],[Cantidad]])</f>
        <v/>
      </c>
      <c r="I1860" s="1" t="str">
        <f>IF(ISBLANK(Ventas[[#This Row],[Código]]),"",SUM(Ventas[[#This Row],[Monto]],I1859))</f>
        <v/>
      </c>
    </row>
    <row r="1861" spans="3:9" x14ac:dyDescent="0.25">
      <c r="C1861" t="str">
        <f>IF(ISBLANK(Ventas[[#This Row],[Código]]),"",VLOOKUP(Ventas[[#This Row],[Código]],Productos[],2,FALSE))</f>
        <v/>
      </c>
      <c r="D1861" t="str">
        <f>IF(ISBLANK(Ventas[[#This Row],[Código]]),"",VLOOKUP(Ventas[[#This Row],[Código]],Productos[],3,FALSE))</f>
        <v/>
      </c>
      <c r="E1861" s="22"/>
      <c r="F1861" s="1" t="str">
        <f>IF(ISBLANK(Ventas[[#This Row],[Código]]),"",VLOOKUP(Ventas[[#This Row],[Código]],Productos[],4,FALSE))</f>
        <v/>
      </c>
      <c r="G1861" s="1" t="str">
        <f>IF(ISBLANK(Ventas[[#This Row],[Código]]),"",VLOOKUP(Ventas[[#This Row],[Código]],Productos[],5,FALSE))</f>
        <v/>
      </c>
      <c r="H1861" s="23" t="str">
        <f>IF(ISBLANK(Ventas[[#This Row],[Código]]),"",Ventas[[#This Row],[Precio Unitario]]*Ventas[[#This Row],[Cantidad]])</f>
        <v/>
      </c>
      <c r="I1861" s="1" t="str">
        <f>IF(ISBLANK(Ventas[[#This Row],[Código]]),"",SUM(Ventas[[#This Row],[Monto]],I1860))</f>
        <v/>
      </c>
    </row>
    <row r="1862" spans="3:9" x14ac:dyDescent="0.25">
      <c r="C1862" t="str">
        <f>IF(ISBLANK(Ventas[[#This Row],[Código]]),"",VLOOKUP(Ventas[[#This Row],[Código]],Productos[],2,FALSE))</f>
        <v/>
      </c>
      <c r="D1862" t="str">
        <f>IF(ISBLANK(Ventas[[#This Row],[Código]]),"",VLOOKUP(Ventas[[#This Row],[Código]],Productos[],3,FALSE))</f>
        <v/>
      </c>
      <c r="E1862" s="22"/>
      <c r="F1862" s="1" t="str">
        <f>IF(ISBLANK(Ventas[[#This Row],[Código]]),"",VLOOKUP(Ventas[[#This Row],[Código]],Productos[],4,FALSE))</f>
        <v/>
      </c>
      <c r="G1862" s="1" t="str">
        <f>IF(ISBLANK(Ventas[[#This Row],[Código]]),"",VLOOKUP(Ventas[[#This Row],[Código]],Productos[],5,FALSE))</f>
        <v/>
      </c>
      <c r="H1862" s="23" t="str">
        <f>IF(ISBLANK(Ventas[[#This Row],[Código]]),"",Ventas[[#This Row],[Precio Unitario]]*Ventas[[#This Row],[Cantidad]])</f>
        <v/>
      </c>
      <c r="I1862" s="1" t="str">
        <f>IF(ISBLANK(Ventas[[#This Row],[Código]]),"",SUM(Ventas[[#This Row],[Monto]],I1861))</f>
        <v/>
      </c>
    </row>
    <row r="1863" spans="3:9" x14ac:dyDescent="0.25">
      <c r="C1863" t="str">
        <f>IF(ISBLANK(Ventas[[#This Row],[Código]]),"",VLOOKUP(Ventas[[#This Row],[Código]],Productos[],2,FALSE))</f>
        <v/>
      </c>
      <c r="D1863" t="str">
        <f>IF(ISBLANK(Ventas[[#This Row],[Código]]),"",VLOOKUP(Ventas[[#This Row],[Código]],Productos[],3,FALSE))</f>
        <v/>
      </c>
      <c r="E1863" s="22"/>
      <c r="F1863" s="1" t="str">
        <f>IF(ISBLANK(Ventas[[#This Row],[Código]]),"",VLOOKUP(Ventas[[#This Row],[Código]],Productos[],4,FALSE))</f>
        <v/>
      </c>
      <c r="G1863" s="1" t="str">
        <f>IF(ISBLANK(Ventas[[#This Row],[Código]]),"",VLOOKUP(Ventas[[#This Row],[Código]],Productos[],5,FALSE))</f>
        <v/>
      </c>
      <c r="H1863" s="23" t="str">
        <f>IF(ISBLANK(Ventas[[#This Row],[Código]]),"",Ventas[[#This Row],[Precio Unitario]]*Ventas[[#This Row],[Cantidad]])</f>
        <v/>
      </c>
      <c r="I1863" s="1" t="str">
        <f>IF(ISBLANK(Ventas[[#This Row],[Código]]),"",SUM(Ventas[[#This Row],[Monto]],I1862))</f>
        <v/>
      </c>
    </row>
    <row r="1864" spans="3:9" x14ac:dyDescent="0.25">
      <c r="C1864" t="str">
        <f>IF(ISBLANK(Ventas[[#This Row],[Código]]),"",VLOOKUP(Ventas[[#This Row],[Código]],Productos[],2,FALSE))</f>
        <v/>
      </c>
      <c r="D1864" t="str">
        <f>IF(ISBLANK(Ventas[[#This Row],[Código]]),"",VLOOKUP(Ventas[[#This Row],[Código]],Productos[],3,FALSE))</f>
        <v/>
      </c>
      <c r="E1864" s="22"/>
      <c r="F1864" s="1" t="str">
        <f>IF(ISBLANK(Ventas[[#This Row],[Código]]),"",VLOOKUP(Ventas[[#This Row],[Código]],Productos[],4,FALSE))</f>
        <v/>
      </c>
      <c r="G1864" s="1" t="str">
        <f>IF(ISBLANK(Ventas[[#This Row],[Código]]),"",VLOOKUP(Ventas[[#This Row],[Código]],Productos[],5,FALSE))</f>
        <v/>
      </c>
      <c r="H1864" s="23" t="str">
        <f>IF(ISBLANK(Ventas[[#This Row],[Código]]),"",Ventas[[#This Row],[Precio Unitario]]*Ventas[[#This Row],[Cantidad]])</f>
        <v/>
      </c>
      <c r="I1864" s="1" t="str">
        <f>IF(ISBLANK(Ventas[[#This Row],[Código]]),"",SUM(Ventas[[#This Row],[Monto]],I1863))</f>
        <v/>
      </c>
    </row>
    <row r="1865" spans="3:9" x14ac:dyDescent="0.25">
      <c r="C1865" t="str">
        <f>IF(ISBLANK(Ventas[[#This Row],[Código]]),"",VLOOKUP(Ventas[[#This Row],[Código]],Productos[],2,FALSE))</f>
        <v/>
      </c>
      <c r="D1865" t="str">
        <f>IF(ISBLANK(Ventas[[#This Row],[Código]]),"",VLOOKUP(Ventas[[#This Row],[Código]],Productos[],3,FALSE))</f>
        <v/>
      </c>
      <c r="E1865" s="22"/>
      <c r="F1865" s="1" t="str">
        <f>IF(ISBLANK(Ventas[[#This Row],[Código]]),"",VLOOKUP(Ventas[[#This Row],[Código]],Productos[],4,FALSE))</f>
        <v/>
      </c>
      <c r="G1865" s="1" t="str">
        <f>IF(ISBLANK(Ventas[[#This Row],[Código]]),"",VLOOKUP(Ventas[[#This Row],[Código]],Productos[],5,FALSE))</f>
        <v/>
      </c>
      <c r="H1865" s="23" t="str">
        <f>IF(ISBLANK(Ventas[[#This Row],[Código]]),"",Ventas[[#This Row],[Precio Unitario]]*Ventas[[#This Row],[Cantidad]])</f>
        <v/>
      </c>
      <c r="I1865" s="1" t="str">
        <f>IF(ISBLANK(Ventas[[#This Row],[Código]]),"",SUM(Ventas[[#This Row],[Monto]],I1864))</f>
        <v/>
      </c>
    </row>
    <row r="1866" spans="3:9" x14ac:dyDescent="0.25">
      <c r="C1866" t="str">
        <f>IF(ISBLANK(Ventas[[#This Row],[Código]]),"",VLOOKUP(Ventas[[#This Row],[Código]],Productos[],2,FALSE))</f>
        <v/>
      </c>
      <c r="D1866" t="str">
        <f>IF(ISBLANK(Ventas[[#This Row],[Código]]),"",VLOOKUP(Ventas[[#This Row],[Código]],Productos[],3,FALSE))</f>
        <v/>
      </c>
      <c r="E1866" s="22"/>
      <c r="F1866" s="1" t="str">
        <f>IF(ISBLANK(Ventas[[#This Row],[Código]]),"",VLOOKUP(Ventas[[#This Row],[Código]],Productos[],4,FALSE))</f>
        <v/>
      </c>
      <c r="G1866" s="1" t="str">
        <f>IF(ISBLANK(Ventas[[#This Row],[Código]]),"",VLOOKUP(Ventas[[#This Row],[Código]],Productos[],5,FALSE))</f>
        <v/>
      </c>
      <c r="H1866" s="23" t="str">
        <f>IF(ISBLANK(Ventas[[#This Row],[Código]]),"",Ventas[[#This Row],[Precio Unitario]]*Ventas[[#This Row],[Cantidad]])</f>
        <v/>
      </c>
      <c r="I1866" s="1" t="str">
        <f>IF(ISBLANK(Ventas[[#This Row],[Código]]),"",SUM(Ventas[[#This Row],[Monto]],I1865))</f>
        <v/>
      </c>
    </row>
    <row r="1867" spans="3:9" x14ac:dyDescent="0.25">
      <c r="C1867" t="str">
        <f>IF(ISBLANK(Ventas[[#This Row],[Código]]),"",VLOOKUP(Ventas[[#This Row],[Código]],Productos[],2,FALSE))</f>
        <v/>
      </c>
      <c r="D1867" t="str">
        <f>IF(ISBLANK(Ventas[[#This Row],[Código]]),"",VLOOKUP(Ventas[[#This Row],[Código]],Productos[],3,FALSE))</f>
        <v/>
      </c>
      <c r="E1867" s="22"/>
      <c r="F1867" s="1" t="str">
        <f>IF(ISBLANK(Ventas[[#This Row],[Código]]),"",VLOOKUP(Ventas[[#This Row],[Código]],Productos[],4,FALSE))</f>
        <v/>
      </c>
      <c r="G1867" s="1" t="str">
        <f>IF(ISBLANK(Ventas[[#This Row],[Código]]),"",VLOOKUP(Ventas[[#This Row],[Código]],Productos[],5,FALSE))</f>
        <v/>
      </c>
      <c r="H1867" s="23" t="str">
        <f>IF(ISBLANK(Ventas[[#This Row],[Código]]),"",Ventas[[#This Row],[Precio Unitario]]*Ventas[[#This Row],[Cantidad]])</f>
        <v/>
      </c>
      <c r="I1867" s="1" t="str">
        <f>IF(ISBLANK(Ventas[[#This Row],[Código]]),"",SUM(Ventas[[#This Row],[Monto]],I1866))</f>
        <v/>
      </c>
    </row>
    <row r="1868" spans="3:9" x14ac:dyDescent="0.25">
      <c r="C1868" t="str">
        <f>IF(ISBLANK(Ventas[[#This Row],[Código]]),"",VLOOKUP(Ventas[[#This Row],[Código]],Productos[],2,FALSE))</f>
        <v/>
      </c>
      <c r="D1868" t="str">
        <f>IF(ISBLANK(Ventas[[#This Row],[Código]]),"",VLOOKUP(Ventas[[#This Row],[Código]],Productos[],3,FALSE))</f>
        <v/>
      </c>
      <c r="E1868" s="22"/>
      <c r="F1868" s="1" t="str">
        <f>IF(ISBLANK(Ventas[[#This Row],[Código]]),"",VLOOKUP(Ventas[[#This Row],[Código]],Productos[],4,FALSE))</f>
        <v/>
      </c>
      <c r="G1868" s="1" t="str">
        <f>IF(ISBLANK(Ventas[[#This Row],[Código]]),"",VLOOKUP(Ventas[[#This Row],[Código]],Productos[],5,FALSE))</f>
        <v/>
      </c>
      <c r="H1868" s="23" t="str">
        <f>IF(ISBLANK(Ventas[[#This Row],[Código]]),"",Ventas[[#This Row],[Precio Unitario]]*Ventas[[#This Row],[Cantidad]])</f>
        <v/>
      </c>
      <c r="I1868" s="1" t="str">
        <f>IF(ISBLANK(Ventas[[#This Row],[Código]]),"",SUM(Ventas[[#This Row],[Monto]],I1867))</f>
        <v/>
      </c>
    </row>
    <row r="1869" spans="3:9" x14ac:dyDescent="0.25">
      <c r="C1869" t="str">
        <f>IF(ISBLANK(Ventas[[#This Row],[Código]]),"",VLOOKUP(Ventas[[#This Row],[Código]],Productos[],2,FALSE))</f>
        <v/>
      </c>
      <c r="D1869" t="str">
        <f>IF(ISBLANK(Ventas[[#This Row],[Código]]),"",VLOOKUP(Ventas[[#This Row],[Código]],Productos[],3,FALSE))</f>
        <v/>
      </c>
      <c r="E1869" s="22"/>
      <c r="F1869" s="1" t="str">
        <f>IF(ISBLANK(Ventas[[#This Row],[Código]]),"",VLOOKUP(Ventas[[#This Row],[Código]],Productos[],4,FALSE))</f>
        <v/>
      </c>
      <c r="G1869" s="1" t="str">
        <f>IF(ISBLANK(Ventas[[#This Row],[Código]]),"",VLOOKUP(Ventas[[#This Row],[Código]],Productos[],5,FALSE))</f>
        <v/>
      </c>
      <c r="H1869" s="23" t="str">
        <f>IF(ISBLANK(Ventas[[#This Row],[Código]]),"",Ventas[[#This Row],[Precio Unitario]]*Ventas[[#This Row],[Cantidad]])</f>
        <v/>
      </c>
      <c r="I1869" s="1" t="str">
        <f>IF(ISBLANK(Ventas[[#This Row],[Código]]),"",SUM(Ventas[[#This Row],[Monto]],I1868))</f>
        <v/>
      </c>
    </row>
    <row r="1870" spans="3:9" x14ac:dyDescent="0.25">
      <c r="C1870" t="str">
        <f>IF(ISBLANK(Ventas[[#This Row],[Código]]),"",VLOOKUP(Ventas[[#This Row],[Código]],Productos[],2,FALSE))</f>
        <v/>
      </c>
      <c r="D1870" t="str">
        <f>IF(ISBLANK(Ventas[[#This Row],[Código]]),"",VLOOKUP(Ventas[[#This Row],[Código]],Productos[],3,FALSE))</f>
        <v/>
      </c>
      <c r="E1870" s="22"/>
      <c r="F1870" s="1" t="str">
        <f>IF(ISBLANK(Ventas[[#This Row],[Código]]),"",VLOOKUP(Ventas[[#This Row],[Código]],Productos[],4,FALSE))</f>
        <v/>
      </c>
      <c r="G1870" s="1" t="str">
        <f>IF(ISBLANK(Ventas[[#This Row],[Código]]),"",VLOOKUP(Ventas[[#This Row],[Código]],Productos[],5,FALSE))</f>
        <v/>
      </c>
      <c r="H1870" s="23" t="str">
        <f>IF(ISBLANK(Ventas[[#This Row],[Código]]),"",Ventas[[#This Row],[Precio Unitario]]*Ventas[[#This Row],[Cantidad]])</f>
        <v/>
      </c>
      <c r="I1870" s="1" t="str">
        <f>IF(ISBLANK(Ventas[[#This Row],[Código]]),"",SUM(Ventas[[#This Row],[Monto]],I1869))</f>
        <v/>
      </c>
    </row>
    <row r="1871" spans="3:9" x14ac:dyDescent="0.25">
      <c r="C1871" t="str">
        <f>IF(ISBLANK(Ventas[[#This Row],[Código]]),"",VLOOKUP(Ventas[[#This Row],[Código]],Productos[],2,FALSE))</f>
        <v/>
      </c>
      <c r="D1871" t="str">
        <f>IF(ISBLANK(Ventas[[#This Row],[Código]]),"",VLOOKUP(Ventas[[#This Row],[Código]],Productos[],3,FALSE))</f>
        <v/>
      </c>
      <c r="E1871" s="22"/>
      <c r="F1871" s="1" t="str">
        <f>IF(ISBLANK(Ventas[[#This Row],[Código]]),"",VLOOKUP(Ventas[[#This Row],[Código]],Productos[],4,FALSE))</f>
        <v/>
      </c>
      <c r="G1871" s="1" t="str">
        <f>IF(ISBLANK(Ventas[[#This Row],[Código]]),"",VLOOKUP(Ventas[[#This Row],[Código]],Productos[],5,FALSE))</f>
        <v/>
      </c>
      <c r="H1871" s="23" t="str">
        <f>IF(ISBLANK(Ventas[[#This Row],[Código]]),"",Ventas[[#This Row],[Precio Unitario]]*Ventas[[#This Row],[Cantidad]])</f>
        <v/>
      </c>
      <c r="I1871" s="1" t="str">
        <f>IF(ISBLANK(Ventas[[#This Row],[Código]]),"",SUM(Ventas[[#This Row],[Monto]],I1870))</f>
        <v/>
      </c>
    </row>
    <row r="1872" spans="3:9" x14ac:dyDescent="0.25">
      <c r="C1872" t="str">
        <f>IF(ISBLANK(Ventas[[#This Row],[Código]]),"",VLOOKUP(Ventas[[#This Row],[Código]],Productos[],2,FALSE))</f>
        <v/>
      </c>
      <c r="D1872" t="str">
        <f>IF(ISBLANK(Ventas[[#This Row],[Código]]),"",VLOOKUP(Ventas[[#This Row],[Código]],Productos[],3,FALSE))</f>
        <v/>
      </c>
      <c r="E1872" s="22"/>
      <c r="F1872" s="1" t="str">
        <f>IF(ISBLANK(Ventas[[#This Row],[Código]]),"",VLOOKUP(Ventas[[#This Row],[Código]],Productos[],4,FALSE))</f>
        <v/>
      </c>
      <c r="G1872" s="1" t="str">
        <f>IF(ISBLANK(Ventas[[#This Row],[Código]]),"",VLOOKUP(Ventas[[#This Row],[Código]],Productos[],5,FALSE))</f>
        <v/>
      </c>
      <c r="H1872" s="23" t="str">
        <f>IF(ISBLANK(Ventas[[#This Row],[Código]]),"",Ventas[[#This Row],[Precio Unitario]]*Ventas[[#This Row],[Cantidad]])</f>
        <v/>
      </c>
      <c r="I1872" s="1" t="str">
        <f>IF(ISBLANK(Ventas[[#This Row],[Código]]),"",SUM(Ventas[[#This Row],[Monto]],I1871))</f>
        <v/>
      </c>
    </row>
    <row r="1873" spans="3:9" x14ac:dyDescent="0.25">
      <c r="C1873" t="str">
        <f>IF(ISBLANK(Ventas[[#This Row],[Código]]),"",VLOOKUP(Ventas[[#This Row],[Código]],Productos[],2,FALSE))</f>
        <v/>
      </c>
      <c r="D1873" t="str">
        <f>IF(ISBLANK(Ventas[[#This Row],[Código]]),"",VLOOKUP(Ventas[[#This Row],[Código]],Productos[],3,FALSE))</f>
        <v/>
      </c>
      <c r="E1873" s="22"/>
      <c r="F1873" s="1" t="str">
        <f>IF(ISBLANK(Ventas[[#This Row],[Código]]),"",VLOOKUP(Ventas[[#This Row],[Código]],Productos[],4,FALSE))</f>
        <v/>
      </c>
      <c r="G1873" s="1" t="str">
        <f>IF(ISBLANK(Ventas[[#This Row],[Código]]),"",VLOOKUP(Ventas[[#This Row],[Código]],Productos[],5,FALSE))</f>
        <v/>
      </c>
      <c r="H1873" s="23" t="str">
        <f>IF(ISBLANK(Ventas[[#This Row],[Código]]),"",Ventas[[#This Row],[Precio Unitario]]*Ventas[[#This Row],[Cantidad]])</f>
        <v/>
      </c>
      <c r="I1873" s="1" t="str">
        <f>IF(ISBLANK(Ventas[[#This Row],[Código]]),"",SUM(Ventas[[#This Row],[Monto]],I1872))</f>
        <v/>
      </c>
    </row>
    <row r="1874" spans="3:9" x14ac:dyDescent="0.25">
      <c r="C1874" t="str">
        <f>IF(ISBLANK(Ventas[[#This Row],[Código]]),"",VLOOKUP(Ventas[[#This Row],[Código]],Productos[],2,FALSE))</f>
        <v/>
      </c>
      <c r="D1874" t="str">
        <f>IF(ISBLANK(Ventas[[#This Row],[Código]]),"",VLOOKUP(Ventas[[#This Row],[Código]],Productos[],3,FALSE))</f>
        <v/>
      </c>
      <c r="E1874" s="22"/>
      <c r="F1874" s="1" t="str">
        <f>IF(ISBLANK(Ventas[[#This Row],[Código]]),"",VLOOKUP(Ventas[[#This Row],[Código]],Productos[],4,FALSE))</f>
        <v/>
      </c>
      <c r="G1874" s="1" t="str">
        <f>IF(ISBLANK(Ventas[[#This Row],[Código]]),"",VLOOKUP(Ventas[[#This Row],[Código]],Productos[],5,FALSE))</f>
        <v/>
      </c>
      <c r="H1874" s="23" t="str">
        <f>IF(ISBLANK(Ventas[[#This Row],[Código]]),"",Ventas[[#This Row],[Precio Unitario]]*Ventas[[#This Row],[Cantidad]])</f>
        <v/>
      </c>
      <c r="I1874" s="1" t="str">
        <f>IF(ISBLANK(Ventas[[#This Row],[Código]]),"",SUM(Ventas[[#This Row],[Monto]],I1873))</f>
        <v/>
      </c>
    </row>
    <row r="1875" spans="3:9" x14ac:dyDescent="0.25">
      <c r="C1875" t="str">
        <f>IF(ISBLANK(Ventas[[#This Row],[Código]]),"",VLOOKUP(Ventas[[#This Row],[Código]],Productos[],2,FALSE))</f>
        <v/>
      </c>
      <c r="D1875" t="str">
        <f>IF(ISBLANK(Ventas[[#This Row],[Código]]),"",VLOOKUP(Ventas[[#This Row],[Código]],Productos[],3,FALSE))</f>
        <v/>
      </c>
      <c r="E1875" s="22"/>
      <c r="F1875" s="1" t="str">
        <f>IF(ISBLANK(Ventas[[#This Row],[Código]]),"",VLOOKUP(Ventas[[#This Row],[Código]],Productos[],4,FALSE))</f>
        <v/>
      </c>
      <c r="G1875" s="1" t="str">
        <f>IF(ISBLANK(Ventas[[#This Row],[Código]]),"",VLOOKUP(Ventas[[#This Row],[Código]],Productos[],5,FALSE))</f>
        <v/>
      </c>
      <c r="H1875" s="23" t="str">
        <f>IF(ISBLANK(Ventas[[#This Row],[Código]]),"",Ventas[[#This Row],[Precio Unitario]]*Ventas[[#This Row],[Cantidad]])</f>
        <v/>
      </c>
      <c r="I1875" s="1" t="str">
        <f>IF(ISBLANK(Ventas[[#This Row],[Código]]),"",SUM(Ventas[[#This Row],[Monto]],I1874))</f>
        <v/>
      </c>
    </row>
    <row r="1876" spans="3:9" x14ac:dyDescent="0.25">
      <c r="C1876" t="str">
        <f>IF(ISBLANK(Ventas[[#This Row],[Código]]),"",VLOOKUP(Ventas[[#This Row],[Código]],Productos[],2,FALSE))</f>
        <v/>
      </c>
      <c r="D1876" t="str">
        <f>IF(ISBLANK(Ventas[[#This Row],[Código]]),"",VLOOKUP(Ventas[[#This Row],[Código]],Productos[],3,FALSE))</f>
        <v/>
      </c>
      <c r="E1876" s="22"/>
      <c r="F1876" s="1" t="str">
        <f>IF(ISBLANK(Ventas[[#This Row],[Código]]),"",VLOOKUP(Ventas[[#This Row],[Código]],Productos[],4,FALSE))</f>
        <v/>
      </c>
      <c r="G1876" s="1" t="str">
        <f>IF(ISBLANK(Ventas[[#This Row],[Código]]),"",VLOOKUP(Ventas[[#This Row],[Código]],Productos[],5,FALSE))</f>
        <v/>
      </c>
      <c r="H1876" s="23" t="str">
        <f>IF(ISBLANK(Ventas[[#This Row],[Código]]),"",Ventas[[#This Row],[Precio Unitario]]*Ventas[[#This Row],[Cantidad]])</f>
        <v/>
      </c>
      <c r="I1876" s="1" t="str">
        <f>IF(ISBLANK(Ventas[[#This Row],[Código]]),"",SUM(Ventas[[#This Row],[Monto]],I1875))</f>
        <v/>
      </c>
    </row>
    <row r="1877" spans="3:9" x14ac:dyDescent="0.25">
      <c r="C1877" t="str">
        <f>IF(ISBLANK(Ventas[[#This Row],[Código]]),"",VLOOKUP(Ventas[[#This Row],[Código]],Productos[],2,FALSE))</f>
        <v/>
      </c>
      <c r="D1877" t="str">
        <f>IF(ISBLANK(Ventas[[#This Row],[Código]]),"",VLOOKUP(Ventas[[#This Row],[Código]],Productos[],3,FALSE))</f>
        <v/>
      </c>
      <c r="E1877" s="22"/>
      <c r="F1877" s="1" t="str">
        <f>IF(ISBLANK(Ventas[[#This Row],[Código]]),"",VLOOKUP(Ventas[[#This Row],[Código]],Productos[],4,FALSE))</f>
        <v/>
      </c>
      <c r="G1877" s="1" t="str">
        <f>IF(ISBLANK(Ventas[[#This Row],[Código]]),"",VLOOKUP(Ventas[[#This Row],[Código]],Productos[],5,FALSE))</f>
        <v/>
      </c>
      <c r="H1877" s="23" t="str">
        <f>IF(ISBLANK(Ventas[[#This Row],[Código]]),"",Ventas[[#This Row],[Precio Unitario]]*Ventas[[#This Row],[Cantidad]])</f>
        <v/>
      </c>
      <c r="I1877" s="1" t="str">
        <f>IF(ISBLANK(Ventas[[#This Row],[Código]]),"",SUM(Ventas[[#This Row],[Monto]],I1876))</f>
        <v/>
      </c>
    </row>
    <row r="1878" spans="3:9" x14ac:dyDescent="0.25">
      <c r="C1878" t="str">
        <f>IF(ISBLANK(Ventas[[#This Row],[Código]]),"",VLOOKUP(Ventas[[#This Row],[Código]],Productos[],2,FALSE))</f>
        <v/>
      </c>
      <c r="D1878" t="str">
        <f>IF(ISBLANK(Ventas[[#This Row],[Código]]),"",VLOOKUP(Ventas[[#This Row],[Código]],Productos[],3,FALSE))</f>
        <v/>
      </c>
      <c r="E1878" s="22"/>
      <c r="F1878" s="1" t="str">
        <f>IF(ISBLANK(Ventas[[#This Row],[Código]]),"",VLOOKUP(Ventas[[#This Row],[Código]],Productos[],4,FALSE))</f>
        <v/>
      </c>
      <c r="G1878" s="1" t="str">
        <f>IF(ISBLANK(Ventas[[#This Row],[Código]]),"",VLOOKUP(Ventas[[#This Row],[Código]],Productos[],5,FALSE))</f>
        <v/>
      </c>
      <c r="H1878" s="23" t="str">
        <f>IF(ISBLANK(Ventas[[#This Row],[Código]]),"",Ventas[[#This Row],[Precio Unitario]]*Ventas[[#This Row],[Cantidad]])</f>
        <v/>
      </c>
      <c r="I1878" s="1" t="str">
        <f>IF(ISBLANK(Ventas[[#This Row],[Código]]),"",SUM(Ventas[[#This Row],[Monto]],I1877))</f>
        <v/>
      </c>
    </row>
    <row r="1879" spans="3:9" x14ac:dyDescent="0.25">
      <c r="C1879" t="str">
        <f>IF(ISBLANK(Ventas[[#This Row],[Código]]),"",VLOOKUP(Ventas[[#This Row],[Código]],Productos[],2,FALSE))</f>
        <v/>
      </c>
      <c r="D1879" t="str">
        <f>IF(ISBLANK(Ventas[[#This Row],[Código]]),"",VLOOKUP(Ventas[[#This Row],[Código]],Productos[],3,FALSE))</f>
        <v/>
      </c>
      <c r="E1879" s="22"/>
      <c r="F1879" s="1" t="str">
        <f>IF(ISBLANK(Ventas[[#This Row],[Código]]),"",VLOOKUP(Ventas[[#This Row],[Código]],Productos[],4,FALSE))</f>
        <v/>
      </c>
      <c r="G1879" s="1" t="str">
        <f>IF(ISBLANK(Ventas[[#This Row],[Código]]),"",VLOOKUP(Ventas[[#This Row],[Código]],Productos[],5,FALSE))</f>
        <v/>
      </c>
      <c r="H1879" s="23" t="str">
        <f>IF(ISBLANK(Ventas[[#This Row],[Código]]),"",Ventas[[#This Row],[Precio Unitario]]*Ventas[[#This Row],[Cantidad]])</f>
        <v/>
      </c>
      <c r="I1879" s="1" t="str">
        <f>IF(ISBLANK(Ventas[[#This Row],[Código]]),"",SUM(Ventas[[#This Row],[Monto]],I1878))</f>
        <v/>
      </c>
    </row>
    <row r="1880" spans="3:9" x14ac:dyDescent="0.25">
      <c r="C1880" t="str">
        <f>IF(ISBLANK(Ventas[[#This Row],[Código]]),"",VLOOKUP(Ventas[[#This Row],[Código]],Productos[],2,FALSE))</f>
        <v/>
      </c>
      <c r="D1880" t="str">
        <f>IF(ISBLANK(Ventas[[#This Row],[Código]]),"",VLOOKUP(Ventas[[#This Row],[Código]],Productos[],3,FALSE))</f>
        <v/>
      </c>
      <c r="E1880" s="22"/>
      <c r="F1880" s="1" t="str">
        <f>IF(ISBLANK(Ventas[[#This Row],[Código]]),"",VLOOKUP(Ventas[[#This Row],[Código]],Productos[],4,FALSE))</f>
        <v/>
      </c>
      <c r="G1880" s="1" t="str">
        <f>IF(ISBLANK(Ventas[[#This Row],[Código]]),"",VLOOKUP(Ventas[[#This Row],[Código]],Productos[],5,FALSE))</f>
        <v/>
      </c>
      <c r="H1880" s="23" t="str">
        <f>IF(ISBLANK(Ventas[[#This Row],[Código]]),"",Ventas[[#This Row],[Precio Unitario]]*Ventas[[#This Row],[Cantidad]])</f>
        <v/>
      </c>
      <c r="I1880" s="1" t="str">
        <f>IF(ISBLANK(Ventas[[#This Row],[Código]]),"",SUM(Ventas[[#This Row],[Monto]],I1879))</f>
        <v/>
      </c>
    </row>
    <row r="1881" spans="3:9" x14ac:dyDescent="0.25">
      <c r="C1881" t="str">
        <f>IF(ISBLANK(Ventas[[#This Row],[Código]]),"",VLOOKUP(Ventas[[#This Row],[Código]],Productos[],2,FALSE))</f>
        <v/>
      </c>
      <c r="D1881" t="str">
        <f>IF(ISBLANK(Ventas[[#This Row],[Código]]),"",VLOOKUP(Ventas[[#This Row],[Código]],Productos[],3,FALSE))</f>
        <v/>
      </c>
      <c r="E1881" s="22"/>
      <c r="F1881" s="1" t="str">
        <f>IF(ISBLANK(Ventas[[#This Row],[Código]]),"",VLOOKUP(Ventas[[#This Row],[Código]],Productos[],4,FALSE))</f>
        <v/>
      </c>
      <c r="G1881" s="1" t="str">
        <f>IF(ISBLANK(Ventas[[#This Row],[Código]]),"",VLOOKUP(Ventas[[#This Row],[Código]],Productos[],5,FALSE))</f>
        <v/>
      </c>
      <c r="H1881" s="23" t="str">
        <f>IF(ISBLANK(Ventas[[#This Row],[Código]]),"",Ventas[[#This Row],[Precio Unitario]]*Ventas[[#This Row],[Cantidad]])</f>
        <v/>
      </c>
      <c r="I1881" s="1" t="str">
        <f>IF(ISBLANK(Ventas[[#This Row],[Código]]),"",SUM(Ventas[[#This Row],[Monto]],I1880))</f>
        <v/>
      </c>
    </row>
    <row r="1882" spans="3:9" x14ac:dyDescent="0.25">
      <c r="C1882" t="str">
        <f>IF(ISBLANK(Ventas[[#This Row],[Código]]),"",VLOOKUP(Ventas[[#This Row],[Código]],Productos[],2,FALSE))</f>
        <v/>
      </c>
      <c r="D1882" t="str">
        <f>IF(ISBLANK(Ventas[[#This Row],[Código]]),"",VLOOKUP(Ventas[[#This Row],[Código]],Productos[],3,FALSE))</f>
        <v/>
      </c>
      <c r="E1882" s="22"/>
      <c r="F1882" s="1" t="str">
        <f>IF(ISBLANK(Ventas[[#This Row],[Código]]),"",VLOOKUP(Ventas[[#This Row],[Código]],Productos[],4,FALSE))</f>
        <v/>
      </c>
      <c r="G1882" s="1" t="str">
        <f>IF(ISBLANK(Ventas[[#This Row],[Código]]),"",VLOOKUP(Ventas[[#This Row],[Código]],Productos[],5,FALSE))</f>
        <v/>
      </c>
      <c r="H1882" s="23" t="str">
        <f>IF(ISBLANK(Ventas[[#This Row],[Código]]),"",Ventas[[#This Row],[Precio Unitario]]*Ventas[[#This Row],[Cantidad]])</f>
        <v/>
      </c>
      <c r="I1882" s="1" t="str">
        <f>IF(ISBLANK(Ventas[[#This Row],[Código]]),"",SUM(Ventas[[#This Row],[Monto]],I1881))</f>
        <v/>
      </c>
    </row>
    <row r="1883" spans="3:9" x14ac:dyDescent="0.25">
      <c r="C1883" t="str">
        <f>IF(ISBLANK(Ventas[[#This Row],[Código]]),"",VLOOKUP(Ventas[[#This Row],[Código]],Productos[],2,FALSE))</f>
        <v/>
      </c>
      <c r="D1883" t="str">
        <f>IF(ISBLANK(Ventas[[#This Row],[Código]]),"",VLOOKUP(Ventas[[#This Row],[Código]],Productos[],3,FALSE))</f>
        <v/>
      </c>
      <c r="E1883" s="22"/>
      <c r="F1883" s="1" t="str">
        <f>IF(ISBLANK(Ventas[[#This Row],[Código]]),"",VLOOKUP(Ventas[[#This Row],[Código]],Productos[],4,FALSE))</f>
        <v/>
      </c>
      <c r="G1883" s="1" t="str">
        <f>IF(ISBLANK(Ventas[[#This Row],[Código]]),"",VLOOKUP(Ventas[[#This Row],[Código]],Productos[],5,FALSE))</f>
        <v/>
      </c>
      <c r="H1883" s="23" t="str">
        <f>IF(ISBLANK(Ventas[[#This Row],[Código]]),"",Ventas[[#This Row],[Precio Unitario]]*Ventas[[#This Row],[Cantidad]])</f>
        <v/>
      </c>
      <c r="I1883" s="1" t="str">
        <f>IF(ISBLANK(Ventas[[#This Row],[Código]]),"",SUM(Ventas[[#This Row],[Monto]],I1882))</f>
        <v/>
      </c>
    </row>
    <row r="1884" spans="3:9" x14ac:dyDescent="0.25">
      <c r="C1884" t="str">
        <f>IF(ISBLANK(Ventas[[#This Row],[Código]]),"",VLOOKUP(Ventas[[#This Row],[Código]],Productos[],2,FALSE))</f>
        <v/>
      </c>
      <c r="D1884" t="str">
        <f>IF(ISBLANK(Ventas[[#This Row],[Código]]),"",VLOOKUP(Ventas[[#This Row],[Código]],Productos[],3,FALSE))</f>
        <v/>
      </c>
      <c r="E1884" s="22"/>
      <c r="F1884" s="1" t="str">
        <f>IF(ISBLANK(Ventas[[#This Row],[Código]]),"",VLOOKUP(Ventas[[#This Row],[Código]],Productos[],4,FALSE))</f>
        <v/>
      </c>
      <c r="G1884" s="1" t="str">
        <f>IF(ISBLANK(Ventas[[#This Row],[Código]]),"",VLOOKUP(Ventas[[#This Row],[Código]],Productos[],5,FALSE))</f>
        <v/>
      </c>
      <c r="H1884" s="23" t="str">
        <f>IF(ISBLANK(Ventas[[#This Row],[Código]]),"",Ventas[[#This Row],[Precio Unitario]]*Ventas[[#This Row],[Cantidad]])</f>
        <v/>
      </c>
      <c r="I1884" s="1" t="str">
        <f>IF(ISBLANK(Ventas[[#This Row],[Código]]),"",SUM(Ventas[[#This Row],[Monto]],I1883))</f>
        <v/>
      </c>
    </row>
    <row r="1885" spans="3:9" x14ac:dyDescent="0.25">
      <c r="C1885" t="str">
        <f>IF(ISBLANK(Ventas[[#This Row],[Código]]),"",VLOOKUP(Ventas[[#This Row],[Código]],Productos[],2,FALSE))</f>
        <v/>
      </c>
      <c r="D1885" t="str">
        <f>IF(ISBLANK(Ventas[[#This Row],[Código]]),"",VLOOKUP(Ventas[[#This Row],[Código]],Productos[],3,FALSE))</f>
        <v/>
      </c>
      <c r="E1885" s="22"/>
      <c r="F1885" s="1" t="str">
        <f>IF(ISBLANK(Ventas[[#This Row],[Código]]),"",VLOOKUP(Ventas[[#This Row],[Código]],Productos[],4,FALSE))</f>
        <v/>
      </c>
      <c r="G1885" s="1" t="str">
        <f>IF(ISBLANK(Ventas[[#This Row],[Código]]),"",VLOOKUP(Ventas[[#This Row],[Código]],Productos[],5,FALSE))</f>
        <v/>
      </c>
      <c r="H1885" s="23" t="str">
        <f>IF(ISBLANK(Ventas[[#This Row],[Código]]),"",Ventas[[#This Row],[Precio Unitario]]*Ventas[[#This Row],[Cantidad]])</f>
        <v/>
      </c>
      <c r="I1885" s="1" t="str">
        <f>IF(ISBLANK(Ventas[[#This Row],[Código]]),"",SUM(Ventas[[#This Row],[Monto]],I1884))</f>
        <v/>
      </c>
    </row>
    <row r="1886" spans="3:9" x14ac:dyDescent="0.25">
      <c r="C1886" t="str">
        <f>IF(ISBLANK(Ventas[[#This Row],[Código]]),"",VLOOKUP(Ventas[[#This Row],[Código]],Productos[],2,FALSE))</f>
        <v/>
      </c>
      <c r="D1886" t="str">
        <f>IF(ISBLANK(Ventas[[#This Row],[Código]]),"",VLOOKUP(Ventas[[#This Row],[Código]],Productos[],3,FALSE))</f>
        <v/>
      </c>
      <c r="E1886" s="22"/>
      <c r="F1886" s="1" t="str">
        <f>IF(ISBLANK(Ventas[[#This Row],[Código]]),"",VLOOKUP(Ventas[[#This Row],[Código]],Productos[],4,FALSE))</f>
        <v/>
      </c>
      <c r="G1886" s="1" t="str">
        <f>IF(ISBLANK(Ventas[[#This Row],[Código]]),"",VLOOKUP(Ventas[[#This Row],[Código]],Productos[],5,FALSE))</f>
        <v/>
      </c>
      <c r="H1886" s="23" t="str">
        <f>IF(ISBLANK(Ventas[[#This Row],[Código]]),"",Ventas[[#This Row],[Precio Unitario]]*Ventas[[#This Row],[Cantidad]])</f>
        <v/>
      </c>
      <c r="I1886" s="1" t="str">
        <f>IF(ISBLANK(Ventas[[#This Row],[Código]]),"",SUM(Ventas[[#This Row],[Monto]],I1885))</f>
        <v/>
      </c>
    </row>
    <row r="1887" spans="3:9" x14ac:dyDescent="0.25">
      <c r="C1887" t="str">
        <f>IF(ISBLANK(Ventas[[#This Row],[Código]]),"",VLOOKUP(Ventas[[#This Row],[Código]],Productos[],2,FALSE))</f>
        <v/>
      </c>
      <c r="D1887" t="str">
        <f>IF(ISBLANK(Ventas[[#This Row],[Código]]),"",VLOOKUP(Ventas[[#This Row],[Código]],Productos[],3,FALSE))</f>
        <v/>
      </c>
      <c r="E1887" s="22"/>
      <c r="F1887" s="1" t="str">
        <f>IF(ISBLANK(Ventas[[#This Row],[Código]]),"",VLOOKUP(Ventas[[#This Row],[Código]],Productos[],4,FALSE))</f>
        <v/>
      </c>
      <c r="G1887" s="1" t="str">
        <f>IF(ISBLANK(Ventas[[#This Row],[Código]]),"",VLOOKUP(Ventas[[#This Row],[Código]],Productos[],5,FALSE))</f>
        <v/>
      </c>
      <c r="H1887" s="23" t="str">
        <f>IF(ISBLANK(Ventas[[#This Row],[Código]]),"",Ventas[[#This Row],[Precio Unitario]]*Ventas[[#This Row],[Cantidad]])</f>
        <v/>
      </c>
      <c r="I1887" s="1" t="str">
        <f>IF(ISBLANK(Ventas[[#This Row],[Código]]),"",SUM(Ventas[[#This Row],[Monto]],I1886))</f>
        <v/>
      </c>
    </row>
    <row r="1888" spans="3:9" x14ac:dyDescent="0.25">
      <c r="C1888" t="str">
        <f>IF(ISBLANK(Ventas[[#This Row],[Código]]),"",VLOOKUP(Ventas[[#This Row],[Código]],Productos[],2,FALSE))</f>
        <v/>
      </c>
      <c r="D1888" t="str">
        <f>IF(ISBLANK(Ventas[[#This Row],[Código]]),"",VLOOKUP(Ventas[[#This Row],[Código]],Productos[],3,FALSE))</f>
        <v/>
      </c>
      <c r="E1888" s="22"/>
      <c r="F1888" s="1" t="str">
        <f>IF(ISBLANK(Ventas[[#This Row],[Código]]),"",VLOOKUP(Ventas[[#This Row],[Código]],Productos[],4,FALSE))</f>
        <v/>
      </c>
      <c r="G1888" s="1" t="str">
        <f>IF(ISBLANK(Ventas[[#This Row],[Código]]),"",VLOOKUP(Ventas[[#This Row],[Código]],Productos[],5,FALSE))</f>
        <v/>
      </c>
      <c r="H1888" s="23" t="str">
        <f>IF(ISBLANK(Ventas[[#This Row],[Código]]),"",Ventas[[#This Row],[Precio Unitario]]*Ventas[[#This Row],[Cantidad]])</f>
        <v/>
      </c>
      <c r="I1888" s="1" t="str">
        <f>IF(ISBLANK(Ventas[[#This Row],[Código]]),"",SUM(Ventas[[#This Row],[Monto]],I1887))</f>
        <v/>
      </c>
    </row>
    <row r="1889" spans="3:9" x14ac:dyDescent="0.25">
      <c r="C1889" t="str">
        <f>IF(ISBLANK(Ventas[[#This Row],[Código]]),"",VLOOKUP(Ventas[[#This Row],[Código]],Productos[],2,FALSE))</f>
        <v/>
      </c>
      <c r="D1889" t="str">
        <f>IF(ISBLANK(Ventas[[#This Row],[Código]]),"",VLOOKUP(Ventas[[#This Row],[Código]],Productos[],3,FALSE))</f>
        <v/>
      </c>
      <c r="E1889" s="22"/>
      <c r="F1889" s="1" t="str">
        <f>IF(ISBLANK(Ventas[[#This Row],[Código]]),"",VLOOKUP(Ventas[[#This Row],[Código]],Productos[],4,FALSE))</f>
        <v/>
      </c>
      <c r="G1889" s="1" t="str">
        <f>IF(ISBLANK(Ventas[[#This Row],[Código]]),"",VLOOKUP(Ventas[[#This Row],[Código]],Productos[],5,FALSE))</f>
        <v/>
      </c>
      <c r="H1889" s="23" t="str">
        <f>IF(ISBLANK(Ventas[[#This Row],[Código]]),"",Ventas[[#This Row],[Precio Unitario]]*Ventas[[#This Row],[Cantidad]])</f>
        <v/>
      </c>
      <c r="I1889" s="1" t="str">
        <f>IF(ISBLANK(Ventas[[#This Row],[Código]]),"",SUM(Ventas[[#This Row],[Monto]],I1888))</f>
        <v/>
      </c>
    </row>
    <row r="1890" spans="3:9" x14ac:dyDescent="0.25">
      <c r="C1890" t="str">
        <f>IF(ISBLANK(Ventas[[#This Row],[Código]]),"",VLOOKUP(Ventas[[#This Row],[Código]],Productos[],2,FALSE))</f>
        <v/>
      </c>
      <c r="D1890" t="str">
        <f>IF(ISBLANK(Ventas[[#This Row],[Código]]),"",VLOOKUP(Ventas[[#This Row],[Código]],Productos[],3,FALSE))</f>
        <v/>
      </c>
      <c r="E1890" s="22"/>
      <c r="F1890" s="1" t="str">
        <f>IF(ISBLANK(Ventas[[#This Row],[Código]]),"",VLOOKUP(Ventas[[#This Row],[Código]],Productos[],4,FALSE))</f>
        <v/>
      </c>
      <c r="G1890" s="1" t="str">
        <f>IF(ISBLANK(Ventas[[#This Row],[Código]]),"",VLOOKUP(Ventas[[#This Row],[Código]],Productos[],5,FALSE))</f>
        <v/>
      </c>
      <c r="H1890" s="23" t="str">
        <f>IF(ISBLANK(Ventas[[#This Row],[Código]]),"",Ventas[[#This Row],[Precio Unitario]]*Ventas[[#This Row],[Cantidad]])</f>
        <v/>
      </c>
      <c r="I1890" s="1" t="str">
        <f>IF(ISBLANK(Ventas[[#This Row],[Código]]),"",SUM(Ventas[[#This Row],[Monto]],I1889))</f>
        <v/>
      </c>
    </row>
    <row r="1891" spans="3:9" x14ac:dyDescent="0.25">
      <c r="C1891" t="str">
        <f>IF(ISBLANK(Ventas[[#This Row],[Código]]),"",VLOOKUP(Ventas[[#This Row],[Código]],Productos[],2,FALSE))</f>
        <v/>
      </c>
      <c r="D1891" t="str">
        <f>IF(ISBLANK(Ventas[[#This Row],[Código]]),"",VLOOKUP(Ventas[[#This Row],[Código]],Productos[],3,FALSE))</f>
        <v/>
      </c>
      <c r="E1891" s="22"/>
      <c r="F1891" s="1" t="str">
        <f>IF(ISBLANK(Ventas[[#This Row],[Código]]),"",VLOOKUP(Ventas[[#This Row],[Código]],Productos[],4,FALSE))</f>
        <v/>
      </c>
      <c r="G1891" s="1" t="str">
        <f>IF(ISBLANK(Ventas[[#This Row],[Código]]),"",VLOOKUP(Ventas[[#This Row],[Código]],Productos[],5,FALSE))</f>
        <v/>
      </c>
      <c r="H1891" s="23" t="str">
        <f>IF(ISBLANK(Ventas[[#This Row],[Código]]),"",Ventas[[#This Row],[Precio Unitario]]*Ventas[[#This Row],[Cantidad]])</f>
        <v/>
      </c>
      <c r="I1891" s="1" t="str">
        <f>IF(ISBLANK(Ventas[[#This Row],[Código]]),"",SUM(Ventas[[#This Row],[Monto]],I1890))</f>
        <v/>
      </c>
    </row>
    <row r="1892" spans="3:9" x14ac:dyDescent="0.25">
      <c r="C1892" t="str">
        <f>IF(ISBLANK(Ventas[[#This Row],[Código]]),"",VLOOKUP(Ventas[[#This Row],[Código]],Productos[],2,FALSE))</f>
        <v/>
      </c>
      <c r="D1892" t="str">
        <f>IF(ISBLANK(Ventas[[#This Row],[Código]]),"",VLOOKUP(Ventas[[#This Row],[Código]],Productos[],3,FALSE))</f>
        <v/>
      </c>
      <c r="E1892" s="22"/>
      <c r="F1892" s="1" t="str">
        <f>IF(ISBLANK(Ventas[[#This Row],[Código]]),"",VLOOKUP(Ventas[[#This Row],[Código]],Productos[],4,FALSE))</f>
        <v/>
      </c>
      <c r="G1892" s="1" t="str">
        <f>IF(ISBLANK(Ventas[[#This Row],[Código]]),"",VLOOKUP(Ventas[[#This Row],[Código]],Productos[],5,FALSE))</f>
        <v/>
      </c>
      <c r="H1892" s="23" t="str">
        <f>IF(ISBLANK(Ventas[[#This Row],[Código]]),"",Ventas[[#This Row],[Precio Unitario]]*Ventas[[#This Row],[Cantidad]])</f>
        <v/>
      </c>
      <c r="I1892" s="1" t="str">
        <f>IF(ISBLANK(Ventas[[#This Row],[Código]]),"",SUM(Ventas[[#This Row],[Monto]],I1891))</f>
        <v/>
      </c>
    </row>
    <row r="1893" spans="3:9" x14ac:dyDescent="0.25">
      <c r="C1893" t="str">
        <f>IF(ISBLANK(Ventas[[#This Row],[Código]]),"",VLOOKUP(Ventas[[#This Row],[Código]],Productos[],2,FALSE))</f>
        <v/>
      </c>
      <c r="D1893" t="str">
        <f>IF(ISBLANK(Ventas[[#This Row],[Código]]),"",VLOOKUP(Ventas[[#This Row],[Código]],Productos[],3,FALSE))</f>
        <v/>
      </c>
      <c r="E1893" s="22"/>
      <c r="F1893" s="1" t="str">
        <f>IF(ISBLANK(Ventas[[#This Row],[Código]]),"",VLOOKUP(Ventas[[#This Row],[Código]],Productos[],4,FALSE))</f>
        <v/>
      </c>
      <c r="G1893" s="1" t="str">
        <f>IF(ISBLANK(Ventas[[#This Row],[Código]]),"",VLOOKUP(Ventas[[#This Row],[Código]],Productos[],5,FALSE))</f>
        <v/>
      </c>
      <c r="H1893" s="23" t="str">
        <f>IF(ISBLANK(Ventas[[#This Row],[Código]]),"",Ventas[[#This Row],[Precio Unitario]]*Ventas[[#This Row],[Cantidad]])</f>
        <v/>
      </c>
      <c r="I1893" s="1" t="str">
        <f>IF(ISBLANK(Ventas[[#This Row],[Código]]),"",SUM(Ventas[[#This Row],[Monto]],I1892))</f>
        <v/>
      </c>
    </row>
    <row r="1894" spans="3:9" x14ac:dyDescent="0.25">
      <c r="C1894" t="str">
        <f>IF(ISBLANK(Ventas[[#This Row],[Código]]),"",VLOOKUP(Ventas[[#This Row],[Código]],Productos[],2,FALSE))</f>
        <v/>
      </c>
      <c r="D1894" t="str">
        <f>IF(ISBLANK(Ventas[[#This Row],[Código]]),"",VLOOKUP(Ventas[[#This Row],[Código]],Productos[],3,FALSE))</f>
        <v/>
      </c>
      <c r="E1894" s="22"/>
      <c r="F1894" s="1" t="str">
        <f>IF(ISBLANK(Ventas[[#This Row],[Código]]),"",VLOOKUP(Ventas[[#This Row],[Código]],Productos[],4,FALSE))</f>
        <v/>
      </c>
      <c r="G1894" s="1" t="str">
        <f>IF(ISBLANK(Ventas[[#This Row],[Código]]),"",VLOOKUP(Ventas[[#This Row],[Código]],Productos[],5,FALSE))</f>
        <v/>
      </c>
      <c r="H1894" s="23" t="str">
        <f>IF(ISBLANK(Ventas[[#This Row],[Código]]),"",Ventas[[#This Row],[Precio Unitario]]*Ventas[[#This Row],[Cantidad]])</f>
        <v/>
      </c>
      <c r="I1894" s="1" t="str">
        <f>IF(ISBLANK(Ventas[[#This Row],[Código]]),"",SUM(Ventas[[#This Row],[Monto]],I1893))</f>
        <v/>
      </c>
    </row>
    <row r="1895" spans="3:9" x14ac:dyDescent="0.25">
      <c r="C1895" t="str">
        <f>IF(ISBLANK(Ventas[[#This Row],[Código]]),"",VLOOKUP(Ventas[[#This Row],[Código]],Productos[],2,FALSE))</f>
        <v/>
      </c>
      <c r="D1895" t="str">
        <f>IF(ISBLANK(Ventas[[#This Row],[Código]]),"",VLOOKUP(Ventas[[#This Row],[Código]],Productos[],3,FALSE))</f>
        <v/>
      </c>
      <c r="E1895" s="22"/>
      <c r="F1895" s="1" t="str">
        <f>IF(ISBLANK(Ventas[[#This Row],[Código]]),"",VLOOKUP(Ventas[[#This Row],[Código]],Productos[],4,FALSE))</f>
        <v/>
      </c>
      <c r="G1895" s="1" t="str">
        <f>IF(ISBLANK(Ventas[[#This Row],[Código]]),"",VLOOKUP(Ventas[[#This Row],[Código]],Productos[],5,FALSE))</f>
        <v/>
      </c>
      <c r="H1895" s="23" t="str">
        <f>IF(ISBLANK(Ventas[[#This Row],[Código]]),"",Ventas[[#This Row],[Precio Unitario]]*Ventas[[#This Row],[Cantidad]])</f>
        <v/>
      </c>
      <c r="I1895" s="1" t="str">
        <f>IF(ISBLANK(Ventas[[#This Row],[Código]]),"",SUM(Ventas[[#This Row],[Monto]],I1894))</f>
        <v/>
      </c>
    </row>
    <row r="1896" spans="3:9" x14ac:dyDescent="0.25">
      <c r="C1896" t="str">
        <f>IF(ISBLANK(Ventas[[#This Row],[Código]]),"",VLOOKUP(Ventas[[#This Row],[Código]],Productos[],2,FALSE))</f>
        <v/>
      </c>
      <c r="D1896" t="str">
        <f>IF(ISBLANK(Ventas[[#This Row],[Código]]),"",VLOOKUP(Ventas[[#This Row],[Código]],Productos[],3,FALSE))</f>
        <v/>
      </c>
      <c r="E1896" s="22"/>
      <c r="F1896" s="1" t="str">
        <f>IF(ISBLANK(Ventas[[#This Row],[Código]]),"",VLOOKUP(Ventas[[#This Row],[Código]],Productos[],4,FALSE))</f>
        <v/>
      </c>
      <c r="G1896" s="1" t="str">
        <f>IF(ISBLANK(Ventas[[#This Row],[Código]]),"",VLOOKUP(Ventas[[#This Row],[Código]],Productos[],5,FALSE))</f>
        <v/>
      </c>
      <c r="H1896" s="23" t="str">
        <f>IF(ISBLANK(Ventas[[#This Row],[Código]]),"",Ventas[[#This Row],[Precio Unitario]]*Ventas[[#This Row],[Cantidad]])</f>
        <v/>
      </c>
      <c r="I1896" s="1" t="str">
        <f>IF(ISBLANK(Ventas[[#This Row],[Código]]),"",SUM(Ventas[[#This Row],[Monto]],I1895))</f>
        <v/>
      </c>
    </row>
    <row r="1897" spans="3:9" x14ac:dyDescent="0.25">
      <c r="C1897" t="str">
        <f>IF(ISBLANK(Ventas[[#This Row],[Código]]),"",VLOOKUP(Ventas[[#This Row],[Código]],Productos[],2,FALSE))</f>
        <v/>
      </c>
      <c r="D1897" t="str">
        <f>IF(ISBLANK(Ventas[[#This Row],[Código]]),"",VLOOKUP(Ventas[[#This Row],[Código]],Productos[],3,FALSE))</f>
        <v/>
      </c>
      <c r="E1897" s="22"/>
      <c r="F1897" s="1" t="str">
        <f>IF(ISBLANK(Ventas[[#This Row],[Código]]),"",VLOOKUP(Ventas[[#This Row],[Código]],Productos[],4,FALSE))</f>
        <v/>
      </c>
      <c r="G1897" s="1" t="str">
        <f>IF(ISBLANK(Ventas[[#This Row],[Código]]),"",VLOOKUP(Ventas[[#This Row],[Código]],Productos[],5,FALSE))</f>
        <v/>
      </c>
      <c r="H1897" s="23" t="str">
        <f>IF(ISBLANK(Ventas[[#This Row],[Código]]),"",Ventas[[#This Row],[Precio Unitario]]*Ventas[[#This Row],[Cantidad]])</f>
        <v/>
      </c>
      <c r="I1897" s="1" t="str">
        <f>IF(ISBLANK(Ventas[[#This Row],[Código]]),"",SUM(Ventas[[#This Row],[Monto]],I1896))</f>
        <v/>
      </c>
    </row>
    <row r="1898" spans="3:9" x14ac:dyDescent="0.25">
      <c r="C1898" t="str">
        <f>IF(ISBLANK(Ventas[[#This Row],[Código]]),"",VLOOKUP(Ventas[[#This Row],[Código]],Productos[],2,FALSE))</f>
        <v/>
      </c>
      <c r="D1898" t="str">
        <f>IF(ISBLANK(Ventas[[#This Row],[Código]]),"",VLOOKUP(Ventas[[#This Row],[Código]],Productos[],3,FALSE))</f>
        <v/>
      </c>
      <c r="E1898" s="22"/>
      <c r="F1898" s="1" t="str">
        <f>IF(ISBLANK(Ventas[[#This Row],[Código]]),"",VLOOKUP(Ventas[[#This Row],[Código]],Productos[],4,FALSE))</f>
        <v/>
      </c>
      <c r="G1898" s="1" t="str">
        <f>IF(ISBLANK(Ventas[[#This Row],[Código]]),"",VLOOKUP(Ventas[[#This Row],[Código]],Productos[],5,FALSE))</f>
        <v/>
      </c>
      <c r="H1898" s="23" t="str">
        <f>IF(ISBLANK(Ventas[[#This Row],[Código]]),"",Ventas[[#This Row],[Precio Unitario]]*Ventas[[#This Row],[Cantidad]])</f>
        <v/>
      </c>
      <c r="I1898" s="1" t="str">
        <f>IF(ISBLANK(Ventas[[#This Row],[Código]]),"",SUM(Ventas[[#This Row],[Monto]],I1897))</f>
        <v/>
      </c>
    </row>
    <row r="1899" spans="3:9" x14ac:dyDescent="0.25">
      <c r="C1899" t="str">
        <f>IF(ISBLANK(Ventas[[#This Row],[Código]]),"",VLOOKUP(Ventas[[#This Row],[Código]],Productos[],2,FALSE))</f>
        <v/>
      </c>
      <c r="D1899" t="str">
        <f>IF(ISBLANK(Ventas[[#This Row],[Código]]),"",VLOOKUP(Ventas[[#This Row],[Código]],Productos[],3,FALSE))</f>
        <v/>
      </c>
      <c r="E1899" s="22"/>
      <c r="F1899" s="1" t="str">
        <f>IF(ISBLANK(Ventas[[#This Row],[Código]]),"",VLOOKUP(Ventas[[#This Row],[Código]],Productos[],4,FALSE))</f>
        <v/>
      </c>
      <c r="G1899" s="1" t="str">
        <f>IF(ISBLANK(Ventas[[#This Row],[Código]]),"",VLOOKUP(Ventas[[#This Row],[Código]],Productos[],5,FALSE))</f>
        <v/>
      </c>
      <c r="H1899" s="23" t="str">
        <f>IF(ISBLANK(Ventas[[#This Row],[Código]]),"",Ventas[[#This Row],[Precio Unitario]]*Ventas[[#This Row],[Cantidad]])</f>
        <v/>
      </c>
      <c r="I1899" s="1" t="str">
        <f>IF(ISBLANK(Ventas[[#This Row],[Código]]),"",SUM(Ventas[[#This Row],[Monto]],I1898))</f>
        <v/>
      </c>
    </row>
    <row r="1900" spans="3:9" x14ac:dyDescent="0.25">
      <c r="C1900" t="str">
        <f>IF(ISBLANK(Ventas[[#This Row],[Código]]),"",VLOOKUP(Ventas[[#This Row],[Código]],Productos[],2,FALSE))</f>
        <v/>
      </c>
      <c r="D1900" t="str">
        <f>IF(ISBLANK(Ventas[[#This Row],[Código]]),"",VLOOKUP(Ventas[[#This Row],[Código]],Productos[],3,FALSE))</f>
        <v/>
      </c>
      <c r="E1900" s="22"/>
      <c r="F1900" s="1" t="str">
        <f>IF(ISBLANK(Ventas[[#This Row],[Código]]),"",VLOOKUP(Ventas[[#This Row],[Código]],Productos[],4,FALSE))</f>
        <v/>
      </c>
      <c r="G1900" s="1" t="str">
        <f>IF(ISBLANK(Ventas[[#This Row],[Código]]),"",VLOOKUP(Ventas[[#This Row],[Código]],Productos[],5,FALSE))</f>
        <v/>
      </c>
      <c r="H1900" s="23" t="str">
        <f>IF(ISBLANK(Ventas[[#This Row],[Código]]),"",Ventas[[#This Row],[Precio Unitario]]*Ventas[[#This Row],[Cantidad]])</f>
        <v/>
      </c>
      <c r="I1900" s="1" t="str">
        <f>IF(ISBLANK(Ventas[[#This Row],[Código]]),"",SUM(Ventas[[#This Row],[Monto]],I1899))</f>
        <v/>
      </c>
    </row>
    <row r="1901" spans="3:9" x14ac:dyDescent="0.25">
      <c r="C1901" t="str">
        <f>IF(ISBLANK(Ventas[[#This Row],[Código]]),"",VLOOKUP(Ventas[[#This Row],[Código]],Productos[],2,FALSE))</f>
        <v/>
      </c>
      <c r="D1901" t="str">
        <f>IF(ISBLANK(Ventas[[#This Row],[Código]]),"",VLOOKUP(Ventas[[#This Row],[Código]],Productos[],3,FALSE))</f>
        <v/>
      </c>
      <c r="E1901" s="22"/>
      <c r="F1901" s="1" t="str">
        <f>IF(ISBLANK(Ventas[[#This Row],[Código]]),"",VLOOKUP(Ventas[[#This Row],[Código]],Productos[],4,FALSE))</f>
        <v/>
      </c>
      <c r="G1901" s="1" t="str">
        <f>IF(ISBLANK(Ventas[[#This Row],[Código]]),"",VLOOKUP(Ventas[[#This Row],[Código]],Productos[],5,FALSE))</f>
        <v/>
      </c>
      <c r="H1901" s="23" t="str">
        <f>IF(ISBLANK(Ventas[[#This Row],[Código]]),"",Ventas[[#This Row],[Precio Unitario]]*Ventas[[#This Row],[Cantidad]])</f>
        <v/>
      </c>
      <c r="I1901" s="1" t="str">
        <f>IF(ISBLANK(Ventas[[#This Row],[Código]]),"",SUM(Ventas[[#This Row],[Monto]],I1900))</f>
        <v/>
      </c>
    </row>
    <row r="1902" spans="3:9" x14ac:dyDescent="0.25">
      <c r="C1902" t="str">
        <f>IF(ISBLANK(Ventas[[#This Row],[Código]]),"",VLOOKUP(Ventas[[#This Row],[Código]],Productos[],2,FALSE))</f>
        <v/>
      </c>
      <c r="D1902" t="str">
        <f>IF(ISBLANK(Ventas[[#This Row],[Código]]),"",VLOOKUP(Ventas[[#This Row],[Código]],Productos[],3,FALSE))</f>
        <v/>
      </c>
      <c r="E1902" s="22"/>
      <c r="F1902" s="1" t="str">
        <f>IF(ISBLANK(Ventas[[#This Row],[Código]]),"",VLOOKUP(Ventas[[#This Row],[Código]],Productos[],4,FALSE))</f>
        <v/>
      </c>
      <c r="G1902" s="1" t="str">
        <f>IF(ISBLANK(Ventas[[#This Row],[Código]]),"",VLOOKUP(Ventas[[#This Row],[Código]],Productos[],5,FALSE))</f>
        <v/>
      </c>
      <c r="H1902" s="23" t="str">
        <f>IF(ISBLANK(Ventas[[#This Row],[Código]]),"",Ventas[[#This Row],[Precio Unitario]]*Ventas[[#This Row],[Cantidad]])</f>
        <v/>
      </c>
      <c r="I1902" s="1" t="str">
        <f>IF(ISBLANK(Ventas[[#This Row],[Código]]),"",SUM(Ventas[[#This Row],[Monto]],I1901))</f>
        <v/>
      </c>
    </row>
    <row r="1903" spans="3:9" x14ac:dyDescent="0.25">
      <c r="C1903" t="str">
        <f>IF(ISBLANK(Ventas[[#This Row],[Código]]),"",VLOOKUP(Ventas[[#This Row],[Código]],Productos[],2,FALSE))</f>
        <v/>
      </c>
      <c r="D1903" t="str">
        <f>IF(ISBLANK(Ventas[[#This Row],[Código]]),"",VLOOKUP(Ventas[[#This Row],[Código]],Productos[],3,FALSE))</f>
        <v/>
      </c>
      <c r="E1903" s="22"/>
      <c r="F1903" s="1" t="str">
        <f>IF(ISBLANK(Ventas[[#This Row],[Código]]),"",VLOOKUP(Ventas[[#This Row],[Código]],Productos[],4,FALSE))</f>
        <v/>
      </c>
      <c r="G1903" s="1" t="str">
        <f>IF(ISBLANK(Ventas[[#This Row],[Código]]),"",VLOOKUP(Ventas[[#This Row],[Código]],Productos[],5,FALSE))</f>
        <v/>
      </c>
      <c r="H1903" s="23" t="str">
        <f>IF(ISBLANK(Ventas[[#This Row],[Código]]),"",Ventas[[#This Row],[Precio Unitario]]*Ventas[[#This Row],[Cantidad]])</f>
        <v/>
      </c>
      <c r="I1903" s="1" t="str">
        <f>IF(ISBLANK(Ventas[[#This Row],[Código]]),"",SUM(Ventas[[#This Row],[Monto]],I1902))</f>
        <v/>
      </c>
    </row>
    <row r="1904" spans="3:9" x14ac:dyDescent="0.25">
      <c r="C1904" t="str">
        <f>IF(ISBLANK(Ventas[[#This Row],[Código]]),"",VLOOKUP(Ventas[[#This Row],[Código]],Productos[],2,FALSE))</f>
        <v/>
      </c>
      <c r="D1904" t="str">
        <f>IF(ISBLANK(Ventas[[#This Row],[Código]]),"",VLOOKUP(Ventas[[#This Row],[Código]],Productos[],3,FALSE))</f>
        <v/>
      </c>
      <c r="E1904" s="22"/>
      <c r="F1904" s="1" t="str">
        <f>IF(ISBLANK(Ventas[[#This Row],[Código]]),"",VLOOKUP(Ventas[[#This Row],[Código]],Productos[],4,FALSE))</f>
        <v/>
      </c>
      <c r="G1904" s="1" t="str">
        <f>IF(ISBLANK(Ventas[[#This Row],[Código]]),"",VLOOKUP(Ventas[[#This Row],[Código]],Productos[],5,FALSE))</f>
        <v/>
      </c>
      <c r="H1904" s="23" t="str">
        <f>IF(ISBLANK(Ventas[[#This Row],[Código]]),"",Ventas[[#This Row],[Precio Unitario]]*Ventas[[#This Row],[Cantidad]])</f>
        <v/>
      </c>
      <c r="I1904" s="1" t="str">
        <f>IF(ISBLANK(Ventas[[#This Row],[Código]]),"",SUM(Ventas[[#This Row],[Monto]],I1903))</f>
        <v/>
      </c>
    </row>
    <row r="1905" spans="3:9" x14ac:dyDescent="0.25">
      <c r="C1905" t="str">
        <f>IF(ISBLANK(Ventas[[#This Row],[Código]]),"",VLOOKUP(Ventas[[#This Row],[Código]],Productos[],2,FALSE))</f>
        <v/>
      </c>
      <c r="D1905" t="str">
        <f>IF(ISBLANK(Ventas[[#This Row],[Código]]),"",VLOOKUP(Ventas[[#This Row],[Código]],Productos[],3,FALSE))</f>
        <v/>
      </c>
      <c r="E1905" s="22"/>
      <c r="F1905" s="1" t="str">
        <f>IF(ISBLANK(Ventas[[#This Row],[Código]]),"",VLOOKUP(Ventas[[#This Row],[Código]],Productos[],4,FALSE))</f>
        <v/>
      </c>
      <c r="G1905" s="1" t="str">
        <f>IF(ISBLANK(Ventas[[#This Row],[Código]]),"",VLOOKUP(Ventas[[#This Row],[Código]],Productos[],5,FALSE))</f>
        <v/>
      </c>
      <c r="H1905" s="23" t="str">
        <f>IF(ISBLANK(Ventas[[#This Row],[Código]]),"",Ventas[[#This Row],[Precio Unitario]]*Ventas[[#This Row],[Cantidad]])</f>
        <v/>
      </c>
      <c r="I1905" s="1" t="str">
        <f>IF(ISBLANK(Ventas[[#This Row],[Código]]),"",SUM(Ventas[[#This Row],[Monto]],I1904))</f>
        <v/>
      </c>
    </row>
    <row r="1906" spans="3:9" x14ac:dyDescent="0.25">
      <c r="C1906" t="str">
        <f>IF(ISBLANK(Ventas[[#This Row],[Código]]),"",VLOOKUP(Ventas[[#This Row],[Código]],Productos[],2,FALSE))</f>
        <v/>
      </c>
      <c r="D1906" t="str">
        <f>IF(ISBLANK(Ventas[[#This Row],[Código]]),"",VLOOKUP(Ventas[[#This Row],[Código]],Productos[],3,FALSE))</f>
        <v/>
      </c>
      <c r="E1906" s="22"/>
      <c r="F1906" s="1" t="str">
        <f>IF(ISBLANK(Ventas[[#This Row],[Código]]),"",VLOOKUP(Ventas[[#This Row],[Código]],Productos[],4,FALSE))</f>
        <v/>
      </c>
      <c r="G1906" s="1" t="str">
        <f>IF(ISBLANK(Ventas[[#This Row],[Código]]),"",VLOOKUP(Ventas[[#This Row],[Código]],Productos[],5,FALSE))</f>
        <v/>
      </c>
      <c r="H1906" s="23" t="str">
        <f>IF(ISBLANK(Ventas[[#This Row],[Código]]),"",Ventas[[#This Row],[Precio Unitario]]*Ventas[[#This Row],[Cantidad]])</f>
        <v/>
      </c>
      <c r="I1906" s="1" t="str">
        <f>IF(ISBLANK(Ventas[[#This Row],[Código]]),"",SUM(Ventas[[#This Row],[Monto]],I1905))</f>
        <v/>
      </c>
    </row>
    <row r="1907" spans="3:9" x14ac:dyDescent="0.25">
      <c r="C1907" t="str">
        <f>IF(ISBLANK(Ventas[[#This Row],[Código]]),"",VLOOKUP(Ventas[[#This Row],[Código]],Productos[],2,FALSE))</f>
        <v/>
      </c>
      <c r="D1907" t="str">
        <f>IF(ISBLANK(Ventas[[#This Row],[Código]]),"",VLOOKUP(Ventas[[#This Row],[Código]],Productos[],3,FALSE))</f>
        <v/>
      </c>
      <c r="E1907" s="22"/>
      <c r="F1907" s="1" t="str">
        <f>IF(ISBLANK(Ventas[[#This Row],[Código]]),"",VLOOKUP(Ventas[[#This Row],[Código]],Productos[],4,FALSE))</f>
        <v/>
      </c>
      <c r="G1907" s="1" t="str">
        <f>IF(ISBLANK(Ventas[[#This Row],[Código]]),"",VLOOKUP(Ventas[[#This Row],[Código]],Productos[],5,FALSE))</f>
        <v/>
      </c>
      <c r="H1907" s="23" t="str">
        <f>IF(ISBLANK(Ventas[[#This Row],[Código]]),"",Ventas[[#This Row],[Precio Unitario]]*Ventas[[#This Row],[Cantidad]])</f>
        <v/>
      </c>
      <c r="I1907" s="1" t="str">
        <f>IF(ISBLANK(Ventas[[#This Row],[Código]]),"",SUM(Ventas[[#This Row],[Monto]],I1906))</f>
        <v/>
      </c>
    </row>
    <row r="1908" spans="3:9" x14ac:dyDescent="0.25">
      <c r="C1908" t="str">
        <f>IF(ISBLANK(Ventas[[#This Row],[Código]]),"",VLOOKUP(Ventas[[#This Row],[Código]],Productos[],2,FALSE))</f>
        <v/>
      </c>
      <c r="D1908" t="str">
        <f>IF(ISBLANK(Ventas[[#This Row],[Código]]),"",VLOOKUP(Ventas[[#This Row],[Código]],Productos[],3,FALSE))</f>
        <v/>
      </c>
      <c r="E1908" s="22"/>
      <c r="F1908" s="1" t="str">
        <f>IF(ISBLANK(Ventas[[#This Row],[Código]]),"",VLOOKUP(Ventas[[#This Row],[Código]],Productos[],4,FALSE))</f>
        <v/>
      </c>
      <c r="G1908" s="1" t="str">
        <f>IF(ISBLANK(Ventas[[#This Row],[Código]]),"",VLOOKUP(Ventas[[#This Row],[Código]],Productos[],5,FALSE))</f>
        <v/>
      </c>
      <c r="H1908" s="23" t="str">
        <f>IF(ISBLANK(Ventas[[#This Row],[Código]]),"",Ventas[[#This Row],[Precio Unitario]]*Ventas[[#This Row],[Cantidad]])</f>
        <v/>
      </c>
      <c r="I1908" s="1" t="str">
        <f>IF(ISBLANK(Ventas[[#This Row],[Código]]),"",SUM(Ventas[[#This Row],[Monto]],I1907))</f>
        <v/>
      </c>
    </row>
    <row r="1909" spans="3:9" x14ac:dyDescent="0.25">
      <c r="C1909" t="str">
        <f>IF(ISBLANK(Ventas[[#This Row],[Código]]),"",VLOOKUP(Ventas[[#This Row],[Código]],Productos[],2,FALSE))</f>
        <v/>
      </c>
      <c r="D1909" t="str">
        <f>IF(ISBLANK(Ventas[[#This Row],[Código]]),"",VLOOKUP(Ventas[[#This Row],[Código]],Productos[],3,FALSE))</f>
        <v/>
      </c>
      <c r="E1909" s="22"/>
      <c r="F1909" s="1" t="str">
        <f>IF(ISBLANK(Ventas[[#This Row],[Código]]),"",VLOOKUP(Ventas[[#This Row],[Código]],Productos[],4,FALSE))</f>
        <v/>
      </c>
      <c r="G1909" s="1" t="str">
        <f>IF(ISBLANK(Ventas[[#This Row],[Código]]),"",VLOOKUP(Ventas[[#This Row],[Código]],Productos[],5,FALSE))</f>
        <v/>
      </c>
      <c r="H1909" s="23" t="str">
        <f>IF(ISBLANK(Ventas[[#This Row],[Código]]),"",Ventas[[#This Row],[Precio Unitario]]*Ventas[[#This Row],[Cantidad]])</f>
        <v/>
      </c>
      <c r="I1909" s="1" t="str">
        <f>IF(ISBLANK(Ventas[[#This Row],[Código]]),"",SUM(Ventas[[#This Row],[Monto]],I1908))</f>
        <v/>
      </c>
    </row>
    <row r="1910" spans="3:9" x14ac:dyDescent="0.25">
      <c r="C1910" t="str">
        <f>IF(ISBLANK(Ventas[[#This Row],[Código]]),"",VLOOKUP(Ventas[[#This Row],[Código]],Productos[],2,FALSE))</f>
        <v/>
      </c>
      <c r="D1910" t="str">
        <f>IF(ISBLANK(Ventas[[#This Row],[Código]]),"",VLOOKUP(Ventas[[#This Row],[Código]],Productos[],3,FALSE))</f>
        <v/>
      </c>
      <c r="E1910" s="22"/>
      <c r="F1910" s="1" t="str">
        <f>IF(ISBLANK(Ventas[[#This Row],[Código]]),"",VLOOKUP(Ventas[[#This Row],[Código]],Productos[],4,FALSE))</f>
        <v/>
      </c>
      <c r="G1910" s="1" t="str">
        <f>IF(ISBLANK(Ventas[[#This Row],[Código]]),"",VLOOKUP(Ventas[[#This Row],[Código]],Productos[],5,FALSE))</f>
        <v/>
      </c>
      <c r="H1910" s="23" t="str">
        <f>IF(ISBLANK(Ventas[[#This Row],[Código]]),"",Ventas[[#This Row],[Precio Unitario]]*Ventas[[#This Row],[Cantidad]])</f>
        <v/>
      </c>
      <c r="I1910" s="1" t="str">
        <f>IF(ISBLANK(Ventas[[#This Row],[Código]]),"",SUM(Ventas[[#This Row],[Monto]],I1909))</f>
        <v/>
      </c>
    </row>
    <row r="1911" spans="3:9" x14ac:dyDescent="0.25">
      <c r="C1911" t="str">
        <f>IF(ISBLANK(Ventas[[#This Row],[Código]]),"",VLOOKUP(Ventas[[#This Row],[Código]],Productos[],2,FALSE))</f>
        <v/>
      </c>
      <c r="D1911" t="str">
        <f>IF(ISBLANK(Ventas[[#This Row],[Código]]),"",VLOOKUP(Ventas[[#This Row],[Código]],Productos[],3,FALSE))</f>
        <v/>
      </c>
      <c r="E1911" s="22"/>
      <c r="F1911" s="1" t="str">
        <f>IF(ISBLANK(Ventas[[#This Row],[Código]]),"",VLOOKUP(Ventas[[#This Row],[Código]],Productos[],4,FALSE))</f>
        <v/>
      </c>
      <c r="G1911" s="1" t="str">
        <f>IF(ISBLANK(Ventas[[#This Row],[Código]]),"",VLOOKUP(Ventas[[#This Row],[Código]],Productos[],5,FALSE))</f>
        <v/>
      </c>
      <c r="H1911" s="23" t="str">
        <f>IF(ISBLANK(Ventas[[#This Row],[Código]]),"",Ventas[[#This Row],[Precio Unitario]]*Ventas[[#This Row],[Cantidad]])</f>
        <v/>
      </c>
      <c r="I1911" s="1" t="str">
        <f>IF(ISBLANK(Ventas[[#This Row],[Código]]),"",SUM(Ventas[[#This Row],[Monto]],I1910))</f>
        <v/>
      </c>
    </row>
    <row r="1912" spans="3:9" x14ac:dyDescent="0.25">
      <c r="C1912" t="str">
        <f>IF(ISBLANK(Ventas[[#This Row],[Código]]),"",VLOOKUP(Ventas[[#This Row],[Código]],Productos[],2,FALSE))</f>
        <v/>
      </c>
      <c r="D1912" t="str">
        <f>IF(ISBLANK(Ventas[[#This Row],[Código]]),"",VLOOKUP(Ventas[[#This Row],[Código]],Productos[],3,FALSE))</f>
        <v/>
      </c>
      <c r="E1912" s="22"/>
      <c r="F1912" s="1" t="str">
        <f>IF(ISBLANK(Ventas[[#This Row],[Código]]),"",VLOOKUP(Ventas[[#This Row],[Código]],Productos[],4,FALSE))</f>
        <v/>
      </c>
      <c r="G1912" s="1" t="str">
        <f>IF(ISBLANK(Ventas[[#This Row],[Código]]),"",VLOOKUP(Ventas[[#This Row],[Código]],Productos[],5,FALSE))</f>
        <v/>
      </c>
      <c r="H1912" s="23" t="str">
        <f>IF(ISBLANK(Ventas[[#This Row],[Código]]),"",Ventas[[#This Row],[Precio Unitario]]*Ventas[[#This Row],[Cantidad]])</f>
        <v/>
      </c>
      <c r="I1912" s="1" t="str">
        <f>IF(ISBLANK(Ventas[[#This Row],[Código]]),"",SUM(Ventas[[#This Row],[Monto]],I1911))</f>
        <v/>
      </c>
    </row>
    <row r="1913" spans="3:9" x14ac:dyDescent="0.25">
      <c r="C1913" t="str">
        <f>IF(ISBLANK(Ventas[[#This Row],[Código]]),"",VLOOKUP(Ventas[[#This Row],[Código]],Productos[],2,FALSE))</f>
        <v/>
      </c>
      <c r="D1913" t="str">
        <f>IF(ISBLANK(Ventas[[#This Row],[Código]]),"",VLOOKUP(Ventas[[#This Row],[Código]],Productos[],3,FALSE))</f>
        <v/>
      </c>
      <c r="E1913" s="22"/>
      <c r="F1913" s="1" t="str">
        <f>IF(ISBLANK(Ventas[[#This Row],[Código]]),"",VLOOKUP(Ventas[[#This Row],[Código]],Productos[],4,FALSE))</f>
        <v/>
      </c>
      <c r="G1913" s="1" t="str">
        <f>IF(ISBLANK(Ventas[[#This Row],[Código]]),"",VLOOKUP(Ventas[[#This Row],[Código]],Productos[],5,FALSE))</f>
        <v/>
      </c>
      <c r="H1913" s="23" t="str">
        <f>IF(ISBLANK(Ventas[[#This Row],[Código]]),"",Ventas[[#This Row],[Precio Unitario]]*Ventas[[#This Row],[Cantidad]])</f>
        <v/>
      </c>
      <c r="I1913" s="1" t="str">
        <f>IF(ISBLANK(Ventas[[#This Row],[Código]]),"",SUM(Ventas[[#This Row],[Monto]],I1912))</f>
        <v/>
      </c>
    </row>
    <row r="1914" spans="3:9" x14ac:dyDescent="0.25">
      <c r="C1914" t="str">
        <f>IF(ISBLANK(Ventas[[#This Row],[Código]]),"",VLOOKUP(Ventas[[#This Row],[Código]],Productos[],2,FALSE))</f>
        <v/>
      </c>
      <c r="D1914" t="str">
        <f>IF(ISBLANK(Ventas[[#This Row],[Código]]),"",VLOOKUP(Ventas[[#This Row],[Código]],Productos[],3,FALSE))</f>
        <v/>
      </c>
      <c r="E1914" s="22"/>
      <c r="F1914" s="1" t="str">
        <f>IF(ISBLANK(Ventas[[#This Row],[Código]]),"",VLOOKUP(Ventas[[#This Row],[Código]],Productos[],4,FALSE))</f>
        <v/>
      </c>
      <c r="G1914" s="1" t="str">
        <f>IF(ISBLANK(Ventas[[#This Row],[Código]]),"",VLOOKUP(Ventas[[#This Row],[Código]],Productos[],5,FALSE))</f>
        <v/>
      </c>
      <c r="H1914" s="23" t="str">
        <f>IF(ISBLANK(Ventas[[#This Row],[Código]]),"",Ventas[[#This Row],[Precio Unitario]]*Ventas[[#This Row],[Cantidad]])</f>
        <v/>
      </c>
      <c r="I1914" s="1" t="str">
        <f>IF(ISBLANK(Ventas[[#This Row],[Código]]),"",SUM(Ventas[[#This Row],[Monto]],I1913))</f>
        <v/>
      </c>
    </row>
    <row r="1915" spans="3:9" x14ac:dyDescent="0.25">
      <c r="C1915" t="str">
        <f>IF(ISBLANK(Ventas[[#This Row],[Código]]),"",VLOOKUP(Ventas[[#This Row],[Código]],Productos[],2,FALSE))</f>
        <v/>
      </c>
      <c r="D1915" t="str">
        <f>IF(ISBLANK(Ventas[[#This Row],[Código]]),"",VLOOKUP(Ventas[[#This Row],[Código]],Productos[],3,FALSE))</f>
        <v/>
      </c>
      <c r="E1915" s="22"/>
      <c r="F1915" s="1" t="str">
        <f>IF(ISBLANK(Ventas[[#This Row],[Código]]),"",VLOOKUP(Ventas[[#This Row],[Código]],Productos[],4,FALSE))</f>
        <v/>
      </c>
      <c r="G1915" s="1" t="str">
        <f>IF(ISBLANK(Ventas[[#This Row],[Código]]),"",VLOOKUP(Ventas[[#This Row],[Código]],Productos[],5,FALSE))</f>
        <v/>
      </c>
      <c r="H1915" s="23" t="str">
        <f>IF(ISBLANK(Ventas[[#This Row],[Código]]),"",Ventas[[#This Row],[Precio Unitario]]*Ventas[[#This Row],[Cantidad]])</f>
        <v/>
      </c>
      <c r="I1915" s="1" t="str">
        <f>IF(ISBLANK(Ventas[[#This Row],[Código]]),"",SUM(Ventas[[#This Row],[Monto]],I1914))</f>
        <v/>
      </c>
    </row>
    <row r="1916" spans="3:9" x14ac:dyDescent="0.25">
      <c r="C1916" t="str">
        <f>IF(ISBLANK(Ventas[[#This Row],[Código]]),"",VLOOKUP(Ventas[[#This Row],[Código]],Productos[],2,FALSE))</f>
        <v/>
      </c>
      <c r="D1916" t="str">
        <f>IF(ISBLANK(Ventas[[#This Row],[Código]]),"",VLOOKUP(Ventas[[#This Row],[Código]],Productos[],3,FALSE))</f>
        <v/>
      </c>
      <c r="E1916" s="22"/>
      <c r="F1916" s="1" t="str">
        <f>IF(ISBLANK(Ventas[[#This Row],[Código]]),"",VLOOKUP(Ventas[[#This Row],[Código]],Productos[],4,FALSE))</f>
        <v/>
      </c>
      <c r="G1916" s="1" t="str">
        <f>IF(ISBLANK(Ventas[[#This Row],[Código]]),"",VLOOKUP(Ventas[[#This Row],[Código]],Productos[],5,FALSE))</f>
        <v/>
      </c>
      <c r="H1916" s="23" t="str">
        <f>IF(ISBLANK(Ventas[[#This Row],[Código]]),"",Ventas[[#This Row],[Precio Unitario]]*Ventas[[#This Row],[Cantidad]])</f>
        <v/>
      </c>
      <c r="I1916" s="1" t="str">
        <f>IF(ISBLANK(Ventas[[#This Row],[Código]]),"",SUM(Ventas[[#This Row],[Monto]],I1915))</f>
        <v/>
      </c>
    </row>
    <row r="1917" spans="3:9" x14ac:dyDescent="0.25">
      <c r="C1917" t="str">
        <f>IF(ISBLANK(Ventas[[#This Row],[Código]]),"",VLOOKUP(Ventas[[#This Row],[Código]],Productos[],2,FALSE))</f>
        <v/>
      </c>
      <c r="D1917" t="str">
        <f>IF(ISBLANK(Ventas[[#This Row],[Código]]),"",VLOOKUP(Ventas[[#This Row],[Código]],Productos[],3,FALSE))</f>
        <v/>
      </c>
      <c r="E1917" s="22"/>
      <c r="F1917" s="1" t="str">
        <f>IF(ISBLANK(Ventas[[#This Row],[Código]]),"",VLOOKUP(Ventas[[#This Row],[Código]],Productos[],4,FALSE))</f>
        <v/>
      </c>
      <c r="G1917" s="1" t="str">
        <f>IF(ISBLANK(Ventas[[#This Row],[Código]]),"",VLOOKUP(Ventas[[#This Row],[Código]],Productos[],5,FALSE))</f>
        <v/>
      </c>
      <c r="H1917" s="23" t="str">
        <f>IF(ISBLANK(Ventas[[#This Row],[Código]]),"",Ventas[[#This Row],[Precio Unitario]]*Ventas[[#This Row],[Cantidad]])</f>
        <v/>
      </c>
      <c r="I1917" s="1" t="str">
        <f>IF(ISBLANK(Ventas[[#This Row],[Código]]),"",SUM(Ventas[[#This Row],[Monto]],I1916))</f>
        <v/>
      </c>
    </row>
    <row r="1918" spans="3:9" x14ac:dyDescent="0.25">
      <c r="C1918" t="str">
        <f>IF(ISBLANK(Ventas[[#This Row],[Código]]),"",VLOOKUP(Ventas[[#This Row],[Código]],Productos[],2,FALSE))</f>
        <v/>
      </c>
      <c r="D1918" t="str">
        <f>IF(ISBLANK(Ventas[[#This Row],[Código]]),"",VLOOKUP(Ventas[[#This Row],[Código]],Productos[],3,FALSE))</f>
        <v/>
      </c>
      <c r="E1918" s="22"/>
      <c r="F1918" s="1" t="str">
        <f>IF(ISBLANK(Ventas[[#This Row],[Código]]),"",VLOOKUP(Ventas[[#This Row],[Código]],Productos[],4,FALSE))</f>
        <v/>
      </c>
      <c r="G1918" s="1" t="str">
        <f>IF(ISBLANK(Ventas[[#This Row],[Código]]),"",VLOOKUP(Ventas[[#This Row],[Código]],Productos[],5,FALSE))</f>
        <v/>
      </c>
      <c r="H1918" s="23" t="str">
        <f>IF(ISBLANK(Ventas[[#This Row],[Código]]),"",Ventas[[#This Row],[Precio Unitario]]*Ventas[[#This Row],[Cantidad]])</f>
        <v/>
      </c>
      <c r="I1918" s="1" t="str">
        <f>IF(ISBLANK(Ventas[[#This Row],[Código]]),"",SUM(Ventas[[#This Row],[Monto]],I1917))</f>
        <v/>
      </c>
    </row>
    <row r="1919" spans="3:9" x14ac:dyDescent="0.25">
      <c r="C1919" t="str">
        <f>IF(ISBLANK(Ventas[[#This Row],[Código]]),"",VLOOKUP(Ventas[[#This Row],[Código]],Productos[],2,FALSE))</f>
        <v/>
      </c>
      <c r="D1919" t="str">
        <f>IF(ISBLANK(Ventas[[#This Row],[Código]]),"",VLOOKUP(Ventas[[#This Row],[Código]],Productos[],3,FALSE))</f>
        <v/>
      </c>
      <c r="E1919" s="22"/>
      <c r="F1919" s="1" t="str">
        <f>IF(ISBLANK(Ventas[[#This Row],[Código]]),"",VLOOKUP(Ventas[[#This Row],[Código]],Productos[],4,FALSE))</f>
        <v/>
      </c>
      <c r="G1919" s="1" t="str">
        <f>IF(ISBLANK(Ventas[[#This Row],[Código]]),"",VLOOKUP(Ventas[[#This Row],[Código]],Productos[],5,FALSE))</f>
        <v/>
      </c>
      <c r="H1919" s="23" t="str">
        <f>IF(ISBLANK(Ventas[[#This Row],[Código]]),"",Ventas[[#This Row],[Precio Unitario]]*Ventas[[#This Row],[Cantidad]])</f>
        <v/>
      </c>
      <c r="I1919" s="1" t="str">
        <f>IF(ISBLANK(Ventas[[#This Row],[Código]]),"",SUM(Ventas[[#This Row],[Monto]],I1918))</f>
        <v/>
      </c>
    </row>
    <row r="1920" spans="3:9" x14ac:dyDescent="0.25">
      <c r="C1920" t="str">
        <f>IF(ISBLANK(Ventas[[#This Row],[Código]]),"",VLOOKUP(Ventas[[#This Row],[Código]],Productos[],2,FALSE))</f>
        <v/>
      </c>
      <c r="D1920" t="str">
        <f>IF(ISBLANK(Ventas[[#This Row],[Código]]),"",VLOOKUP(Ventas[[#This Row],[Código]],Productos[],3,FALSE))</f>
        <v/>
      </c>
      <c r="E1920" s="22"/>
      <c r="F1920" s="1" t="str">
        <f>IF(ISBLANK(Ventas[[#This Row],[Código]]),"",VLOOKUP(Ventas[[#This Row],[Código]],Productos[],4,FALSE))</f>
        <v/>
      </c>
      <c r="G1920" s="1" t="str">
        <f>IF(ISBLANK(Ventas[[#This Row],[Código]]),"",VLOOKUP(Ventas[[#This Row],[Código]],Productos[],5,FALSE))</f>
        <v/>
      </c>
      <c r="H1920" s="23" t="str">
        <f>IF(ISBLANK(Ventas[[#This Row],[Código]]),"",Ventas[[#This Row],[Precio Unitario]]*Ventas[[#This Row],[Cantidad]])</f>
        <v/>
      </c>
      <c r="I1920" s="1" t="str">
        <f>IF(ISBLANK(Ventas[[#This Row],[Código]]),"",SUM(Ventas[[#This Row],[Monto]],I1919))</f>
        <v/>
      </c>
    </row>
    <row r="1921" spans="3:9" x14ac:dyDescent="0.25">
      <c r="C1921" t="str">
        <f>IF(ISBLANK(Ventas[[#This Row],[Código]]),"",VLOOKUP(Ventas[[#This Row],[Código]],Productos[],2,FALSE))</f>
        <v/>
      </c>
      <c r="D1921" t="str">
        <f>IF(ISBLANK(Ventas[[#This Row],[Código]]),"",VLOOKUP(Ventas[[#This Row],[Código]],Productos[],3,FALSE))</f>
        <v/>
      </c>
      <c r="E1921" s="22"/>
      <c r="F1921" s="1" t="str">
        <f>IF(ISBLANK(Ventas[[#This Row],[Código]]),"",VLOOKUP(Ventas[[#This Row],[Código]],Productos[],4,FALSE))</f>
        <v/>
      </c>
      <c r="G1921" s="1" t="str">
        <f>IF(ISBLANK(Ventas[[#This Row],[Código]]),"",VLOOKUP(Ventas[[#This Row],[Código]],Productos[],5,FALSE))</f>
        <v/>
      </c>
      <c r="H1921" s="23" t="str">
        <f>IF(ISBLANK(Ventas[[#This Row],[Código]]),"",Ventas[[#This Row],[Precio Unitario]]*Ventas[[#This Row],[Cantidad]])</f>
        <v/>
      </c>
      <c r="I1921" s="1" t="str">
        <f>IF(ISBLANK(Ventas[[#This Row],[Código]]),"",SUM(Ventas[[#This Row],[Monto]],I1920))</f>
        <v/>
      </c>
    </row>
    <row r="1922" spans="3:9" x14ac:dyDescent="0.25">
      <c r="C1922" t="str">
        <f>IF(ISBLANK(Ventas[[#This Row],[Código]]),"",VLOOKUP(Ventas[[#This Row],[Código]],Productos[],2,FALSE))</f>
        <v/>
      </c>
      <c r="D1922" t="str">
        <f>IF(ISBLANK(Ventas[[#This Row],[Código]]),"",VLOOKUP(Ventas[[#This Row],[Código]],Productos[],3,FALSE))</f>
        <v/>
      </c>
      <c r="E1922" s="22"/>
      <c r="F1922" s="1" t="str">
        <f>IF(ISBLANK(Ventas[[#This Row],[Código]]),"",VLOOKUP(Ventas[[#This Row],[Código]],Productos[],4,FALSE))</f>
        <v/>
      </c>
      <c r="G1922" s="1" t="str">
        <f>IF(ISBLANK(Ventas[[#This Row],[Código]]),"",VLOOKUP(Ventas[[#This Row],[Código]],Productos[],5,FALSE))</f>
        <v/>
      </c>
      <c r="H1922" s="23" t="str">
        <f>IF(ISBLANK(Ventas[[#This Row],[Código]]),"",Ventas[[#This Row],[Precio Unitario]]*Ventas[[#This Row],[Cantidad]])</f>
        <v/>
      </c>
      <c r="I1922" s="1" t="str">
        <f>IF(ISBLANK(Ventas[[#This Row],[Código]]),"",SUM(Ventas[[#This Row],[Monto]],I1921))</f>
        <v/>
      </c>
    </row>
    <row r="1923" spans="3:9" x14ac:dyDescent="0.25">
      <c r="C1923" t="str">
        <f>IF(ISBLANK(Ventas[[#This Row],[Código]]),"",VLOOKUP(Ventas[[#This Row],[Código]],Productos[],2,FALSE))</f>
        <v/>
      </c>
      <c r="D1923" t="str">
        <f>IF(ISBLANK(Ventas[[#This Row],[Código]]),"",VLOOKUP(Ventas[[#This Row],[Código]],Productos[],3,FALSE))</f>
        <v/>
      </c>
      <c r="E1923" s="22"/>
      <c r="F1923" s="1" t="str">
        <f>IF(ISBLANK(Ventas[[#This Row],[Código]]),"",VLOOKUP(Ventas[[#This Row],[Código]],Productos[],4,FALSE))</f>
        <v/>
      </c>
      <c r="G1923" s="1" t="str">
        <f>IF(ISBLANK(Ventas[[#This Row],[Código]]),"",VLOOKUP(Ventas[[#This Row],[Código]],Productos[],5,FALSE))</f>
        <v/>
      </c>
      <c r="H1923" s="23" t="str">
        <f>IF(ISBLANK(Ventas[[#This Row],[Código]]),"",Ventas[[#This Row],[Precio Unitario]]*Ventas[[#This Row],[Cantidad]])</f>
        <v/>
      </c>
      <c r="I1923" s="1" t="str">
        <f>IF(ISBLANK(Ventas[[#This Row],[Código]]),"",SUM(Ventas[[#This Row],[Monto]],I1922))</f>
        <v/>
      </c>
    </row>
    <row r="1924" spans="3:9" x14ac:dyDescent="0.25">
      <c r="C1924" t="str">
        <f>IF(ISBLANK(Ventas[[#This Row],[Código]]),"",VLOOKUP(Ventas[[#This Row],[Código]],Productos[],2,FALSE))</f>
        <v/>
      </c>
      <c r="D1924" t="str">
        <f>IF(ISBLANK(Ventas[[#This Row],[Código]]),"",VLOOKUP(Ventas[[#This Row],[Código]],Productos[],3,FALSE))</f>
        <v/>
      </c>
      <c r="E1924" s="22"/>
      <c r="F1924" s="1" t="str">
        <f>IF(ISBLANK(Ventas[[#This Row],[Código]]),"",VLOOKUP(Ventas[[#This Row],[Código]],Productos[],4,FALSE))</f>
        <v/>
      </c>
      <c r="G1924" s="1" t="str">
        <f>IF(ISBLANK(Ventas[[#This Row],[Código]]),"",VLOOKUP(Ventas[[#This Row],[Código]],Productos[],5,FALSE))</f>
        <v/>
      </c>
      <c r="H1924" s="23" t="str">
        <f>IF(ISBLANK(Ventas[[#This Row],[Código]]),"",Ventas[[#This Row],[Precio Unitario]]*Ventas[[#This Row],[Cantidad]])</f>
        <v/>
      </c>
      <c r="I1924" s="1" t="str">
        <f>IF(ISBLANK(Ventas[[#This Row],[Código]]),"",SUM(Ventas[[#This Row],[Monto]],I1923))</f>
        <v/>
      </c>
    </row>
    <row r="1925" spans="3:9" x14ac:dyDescent="0.25">
      <c r="C1925" t="str">
        <f>IF(ISBLANK(Ventas[[#This Row],[Código]]),"",VLOOKUP(Ventas[[#This Row],[Código]],Productos[],2,FALSE))</f>
        <v/>
      </c>
      <c r="D1925" t="str">
        <f>IF(ISBLANK(Ventas[[#This Row],[Código]]),"",VLOOKUP(Ventas[[#This Row],[Código]],Productos[],3,FALSE))</f>
        <v/>
      </c>
      <c r="E1925" s="22"/>
      <c r="F1925" s="1" t="str">
        <f>IF(ISBLANK(Ventas[[#This Row],[Código]]),"",VLOOKUP(Ventas[[#This Row],[Código]],Productos[],4,FALSE))</f>
        <v/>
      </c>
      <c r="G1925" s="1" t="str">
        <f>IF(ISBLANK(Ventas[[#This Row],[Código]]),"",VLOOKUP(Ventas[[#This Row],[Código]],Productos[],5,FALSE))</f>
        <v/>
      </c>
      <c r="H1925" s="23" t="str">
        <f>IF(ISBLANK(Ventas[[#This Row],[Código]]),"",Ventas[[#This Row],[Precio Unitario]]*Ventas[[#This Row],[Cantidad]])</f>
        <v/>
      </c>
      <c r="I1925" s="1" t="str">
        <f>IF(ISBLANK(Ventas[[#This Row],[Código]]),"",SUM(Ventas[[#This Row],[Monto]],I1924))</f>
        <v/>
      </c>
    </row>
    <row r="1926" spans="3:9" x14ac:dyDescent="0.25">
      <c r="C1926" t="str">
        <f>IF(ISBLANK(Ventas[[#This Row],[Código]]),"",VLOOKUP(Ventas[[#This Row],[Código]],Productos[],2,FALSE))</f>
        <v/>
      </c>
      <c r="D1926" t="str">
        <f>IF(ISBLANK(Ventas[[#This Row],[Código]]),"",VLOOKUP(Ventas[[#This Row],[Código]],Productos[],3,FALSE))</f>
        <v/>
      </c>
      <c r="E1926" s="22"/>
      <c r="F1926" s="1" t="str">
        <f>IF(ISBLANK(Ventas[[#This Row],[Código]]),"",VLOOKUP(Ventas[[#This Row],[Código]],Productos[],4,FALSE))</f>
        <v/>
      </c>
      <c r="G1926" s="1" t="str">
        <f>IF(ISBLANK(Ventas[[#This Row],[Código]]),"",VLOOKUP(Ventas[[#This Row],[Código]],Productos[],5,FALSE))</f>
        <v/>
      </c>
      <c r="H1926" s="23" t="str">
        <f>IF(ISBLANK(Ventas[[#This Row],[Código]]),"",Ventas[[#This Row],[Precio Unitario]]*Ventas[[#This Row],[Cantidad]])</f>
        <v/>
      </c>
      <c r="I1926" s="1" t="str">
        <f>IF(ISBLANK(Ventas[[#This Row],[Código]]),"",SUM(Ventas[[#This Row],[Monto]],I1925))</f>
        <v/>
      </c>
    </row>
    <row r="1927" spans="3:9" x14ac:dyDescent="0.25">
      <c r="C1927" t="str">
        <f>IF(ISBLANK(Ventas[[#This Row],[Código]]),"",VLOOKUP(Ventas[[#This Row],[Código]],Productos[],2,FALSE))</f>
        <v/>
      </c>
      <c r="D1927" t="str">
        <f>IF(ISBLANK(Ventas[[#This Row],[Código]]),"",VLOOKUP(Ventas[[#This Row],[Código]],Productos[],3,FALSE))</f>
        <v/>
      </c>
      <c r="E1927" s="22"/>
      <c r="F1927" s="1" t="str">
        <f>IF(ISBLANK(Ventas[[#This Row],[Código]]),"",VLOOKUP(Ventas[[#This Row],[Código]],Productos[],4,FALSE))</f>
        <v/>
      </c>
      <c r="G1927" s="1" t="str">
        <f>IF(ISBLANK(Ventas[[#This Row],[Código]]),"",VLOOKUP(Ventas[[#This Row],[Código]],Productos[],5,FALSE))</f>
        <v/>
      </c>
      <c r="H1927" s="23" t="str">
        <f>IF(ISBLANK(Ventas[[#This Row],[Código]]),"",Ventas[[#This Row],[Precio Unitario]]*Ventas[[#This Row],[Cantidad]])</f>
        <v/>
      </c>
      <c r="I1927" s="1" t="str">
        <f>IF(ISBLANK(Ventas[[#This Row],[Código]]),"",SUM(Ventas[[#This Row],[Monto]],I1926))</f>
        <v/>
      </c>
    </row>
    <row r="1928" spans="3:9" x14ac:dyDescent="0.25">
      <c r="C1928" t="str">
        <f>IF(ISBLANK(Ventas[[#This Row],[Código]]),"",VLOOKUP(Ventas[[#This Row],[Código]],Productos[],2,FALSE))</f>
        <v/>
      </c>
      <c r="D1928" t="str">
        <f>IF(ISBLANK(Ventas[[#This Row],[Código]]),"",VLOOKUP(Ventas[[#This Row],[Código]],Productos[],3,FALSE))</f>
        <v/>
      </c>
      <c r="E1928" s="22"/>
      <c r="F1928" s="1" t="str">
        <f>IF(ISBLANK(Ventas[[#This Row],[Código]]),"",VLOOKUP(Ventas[[#This Row],[Código]],Productos[],4,FALSE))</f>
        <v/>
      </c>
      <c r="G1928" s="1" t="str">
        <f>IF(ISBLANK(Ventas[[#This Row],[Código]]),"",VLOOKUP(Ventas[[#This Row],[Código]],Productos[],5,FALSE))</f>
        <v/>
      </c>
      <c r="H1928" s="23" t="str">
        <f>IF(ISBLANK(Ventas[[#This Row],[Código]]),"",Ventas[[#This Row],[Precio Unitario]]*Ventas[[#This Row],[Cantidad]])</f>
        <v/>
      </c>
      <c r="I1928" s="1" t="str">
        <f>IF(ISBLANK(Ventas[[#This Row],[Código]]),"",SUM(Ventas[[#This Row],[Monto]],I1927))</f>
        <v/>
      </c>
    </row>
    <row r="1929" spans="3:9" x14ac:dyDescent="0.25">
      <c r="C1929" t="str">
        <f>IF(ISBLANK(Ventas[[#This Row],[Código]]),"",VLOOKUP(Ventas[[#This Row],[Código]],Productos[],2,FALSE))</f>
        <v/>
      </c>
      <c r="D1929" t="str">
        <f>IF(ISBLANK(Ventas[[#This Row],[Código]]),"",VLOOKUP(Ventas[[#This Row],[Código]],Productos[],3,FALSE))</f>
        <v/>
      </c>
      <c r="E1929" s="22"/>
      <c r="F1929" s="1" t="str">
        <f>IF(ISBLANK(Ventas[[#This Row],[Código]]),"",VLOOKUP(Ventas[[#This Row],[Código]],Productos[],4,FALSE))</f>
        <v/>
      </c>
      <c r="G1929" s="1" t="str">
        <f>IF(ISBLANK(Ventas[[#This Row],[Código]]),"",VLOOKUP(Ventas[[#This Row],[Código]],Productos[],5,FALSE))</f>
        <v/>
      </c>
      <c r="H1929" s="23" t="str">
        <f>IF(ISBLANK(Ventas[[#This Row],[Código]]),"",Ventas[[#This Row],[Precio Unitario]]*Ventas[[#This Row],[Cantidad]])</f>
        <v/>
      </c>
      <c r="I1929" s="1" t="str">
        <f>IF(ISBLANK(Ventas[[#This Row],[Código]]),"",SUM(Ventas[[#This Row],[Monto]],I1928))</f>
        <v/>
      </c>
    </row>
    <row r="1930" spans="3:9" x14ac:dyDescent="0.25">
      <c r="C1930" t="str">
        <f>IF(ISBLANK(Ventas[[#This Row],[Código]]),"",VLOOKUP(Ventas[[#This Row],[Código]],Productos[],2,FALSE))</f>
        <v/>
      </c>
      <c r="D1930" t="str">
        <f>IF(ISBLANK(Ventas[[#This Row],[Código]]),"",VLOOKUP(Ventas[[#This Row],[Código]],Productos[],3,FALSE))</f>
        <v/>
      </c>
      <c r="E1930" s="22"/>
      <c r="F1930" s="1" t="str">
        <f>IF(ISBLANK(Ventas[[#This Row],[Código]]),"",VLOOKUP(Ventas[[#This Row],[Código]],Productos[],4,FALSE))</f>
        <v/>
      </c>
      <c r="G1930" s="1" t="str">
        <f>IF(ISBLANK(Ventas[[#This Row],[Código]]),"",VLOOKUP(Ventas[[#This Row],[Código]],Productos[],5,FALSE))</f>
        <v/>
      </c>
      <c r="H1930" s="23" t="str">
        <f>IF(ISBLANK(Ventas[[#This Row],[Código]]),"",Ventas[[#This Row],[Precio Unitario]]*Ventas[[#This Row],[Cantidad]])</f>
        <v/>
      </c>
      <c r="I1930" s="1" t="str">
        <f>IF(ISBLANK(Ventas[[#This Row],[Código]]),"",SUM(Ventas[[#This Row],[Monto]],I1929))</f>
        <v/>
      </c>
    </row>
    <row r="1931" spans="3:9" x14ac:dyDescent="0.25">
      <c r="C1931" t="str">
        <f>IF(ISBLANK(Ventas[[#This Row],[Código]]),"",VLOOKUP(Ventas[[#This Row],[Código]],Productos[],2,FALSE))</f>
        <v/>
      </c>
      <c r="D1931" t="str">
        <f>IF(ISBLANK(Ventas[[#This Row],[Código]]),"",VLOOKUP(Ventas[[#This Row],[Código]],Productos[],3,FALSE))</f>
        <v/>
      </c>
      <c r="E1931" s="22"/>
      <c r="F1931" s="1" t="str">
        <f>IF(ISBLANK(Ventas[[#This Row],[Código]]),"",VLOOKUP(Ventas[[#This Row],[Código]],Productos[],4,FALSE))</f>
        <v/>
      </c>
      <c r="G1931" s="1" t="str">
        <f>IF(ISBLANK(Ventas[[#This Row],[Código]]),"",VLOOKUP(Ventas[[#This Row],[Código]],Productos[],5,FALSE))</f>
        <v/>
      </c>
      <c r="H1931" s="23" t="str">
        <f>IF(ISBLANK(Ventas[[#This Row],[Código]]),"",Ventas[[#This Row],[Precio Unitario]]*Ventas[[#This Row],[Cantidad]])</f>
        <v/>
      </c>
      <c r="I1931" s="1" t="str">
        <f>IF(ISBLANK(Ventas[[#This Row],[Código]]),"",SUM(Ventas[[#This Row],[Monto]],I1930))</f>
        <v/>
      </c>
    </row>
    <row r="1932" spans="3:9" x14ac:dyDescent="0.25">
      <c r="C1932" t="str">
        <f>IF(ISBLANK(Ventas[[#This Row],[Código]]),"",VLOOKUP(Ventas[[#This Row],[Código]],Productos[],2,FALSE))</f>
        <v/>
      </c>
      <c r="D1932" t="str">
        <f>IF(ISBLANK(Ventas[[#This Row],[Código]]),"",VLOOKUP(Ventas[[#This Row],[Código]],Productos[],3,FALSE))</f>
        <v/>
      </c>
      <c r="E1932" s="22"/>
      <c r="F1932" s="1" t="str">
        <f>IF(ISBLANK(Ventas[[#This Row],[Código]]),"",VLOOKUP(Ventas[[#This Row],[Código]],Productos[],4,FALSE))</f>
        <v/>
      </c>
      <c r="G1932" s="1" t="str">
        <f>IF(ISBLANK(Ventas[[#This Row],[Código]]),"",VLOOKUP(Ventas[[#This Row],[Código]],Productos[],5,FALSE))</f>
        <v/>
      </c>
      <c r="H1932" s="23" t="str">
        <f>IF(ISBLANK(Ventas[[#This Row],[Código]]),"",Ventas[[#This Row],[Precio Unitario]]*Ventas[[#This Row],[Cantidad]])</f>
        <v/>
      </c>
      <c r="I1932" s="1" t="str">
        <f>IF(ISBLANK(Ventas[[#This Row],[Código]]),"",SUM(Ventas[[#This Row],[Monto]],I1931))</f>
        <v/>
      </c>
    </row>
    <row r="1933" spans="3:9" x14ac:dyDescent="0.25">
      <c r="C1933" t="str">
        <f>IF(ISBLANK(Ventas[[#This Row],[Código]]),"",VLOOKUP(Ventas[[#This Row],[Código]],Productos[],2,FALSE))</f>
        <v/>
      </c>
      <c r="D1933" t="str">
        <f>IF(ISBLANK(Ventas[[#This Row],[Código]]),"",VLOOKUP(Ventas[[#This Row],[Código]],Productos[],3,FALSE))</f>
        <v/>
      </c>
      <c r="E1933" s="22"/>
      <c r="F1933" s="1" t="str">
        <f>IF(ISBLANK(Ventas[[#This Row],[Código]]),"",VLOOKUP(Ventas[[#This Row],[Código]],Productos[],4,FALSE))</f>
        <v/>
      </c>
      <c r="G1933" s="1" t="str">
        <f>IF(ISBLANK(Ventas[[#This Row],[Código]]),"",VLOOKUP(Ventas[[#This Row],[Código]],Productos[],5,FALSE))</f>
        <v/>
      </c>
      <c r="H1933" s="23" t="str">
        <f>IF(ISBLANK(Ventas[[#This Row],[Código]]),"",Ventas[[#This Row],[Precio Unitario]]*Ventas[[#This Row],[Cantidad]])</f>
        <v/>
      </c>
      <c r="I1933" s="1" t="str">
        <f>IF(ISBLANK(Ventas[[#This Row],[Código]]),"",SUM(Ventas[[#This Row],[Monto]],I1932))</f>
        <v/>
      </c>
    </row>
    <row r="1934" spans="3:9" x14ac:dyDescent="0.25">
      <c r="C1934" t="str">
        <f>IF(ISBLANK(Ventas[[#This Row],[Código]]),"",VLOOKUP(Ventas[[#This Row],[Código]],Productos[],2,FALSE))</f>
        <v/>
      </c>
      <c r="D1934" t="str">
        <f>IF(ISBLANK(Ventas[[#This Row],[Código]]),"",VLOOKUP(Ventas[[#This Row],[Código]],Productos[],3,FALSE))</f>
        <v/>
      </c>
      <c r="E1934" s="22"/>
      <c r="F1934" s="1" t="str">
        <f>IF(ISBLANK(Ventas[[#This Row],[Código]]),"",VLOOKUP(Ventas[[#This Row],[Código]],Productos[],4,FALSE))</f>
        <v/>
      </c>
      <c r="G1934" s="1" t="str">
        <f>IF(ISBLANK(Ventas[[#This Row],[Código]]),"",VLOOKUP(Ventas[[#This Row],[Código]],Productos[],5,FALSE))</f>
        <v/>
      </c>
      <c r="H1934" s="23" t="str">
        <f>IF(ISBLANK(Ventas[[#This Row],[Código]]),"",Ventas[[#This Row],[Precio Unitario]]*Ventas[[#This Row],[Cantidad]])</f>
        <v/>
      </c>
      <c r="I1934" s="1" t="str">
        <f>IF(ISBLANK(Ventas[[#This Row],[Código]]),"",SUM(Ventas[[#This Row],[Monto]],I1933))</f>
        <v/>
      </c>
    </row>
    <row r="1935" spans="3:9" x14ac:dyDescent="0.25">
      <c r="C1935" t="str">
        <f>IF(ISBLANK(Ventas[[#This Row],[Código]]),"",VLOOKUP(Ventas[[#This Row],[Código]],Productos[],2,FALSE))</f>
        <v/>
      </c>
      <c r="D1935" t="str">
        <f>IF(ISBLANK(Ventas[[#This Row],[Código]]),"",VLOOKUP(Ventas[[#This Row],[Código]],Productos[],3,FALSE))</f>
        <v/>
      </c>
      <c r="E1935" s="22"/>
      <c r="F1935" s="1" t="str">
        <f>IF(ISBLANK(Ventas[[#This Row],[Código]]),"",VLOOKUP(Ventas[[#This Row],[Código]],Productos[],4,FALSE))</f>
        <v/>
      </c>
      <c r="G1935" s="1" t="str">
        <f>IF(ISBLANK(Ventas[[#This Row],[Código]]),"",VLOOKUP(Ventas[[#This Row],[Código]],Productos[],5,FALSE))</f>
        <v/>
      </c>
      <c r="H1935" s="23" t="str">
        <f>IF(ISBLANK(Ventas[[#This Row],[Código]]),"",Ventas[[#This Row],[Precio Unitario]]*Ventas[[#This Row],[Cantidad]])</f>
        <v/>
      </c>
      <c r="I1935" s="1" t="str">
        <f>IF(ISBLANK(Ventas[[#This Row],[Código]]),"",SUM(Ventas[[#This Row],[Monto]],I1934))</f>
        <v/>
      </c>
    </row>
    <row r="1936" spans="3:9" x14ac:dyDescent="0.25">
      <c r="C1936" t="str">
        <f>IF(ISBLANK(Ventas[[#This Row],[Código]]),"",VLOOKUP(Ventas[[#This Row],[Código]],Productos[],2,FALSE))</f>
        <v/>
      </c>
      <c r="D1936" t="str">
        <f>IF(ISBLANK(Ventas[[#This Row],[Código]]),"",VLOOKUP(Ventas[[#This Row],[Código]],Productos[],3,FALSE))</f>
        <v/>
      </c>
      <c r="E1936" s="22"/>
      <c r="F1936" s="1" t="str">
        <f>IF(ISBLANK(Ventas[[#This Row],[Código]]),"",VLOOKUP(Ventas[[#This Row],[Código]],Productos[],4,FALSE))</f>
        <v/>
      </c>
      <c r="G1936" s="1" t="str">
        <f>IF(ISBLANK(Ventas[[#This Row],[Código]]),"",VLOOKUP(Ventas[[#This Row],[Código]],Productos[],5,FALSE))</f>
        <v/>
      </c>
      <c r="H1936" s="23" t="str">
        <f>IF(ISBLANK(Ventas[[#This Row],[Código]]),"",Ventas[[#This Row],[Precio Unitario]]*Ventas[[#This Row],[Cantidad]])</f>
        <v/>
      </c>
      <c r="I1936" s="1" t="str">
        <f>IF(ISBLANK(Ventas[[#This Row],[Código]]),"",SUM(Ventas[[#This Row],[Monto]],I1935))</f>
        <v/>
      </c>
    </row>
    <row r="1937" spans="3:9" x14ac:dyDescent="0.25">
      <c r="C1937" t="str">
        <f>IF(ISBLANK(Ventas[[#This Row],[Código]]),"",VLOOKUP(Ventas[[#This Row],[Código]],Productos[],2,FALSE))</f>
        <v/>
      </c>
      <c r="D1937" t="str">
        <f>IF(ISBLANK(Ventas[[#This Row],[Código]]),"",VLOOKUP(Ventas[[#This Row],[Código]],Productos[],3,FALSE))</f>
        <v/>
      </c>
      <c r="E1937" s="22"/>
      <c r="F1937" s="1" t="str">
        <f>IF(ISBLANK(Ventas[[#This Row],[Código]]),"",VLOOKUP(Ventas[[#This Row],[Código]],Productos[],4,FALSE))</f>
        <v/>
      </c>
      <c r="G1937" s="1" t="str">
        <f>IF(ISBLANK(Ventas[[#This Row],[Código]]),"",VLOOKUP(Ventas[[#This Row],[Código]],Productos[],5,FALSE))</f>
        <v/>
      </c>
      <c r="H1937" s="23" t="str">
        <f>IF(ISBLANK(Ventas[[#This Row],[Código]]),"",Ventas[[#This Row],[Precio Unitario]]*Ventas[[#This Row],[Cantidad]])</f>
        <v/>
      </c>
      <c r="I1937" s="1" t="str">
        <f>IF(ISBLANK(Ventas[[#This Row],[Código]]),"",SUM(Ventas[[#This Row],[Monto]],I1936))</f>
        <v/>
      </c>
    </row>
    <row r="1938" spans="3:9" x14ac:dyDescent="0.25">
      <c r="C1938" t="str">
        <f>IF(ISBLANK(Ventas[[#This Row],[Código]]),"",VLOOKUP(Ventas[[#This Row],[Código]],Productos[],2,FALSE))</f>
        <v/>
      </c>
      <c r="D1938" t="str">
        <f>IF(ISBLANK(Ventas[[#This Row],[Código]]),"",VLOOKUP(Ventas[[#This Row],[Código]],Productos[],3,FALSE))</f>
        <v/>
      </c>
      <c r="E1938" s="22"/>
      <c r="F1938" s="1" t="str">
        <f>IF(ISBLANK(Ventas[[#This Row],[Código]]),"",VLOOKUP(Ventas[[#This Row],[Código]],Productos[],4,FALSE))</f>
        <v/>
      </c>
      <c r="G1938" s="1" t="str">
        <f>IF(ISBLANK(Ventas[[#This Row],[Código]]),"",VLOOKUP(Ventas[[#This Row],[Código]],Productos[],5,FALSE))</f>
        <v/>
      </c>
      <c r="H1938" s="23" t="str">
        <f>IF(ISBLANK(Ventas[[#This Row],[Código]]),"",Ventas[[#This Row],[Precio Unitario]]*Ventas[[#This Row],[Cantidad]])</f>
        <v/>
      </c>
      <c r="I1938" s="1" t="str">
        <f>IF(ISBLANK(Ventas[[#This Row],[Código]]),"",SUM(Ventas[[#This Row],[Monto]],I1937))</f>
        <v/>
      </c>
    </row>
    <row r="1939" spans="3:9" x14ac:dyDescent="0.25">
      <c r="C1939" t="str">
        <f>IF(ISBLANK(Ventas[[#This Row],[Código]]),"",VLOOKUP(Ventas[[#This Row],[Código]],Productos[],2,FALSE))</f>
        <v/>
      </c>
      <c r="D1939" t="str">
        <f>IF(ISBLANK(Ventas[[#This Row],[Código]]),"",VLOOKUP(Ventas[[#This Row],[Código]],Productos[],3,FALSE))</f>
        <v/>
      </c>
      <c r="E1939" s="22"/>
      <c r="F1939" s="1" t="str">
        <f>IF(ISBLANK(Ventas[[#This Row],[Código]]),"",VLOOKUP(Ventas[[#This Row],[Código]],Productos[],4,FALSE))</f>
        <v/>
      </c>
      <c r="G1939" s="1" t="str">
        <f>IF(ISBLANK(Ventas[[#This Row],[Código]]),"",VLOOKUP(Ventas[[#This Row],[Código]],Productos[],5,FALSE))</f>
        <v/>
      </c>
      <c r="H1939" s="23" t="str">
        <f>IF(ISBLANK(Ventas[[#This Row],[Código]]),"",Ventas[[#This Row],[Precio Unitario]]*Ventas[[#This Row],[Cantidad]])</f>
        <v/>
      </c>
      <c r="I1939" s="1" t="str">
        <f>IF(ISBLANK(Ventas[[#This Row],[Código]]),"",SUM(Ventas[[#This Row],[Monto]],I1938))</f>
        <v/>
      </c>
    </row>
    <row r="1940" spans="3:9" x14ac:dyDescent="0.25">
      <c r="C1940" t="str">
        <f>IF(ISBLANK(Ventas[[#This Row],[Código]]),"",VLOOKUP(Ventas[[#This Row],[Código]],Productos[],2,FALSE))</f>
        <v/>
      </c>
      <c r="D1940" t="str">
        <f>IF(ISBLANK(Ventas[[#This Row],[Código]]),"",VLOOKUP(Ventas[[#This Row],[Código]],Productos[],3,FALSE))</f>
        <v/>
      </c>
      <c r="E1940" s="22"/>
      <c r="F1940" s="1" t="str">
        <f>IF(ISBLANK(Ventas[[#This Row],[Código]]),"",VLOOKUP(Ventas[[#This Row],[Código]],Productos[],4,FALSE))</f>
        <v/>
      </c>
      <c r="G1940" s="1" t="str">
        <f>IF(ISBLANK(Ventas[[#This Row],[Código]]),"",VLOOKUP(Ventas[[#This Row],[Código]],Productos[],5,FALSE))</f>
        <v/>
      </c>
      <c r="H1940" s="23" t="str">
        <f>IF(ISBLANK(Ventas[[#This Row],[Código]]),"",Ventas[[#This Row],[Precio Unitario]]*Ventas[[#This Row],[Cantidad]])</f>
        <v/>
      </c>
      <c r="I1940" s="1" t="str">
        <f>IF(ISBLANK(Ventas[[#This Row],[Código]]),"",SUM(Ventas[[#This Row],[Monto]],I1939))</f>
        <v/>
      </c>
    </row>
    <row r="1941" spans="3:9" x14ac:dyDescent="0.25">
      <c r="C1941" t="str">
        <f>IF(ISBLANK(Ventas[[#This Row],[Código]]),"",VLOOKUP(Ventas[[#This Row],[Código]],Productos[],2,FALSE))</f>
        <v/>
      </c>
      <c r="D1941" t="str">
        <f>IF(ISBLANK(Ventas[[#This Row],[Código]]),"",VLOOKUP(Ventas[[#This Row],[Código]],Productos[],3,FALSE))</f>
        <v/>
      </c>
      <c r="E1941" s="22"/>
      <c r="F1941" s="1" t="str">
        <f>IF(ISBLANK(Ventas[[#This Row],[Código]]),"",VLOOKUP(Ventas[[#This Row],[Código]],Productos[],4,FALSE))</f>
        <v/>
      </c>
      <c r="G1941" s="1" t="str">
        <f>IF(ISBLANK(Ventas[[#This Row],[Código]]),"",VLOOKUP(Ventas[[#This Row],[Código]],Productos[],5,FALSE))</f>
        <v/>
      </c>
      <c r="H1941" s="23" t="str">
        <f>IF(ISBLANK(Ventas[[#This Row],[Código]]),"",Ventas[[#This Row],[Precio Unitario]]*Ventas[[#This Row],[Cantidad]])</f>
        <v/>
      </c>
      <c r="I1941" s="1" t="str">
        <f>IF(ISBLANK(Ventas[[#This Row],[Código]]),"",SUM(Ventas[[#This Row],[Monto]],I1940))</f>
        <v/>
      </c>
    </row>
    <row r="1942" spans="3:9" x14ac:dyDescent="0.25">
      <c r="C1942" t="str">
        <f>IF(ISBLANK(Ventas[[#This Row],[Código]]),"",VLOOKUP(Ventas[[#This Row],[Código]],Productos[],2,FALSE))</f>
        <v/>
      </c>
      <c r="D1942" t="str">
        <f>IF(ISBLANK(Ventas[[#This Row],[Código]]),"",VLOOKUP(Ventas[[#This Row],[Código]],Productos[],3,FALSE))</f>
        <v/>
      </c>
      <c r="E1942" s="22"/>
      <c r="F1942" s="1" t="str">
        <f>IF(ISBLANK(Ventas[[#This Row],[Código]]),"",VLOOKUP(Ventas[[#This Row],[Código]],Productos[],4,FALSE))</f>
        <v/>
      </c>
      <c r="G1942" s="1" t="str">
        <f>IF(ISBLANK(Ventas[[#This Row],[Código]]),"",VLOOKUP(Ventas[[#This Row],[Código]],Productos[],5,FALSE))</f>
        <v/>
      </c>
      <c r="H1942" s="23" t="str">
        <f>IF(ISBLANK(Ventas[[#This Row],[Código]]),"",Ventas[[#This Row],[Precio Unitario]]*Ventas[[#This Row],[Cantidad]])</f>
        <v/>
      </c>
      <c r="I1942" s="1" t="str">
        <f>IF(ISBLANK(Ventas[[#This Row],[Código]]),"",SUM(Ventas[[#This Row],[Monto]],I1941))</f>
        <v/>
      </c>
    </row>
    <row r="1943" spans="3:9" x14ac:dyDescent="0.25">
      <c r="C1943" t="str">
        <f>IF(ISBLANK(Ventas[[#This Row],[Código]]),"",VLOOKUP(Ventas[[#This Row],[Código]],Productos[],2,FALSE))</f>
        <v/>
      </c>
      <c r="D1943" t="str">
        <f>IF(ISBLANK(Ventas[[#This Row],[Código]]),"",VLOOKUP(Ventas[[#This Row],[Código]],Productos[],3,FALSE))</f>
        <v/>
      </c>
      <c r="E1943" s="22"/>
      <c r="F1943" s="1" t="str">
        <f>IF(ISBLANK(Ventas[[#This Row],[Código]]),"",VLOOKUP(Ventas[[#This Row],[Código]],Productos[],4,FALSE))</f>
        <v/>
      </c>
      <c r="G1943" s="1" t="str">
        <f>IF(ISBLANK(Ventas[[#This Row],[Código]]),"",VLOOKUP(Ventas[[#This Row],[Código]],Productos[],5,FALSE))</f>
        <v/>
      </c>
      <c r="H1943" s="23" t="str">
        <f>IF(ISBLANK(Ventas[[#This Row],[Código]]),"",Ventas[[#This Row],[Precio Unitario]]*Ventas[[#This Row],[Cantidad]])</f>
        <v/>
      </c>
      <c r="I1943" s="1" t="str">
        <f>IF(ISBLANK(Ventas[[#This Row],[Código]]),"",SUM(Ventas[[#This Row],[Monto]],I1942))</f>
        <v/>
      </c>
    </row>
    <row r="1944" spans="3:9" x14ac:dyDescent="0.25">
      <c r="C1944" t="str">
        <f>IF(ISBLANK(Ventas[[#This Row],[Código]]),"",VLOOKUP(Ventas[[#This Row],[Código]],Productos[],2,FALSE))</f>
        <v/>
      </c>
      <c r="D1944" t="str">
        <f>IF(ISBLANK(Ventas[[#This Row],[Código]]),"",VLOOKUP(Ventas[[#This Row],[Código]],Productos[],3,FALSE))</f>
        <v/>
      </c>
      <c r="E1944" s="22"/>
      <c r="F1944" s="1" t="str">
        <f>IF(ISBLANK(Ventas[[#This Row],[Código]]),"",VLOOKUP(Ventas[[#This Row],[Código]],Productos[],4,FALSE))</f>
        <v/>
      </c>
      <c r="G1944" s="1" t="str">
        <f>IF(ISBLANK(Ventas[[#This Row],[Código]]),"",VLOOKUP(Ventas[[#This Row],[Código]],Productos[],5,FALSE))</f>
        <v/>
      </c>
      <c r="H1944" s="23" t="str">
        <f>IF(ISBLANK(Ventas[[#This Row],[Código]]),"",Ventas[[#This Row],[Precio Unitario]]*Ventas[[#This Row],[Cantidad]])</f>
        <v/>
      </c>
      <c r="I1944" s="1" t="str">
        <f>IF(ISBLANK(Ventas[[#This Row],[Código]]),"",SUM(Ventas[[#This Row],[Monto]],I1943))</f>
        <v/>
      </c>
    </row>
    <row r="1945" spans="3:9" x14ac:dyDescent="0.25">
      <c r="C1945" t="str">
        <f>IF(ISBLANK(Ventas[[#This Row],[Código]]),"",VLOOKUP(Ventas[[#This Row],[Código]],Productos[],2,FALSE))</f>
        <v/>
      </c>
      <c r="D1945" t="str">
        <f>IF(ISBLANK(Ventas[[#This Row],[Código]]),"",VLOOKUP(Ventas[[#This Row],[Código]],Productos[],3,FALSE))</f>
        <v/>
      </c>
      <c r="E1945" s="22"/>
      <c r="F1945" s="1" t="str">
        <f>IF(ISBLANK(Ventas[[#This Row],[Código]]),"",VLOOKUP(Ventas[[#This Row],[Código]],Productos[],4,FALSE))</f>
        <v/>
      </c>
      <c r="G1945" s="1" t="str">
        <f>IF(ISBLANK(Ventas[[#This Row],[Código]]),"",VLOOKUP(Ventas[[#This Row],[Código]],Productos[],5,FALSE))</f>
        <v/>
      </c>
      <c r="H1945" s="23" t="str">
        <f>IF(ISBLANK(Ventas[[#This Row],[Código]]),"",Ventas[[#This Row],[Precio Unitario]]*Ventas[[#This Row],[Cantidad]])</f>
        <v/>
      </c>
      <c r="I1945" s="1" t="str">
        <f>IF(ISBLANK(Ventas[[#This Row],[Código]]),"",SUM(Ventas[[#This Row],[Monto]],I1944))</f>
        <v/>
      </c>
    </row>
    <row r="1946" spans="3:9" x14ac:dyDescent="0.25">
      <c r="C1946" t="str">
        <f>IF(ISBLANK(Ventas[[#This Row],[Código]]),"",VLOOKUP(Ventas[[#This Row],[Código]],Productos[],2,FALSE))</f>
        <v/>
      </c>
      <c r="D1946" t="str">
        <f>IF(ISBLANK(Ventas[[#This Row],[Código]]),"",VLOOKUP(Ventas[[#This Row],[Código]],Productos[],3,FALSE))</f>
        <v/>
      </c>
      <c r="E1946" s="22"/>
      <c r="F1946" s="1" t="str">
        <f>IF(ISBLANK(Ventas[[#This Row],[Código]]),"",VLOOKUP(Ventas[[#This Row],[Código]],Productos[],4,FALSE))</f>
        <v/>
      </c>
      <c r="G1946" s="1" t="str">
        <f>IF(ISBLANK(Ventas[[#This Row],[Código]]),"",VLOOKUP(Ventas[[#This Row],[Código]],Productos[],5,FALSE))</f>
        <v/>
      </c>
      <c r="H1946" s="23" t="str">
        <f>IF(ISBLANK(Ventas[[#This Row],[Código]]),"",Ventas[[#This Row],[Precio Unitario]]*Ventas[[#This Row],[Cantidad]])</f>
        <v/>
      </c>
      <c r="I1946" s="1" t="str">
        <f>IF(ISBLANK(Ventas[[#This Row],[Código]]),"",SUM(Ventas[[#This Row],[Monto]],I1945))</f>
        <v/>
      </c>
    </row>
    <row r="1947" spans="3:9" x14ac:dyDescent="0.25">
      <c r="C1947" t="str">
        <f>IF(ISBLANK(Ventas[[#This Row],[Código]]),"",VLOOKUP(Ventas[[#This Row],[Código]],Productos[],2,FALSE))</f>
        <v/>
      </c>
      <c r="D1947" t="str">
        <f>IF(ISBLANK(Ventas[[#This Row],[Código]]),"",VLOOKUP(Ventas[[#This Row],[Código]],Productos[],3,FALSE))</f>
        <v/>
      </c>
      <c r="E1947" s="22"/>
      <c r="F1947" s="1" t="str">
        <f>IF(ISBLANK(Ventas[[#This Row],[Código]]),"",VLOOKUP(Ventas[[#This Row],[Código]],Productos[],4,FALSE))</f>
        <v/>
      </c>
      <c r="G1947" s="1" t="str">
        <f>IF(ISBLANK(Ventas[[#This Row],[Código]]),"",VLOOKUP(Ventas[[#This Row],[Código]],Productos[],5,FALSE))</f>
        <v/>
      </c>
      <c r="H1947" s="23" t="str">
        <f>IF(ISBLANK(Ventas[[#This Row],[Código]]),"",Ventas[[#This Row],[Precio Unitario]]*Ventas[[#This Row],[Cantidad]])</f>
        <v/>
      </c>
      <c r="I1947" s="1" t="str">
        <f>IF(ISBLANK(Ventas[[#This Row],[Código]]),"",SUM(Ventas[[#This Row],[Monto]],I1946))</f>
        <v/>
      </c>
    </row>
    <row r="1948" spans="3:9" x14ac:dyDescent="0.25">
      <c r="C1948" t="str">
        <f>IF(ISBLANK(Ventas[[#This Row],[Código]]),"",VLOOKUP(Ventas[[#This Row],[Código]],Productos[],2,FALSE))</f>
        <v/>
      </c>
      <c r="D1948" t="str">
        <f>IF(ISBLANK(Ventas[[#This Row],[Código]]),"",VLOOKUP(Ventas[[#This Row],[Código]],Productos[],3,FALSE))</f>
        <v/>
      </c>
      <c r="E1948" s="22"/>
      <c r="F1948" s="1" t="str">
        <f>IF(ISBLANK(Ventas[[#This Row],[Código]]),"",VLOOKUP(Ventas[[#This Row],[Código]],Productos[],4,FALSE))</f>
        <v/>
      </c>
      <c r="G1948" s="1" t="str">
        <f>IF(ISBLANK(Ventas[[#This Row],[Código]]),"",VLOOKUP(Ventas[[#This Row],[Código]],Productos[],5,FALSE))</f>
        <v/>
      </c>
      <c r="H1948" s="23" t="str">
        <f>IF(ISBLANK(Ventas[[#This Row],[Código]]),"",Ventas[[#This Row],[Precio Unitario]]*Ventas[[#This Row],[Cantidad]])</f>
        <v/>
      </c>
      <c r="I1948" s="1" t="str">
        <f>IF(ISBLANK(Ventas[[#This Row],[Código]]),"",SUM(Ventas[[#This Row],[Monto]],I1947))</f>
        <v/>
      </c>
    </row>
    <row r="1949" spans="3:9" x14ac:dyDescent="0.25">
      <c r="C1949" t="str">
        <f>IF(ISBLANK(Ventas[[#This Row],[Código]]),"",VLOOKUP(Ventas[[#This Row],[Código]],Productos[],2,FALSE))</f>
        <v/>
      </c>
      <c r="D1949" t="str">
        <f>IF(ISBLANK(Ventas[[#This Row],[Código]]),"",VLOOKUP(Ventas[[#This Row],[Código]],Productos[],3,FALSE))</f>
        <v/>
      </c>
      <c r="E1949" s="22"/>
      <c r="F1949" s="1" t="str">
        <f>IF(ISBLANK(Ventas[[#This Row],[Código]]),"",VLOOKUP(Ventas[[#This Row],[Código]],Productos[],4,FALSE))</f>
        <v/>
      </c>
      <c r="G1949" s="1" t="str">
        <f>IF(ISBLANK(Ventas[[#This Row],[Código]]),"",VLOOKUP(Ventas[[#This Row],[Código]],Productos[],5,FALSE))</f>
        <v/>
      </c>
      <c r="H1949" s="23" t="str">
        <f>IF(ISBLANK(Ventas[[#This Row],[Código]]),"",Ventas[[#This Row],[Precio Unitario]]*Ventas[[#This Row],[Cantidad]])</f>
        <v/>
      </c>
      <c r="I1949" s="1" t="str">
        <f>IF(ISBLANK(Ventas[[#This Row],[Código]]),"",SUM(Ventas[[#This Row],[Monto]],I1948))</f>
        <v/>
      </c>
    </row>
    <row r="1950" spans="3:9" x14ac:dyDescent="0.25">
      <c r="C1950" t="str">
        <f>IF(ISBLANK(Ventas[[#This Row],[Código]]),"",VLOOKUP(Ventas[[#This Row],[Código]],Productos[],2,FALSE))</f>
        <v/>
      </c>
      <c r="D1950" t="str">
        <f>IF(ISBLANK(Ventas[[#This Row],[Código]]),"",VLOOKUP(Ventas[[#This Row],[Código]],Productos[],3,FALSE))</f>
        <v/>
      </c>
      <c r="E1950" s="22"/>
      <c r="F1950" s="1" t="str">
        <f>IF(ISBLANK(Ventas[[#This Row],[Código]]),"",VLOOKUP(Ventas[[#This Row],[Código]],Productos[],4,FALSE))</f>
        <v/>
      </c>
      <c r="G1950" s="1" t="str">
        <f>IF(ISBLANK(Ventas[[#This Row],[Código]]),"",VLOOKUP(Ventas[[#This Row],[Código]],Productos[],5,FALSE))</f>
        <v/>
      </c>
      <c r="H1950" s="23" t="str">
        <f>IF(ISBLANK(Ventas[[#This Row],[Código]]),"",Ventas[[#This Row],[Precio Unitario]]*Ventas[[#This Row],[Cantidad]])</f>
        <v/>
      </c>
      <c r="I1950" s="1" t="str">
        <f>IF(ISBLANK(Ventas[[#This Row],[Código]]),"",SUM(Ventas[[#This Row],[Monto]],I1949))</f>
        <v/>
      </c>
    </row>
    <row r="1951" spans="3:9" x14ac:dyDescent="0.25">
      <c r="C1951" t="str">
        <f>IF(ISBLANK(Ventas[[#This Row],[Código]]),"",VLOOKUP(Ventas[[#This Row],[Código]],Productos[],2,FALSE))</f>
        <v/>
      </c>
      <c r="D1951" t="str">
        <f>IF(ISBLANK(Ventas[[#This Row],[Código]]),"",VLOOKUP(Ventas[[#This Row],[Código]],Productos[],3,FALSE))</f>
        <v/>
      </c>
      <c r="E1951" s="22"/>
      <c r="F1951" s="1" t="str">
        <f>IF(ISBLANK(Ventas[[#This Row],[Código]]),"",VLOOKUP(Ventas[[#This Row],[Código]],Productos[],4,FALSE))</f>
        <v/>
      </c>
      <c r="G1951" s="1" t="str">
        <f>IF(ISBLANK(Ventas[[#This Row],[Código]]),"",VLOOKUP(Ventas[[#This Row],[Código]],Productos[],5,FALSE))</f>
        <v/>
      </c>
      <c r="H1951" s="23" t="str">
        <f>IF(ISBLANK(Ventas[[#This Row],[Código]]),"",Ventas[[#This Row],[Precio Unitario]]*Ventas[[#This Row],[Cantidad]])</f>
        <v/>
      </c>
      <c r="I1951" s="1" t="str">
        <f>IF(ISBLANK(Ventas[[#This Row],[Código]]),"",SUM(Ventas[[#This Row],[Monto]],I1950))</f>
        <v/>
      </c>
    </row>
    <row r="1952" spans="3:9" x14ac:dyDescent="0.25">
      <c r="C1952" t="str">
        <f>IF(ISBLANK(Ventas[[#This Row],[Código]]),"",VLOOKUP(Ventas[[#This Row],[Código]],Productos[],2,FALSE))</f>
        <v/>
      </c>
      <c r="D1952" t="str">
        <f>IF(ISBLANK(Ventas[[#This Row],[Código]]),"",VLOOKUP(Ventas[[#This Row],[Código]],Productos[],3,FALSE))</f>
        <v/>
      </c>
      <c r="E1952" s="22"/>
      <c r="F1952" s="1" t="str">
        <f>IF(ISBLANK(Ventas[[#This Row],[Código]]),"",VLOOKUP(Ventas[[#This Row],[Código]],Productos[],4,FALSE))</f>
        <v/>
      </c>
      <c r="G1952" s="1" t="str">
        <f>IF(ISBLANK(Ventas[[#This Row],[Código]]),"",VLOOKUP(Ventas[[#This Row],[Código]],Productos[],5,FALSE))</f>
        <v/>
      </c>
      <c r="H1952" s="23" t="str">
        <f>IF(ISBLANK(Ventas[[#This Row],[Código]]),"",Ventas[[#This Row],[Precio Unitario]]*Ventas[[#This Row],[Cantidad]])</f>
        <v/>
      </c>
      <c r="I1952" s="1" t="str">
        <f>IF(ISBLANK(Ventas[[#This Row],[Código]]),"",SUM(Ventas[[#This Row],[Monto]],I1951))</f>
        <v/>
      </c>
    </row>
    <row r="1953" spans="3:9" x14ac:dyDescent="0.25">
      <c r="C1953" t="str">
        <f>IF(ISBLANK(Ventas[[#This Row],[Código]]),"",VLOOKUP(Ventas[[#This Row],[Código]],Productos[],2,FALSE))</f>
        <v/>
      </c>
      <c r="D1953" t="str">
        <f>IF(ISBLANK(Ventas[[#This Row],[Código]]),"",VLOOKUP(Ventas[[#This Row],[Código]],Productos[],3,FALSE))</f>
        <v/>
      </c>
      <c r="E1953" s="22"/>
      <c r="F1953" s="1" t="str">
        <f>IF(ISBLANK(Ventas[[#This Row],[Código]]),"",VLOOKUP(Ventas[[#This Row],[Código]],Productos[],4,FALSE))</f>
        <v/>
      </c>
      <c r="G1953" s="1" t="str">
        <f>IF(ISBLANK(Ventas[[#This Row],[Código]]),"",VLOOKUP(Ventas[[#This Row],[Código]],Productos[],5,FALSE))</f>
        <v/>
      </c>
      <c r="H1953" s="23" t="str">
        <f>IF(ISBLANK(Ventas[[#This Row],[Código]]),"",Ventas[[#This Row],[Precio Unitario]]*Ventas[[#This Row],[Cantidad]])</f>
        <v/>
      </c>
      <c r="I1953" s="1" t="str">
        <f>IF(ISBLANK(Ventas[[#This Row],[Código]]),"",SUM(Ventas[[#This Row],[Monto]],I1952))</f>
        <v/>
      </c>
    </row>
    <row r="1954" spans="3:9" x14ac:dyDescent="0.25">
      <c r="C1954" t="str">
        <f>IF(ISBLANK(Ventas[[#This Row],[Código]]),"",VLOOKUP(Ventas[[#This Row],[Código]],Productos[],2,FALSE))</f>
        <v/>
      </c>
      <c r="D1954" t="str">
        <f>IF(ISBLANK(Ventas[[#This Row],[Código]]),"",VLOOKUP(Ventas[[#This Row],[Código]],Productos[],3,FALSE))</f>
        <v/>
      </c>
      <c r="E1954" s="22"/>
      <c r="F1954" s="1" t="str">
        <f>IF(ISBLANK(Ventas[[#This Row],[Código]]),"",VLOOKUP(Ventas[[#This Row],[Código]],Productos[],4,FALSE))</f>
        <v/>
      </c>
      <c r="G1954" s="1" t="str">
        <f>IF(ISBLANK(Ventas[[#This Row],[Código]]),"",VLOOKUP(Ventas[[#This Row],[Código]],Productos[],5,FALSE))</f>
        <v/>
      </c>
      <c r="H1954" s="23" t="str">
        <f>IF(ISBLANK(Ventas[[#This Row],[Código]]),"",Ventas[[#This Row],[Precio Unitario]]*Ventas[[#This Row],[Cantidad]])</f>
        <v/>
      </c>
      <c r="I1954" s="1" t="str">
        <f>IF(ISBLANK(Ventas[[#This Row],[Código]]),"",SUM(Ventas[[#This Row],[Monto]],I1953))</f>
        <v/>
      </c>
    </row>
    <row r="1955" spans="3:9" x14ac:dyDescent="0.25">
      <c r="C1955" t="str">
        <f>IF(ISBLANK(Ventas[[#This Row],[Código]]),"",VLOOKUP(Ventas[[#This Row],[Código]],Productos[],2,FALSE))</f>
        <v/>
      </c>
      <c r="D1955" t="str">
        <f>IF(ISBLANK(Ventas[[#This Row],[Código]]),"",VLOOKUP(Ventas[[#This Row],[Código]],Productos[],3,FALSE))</f>
        <v/>
      </c>
      <c r="E1955" s="22"/>
      <c r="F1955" s="1" t="str">
        <f>IF(ISBLANK(Ventas[[#This Row],[Código]]),"",VLOOKUP(Ventas[[#This Row],[Código]],Productos[],4,FALSE))</f>
        <v/>
      </c>
      <c r="G1955" s="1" t="str">
        <f>IF(ISBLANK(Ventas[[#This Row],[Código]]),"",VLOOKUP(Ventas[[#This Row],[Código]],Productos[],5,FALSE))</f>
        <v/>
      </c>
      <c r="H1955" s="23" t="str">
        <f>IF(ISBLANK(Ventas[[#This Row],[Código]]),"",Ventas[[#This Row],[Precio Unitario]]*Ventas[[#This Row],[Cantidad]])</f>
        <v/>
      </c>
      <c r="I1955" s="1" t="str">
        <f>IF(ISBLANK(Ventas[[#This Row],[Código]]),"",SUM(Ventas[[#This Row],[Monto]],I1954))</f>
        <v/>
      </c>
    </row>
    <row r="1956" spans="3:9" x14ac:dyDescent="0.25">
      <c r="C1956" t="str">
        <f>IF(ISBLANK(Ventas[[#This Row],[Código]]),"",VLOOKUP(Ventas[[#This Row],[Código]],Productos[],2,FALSE))</f>
        <v/>
      </c>
      <c r="D1956" t="str">
        <f>IF(ISBLANK(Ventas[[#This Row],[Código]]),"",VLOOKUP(Ventas[[#This Row],[Código]],Productos[],3,FALSE))</f>
        <v/>
      </c>
      <c r="E1956" s="22"/>
      <c r="F1956" s="1" t="str">
        <f>IF(ISBLANK(Ventas[[#This Row],[Código]]),"",VLOOKUP(Ventas[[#This Row],[Código]],Productos[],4,FALSE))</f>
        <v/>
      </c>
      <c r="G1956" s="1" t="str">
        <f>IF(ISBLANK(Ventas[[#This Row],[Código]]),"",VLOOKUP(Ventas[[#This Row],[Código]],Productos[],5,FALSE))</f>
        <v/>
      </c>
      <c r="H1956" s="23" t="str">
        <f>IF(ISBLANK(Ventas[[#This Row],[Código]]),"",Ventas[[#This Row],[Precio Unitario]]*Ventas[[#This Row],[Cantidad]])</f>
        <v/>
      </c>
      <c r="I1956" s="1" t="str">
        <f>IF(ISBLANK(Ventas[[#This Row],[Código]]),"",SUM(Ventas[[#This Row],[Monto]],I1955))</f>
        <v/>
      </c>
    </row>
    <row r="1957" spans="3:9" x14ac:dyDescent="0.25">
      <c r="C1957" t="str">
        <f>IF(ISBLANK(Ventas[[#This Row],[Código]]),"",VLOOKUP(Ventas[[#This Row],[Código]],Productos[],2,FALSE))</f>
        <v/>
      </c>
      <c r="D1957" t="str">
        <f>IF(ISBLANK(Ventas[[#This Row],[Código]]),"",VLOOKUP(Ventas[[#This Row],[Código]],Productos[],3,FALSE))</f>
        <v/>
      </c>
      <c r="E1957" s="22"/>
      <c r="F1957" s="1" t="str">
        <f>IF(ISBLANK(Ventas[[#This Row],[Código]]),"",VLOOKUP(Ventas[[#This Row],[Código]],Productos[],4,FALSE))</f>
        <v/>
      </c>
      <c r="G1957" s="1" t="str">
        <f>IF(ISBLANK(Ventas[[#This Row],[Código]]),"",VLOOKUP(Ventas[[#This Row],[Código]],Productos[],5,FALSE))</f>
        <v/>
      </c>
      <c r="H1957" s="23" t="str">
        <f>IF(ISBLANK(Ventas[[#This Row],[Código]]),"",Ventas[[#This Row],[Precio Unitario]]*Ventas[[#This Row],[Cantidad]])</f>
        <v/>
      </c>
      <c r="I1957" s="1" t="str">
        <f>IF(ISBLANK(Ventas[[#This Row],[Código]]),"",SUM(Ventas[[#This Row],[Monto]],I1956))</f>
        <v/>
      </c>
    </row>
    <row r="1958" spans="3:9" x14ac:dyDescent="0.25">
      <c r="C1958" t="str">
        <f>IF(ISBLANK(Ventas[[#This Row],[Código]]),"",VLOOKUP(Ventas[[#This Row],[Código]],Productos[],2,FALSE))</f>
        <v/>
      </c>
      <c r="D1958" t="str">
        <f>IF(ISBLANK(Ventas[[#This Row],[Código]]),"",VLOOKUP(Ventas[[#This Row],[Código]],Productos[],3,FALSE))</f>
        <v/>
      </c>
      <c r="E1958" s="22"/>
      <c r="F1958" s="1" t="str">
        <f>IF(ISBLANK(Ventas[[#This Row],[Código]]),"",VLOOKUP(Ventas[[#This Row],[Código]],Productos[],4,FALSE))</f>
        <v/>
      </c>
      <c r="G1958" s="1" t="str">
        <f>IF(ISBLANK(Ventas[[#This Row],[Código]]),"",VLOOKUP(Ventas[[#This Row],[Código]],Productos[],5,FALSE))</f>
        <v/>
      </c>
      <c r="H1958" s="23" t="str">
        <f>IF(ISBLANK(Ventas[[#This Row],[Código]]),"",Ventas[[#This Row],[Precio Unitario]]*Ventas[[#This Row],[Cantidad]])</f>
        <v/>
      </c>
      <c r="I1958" s="1" t="str">
        <f>IF(ISBLANK(Ventas[[#This Row],[Código]]),"",SUM(Ventas[[#This Row],[Monto]],I1957))</f>
        <v/>
      </c>
    </row>
    <row r="1959" spans="3:9" x14ac:dyDescent="0.25">
      <c r="C1959" t="str">
        <f>IF(ISBLANK(Ventas[[#This Row],[Código]]),"",VLOOKUP(Ventas[[#This Row],[Código]],Productos[],2,FALSE))</f>
        <v/>
      </c>
      <c r="D1959" t="str">
        <f>IF(ISBLANK(Ventas[[#This Row],[Código]]),"",VLOOKUP(Ventas[[#This Row],[Código]],Productos[],3,FALSE))</f>
        <v/>
      </c>
      <c r="E1959" s="22"/>
      <c r="F1959" s="1" t="str">
        <f>IF(ISBLANK(Ventas[[#This Row],[Código]]),"",VLOOKUP(Ventas[[#This Row],[Código]],Productos[],4,FALSE))</f>
        <v/>
      </c>
      <c r="G1959" s="1" t="str">
        <f>IF(ISBLANK(Ventas[[#This Row],[Código]]),"",VLOOKUP(Ventas[[#This Row],[Código]],Productos[],5,FALSE))</f>
        <v/>
      </c>
      <c r="H1959" s="23" t="str">
        <f>IF(ISBLANK(Ventas[[#This Row],[Código]]),"",Ventas[[#This Row],[Precio Unitario]]*Ventas[[#This Row],[Cantidad]])</f>
        <v/>
      </c>
      <c r="I1959" s="1" t="str">
        <f>IF(ISBLANK(Ventas[[#This Row],[Código]]),"",SUM(Ventas[[#This Row],[Monto]],I1958))</f>
        <v/>
      </c>
    </row>
    <row r="1960" spans="3:9" x14ac:dyDescent="0.25">
      <c r="C1960" t="str">
        <f>IF(ISBLANK(Ventas[[#This Row],[Código]]),"",VLOOKUP(Ventas[[#This Row],[Código]],Productos[],2,FALSE))</f>
        <v/>
      </c>
      <c r="D1960" t="str">
        <f>IF(ISBLANK(Ventas[[#This Row],[Código]]),"",VLOOKUP(Ventas[[#This Row],[Código]],Productos[],3,FALSE))</f>
        <v/>
      </c>
      <c r="E1960" s="22"/>
      <c r="F1960" s="1" t="str">
        <f>IF(ISBLANK(Ventas[[#This Row],[Código]]),"",VLOOKUP(Ventas[[#This Row],[Código]],Productos[],4,FALSE))</f>
        <v/>
      </c>
      <c r="G1960" s="1" t="str">
        <f>IF(ISBLANK(Ventas[[#This Row],[Código]]),"",VLOOKUP(Ventas[[#This Row],[Código]],Productos[],5,FALSE))</f>
        <v/>
      </c>
      <c r="H1960" s="23" t="str">
        <f>IF(ISBLANK(Ventas[[#This Row],[Código]]),"",Ventas[[#This Row],[Precio Unitario]]*Ventas[[#This Row],[Cantidad]])</f>
        <v/>
      </c>
      <c r="I1960" s="1" t="str">
        <f>IF(ISBLANK(Ventas[[#This Row],[Código]]),"",SUM(Ventas[[#This Row],[Monto]],I1959))</f>
        <v/>
      </c>
    </row>
    <row r="1961" spans="3:9" x14ac:dyDescent="0.25">
      <c r="C1961" t="str">
        <f>IF(ISBLANK(Ventas[[#This Row],[Código]]),"",VLOOKUP(Ventas[[#This Row],[Código]],Productos[],2,FALSE))</f>
        <v/>
      </c>
      <c r="D1961" t="str">
        <f>IF(ISBLANK(Ventas[[#This Row],[Código]]),"",VLOOKUP(Ventas[[#This Row],[Código]],Productos[],3,FALSE))</f>
        <v/>
      </c>
      <c r="E1961" s="22"/>
      <c r="F1961" s="1" t="str">
        <f>IF(ISBLANK(Ventas[[#This Row],[Código]]),"",VLOOKUP(Ventas[[#This Row],[Código]],Productos[],4,FALSE))</f>
        <v/>
      </c>
      <c r="G1961" s="1" t="str">
        <f>IF(ISBLANK(Ventas[[#This Row],[Código]]),"",VLOOKUP(Ventas[[#This Row],[Código]],Productos[],5,FALSE))</f>
        <v/>
      </c>
      <c r="H1961" s="23" t="str">
        <f>IF(ISBLANK(Ventas[[#This Row],[Código]]),"",Ventas[[#This Row],[Precio Unitario]]*Ventas[[#This Row],[Cantidad]])</f>
        <v/>
      </c>
      <c r="I1961" s="1" t="str">
        <f>IF(ISBLANK(Ventas[[#This Row],[Código]]),"",SUM(Ventas[[#This Row],[Monto]],I1960))</f>
        <v/>
      </c>
    </row>
    <row r="1962" spans="3:9" x14ac:dyDescent="0.25">
      <c r="C1962" t="str">
        <f>IF(ISBLANK(Ventas[[#This Row],[Código]]),"",VLOOKUP(Ventas[[#This Row],[Código]],Productos[],2,FALSE))</f>
        <v/>
      </c>
      <c r="D1962" t="str">
        <f>IF(ISBLANK(Ventas[[#This Row],[Código]]),"",VLOOKUP(Ventas[[#This Row],[Código]],Productos[],3,FALSE))</f>
        <v/>
      </c>
      <c r="E1962" s="22"/>
      <c r="F1962" s="1" t="str">
        <f>IF(ISBLANK(Ventas[[#This Row],[Código]]),"",VLOOKUP(Ventas[[#This Row],[Código]],Productos[],4,FALSE))</f>
        <v/>
      </c>
      <c r="G1962" s="1" t="str">
        <f>IF(ISBLANK(Ventas[[#This Row],[Código]]),"",VLOOKUP(Ventas[[#This Row],[Código]],Productos[],5,FALSE))</f>
        <v/>
      </c>
      <c r="H1962" s="23" t="str">
        <f>IF(ISBLANK(Ventas[[#This Row],[Código]]),"",Ventas[[#This Row],[Precio Unitario]]*Ventas[[#This Row],[Cantidad]])</f>
        <v/>
      </c>
      <c r="I1962" s="1" t="str">
        <f>IF(ISBLANK(Ventas[[#This Row],[Código]]),"",SUM(Ventas[[#This Row],[Monto]],I1961))</f>
        <v/>
      </c>
    </row>
    <row r="1963" spans="3:9" x14ac:dyDescent="0.25">
      <c r="C1963" t="str">
        <f>IF(ISBLANK(Ventas[[#This Row],[Código]]),"",VLOOKUP(Ventas[[#This Row],[Código]],Productos[],2,FALSE))</f>
        <v/>
      </c>
      <c r="D1963" t="str">
        <f>IF(ISBLANK(Ventas[[#This Row],[Código]]),"",VLOOKUP(Ventas[[#This Row],[Código]],Productos[],3,FALSE))</f>
        <v/>
      </c>
      <c r="E1963" s="22"/>
      <c r="F1963" s="1" t="str">
        <f>IF(ISBLANK(Ventas[[#This Row],[Código]]),"",VLOOKUP(Ventas[[#This Row],[Código]],Productos[],4,FALSE))</f>
        <v/>
      </c>
      <c r="G1963" s="1" t="str">
        <f>IF(ISBLANK(Ventas[[#This Row],[Código]]),"",VLOOKUP(Ventas[[#This Row],[Código]],Productos[],5,FALSE))</f>
        <v/>
      </c>
      <c r="H1963" s="23" t="str">
        <f>IF(ISBLANK(Ventas[[#This Row],[Código]]),"",Ventas[[#This Row],[Precio Unitario]]*Ventas[[#This Row],[Cantidad]])</f>
        <v/>
      </c>
      <c r="I1963" s="1" t="str">
        <f>IF(ISBLANK(Ventas[[#This Row],[Código]]),"",SUM(Ventas[[#This Row],[Monto]],I1962))</f>
        <v/>
      </c>
    </row>
    <row r="1964" spans="3:9" x14ac:dyDescent="0.25">
      <c r="C1964" t="str">
        <f>IF(ISBLANK(Ventas[[#This Row],[Código]]),"",VLOOKUP(Ventas[[#This Row],[Código]],Productos[],2,FALSE))</f>
        <v/>
      </c>
      <c r="D1964" t="str">
        <f>IF(ISBLANK(Ventas[[#This Row],[Código]]),"",VLOOKUP(Ventas[[#This Row],[Código]],Productos[],3,FALSE))</f>
        <v/>
      </c>
      <c r="E1964" s="22"/>
      <c r="F1964" s="1" t="str">
        <f>IF(ISBLANK(Ventas[[#This Row],[Código]]),"",VLOOKUP(Ventas[[#This Row],[Código]],Productos[],4,FALSE))</f>
        <v/>
      </c>
      <c r="G1964" s="1" t="str">
        <f>IF(ISBLANK(Ventas[[#This Row],[Código]]),"",VLOOKUP(Ventas[[#This Row],[Código]],Productos[],5,FALSE))</f>
        <v/>
      </c>
      <c r="H1964" s="23" t="str">
        <f>IF(ISBLANK(Ventas[[#This Row],[Código]]),"",Ventas[[#This Row],[Precio Unitario]]*Ventas[[#This Row],[Cantidad]])</f>
        <v/>
      </c>
      <c r="I1964" s="1" t="str">
        <f>IF(ISBLANK(Ventas[[#This Row],[Código]]),"",SUM(Ventas[[#This Row],[Monto]],I1963))</f>
        <v/>
      </c>
    </row>
    <row r="1965" spans="3:9" x14ac:dyDescent="0.25">
      <c r="C1965" t="str">
        <f>IF(ISBLANK(Ventas[[#This Row],[Código]]),"",VLOOKUP(Ventas[[#This Row],[Código]],Productos[],2,FALSE))</f>
        <v/>
      </c>
      <c r="D1965" t="str">
        <f>IF(ISBLANK(Ventas[[#This Row],[Código]]),"",VLOOKUP(Ventas[[#This Row],[Código]],Productos[],3,FALSE))</f>
        <v/>
      </c>
      <c r="E1965" s="22"/>
      <c r="F1965" s="1" t="str">
        <f>IF(ISBLANK(Ventas[[#This Row],[Código]]),"",VLOOKUP(Ventas[[#This Row],[Código]],Productos[],4,FALSE))</f>
        <v/>
      </c>
      <c r="G1965" s="1" t="str">
        <f>IF(ISBLANK(Ventas[[#This Row],[Código]]),"",VLOOKUP(Ventas[[#This Row],[Código]],Productos[],5,FALSE))</f>
        <v/>
      </c>
      <c r="H1965" s="23" t="str">
        <f>IF(ISBLANK(Ventas[[#This Row],[Código]]),"",Ventas[[#This Row],[Precio Unitario]]*Ventas[[#This Row],[Cantidad]])</f>
        <v/>
      </c>
      <c r="I1965" s="1" t="str">
        <f>IF(ISBLANK(Ventas[[#This Row],[Código]]),"",SUM(Ventas[[#This Row],[Monto]],I1964))</f>
        <v/>
      </c>
    </row>
    <row r="1966" spans="3:9" x14ac:dyDescent="0.25">
      <c r="C1966" t="str">
        <f>IF(ISBLANK(Ventas[[#This Row],[Código]]),"",VLOOKUP(Ventas[[#This Row],[Código]],Productos[],2,FALSE))</f>
        <v/>
      </c>
      <c r="D1966" t="str">
        <f>IF(ISBLANK(Ventas[[#This Row],[Código]]),"",VLOOKUP(Ventas[[#This Row],[Código]],Productos[],3,FALSE))</f>
        <v/>
      </c>
      <c r="E1966" s="22"/>
      <c r="F1966" s="1" t="str">
        <f>IF(ISBLANK(Ventas[[#This Row],[Código]]),"",VLOOKUP(Ventas[[#This Row],[Código]],Productos[],4,FALSE))</f>
        <v/>
      </c>
      <c r="G1966" s="1" t="str">
        <f>IF(ISBLANK(Ventas[[#This Row],[Código]]),"",VLOOKUP(Ventas[[#This Row],[Código]],Productos[],5,FALSE))</f>
        <v/>
      </c>
      <c r="H1966" s="23" t="str">
        <f>IF(ISBLANK(Ventas[[#This Row],[Código]]),"",Ventas[[#This Row],[Precio Unitario]]*Ventas[[#This Row],[Cantidad]])</f>
        <v/>
      </c>
      <c r="I1966" s="1" t="str">
        <f>IF(ISBLANK(Ventas[[#This Row],[Código]]),"",SUM(Ventas[[#This Row],[Monto]],I1965))</f>
        <v/>
      </c>
    </row>
    <row r="1967" spans="3:9" x14ac:dyDescent="0.25">
      <c r="C1967" t="str">
        <f>IF(ISBLANK(Ventas[[#This Row],[Código]]),"",VLOOKUP(Ventas[[#This Row],[Código]],Productos[],2,FALSE))</f>
        <v/>
      </c>
      <c r="D1967" t="str">
        <f>IF(ISBLANK(Ventas[[#This Row],[Código]]),"",VLOOKUP(Ventas[[#This Row],[Código]],Productos[],3,FALSE))</f>
        <v/>
      </c>
      <c r="E1967" s="22"/>
      <c r="F1967" s="1" t="str">
        <f>IF(ISBLANK(Ventas[[#This Row],[Código]]),"",VLOOKUP(Ventas[[#This Row],[Código]],Productos[],4,FALSE))</f>
        <v/>
      </c>
      <c r="G1967" s="1" t="str">
        <f>IF(ISBLANK(Ventas[[#This Row],[Código]]),"",VLOOKUP(Ventas[[#This Row],[Código]],Productos[],5,FALSE))</f>
        <v/>
      </c>
      <c r="H1967" s="23" t="str">
        <f>IF(ISBLANK(Ventas[[#This Row],[Código]]),"",Ventas[[#This Row],[Precio Unitario]]*Ventas[[#This Row],[Cantidad]])</f>
        <v/>
      </c>
      <c r="I1967" s="1" t="str">
        <f>IF(ISBLANK(Ventas[[#This Row],[Código]]),"",SUM(Ventas[[#This Row],[Monto]],I1966))</f>
        <v/>
      </c>
    </row>
    <row r="1968" spans="3:9" x14ac:dyDescent="0.25">
      <c r="C1968" t="str">
        <f>IF(ISBLANK(Ventas[[#This Row],[Código]]),"",VLOOKUP(Ventas[[#This Row],[Código]],Productos[],2,FALSE))</f>
        <v/>
      </c>
      <c r="D1968" t="str">
        <f>IF(ISBLANK(Ventas[[#This Row],[Código]]),"",VLOOKUP(Ventas[[#This Row],[Código]],Productos[],3,FALSE))</f>
        <v/>
      </c>
      <c r="E1968" s="22"/>
      <c r="F1968" s="1" t="str">
        <f>IF(ISBLANK(Ventas[[#This Row],[Código]]),"",VLOOKUP(Ventas[[#This Row],[Código]],Productos[],4,FALSE))</f>
        <v/>
      </c>
      <c r="G1968" s="1" t="str">
        <f>IF(ISBLANK(Ventas[[#This Row],[Código]]),"",VLOOKUP(Ventas[[#This Row],[Código]],Productos[],5,FALSE))</f>
        <v/>
      </c>
      <c r="H1968" s="23" t="str">
        <f>IF(ISBLANK(Ventas[[#This Row],[Código]]),"",Ventas[[#This Row],[Precio Unitario]]*Ventas[[#This Row],[Cantidad]])</f>
        <v/>
      </c>
      <c r="I1968" s="1" t="str">
        <f>IF(ISBLANK(Ventas[[#This Row],[Código]]),"",SUM(Ventas[[#This Row],[Monto]],I1967))</f>
        <v/>
      </c>
    </row>
    <row r="1969" spans="3:9" x14ac:dyDescent="0.25">
      <c r="C1969" t="str">
        <f>IF(ISBLANK(Ventas[[#This Row],[Código]]),"",VLOOKUP(Ventas[[#This Row],[Código]],Productos[],2,FALSE))</f>
        <v/>
      </c>
      <c r="D1969" t="str">
        <f>IF(ISBLANK(Ventas[[#This Row],[Código]]),"",VLOOKUP(Ventas[[#This Row],[Código]],Productos[],3,FALSE))</f>
        <v/>
      </c>
      <c r="E1969" s="22"/>
      <c r="F1969" s="1" t="str">
        <f>IF(ISBLANK(Ventas[[#This Row],[Código]]),"",VLOOKUP(Ventas[[#This Row],[Código]],Productos[],4,FALSE))</f>
        <v/>
      </c>
      <c r="G1969" s="1" t="str">
        <f>IF(ISBLANK(Ventas[[#This Row],[Código]]),"",VLOOKUP(Ventas[[#This Row],[Código]],Productos[],5,FALSE))</f>
        <v/>
      </c>
      <c r="H1969" s="23" t="str">
        <f>IF(ISBLANK(Ventas[[#This Row],[Código]]),"",Ventas[[#This Row],[Precio Unitario]]*Ventas[[#This Row],[Cantidad]])</f>
        <v/>
      </c>
      <c r="I1969" s="1" t="str">
        <f>IF(ISBLANK(Ventas[[#This Row],[Código]]),"",SUM(Ventas[[#This Row],[Monto]],I1968))</f>
        <v/>
      </c>
    </row>
    <row r="1970" spans="3:9" x14ac:dyDescent="0.25">
      <c r="C1970" t="str">
        <f>IF(ISBLANK(Ventas[[#This Row],[Código]]),"",VLOOKUP(Ventas[[#This Row],[Código]],Productos[],2,FALSE))</f>
        <v/>
      </c>
      <c r="D1970" t="str">
        <f>IF(ISBLANK(Ventas[[#This Row],[Código]]),"",VLOOKUP(Ventas[[#This Row],[Código]],Productos[],3,FALSE))</f>
        <v/>
      </c>
      <c r="E1970" s="22"/>
      <c r="F1970" s="1" t="str">
        <f>IF(ISBLANK(Ventas[[#This Row],[Código]]),"",VLOOKUP(Ventas[[#This Row],[Código]],Productos[],4,FALSE))</f>
        <v/>
      </c>
      <c r="G1970" s="1" t="str">
        <f>IF(ISBLANK(Ventas[[#This Row],[Código]]),"",VLOOKUP(Ventas[[#This Row],[Código]],Productos[],5,FALSE))</f>
        <v/>
      </c>
      <c r="H1970" s="23" t="str">
        <f>IF(ISBLANK(Ventas[[#This Row],[Código]]),"",Ventas[[#This Row],[Precio Unitario]]*Ventas[[#This Row],[Cantidad]])</f>
        <v/>
      </c>
      <c r="I1970" s="1" t="str">
        <f>IF(ISBLANK(Ventas[[#This Row],[Código]]),"",SUM(Ventas[[#This Row],[Monto]],I1969))</f>
        <v/>
      </c>
    </row>
    <row r="1971" spans="3:9" x14ac:dyDescent="0.25">
      <c r="C1971" t="str">
        <f>IF(ISBLANK(Ventas[[#This Row],[Código]]),"",VLOOKUP(Ventas[[#This Row],[Código]],Productos[],2,FALSE))</f>
        <v/>
      </c>
      <c r="D1971" t="str">
        <f>IF(ISBLANK(Ventas[[#This Row],[Código]]),"",VLOOKUP(Ventas[[#This Row],[Código]],Productos[],3,FALSE))</f>
        <v/>
      </c>
      <c r="E1971" s="22"/>
      <c r="F1971" s="1" t="str">
        <f>IF(ISBLANK(Ventas[[#This Row],[Código]]),"",VLOOKUP(Ventas[[#This Row],[Código]],Productos[],4,FALSE))</f>
        <v/>
      </c>
      <c r="G1971" s="1" t="str">
        <f>IF(ISBLANK(Ventas[[#This Row],[Código]]),"",VLOOKUP(Ventas[[#This Row],[Código]],Productos[],5,FALSE))</f>
        <v/>
      </c>
      <c r="H1971" s="23" t="str">
        <f>IF(ISBLANK(Ventas[[#This Row],[Código]]),"",Ventas[[#This Row],[Precio Unitario]]*Ventas[[#This Row],[Cantidad]])</f>
        <v/>
      </c>
      <c r="I1971" s="1" t="str">
        <f>IF(ISBLANK(Ventas[[#This Row],[Código]]),"",SUM(Ventas[[#This Row],[Monto]],I1970))</f>
        <v/>
      </c>
    </row>
    <row r="1972" spans="3:9" x14ac:dyDescent="0.25">
      <c r="C1972" t="str">
        <f>IF(ISBLANK(Ventas[[#This Row],[Código]]),"",VLOOKUP(Ventas[[#This Row],[Código]],Productos[],2,FALSE))</f>
        <v/>
      </c>
      <c r="D1972" t="str">
        <f>IF(ISBLANK(Ventas[[#This Row],[Código]]),"",VLOOKUP(Ventas[[#This Row],[Código]],Productos[],3,FALSE))</f>
        <v/>
      </c>
      <c r="E1972" s="22"/>
      <c r="F1972" s="1" t="str">
        <f>IF(ISBLANK(Ventas[[#This Row],[Código]]),"",VLOOKUP(Ventas[[#This Row],[Código]],Productos[],4,FALSE))</f>
        <v/>
      </c>
      <c r="G1972" s="1" t="str">
        <f>IF(ISBLANK(Ventas[[#This Row],[Código]]),"",VLOOKUP(Ventas[[#This Row],[Código]],Productos[],5,FALSE))</f>
        <v/>
      </c>
      <c r="H1972" s="23" t="str">
        <f>IF(ISBLANK(Ventas[[#This Row],[Código]]),"",Ventas[[#This Row],[Precio Unitario]]*Ventas[[#This Row],[Cantidad]])</f>
        <v/>
      </c>
      <c r="I1972" s="1" t="str">
        <f>IF(ISBLANK(Ventas[[#This Row],[Código]]),"",SUM(Ventas[[#This Row],[Monto]],I1971))</f>
        <v/>
      </c>
    </row>
    <row r="1973" spans="3:9" x14ac:dyDescent="0.25">
      <c r="C1973" t="str">
        <f>IF(ISBLANK(Ventas[[#This Row],[Código]]),"",VLOOKUP(Ventas[[#This Row],[Código]],Productos[],2,FALSE))</f>
        <v/>
      </c>
      <c r="D1973" t="str">
        <f>IF(ISBLANK(Ventas[[#This Row],[Código]]),"",VLOOKUP(Ventas[[#This Row],[Código]],Productos[],3,FALSE))</f>
        <v/>
      </c>
      <c r="E1973" s="22"/>
      <c r="F1973" s="1" t="str">
        <f>IF(ISBLANK(Ventas[[#This Row],[Código]]),"",VLOOKUP(Ventas[[#This Row],[Código]],Productos[],4,FALSE))</f>
        <v/>
      </c>
      <c r="G1973" s="1" t="str">
        <f>IF(ISBLANK(Ventas[[#This Row],[Código]]),"",VLOOKUP(Ventas[[#This Row],[Código]],Productos[],5,FALSE))</f>
        <v/>
      </c>
      <c r="H1973" s="23" t="str">
        <f>IF(ISBLANK(Ventas[[#This Row],[Código]]),"",Ventas[[#This Row],[Precio Unitario]]*Ventas[[#This Row],[Cantidad]])</f>
        <v/>
      </c>
      <c r="I1973" s="1" t="str">
        <f>IF(ISBLANK(Ventas[[#This Row],[Código]]),"",SUM(Ventas[[#This Row],[Monto]],I1972))</f>
        <v/>
      </c>
    </row>
    <row r="1974" spans="3:9" x14ac:dyDescent="0.25">
      <c r="C1974" t="str">
        <f>IF(ISBLANK(Ventas[[#This Row],[Código]]),"",VLOOKUP(Ventas[[#This Row],[Código]],Productos[],2,FALSE))</f>
        <v/>
      </c>
      <c r="D1974" t="str">
        <f>IF(ISBLANK(Ventas[[#This Row],[Código]]),"",VLOOKUP(Ventas[[#This Row],[Código]],Productos[],3,FALSE))</f>
        <v/>
      </c>
      <c r="E1974" s="22"/>
      <c r="F1974" s="1" t="str">
        <f>IF(ISBLANK(Ventas[[#This Row],[Código]]),"",VLOOKUP(Ventas[[#This Row],[Código]],Productos[],4,FALSE))</f>
        <v/>
      </c>
      <c r="G1974" s="1" t="str">
        <f>IF(ISBLANK(Ventas[[#This Row],[Código]]),"",VLOOKUP(Ventas[[#This Row],[Código]],Productos[],5,FALSE))</f>
        <v/>
      </c>
      <c r="H1974" s="23" t="str">
        <f>IF(ISBLANK(Ventas[[#This Row],[Código]]),"",Ventas[[#This Row],[Precio Unitario]]*Ventas[[#This Row],[Cantidad]])</f>
        <v/>
      </c>
      <c r="I1974" s="1" t="str">
        <f>IF(ISBLANK(Ventas[[#This Row],[Código]]),"",SUM(Ventas[[#This Row],[Monto]],I1973))</f>
        <v/>
      </c>
    </row>
    <row r="1975" spans="3:9" x14ac:dyDescent="0.25">
      <c r="C1975" t="str">
        <f>IF(ISBLANK(Ventas[[#This Row],[Código]]),"",VLOOKUP(Ventas[[#This Row],[Código]],Productos[],2,FALSE))</f>
        <v/>
      </c>
      <c r="D1975" t="str">
        <f>IF(ISBLANK(Ventas[[#This Row],[Código]]),"",VLOOKUP(Ventas[[#This Row],[Código]],Productos[],3,FALSE))</f>
        <v/>
      </c>
      <c r="E1975" s="22"/>
      <c r="F1975" s="1" t="str">
        <f>IF(ISBLANK(Ventas[[#This Row],[Código]]),"",VLOOKUP(Ventas[[#This Row],[Código]],Productos[],4,FALSE))</f>
        <v/>
      </c>
      <c r="G1975" s="1" t="str">
        <f>IF(ISBLANK(Ventas[[#This Row],[Código]]),"",VLOOKUP(Ventas[[#This Row],[Código]],Productos[],5,FALSE))</f>
        <v/>
      </c>
      <c r="H1975" s="23" t="str">
        <f>IF(ISBLANK(Ventas[[#This Row],[Código]]),"",Ventas[[#This Row],[Precio Unitario]]*Ventas[[#This Row],[Cantidad]])</f>
        <v/>
      </c>
      <c r="I1975" s="1" t="str">
        <f>IF(ISBLANK(Ventas[[#This Row],[Código]]),"",SUM(Ventas[[#This Row],[Monto]],I1974))</f>
        <v/>
      </c>
    </row>
    <row r="1976" spans="3:9" x14ac:dyDescent="0.25">
      <c r="C1976" t="str">
        <f>IF(ISBLANK(Ventas[[#This Row],[Código]]),"",VLOOKUP(Ventas[[#This Row],[Código]],Productos[],2,FALSE))</f>
        <v/>
      </c>
      <c r="D1976" t="str">
        <f>IF(ISBLANK(Ventas[[#This Row],[Código]]),"",VLOOKUP(Ventas[[#This Row],[Código]],Productos[],3,FALSE))</f>
        <v/>
      </c>
      <c r="E1976" s="22"/>
      <c r="F1976" s="1" t="str">
        <f>IF(ISBLANK(Ventas[[#This Row],[Código]]),"",VLOOKUP(Ventas[[#This Row],[Código]],Productos[],4,FALSE))</f>
        <v/>
      </c>
      <c r="G1976" s="1" t="str">
        <f>IF(ISBLANK(Ventas[[#This Row],[Código]]),"",VLOOKUP(Ventas[[#This Row],[Código]],Productos[],5,FALSE))</f>
        <v/>
      </c>
      <c r="H1976" s="23" t="str">
        <f>IF(ISBLANK(Ventas[[#This Row],[Código]]),"",Ventas[[#This Row],[Precio Unitario]]*Ventas[[#This Row],[Cantidad]])</f>
        <v/>
      </c>
      <c r="I1976" s="1" t="str">
        <f>IF(ISBLANK(Ventas[[#This Row],[Código]]),"",SUM(Ventas[[#This Row],[Monto]],I1975))</f>
        <v/>
      </c>
    </row>
    <row r="1977" spans="3:9" x14ac:dyDescent="0.25">
      <c r="C1977" t="str">
        <f>IF(ISBLANK(Ventas[[#This Row],[Código]]),"",VLOOKUP(Ventas[[#This Row],[Código]],Productos[],2,FALSE))</f>
        <v/>
      </c>
      <c r="D1977" t="str">
        <f>IF(ISBLANK(Ventas[[#This Row],[Código]]),"",VLOOKUP(Ventas[[#This Row],[Código]],Productos[],3,FALSE))</f>
        <v/>
      </c>
      <c r="E1977" s="22"/>
      <c r="F1977" s="1" t="str">
        <f>IF(ISBLANK(Ventas[[#This Row],[Código]]),"",VLOOKUP(Ventas[[#This Row],[Código]],Productos[],4,FALSE))</f>
        <v/>
      </c>
      <c r="G1977" s="1" t="str">
        <f>IF(ISBLANK(Ventas[[#This Row],[Código]]),"",VLOOKUP(Ventas[[#This Row],[Código]],Productos[],5,FALSE))</f>
        <v/>
      </c>
      <c r="H1977" s="23" t="str">
        <f>IF(ISBLANK(Ventas[[#This Row],[Código]]),"",Ventas[[#This Row],[Precio Unitario]]*Ventas[[#This Row],[Cantidad]])</f>
        <v/>
      </c>
      <c r="I1977" s="1" t="str">
        <f>IF(ISBLANK(Ventas[[#This Row],[Código]]),"",SUM(Ventas[[#This Row],[Monto]],I1976))</f>
        <v/>
      </c>
    </row>
    <row r="1978" spans="3:9" x14ac:dyDescent="0.25">
      <c r="C1978" t="str">
        <f>IF(ISBLANK(Ventas[[#This Row],[Código]]),"",VLOOKUP(Ventas[[#This Row],[Código]],Productos[],2,FALSE))</f>
        <v/>
      </c>
      <c r="D1978" t="str">
        <f>IF(ISBLANK(Ventas[[#This Row],[Código]]),"",VLOOKUP(Ventas[[#This Row],[Código]],Productos[],3,FALSE))</f>
        <v/>
      </c>
      <c r="E1978" s="22"/>
      <c r="F1978" s="1" t="str">
        <f>IF(ISBLANK(Ventas[[#This Row],[Código]]),"",VLOOKUP(Ventas[[#This Row],[Código]],Productos[],4,FALSE))</f>
        <v/>
      </c>
      <c r="G1978" s="1" t="str">
        <f>IF(ISBLANK(Ventas[[#This Row],[Código]]),"",VLOOKUP(Ventas[[#This Row],[Código]],Productos[],5,FALSE))</f>
        <v/>
      </c>
      <c r="H1978" s="23" t="str">
        <f>IF(ISBLANK(Ventas[[#This Row],[Código]]),"",Ventas[[#This Row],[Precio Unitario]]*Ventas[[#This Row],[Cantidad]])</f>
        <v/>
      </c>
      <c r="I1978" s="1" t="str">
        <f>IF(ISBLANK(Ventas[[#This Row],[Código]]),"",SUM(Ventas[[#This Row],[Monto]],I1977))</f>
        <v/>
      </c>
    </row>
    <row r="1979" spans="3:9" x14ac:dyDescent="0.25">
      <c r="C1979" t="str">
        <f>IF(ISBLANK(Ventas[[#This Row],[Código]]),"",VLOOKUP(Ventas[[#This Row],[Código]],Productos[],2,FALSE))</f>
        <v/>
      </c>
      <c r="D1979" t="str">
        <f>IF(ISBLANK(Ventas[[#This Row],[Código]]),"",VLOOKUP(Ventas[[#This Row],[Código]],Productos[],3,FALSE))</f>
        <v/>
      </c>
      <c r="E1979" s="22"/>
      <c r="F1979" s="1" t="str">
        <f>IF(ISBLANK(Ventas[[#This Row],[Código]]),"",VLOOKUP(Ventas[[#This Row],[Código]],Productos[],4,FALSE))</f>
        <v/>
      </c>
      <c r="G1979" s="1" t="str">
        <f>IF(ISBLANK(Ventas[[#This Row],[Código]]),"",VLOOKUP(Ventas[[#This Row],[Código]],Productos[],5,FALSE))</f>
        <v/>
      </c>
      <c r="H1979" s="23" t="str">
        <f>IF(ISBLANK(Ventas[[#This Row],[Código]]),"",Ventas[[#This Row],[Precio Unitario]]*Ventas[[#This Row],[Cantidad]])</f>
        <v/>
      </c>
      <c r="I1979" s="1" t="str">
        <f>IF(ISBLANK(Ventas[[#This Row],[Código]]),"",SUM(Ventas[[#This Row],[Monto]],I1978))</f>
        <v/>
      </c>
    </row>
    <row r="1980" spans="3:9" x14ac:dyDescent="0.25">
      <c r="C1980" t="str">
        <f>IF(ISBLANK(Ventas[[#This Row],[Código]]),"",VLOOKUP(Ventas[[#This Row],[Código]],Productos[],2,FALSE))</f>
        <v/>
      </c>
      <c r="D1980" t="str">
        <f>IF(ISBLANK(Ventas[[#This Row],[Código]]),"",VLOOKUP(Ventas[[#This Row],[Código]],Productos[],3,FALSE))</f>
        <v/>
      </c>
      <c r="E1980" s="22"/>
      <c r="F1980" s="1" t="str">
        <f>IF(ISBLANK(Ventas[[#This Row],[Código]]),"",VLOOKUP(Ventas[[#This Row],[Código]],Productos[],4,FALSE))</f>
        <v/>
      </c>
      <c r="G1980" s="1" t="str">
        <f>IF(ISBLANK(Ventas[[#This Row],[Código]]),"",VLOOKUP(Ventas[[#This Row],[Código]],Productos[],5,FALSE))</f>
        <v/>
      </c>
      <c r="H1980" s="23" t="str">
        <f>IF(ISBLANK(Ventas[[#This Row],[Código]]),"",Ventas[[#This Row],[Precio Unitario]]*Ventas[[#This Row],[Cantidad]])</f>
        <v/>
      </c>
      <c r="I1980" s="1" t="str">
        <f>IF(ISBLANK(Ventas[[#This Row],[Código]]),"",SUM(Ventas[[#This Row],[Monto]],I1979))</f>
        <v/>
      </c>
    </row>
    <row r="1981" spans="3:9" x14ac:dyDescent="0.25">
      <c r="C1981" t="str">
        <f>IF(ISBLANK(Ventas[[#This Row],[Código]]),"",VLOOKUP(Ventas[[#This Row],[Código]],Productos[],2,FALSE))</f>
        <v/>
      </c>
      <c r="D1981" t="str">
        <f>IF(ISBLANK(Ventas[[#This Row],[Código]]),"",VLOOKUP(Ventas[[#This Row],[Código]],Productos[],3,FALSE))</f>
        <v/>
      </c>
      <c r="E1981" s="22"/>
      <c r="F1981" s="1" t="str">
        <f>IF(ISBLANK(Ventas[[#This Row],[Código]]),"",VLOOKUP(Ventas[[#This Row],[Código]],Productos[],4,FALSE))</f>
        <v/>
      </c>
      <c r="G1981" s="1" t="str">
        <f>IF(ISBLANK(Ventas[[#This Row],[Código]]),"",VLOOKUP(Ventas[[#This Row],[Código]],Productos[],5,FALSE))</f>
        <v/>
      </c>
      <c r="H1981" s="23" t="str">
        <f>IF(ISBLANK(Ventas[[#This Row],[Código]]),"",Ventas[[#This Row],[Precio Unitario]]*Ventas[[#This Row],[Cantidad]])</f>
        <v/>
      </c>
      <c r="I1981" s="1" t="str">
        <f>IF(ISBLANK(Ventas[[#This Row],[Código]]),"",SUM(Ventas[[#This Row],[Monto]],I1980))</f>
        <v/>
      </c>
    </row>
    <row r="1982" spans="3:9" x14ac:dyDescent="0.25">
      <c r="C1982" t="str">
        <f>IF(ISBLANK(Ventas[[#This Row],[Código]]),"",VLOOKUP(Ventas[[#This Row],[Código]],Productos[],2,FALSE))</f>
        <v/>
      </c>
      <c r="D1982" t="str">
        <f>IF(ISBLANK(Ventas[[#This Row],[Código]]),"",VLOOKUP(Ventas[[#This Row],[Código]],Productos[],3,FALSE))</f>
        <v/>
      </c>
      <c r="E1982" s="22"/>
      <c r="F1982" s="1" t="str">
        <f>IF(ISBLANK(Ventas[[#This Row],[Código]]),"",VLOOKUP(Ventas[[#This Row],[Código]],Productos[],4,FALSE))</f>
        <v/>
      </c>
      <c r="G1982" s="1" t="str">
        <f>IF(ISBLANK(Ventas[[#This Row],[Código]]),"",VLOOKUP(Ventas[[#This Row],[Código]],Productos[],5,FALSE))</f>
        <v/>
      </c>
      <c r="H1982" s="23" t="str">
        <f>IF(ISBLANK(Ventas[[#This Row],[Código]]),"",Ventas[[#This Row],[Precio Unitario]]*Ventas[[#This Row],[Cantidad]])</f>
        <v/>
      </c>
      <c r="I1982" s="1" t="str">
        <f>IF(ISBLANK(Ventas[[#This Row],[Código]]),"",SUM(Ventas[[#This Row],[Monto]],I1981))</f>
        <v/>
      </c>
    </row>
    <row r="1983" spans="3:9" x14ac:dyDescent="0.25">
      <c r="C1983" t="str">
        <f>IF(ISBLANK(Ventas[[#This Row],[Código]]),"",VLOOKUP(Ventas[[#This Row],[Código]],Productos[],2,FALSE))</f>
        <v/>
      </c>
      <c r="D1983" t="str">
        <f>IF(ISBLANK(Ventas[[#This Row],[Código]]),"",VLOOKUP(Ventas[[#This Row],[Código]],Productos[],3,FALSE))</f>
        <v/>
      </c>
      <c r="E1983" s="22"/>
      <c r="F1983" s="1" t="str">
        <f>IF(ISBLANK(Ventas[[#This Row],[Código]]),"",VLOOKUP(Ventas[[#This Row],[Código]],Productos[],4,FALSE))</f>
        <v/>
      </c>
      <c r="G1983" s="1" t="str">
        <f>IF(ISBLANK(Ventas[[#This Row],[Código]]),"",VLOOKUP(Ventas[[#This Row],[Código]],Productos[],5,FALSE))</f>
        <v/>
      </c>
      <c r="H1983" s="23" t="str">
        <f>IF(ISBLANK(Ventas[[#This Row],[Código]]),"",Ventas[[#This Row],[Precio Unitario]]*Ventas[[#This Row],[Cantidad]])</f>
        <v/>
      </c>
      <c r="I1983" s="1" t="str">
        <f>IF(ISBLANK(Ventas[[#This Row],[Código]]),"",SUM(Ventas[[#This Row],[Monto]],I1982))</f>
        <v/>
      </c>
    </row>
    <row r="1984" spans="3:9" x14ac:dyDescent="0.25">
      <c r="C1984" t="str">
        <f>IF(ISBLANK(Ventas[[#This Row],[Código]]),"",VLOOKUP(Ventas[[#This Row],[Código]],Productos[],2,FALSE))</f>
        <v/>
      </c>
      <c r="D1984" t="str">
        <f>IF(ISBLANK(Ventas[[#This Row],[Código]]),"",VLOOKUP(Ventas[[#This Row],[Código]],Productos[],3,FALSE))</f>
        <v/>
      </c>
      <c r="E1984" s="22"/>
      <c r="F1984" s="1" t="str">
        <f>IF(ISBLANK(Ventas[[#This Row],[Código]]),"",VLOOKUP(Ventas[[#This Row],[Código]],Productos[],4,FALSE))</f>
        <v/>
      </c>
      <c r="G1984" s="1" t="str">
        <f>IF(ISBLANK(Ventas[[#This Row],[Código]]),"",VLOOKUP(Ventas[[#This Row],[Código]],Productos[],5,FALSE))</f>
        <v/>
      </c>
      <c r="H1984" s="23" t="str">
        <f>IF(ISBLANK(Ventas[[#This Row],[Código]]),"",Ventas[[#This Row],[Precio Unitario]]*Ventas[[#This Row],[Cantidad]])</f>
        <v/>
      </c>
      <c r="I1984" s="1" t="str">
        <f>IF(ISBLANK(Ventas[[#This Row],[Código]]),"",SUM(Ventas[[#This Row],[Monto]],I1983))</f>
        <v/>
      </c>
    </row>
    <row r="1985" spans="3:9" x14ac:dyDescent="0.25">
      <c r="C1985" t="str">
        <f>IF(ISBLANK(Ventas[[#This Row],[Código]]),"",VLOOKUP(Ventas[[#This Row],[Código]],Productos[],2,FALSE))</f>
        <v/>
      </c>
      <c r="D1985" t="str">
        <f>IF(ISBLANK(Ventas[[#This Row],[Código]]),"",VLOOKUP(Ventas[[#This Row],[Código]],Productos[],3,FALSE))</f>
        <v/>
      </c>
      <c r="E1985" s="22"/>
      <c r="F1985" s="1" t="str">
        <f>IF(ISBLANK(Ventas[[#This Row],[Código]]),"",VLOOKUP(Ventas[[#This Row],[Código]],Productos[],4,FALSE))</f>
        <v/>
      </c>
      <c r="G1985" s="1" t="str">
        <f>IF(ISBLANK(Ventas[[#This Row],[Código]]),"",VLOOKUP(Ventas[[#This Row],[Código]],Productos[],5,FALSE))</f>
        <v/>
      </c>
      <c r="H1985" s="23" t="str">
        <f>IF(ISBLANK(Ventas[[#This Row],[Código]]),"",Ventas[[#This Row],[Precio Unitario]]*Ventas[[#This Row],[Cantidad]])</f>
        <v/>
      </c>
      <c r="I1985" s="1" t="str">
        <f>IF(ISBLANK(Ventas[[#This Row],[Código]]),"",SUM(Ventas[[#This Row],[Monto]],I1984))</f>
        <v/>
      </c>
    </row>
    <row r="1986" spans="3:9" x14ac:dyDescent="0.25">
      <c r="C1986" t="str">
        <f>IF(ISBLANK(Ventas[[#This Row],[Código]]),"",VLOOKUP(Ventas[[#This Row],[Código]],Productos[],2,FALSE))</f>
        <v/>
      </c>
      <c r="D1986" t="str">
        <f>IF(ISBLANK(Ventas[[#This Row],[Código]]),"",VLOOKUP(Ventas[[#This Row],[Código]],Productos[],3,FALSE))</f>
        <v/>
      </c>
      <c r="E1986" s="22"/>
      <c r="F1986" s="1" t="str">
        <f>IF(ISBLANK(Ventas[[#This Row],[Código]]),"",VLOOKUP(Ventas[[#This Row],[Código]],Productos[],4,FALSE))</f>
        <v/>
      </c>
      <c r="G1986" s="1" t="str">
        <f>IF(ISBLANK(Ventas[[#This Row],[Código]]),"",VLOOKUP(Ventas[[#This Row],[Código]],Productos[],5,FALSE))</f>
        <v/>
      </c>
      <c r="H1986" s="23" t="str">
        <f>IF(ISBLANK(Ventas[[#This Row],[Código]]),"",Ventas[[#This Row],[Precio Unitario]]*Ventas[[#This Row],[Cantidad]])</f>
        <v/>
      </c>
      <c r="I1986" s="1" t="str">
        <f>IF(ISBLANK(Ventas[[#This Row],[Código]]),"",SUM(Ventas[[#This Row],[Monto]],I1985))</f>
        <v/>
      </c>
    </row>
    <row r="1987" spans="3:9" x14ac:dyDescent="0.25">
      <c r="C1987" t="str">
        <f>IF(ISBLANK(Ventas[[#This Row],[Código]]),"",VLOOKUP(Ventas[[#This Row],[Código]],Productos[],2,FALSE))</f>
        <v/>
      </c>
      <c r="D1987" t="str">
        <f>IF(ISBLANK(Ventas[[#This Row],[Código]]),"",VLOOKUP(Ventas[[#This Row],[Código]],Productos[],3,FALSE))</f>
        <v/>
      </c>
      <c r="E1987" s="22"/>
      <c r="F1987" s="1" t="str">
        <f>IF(ISBLANK(Ventas[[#This Row],[Código]]),"",VLOOKUP(Ventas[[#This Row],[Código]],Productos[],4,FALSE))</f>
        <v/>
      </c>
      <c r="G1987" s="1" t="str">
        <f>IF(ISBLANK(Ventas[[#This Row],[Código]]),"",VLOOKUP(Ventas[[#This Row],[Código]],Productos[],5,FALSE))</f>
        <v/>
      </c>
      <c r="H1987" s="23" t="str">
        <f>IF(ISBLANK(Ventas[[#This Row],[Código]]),"",Ventas[[#This Row],[Precio Unitario]]*Ventas[[#This Row],[Cantidad]])</f>
        <v/>
      </c>
      <c r="I1987" s="1" t="str">
        <f>IF(ISBLANK(Ventas[[#This Row],[Código]]),"",SUM(Ventas[[#This Row],[Monto]],I1986))</f>
        <v/>
      </c>
    </row>
    <row r="1988" spans="3:9" x14ac:dyDescent="0.25">
      <c r="C1988" t="str">
        <f>IF(ISBLANK(Ventas[[#This Row],[Código]]),"",VLOOKUP(Ventas[[#This Row],[Código]],Productos[],2,FALSE))</f>
        <v/>
      </c>
      <c r="D1988" t="str">
        <f>IF(ISBLANK(Ventas[[#This Row],[Código]]),"",VLOOKUP(Ventas[[#This Row],[Código]],Productos[],3,FALSE))</f>
        <v/>
      </c>
      <c r="E1988" s="22"/>
      <c r="F1988" s="1" t="str">
        <f>IF(ISBLANK(Ventas[[#This Row],[Código]]),"",VLOOKUP(Ventas[[#This Row],[Código]],Productos[],4,FALSE))</f>
        <v/>
      </c>
      <c r="G1988" s="1" t="str">
        <f>IF(ISBLANK(Ventas[[#This Row],[Código]]),"",VLOOKUP(Ventas[[#This Row],[Código]],Productos[],5,FALSE))</f>
        <v/>
      </c>
      <c r="H1988" s="23" t="str">
        <f>IF(ISBLANK(Ventas[[#This Row],[Código]]),"",Ventas[[#This Row],[Precio Unitario]]*Ventas[[#This Row],[Cantidad]])</f>
        <v/>
      </c>
      <c r="I1988" s="1" t="str">
        <f>IF(ISBLANK(Ventas[[#This Row],[Código]]),"",SUM(Ventas[[#This Row],[Monto]],I1987))</f>
        <v/>
      </c>
    </row>
    <row r="1989" spans="3:9" x14ac:dyDescent="0.25">
      <c r="C1989" t="str">
        <f>IF(ISBLANK(Ventas[[#This Row],[Código]]),"",VLOOKUP(Ventas[[#This Row],[Código]],Productos[],2,FALSE))</f>
        <v/>
      </c>
      <c r="D1989" t="str">
        <f>IF(ISBLANK(Ventas[[#This Row],[Código]]),"",VLOOKUP(Ventas[[#This Row],[Código]],Productos[],3,FALSE))</f>
        <v/>
      </c>
      <c r="E1989" s="22"/>
      <c r="F1989" s="1" t="str">
        <f>IF(ISBLANK(Ventas[[#This Row],[Código]]),"",VLOOKUP(Ventas[[#This Row],[Código]],Productos[],4,FALSE))</f>
        <v/>
      </c>
      <c r="G1989" s="1" t="str">
        <f>IF(ISBLANK(Ventas[[#This Row],[Código]]),"",VLOOKUP(Ventas[[#This Row],[Código]],Productos[],5,FALSE))</f>
        <v/>
      </c>
      <c r="H1989" s="23" t="str">
        <f>IF(ISBLANK(Ventas[[#This Row],[Código]]),"",Ventas[[#This Row],[Precio Unitario]]*Ventas[[#This Row],[Cantidad]])</f>
        <v/>
      </c>
      <c r="I1989" s="1" t="str">
        <f>IF(ISBLANK(Ventas[[#This Row],[Código]]),"",SUM(Ventas[[#This Row],[Monto]],I1988))</f>
        <v/>
      </c>
    </row>
    <row r="1990" spans="3:9" x14ac:dyDescent="0.25">
      <c r="C1990" t="str">
        <f>IF(ISBLANK(Ventas[[#This Row],[Código]]),"",VLOOKUP(Ventas[[#This Row],[Código]],Productos[],2,FALSE))</f>
        <v/>
      </c>
      <c r="D1990" t="str">
        <f>IF(ISBLANK(Ventas[[#This Row],[Código]]),"",VLOOKUP(Ventas[[#This Row],[Código]],Productos[],3,FALSE))</f>
        <v/>
      </c>
      <c r="E1990" s="22"/>
      <c r="F1990" s="1" t="str">
        <f>IF(ISBLANK(Ventas[[#This Row],[Código]]),"",VLOOKUP(Ventas[[#This Row],[Código]],Productos[],4,FALSE))</f>
        <v/>
      </c>
      <c r="G1990" s="1" t="str">
        <f>IF(ISBLANK(Ventas[[#This Row],[Código]]),"",VLOOKUP(Ventas[[#This Row],[Código]],Productos[],5,FALSE))</f>
        <v/>
      </c>
      <c r="H1990" s="23" t="str">
        <f>IF(ISBLANK(Ventas[[#This Row],[Código]]),"",Ventas[[#This Row],[Precio Unitario]]*Ventas[[#This Row],[Cantidad]])</f>
        <v/>
      </c>
      <c r="I1990" s="1" t="str">
        <f>IF(ISBLANK(Ventas[[#This Row],[Código]]),"",SUM(Ventas[[#This Row],[Monto]],I1989))</f>
        <v/>
      </c>
    </row>
    <row r="1991" spans="3:9" x14ac:dyDescent="0.25">
      <c r="C1991" t="str">
        <f>IF(ISBLANK(Ventas[[#This Row],[Código]]),"",VLOOKUP(Ventas[[#This Row],[Código]],Productos[],2,FALSE))</f>
        <v/>
      </c>
      <c r="D1991" t="str">
        <f>IF(ISBLANK(Ventas[[#This Row],[Código]]),"",VLOOKUP(Ventas[[#This Row],[Código]],Productos[],3,FALSE))</f>
        <v/>
      </c>
      <c r="E1991" s="22"/>
      <c r="F1991" s="1" t="str">
        <f>IF(ISBLANK(Ventas[[#This Row],[Código]]),"",VLOOKUP(Ventas[[#This Row],[Código]],Productos[],4,FALSE))</f>
        <v/>
      </c>
      <c r="G1991" s="1" t="str">
        <f>IF(ISBLANK(Ventas[[#This Row],[Código]]),"",VLOOKUP(Ventas[[#This Row],[Código]],Productos[],5,FALSE))</f>
        <v/>
      </c>
      <c r="H1991" s="23" t="str">
        <f>IF(ISBLANK(Ventas[[#This Row],[Código]]),"",Ventas[[#This Row],[Precio Unitario]]*Ventas[[#This Row],[Cantidad]])</f>
        <v/>
      </c>
      <c r="I1991" s="1" t="str">
        <f>IF(ISBLANK(Ventas[[#This Row],[Código]]),"",SUM(Ventas[[#This Row],[Monto]],I1990))</f>
        <v/>
      </c>
    </row>
    <row r="1992" spans="3:9" x14ac:dyDescent="0.25">
      <c r="C1992" t="str">
        <f>IF(ISBLANK(Ventas[[#This Row],[Código]]),"",VLOOKUP(Ventas[[#This Row],[Código]],Productos[],2,FALSE))</f>
        <v/>
      </c>
      <c r="D1992" t="str">
        <f>IF(ISBLANK(Ventas[[#This Row],[Código]]),"",VLOOKUP(Ventas[[#This Row],[Código]],Productos[],3,FALSE))</f>
        <v/>
      </c>
      <c r="E1992" s="22"/>
      <c r="F1992" s="1" t="str">
        <f>IF(ISBLANK(Ventas[[#This Row],[Código]]),"",VLOOKUP(Ventas[[#This Row],[Código]],Productos[],4,FALSE))</f>
        <v/>
      </c>
      <c r="G1992" s="1" t="str">
        <f>IF(ISBLANK(Ventas[[#This Row],[Código]]),"",VLOOKUP(Ventas[[#This Row],[Código]],Productos[],5,FALSE))</f>
        <v/>
      </c>
      <c r="H1992" s="23" t="str">
        <f>IF(ISBLANK(Ventas[[#This Row],[Código]]),"",Ventas[[#This Row],[Precio Unitario]]*Ventas[[#This Row],[Cantidad]])</f>
        <v/>
      </c>
      <c r="I1992" s="1" t="str">
        <f>IF(ISBLANK(Ventas[[#This Row],[Código]]),"",SUM(Ventas[[#This Row],[Monto]],I1991))</f>
        <v/>
      </c>
    </row>
    <row r="1993" spans="3:9" x14ac:dyDescent="0.25">
      <c r="C1993" t="str">
        <f>IF(ISBLANK(Ventas[[#This Row],[Código]]),"",VLOOKUP(Ventas[[#This Row],[Código]],Productos[],2,FALSE))</f>
        <v/>
      </c>
      <c r="D1993" t="str">
        <f>IF(ISBLANK(Ventas[[#This Row],[Código]]),"",VLOOKUP(Ventas[[#This Row],[Código]],Productos[],3,FALSE))</f>
        <v/>
      </c>
      <c r="E1993" s="22"/>
      <c r="F1993" s="1" t="str">
        <f>IF(ISBLANK(Ventas[[#This Row],[Código]]),"",VLOOKUP(Ventas[[#This Row],[Código]],Productos[],4,FALSE))</f>
        <v/>
      </c>
      <c r="G1993" s="1" t="str">
        <f>IF(ISBLANK(Ventas[[#This Row],[Código]]),"",VLOOKUP(Ventas[[#This Row],[Código]],Productos[],5,FALSE))</f>
        <v/>
      </c>
      <c r="H1993" s="23" t="str">
        <f>IF(ISBLANK(Ventas[[#This Row],[Código]]),"",Ventas[[#This Row],[Precio Unitario]]*Ventas[[#This Row],[Cantidad]])</f>
        <v/>
      </c>
      <c r="I1993" s="1" t="str">
        <f>IF(ISBLANK(Ventas[[#This Row],[Código]]),"",SUM(Ventas[[#This Row],[Monto]],I1992))</f>
        <v/>
      </c>
    </row>
    <row r="1994" spans="3:9" x14ac:dyDescent="0.25">
      <c r="C1994" t="str">
        <f>IF(ISBLANK(Ventas[[#This Row],[Código]]),"",VLOOKUP(Ventas[[#This Row],[Código]],Productos[],2,FALSE))</f>
        <v/>
      </c>
      <c r="D1994" t="str">
        <f>IF(ISBLANK(Ventas[[#This Row],[Código]]),"",VLOOKUP(Ventas[[#This Row],[Código]],Productos[],3,FALSE))</f>
        <v/>
      </c>
      <c r="E1994" s="22"/>
      <c r="F1994" s="1" t="str">
        <f>IF(ISBLANK(Ventas[[#This Row],[Código]]),"",VLOOKUP(Ventas[[#This Row],[Código]],Productos[],4,FALSE))</f>
        <v/>
      </c>
      <c r="G1994" s="1" t="str">
        <f>IF(ISBLANK(Ventas[[#This Row],[Código]]),"",VLOOKUP(Ventas[[#This Row],[Código]],Productos[],5,FALSE))</f>
        <v/>
      </c>
      <c r="H1994" s="23" t="str">
        <f>IF(ISBLANK(Ventas[[#This Row],[Código]]),"",Ventas[[#This Row],[Precio Unitario]]*Ventas[[#This Row],[Cantidad]])</f>
        <v/>
      </c>
      <c r="I1994" s="1" t="str">
        <f>IF(ISBLANK(Ventas[[#This Row],[Código]]),"",SUM(Ventas[[#This Row],[Monto]],I1993))</f>
        <v/>
      </c>
    </row>
    <row r="1995" spans="3:9" x14ac:dyDescent="0.25">
      <c r="C1995" t="str">
        <f>IF(ISBLANK(Ventas[[#This Row],[Código]]),"",VLOOKUP(Ventas[[#This Row],[Código]],Productos[],2,FALSE))</f>
        <v/>
      </c>
      <c r="D1995" t="str">
        <f>IF(ISBLANK(Ventas[[#This Row],[Código]]),"",VLOOKUP(Ventas[[#This Row],[Código]],Productos[],3,FALSE))</f>
        <v/>
      </c>
      <c r="E1995" s="22"/>
      <c r="F1995" s="1" t="str">
        <f>IF(ISBLANK(Ventas[[#This Row],[Código]]),"",VLOOKUP(Ventas[[#This Row],[Código]],Productos[],4,FALSE))</f>
        <v/>
      </c>
      <c r="G1995" s="1" t="str">
        <f>IF(ISBLANK(Ventas[[#This Row],[Código]]),"",VLOOKUP(Ventas[[#This Row],[Código]],Productos[],5,FALSE))</f>
        <v/>
      </c>
      <c r="H1995" s="23" t="str">
        <f>IF(ISBLANK(Ventas[[#This Row],[Código]]),"",Ventas[[#This Row],[Precio Unitario]]*Ventas[[#This Row],[Cantidad]])</f>
        <v/>
      </c>
      <c r="I1995" s="1" t="str">
        <f>IF(ISBLANK(Ventas[[#This Row],[Código]]),"",SUM(Ventas[[#This Row],[Monto]],I1994))</f>
        <v/>
      </c>
    </row>
    <row r="1996" spans="3:9" x14ac:dyDescent="0.25">
      <c r="C1996" t="str">
        <f>IF(ISBLANK(Ventas[[#This Row],[Código]]),"",VLOOKUP(Ventas[[#This Row],[Código]],Productos[],2,FALSE))</f>
        <v/>
      </c>
      <c r="D1996" t="str">
        <f>IF(ISBLANK(Ventas[[#This Row],[Código]]),"",VLOOKUP(Ventas[[#This Row],[Código]],Productos[],3,FALSE))</f>
        <v/>
      </c>
      <c r="E1996" s="22"/>
      <c r="F1996" s="1" t="str">
        <f>IF(ISBLANK(Ventas[[#This Row],[Código]]),"",VLOOKUP(Ventas[[#This Row],[Código]],Productos[],4,FALSE))</f>
        <v/>
      </c>
      <c r="G1996" s="1" t="str">
        <f>IF(ISBLANK(Ventas[[#This Row],[Código]]),"",VLOOKUP(Ventas[[#This Row],[Código]],Productos[],5,FALSE))</f>
        <v/>
      </c>
      <c r="H1996" s="23" t="str">
        <f>IF(ISBLANK(Ventas[[#This Row],[Código]]),"",Ventas[[#This Row],[Precio Unitario]]*Ventas[[#This Row],[Cantidad]])</f>
        <v/>
      </c>
      <c r="I1996" s="1" t="str">
        <f>IF(ISBLANK(Ventas[[#This Row],[Código]]),"",SUM(Ventas[[#This Row],[Monto]],I1995))</f>
        <v/>
      </c>
    </row>
    <row r="1997" spans="3:9" x14ac:dyDescent="0.25">
      <c r="C1997" t="str">
        <f>IF(ISBLANK(Ventas[[#This Row],[Código]]),"",VLOOKUP(Ventas[[#This Row],[Código]],Productos[],2,FALSE))</f>
        <v/>
      </c>
      <c r="D1997" t="str">
        <f>IF(ISBLANK(Ventas[[#This Row],[Código]]),"",VLOOKUP(Ventas[[#This Row],[Código]],Productos[],3,FALSE))</f>
        <v/>
      </c>
      <c r="E1997" s="22"/>
      <c r="F1997" s="1" t="str">
        <f>IF(ISBLANK(Ventas[[#This Row],[Código]]),"",VLOOKUP(Ventas[[#This Row],[Código]],Productos[],4,FALSE))</f>
        <v/>
      </c>
      <c r="G1997" s="1" t="str">
        <f>IF(ISBLANK(Ventas[[#This Row],[Código]]),"",VLOOKUP(Ventas[[#This Row],[Código]],Productos[],5,FALSE))</f>
        <v/>
      </c>
      <c r="H1997" s="23" t="str">
        <f>IF(ISBLANK(Ventas[[#This Row],[Código]]),"",Ventas[[#This Row],[Precio Unitario]]*Ventas[[#This Row],[Cantidad]])</f>
        <v/>
      </c>
      <c r="I1997" s="1" t="str">
        <f>IF(ISBLANK(Ventas[[#This Row],[Código]]),"",SUM(Ventas[[#This Row],[Monto]],I1996))</f>
        <v/>
      </c>
    </row>
    <row r="1998" spans="3:9" x14ac:dyDescent="0.25">
      <c r="C1998" t="str">
        <f>IF(ISBLANK(Ventas[[#This Row],[Código]]),"",VLOOKUP(Ventas[[#This Row],[Código]],Productos[],2,FALSE))</f>
        <v/>
      </c>
      <c r="D1998" t="str">
        <f>IF(ISBLANK(Ventas[[#This Row],[Código]]),"",VLOOKUP(Ventas[[#This Row],[Código]],Productos[],3,FALSE))</f>
        <v/>
      </c>
      <c r="E1998" s="22"/>
      <c r="F1998" s="1" t="str">
        <f>IF(ISBLANK(Ventas[[#This Row],[Código]]),"",VLOOKUP(Ventas[[#This Row],[Código]],Productos[],4,FALSE))</f>
        <v/>
      </c>
      <c r="G1998" s="1" t="str">
        <f>IF(ISBLANK(Ventas[[#This Row],[Código]]),"",VLOOKUP(Ventas[[#This Row],[Código]],Productos[],5,FALSE))</f>
        <v/>
      </c>
      <c r="H1998" s="23" t="str">
        <f>IF(ISBLANK(Ventas[[#This Row],[Código]]),"",Ventas[[#This Row],[Precio Unitario]]*Ventas[[#This Row],[Cantidad]])</f>
        <v/>
      </c>
      <c r="I1998" s="1" t="str">
        <f>IF(ISBLANK(Ventas[[#This Row],[Código]]),"",SUM(Ventas[[#This Row],[Monto]],I1997))</f>
        <v/>
      </c>
    </row>
    <row r="1999" spans="3:9" x14ac:dyDescent="0.25">
      <c r="C1999" t="str">
        <f>IF(ISBLANK(Ventas[[#This Row],[Código]]),"",VLOOKUP(Ventas[[#This Row],[Código]],Productos[],2,FALSE))</f>
        <v/>
      </c>
      <c r="D1999" t="str">
        <f>IF(ISBLANK(Ventas[[#This Row],[Código]]),"",VLOOKUP(Ventas[[#This Row],[Código]],Productos[],3,FALSE))</f>
        <v/>
      </c>
      <c r="E1999" s="22"/>
      <c r="F1999" s="1" t="str">
        <f>IF(ISBLANK(Ventas[[#This Row],[Código]]),"",VLOOKUP(Ventas[[#This Row],[Código]],Productos[],4,FALSE))</f>
        <v/>
      </c>
      <c r="G1999" s="1" t="str">
        <f>IF(ISBLANK(Ventas[[#This Row],[Código]]),"",VLOOKUP(Ventas[[#This Row],[Código]],Productos[],5,FALSE))</f>
        <v/>
      </c>
      <c r="H1999" s="23" t="str">
        <f>IF(ISBLANK(Ventas[[#This Row],[Código]]),"",Ventas[[#This Row],[Precio Unitario]]*Ventas[[#This Row],[Cantidad]])</f>
        <v/>
      </c>
      <c r="I1999" s="1" t="str">
        <f>IF(ISBLANK(Ventas[[#This Row],[Código]]),"",SUM(Ventas[[#This Row],[Monto]],I1998))</f>
        <v/>
      </c>
    </row>
    <row r="2000" spans="3:9" x14ac:dyDescent="0.25">
      <c r="C2000" t="str">
        <f>IF(ISBLANK(Ventas[[#This Row],[Código]]),"",VLOOKUP(Ventas[[#This Row],[Código]],Productos[],2,FALSE))</f>
        <v/>
      </c>
      <c r="D2000" t="str">
        <f>IF(ISBLANK(Ventas[[#This Row],[Código]]),"",VLOOKUP(Ventas[[#This Row],[Código]],Productos[],3,FALSE))</f>
        <v/>
      </c>
      <c r="E2000" s="22"/>
      <c r="F2000" s="1" t="str">
        <f>IF(ISBLANK(Ventas[[#This Row],[Código]]),"",VLOOKUP(Ventas[[#This Row],[Código]],Productos[],4,FALSE))</f>
        <v/>
      </c>
      <c r="G2000" s="1" t="str">
        <f>IF(ISBLANK(Ventas[[#This Row],[Código]]),"",VLOOKUP(Ventas[[#This Row],[Código]],Productos[],5,FALSE))</f>
        <v/>
      </c>
      <c r="H2000" s="23" t="str">
        <f>IF(ISBLANK(Ventas[[#This Row],[Código]]),"",Ventas[[#This Row],[Precio Unitario]]*Ventas[[#This Row],[Cantidad]])</f>
        <v/>
      </c>
      <c r="I2000" s="1" t="str">
        <f>IF(ISBLANK(Ventas[[#This Row],[Código]]),"",SUM(Ventas[[#This Row],[Monto]],I1999))</f>
        <v/>
      </c>
    </row>
    <row r="2001" spans="3:9" x14ac:dyDescent="0.25">
      <c r="C2001" t="str">
        <f>IF(ISBLANK(Ventas[[#This Row],[Código]]),"",VLOOKUP(Ventas[[#This Row],[Código]],Productos[],2,FALSE))</f>
        <v/>
      </c>
      <c r="D2001" t="str">
        <f>IF(ISBLANK(Ventas[[#This Row],[Código]]),"",VLOOKUP(Ventas[[#This Row],[Código]],Productos[],3,FALSE))</f>
        <v/>
      </c>
      <c r="E2001" s="22"/>
      <c r="F2001" s="1" t="str">
        <f>IF(ISBLANK(Ventas[[#This Row],[Código]]),"",VLOOKUP(Ventas[[#This Row],[Código]],Productos[],4,FALSE))</f>
        <v/>
      </c>
      <c r="G2001" s="1" t="str">
        <f>IF(ISBLANK(Ventas[[#This Row],[Código]]),"",VLOOKUP(Ventas[[#This Row],[Código]],Productos[],5,FALSE))</f>
        <v/>
      </c>
      <c r="H2001" s="23" t="str">
        <f>IF(ISBLANK(Ventas[[#This Row],[Código]]),"",Ventas[[#This Row],[Precio Unitario]]*Ventas[[#This Row],[Cantidad]])</f>
        <v/>
      </c>
      <c r="I2001" s="1" t="str">
        <f>IF(ISBLANK(Ventas[[#This Row],[Código]]),"",SUM(Ventas[[#This Row],[Monto]],I2000))</f>
        <v/>
      </c>
    </row>
    <row r="2002" spans="3:9" x14ac:dyDescent="0.25">
      <c r="C2002" t="str">
        <f>IF(ISBLANK(Ventas[[#This Row],[Código]]),"",VLOOKUP(Ventas[[#This Row],[Código]],Productos[],2,FALSE))</f>
        <v/>
      </c>
      <c r="D2002" t="str">
        <f>IF(ISBLANK(Ventas[[#This Row],[Código]]),"",VLOOKUP(Ventas[[#This Row],[Código]],Productos[],3,FALSE))</f>
        <v/>
      </c>
      <c r="E2002" s="22"/>
      <c r="F2002" s="1" t="str">
        <f>IF(ISBLANK(Ventas[[#This Row],[Código]]),"",VLOOKUP(Ventas[[#This Row],[Código]],Productos[],4,FALSE))</f>
        <v/>
      </c>
      <c r="G2002" s="1" t="str">
        <f>IF(ISBLANK(Ventas[[#This Row],[Código]]),"",VLOOKUP(Ventas[[#This Row],[Código]],Productos[],5,FALSE))</f>
        <v/>
      </c>
      <c r="H2002" s="23" t="str">
        <f>IF(ISBLANK(Ventas[[#This Row],[Código]]),"",Ventas[[#This Row],[Precio Unitario]]*Ventas[[#This Row],[Cantidad]])</f>
        <v/>
      </c>
      <c r="I2002" s="1" t="str">
        <f>IF(ISBLANK(Ventas[[#This Row],[Código]]),"",SUM(Ventas[[#This Row],[Monto]],I2001))</f>
        <v/>
      </c>
    </row>
    <row r="2003" spans="3:9" x14ac:dyDescent="0.25">
      <c r="C2003" t="str">
        <f>IF(ISBLANK(Ventas[[#This Row],[Código]]),"",VLOOKUP(Ventas[[#This Row],[Código]],Productos[],2,FALSE))</f>
        <v/>
      </c>
      <c r="D2003" t="str">
        <f>IF(ISBLANK(Ventas[[#This Row],[Código]]),"",VLOOKUP(Ventas[[#This Row],[Código]],Productos[],3,FALSE))</f>
        <v/>
      </c>
      <c r="E2003" s="22"/>
      <c r="F2003" s="1" t="str">
        <f>IF(ISBLANK(Ventas[[#This Row],[Código]]),"",VLOOKUP(Ventas[[#This Row],[Código]],Productos[],4,FALSE))</f>
        <v/>
      </c>
      <c r="G2003" s="1" t="str">
        <f>IF(ISBLANK(Ventas[[#This Row],[Código]]),"",VLOOKUP(Ventas[[#This Row],[Código]],Productos[],5,FALSE))</f>
        <v/>
      </c>
      <c r="H2003" s="23" t="str">
        <f>IF(ISBLANK(Ventas[[#This Row],[Código]]),"",Ventas[[#This Row],[Precio Unitario]]*Ventas[[#This Row],[Cantidad]])</f>
        <v/>
      </c>
      <c r="I2003" s="1" t="str">
        <f>IF(ISBLANK(Ventas[[#This Row],[Código]]),"",SUM(Ventas[[#This Row],[Monto]],I2002))</f>
        <v/>
      </c>
    </row>
    <row r="2004" spans="3:9" x14ac:dyDescent="0.25">
      <c r="C2004" t="str">
        <f>IF(ISBLANK(Ventas[[#This Row],[Código]]),"",VLOOKUP(Ventas[[#This Row],[Código]],Productos[],2,FALSE))</f>
        <v/>
      </c>
      <c r="D2004" t="str">
        <f>IF(ISBLANK(Ventas[[#This Row],[Código]]),"",VLOOKUP(Ventas[[#This Row],[Código]],Productos[],3,FALSE))</f>
        <v/>
      </c>
      <c r="E2004" s="22"/>
      <c r="F2004" s="1" t="str">
        <f>IF(ISBLANK(Ventas[[#This Row],[Código]]),"",VLOOKUP(Ventas[[#This Row],[Código]],Productos[],4,FALSE))</f>
        <v/>
      </c>
      <c r="G2004" s="1" t="str">
        <f>IF(ISBLANK(Ventas[[#This Row],[Código]]),"",VLOOKUP(Ventas[[#This Row],[Código]],Productos[],5,FALSE))</f>
        <v/>
      </c>
      <c r="H2004" s="23" t="str">
        <f>IF(ISBLANK(Ventas[[#This Row],[Código]]),"",Ventas[[#This Row],[Precio Unitario]]*Ventas[[#This Row],[Cantidad]])</f>
        <v/>
      </c>
      <c r="I2004" s="1" t="str">
        <f>IF(ISBLANK(Ventas[[#This Row],[Código]]),"",SUM(Ventas[[#This Row],[Monto]],I2003))</f>
        <v/>
      </c>
    </row>
    <row r="2005" spans="3:9" x14ac:dyDescent="0.25">
      <c r="C2005" t="str">
        <f>IF(ISBLANK(Ventas[[#This Row],[Código]]),"",VLOOKUP(Ventas[[#This Row],[Código]],Productos[],2,FALSE))</f>
        <v/>
      </c>
      <c r="D2005" t="str">
        <f>IF(ISBLANK(Ventas[[#This Row],[Código]]),"",VLOOKUP(Ventas[[#This Row],[Código]],Productos[],3,FALSE))</f>
        <v/>
      </c>
      <c r="E2005" s="22"/>
      <c r="F2005" s="1" t="str">
        <f>IF(ISBLANK(Ventas[[#This Row],[Código]]),"",VLOOKUP(Ventas[[#This Row],[Código]],Productos[],4,FALSE))</f>
        <v/>
      </c>
      <c r="G2005" s="1" t="str">
        <f>IF(ISBLANK(Ventas[[#This Row],[Código]]),"",VLOOKUP(Ventas[[#This Row],[Código]],Productos[],5,FALSE))</f>
        <v/>
      </c>
      <c r="H2005" s="23" t="str">
        <f>IF(ISBLANK(Ventas[[#This Row],[Código]]),"",Ventas[[#This Row],[Precio Unitario]]*Ventas[[#This Row],[Cantidad]])</f>
        <v/>
      </c>
      <c r="I2005" s="1" t="str">
        <f>IF(ISBLANK(Ventas[[#This Row],[Código]]),"",SUM(Ventas[[#This Row],[Monto]],I2004))</f>
        <v/>
      </c>
    </row>
    <row r="2006" spans="3:9" x14ac:dyDescent="0.25">
      <c r="C2006" t="str">
        <f>IF(ISBLANK(Ventas[[#This Row],[Código]]),"",VLOOKUP(Ventas[[#This Row],[Código]],Productos[],2,FALSE))</f>
        <v/>
      </c>
      <c r="D2006" t="str">
        <f>IF(ISBLANK(Ventas[[#This Row],[Código]]),"",VLOOKUP(Ventas[[#This Row],[Código]],Productos[],3,FALSE))</f>
        <v/>
      </c>
      <c r="E2006" s="22"/>
      <c r="F2006" s="1" t="str">
        <f>IF(ISBLANK(Ventas[[#This Row],[Código]]),"",VLOOKUP(Ventas[[#This Row],[Código]],Productos[],4,FALSE))</f>
        <v/>
      </c>
      <c r="G2006" s="1" t="str">
        <f>IF(ISBLANK(Ventas[[#This Row],[Código]]),"",VLOOKUP(Ventas[[#This Row],[Código]],Productos[],5,FALSE))</f>
        <v/>
      </c>
      <c r="H2006" s="23" t="str">
        <f>IF(ISBLANK(Ventas[[#This Row],[Código]]),"",Ventas[[#This Row],[Precio Unitario]]*Ventas[[#This Row],[Cantidad]])</f>
        <v/>
      </c>
      <c r="I2006" s="1" t="str">
        <f>IF(ISBLANK(Ventas[[#This Row],[Código]]),"",SUM(Ventas[[#This Row],[Monto]],I2005))</f>
        <v/>
      </c>
    </row>
    <row r="2007" spans="3:9" x14ac:dyDescent="0.25">
      <c r="C2007" t="str">
        <f>IF(ISBLANK(Ventas[[#This Row],[Código]]),"",VLOOKUP(Ventas[[#This Row],[Código]],Productos[],2,FALSE))</f>
        <v/>
      </c>
      <c r="D2007" t="str">
        <f>IF(ISBLANK(Ventas[[#This Row],[Código]]),"",VLOOKUP(Ventas[[#This Row],[Código]],Productos[],3,FALSE))</f>
        <v/>
      </c>
      <c r="E2007" s="22"/>
      <c r="F2007" s="1" t="str">
        <f>IF(ISBLANK(Ventas[[#This Row],[Código]]),"",VLOOKUP(Ventas[[#This Row],[Código]],Productos[],4,FALSE))</f>
        <v/>
      </c>
      <c r="G2007" s="1" t="str">
        <f>IF(ISBLANK(Ventas[[#This Row],[Código]]),"",VLOOKUP(Ventas[[#This Row],[Código]],Productos[],5,FALSE))</f>
        <v/>
      </c>
      <c r="H2007" s="23" t="str">
        <f>IF(ISBLANK(Ventas[[#This Row],[Código]]),"",Ventas[[#This Row],[Precio Unitario]]*Ventas[[#This Row],[Cantidad]])</f>
        <v/>
      </c>
      <c r="I2007" s="1" t="str">
        <f>IF(ISBLANK(Ventas[[#This Row],[Código]]),"",SUM(Ventas[[#This Row],[Monto]],I2006))</f>
        <v/>
      </c>
    </row>
    <row r="2008" spans="3:9" x14ac:dyDescent="0.25">
      <c r="C2008" t="str">
        <f>IF(ISBLANK(Ventas[[#This Row],[Código]]),"",VLOOKUP(Ventas[[#This Row],[Código]],Productos[],2,FALSE))</f>
        <v/>
      </c>
      <c r="D2008" t="str">
        <f>IF(ISBLANK(Ventas[[#This Row],[Código]]),"",VLOOKUP(Ventas[[#This Row],[Código]],Productos[],3,FALSE))</f>
        <v/>
      </c>
      <c r="E2008" s="22"/>
      <c r="F2008" s="1" t="str">
        <f>IF(ISBLANK(Ventas[[#This Row],[Código]]),"",VLOOKUP(Ventas[[#This Row],[Código]],Productos[],4,FALSE))</f>
        <v/>
      </c>
      <c r="G2008" s="1" t="str">
        <f>IF(ISBLANK(Ventas[[#This Row],[Código]]),"",VLOOKUP(Ventas[[#This Row],[Código]],Productos[],5,FALSE))</f>
        <v/>
      </c>
      <c r="H2008" s="23" t="str">
        <f>IF(ISBLANK(Ventas[[#This Row],[Código]]),"",Ventas[[#This Row],[Precio Unitario]]*Ventas[[#This Row],[Cantidad]])</f>
        <v/>
      </c>
      <c r="I2008" s="1" t="str">
        <f>IF(ISBLANK(Ventas[[#This Row],[Código]]),"",SUM(Ventas[[#This Row],[Monto]],I2007))</f>
        <v/>
      </c>
    </row>
    <row r="2009" spans="3:9" x14ac:dyDescent="0.25">
      <c r="C2009" t="str">
        <f>IF(ISBLANK(Ventas[[#This Row],[Código]]),"",VLOOKUP(Ventas[[#This Row],[Código]],Productos[],2,FALSE))</f>
        <v/>
      </c>
      <c r="D2009" t="str">
        <f>IF(ISBLANK(Ventas[[#This Row],[Código]]),"",VLOOKUP(Ventas[[#This Row],[Código]],Productos[],3,FALSE))</f>
        <v/>
      </c>
      <c r="E2009" s="22"/>
      <c r="F2009" s="1" t="str">
        <f>IF(ISBLANK(Ventas[[#This Row],[Código]]),"",VLOOKUP(Ventas[[#This Row],[Código]],Productos[],4,FALSE))</f>
        <v/>
      </c>
      <c r="G2009" s="1" t="str">
        <f>IF(ISBLANK(Ventas[[#This Row],[Código]]),"",VLOOKUP(Ventas[[#This Row],[Código]],Productos[],5,FALSE))</f>
        <v/>
      </c>
      <c r="H2009" s="23" t="str">
        <f>IF(ISBLANK(Ventas[[#This Row],[Código]]),"",Ventas[[#This Row],[Precio Unitario]]*Ventas[[#This Row],[Cantidad]])</f>
        <v/>
      </c>
      <c r="I2009" s="1" t="str">
        <f>IF(ISBLANK(Ventas[[#This Row],[Código]]),"",SUM(Ventas[[#This Row],[Monto]],I2008))</f>
        <v/>
      </c>
    </row>
    <row r="2010" spans="3:9" x14ac:dyDescent="0.25">
      <c r="C2010" t="str">
        <f>IF(ISBLANK(Ventas[[#This Row],[Código]]),"",VLOOKUP(Ventas[[#This Row],[Código]],Productos[],2,FALSE))</f>
        <v/>
      </c>
      <c r="D2010" t="str">
        <f>IF(ISBLANK(Ventas[[#This Row],[Código]]),"",VLOOKUP(Ventas[[#This Row],[Código]],Productos[],3,FALSE))</f>
        <v/>
      </c>
      <c r="E2010" s="22"/>
      <c r="F2010" s="1" t="str">
        <f>IF(ISBLANK(Ventas[[#This Row],[Código]]),"",VLOOKUP(Ventas[[#This Row],[Código]],Productos[],4,FALSE))</f>
        <v/>
      </c>
      <c r="G2010" s="1" t="str">
        <f>IF(ISBLANK(Ventas[[#This Row],[Código]]),"",VLOOKUP(Ventas[[#This Row],[Código]],Productos[],5,FALSE))</f>
        <v/>
      </c>
      <c r="H2010" s="23" t="str">
        <f>IF(ISBLANK(Ventas[[#This Row],[Código]]),"",Ventas[[#This Row],[Precio Unitario]]*Ventas[[#This Row],[Cantidad]])</f>
        <v/>
      </c>
      <c r="I2010" s="1" t="str">
        <f>IF(ISBLANK(Ventas[[#This Row],[Código]]),"",SUM(Ventas[[#This Row],[Monto]],I2009))</f>
        <v/>
      </c>
    </row>
    <row r="2011" spans="3:9" x14ac:dyDescent="0.25">
      <c r="C2011" t="str">
        <f>IF(ISBLANK(Ventas[[#This Row],[Código]]),"",VLOOKUP(Ventas[[#This Row],[Código]],Productos[],2,FALSE))</f>
        <v/>
      </c>
      <c r="D2011" t="str">
        <f>IF(ISBLANK(Ventas[[#This Row],[Código]]),"",VLOOKUP(Ventas[[#This Row],[Código]],Productos[],3,FALSE))</f>
        <v/>
      </c>
      <c r="E2011" s="22"/>
      <c r="F2011" s="1" t="str">
        <f>IF(ISBLANK(Ventas[[#This Row],[Código]]),"",VLOOKUP(Ventas[[#This Row],[Código]],Productos[],4,FALSE))</f>
        <v/>
      </c>
      <c r="G2011" s="1" t="str">
        <f>IF(ISBLANK(Ventas[[#This Row],[Código]]),"",VLOOKUP(Ventas[[#This Row],[Código]],Productos[],5,FALSE))</f>
        <v/>
      </c>
      <c r="H2011" s="23" t="str">
        <f>IF(ISBLANK(Ventas[[#This Row],[Código]]),"",Ventas[[#This Row],[Precio Unitario]]*Ventas[[#This Row],[Cantidad]])</f>
        <v/>
      </c>
      <c r="I2011" s="1" t="str">
        <f>IF(ISBLANK(Ventas[[#This Row],[Código]]),"",SUM(Ventas[[#This Row],[Monto]],I2010))</f>
        <v/>
      </c>
    </row>
    <row r="2012" spans="3:9" x14ac:dyDescent="0.25">
      <c r="C2012" t="str">
        <f>IF(ISBLANK(Ventas[[#This Row],[Código]]),"",VLOOKUP(Ventas[[#This Row],[Código]],Productos[],2,FALSE))</f>
        <v/>
      </c>
      <c r="D2012" t="str">
        <f>IF(ISBLANK(Ventas[[#This Row],[Código]]),"",VLOOKUP(Ventas[[#This Row],[Código]],Productos[],3,FALSE))</f>
        <v/>
      </c>
      <c r="E2012" s="22"/>
      <c r="F2012" s="1" t="str">
        <f>IF(ISBLANK(Ventas[[#This Row],[Código]]),"",VLOOKUP(Ventas[[#This Row],[Código]],Productos[],4,FALSE))</f>
        <v/>
      </c>
      <c r="G2012" s="1" t="str">
        <f>IF(ISBLANK(Ventas[[#This Row],[Código]]),"",VLOOKUP(Ventas[[#This Row],[Código]],Productos[],5,FALSE))</f>
        <v/>
      </c>
      <c r="H2012" s="23" t="str">
        <f>IF(ISBLANK(Ventas[[#This Row],[Código]]),"",Ventas[[#This Row],[Precio Unitario]]*Ventas[[#This Row],[Cantidad]])</f>
        <v/>
      </c>
      <c r="I2012" s="1" t="str">
        <f>IF(ISBLANK(Ventas[[#This Row],[Código]]),"",SUM(Ventas[[#This Row],[Monto]],I2011))</f>
        <v/>
      </c>
    </row>
    <row r="2013" spans="3:9" x14ac:dyDescent="0.25">
      <c r="C2013" t="str">
        <f>IF(ISBLANK(Ventas[[#This Row],[Código]]),"",VLOOKUP(Ventas[[#This Row],[Código]],Productos[],2,FALSE))</f>
        <v/>
      </c>
      <c r="D2013" t="str">
        <f>IF(ISBLANK(Ventas[[#This Row],[Código]]),"",VLOOKUP(Ventas[[#This Row],[Código]],Productos[],3,FALSE))</f>
        <v/>
      </c>
      <c r="E2013" s="22"/>
      <c r="F2013" s="1" t="str">
        <f>IF(ISBLANK(Ventas[[#This Row],[Código]]),"",VLOOKUP(Ventas[[#This Row],[Código]],Productos[],4,FALSE))</f>
        <v/>
      </c>
      <c r="G2013" s="1" t="str">
        <f>IF(ISBLANK(Ventas[[#This Row],[Código]]),"",VLOOKUP(Ventas[[#This Row],[Código]],Productos[],5,FALSE))</f>
        <v/>
      </c>
      <c r="H2013" s="23" t="str">
        <f>IF(ISBLANK(Ventas[[#This Row],[Código]]),"",Ventas[[#This Row],[Precio Unitario]]*Ventas[[#This Row],[Cantidad]])</f>
        <v/>
      </c>
      <c r="I2013" s="1" t="str">
        <f>IF(ISBLANK(Ventas[[#This Row],[Código]]),"",SUM(Ventas[[#This Row],[Monto]],I2012))</f>
        <v/>
      </c>
    </row>
    <row r="2014" spans="3:9" x14ac:dyDescent="0.25">
      <c r="C2014" t="str">
        <f>IF(ISBLANK(Ventas[[#This Row],[Código]]),"",VLOOKUP(Ventas[[#This Row],[Código]],Productos[],2,FALSE))</f>
        <v/>
      </c>
      <c r="D2014" t="str">
        <f>IF(ISBLANK(Ventas[[#This Row],[Código]]),"",VLOOKUP(Ventas[[#This Row],[Código]],Productos[],3,FALSE))</f>
        <v/>
      </c>
      <c r="E2014" s="22"/>
      <c r="F2014" s="1" t="str">
        <f>IF(ISBLANK(Ventas[[#This Row],[Código]]),"",VLOOKUP(Ventas[[#This Row],[Código]],Productos[],4,FALSE))</f>
        <v/>
      </c>
      <c r="G2014" s="1" t="str">
        <f>IF(ISBLANK(Ventas[[#This Row],[Código]]),"",VLOOKUP(Ventas[[#This Row],[Código]],Productos[],5,FALSE))</f>
        <v/>
      </c>
      <c r="H2014" s="23" t="str">
        <f>IF(ISBLANK(Ventas[[#This Row],[Código]]),"",Ventas[[#This Row],[Precio Unitario]]*Ventas[[#This Row],[Cantidad]])</f>
        <v/>
      </c>
      <c r="I2014" s="1" t="str">
        <f>IF(ISBLANK(Ventas[[#This Row],[Código]]),"",SUM(Ventas[[#This Row],[Monto]],I2013))</f>
        <v/>
      </c>
    </row>
    <row r="2015" spans="3:9" x14ac:dyDescent="0.25">
      <c r="C2015" t="str">
        <f>IF(ISBLANK(Ventas[[#This Row],[Código]]),"",VLOOKUP(Ventas[[#This Row],[Código]],Productos[],2,FALSE))</f>
        <v/>
      </c>
      <c r="D2015" t="str">
        <f>IF(ISBLANK(Ventas[[#This Row],[Código]]),"",VLOOKUP(Ventas[[#This Row],[Código]],Productos[],3,FALSE))</f>
        <v/>
      </c>
      <c r="E2015" s="22"/>
      <c r="F2015" s="1" t="str">
        <f>IF(ISBLANK(Ventas[[#This Row],[Código]]),"",VLOOKUP(Ventas[[#This Row],[Código]],Productos[],4,FALSE))</f>
        <v/>
      </c>
      <c r="G2015" s="1" t="str">
        <f>IF(ISBLANK(Ventas[[#This Row],[Código]]),"",VLOOKUP(Ventas[[#This Row],[Código]],Productos[],5,FALSE))</f>
        <v/>
      </c>
      <c r="H2015" s="23" t="str">
        <f>IF(ISBLANK(Ventas[[#This Row],[Código]]),"",Ventas[[#This Row],[Precio Unitario]]*Ventas[[#This Row],[Cantidad]])</f>
        <v/>
      </c>
      <c r="I2015" s="1" t="str">
        <f>IF(ISBLANK(Ventas[[#This Row],[Código]]),"",SUM(Ventas[[#This Row],[Monto]],I2014))</f>
        <v/>
      </c>
    </row>
    <row r="2016" spans="3:9" x14ac:dyDescent="0.25">
      <c r="C2016" t="str">
        <f>IF(ISBLANK(Ventas[[#This Row],[Código]]),"",VLOOKUP(Ventas[[#This Row],[Código]],Productos[],2,FALSE))</f>
        <v/>
      </c>
      <c r="D2016" t="str">
        <f>IF(ISBLANK(Ventas[[#This Row],[Código]]),"",VLOOKUP(Ventas[[#This Row],[Código]],Productos[],3,FALSE))</f>
        <v/>
      </c>
      <c r="E2016" s="22"/>
      <c r="F2016" s="1" t="str">
        <f>IF(ISBLANK(Ventas[[#This Row],[Código]]),"",VLOOKUP(Ventas[[#This Row],[Código]],Productos[],4,FALSE))</f>
        <v/>
      </c>
      <c r="G2016" s="1" t="str">
        <f>IF(ISBLANK(Ventas[[#This Row],[Código]]),"",VLOOKUP(Ventas[[#This Row],[Código]],Productos[],5,FALSE))</f>
        <v/>
      </c>
      <c r="H2016" s="23" t="str">
        <f>IF(ISBLANK(Ventas[[#This Row],[Código]]),"",Ventas[[#This Row],[Precio Unitario]]*Ventas[[#This Row],[Cantidad]])</f>
        <v/>
      </c>
      <c r="I2016" s="1" t="str">
        <f>IF(ISBLANK(Ventas[[#This Row],[Código]]),"",SUM(Ventas[[#This Row],[Monto]],I2015))</f>
        <v/>
      </c>
    </row>
    <row r="2017" spans="3:9" x14ac:dyDescent="0.25">
      <c r="C2017" t="str">
        <f>IF(ISBLANK(Ventas[[#This Row],[Código]]),"",VLOOKUP(Ventas[[#This Row],[Código]],Productos[],2,FALSE))</f>
        <v/>
      </c>
      <c r="D2017" t="str">
        <f>IF(ISBLANK(Ventas[[#This Row],[Código]]),"",VLOOKUP(Ventas[[#This Row],[Código]],Productos[],3,FALSE))</f>
        <v/>
      </c>
      <c r="E2017" s="22"/>
      <c r="F2017" s="1" t="str">
        <f>IF(ISBLANK(Ventas[[#This Row],[Código]]),"",VLOOKUP(Ventas[[#This Row],[Código]],Productos[],4,FALSE))</f>
        <v/>
      </c>
      <c r="G2017" s="1" t="str">
        <f>IF(ISBLANK(Ventas[[#This Row],[Código]]),"",VLOOKUP(Ventas[[#This Row],[Código]],Productos[],5,FALSE))</f>
        <v/>
      </c>
      <c r="H2017" s="23" t="str">
        <f>IF(ISBLANK(Ventas[[#This Row],[Código]]),"",Ventas[[#This Row],[Precio Unitario]]*Ventas[[#This Row],[Cantidad]])</f>
        <v/>
      </c>
      <c r="I2017" s="1" t="str">
        <f>IF(ISBLANK(Ventas[[#This Row],[Código]]),"",SUM(Ventas[[#This Row],[Monto]],I2016))</f>
        <v/>
      </c>
    </row>
    <row r="2018" spans="3:9" x14ac:dyDescent="0.25">
      <c r="C2018" t="str">
        <f>IF(ISBLANK(Ventas[[#This Row],[Código]]),"",VLOOKUP(Ventas[[#This Row],[Código]],Productos[],2,FALSE))</f>
        <v/>
      </c>
      <c r="D2018" t="str">
        <f>IF(ISBLANK(Ventas[[#This Row],[Código]]),"",VLOOKUP(Ventas[[#This Row],[Código]],Productos[],3,FALSE))</f>
        <v/>
      </c>
      <c r="E2018" s="22"/>
      <c r="F2018" s="1" t="str">
        <f>IF(ISBLANK(Ventas[[#This Row],[Código]]),"",VLOOKUP(Ventas[[#This Row],[Código]],Productos[],4,FALSE))</f>
        <v/>
      </c>
      <c r="G2018" s="1" t="str">
        <f>IF(ISBLANK(Ventas[[#This Row],[Código]]),"",VLOOKUP(Ventas[[#This Row],[Código]],Productos[],5,FALSE))</f>
        <v/>
      </c>
      <c r="H2018" s="23" t="str">
        <f>IF(ISBLANK(Ventas[[#This Row],[Código]]),"",Ventas[[#This Row],[Precio Unitario]]*Ventas[[#This Row],[Cantidad]])</f>
        <v/>
      </c>
      <c r="I2018" s="1" t="str">
        <f>IF(ISBLANK(Ventas[[#This Row],[Código]]),"",SUM(Ventas[[#This Row],[Monto]],I2017))</f>
        <v/>
      </c>
    </row>
    <row r="2019" spans="3:9" x14ac:dyDescent="0.25">
      <c r="C2019" t="str">
        <f>IF(ISBLANK(Ventas[[#This Row],[Código]]),"",VLOOKUP(Ventas[[#This Row],[Código]],Productos[],2,FALSE))</f>
        <v/>
      </c>
      <c r="D2019" t="str">
        <f>IF(ISBLANK(Ventas[[#This Row],[Código]]),"",VLOOKUP(Ventas[[#This Row],[Código]],Productos[],3,FALSE))</f>
        <v/>
      </c>
      <c r="E2019" s="22"/>
      <c r="F2019" s="1" t="str">
        <f>IF(ISBLANK(Ventas[[#This Row],[Código]]),"",VLOOKUP(Ventas[[#This Row],[Código]],Productos[],4,FALSE))</f>
        <v/>
      </c>
      <c r="G2019" s="1" t="str">
        <f>IF(ISBLANK(Ventas[[#This Row],[Código]]),"",VLOOKUP(Ventas[[#This Row],[Código]],Productos[],5,FALSE))</f>
        <v/>
      </c>
      <c r="H2019" s="23" t="str">
        <f>IF(ISBLANK(Ventas[[#This Row],[Código]]),"",Ventas[[#This Row],[Precio Unitario]]*Ventas[[#This Row],[Cantidad]])</f>
        <v/>
      </c>
      <c r="I2019" s="1" t="str">
        <f>IF(ISBLANK(Ventas[[#This Row],[Código]]),"",SUM(Ventas[[#This Row],[Monto]],I2018))</f>
        <v/>
      </c>
    </row>
    <row r="2020" spans="3:9" x14ac:dyDescent="0.25">
      <c r="C2020" t="str">
        <f>IF(ISBLANK(Ventas[[#This Row],[Código]]),"",VLOOKUP(Ventas[[#This Row],[Código]],Productos[],2,FALSE))</f>
        <v/>
      </c>
      <c r="D2020" t="str">
        <f>IF(ISBLANK(Ventas[[#This Row],[Código]]),"",VLOOKUP(Ventas[[#This Row],[Código]],Productos[],3,FALSE))</f>
        <v/>
      </c>
      <c r="E2020" s="22"/>
      <c r="F2020" s="1" t="str">
        <f>IF(ISBLANK(Ventas[[#This Row],[Código]]),"",VLOOKUP(Ventas[[#This Row],[Código]],Productos[],4,FALSE))</f>
        <v/>
      </c>
      <c r="G2020" s="1" t="str">
        <f>IF(ISBLANK(Ventas[[#This Row],[Código]]),"",VLOOKUP(Ventas[[#This Row],[Código]],Productos[],5,FALSE))</f>
        <v/>
      </c>
      <c r="H2020" s="23" t="str">
        <f>IF(ISBLANK(Ventas[[#This Row],[Código]]),"",Ventas[[#This Row],[Precio Unitario]]*Ventas[[#This Row],[Cantidad]])</f>
        <v/>
      </c>
      <c r="I2020" s="1" t="str">
        <f>IF(ISBLANK(Ventas[[#This Row],[Código]]),"",SUM(Ventas[[#This Row],[Monto]],I2019))</f>
        <v/>
      </c>
    </row>
    <row r="2021" spans="3:9" x14ac:dyDescent="0.25">
      <c r="C2021" t="str">
        <f>IF(ISBLANK(Ventas[[#This Row],[Código]]),"",VLOOKUP(Ventas[[#This Row],[Código]],Productos[],2,FALSE))</f>
        <v/>
      </c>
      <c r="D2021" t="str">
        <f>IF(ISBLANK(Ventas[[#This Row],[Código]]),"",VLOOKUP(Ventas[[#This Row],[Código]],Productos[],3,FALSE))</f>
        <v/>
      </c>
      <c r="E2021" s="22"/>
      <c r="F2021" s="1" t="str">
        <f>IF(ISBLANK(Ventas[[#This Row],[Código]]),"",VLOOKUP(Ventas[[#This Row],[Código]],Productos[],4,FALSE))</f>
        <v/>
      </c>
      <c r="G2021" s="1" t="str">
        <f>IF(ISBLANK(Ventas[[#This Row],[Código]]),"",VLOOKUP(Ventas[[#This Row],[Código]],Productos[],5,FALSE))</f>
        <v/>
      </c>
      <c r="H2021" s="23" t="str">
        <f>IF(ISBLANK(Ventas[[#This Row],[Código]]),"",Ventas[[#This Row],[Precio Unitario]]*Ventas[[#This Row],[Cantidad]])</f>
        <v/>
      </c>
      <c r="I2021" s="1" t="str">
        <f>IF(ISBLANK(Ventas[[#This Row],[Código]]),"",SUM(Ventas[[#This Row],[Monto]],I2020))</f>
        <v/>
      </c>
    </row>
    <row r="2022" spans="3:9" x14ac:dyDescent="0.25">
      <c r="C2022" t="str">
        <f>IF(ISBLANK(Ventas[[#This Row],[Código]]),"",VLOOKUP(Ventas[[#This Row],[Código]],Productos[],2,FALSE))</f>
        <v/>
      </c>
      <c r="D2022" t="str">
        <f>IF(ISBLANK(Ventas[[#This Row],[Código]]),"",VLOOKUP(Ventas[[#This Row],[Código]],Productos[],3,FALSE))</f>
        <v/>
      </c>
      <c r="E2022" s="22"/>
      <c r="F2022" s="1" t="str">
        <f>IF(ISBLANK(Ventas[[#This Row],[Código]]),"",VLOOKUP(Ventas[[#This Row],[Código]],Productos[],4,FALSE))</f>
        <v/>
      </c>
      <c r="G2022" s="1" t="str">
        <f>IF(ISBLANK(Ventas[[#This Row],[Código]]),"",VLOOKUP(Ventas[[#This Row],[Código]],Productos[],5,FALSE))</f>
        <v/>
      </c>
      <c r="H2022" s="23" t="str">
        <f>IF(ISBLANK(Ventas[[#This Row],[Código]]),"",Ventas[[#This Row],[Precio Unitario]]*Ventas[[#This Row],[Cantidad]])</f>
        <v/>
      </c>
      <c r="I2022" s="1" t="str">
        <f>IF(ISBLANK(Ventas[[#This Row],[Código]]),"",SUM(Ventas[[#This Row],[Monto]],I2021))</f>
        <v/>
      </c>
    </row>
    <row r="2023" spans="3:9" x14ac:dyDescent="0.25">
      <c r="C2023" t="str">
        <f>IF(ISBLANK(Ventas[[#This Row],[Código]]),"",VLOOKUP(Ventas[[#This Row],[Código]],Productos[],2,FALSE))</f>
        <v/>
      </c>
      <c r="D2023" t="str">
        <f>IF(ISBLANK(Ventas[[#This Row],[Código]]),"",VLOOKUP(Ventas[[#This Row],[Código]],Productos[],3,FALSE))</f>
        <v/>
      </c>
      <c r="E2023" s="22"/>
      <c r="F2023" s="1" t="str">
        <f>IF(ISBLANK(Ventas[[#This Row],[Código]]),"",VLOOKUP(Ventas[[#This Row],[Código]],Productos[],4,FALSE))</f>
        <v/>
      </c>
      <c r="G2023" s="1" t="str">
        <f>IF(ISBLANK(Ventas[[#This Row],[Código]]),"",VLOOKUP(Ventas[[#This Row],[Código]],Productos[],5,FALSE))</f>
        <v/>
      </c>
      <c r="H2023" s="23" t="str">
        <f>IF(ISBLANK(Ventas[[#This Row],[Código]]),"",Ventas[[#This Row],[Precio Unitario]]*Ventas[[#This Row],[Cantidad]])</f>
        <v/>
      </c>
      <c r="I2023" s="1" t="str">
        <f>IF(ISBLANK(Ventas[[#This Row],[Código]]),"",SUM(Ventas[[#This Row],[Monto]],I2022))</f>
        <v/>
      </c>
    </row>
    <row r="2024" spans="3:9" x14ac:dyDescent="0.25">
      <c r="C2024" t="str">
        <f>IF(ISBLANK(Ventas[[#This Row],[Código]]),"",VLOOKUP(Ventas[[#This Row],[Código]],Productos[],2,FALSE))</f>
        <v/>
      </c>
      <c r="D2024" t="str">
        <f>IF(ISBLANK(Ventas[[#This Row],[Código]]),"",VLOOKUP(Ventas[[#This Row],[Código]],Productos[],3,FALSE))</f>
        <v/>
      </c>
      <c r="E2024" s="22"/>
      <c r="F2024" s="1" t="str">
        <f>IF(ISBLANK(Ventas[[#This Row],[Código]]),"",VLOOKUP(Ventas[[#This Row],[Código]],Productos[],4,FALSE))</f>
        <v/>
      </c>
      <c r="G2024" s="1" t="str">
        <f>IF(ISBLANK(Ventas[[#This Row],[Código]]),"",VLOOKUP(Ventas[[#This Row],[Código]],Productos[],5,FALSE))</f>
        <v/>
      </c>
      <c r="H2024" s="23" t="str">
        <f>IF(ISBLANK(Ventas[[#This Row],[Código]]),"",Ventas[[#This Row],[Precio Unitario]]*Ventas[[#This Row],[Cantidad]])</f>
        <v/>
      </c>
      <c r="I2024" s="1" t="str">
        <f>IF(ISBLANK(Ventas[[#This Row],[Código]]),"",SUM(Ventas[[#This Row],[Monto]],I2023))</f>
        <v/>
      </c>
    </row>
    <row r="2025" spans="3:9" x14ac:dyDescent="0.25">
      <c r="C2025" t="str">
        <f>IF(ISBLANK(Ventas[[#This Row],[Código]]),"",VLOOKUP(Ventas[[#This Row],[Código]],Productos[],2,FALSE))</f>
        <v/>
      </c>
      <c r="D2025" t="str">
        <f>IF(ISBLANK(Ventas[[#This Row],[Código]]),"",VLOOKUP(Ventas[[#This Row],[Código]],Productos[],3,FALSE))</f>
        <v/>
      </c>
      <c r="E2025" s="22"/>
      <c r="F2025" s="1" t="str">
        <f>IF(ISBLANK(Ventas[[#This Row],[Código]]),"",VLOOKUP(Ventas[[#This Row],[Código]],Productos[],4,FALSE))</f>
        <v/>
      </c>
      <c r="G2025" s="1" t="str">
        <f>IF(ISBLANK(Ventas[[#This Row],[Código]]),"",VLOOKUP(Ventas[[#This Row],[Código]],Productos[],5,FALSE))</f>
        <v/>
      </c>
      <c r="H2025" s="23" t="str">
        <f>IF(ISBLANK(Ventas[[#This Row],[Código]]),"",Ventas[[#This Row],[Precio Unitario]]*Ventas[[#This Row],[Cantidad]])</f>
        <v/>
      </c>
      <c r="I2025" s="1" t="str">
        <f>IF(ISBLANK(Ventas[[#This Row],[Código]]),"",SUM(Ventas[[#This Row],[Monto]],I2024))</f>
        <v/>
      </c>
    </row>
    <row r="2026" spans="3:9" x14ac:dyDescent="0.25">
      <c r="C2026" t="str">
        <f>IF(ISBLANK(Ventas[[#This Row],[Código]]),"",VLOOKUP(Ventas[[#This Row],[Código]],Productos[],2,FALSE))</f>
        <v/>
      </c>
      <c r="D2026" t="str">
        <f>IF(ISBLANK(Ventas[[#This Row],[Código]]),"",VLOOKUP(Ventas[[#This Row],[Código]],Productos[],3,FALSE))</f>
        <v/>
      </c>
      <c r="E2026" s="22"/>
      <c r="F2026" s="1" t="str">
        <f>IF(ISBLANK(Ventas[[#This Row],[Código]]),"",VLOOKUP(Ventas[[#This Row],[Código]],Productos[],4,FALSE))</f>
        <v/>
      </c>
      <c r="G2026" s="1" t="str">
        <f>IF(ISBLANK(Ventas[[#This Row],[Código]]),"",VLOOKUP(Ventas[[#This Row],[Código]],Productos[],5,FALSE))</f>
        <v/>
      </c>
      <c r="H2026" s="23" t="str">
        <f>IF(ISBLANK(Ventas[[#This Row],[Código]]),"",Ventas[[#This Row],[Precio Unitario]]*Ventas[[#This Row],[Cantidad]])</f>
        <v/>
      </c>
      <c r="I2026" s="1" t="str">
        <f>IF(ISBLANK(Ventas[[#This Row],[Código]]),"",SUM(Ventas[[#This Row],[Monto]],I2025))</f>
        <v/>
      </c>
    </row>
    <row r="2027" spans="3:9" x14ac:dyDescent="0.25">
      <c r="C2027" t="str">
        <f>IF(ISBLANK(Ventas[[#This Row],[Código]]),"",VLOOKUP(Ventas[[#This Row],[Código]],Productos[],2,FALSE))</f>
        <v/>
      </c>
      <c r="D2027" t="str">
        <f>IF(ISBLANK(Ventas[[#This Row],[Código]]),"",VLOOKUP(Ventas[[#This Row],[Código]],Productos[],3,FALSE))</f>
        <v/>
      </c>
      <c r="E2027" s="22"/>
      <c r="F2027" s="1" t="str">
        <f>IF(ISBLANK(Ventas[[#This Row],[Código]]),"",VLOOKUP(Ventas[[#This Row],[Código]],Productos[],4,FALSE))</f>
        <v/>
      </c>
      <c r="G2027" s="1" t="str">
        <f>IF(ISBLANK(Ventas[[#This Row],[Código]]),"",VLOOKUP(Ventas[[#This Row],[Código]],Productos[],5,FALSE))</f>
        <v/>
      </c>
      <c r="H2027" s="23" t="str">
        <f>IF(ISBLANK(Ventas[[#This Row],[Código]]),"",Ventas[[#This Row],[Precio Unitario]]*Ventas[[#This Row],[Cantidad]])</f>
        <v/>
      </c>
      <c r="I2027" s="1" t="str">
        <f>IF(ISBLANK(Ventas[[#This Row],[Código]]),"",SUM(Ventas[[#This Row],[Monto]],I2026))</f>
        <v/>
      </c>
    </row>
    <row r="2028" spans="3:9" x14ac:dyDescent="0.25">
      <c r="C2028" t="str">
        <f>IF(ISBLANK(Ventas[[#This Row],[Código]]),"",VLOOKUP(Ventas[[#This Row],[Código]],Productos[],2,FALSE))</f>
        <v/>
      </c>
      <c r="D2028" t="str">
        <f>IF(ISBLANK(Ventas[[#This Row],[Código]]),"",VLOOKUP(Ventas[[#This Row],[Código]],Productos[],3,FALSE))</f>
        <v/>
      </c>
      <c r="E2028" s="22"/>
      <c r="F2028" s="1" t="str">
        <f>IF(ISBLANK(Ventas[[#This Row],[Código]]),"",VLOOKUP(Ventas[[#This Row],[Código]],Productos[],4,FALSE))</f>
        <v/>
      </c>
      <c r="G2028" s="1" t="str">
        <f>IF(ISBLANK(Ventas[[#This Row],[Código]]),"",VLOOKUP(Ventas[[#This Row],[Código]],Productos[],5,FALSE))</f>
        <v/>
      </c>
      <c r="H2028" s="23" t="str">
        <f>IF(ISBLANK(Ventas[[#This Row],[Código]]),"",Ventas[[#This Row],[Precio Unitario]]*Ventas[[#This Row],[Cantidad]])</f>
        <v/>
      </c>
      <c r="I2028" s="1" t="str">
        <f>IF(ISBLANK(Ventas[[#This Row],[Código]]),"",SUM(Ventas[[#This Row],[Monto]],I2027))</f>
        <v/>
      </c>
    </row>
    <row r="2029" spans="3:9" x14ac:dyDescent="0.25">
      <c r="C2029" t="str">
        <f>IF(ISBLANK(Ventas[[#This Row],[Código]]),"",VLOOKUP(Ventas[[#This Row],[Código]],Productos[],2,FALSE))</f>
        <v/>
      </c>
      <c r="D2029" t="str">
        <f>IF(ISBLANK(Ventas[[#This Row],[Código]]),"",VLOOKUP(Ventas[[#This Row],[Código]],Productos[],3,FALSE))</f>
        <v/>
      </c>
      <c r="E2029" s="22"/>
      <c r="F2029" s="1" t="str">
        <f>IF(ISBLANK(Ventas[[#This Row],[Código]]),"",VLOOKUP(Ventas[[#This Row],[Código]],Productos[],4,FALSE))</f>
        <v/>
      </c>
      <c r="G2029" s="1" t="str">
        <f>IF(ISBLANK(Ventas[[#This Row],[Código]]),"",VLOOKUP(Ventas[[#This Row],[Código]],Productos[],5,FALSE))</f>
        <v/>
      </c>
      <c r="H2029" s="23" t="str">
        <f>IF(ISBLANK(Ventas[[#This Row],[Código]]),"",Ventas[[#This Row],[Precio Unitario]]*Ventas[[#This Row],[Cantidad]])</f>
        <v/>
      </c>
      <c r="I2029" s="1" t="str">
        <f>IF(ISBLANK(Ventas[[#This Row],[Código]]),"",SUM(Ventas[[#This Row],[Monto]],I2028))</f>
        <v/>
      </c>
    </row>
    <row r="2030" spans="3:9" x14ac:dyDescent="0.25">
      <c r="C2030" t="str">
        <f>IF(ISBLANK(Ventas[[#This Row],[Código]]),"",VLOOKUP(Ventas[[#This Row],[Código]],Productos[],2,FALSE))</f>
        <v/>
      </c>
      <c r="D2030" t="str">
        <f>IF(ISBLANK(Ventas[[#This Row],[Código]]),"",VLOOKUP(Ventas[[#This Row],[Código]],Productos[],3,FALSE))</f>
        <v/>
      </c>
      <c r="E2030" s="22"/>
      <c r="F2030" s="1" t="str">
        <f>IF(ISBLANK(Ventas[[#This Row],[Código]]),"",VLOOKUP(Ventas[[#This Row],[Código]],Productos[],4,FALSE))</f>
        <v/>
      </c>
      <c r="G2030" s="1" t="str">
        <f>IF(ISBLANK(Ventas[[#This Row],[Código]]),"",VLOOKUP(Ventas[[#This Row],[Código]],Productos[],5,FALSE))</f>
        <v/>
      </c>
      <c r="H2030" s="23" t="str">
        <f>IF(ISBLANK(Ventas[[#This Row],[Código]]),"",Ventas[[#This Row],[Precio Unitario]]*Ventas[[#This Row],[Cantidad]])</f>
        <v/>
      </c>
      <c r="I2030" s="1" t="str">
        <f>IF(ISBLANK(Ventas[[#This Row],[Código]]),"",SUM(Ventas[[#This Row],[Monto]],I2029))</f>
        <v/>
      </c>
    </row>
    <row r="2031" spans="3:9" x14ac:dyDescent="0.25">
      <c r="C2031" t="str">
        <f>IF(ISBLANK(Ventas[[#This Row],[Código]]),"",VLOOKUP(Ventas[[#This Row],[Código]],Productos[],2,FALSE))</f>
        <v/>
      </c>
      <c r="D2031" t="str">
        <f>IF(ISBLANK(Ventas[[#This Row],[Código]]),"",VLOOKUP(Ventas[[#This Row],[Código]],Productos[],3,FALSE))</f>
        <v/>
      </c>
      <c r="E2031" s="22"/>
      <c r="F2031" s="1" t="str">
        <f>IF(ISBLANK(Ventas[[#This Row],[Código]]),"",VLOOKUP(Ventas[[#This Row],[Código]],Productos[],4,FALSE))</f>
        <v/>
      </c>
      <c r="G2031" s="1" t="str">
        <f>IF(ISBLANK(Ventas[[#This Row],[Código]]),"",VLOOKUP(Ventas[[#This Row],[Código]],Productos[],5,FALSE))</f>
        <v/>
      </c>
      <c r="H2031" s="23" t="str">
        <f>IF(ISBLANK(Ventas[[#This Row],[Código]]),"",Ventas[[#This Row],[Precio Unitario]]*Ventas[[#This Row],[Cantidad]])</f>
        <v/>
      </c>
      <c r="I2031" s="1" t="str">
        <f>IF(ISBLANK(Ventas[[#This Row],[Código]]),"",SUM(Ventas[[#This Row],[Monto]],I2030))</f>
        <v/>
      </c>
    </row>
    <row r="2032" spans="3:9" x14ac:dyDescent="0.25">
      <c r="C2032" t="str">
        <f>IF(ISBLANK(Ventas[[#This Row],[Código]]),"",VLOOKUP(Ventas[[#This Row],[Código]],Productos[],2,FALSE))</f>
        <v/>
      </c>
      <c r="D2032" t="str">
        <f>IF(ISBLANK(Ventas[[#This Row],[Código]]),"",VLOOKUP(Ventas[[#This Row],[Código]],Productos[],3,FALSE))</f>
        <v/>
      </c>
      <c r="E2032" s="22"/>
      <c r="F2032" s="1" t="str">
        <f>IF(ISBLANK(Ventas[[#This Row],[Código]]),"",VLOOKUP(Ventas[[#This Row],[Código]],Productos[],4,FALSE))</f>
        <v/>
      </c>
      <c r="G2032" s="1" t="str">
        <f>IF(ISBLANK(Ventas[[#This Row],[Código]]),"",VLOOKUP(Ventas[[#This Row],[Código]],Productos[],5,FALSE))</f>
        <v/>
      </c>
      <c r="H2032" s="23" t="str">
        <f>IF(ISBLANK(Ventas[[#This Row],[Código]]),"",Ventas[[#This Row],[Precio Unitario]]*Ventas[[#This Row],[Cantidad]])</f>
        <v/>
      </c>
      <c r="I2032" s="1" t="str">
        <f>IF(ISBLANK(Ventas[[#This Row],[Código]]),"",SUM(Ventas[[#This Row],[Monto]],I2031))</f>
        <v/>
      </c>
    </row>
    <row r="2033" spans="3:9" x14ac:dyDescent="0.25">
      <c r="C2033" t="str">
        <f>IF(ISBLANK(Ventas[[#This Row],[Código]]),"",VLOOKUP(Ventas[[#This Row],[Código]],Productos[],2,FALSE))</f>
        <v/>
      </c>
      <c r="D2033" t="str">
        <f>IF(ISBLANK(Ventas[[#This Row],[Código]]),"",VLOOKUP(Ventas[[#This Row],[Código]],Productos[],3,FALSE))</f>
        <v/>
      </c>
      <c r="E2033" s="22"/>
      <c r="F2033" s="1" t="str">
        <f>IF(ISBLANK(Ventas[[#This Row],[Código]]),"",VLOOKUP(Ventas[[#This Row],[Código]],Productos[],4,FALSE))</f>
        <v/>
      </c>
      <c r="G2033" s="1" t="str">
        <f>IF(ISBLANK(Ventas[[#This Row],[Código]]),"",VLOOKUP(Ventas[[#This Row],[Código]],Productos[],5,FALSE))</f>
        <v/>
      </c>
      <c r="H2033" s="23" t="str">
        <f>IF(ISBLANK(Ventas[[#This Row],[Código]]),"",Ventas[[#This Row],[Precio Unitario]]*Ventas[[#This Row],[Cantidad]])</f>
        <v/>
      </c>
      <c r="I2033" s="1" t="str">
        <f>IF(ISBLANK(Ventas[[#This Row],[Código]]),"",SUM(Ventas[[#This Row],[Monto]],I2032))</f>
        <v/>
      </c>
    </row>
    <row r="2034" spans="3:9" x14ac:dyDescent="0.25">
      <c r="C2034" t="str">
        <f>IF(ISBLANK(Ventas[[#This Row],[Código]]),"",VLOOKUP(Ventas[[#This Row],[Código]],Productos[],2,FALSE))</f>
        <v/>
      </c>
      <c r="D2034" t="str">
        <f>IF(ISBLANK(Ventas[[#This Row],[Código]]),"",VLOOKUP(Ventas[[#This Row],[Código]],Productos[],3,FALSE))</f>
        <v/>
      </c>
      <c r="E2034" s="22"/>
      <c r="F2034" s="1" t="str">
        <f>IF(ISBLANK(Ventas[[#This Row],[Código]]),"",VLOOKUP(Ventas[[#This Row],[Código]],Productos[],4,FALSE))</f>
        <v/>
      </c>
      <c r="G2034" s="1" t="str">
        <f>IF(ISBLANK(Ventas[[#This Row],[Código]]),"",VLOOKUP(Ventas[[#This Row],[Código]],Productos[],5,FALSE))</f>
        <v/>
      </c>
      <c r="H2034" s="23" t="str">
        <f>IF(ISBLANK(Ventas[[#This Row],[Código]]),"",Ventas[[#This Row],[Precio Unitario]]*Ventas[[#This Row],[Cantidad]])</f>
        <v/>
      </c>
      <c r="I2034" s="1" t="str">
        <f>IF(ISBLANK(Ventas[[#This Row],[Código]]),"",SUM(Ventas[[#This Row],[Monto]],I2033))</f>
        <v/>
      </c>
    </row>
    <row r="2035" spans="3:9" x14ac:dyDescent="0.25">
      <c r="C2035" t="str">
        <f>IF(ISBLANK(Ventas[[#This Row],[Código]]),"",VLOOKUP(Ventas[[#This Row],[Código]],Productos[],2,FALSE))</f>
        <v/>
      </c>
      <c r="D2035" t="str">
        <f>IF(ISBLANK(Ventas[[#This Row],[Código]]),"",VLOOKUP(Ventas[[#This Row],[Código]],Productos[],3,FALSE))</f>
        <v/>
      </c>
      <c r="E2035" s="22"/>
      <c r="F2035" s="1" t="str">
        <f>IF(ISBLANK(Ventas[[#This Row],[Código]]),"",VLOOKUP(Ventas[[#This Row],[Código]],Productos[],4,FALSE))</f>
        <v/>
      </c>
      <c r="G2035" s="1" t="str">
        <f>IF(ISBLANK(Ventas[[#This Row],[Código]]),"",VLOOKUP(Ventas[[#This Row],[Código]],Productos[],5,FALSE))</f>
        <v/>
      </c>
      <c r="H2035" s="23" t="str">
        <f>IF(ISBLANK(Ventas[[#This Row],[Código]]),"",Ventas[[#This Row],[Precio Unitario]]*Ventas[[#This Row],[Cantidad]])</f>
        <v/>
      </c>
      <c r="I2035" s="1" t="str">
        <f>IF(ISBLANK(Ventas[[#This Row],[Código]]),"",SUM(Ventas[[#This Row],[Monto]],I2034))</f>
        <v/>
      </c>
    </row>
    <row r="2036" spans="3:9" x14ac:dyDescent="0.25">
      <c r="C2036" t="str">
        <f>IF(ISBLANK(Ventas[[#This Row],[Código]]),"",VLOOKUP(Ventas[[#This Row],[Código]],Productos[],2,FALSE))</f>
        <v/>
      </c>
      <c r="D2036" t="str">
        <f>IF(ISBLANK(Ventas[[#This Row],[Código]]),"",VLOOKUP(Ventas[[#This Row],[Código]],Productos[],3,FALSE))</f>
        <v/>
      </c>
      <c r="E2036" s="22"/>
      <c r="F2036" s="1" t="str">
        <f>IF(ISBLANK(Ventas[[#This Row],[Código]]),"",VLOOKUP(Ventas[[#This Row],[Código]],Productos[],4,FALSE))</f>
        <v/>
      </c>
      <c r="G2036" s="1" t="str">
        <f>IF(ISBLANK(Ventas[[#This Row],[Código]]),"",VLOOKUP(Ventas[[#This Row],[Código]],Productos[],5,FALSE))</f>
        <v/>
      </c>
      <c r="H2036" s="23" t="str">
        <f>IF(ISBLANK(Ventas[[#This Row],[Código]]),"",Ventas[[#This Row],[Precio Unitario]]*Ventas[[#This Row],[Cantidad]])</f>
        <v/>
      </c>
      <c r="I2036" s="1" t="str">
        <f>IF(ISBLANK(Ventas[[#This Row],[Código]]),"",SUM(Ventas[[#This Row],[Monto]],I2035))</f>
        <v/>
      </c>
    </row>
    <row r="2037" spans="3:9" x14ac:dyDescent="0.25">
      <c r="C2037" t="str">
        <f>IF(ISBLANK(Ventas[[#This Row],[Código]]),"",VLOOKUP(Ventas[[#This Row],[Código]],Productos[],2,FALSE))</f>
        <v/>
      </c>
      <c r="D2037" t="str">
        <f>IF(ISBLANK(Ventas[[#This Row],[Código]]),"",VLOOKUP(Ventas[[#This Row],[Código]],Productos[],3,FALSE))</f>
        <v/>
      </c>
      <c r="E2037" s="22"/>
      <c r="F2037" s="1" t="str">
        <f>IF(ISBLANK(Ventas[[#This Row],[Código]]),"",VLOOKUP(Ventas[[#This Row],[Código]],Productos[],4,FALSE))</f>
        <v/>
      </c>
      <c r="G2037" s="1" t="str">
        <f>IF(ISBLANK(Ventas[[#This Row],[Código]]),"",VLOOKUP(Ventas[[#This Row],[Código]],Productos[],5,FALSE))</f>
        <v/>
      </c>
      <c r="H2037" s="23" t="str">
        <f>IF(ISBLANK(Ventas[[#This Row],[Código]]),"",Ventas[[#This Row],[Precio Unitario]]*Ventas[[#This Row],[Cantidad]])</f>
        <v/>
      </c>
      <c r="I2037" s="1" t="str">
        <f>IF(ISBLANK(Ventas[[#This Row],[Código]]),"",SUM(Ventas[[#This Row],[Monto]],I2036))</f>
        <v/>
      </c>
    </row>
    <row r="2038" spans="3:9" x14ac:dyDescent="0.25">
      <c r="C2038" t="str">
        <f>IF(ISBLANK(Ventas[[#This Row],[Código]]),"",VLOOKUP(Ventas[[#This Row],[Código]],Productos[],2,FALSE))</f>
        <v/>
      </c>
      <c r="D2038" t="str">
        <f>IF(ISBLANK(Ventas[[#This Row],[Código]]),"",VLOOKUP(Ventas[[#This Row],[Código]],Productos[],3,FALSE))</f>
        <v/>
      </c>
      <c r="E2038" s="22"/>
      <c r="F2038" s="1" t="str">
        <f>IF(ISBLANK(Ventas[[#This Row],[Código]]),"",VLOOKUP(Ventas[[#This Row],[Código]],Productos[],4,FALSE))</f>
        <v/>
      </c>
      <c r="G2038" s="1" t="str">
        <f>IF(ISBLANK(Ventas[[#This Row],[Código]]),"",VLOOKUP(Ventas[[#This Row],[Código]],Productos[],5,FALSE))</f>
        <v/>
      </c>
      <c r="H2038" s="23" t="str">
        <f>IF(ISBLANK(Ventas[[#This Row],[Código]]),"",Ventas[[#This Row],[Precio Unitario]]*Ventas[[#This Row],[Cantidad]])</f>
        <v/>
      </c>
      <c r="I2038" s="1" t="str">
        <f>IF(ISBLANK(Ventas[[#This Row],[Código]]),"",SUM(Ventas[[#This Row],[Monto]],I2037))</f>
        <v/>
      </c>
    </row>
    <row r="2039" spans="3:9" x14ac:dyDescent="0.25">
      <c r="C2039" t="str">
        <f>IF(ISBLANK(Ventas[[#This Row],[Código]]),"",VLOOKUP(Ventas[[#This Row],[Código]],Productos[],2,FALSE))</f>
        <v/>
      </c>
      <c r="D2039" t="str">
        <f>IF(ISBLANK(Ventas[[#This Row],[Código]]),"",VLOOKUP(Ventas[[#This Row],[Código]],Productos[],3,FALSE))</f>
        <v/>
      </c>
      <c r="E2039" s="22"/>
      <c r="F2039" s="1" t="str">
        <f>IF(ISBLANK(Ventas[[#This Row],[Código]]),"",VLOOKUP(Ventas[[#This Row],[Código]],Productos[],4,FALSE))</f>
        <v/>
      </c>
      <c r="G2039" s="1" t="str">
        <f>IF(ISBLANK(Ventas[[#This Row],[Código]]),"",VLOOKUP(Ventas[[#This Row],[Código]],Productos[],5,FALSE))</f>
        <v/>
      </c>
      <c r="H2039" s="23" t="str">
        <f>IF(ISBLANK(Ventas[[#This Row],[Código]]),"",Ventas[[#This Row],[Precio Unitario]]*Ventas[[#This Row],[Cantidad]])</f>
        <v/>
      </c>
      <c r="I2039" s="1" t="str">
        <f>IF(ISBLANK(Ventas[[#This Row],[Código]]),"",SUM(Ventas[[#This Row],[Monto]],I2038))</f>
        <v/>
      </c>
    </row>
    <row r="2040" spans="3:9" x14ac:dyDescent="0.25">
      <c r="C2040" t="str">
        <f>IF(ISBLANK(Ventas[[#This Row],[Código]]),"",VLOOKUP(Ventas[[#This Row],[Código]],Productos[],2,FALSE))</f>
        <v/>
      </c>
      <c r="D2040" t="str">
        <f>IF(ISBLANK(Ventas[[#This Row],[Código]]),"",VLOOKUP(Ventas[[#This Row],[Código]],Productos[],3,FALSE))</f>
        <v/>
      </c>
      <c r="E2040" s="22"/>
      <c r="F2040" s="1" t="str">
        <f>IF(ISBLANK(Ventas[[#This Row],[Código]]),"",VLOOKUP(Ventas[[#This Row],[Código]],Productos[],4,FALSE))</f>
        <v/>
      </c>
      <c r="G2040" s="1" t="str">
        <f>IF(ISBLANK(Ventas[[#This Row],[Código]]),"",VLOOKUP(Ventas[[#This Row],[Código]],Productos[],5,FALSE))</f>
        <v/>
      </c>
      <c r="H2040" s="23" t="str">
        <f>IF(ISBLANK(Ventas[[#This Row],[Código]]),"",Ventas[[#This Row],[Precio Unitario]]*Ventas[[#This Row],[Cantidad]])</f>
        <v/>
      </c>
      <c r="I2040" s="1" t="str">
        <f>IF(ISBLANK(Ventas[[#This Row],[Código]]),"",SUM(Ventas[[#This Row],[Monto]],I2039))</f>
        <v/>
      </c>
    </row>
    <row r="2041" spans="3:9" x14ac:dyDescent="0.25">
      <c r="C2041" t="str">
        <f>IF(ISBLANK(Ventas[[#This Row],[Código]]),"",VLOOKUP(Ventas[[#This Row],[Código]],Productos[],2,FALSE))</f>
        <v/>
      </c>
      <c r="D2041" t="str">
        <f>IF(ISBLANK(Ventas[[#This Row],[Código]]),"",VLOOKUP(Ventas[[#This Row],[Código]],Productos[],3,FALSE))</f>
        <v/>
      </c>
      <c r="E2041" s="22"/>
      <c r="F2041" s="1" t="str">
        <f>IF(ISBLANK(Ventas[[#This Row],[Código]]),"",VLOOKUP(Ventas[[#This Row],[Código]],Productos[],4,FALSE))</f>
        <v/>
      </c>
      <c r="G2041" s="1" t="str">
        <f>IF(ISBLANK(Ventas[[#This Row],[Código]]),"",VLOOKUP(Ventas[[#This Row],[Código]],Productos[],5,FALSE))</f>
        <v/>
      </c>
      <c r="H2041" s="23" t="str">
        <f>IF(ISBLANK(Ventas[[#This Row],[Código]]),"",Ventas[[#This Row],[Precio Unitario]]*Ventas[[#This Row],[Cantidad]])</f>
        <v/>
      </c>
      <c r="I2041" s="1" t="str">
        <f>IF(ISBLANK(Ventas[[#This Row],[Código]]),"",SUM(Ventas[[#This Row],[Monto]],I2040))</f>
        <v/>
      </c>
    </row>
    <row r="2042" spans="3:9" x14ac:dyDescent="0.25">
      <c r="C2042" t="str">
        <f>IF(ISBLANK(Ventas[[#This Row],[Código]]),"",VLOOKUP(Ventas[[#This Row],[Código]],Productos[],2,FALSE))</f>
        <v/>
      </c>
      <c r="D2042" t="str">
        <f>IF(ISBLANK(Ventas[[#This Row],[Código]]),"",VLOOKUP(Ventas[[#This Row],[Código]],Productos[],3,FALSE))</f>
        <v/>
      </c>
      <c r="E2042" s="22"/>
      <c r="F2042" s="1" t="str">
        <f>IF(ISBLANK(Ventas[[#This Row],[Código]]),"",VLOOKUP(Ventas[[#This Row],[Código]],Productos[],4,FALSE))</f>
        <v/>
      </c>
      <c r="G2042" s="1" t="str">
        <f>IF(ISBLANK(Ventas[[#This Row],[Código]]),"",VLOOKUP(Ventas[[#This Row],[Código]],Productos[],5,FALSE))</f>
        <v/>
      </c>
      <c r="H2042" s="23" t="str">
        <f>IF(ISBLANK(Ventas[[#This Row],[Código]]),"",Ventas[[#This Row],[Precio Unitario]]*Ventas[[#This Row],[Cantidad]])</f>
        <v/>
      </c>
      <c r="I2042" s="1" t="str">
        <f>IF(ISBLANK(Ventas[[#This Row],[Código]]),"",SUM(Ventas[[#This Row],[Monto]],I2041))</f>
        <v/>
      </c>
    </row>
    <row r="2043" spans="3:9" x14ac:dyDescent="0.25">
      <c r="C2043" t="str">
        <f>IF(ISBLANK(Ventas[[#This Row],[Código]]),"",VLOOKUP(Ventas[[#This Row],[Código]],Productos[],2,FALSE))</f>
        <v/>
      </c>
      <c r="D2043" t="str">
        <f>IF(ISBLANK(Ventas[[#This Row],[Código]]),"",VLOOKUP(Ventas[[#This Row],[Código]],Productos[],3,FALSE))</f>
        <v/>
      </c>
      <c r="E2043" s="22"/>
      <c r="F2043" s="1" t="str">
        <f>IF(ISBLANK(Ventas[[#This Row],[Código]]),"",VLOOKUP(Ventas[[#This Row],[Código]],Productos[],4,FALSE))</f>
        <v/>
      </c>
      <c r="G2043" s="1" t="str">
        <f>IF(ISBLANK(Ventas[[#This Row],[Código]]),"",VLOOKUP(Ventas[[#This Row],[Código]],Productos[],5,FALSE))</f>
        <v/>
      </c>
      <c r="H2043" s="23" t="str">
        <f>IF(ISBLANK(Ventas[[#This Row],[Código]]),"",Ventas[[#This Row],[Precio Unitario]]*Ventas[[#This Row],[Cantidad]])</f>
        <v/>
      </c>
      <c r="I2043" s="1" t="str">
        <f>IF(ISBLANK(Ventas[[#This Row],[Código]]),"",SUM(Ventas[[#This Row],[Monto]],I2042))</f>
        <v/>
      </c>
    </row>
    <row r="2044" spans="3:9" x14ac:dyDescent="0.25">
      <c r="C2044" t="str">
        <f>IF(ISBLANK(Ventas[[#This Row],[Código]]),"",VLOOKUP(Ventas[[#This Row],[Código]],Productos[],2,FALSE))</f>
        <v/>
      </c>
      <c r="D2044" t="str">
        <f>IF(ISBLANK(Ventas[[#This Row],[Código]]),"",VLOOKUP(Ventas[[#This Row],[Código]],Productos[],3,FALSE))</f>
        <v/>
      </c>
      <c r="E2044" s="22"/>
      <c r="F2044" s="1" t="str">
        <f>IF(ISBLANK(Ventas[[#This Row],[Código]]),"",VLOOKUP(Ventas[[#This Row],[Código]],Productos[],4,FALSE))</f>
        <v/>
      </c>
      <c r="G2044" s="1" t="str">
        <f>IF(ISBLANK(Ventas[[#This Row],[Código]]),"",VLOOKUP(Ventas[[#This Row],[Código]],Productos[],5,FALSE))</f>
        <v/>
      </c>
      <c r="H2044" s="23" t="str">
        <f>IF(ISBLANK(Ventas[[#This Row],[Código]]),"",Ventas[[#This Row],[Precio Unitario]]*Ventas[[#This Row],[Cantidad]])</f>
        <v/>
      </c>
      <c r="I2044" s="1" t="str">
        <f>IF(ISBLANK(Ventas[[#This Row],[Código]]),"",SUM(Ventas[[#This Row],[Monto]],I2043))</f>
        <v/>
      </c>
    </row>
    <row r="2045" spans="3:9" x14ac:dyDescent="0.25">
      <c r="C2045" t="str">
        <f>IF(ISBLANK(Ventas[[#This Row],[Código]]),"",VLOOKUP(Ventas[[#This Row],[Código]],Productos[],2,FALSE))</f>
        <v/>
      </c>
      <c r="D2045" t="str">
        <f>IF(ISBLANK(Ventas[[#This Row],[Código]]),"",VLOOKUP(Ventas[[#This Row],[Código]],Productos[],3,FALSE))</f>
        <v/>
      </c>
      <c r="E2045" s="22"/>
      <c r="F2045" s="1" t="str">
        <f>IF(ISBLANK(Ventas[[#This Row],[Código]]),"",VLOOKUP(Ventas[[#This Row],[Código]],Productos[],4,FALSE))</f>
        <v/>
      </c>
      <c r="G2045" s="1" t="str">
        <f>IF(ISBLANK(Ventas[[#This Row],[Código]]),"",VLOOKUP(Ventas[[#This Row],[Código]],Productos[],5,FALSE))</f>
        <v/>
      </c>
      <c r="H2045" s="23" t="str">
        <f>IF(ISBLANK(Ventas[[#This Row],[Código]]),"",Ventas[[#This Row],[Precio Unitario]]*Ventas[[#This Row],[Cantidad]])</f>
        <v/>
      </c>
      <c r="I2045" s="1" t="str">
        <f>IF(ISBLANK(Ventas[[#This Row],[Código]]),"",SUM(Ventas[[#This Row],[Monto]],I2044))</f>
        <v/>
      </c>
    </row>
    <row r="2046" spans="3:9" x14ac:dyDescent="0.25">
      <c r="C2046" t="str">
        <f>IF(ISBLANK(Ventas[[#This Row],[Código]]),"",VLOOKUP(Ventas[[#This Row],[Código]],Productos[],2,FALSE))</f>
        <v/>
      </c>
      <c r="D2046" t="str">
        <f>IF(ISBLANK(Ventas[[#This Row],[Código]]),"",VLOOKUP(Ventas[[#This Row],[Código]],Productos[],3,FALSE))</f>
        <v/>
      </c>
      <c r="E2046" s="22"/>
      <c r="F2046" s="1" t="str">
        <f>IF(ISBLANK(Ventas[[#This Row],[Código]]),"",VLOOKUP(Ventas[[#This Row],[Código]],Productos[],4,FALSE))</f>
        <v/>
      </c>
      <c r="G2046" s="1" t="str">
        <f>IF(ISBLANK(Ventas[[#This Row],[Código]]),"",VLOOKUP(Ventas[[#This Row],[Código]],Productos[],5,FALSE))</f>
        <v/>
      </c>
      <c r="H2046" s="23" t="str">
        <f>IF(ISBLANK(Ventas[[#This Row],[Código]]),"",Ventas[[#This Row],[Precio Unitario]]*Ventas[[#This Row],[Cantidad]])</f>
        <v/>
      </c>
      <c r="I2046" s="1" t="str">
        <f>IF(ISBLANK(Ventas[[#This Row],[Código]]),"",SUM(Ventas[[#This Row],[Monto]],I2045))</f>
        <v/>
      </c>
    </row>
    <row r="2047" spans="3:9" x14ac:dyDescent="0.25">
      <c r="C2047" t="str">
        <f>IF(ISBLANK(Ventas[[#This Row],[Código]]),"",VLOOKUP(Ventas[[#This Row],[Código]],Productos[],2,FALSE))</f>
        <v/>
      </c>
      <c r="D2047" t="str">
        <f>IF(ISBLANK(Ventas[[#This Row],[Código]]),"",VLOOKUP(Ventas[[#This Row],[Código]],Productos[],3,FALSE))</f>
        <v/>
      </c>
      <c r="E2047" s="22"/>
      <c r="F2047" s="1" t="str">
        <f>IF(ISBLANK(Ventas[[#This Row],[Código]]),"",VLOOKUP(Ventas[[#This Row],[Código]],Productos[],4,FALSE))</f>
        <v/>
      </c>
      <c r="G2047" s="1" t="str">
        <f>IF(ISBLANK(Ventas[[#This Row],[Código]]),"",VLOOKUP(Ventas[[#This Row],[Código]],Productos[],5,FALSE))</f>
        <v/>
      </c>
      <c r="H2047" s="23" t="str">
        <f>IF(ISBLANK(Ventas[[#This Row],[Código]]),"",Ventas[[#This Row],[Precio Unitario]]*Ventas[[#This Row],[Cantidad]])</f>
        <v/>
      </c>
      <c r="I2047" s="1" t="str">
        <f>IF(ISBLANK(Ventas[[#This Row],[Código]]),"",SUM(Ventas[[#This Row],[Monto]],I2046))</f>
        <v/>
      </c>
    </row>
    <row r="2048" spans="3:9" x14ac:dyDescent="0.25">
      <c r="C2048" t="str">
        <f>IF(ISBLANK(Ventas[[#This Row],[Código]]),"",VLOOKUP(Ventas[[#This Row],[Código]],Productos[],2,FALSE))</f>
        <v/>
      </c>
      <c r="D2048" t="str">
        <f>IF(ISBLANK(Ventas[[#This Row],[Código]]),"",VLOOKUP(Ventas[[#This Row],[Código]],Productos[],3,FALSE))</f>
        <v/>
      </c>
      <c r="E2048" s="22"/>
      <c r="F2048" s="1" t="str">
        <f>IF(ISBLANK(Ventas[[#This Row],[Código]]),"",VLOOKUP(Ventas[[#This Row],[Código]],Productos[],4,FALSE))</f>
        <v/>
      </c>
      <c r="G2048" s="1" t="str">
        <f>IF(ISBLANK(Ventas[[#This Row],[Código]]),"",VLOOKUP(Ventas[[#This Row],[Código]],Productos[],5,FALSE))</f>
        <v/>
      </c>
      <c r="H2048" s="23" t="str">
        <f>IF(ISBLANK(Ventas[[#This Row],[Código]]),"",Ventas[[#This Row],[Precio Unitario]]*Ventas[[#This Row],[Cantidad]])</f>
        <v/>
      </c>
      <c r="I2048" s="1" t="str">
        <f>IF(ISBLANK(Ventas[[#This Row],[Código]]),"",SUM(Ventas[[#This Row],[Monto]],I2047))</f>
        <v/>
      </c>
    </row>
    <row r="2049" spans="3:9" x14ac:dyDescent="0.25">
      <c r="C2049" t="str">
        <f>IF(ISBLANK(Ventas[[#This Row],[Código]]),"",VLOOKUP(Ventas[[#This Row],[Código]],Productos[],2,FALSE))</f>
        <v/>
      </c>
      <c r="D2049" t="str">
        <f>IF(ISBLANK(Ventas[[#This Row],[Código]]),"",VLOOKUP(Ventas[[#This Row],[Código]],Productos[],3,FALSE))</f>
        <v/>
      </c>
      <c r="E2049" s="22"/>
      <c r="F2049" s="1" t="str">
        <f>IF(ISBLANK(Ventas[[#This Row],[Código]]),"",VLOOKUP(Ventas[[#This Row],[Código]],Productos[],4,FALSE))</f>
        <v/>
      </c>
      <c r="G2049" s="1" t="str">
        <f>IF(ISBLANK(Ventas[[#This Row],[Código]]),"",VLOOKUP(Ventas[[#This Row],[Código]],Productos[],5,FALSE))</f>
        <v/>
      </c>
      <c r="H2049" s="23" t="str">
        <f>IF(ISBLANK(Ventas[[#This Row],[Código]]),"",Ventas[[#This Row],[Precio Unitario]]*Ventas[[#This Row],[Cantidad]])</f>
        <v/>
      </c>
      <c r="I2049" s="1" t="str">
        <f>IF(ISBLANK(Ventas[[#This Row],[Código]]),"",SUM(Ventas[[#This Row],[Monto]],I2048))</f>
        <v/>
      </c>
    </row>
    <row r="2050" spans="3:9" x14ac:dyDescent="0.25">
      <c r="C2050" t="str">
        <f>IF(ISBLANK(Ventas[[#This Row],[Código]]),"",VLOOKUP(Ventas[[#This Row],[Código]],Productos[],2,FALSE))</f>
        <v/>
      </c>
      <c r="D2050" t="str">
        <f>IF(ISBLANK(Ventas[[#This Row],[Código]]),"",VLOOKUP(Ventas[[#This Row],[Código]],Productos[],3,FALSE))</f>
        <v/>
      </c>
      <c r="E2050" s="22"/>
      <c r="F2050" s="1" t="str">
        <f>IF(ISBLANK(Ventas[[#This Row],[Código]]),"",VLOOKUP(Ventas[[#This Row],[Código]],Productos[],4,FALSE))</f>
        <v/>
      </c>
      <c r="G2050" s="1" t="str">
        <f>IF(ISBLANK(Ventas[[#This Row],[Código]]),"",VLOOKUP(Ventas[[#This Row],[Código]],Productos[],5,FALSE))</f>
        <v/>
      </c>
      <c r="H2050" s="23" t="str">
        <f>IF(ISBLANK(Ventas[[#This Row],[Código]]),"",Ventas[[#This Row],[Precio Unitario]]*Ventas[[#This Row],[Cantidad]])</f>
        <v/>
      </c>
      <c r="I2050" s="1" t="str">
        <f>IF(ISBLANK(Ventas[[#This Row],[Código]]),"",SUM(Ventas[[#This Row],[Monto]],I2049))</f>
        <v/>
      </c>
    </row>
    <row r="2051" spans="3:9" x14ac:dyDescent="0.25">
      <c r="C2051" t="str">
        <f>IF(ISBLANK(Ventas[[#This Row],[Código]]),"",VLOOKUP(Ventas[[#This Row],[Código]],Productos[],2,FALSE))</f>
        <v/>
      </c>
      <c r="D2051" t="str">
        <f>IF(ISBLANK(Ventas[[#This Row],[Código]]),"",VLOOKUP(Ventas[[#This Row],[Código]],Productos[],3,FALSE))</f>
        <v/>
      </c>
      <c r="E2051" s="22"/>
      <c r="F2051" s="1" t="str">
        <f>IF(ISBLANK(Ventas[[#This Row],[Código]]),"",VLOOKUP(Ventas[[#This Row],[Código]],Productos[],4,FALSE))</f>
        <v/>
      </c>
      <c r="G2051" s="1" t="str">
        <f>IF(ISBLANK(Ventas[[#This Row],[Código]]),"",VLOOKUP(Ventas[[#This Row],[Código]],Productos[],5,FALSE))</f>
        <v/>
      </c>
      <c r="H2051" s="23" t="str">
        <f>IF(ISBLANK(Ventas[[#This Row],[Código]]),"",Ventas[[#This Row],[Precio Unitario]]*Ventas[[#This Row],[Cantidad]])</f>
        <v/>
      </c>
      <c r="I2051" s="1" t="str">
        <f>IF(ISBLANK(Ventas[[#This Row],[Código]]),"",SUM(Ventas[[#This Row],[Monto]],I2050))</f>
        <v/>
      </c>
    </row>
    <row r="2052" spans="3:9" x14ac:dyDescent="0.25">
      <c r="C2052" t="str">
        <f>IF(ISBLANK(Ventas[[#This Row],[Código]]),"",VLOOKUP(Ventas[[#This Row],[Código]],Productos[],2,FALSE))</f>
        <v/>
      </c>
      <c r="D2052" t="str">
        <f>IF(ISBLANK(Ventas[[#This Row],[Código]]),"",VLOOKUP(Ventas[[#This Row],[Código]],Productos[],3,FALSE))</f>
        <v/>
      </c>
      <c r="E2052" s="22"/>
      <c r="F2052" s="1" t="str">
        <f>IF(ISBLANK(Ventas[[#This Row],[Código]]),"",VLOOKUP(Ventas[[#This Row],[Código]],Productos[],4,FALSE))</f>
        <v/>
      </c>
      <c r="G2052" s="1" t="str">
        <f>IF(ISBLANK(Ventas[[#This Row],[Código]]),"",VLOOKUP(Ventas[[#This Row],[Código]],Productos[],5,FALSE))</f>
        <v/>
      </c>
      <c r="H2052" s="23" t="str">
        <f>IF(ISBLANK(Ventas[[#This Row],[Código]]),"",Ventas[[#This Row],[Precio Unitario]]*Ventas[[#This Row],[Cantidad]])</f>
        <v/>
      </c>
      <c r="I2052" s="1" t="str">
        <f>IF(ISBLANK(Ventas[[#This Row],[Código]]),"",SUM(Ventas[[#This Row],[Monto]],I2051))</f>
        <v/>
      </c>
    </row>
    <row r="2053" spans="3:9" x14ac:dyDescent="0.25">
      <c r="C2053" t="str">
        <f>IF(ISBLANK(Ventas[[#This Row],[Código]]),"",VLOOKUP(Ventas[[#This Row],[Código]],Productos[],2,FALSE))</f>
        <v/>
      </c>
      <c r="D2053" t="str">
        <f>IF(ISBLANK(Ventas[[#This Row],[Código]]),"",VLOOKUP(Ventas[[#This Row],[Código]],Productos[],3,FALSE))</f>
        <v/>
      </c>
      <c r="E2053" s="22"/>
      <c r="F2053" s="1" t="str">
        <f>IF(ISBLANK(Ventas[[#This Row],[Código]]),"",VLOOKUP(Ventas[[#This Row],[Código]],Productos[],4,FALSE))</f>
        <v/>
      </c>
      <c r="G2053" s="1" t="str">
        <f>IF(ISBLANK(Ventas[[#This Row],[Código]]),"",VLOOKUP(Ventas[[#This Row],[Código]],Productos[],5,FALSE))</f>
        <v/>
      </c>
      <c r="H2053" s="23" t="str">
        <f>IF(ISBLANK(Ventas[[#This Row],[Código]]),"",Ventas[[#This Row],[Precio Unitario]]*Ventas[[#This Row],[Cantidad]])</f>
        <v/>
      </c>
      <c r="I2053" s="1" t="str">
        <f>IF(ISBLANK(Ventas[[#This Row],[Código]]),"",SUM(Ventas[[#This Row],[Monto]],I2052))</f>
        <v/>
      </c>
    </row>
    <row r="2054" spans="3:9" x14ac:dyDescent="0.25">
      <c r="C2054" t="str">
        <f>IF(ISBLANK(Ventas[[#This Row],[Código]]),"",VLOOKUP(Ventas[[#This Row],[Código]],Productos[],2,FALSE))</f>
        <v/>
      </c>
      <c r="D2054" t="str">
        <f>IF(ISBLANK(Ventas[[#This Row],[Código]]),"",VLOOKUP(Ventas[[#This Row],[Código]],Productos[],3,FALSE))</f>
        <v/>
      </c>
      <c r="E2054" s="22"/>
      <c r="F2054" s="1" t="str">
        <f>IF(ISBLANK(Ventas[[#This Row],[Código]]),"",VLOOKUP(Ventas[[#This Row],[Código]],Productos[],4,FALSE))</f>
        <v/>
      </c>
      <c r="G2054" s="1" t="str">
        <f>IF(ISBLANK(Ventas[[#This Row],[Código]]),"",VLOOKUP(Ventas[[#This Row],[Código]],Productos[],5,FALSE))</f>
        <v/>
      </c>
      <c r="H2054" s="23" t="str">
        <f>IF(ISBLANK(Ventas[[#This Row],[Código]]),"",Ventas[[#This Row],[Precio Unitario]]*Ventas[[#This Row],[Cantidad]])</f>
        <v/>
      </c>
      <c r="I2054" s="1" t="str">
        <f>IF(ISBLANK(Ventas[[#This Row],[Código]]),"",SUM(Ventas[[#This Row],[Monto]],I2053))</f>
        <v/>
      </c>
    </row>
    <row r="2055" spans="3:9" x14ac:dyDescent="0.25">
      <c r="C2055" t="str">
        <f>IF(ISBLANK(Ventas[[#This Row],[Código]]),"",VLOOKUP(Ventas[[#This Row],[Código]],Productos[],2,FALSE))</f>
        <v/>
      </c>
      <c r="D2055" t="str">
        <f>IF(ISBLANK(Ventas[[#This Row],[Código]]),"",VLOOKUP(Ventas[[#This Row],[Código]],Productos[],3,FALSE))</f>
        <v/>
      </c>
      <c r="E2055" s="22"/>
      <c r="F2055" s="1" t="str">
        <f>IF(ISBLANK(Ventas[[#This Row],[Código]]),"",VLOOKUP(Ventas[[#This Row],[Código]],Productos[],4,FALSE))</f>
        <v/>
      </c>
      <c r="G2055" s="1" t="str">
        <f>IF(ISBLANK(Ventas[[#This Row],[Código]]),"",VLOOKUP(Ventas[[#This Row],[Código]],Productos[],5,FALSE))</f>
        <v/>
      </c>
      <c r="H2055" s="23" t="str">
        <f>IF(ISBLANK(Ventas[[#This Row],[Código]]),"",Ventas[[#This Row],[Precio Unitario]]*Ventas[[#This Row],[Cantidad]])</f>
        <v/>
      </c>
      <c r="I2055" s="1" t="str">
        <f>IF(ISBLANK(Ventas[[#This Row],[Código]]),"",SUM(Ventas[[#This Row],[Monto]],I2054))</f>
        <v/>
      </c>
    </row>
    <row r="2056" spans="3:9" x14ac:dyDescent="0.25">
      <c r="C2056" t="str">
        <f>IF(ISBLANK(Ventas[[#This Row],[Código]]),"",VLOOKUP(Ventas[[#This Row],[Código]],Productos[],2,FALSE))</f>
        <v/>
      </c>
      <c r="D2056" t="str">
        <f>IF(ISBLANK(Ventas[[#This Row],[Código]]),"",VLOOKUP(Ventas[[#This Row],[Código]],Productos[],3,FALSE))</f>
        <v/>
      </c>
      <c r="E2056" s="22"/>
      <c r="F2056" s="1" t="str">
        <f>IF(ISBLANK(Ventas[[#This Row],[Código]]),"",VLOOKUP(Ventas[[#This Row],[Código]],Productos[],4,FALSE))</f>
        <v/>
      </c>
      <c r="G2056" s="1" t="str">
        <f>IF(ISBLANK(Ventas[[#This Row],[Código]]),"",VLOOKUP(Ventas[[#This Row],[Código]],Productos[],5,FALSE))</f>
        <v/>
      </c>
      <c r="H2056" s="23" t="str">
        <f>IF(ISBLANK(Ventas[[#This Row],[Código]]),"",Ventas[[#This Row],[Precio Unitario]]*Ventas[[#This Row],[Cantidad]])</f>
        <v/>
      </c>
      <c r="I2056" s="1" t="str">
        <f>IF(ISBLANK(Ventas[[#This Row],[Código]]),"",SUM(Ventas[[#This Row],[Monto]],I2055))</f>
        <v/>
      </c>
    </row>
    <row r="2057" spans="3:9" x14ac:dyDescent="0.25">
      <c r="C2057" t="str">
        <f>IF(ISBLANK(Ventas[[#This Row],[Código]]),"",VLOOKUP(Ventas[[#This Row],[Código]],Productos[],2,FALSE))</f>
        <v/>
      </c>
      <c r="D2057" t="str">
        <f>IF(ISBLANK(Ventas[[#This Row],[Código]]),"",VLOOKUP(Ventas[[#This Row],[Código]],Productos[],3,FALSE))</f>
        <v/>
      </c>
      <c r="E2057" s="22"/>
      <c r="F2057" s="1" t="str">
        <f>IF(ISBLANK(Ventas[[#This Row],[Código]]),"",VLOOKUP(Ventas[[#This Row],[Código]],Productos[],4,FALSE))</f>
        <v/>
      </c>
      <c r="G2057" s="1" t="str">
        <f>IF(ISBLANK(Ventas[[#This Row],[Código]]),"",VLOOKUP(Ventas[[#This Row],[Código]],Productos[],5,FALSE))</f>
        <v/>
      </c>
      <c r="H2057" s="23" t="str">
        <f>IF(ISBLANK(Ventas[[#This Row],[Código]]),"",Ventas[[#This Row],[Precio Unitario]]*Ventas[[#This Row],[Cantidad]])</f>
        <v/>
      </c>
      <c r="I2057" s="1" t="str">
        <f>IF(ISBLANK(Ventas[[#This Row],[Código]]),"",SUM(Ventas[[#This Row],[Monto]],I2056))</f>
        <v/>
      </c>
    </row>
    <row r="2058" spans="3:9" x14ac:dyDescent="0.25">
      <c r="C2058" t="str">
        <f>IF(ISBLANK(Ventas[[#This Row],[Código]]),"",VLOOKUP(Ventas[[#This Row],[Código]],Productos[],2,FALSE))</f>
        <v/>
      </c>
      <c r="D2058" t="str">
        <f>IF(ISBLANK(Ventas[[#This Row],[Código]]),"",VLOOKUP(Ventas[[#This Row],[Código]],Productos[],3,FALSE))</f>
        <v/>
      </c>
      <c r="E2058" s="22"/>
      <c r="F2058" s="1" t="str">
        <f>IF(ISBLANK(Ventas[[#This Row],[Código]]),"",VLOOKUP(Ventas[[#This Row],[Código]],Productos[],4,FALSE))</f>
        <v/>
      </c>
      <c r="G2058" s="1" t="str">
        <f>IF(ISBLANK(Ventas[[#This Row],[Código]]),"",VLOOKUP(Ventas[[#This Row],[Código]],Productos[],5,FALSE))</f>
        <v/>
      </c>
      <c r="H2058" s="23" t="str">
        <f>IF(ISBLANK(Ventas[[#This Row],[Código]]),"",Ventas[[#This Row],[Precio Unitario]]*Ventas[[#This Row],[Cantidad]])</f>
        <v/>
      </c>
      <c r="I2058" s="1" t="str">
        <f>IF(ISBLANK(Ventas[[#This Row],[Código]]),"",SUM(Ventas[[#This Row],[Monto]],I2057))</f>
        <v/>
      </c>
    </row>
    <row r="2059" spans="3:9" x14ac:dyDescent="0.25">
      <c r="C2059" t="str">
        <f>IF(ISBLANK(Ventas[[#This Row],[Código]]),"",VLOOKUP(Ventas[[#This Row],[Código]],Productos[],2,FALSE))</f>
        <v/>
      </c>
      <c r="D2059" t="str">
        <f>IF(ISBLANK(Ventas[[#This Row],[Código]]),"",VLOOKUP(Ventas[[#This Row],[Código]],Productos[],3,FALSE))</f>
        <v/>
      </c>
      <c r="E2059" s="22"/>
      <c r="F2059" s="1" t="str">
        <f>IF(ISBLANK(Ventas[[#This Row],[Código]]),"",VLOOKUP(Ventas[[#This Row],[Código]],Productos[],4,FALSE))</f>
        <v/>
      </c>
      <c r="G2059" s="1" t="str">
        <f>IF(ISBLANK(Ventas[[#This Row],[Código]]),"",VLOOKUP(Ventas[[#This Row],[Código]],Productos[],5,FALSE))</f>
        <v/>
      </c>
      <c r="H2059" s="23" t="str">
        <f>IF(ISBLANK(Ventas[[#This Row],[Código]]),"",Ventas[[#This Row],[Precio Unitario]]*Ventas[[#This Row],[Cantidad]])</f>
        <v/>
      </c>
      <c r="I2059" s="1" t="str">
        <f>IF(ISBLANK(Ventas[[#This Row],[Código]]),"",SUM(Ventas[[#This Row],[Monto]],I2058))</f>
        <v/>
      </c>
    </row>
    <row r="2060" spans="3:9" x14ac:dyDescent="0.25">
      <c r="C2060" t="str">
        <f>IF(ISBLANK(Ventas[[#This Row],[Código]]),"",VLOOKUP(Ventas[[#This Row],[Código]],Productos[],2,FALSE))</f>
        <v/>
      </c>
      <c r="D2060" t="str">
        <f>IF(ISBLANK(Ventas[[#This Row],[Código]]),"",VLOOKUP(Ventas[[#This Row],[Código]],Productos[],3,FALSE))</f>
        <v/>
      </c>
      <c r="E2060" s="22"/>
      <c r="F2060" s="1" t="str">
        <f>IF(ISBLANK(Ventas[[#This Row],[Código]]),"",VLOOKUP(Ventas[[#This Row],[Código]],Productos[],4,FALSE))</f>
        <v/>
      </c>
      <c r="G2060" s="1" t="str">
        <f>IF(ISBLANK(Ventas[[#This Row],[Código]]),"",VLOOKUP(Ventas[[#This Row],[Código]],Productos[],5,FALSE))</f>
        <v/>
      </c>
      <c r="H2060" s="23" t="str">
        <f>IF(ISBLANK(Ventas[[#This Row],[Código]]),"",Ventas[[#This Row],[Precio Unitario]]*Ventas[[#This Row],[Cantidad]])</f>
        <v/>
      </c>
      <c r="I2060" s="1" t="str">
        <f>IF(ISBLANK(Ventas[[#This Row],[Código]]),"",SUM(Ventas[[#This Row],[Monto]],I2059))</f>
        <v/>
      </c>
    </row>
    <row r="2061" spans="3:9" x14ac:dyDescent="0.25">
      <c r="C2061" t="str">
        <f>IF(ISBLANK(Ventas[[#This Row],[Código]]),"",VLOOKUP(Ventas[[#This Row],[Código]],Productos[],2,FALSE))</f>
        <v/>
      </c>
      <c r="D2061" t="str">
        <f>IF(ISBLANK(Ventas[[#This Row],[Código]]),"",VLOOKUP(Ventas[[#This Row],[Código]],Productos[],3,FALSE))</f>
        <v/>
      </c>
      <c r="E2061" s="22"/>
      <c r="F2061" s="1" t="str">
        <f>IF(ISBLANK(Ventas[[#This Row],[Código]]),"",VLOOKUP(Ventas[[#This Row],[Código]],Productos[],4,FALSE))</f>
        <v/>
      </c>
      <c r="G2061" s="1" t="str">
        <f>IF(ISBLANK(Ventas[[#This Row],[Código]]),"",VLOOKUP(Ventas[[#This Row],[Código]],Productos[],5,FALSE))</f>
        <v/>
      </c>
      <c r="H2061" s="23" t="str">
        <f>IF(ISBLANK(Ventas[[#This Row],[Código]]),"",Ventas[[#This Row],[Precio Unitario]]*Ventas[[#This Row],[Cantidad]])</f>
        <v/>
      </c>
      <c r="I2061" s="1" t="str">
        <f>IF(ISBLANK(Ventas[[#This Row],[Código]]),"",SUM(Ventas[[#This Row],[Monto]],I2060))</f>
        <v/>
      </c>
    </row>
    <row r="2062" spans="3:9" x14ac:dyDescent="0.25">
      <c r="C2062" t="str">
        <f>IF(ISBLANK(Ventas[[#This Row],[Código]]),"",VLOOKUP(Ventas[[#This Row],[Código]],Productos[],2,FALSE))</f>
        <v/>
      </c>
      <c r="D2062" t="str">
        <f>IF(ISBLANK(Ventas[[#This Row],[Código]]),"",VLOOKUP(Ventas[[#This Row],[Código]],Productos[],3,FALSE))</f>
        <v/>
      </c>
      <c r="E2062" s="22"/>
      <c r="F2062" s="1" t="str">
        <f>IF(ISBLANK(Ventas[[#This Row],[Código]]),"",VLOOKUP(Ventas[[#This Row],[Código]],Productos[],4,FALSE))</f>
        <v/>
      </c>
      <c r="G2062" s="1" t="str">
        <f>IF(ISBLANK(Ventas[[#This Row],[Código]]),"",VLOOKUP(Ventas[[#This Row],[Código]],Productos[],5,FALSE))</f>
        <v/>
      </c>
      <c r="H2062" s="23" t="str">
        <f>IF(ISBLANK(Ventas[[#This Row],[Código]]),"",Ventas[[#This Row],[Precio Unitario]]*Ventas[[#This Row],[Cantidad]])</f>
        <v/>
      </c>
      <c r="I2062" s="1" t="str">
        <f>IF(ISBLANK(Ventas[[#This Row],[Código]]),"",SUM(Ventas[[#This Row],[Monto]],I2061))</f>
        <v/>
      </c>
    </row>
    <row r="2063" spans="3:9" x14ac:dyDescent="0.25">
      <c r="C2063" t="str">
        <f>IF(ISBLANK(Ventas[[#This Row],[Código]]),"",VLOOKUP(Ventas[[#This Row],[Código]],Productos[],2,FALSE))</f>
        <v/>
      </c>
      <c r="D2063" t="str">
        <f>IF(ISBLANK(Ventas[[#This Row],[Código]]),"",VLOOKUP(Ventas[[#This Row],[Código]],Productos[],3,FALSE))</f>
        <v/>
      </c>
      <c r="E2063" s="22"/>
      <c r="F2063" s="1" t="str">
        <f>IF(ISBLANK(Ventas[[#This Row],[Código]]),"",VLOOKUP(Ventas[[#This Row],[Código]],Productos[],4,FALSE))</f>
        <v/>
      </c>
      <c r="G2063" s="1" t="str">
        <f>IF(ISBLANK(Ventas[[#This Row],[Código]]),"",VLOOKUP(Ventas[[#This Row],[Código]],Productos[],5,FALSE))</f>
        <v/>
      </c>
      <c r="H2063" s="23" t="str">
        <f>IF(ISBLANK(Ventas[[#This Row],[Código]]),"",Ventas[[#This Row],[Precio Unitario]]*Ventas[[#This Row],[Cantidad]])</f>
        <v/>
      </c>
      <c r="I2063" s="1" t="str">
        <f>IF(ISBLANK(Ventas[[#This Row],[Código]]),"",SUM(Ventas[[#This Row],[Monto]],I2062))</f>
        <v/>
      </c>
    </row>
    <row r="2064" spans="3:9" x14ac:dyDescent="0.25">
      <c r="C2064" t="str">
        <f>IF(ISBLANK(Ventas[[#This Row],[Código]]),"",VLOOKUP(Ventas[[#This Row],[Código]],Productos[],2,FALSE))</f>
        <v/>
      </c>
      <c r="D2064" t="str">
        <f>IF(ISBLANK(Ventas[[#This Row],[Código]]),"",VLOOKUP(Ventas[[#This Row],[Código]],Productos[],3,FALSE))</f>
        <v/>
      </c>
      <c r="E2064" s="22"/>
      <c r="F2064" s="1" t="str">
        <f>IF(ISBLANK(Ventas[[#This Row],[Código]]),"",VLOOKUP(Ventas[[#This Row],[Código]],Productos[],4,FALSE))</f>
        <v/>
      </c>
      <c r="G2064" s="1" t="str">
        <f>IF(ISBLANK(Ventas[[#This Row],[Código]]),"",VLOOKUP(Ventas[[#This Row],[Código]],Productos[],5,FALSE))</f>
        <v/>
      </c>
      <c r="H2064" s="23" t="str">
        <f>IF(ISBLANK(Ventas[[#This Row],[Código]]),"",Ventas[[#This Row],[Precio Unitario]]*Ventas[[#This Row],[Cantidad]])</f>
        <v/>
      </c>
      <c r="I2064" s="1" t="str">
        <f>IF(ISBLANK(Ventas[[#This Row],[Código]]),"",SUM(Ventas[[#This Row],[Monto]],I2063))</f>
        <v/>
      </c>
    </row>
    <row r="2065" spans="3:9" x14ac:dyDescent="0.25">
      <c r="C2065" t="str">
        <f>IF(ISBLANK(Ventas[[#This Row],[Código]]),"",VLOOKUP(Ventas[[#This Row],[Código]],Productos[],2,FALSE))</f>
        <v/>
      </c>
      <c r="D2065" t="str">
        <f>IF(ISBLANK(Ventas[[#This Row],[Código]]),"",VLOOKUP(Ventas[[#This Row],[Código]],Productos[],3,FALSE))</f>
        <v/>
      </c>
      <c r="E2065" s="22"/>
      <c r="F2065" s="1" t="str">
        <f>IF(ISBLANK(Ventas[[#This Row],[Código]]),"",VLOOKUP(Ventas[[#This Row],[Código]],Productos[],4,FALSE))</f>
        <v/>
      </c>
      <c r="G2065" s="1" t="str">
        <f>IF(ISBLANK(Ventas[[#This Row],[Código]]),"",VLOOKUP(Ventas[[#This Row],[Código]],Productos[],5,FALSE))</f>
        <v/>
      </c>
      <c r="H2065" s="23" t="str">
        <f>IF(ISBLANK(Ventas[[#This Row],[Código]]),"",Ventas[[#This Row],[Precio Unitario]]*Ventas[[#This Row],[Cantidad]])</f>
        <v/>
      </c>
      <c r="I2065" s="1" t="str">
        <f>IF(ISBLANK(Ventas[[#This Row],[Código]]),"",SUM(Ventas[[#This Row],[Monto]],I2064))</f>
        <v/>
      </c>
    </row>
    <row r="2066" spans="3:9" x14ac:dyDescent="0.25">
      <c r="C2066" t="str">
        <f>IF(ISBLANK(Ventas[[#This Row],[Código]]),"",VLOOKUP(Ventas[[#This Row],[Código]],Productos[],2,FALSE))</f>
        <v/>
      </c>
      <c r="D2066" t="str">
        <f>IF(ISBLANK(Ventas[[#This Row],[Código]]),"",VLOOKUP(Ventas[[#This Row],[Código]],Productos[],3,FALSE))</f>
        <v/>
      </c>
      <c r="E2066" s="22"/>
      <c r="F2066" s="1" t="str">
        <f>IF(ISBLANK(Ventas[[#This Row],[Código]]),"",VLOOKUP(Ventas[[#This Row],[Código]],Productos[],4,FALSE))</f>
        <v/>
      </c>
      <c r="G2066" s="1" t="str">
        <f>IF(ISBLANK(Ventas[[#This Row],[Código]]),"",VLOOKUP(Ventas[[#This Row],[Código]],Productos[],5,FALSE))</f>
        <v/>
      </c>
      <c r="H2066" s="23" t="str">
        <f>IF(ISBLANK(Ventas[[#This Row],[Código]]),"",Ventas[[#This Row],[Precio Unitario]]*Ventas[[#This Row],[Cantidad]])</f>
        <v/>
      </c>
      <c r="I2066" s="1" t="str">
        <f>IF(ISBLANK(Ventas[[#This Row],[Código]]),"",SUM(Ventas[[#This Row],[Monto]],I2065))</f>
        <v/>
      </c>
    </row>
    <row r="2067" spans="3:9" x14ac:dyDescent="0.25">
      <c r="C2067" t="str">
        <f>IF(ISBLANK(Ventas[[#This Row],[Código]]),"",VLOOKUP(Ventas[[#This Row],[Código]],Productos[],2,FALSE))</f>
        <v/>
      </c>
      <c r="D2067" t="str">
        <f>IF(ISBLANK(Ventas[[#This Row],[Código]]),"",VLOOKUP(Ventas[[#This Row],[Código]],Productos[],3,FALSE))</f>
        <v/>
      </c>
      <c r="E2067" s="22"/>
      <c r="F2067" s="1" t="str">
        <f>IF(ISBLANK(Ventas[[#This Row],[Código]]),"",VLOOKUP(Ventas[[#This Row],[Código]],Productos[],4,FALSE))</f>
        <v/>
      </c>
      <c r="G2067" s="1" t="str">
        <f>IF(ISBLANK(Ventas[[#This Row],[Código]]),"",VLOOKUP(Ventas[[#This Row],[Código]],Productos[],5,FALSE))</f>
        <v/>
      </c>
      <c r="H2067" s="23" t="str">
        <f>IF(ISBLANK(Ventas[[#This Row],[Código]]),"",Ventas[[#This Row],[Precio Unitario]]*Ventas[[#This Row],[Cantidad]])</f>
        <v/>
      </c>
      <c r="I2067" s="1" t="str">
        <f>IF(ISBLANK(Ventas[[#This Row],[Código]]),"",SUM(Ventas[[#This Row],[Monto]],I2066))</f>
        <v/>
      </c>
    </row>
    <row r="2068" spans="3:9" x14ac:dyDescent="0.25">
      <c r="C2068" t="str">
        <f>IF(ISBLANK(Ventas[[#This Row],[Código]]),"",VLOOKUP(Ventas[[#This Row],[Código]],Productos[],2,FALSE))</f>
        <v/>
      </c>
      <c r="D2068" t="str">
        <f>IF(ISBLANK(Ventas[[#This Row],[Código]]),"",VLOOKUP(Ventas[[#This Row],[Código]],Productos[],3,FALSE))</f>
        <v/>
      </c>
      <c r="E2068" s="22"/>
      <c r="F2068" s="1" t="str">
        <f>IF(ISBLANK(Ventas[[#This Row],[Código]]),"",VLOOKUP(Ventas[[#This Row],[Código]],Productos[],4,FALSE))</f>
        <v/>
      </c>
      <c r="G2068" s="1" t="str">
        <f>IF(ISBLANK(Ventas[[#This Row],[Código]]),"",VLOOKUP(Ventas[[#This Row],[Código]],Productos[],5,FALSE))</f>
        <v/>
      </c>
      <c r="H2068" s="23" t="str">
        <f>IF(ISBLANK(Ventas[[#This Row],[Código]]),"",Ventas[[#This Row],[Precio Unitario]]*Ventas[[#This Row],[Cantidad]])</f>
        <v/>
      </c>
      <c r="I2068" s="1" t="str">
        <f>IF(ISBLANK(Ventas[[#This Row],[Código]]),"",SUM(Ventas[[#This Row],[Monto]],I2067))</f>
        <v/>
      </c>
    </row>
    <row r="2069" spans="3:9" x14ac:dyDescent="0.25">
      <c r="C2069" t="str">
        <f>IF(ISBLANK(Ventas[[#This Row],[Código]]),"",VLOOKUP(Ventas[[#This Row],[Código]],Productos[],2,FALSE))</f>
        <v/>
      </c>
      <c r="D2069" t="str">
        <f>IF(ISBLANK(Ventas[[#This Row],[Código]]),"",VLOOKUP(Ventas[[#This Row],[Código]],Productos[],3,FALSE))</f>
        <v/>
      </c>
      <c r="E2069" s="22"/>
      <c r="F2069" s="1" t="str">
        <f>IF(ISBLANK(Ventas[[#This Row],[Código]]),"",VLOOKUP(Ventas[[#This Row],[Código]],Productos[],4,FALSE))</f>
        <v/>
      </c>
      <c r="G2069" s="1" t="str">
        <f>IF(ISBLANK(Ventas[[#This Row],[Código]]),"",VLOOKUP(Ventas[[#This Row],[Código]],Productos[],5,FALSE))</f>
        <v/>
      </c>
      <c r="H2069" s="23" t="str">
        <f>IF(ISBLANK(Ventas[[#This Row],[Código]]),"",Ventas[[#This Row],[Precio Unitario]]*Ventas[[#This Row],[Cantidad]])</f>
        <v/>
      </c>
      <c r="I2069" s="1" t="str">
        <f>IF(ISBLANK(Ventas[[#This Row],[Código]]),"",SUM(Ventas[[#This Row],[Monto]],I2068))</f>
        <v/>
      </c>
    </row>
    <row r="2070" spans="3:9" x14ac:dyDescent="0.25">
      <c r="C2070" t="str">
        <f>IF(ISBLANK(Ventas[[#This Row],[Código]]),"",VLOOKUP(Ventas[[#This Row],[Código]],Productos[],2,FALSE))</f>
        <v/>
      </c>
      <c r="D2070" t="str">
        <f>IF(ISBLANK(Ventas[[#This Row],[Código]]),"",VLOOKUP(Ventas[[#This Row],[Código]],Productos[],3,FALSE))</f>
        <v/>
      </c>
      <c r="E2070" s="22"/>
      <c r="F2070" s="1" t="str">
        <f>IF(ISBLANK(Ventas[[#This Row],[Código]]),"",VLOOKUP(Ventas[[#This Row],[Código]],Productos[],4,FALSE))</f>
        <v/>
      </c>
      <c r="G2070" s="1" t="str">
        <f>IF(ISBLANK(Ventas[[#This Row],[Código]]),"",VLOOKUP(Ventas[[#This Row],[Código]],Productos[],5,FALSE))</f>
        <v/>
      </c>
      <c r="H2070" s="23" t="str">
        <f>IF(ISBLANK(Ventas[[#This Row],[Código]]),"",Ventas[[#This Row],[Precio Unitario]]*Ventas[[#This Row],[Cantidad]])</f>
        <v/>
      </c>
      <c r="I2070" s="1" t="str">
        <f>IF(ISBLANK(Ventas[[#This Row],[Código]]),"",SUM(Ventas[[#This Row],[Monto]],I2069))</f>
        <v/>
      </c>
    </row>
    <row r="2071" spans="3:9" x14ac:dyDescent="0.25">
      <c r="C2071" t="str">
        <f>IF(ISBLANK(Ventas[[#This Row],[Código]]),"",VLOOKUP(Ventas[[#This Row],[Código]],Productos[],2,FALSE))</f>
        <v/>
      </c>
      <c r="D2071" t="str">
        <f>IF(ISBLANK(Ventas[[#This Row],[Código]]),"",VLOOKUP(Ventas[[#This Row],[Código]],Productos[],3,FALSE))</f>
        <v/>
      </c>
      <c r="E2071" s="22"/>
      <c r="F2071" s="1" t="str">
        <f>IF(ISBLANK(Ventas[[#This Row],[Código]]),"",VLOOKUP(Ventas[[#This Row],[Código]],Productos[],4,FALSE))</f>
        <v/>
      </c>
      <c r="G2071" s="1" t="str">
        <f>IF(ISBLANK(Ventas[[#This Row],[Código]]),"",VLOOKUP(Ventas[[#This Row],[Código]],Productos[],5,FALSE))</f>
        <v/>
      </c>
      <c r="H2071" s="23" t="str">
        <f>IF(ISBLANK(Ventas[[#This Row],[Código]]),"",Ventas[[#This Row],[Precio Unitario]]*Ventas[[#This Row],[Cantidad]])</f>
        <v/>
      </c>
      <c r="I2071" s="1" t="str">
        <f>IF(ISBLANK(Ventas[[#This Row],[Código]]),"",SUM(Ventas[[#This Row],[Monto]],I2070))</f>
        <v/>
      </c>
    </row>
    <row r="2072" spans="3:9" x14ac:dyDescent="0.25">
      <c r="C2072" t="str">
        <f>IF(ISBLANK(Ventas[[#This Row],[Código]]),"",VLOOKUP(Ventas[[#This Row],[Código]],Productos[],2,FALSE))</f>
        <v/>
      </c>
      <c r="D2072" t="str">
        <f>IF(ISBLANK(Ventas[[#This Row],[Código]]),"",VLOOKUP(Ventas[[#This Row],[Código]],Productos[],3,FALSE))</f>
        <v/>
      </c>
      <c r="E2072" s="22"/>
      <c r="F2072" s="1" t="str">
        <f>IF(ISBLANK(Ventas[[#This Row],[Código]]),"",VLOOKUP(Ventas[[#This Row],[Código]],Productos[],4,FALSE))</f>
        <v/>
      </c>
      <c r="G2072" s="1" t="str">
        <f>IF(ISBLANK(Ventas[[#This Row],[Código]]),"",VLOOKUP(Ventas[[#This Row],[Código]],Productos[],5,FALSE))</f>
        <v/>
      </c>
      <c r="H2072" s="23" t="str">
        <f>IF(ISBLANK(Ventas[[#This Row],[Código]]),"",Ventas[[#This Row],[Precio Unitario]]*Ventas[[#This Row],[Cantidad]])</f>
        <v/>
      </c>
      <c r="I2072" s="1" t="str">
        <f>IF(ISBLANK(Ventas[[#This Row],[Código]]),"",SUM(Ventas[[#This Row],[Monto]],I2071))</f>
        <v/>
      </c>
    </row>
    <row r="2073" spans="3:9" x14ac:dyDescent="0.25">
      <c r="C2073" t="str">
        <f>IF(ISBLANK(Ventas[[#This Row],[Código]]),"",VLOOKUP(Ventas[[#This Row],[Código]],Productos[],2,FALSE))</f>
        <v/>
      </c>
      <c r="D2073" t="str">
        <f>IF(ISBLANK(Ventas[[#This Row],[Código]]),"",VLOOKUP(Ventas[[#This Row],[Código]],Productos[],3,FALSE))</f>
        <v/>
      </c>
      <c r="E2073" s="22"/>
      <c r="F2073" s="1" t="str">
        <f>IF(ISBLANK(Ventas[[#This Row],[Código]]),"",VLOOKUP(Ventas[[#This Row],[Código]],Productos[],4,FALSE))</f>
        <v/>
      </c>
      <c r="G2073" s="1" t="str">
        <f>IF(ISBLANK(Ventas[[#This Row],[Código]]),"",VLOOKUP(Ventas[[#This Row],[Código]],Productos[],5,FALSE))</f>
        <v/>
      </c>
      <c r="H2073" s="23" t="str">
        <f>IF(ISBLANK(Ventas[[#This Row],[Código]]),"",Ventas[[#This Row],[Precio Unitario]]*Ventas[[#This Row],[Cantidad]])</f>
        <v/>
      </c>
      <c r="I2073" s="1" t="str">
        <f>IF(ISBLANK(Ventas[[#This Row],[Código]]),"",SUM(Ventas[[#This Row],[Monto]],I2072))</f>
        <v/>
      </c>
    </row>
    <row r="2074" spans="3:9" x14ac:dyDescent="0.25">
      <c r="C2074" t="str">
        <f>IF(ISBLANK(Ventas[[#This Row],[Código]]),"",VLOOKUP(Ventas[[#This Row],[Código]],Productos[],2,FALSE))</f>
        <v/>
      </c>
      <c r="D2074" t="str">
        <f>IF(ISBLANK(Ventas[[#This Row],[Código]]),"",VLOOKUP(Ventas[[#This Row],[Código]],Productos[],3,FALSE))</f>
        <v/>
      </c>
      <c r="E2074" s="22"/>
      <c r="F2074" s="1" t="str">
        <f>IF(ISBLANK(Ventas[[#This Row],[Código]]),"",VLOOKUP(Ventas[[#This Row],[Código]],Productos[],4,FALSE))</f>
        <v/>
      </c>
      <c r="G2074" s="1" t="str">
        <f>IF(ISBLANK(Ventas[[#This Row],[Código]]),"",VLOOKUP(Ventas[[#This Row],[Código]],Productos[],5,FALSE))</f>
        <v/>
      </c>
      <c r="H2074" s="23" t="str">
        <f>IF(ISBLANK(Ventas[[#This Row],[Código]]),"",Ventas[[#This Row],[Precio Unitario]]*Ventas[[#This Row],[Cantidad]])</f>
        <v/>
      </c>
      <c r="I2074" s="1" t="str">
        <f>IF(ISBLANK(Ventas[[#This Row],[Código]]),"",SUM(Ventas[[#This Row],[Monto]],I2073))</f>
        <v/>
      </c>
    </row>
    <row r="2075" spans="3:9" x14ac:dyDescent="0.25">
      <c r="C2075" t="str">
        <f>IF(ISBLANK(Ventas[[#This Row],[Código]]),"",VLOOKUP(Ventas[[#This Row],[Código]],Productos[],2,FALSE))</f>
        <v/>
      </c>
      <c r="D2075" t="str">
        <f>IF(ISBLANK(Ventas[[#This Row],[Código]]),"",VLOOKUP(Ventas[[#This Row],[Código]],Productos[],3,FALSE))</f>
        <v/>
      </c>
      <c r="E2075" s="22"/>
      <c r="F2075" s="1" t="str">
        <f>IF(ISBLANK(Ventas[[#This Row],[Código]]),"",VLOOKUP(Ventas[[#This Row],[Código]],Productos[],4,FALSE))</f>
        <v/>
      </c>
      <c r="G2075" s="1" t="str">
        <f>IF(ISBLANK(Ventas[[#This Row],[Código]]),"",VLOOKUP(Ventas[[#This Row],[Código]],Productos[],5,FALSE))</f>
        <v/>
      </c>
      <c r="H2075" s="23" t="str">
        <f>IF(ISBLANK(Ventas[[#This Row],[Código]]),"",Ventas[[#This Row],[Precio Unitario]]*Ventas[[#This Row],[Cantidad]])</f>
        <v/>
      </c>
      <c r="I2075" s="1" t="str">
        <f>IF(ISBLANK(Ventas[[#This Row],[Código]]),"",SUM(Ventas[[#This Row],[Monto]],I2074))</f>
        <v/>
      </c>
    </row>
    <row r="2076" spans="3:9" x14ac:dyDescent="0.25">
      <c r="C2076" t="str">
        <f>IF(ISBLANK(Ventas[[#This Row],[Código]]),"",VLOOKUP(Ventas[[#This Row],[Código]],Productos[],2,FALSE))</f>
        <v/>
      </c>
      <c r="D2076" t="str">
        <f>IF(ISBLANK(Ventas[[#This Row],[Código]]),"",VLOOKUP(Ventas[[#This Row],[Código]],Productos[],3,FALSE))</f>
        <v/>
      </c>
      <c r="E2076" s="22"/>
      <c r="F2076" s="1" t="str">
        <f>IF(ISBLANK(Ventas[[#This Row],[Código]]),"",VLOOKUP(Ventas[[#This Row],[Código]],Productos[],4,FALSE))</f>
        <v/>
      </c>
      <c r="G2076" s="1" t="str">
        <f>IF(ISBLANK(Ventas[[#This Row],[Código]]),"",VLOOKUP(Ventas[[#This Row],[Código]],Productos[],5,FALSE))</f>
        <v/>
      </c>
      <c r="H2076" s="23" t="str">
        <f>IF(ISBLANK(Ventas[[#This Row],[Código]]),"",Ventas[[#This Row],[Precio Unitario]]*Ventas[[#This Row],[Cantidad]])</f>
        <v/>
      </c>
      <c r="I2076" s="1" t="str">
        <f>IF(ISBLANK(Ventas[[#This Row],[Código]]),"",SUM(Ventas[[#This Row],[Monto]],I2075))</f>
        <v/>
      </c>
    </row>
    <row r="2077" spans="3:9" x14ac:dyDescent="0.25">
      <c r="C2077" t="str">
        <f>IF(ISBLANK(Ventas[[#This Row],[Código]]),"",VLOOKUP(Ventas[[#This Row],[Código]],Productos[],2,FALSE))</f>
        <v/>
      </c>
      <c r="D2077" t="str">
        <f>IF(ISBLANK(Ventas[[#This Row],[Código]]),"",VLOOKUP(Ventas[[#This Row],[Código]],Productos[],3,FALSE))</f>
        <v/>
      </c>
      <c r="E2077" s="22"/>
      <c r="F2077" s="1" t="str">
        <f>IF(ISBLANK(Ventas[[#This Row],[Código]]),"",VLOOKUP(Ventas[[#This Row],[Código]],Productos[],4,FALSE))</f>
        <v/>
      </c>
      <c r="G2077" s="1" t="str">
        <f>IF(ISBLANK(Ventas[[#This Row],[Código]]),"",VLOOKUP(Ventas[[#This Row],[Código]],Productos[],5,FALSE))</f>
        <v/>
      </c>
      <c r="H2077" s="23" t="str">
        <f>IF(ISBLANK(Ventas[[#This Row],[Código]]),"",Ventas[[#This Row],[Precio Unitario]]*Ventas[[#This Row],[Cantidad]])</f>
        <v/>
      </c>
      <c r="I2077" s="1" t="str">
        <f>IF(ISBLANK(Ventas[[#This Row],[Código]]),"",SUM(Ventas[[#This Row],[Monto]],I2076))</f>
        <v/>
      </c>
    </row>
    <row r="2078" spans="3:9" x14ac:dyDescent="0.25">
      <c r="C2078" t="str">
        <f>IF(ISBLANK(Ventas[[#This Row],[Código]]),"",VLOOKUP(Ventas[[#This Row],[Código]],Productos[],2,FALSE))</f>
        <v/>
      </c>
      <c r="D2078" t="str">
        <f>IF(ISBLANK(Ventas[[#This Row],[Código]]),"",VLOOKUP(Ventas[[#This Row],[Código]],Productos[],3,FALSE))</f>
        <v/>
      </c>
      <c r="E2078" s="22"/>
      <c r="F2078" s="1" t="str">
        <f>IF(ISBLANK(Ventas[[#This Row],[Código]]),"",VLOOKUP(Ventas[[#This Row],[Código]],Productos[],4,FALSE))</f>
        <v/>
      </c>
      <c r="G2078" s="1" t="str">
        <f>IF(ISBLANK(Ventas[[#This Row],[Código]]),"",VLOOKUP(Ventas[[#This Row],[Código]],Productos[],5,FALSE))</f>
        <v/>
      </c>
      <c r="H2078" s="23" t="str">
        <f>IF(ISBLANK(Ventas[[#This Row],[Código]]),"",Ventas[[#This Row],[Precio Unitario]]*Ventas[[#This Row],[Cantidad]])</f>
        <v/>
      </c>
      <c r="I2078" s="1" t="str">
        <f>IF(ISBLANK(Ventas[[#This Row],[Código]]),"",SUM(Ventas[[#This Row],[Monto]],I2077))</f>
        <v/>
      </c>
    </row>
    <row r="2079" spans="3:9" x14ac:dyDescent="0.25">
      <c r="C2079" t="str">
        <f>IF(ISBLANK(Ventas[[#This Row],[Código]]),"",VLOOKUP(Ventas[[#This Row],[Código]],Productos[],2,FALSE))</f>
        <v/>
      </c>
      <c r="D2079" t="str">
        <f>IF(ISBLANK(Ventas[[#This Row],[Código]]),"",VLOOKUP(Ventas[[#This Row],[Código]],Productos[],3,FALSE))</f>
        <v/>
      </c>
      <c r="E2079" s="22"/>
      <c r="F2079" s="1" t="str">
        <f>IF(ISBLANK(Ventas[[#This Row],[Código]]),"",VLOOKUP(Ventas[[#This Row],[Código]],Productos[],4,FALSE))</f>
        <v/>
      </c>
      <c r="G2079" s="1" t="str">
        <f>IF(ISBLANK(Ventas[[#This Row],[Código]]),"",VLOOKUP(Ventas[[#This Row],[Código]],Productos[],5,FALSE))</f>
        <v/>
      </c>
      <c r="H2079" s="23" t="str">
        <f>IF(ISBLANK(Ventas[[#This Row],[Código]]),"",Ventas[[#This Row],[Precio Unitario]]*Ventas[[#This Row],[Cantidad]])</f>
        <v/>
      </c>
      <c r="I2079" s="1" t="str">
        <f>IF(ISBLANK(Ventas[[#This Row],[Código]]),"",SUM(Ventas[[#This Row],[Monto]],I2078))</f>
        <v/>
      </c>
    </row>
    <row r="2080" spans="3:9" x14ac:dyDescent="0.25">
      <c r="C2080" t="str">
        <f>IF(ISBLANK(Ventas[[#This Row],[Código]]),"",VLOOKUP(Ventas[[#This Row],[Código]],Productos[],2,FALSE))</f>
        <v/>
      </c>
      <c r="D2080" t="str">
        <f>IF(ISBLANK(Ventas[[#This Row],[Código]]),"",VLOOKUP(Ventas[[#This Row],[Código]],Productos[],3,FALSE))</f>
        <v/>
      </c>
      <c r="E2080" s="22"/>
      <c r="F2080" s="1" t="str">
        <f>IF(ISBLANK(Ventas[[#This Row],[Código]]),"",VLOOKUP(Ventas[[#This Row],[Código]],Productos[],4,FALSE))</f>
        <v/>
      </c>
      <c r="G2080" s="1" t="str">
        <f>IF(ISBLANK(Ventas[[#This Row],[Código]]),"",VLOOKUP(Ventas[[#This Row],[Código]],Productos[],5,FALSE))</f>
        <v/>
      </c>
      <c r="H2080" s="23" t="str">
        <f>IF(ISBLANK(Ventas[[#This Row],[Código]]),"",Ventas[[#This Row],[Precio Unitario]]*Ventas[[#This Row],[Cantidad]])</f>
        <v/>
      </c>
      <c r="I2080" s="1" t="str">
        <f>IF(ISBLANK(Ventas[[#This Row],[Código]]),"",SUM(Ventas[[#This Row],[Monto]],I2079))</f>
        <v/>
      </c>
    </row>
    <row r="2081" spans="3:9" x14ac:dyDescent="0.25">
      <c r="C2081" t="str">
        <f>IF(ISBLANK(Ventas[[#This Row],[Código]]),"",VLOOKUP(Ventas[[#This Row],[Código]],Productos[],2,FALSE))</f>
        <v/>
      </c>
      <c r="D2081" t="str">
        <f>IF(ISBLANK(Ventas[[#This Row],[Código]]),"",VLOOKUP(Ventas[[#This Row],[Código]],Productos[],3,FALSE))</f>
        <v/>
      </c>
      <c r="E2081" s="22"/>
      <c r="F2081" s="1" t="str">
        <f>IF(ISBLANK(Ventas[[#This Row],[Código]]),"",VLOOKUP(Ventas[[#This Row],[Código]],Productos[],4,FALSE))</f>
        <v/>
      </c>
      <c r="G2081" s="1" t="str">
        <f>IF(ISBLANK(Ventas[[#This Row],[Código]]),"",VLOOKUP(Ventas[[#This Row],[Código]],Productos[],5,FALSE))</f>
        <v/>
      </c>
      <c r="H2081" s="23" t="str">
        <f>IF(ISBLANK(Ventas[[#This Row],[Código]]),"",Ventas[[#This Row],[Precio Unitario]]*Ventas[[#This Row],[Cantidad]])</f>
        <v/>
      </c>
      <c r="I2081" s="1" t="str">
        <f>IF(ISBLANK(Ventas[[#This Row],[Código]]),"",SUM(Ventas[[#This Row],[Monto]],I2080))</f>
        <v/>
      </c>
    </row>
    <row r="2082" spans="3:9" x14ac:dyDescent="0.25">
      <c r="C2082" t="str">
        <f>IF(ISBLANK(Ventas[[#This Row],[Código]]),"",VLOOKUP(Ventas[[#This Row],[Código]],Productos[],2,FALSE))</f>
        <v/>
      </c>
      <c r="D2082" t="str">
        <f>IF(ISBLANK(Ventas[[#This Row],[Código]]),"",VLOOKUP(Ventas[[#This Row],[Código]],Productos[],3,FALSE))</f>
        <v/>
      </c>
      <c r="E2082" s="22"/>
      <c r="F2082" s="1" t="str">
        <f>IF(ISBLANK(Ventas[[#This Row],[Código]]),"",VLOOKUP(Ventas[[#This Row],[Código]],Productos[],4,FALSE))</f>
        <v/>
      </c>
      <c r="G2082" s="1" t="str">
        <f>IF(ISBLANK(Ventas[[#This Row],[Código]]),"",VLOOKUP(Ventas[[#This Row],[Código]],Productos[],5,FALSE))</f>
        <v/>
      </c>
      <c r="H2082" s="23" t="str">
        <f>IF(ISBLANK(Ventas[[#This Row],[Código]]),"",Ventas[[#This Row],[Precio Unitario]]*Ventas[[#This Row],[Cantidad]])</f>
        <v/>
      </c>
      <c r="I2082" s="1" t="str">
        <f>IF(ISBLANK(Ventas[[#This Row],[Código]]),"",SUM(Ventas[[#This Row],[Monto]],I2081))</f>
        <v/>
      </c>
    </row>
    <row r="2083" spans="3:9" x14ac:dyDescent="0.25">
      <c r="C2083" t="str">
        <f>IF(ISBLANK(Ventas[[#This Row],[Código]]),"",VLOOKUP(Ventas[[#This Row],[Código]],Productos[],2,FALSE))</f>
        <v/>
      </c>
      <c r="D2083" t="str">
        <f>IF(ISBLANK(Ventas[[#This Row],[Código]]),"",VLOOKUP(Ventas[[#This Row],[Código]],Productos[],3,FALSE))</f>
        <v/>
      </c>
      <c r="E2083" s="22"/>
      <c r="F2083" s="1" t="str">
        <f>IF(ISBLANK(Ventas[[#This Row],[Código]]),"",VLOOKUP(Ventas[[#This Row],[Código]],Productos[],4,FALSE))</f>
        <v/>
      </c>
      <c r="G2083" s="1" t="str">
        <f>IF(ISBLANK(Ventas[[#This Row],[Código]]),"",VLOOKUP(Ventas[[#This Row],[Código]],Productos[],5,FALSE))</f>
        <v/>
      </c>
      <c r="H2083" s="23" t="str">
        <f>IF(ISBLANK(Ventas[[#This Row],[Código]]),"",Ventas[[#This Row],[Precio Unitario]]*Ventas[[#This Row],[Cantidad]])</f>
        <v/>
      </c>
      <c r="I2083" s="1" t="str">
        <f>IF(ISBLANK(Ventas[[#This Row],[Código]]),"",SUM(Ventas[[#This Row],[Monto]],I2082))</f>
        <v/>
      </c>
    </row>
    <row r="2084" spans="3:9" x14ac:dyDescent="0.25">
      <c r="C2084" t="str">
        <f>IF(ISBLANK(Ventas[[#This Row],[Código]]),"",VLOOKUP(Ventas[[#This Row],[Código]],Productos[],2,FALSE))</f>
        <v/>
      </c>
      <c r="D2084" t="str">
        <f>IF(ISBLANK(Ventas[[#This Row],[Código]]),"",VLOOKUP(Ventas[[#This Row],[Código]],Productos[],3,FALSE))</f>
        <v/>
      </c>
      <c r="E2084" s="22"/>
      <c r="F2084" s="1" t="str">
        <f>IF(ISBLANK(Ventas[[#This Row],[Código]]),"",VLOOKUP(Ventas[[#This Row],[Código]],Productos[],4,FALSE))</f>
        <v/>
      </c>
      <c r="G2084" s="1" t="str">
        <f>IF(ISBLANK(Ventas[[#This Row],[Código]]),"",VLOOKUP(Ventas[[#This Row],[Código]],Productos[],5,FALSE))</f>
        <v/>
      </c>
      <c r="H2084" s="23" t="str">
        <f>IF(ISBLANK(Ventas[[#This Row],[Código]]),"",Ventas[[#This Row],[Precio Unitario]]*Ventas[[#This Row],[Cantidad]])</f>
        <v/>
      </c>
      <c r="I2084" s="1" t="str">
        <f>IF(ISBLANK(Ventas[[#This Row],[Código]]),"",SUM(Ventas[[#This Row],[Monto]],I2083))</f>
        <v/>
      </c>
    </row>
    <row r="2085" spans="3:9" x14ac:dyDescent="0.25">
      <c r="C2085" t="str">
        <f>IF(ISBLANK(Ventas[[#This Row],[Código]]),"",VLOOKUP(Ventas[[#This Row],[Código]],Productos[],2,FALSE))</f>
        <v/>
      </c>
      <c r="D2085" t="str">
        <f>IF(ISBLANK(Ventas[[#This Row],[Código]]),"",VLOOKUP(Ventas[[#This Row],[Código]],Productos[],3,FALSE))</f>
        <v/>
      </c>
      <c r="E2085" s="22"/>
      <c r="F2085" s="1" t="str">
        <f>IF(ISBLANK(Ventas[[#This Row],[Código]]),"",VLOOKUP(Ventas[[#This Row],[Código]],Productos[],4,FALSE))</f>
        <v/>
      </c>
      <c r="G2085" s="1" t="str">
        <f>IF(ISBLANK(Ventas[[#This Row],[Código]]),"",VLOOKUP(Ventas[[#This Row],[Código]],Productos[],5,FALSE))</f>
        <v/>
      </c>
      <c r="H2085" s="23" t="str">
        <f>IF(ISBLANK(Ventas[[#This Row],[Código]]),"",Ventas[[#This Row],[Precio Unitario]]*Ventas[[#This Row],[Cantidad]])</f>
        <v/>
      </c>
      <c r="I2085" s="1" t="str">
        <f>IF(ISBLANK(Ventas[[#This Row],[Código]]),"",SUM(Ventas[[#This Row],[Monto]],I2084))</f>
        <v/>
      </c>
    </row>
    <row r="2086" spans="3:9" x14ac:dyDescent="0.25">
      <c r="C2086" t="str">
        <f>IF(ISBLANK(Ventas[[#This Row],[Código]]),"",VLOOKUP(Ventas[[#This Row],[Código]],Productos[],2,FALSE))</f>
        <v/>
      </c>
      <c r="D2086" t="str">
        <f>IF(ISBLANK(Ventas[[#This Row],[Código]]),"",VLOOKUP(Ventas[[#This Row],[Código]],Productos[],3,FALSE))</f>
        <v/>
      </c>
      <c r="E2086" s="22"/>
      <c r="F2086" s="1" t="str">
        <f>IF(ISBLANK(Ventas[[#This Row],[Código]]),"",VLOOKUP(Ventas[[#This Row],[Código]],Productos[],4,FALSE))</f>
        <v/>
      </c>
      <c r="G2086" s="1" t="str">
        <f>IF(ISBLANK(Ventas[[#This Row],[Código]]),"",VLOOKUP(Ventas[[#This Row],[Código]],Productos[],5,FALSE))</f>
        <v/>
      </c>
      <c r="H2086" s="23" t="str">
        <f>IF(ISBLANK(Ventas[[#This Row],[Código]]),"",Ventas[[#This Row],[Precio Unitario]]*Ventas[[#This Row],[Cantidad]])</f>
        <v/>
      </c>
      <c r="I2086" s="1" t="str">
        <f>IF(ISBLANK(Ventas[[#This Row],[Código]]),"",SUM(Ventas[[#This Row],[Monto]],I2085))</f>
        <v/>
      </c>
    </row>
    <row r="2087" spans="3:9" x14ac:dyDescent="0.25">
      <c r="C2087" t="str">
        <f>IF(ISBLANK(Ventas[[#This Row],[Código]]),"",VLOOKUP(Ventas[[#This Row],[Código]],Productos[],2,FALSE))</f>
        <v/>
      </c>
      <c r="D2087" t="str">
        <f>IF(ISBLANK(Ventas[[#This Row],[Código]]),"",VLOOKUP(Ventas[[#This Row],[Código]],Productos[],3,FALSE))</f>
        <v/>
      </c>
      <c r="E2087" s="22"/>
      <c r="F2087" s="1" t="str">
        <f>IF(ISBLANK(Ventas[[#This Row],[Código]]),"",VLOOKUP(Ventas[[#This Row],[Código]],Productos[],4,FALSE))</f>
        <v/>
      </c>
      <c r="G2087" s="1" t="str">
        <f>IF(ISBLANK(Ventas[[#This Row],[Código]]),"",VLOOKUP(Ventas[[#This Row],[Código]],Productos[],5,FALSE))</f>
        <v/>
      </c>
      <c r="H2087" s="23" t="str">
        <f>IF(ISBLANK(Ventas[[#This Row],[Código]]),"",Ventas[[#This Row],[Precio Unitario]]*Ventas[[#This Row],[Cantidad]])</f>
        <v/>
      </c>
      <c r="I2087" s="1" t="str">
        <f>IF(ISBLANK(Ventas[[#This Row],[Código]]),"",SUM(Ventas[[#This Row],[Monto]],I2086))</f>
        <v/>
      </c>
    </row>
    <row r="2088" spans="3:9" x14ac:dyDescent="0.25">
      <c r="C2088" t="str">
        <f>IF(ISBLANK(Ventas[[#This Row],[Código]]),"",VLOOKUP(Ventas[[#This Row],[Código]],Productos[],2,FALSE))</f>
        <v/>
      </c>
      <c r="D2088" t="str">
        <f>IF(ISBLANK(Ventas[[#This Row],[Código]]),"",VLOOKUP(Ventas[[#This Row],[Código]],Productos[],3,FALSE))</f>
        <v/>
      </c>
      <c r="E2088" s="22"/>
      <c r="F2088" s="1" t="str">
        <f>IF(ISBLANK(Ventas[[#This Row],[Código]]),"",VLOOKUP(Ventas[[#This Row],[Código]],Productos[],4,FALSE))</f>
        <v/>
      </c>
      <c r="G2088" s="1" t="str">
        <f>IF(ISBLANK(Ventas[[#This Row],[Código]]),"",VLOOKUP(Ventas[[#This Row],[Código]],Productos[],5,FALSE))</f>
        <v/>
      </c>
      <c r="H2088" s="23" t="str">
        <f>IF(ISBLANK(Ventas[[#This Row],[Código]]),"",Ventas[[#This Row],[Precio Unitario]]*Ventas[[#This Row],[Cantidad]])</f>
        <v/>
      </c>
      <c r="I2088" s="1" t="str">
        <f>IF(ISBLANK(Ventas[[#This Row],[Código]]),"",SUM(Ventas[[#This Row],[Monto]],I2087))</f>
        <v/>
      </c>
    </row>
    <row r="2089" spans="3:9" x14ac:dyDescent="0.25">
      <c r="C2089" t="str">
        <f>IF(ISBLANK(Ventas[[#This Row],[Código]]),"",VLOOKUP(Ventas[[#This Row],[Código]],Productos[],2,FALSE))</f>
        <v/>
      </c>
      <c r="D2089" t="str">
        <f>IF(ISBLANK(Ventas[[#This Row],[Código]]),"",VLOOKUP(Ventas[[#This Row],[Código]],Productos[],3,FALSE))</f>
        <v/>
      </c>
      <c r="E2089" s="22"/>
      <c r="F2089" s="1" t="str">
        <f>IF(ISBLANK(Ventas[[#This Row],[Código]]),"",VLOOKUP(Ventas[[#This Row],[Código]],Productos[],4,FALSE))</f>
        <v/>
      </c>
      <c r="G2089" s="1" t="str">
        <f>IF(ISBLANK(Ventas[[#This Row],[Código]]),"",VLOOKUP(Ventas[[#This Row],[Código]],Productos[],5,FALSE))</f>
        <v/>
      </c>
      <c r="H2089" s="23" t="str">
        <f>IF(ISBLANK(Ventas[[#This Row],[Código]]),"",Ventas[[#This Row],[Precio Unitario]]*Ventas[[#This Row],[Cantidad]])</f>
        <v/>
      </c>
      <c r="I2089" s="1" t="str">
        <f>IF(ISBLANK(Ventas[[#This Row],[Código]]),"",SUM(Ventas[[#This Row],[Monto]],I2088))</f>
        <v/>
      </c>
    </row>
    <row r="2090" spans="3:9" x14ac:dyDescent="0.25">
      <c r="C2090" t="str">
        <f>IF(ISBLANK(Ventas[[#This Row],[Código]]),"",VLOOKUP(Ventas[[#This Row],[Código]],Productos[],2,FALSE))</f>
        <v/>
      </c>
      <c r="D2090" t="str">
        <f>IF(ISBLANK(Ventas[[#This Row],[Código]]),"",VLOOKUP(Ventas[[#This Row],[Código]],Productos[],3,FALSE))</f>
        <v/>
      </c>
      <c r="E2090" s="22"/>
      <c r="F2090" s="1" t="str">
        <f>IF(ISBLANK(Ventas[[#This Row],[Código]]),"",VLOOKUP(Ventas[[#This Row],[Código]],Productos[],4,FALSE))</f>
        <v/>
      </c>
      <c r="G2090" s="1" t="str">
        <f>IF(ISBLANK(Ventas[[#This Row],[Código]]),"",VLOOKUP(Ventas[[#This Row],[Código]],Productos[],5,FALSE))</f>
        <v/>
      </c>
      <c r="H2090" s="23" t="str">
        <f>IF(ISBLANK(Ventas[[#This Row],[Código]]),"",Ventas[[#This Row],[Precio Unitario]]*Ventas[[#This Row],[Cantidad]])</f>
        <v/>
      </c>
      <c r="I2090" s="1" t="str">
        <f>IF(ISBLANK(Ventas[[#This Row],[Código]]),"",SUM(Ventas[[#This Row],[Monto]],I2089))</f>
        <v/>
      </c>
    </row>
    <row r="2091" spans="3:9" x14ac:dyDescent="0.25">
      <c r="C2091" t="str">
        <f>IF(ISBLANK(Ventas[[#This Row],[Código]]),"",VLOOKUP(Ventas[[#This Row],[Código]],Productos[],2,FALSE))</f>
        <v/>
      </c>
      <c r="D2091" t="str">
        <f>IF(ISBLANK(Ventas[[#This Row],[Código]]),"",VLOOKUP(Ventas[[#This Row],[Código]],Productos[],3,FALSE))</f>
        <v/>
      </c>
      <c r="E2091" s="22"/>
      <c r="F2091" s="1" t="str">
        <f>IF(ISBLANK(Ventas[[#This Row],[Código]]),"",VLOOKUP(Ventas[[#This Row],[Código]],Productos[],4,FALSE))</f>
        <v/>
      </c>
      <c r="G2091" s="1" t="str">
        <f>IF(ISBLANK(Ventas[[#This Row],[Código]]),"",VLOOKUP(Ventas[[#This Row],[Código]],Productos[],5,FALSE))</f>
        <v/>
      </c>
      <c r="H2091" s="23" t="str">
        <f>IF(ISBLANK(Ventas[[#This Row],[Código]]),"",Ventas[[#This Row],[Precio Unitario]]*Ventas[[#This Row],[Cantidad]])</f>
        <v/>
      </c>
      <c r="I2091" s="1" t="str">
        <f>IF(ISBLANK(Ventas[[#This Row],[Código]]),"",SUM(Ventas[[#This Row],[Monto]],I2090))</f>
        <v/>
      </c>
    </row>
    <row r="2092" spans="3:9" x14ac:dyDescent="0.25">
      <c r="C2092" t="str">
        <f>IF(ISBLANK(Ventas[[#This Row],[Código]]),"",VLOOKUP(Ventas[[#This Row],[Código]],Productos[],2,FALSE))</f>
        <v/>
      </c>
      <c r="D2092" t="str">
        <f>IF(ISBLANK(Ventas[[#This Row],[Código]]),"",VLOOKUP(Ventas[[#This Row],[Código]],Productos[],3,FALSE))</f>
        <v/>
      </c>
      <c r="E2092" s="22"/>
      <c r="F2092" s="1" t="str">
        <f>IF(ISBLANK(Ventas[[#This Row],[Código]]),"",VLOOKUP(Ventas[[#This Row],[Código]],Productos[],4,FALSE))</f>
        <v/>
      </c>
      <c r="G2092" s="1" t="str">
        <f>IF(ISBLANK(Ventas[[#This Row],[Código]]),"",VLOOKUP(Ventas[[#This Row],[Código]],Productos[],5,FALSE))</f>
        <v/>
      </c>
      <c r="H2092" s="23" t="str">
        <f>IF(ISBLANK(Ventas[[#This Row],[Código]]),"",Ventas[[#This Row],[Precio Unitario]]*Ventas[[#This Row],[Cantidad]])</f>
        <v/>
      </c>
      <c r="I2092" s="1" t="str">
        <f>IF(ISBLANK(Ventas[[#This Row],[Código]]),"",SUM(Ventas[[#This Row],[Monto]],I2091))</f>
        <v/>
      </c>
    </row>
    <row r="2093" spans="3:9" x14ac:dyDescent="0.25">
      <c r="C2093" t="str">
        <f>IF(ISBLANK(Ventas[[#This Row],[Código]]),"",VLOOKUP(Ventas[[#This Row],[Código]],Productos[],2,FALSE))</f>
        <v/>
      </c>
      <c r="D2093" t="str">
        <f>IF(ISBLANK(Ventas[[#This Row],[Código]]),"",VLOOKUP(Ventas[[#This Row],[Código]],Productos[],3,FALSE))</f>
        <v/>
      </c>
      <c r="E2093" s="22"/>
      <c r="F2093" s="1" t="str">
        <f>IF(ISBLANK(Ventas[[#This Row],[Código]]),"",VLOOKUP(Ventas[[#This Row],[Código]],Productos[],4,FALSE))</f>
        <v/>
      </c>
      <c r="G2093" s="1" t="str">
        <f>IF(ISBLANK(Ventas[[#This Row],[Código]]),"",VLOOKUP(Ventas[[#This Row],[Código]],Productos[],5,FALSE))</f>
        <v/>
      </c>
      <c r="H2093" s="23" t="str">
        <f>IF(ISBLANK(Ventas[[#This Row],[Código]]),"",Ventas[[#This Row],[Precio Unitario]]*Ventas[[#This Row],[Cantidad]])</f>
        <v/>
      </c>
      <c r="I2093" s="1" t="str">
        <f>IF(ISBLANK(Ventas[[#This Row],[Código]]),"",SUM(Ventas[[#This Row],[Monto]],I2092))</f>
        <v/>
      </c>
    </row>
    <row r="2094" spans="3:9" x14ac:dyDescent="0.25">
      <c r="C2094" t="str">
        <f>IF(ISBLANK(Ventas[[#This Row],[Código]]),"",VLOOKUP(Ventas[[#This Row],[Código]],Productos[],2,FALSE))</f>
        <v/>
      </c>
      <c r="D2094" t="str">
        <f>IF(ISBLANK(Ventas[[#This Row],[Código]]),"",VLOOKUP(Ventas[[#This Row],[Código]],Productos[],3,FALSE))</f>
        <v/>
      </c>
      <c r="E2094" s="22"/>
      <c r="F2094" s="1" t="str">
        <f>IF(ISBLANK(Ventas[[#This Row],[Código]]),"",VLOOKUP(Ventas[[#This Row],[Código]],Productos[],4,FALSE))</f>
        <v/>
      </c>
      <c r="G2094" s="1" t="str">
        <f>IF(ISBLANK(Ventas[[#This Row],[Código]]),"",VLOOKUP(Ventas[[#This Row],[Código]],Productos[],5,FALSE))</f>
        <v/>
      </c>
      <c r="H2094" s="23" t="str">
        <f>IF(ISBLANK(Ventas[[#This Row],[Código]]),"",Ventas[[#This Row],[Precio Unitario]]*Ventas[[#This Row],[Cantidad]])</f>
        <v/>
      </c>
      <c r="I2094" s="1" t="str">
        <f>IF(ISBLANK(Ventas[[#This Row],[Código]]),"",SUM(Ventas[[#This Row],[Monto]],I2093))</f>
        <v/>
      </c>
    </row>
    <row r="2095" spans="3:9" x14ac:dyDescent="0.25">
      <c r="C2095" t="str">
        <f>IF(ISBLANK(Ventas[[#This Row],[Código]]),"",VLOOKUP(Ventas[[#This Row],[Código]],Productos[],2,FALSE))</f>
        <v/>
      </c>
      <c r="D2095" t="str">
        <f>IF(ISBLANK(Ventas[[#This Row],[Código]]),"",VLOOKUP(Ventas[[#This Row],[Código]],Productos[],3,FALSE))</f>
        <v/>
      </c>
      <c r="E2095" s="22"/>
      <c r="F2095" s="1" t="str">
        <f>IF(ISBLANK(Ventas[[#This Row],[Código]]),"",VLOOKUP(Ventas[[#This Row],[Código]],Productos[],4,FALSE))</f>
        <v/>
      </c>
      <c r="G2095" s="1" t="str">
        <f>IF(ISBLANK(Ventas[[#This Row],[Código]]),"",VLOOKUP(Ventas[[#This Row],[Código]],Productos[],5,FALSE))</f>
        <v/>
      </c>
      <c r="H2095" s="23" t="str">
        <f>IF(ISBLANK(Ventas[[#This Row],[Código]]),"",Ventas[[#This Row],[Precio Unitario]]*Ventas[[#This Row],[Cantidad]])</f>
        <v/>
      </c>
      <c r="I2095" s="1" t="str">
        <f>IF(ISBLANK(Ventas[[#This Row],[Código]]),"",SUM(Ventas[[#This Row],[Monto]],I2094))</f>
        <v/>
      </c>
    </row>
    <row r="2096" spans="3:9" x14ac:dyDescent="0.25">
      <c r="C2096" t="str">
        <f>IF(ISBLANK(Ventas[[#This Row],[Código]]),"",VLOOKUP(Ventas[[#This Row],[Código]],Productos[],2,FALSE))</f>
        <v/>
      </c>
      <c r="D2096" t="str">
        <f>IF(ISBLANK(Ventas[[#This Row],[Código]]),"",VLOOKUP(Ventas[[#This Row],[Código]],Productos[],3,FALSE))</f>
        <v/>
      </c>
      <c r="E2096" s="22"/>
      <c r="F2096" s="1" t="str">
        <f>IF(ISBLANK(Ventas[[#This Row],[Código]]),"",VLOOKUP(Ventas[[#This Row],[Código]],Productos[],4,FALSE))</f>
        <v/>
      </c>
      <c r="G2096" s="1" t="str">
        <f>IF(ISBLANK(Ventas[[#This Row],[Código]]),"",VLOOKUP(Ventas[[#This Row],[Código]],Productos[],5,FALSE))</f>
        <v/>
      </c>
      <c r="H2096" s="23" t="str">
        <f>IF(ISBLANK(Ventas[[#This Row],[Código]]),"",Ventas[[#This Row],[Precio Unitario]]*Ventas[[#This Row],[Cantidad]])</f>
        <v/>
      </c>
      <c r="I2096" s="1" t="str">
        <f>IF(ISBLANK(Ventas[[#This Row],[Código]]),"",SUM(Ventas[[#This Row],[Monto]],I2095))</f>
        <v/>
      </c>
    </row>
    <row r="2097" spans="3:9" x14ac:dyDescent="0.25">
      <c r="C2097" t="str">
        <f>IF(ISBLANK(Ventas[[#This Row],[Código]]),"",VLOOKUP(Ventas[[#This Row],[Código]],Productos[],2,FALSE))</f>
        <v/>
      </c>
      <c r="D2097" t="str">
        <f>IF(ISBLANK(Ventas[[#This Row],[Código]]),"",VLOOKUP(Ventas[[#This Row],[Código]],Productos[],3,FALSE))</f>
        <v/>
      </c>
      <c r="E2097" s="22"/>
      <c r="F2097" s="1" t="str">
        <f>IF(ISBLANK(Ventas[[#This Row],[Código]]),"",VLOOKUP(Ventas[[#This Row],[Código]],Productos[],4,FALSE))</f>
        <v/>
      </c>
      <c r="G2097" s="1" t="str">
        <f>IF(ISBLANK(Ventas[[#This Row],[Código]]),"",VLOOKUP(Ventas[[#This Row],[Código]],Productos[],5,FALSE))</f>
        <v/>
      </c>
      <c r="H2097" s="23" t="str">
        <f>IF(ISBLANK(Ventas[[#This Row],[Código]]),"",Ventas[[#This Row],[Precio Unitario]]*Ventas[[#This Row],[Cantidad]])</f>
        <v/>
      </c>
      <c r="I2097" s="1" t="str">
        <f>IF(ISBLANK(Ventas[[#This Row],[Código]]),"",SUM(Ventas[[#This Row],[Monto]],I2096))</f>
        <v/>
      </c>
    </row>
    <row r="2098" spans="3:9" x14ac:dyDescent="0.25">
      <c r="C2098" t="str">
        <f>IF(ISBLANK(Ventas[[#This Row],[Código]]),"",VLOOKUP(Ventas[[#This Row],[Código]],Productos[],2,FALSE))</f>
        <v/>
      </c>
      <c r="D2098" t="str">
        <f>IF(ISBLANK(Ventas[[#This Row],[Código]]),"",VLOOKUP(Ventas[[#This Row],[Código]],Productos[],3,FALSE))</f>
        <v/>
      </c>
      <c r="E2098" s="22"/>
      <c r="F2098" s="1" t="str">
        <f>IF(ISBLANK(Ventas[[#This Row],[Código]]),"",VLOOKUP(Ventas[[#This Row],[Código]],Productos[],4,FALSE))</f>
        <v/>
      </c>
      <c r="G2098" s="1" t="str">
        <f>IF(ISBLANK(Ventas[[#This Row],[Código]]),"",VLOOKUP(Ventas[[#This Row],[Código]],Productos[],5,FALSE))</f>
        <v/>
      </c>
      <c r="H2098" s="23" t="str">
        <f>IF(ISBLANK(Ventas[[#This Row],[Código]]),"",Ventas[[#This Row],[Precio Unitario]]*Ventas[[#This Row],[Cantidad]])</f>
        <v/>
      </c>
      <c r="I2098" s="1" t="str">
        <f>IF(ISBLANK(Ventas[[#This Row],[Código]]),"",SUM(Ventas[[#This Row],[Monto]],I2097))</f>
        <v/>
      </c>
    </row>
    <row r="2099" spans="3:9" x14ac:dyDescent="0.25">
      <c r="C2099" t="str">
        <f>IF(ISBLANK(Ventas[[#This Row],[Código]]),"",VLOOKUP(Ventas[[#This Row],[Código]],Productos[],2,FALSE))</f>
        <v/>
      </c>
      <c r="D2099" t="str">
        <f>IF(ISBLANK(Ventas[[#This Row],[Código]]),"",VLOOKUP(Ventas[[#This Row],[Código]],Productos[],3,FALSE))</f>
        <v/>
      </c>
      <c r="E2099" s="22"/>
      <c r="F2099" s="1" t="str">
        <f>IF(ISBLANK(Ventas[[#This Row],[Código]]),"",VLOOKUP(Ventas[[#This Row],[Código]],Productos[],4,FALSE))</f>
        <v/>
      </c>
      <c r="G2099" s="1" t="str">
        <f>IF(ISBLANK(Ventas[[#This Row],[Código]]),"",VLOOKUP(Ventas[[#This Row],[Código]],Productos[],5,FALSE))</f>
        <v/>
      </c>
      <c r="H2099" s="23" t="str">
        <f>IF(ISBLANK(Ventas[[#This Row],[Código]]),"",Ventas[[#This Row],[Precio Unitario]]*Ventas[[#This Row],[Cantidad]])</f>
        <v/>
      </c>
      <c r="I2099" s="1" t="str">
        <f>IF(ISBLANK(Ventas[[#This Row],[Código]]),"",SUM(Ventas[[#This Row],[Monto]],I2098))</f>
        <v/>
      </c>
    </row>
    <row r="2100" spans="3:9" x14ac:dyDescent="0.25">
      <c r="C2100" t="str">
        <f>IF(ISBLANK(Ventas[[#This Row],[Código]]),"",VLOOKUP(Ventas[[#This Row],[Código]],Productos[],2,FALSE))</f>
        <v/>
      </c>
      <c r="D2100" t="str">
        <f>IF(ISBLANK(Ventas[[#This Row],[Código]]),"",VLOOKUP(Ventas[[#This Row],[Código]],Productos[],3,FALSE))</f>
        <v/>
      </c>
      <c r="E2100" s="22"/>
      <c r="F2100" s="1" t="str">
        <f>IF(ISBLANK(Ventas[[#This Row],[Código]]),"",VLOOKUP(Ventas[[#This Row],[Código]],Productos[],4,FALSE))</f>
        <v/>
      </c>
      <c r="G2100" s="1" t="str">
        <f>IF(ISBLANK(Ventas[[#This Row],[Código]]),"",VLOOKUP(Ventas[[#This Row],[Código]],Productos[],5,FALSE))</f>
        <v/>
      </c>
      <c r="H2100" s="23" t="str">
        <f>IF(ISBLANK(Ventas[[#This Row],[Código]]),"",Ventas[[#This Row],[Precio Unitario]]*Ventas[[#This Row],[Cantidad]])</f>
        <v/>
      </c>
      <c r="I2100" s="1" t="str">
        <f>IF(ISBLANK(Ventas[[#This Row],[Código]]),"",SUM(Ventas[[#This Row],[Monto]],I2099))</f>
        <v/>
      </c>
    </row>
    <row r="2101" spans="3:9" x14ac:dyDescent="0.25">
      <c r="C2101" t="str">
        <f>IF(ISBLANK(Ventas[[#This Row],[Código]]),"",VLOOKUP(Ventas[[#This Row],[Código]],Productos[],2,FALSE))</f>
        <v/>
      </c>
      <c r="D2101" t="str">
        <f>IF(ISBLANK(Ventas[[#This Row],[Código]]),"",VLOOKUP(Ventas[[#This Row],[Código]],Productos[],3,FALSE))</f>
        <v/>
      </c>
      <c r="E2101" s="22"/>
      <c r="F2101" s="1" t="str">
        <f>IF(ISBLANK(Ventas[[#This Row],[Código]]),"",VLOOKUP(Ventas[[#This Row],[Código]],Productos[],4,FALSE))</f>
        <v/>
      </c>
      <c r="G2101" s="1" t="str">
        <f>IF(ISBLANK(Ventas[[#This Row],[Código]]),"",VLOOKUP(Ventas[[#This Row],[Código]],Productos[],5,FALSE))</f>
        <v/>
      </c>
      <c r="H2101" s="23" t="str">
        <f>IF(ISBLANK(Ventas[[#This Row],[Código]]),"",Ventas[[#This Row],[Precio Unitario]]*Ventas[[#This Row],[Cantidad]])</f>
        <v/>
      </c>
      <c r="I2101" s="1" t="str">
        <f>IF(ISBLANK(Ventas[[#This Row],[Código]]),"",SUM(Ventas[[#This Row],[Monto]],I2100))</f>
        <v/>
      </c>
    </row>
    <row r="2102" spans="3:9" x14ac:dyDescent="0.25">
      <c r="C2102" t="str">
        <f>IF(ISBLANK(Ventas[[#This Row],[Código]]),"",VLOOKUP(Ventas[[#This Row],[Código]],Productos[],2,FALSE))</f>
        <v/>
      </c>
      <c r="D2102" t="str">
        <f>IF(ISBLANK(Ventas[[#This Row],[Código]]),"",VLOOKUP(Ventas[[#This Row],[Código]],Productos[],3,FALSE))</f>
        <v/>
      </c>
      <c r="E2102" s="22"/>
      <c r="F2102" s="1" t="str">
        <f>IF(ISBLANK(Ventas[[#This Row],[Código]]),"",VLOOKUP(Ventas[[#This Row],[Código]],Productos[],4,FALSE))</f>
        <v/>
      </c>
      <c r="G2102" s="1" t="str">
        <f>IF(ISBLANK(Ventas[[#This Row],[Código]]),"",VLOOKUP(Ventas[[#This Row],[Código]],Productos[],5,FALSE))</f>
        <v/>
      </c>
      <c r="H2102" s="23" t="str">
        <f>IF(ISBLANK(Ventas[[#This Row],[Código]]),"",Ventas[[#This Row],[Precio Unitario]]*Ventas[[#This Row],[Cantidad]])</f>
        <v/>
      </c>
      <c r="I2102" s="1" t="str">
        <f>IF(ISBLANK(Ventas[[#This Row],[Código]]),"",SUM(Ventas[[#This Row],[Monto]],I2101))</f>
        <v/>
      </c>
    </row>
    <row r="2103" spans="3:9" x14ac:dyDescent="0.25">
      <c r="C2103" t="str">
        <f>IF(ISBLANK(Ventas[[#This Row],[Código]]),"",VLOOKUP(Ventas[[#This Row],[Código]],Productos[],2,FALSE))</f>
        <v/>
      </c>
      <c r="D2103" t="str">
        <f>IF(ISBLANK(Ventas[[#This Row],[Código]]),"",VLOOKUP(Ventas[[#This Row],[Código]],Productos[],3,FALSE))</f>
        <v/>
      </c>
      <c r="E2103" s="22"/>
      <c r="F2103" s="1" t="str">
        <f>IF(ISBLANK(Ventas[[#This Row],[Código]]),"",VLOOKUP(Ventas[[#This Row],[Código]],Productos[],4,FALSE))</f>
        <v/>
      </c>
      <c r="G2103" s="1" t="str">
        <f>IF(ISBLANK(Ventas[[#This Row],[Código]]),"",VLOOKUP(Ventas[[#This Row],[Código]],Productos[],5,FALSE))</f>
        <v/>
      </c>
      <c r="H2103" s="23" t="str">
        <f>IF(ISBLANK(Ventas[[#This Row],[Código]]),"",Ventas[[#This Row],[Precio Unitario]]*Ventas[[#This Row],[Cantidad]])</f>
        <v/>
      </c>
      <c r="I2103" s="1" t="str">
        <f>IF(ISBLANK(Ventas[[#This Row],[Código]]),"",SUM(Ventas[[#This Row],[Monto]],I2102))</f>
        <v/>
      </c>
    </row>
    <row r="2104" spans="3:9" x14ac:dyDescent="0.25">
      <c r="C2104" t="str">
        <f>IF(ISBLANK(Ventas[[#This Row],[Código]]),"",VLOOKUP(Ventas[[#This Row],[Código]],Productos[],2,FALSE))</f>
        <v/>
      </c>
      <c r="D2104" t="str">
        <f>IF(ISBLANK(Ventas[[#This Row],[Código]]),"",VLOOKUP(Ventas[[#This Row],[Código]],Productos[],3,FALSE))</f>
        <v/>
      </c>
      <c r="E2104" s="22"/>
      <c r="F2104" s="1" t="str">
        <f>IF(ISBLANK(Ventas[[#This Row],[Código]]),"",VLOOKUP(Ventas[[#This Row],[Código]],Productos[],4,FALSE))</f>
        <v/>
      </c>
      <c r="G2104" s="1" t="str">
        <f>IF(ISBLANK(Ventas[[#This Row],[Código]]),"",VLOOKUP(Ventas[[#This Row],[Código]],Productos[],5,FALSE))</f>
        <v/>
      </c>
      <c r="H2104" s="23" t="str">
        <f>IF(ISBLANK(Ventas[[#This Row],[Código]]),"",Ventas[[#This Row],[Precio Unitario]]*Ventas[[#This Row],[Cantidad]])</f>
        <v/>
      </c>
      <c r="I2104" s="1" t="str">
        <f>IF(ISBLANK(Ventas[[#This Row],[Código]]),"",SUM(Ventas[[#This Row],[Monto]],I2103))</f>
        <v/>
      </c>
    </row>
    <row r="2105" spans="3:9" x14ac:dyDescent="0.25">
      <c r="C2105" t="str">
        <f>IF(ISBLANK(Ventas[[#This Row],[Código]]),"",VLOOKUP(Ventas[[#This Row],[Código]],Productos[],2,FALSE))</f>
        <v/>
      </c>
      <c r="D2105" t="str">
        <f>IF(ISBLANK(Ventas[[#This Row],[Código]]),"",VLOOKUP(Ventas[[#This Row],[Código]],Productos[],3,FALSE))</f>
        <v/>
      </c>
      <c r="E2105" s="22"/>
      <c r="F2105" s="1" t="str">
        <f>IF(ISBLANK(Ventas[[#This Row],[Código]]),"",VLOOKUP(Ventas[[#This Row],[Código]],Productos[],4,FALSE))</f>
        <v/>
      </c>
      <c r="G2105" s="1" t="str">
        <f>IF(ISBLANK(Ventas[[#This Row],[Código]]),"",VLOOKUP(Ventas[[#This Row],[Código]],Productos[],5,FALSE))</f>
        <v/>
      </c>
      <c r="H2105" s="23" t="str">
        <f>IF(ISBLANK(Ventas[[#This Row],[Código]]),"",Ventas[[#This Row],[Precio Unitario]]*Ventas[[#This Row],[Cantidad]])</f>
        <v/>
      </c>
      <c r="I2105" s="1" t="str">
        <f>IF(ISBLANK(Ventas[[#This Row],[Código]]),"",SUM(Ventas[[#This Row],[Monto]],I2104))</f>
        <v/>
      </c>
    </row>
    <row r="2106" spans="3:9" x14ac:dyDescent="0.25">
      <c r="C2106" t="str">
        <f>IF(ISBLANK(Ventas[[#This Row],[Código]]),"",VLOOKUP(Ventas[[#This Row],[Código]],Productos[],2,FALSE))</f>
        <v/>
      </c>
      <c r="D2106" t="str">
        <f>IF(ISBLANK(Ventas[[#This Row],[Código]]),"",VLOOKUP(Ventas[[#This Row],[Código]],Productos[],3,FALSE))</f>
        <v/>
      </c>
      <c r="E2106" s="22"/>
      <c r="F2106" s="1" t="str">
        <f>IF(ISBLANK(Ventas[[#This Row],[Código]]),"",VLOOKUP(Ventas[[#This Row],[Código]],Productos[],4,FALSE))</f>
        <v/>
      </c>
      <c r="G2106" s="1" t="str">
        <f>IF(ISBLANK(Ventas[[#This Row],[Código]]),"",VLOOKUP(Ventas[[#This Row],[Código]],Productos[],5,FALSE))</f>
        <v/>
      </c>
      <c r="H2106" s="23" t="str">
        <f>IF(ISBLANK(Ventas[[#This Row],[Código]]),"",Ventas[[#This Row],[Precio Unitario]]*Ventas[[#This Row],[Cantidad]])</f>
        <v/>
      </c>
      <c r="I2106" s="1" t="str">
        <f>IF(ISBLANK(Ventas[[#This Row],[Código]]),"",SUM(Ventas[[#This Row],[Monto]],I2105))</f>
        <v/>
      </c>
    </row>
    <row r="2107" spans="3:9" x14ac:dyDescent="0.25">
      <c r="C2107" t="str">
        <f>IF(ISBLANK(Ventas[[#This Row],[Código]]),"",VLOOKUP(Ventas[[#This Row],[Código]],Productos[],2,FALSE))</f>
        <v/>
      </c>
      <c r="D2107" t="str">
        <f>IF(ISBLANK(Ventas[[#This Row],[Código]]),"",VLOOKUP(Ventas[[#This Row],[Código]],Productos[],3,FALSE))</f>
        <v/>
      </c>
      <c r="E2107" s="22"/>
      <c r="F2107" s="1" t="str">
        <f>IF(ISBLANK(Ventas[[#This Row],[Código]]),"",VLOOKUP(Ventas[[#This Row],[Código]],Productos[],4,FALSE))</f>
        <v/>
      </c>
      <c r="G2107" s="1" t="str">
        <f>IF(ISBLANK(Ventas[[#This Row],[Código]]),"",VLOOKUP(Ventas[[#This Row],[Código]],Productos[],5,FALSE))</f>
        <v/>
      </c>
      <c r="H2107" s="23" t="str">
        <f>IF(ISBLANK(Ventas[[#This Row],[Código]]),"",Ventas[[#This Row],[Precio Unitario]]*Ventas[[#This Row],[Cantidad]])</f>
        <v/>
      </c>
      <c r="I2107" s="1" t="str">
        <f>IF(ISBLANK(Ventas[[#This Row],[Código]]),"",SUM(Ventas[[#This Row],[Monto]],I2106))</f>
        <v/>
      </c>
    </row>
    <row r="2108" spans="3:9" x14ac:dyDescent="0.25">
      <c r="C2108" t="str">
        <f>IF(ISBLANK(Ventas[[#This Row],[Código]]),"",VLOOKUP(Ventas[[#This Row],[Código]],Productos[],2,FALSE))</f>
        <v/>
      </c>
      <c r="D2108" t="str">
        <f>IF(ISBLANK(Ventas[[#This Row],[Código]]),"",VLOOKUP(Ventas[[#This Row],[Código]],Productos[],3,FALSE))</f>
        <v/>
      </c>
      <c r="E2108" s="22"/>
      <c r="F2108" s="1" t="str">
        <f>IF(ISBLANK(Ventas[[#This Row],[Código]]),"",VLOOKUP(Ventas[[#This Row],[Código]],Productos[],4,FALSE))</f>
        <v/>
      </c>
      <c r="G2108" s="1" t="str">
        <f>IF(ISBLANK(Ventas[[#This Row],[Código]]),"",VLOOKUP(Ventas[[#This Row],[Código]],Productos[],5,FALSE))</f>
        <v/>
      </c>
      <c r="H2108" s="23" t="str">
        <f>IF(ISBLANK(Ventas[[#This Row],[Código]]),"",Ventas[[#This Row],[Precio Unitario]]*Ventas[[#This Row],[Cantidad]])</f>
        <v/>
      </c>
      <c r="I2108" s="1" t="str">
        <f>IF(ISBLANK(Ventas[[#This Row],[Código]]),"",SUM(Ventas[[#This Row],[Monto]],I2107))</f>
        <v/>
      </c>
    </row>
    <row r="2109" spans="3:9" x14ac:dyDescent="0.25">
      <c r="C2109" t="str">
        <f>IF(ISBLANK(Ventas[[#This Row],[Código]]),"",VLOOKUP(Ventas[[#This Row],[Código]],Productos[],2,FALSE))</f>
        <v/>
      </c>
      <c r="D2109" t="str">
        <f>IF(ISBLANK(Ventas[[#This Row],[Código]]),"",VLOOKUP(Ventas[[#This Row],[Código]],Productos[],3,FALSE))</f>
        <v/>
      </c>
      <c r="E2109" s="22"/>
      <c r="F2109" s="1" t="str">
        <f>IF(ISBLANK(Ventas[[#This Row],[Código]]),"",VLOOKUP(Ventas[[#This Row],[Código]],Productos[],4,FALSE))</f>
        <v/>
      </c>
      <c r="G2109" s="1" t="str">
        <f>IF(ISBLANK(Ventas[[#This Row],[Código]]),"",VLOOKUP(Ventas[[#This Row],[Código]],Productos[],5,FALSE))</f>
        <v/>
      </c>
      <c r="H2109" s="23" t="str">
        <f>IF(ISBLANK(Ventas[[#This Row],[Código]]),"",Ventas[[#This Row],[Precio Unitario]]*Ventas[[#This Row],[Cantidad]])</f>
        <v/>
      </c>
      <c r="I2109" s="1" t="str">
        <f>IF(ISBLANK(Ventas[[#This Row],[Código]]),"",SUM(Ventas[[#This Row],[Monto]],I2108))</f>
        <v/>
      </c>
    </row>
    <row r="2110" spans="3:9" x14ac:dyDescent="0.25">
      <c r="C2110" t="str">
        <f>IF(ISBLANK(Ventas[[#This Row],[Código]]),"",VLOOKUP(Ventas[[#This Row],[Código]],Productos[],2,FALSE))</f>
        <v/>
      </c>
      <c r="D2110" t="str">
        <f>IF(ISBLANK(Ventas[[#This Row],[Código]]),"",VLOOKUP(Ventas[[#This Row],[Código]],Productos[],3,FALSE))</f>
        <v/>
      </c>
      <c r="E2110" s="22"/>
      <c r="F2110" s="1" t="str">
        <f>IF(ISBLANK(Ventas[[#This Row],[Código]]),"",VLOOKUP(Ventas[[#This Row],[Código]],Productos[],4,FALSE))</f>
        <v/>
      </c>
      <c r="G2110" s="1" t="str">
        <f>IF(ISBLANK(Ventas[[#This Row],[Código]]),"",VLOOKUP(Ventas[[#This Row],[Código]],Productos[],5,FALSE))</f>
        <v/>
      </c>
      <c r="H2110" s="23" t="str">
        <f>IF(ISBLANK(Ventas[[#This Row],[Código]]),"",Ventas[[#This Row],[Precio Unitario]]*Ventas[[#This Row],[Cantidad]])</f>
        <v/>
      </c>
      <c r="I2110" s="1" t="str">
        <f>IF(ISBLANK(Ventas[[#This Row],[Código]]),"",SUM(Ventas[[#This Row],[Monto]],I2109))</f>
        <v/>
      </c>
    </row>
    <row r="2111" spans="3:9" x14ac:dyDescent="0.25">
      <c r="C2111" t="str">
        <f>IF(ISBLANK(Ventas[[#This Row],[Código]]),"",VLOOKUP(Ventas[[#This Row],[Código]],Productos[],2,FALSE))</f>
        <v/>
      </c>
      <c r="D2111" t="str">
        <f>IF(ISBLANK(Ventas[[#This Row],[Código]]),"",VLOOKUP(Ventas[[#This Row],[Código]],Productos[],3,FALSE))</f>
        <v/>
      </c>
      <c r="E2111" s="22"/>
      <c r="F2111" s="1" t="str">
        <f>IF(ISBLANK(Ventas[[#This Row],[Código]]),"",VLOOKUP(Ventas[[#This Row],[Código]],Productos[],4,FALSE))</f>
        <v/>
      </c>
      <c r="G2111" s="1" t="str">
        <f>IF(ISBLANK(Ventas[[#This Row],[Código]]),"",VLOOKUP(Ventas[[#This Row],[Código]],Productos[],5,FALSE))</f>
        <v/>
      </c>
      <c r="H2111" s="23" t="str">
        <f>IF(ISBLANK(Ventas[[#This Row],[Código]]),"",Ventas[[#This Row],[Precio Unitario]]*Ventas[[#This Row],[Cantidad]])</f>
        <v/>
      </c>
      <c r="I2111" s="1" t="str">
        <f>IF(ISBLANK(Ventas[[#This Row],[Código]]),"",SUM(Ventas[[#This Row],[Monto]],I2110))</f>
        <v/>
      </c>
    </row>
    <row r="2112" spans="3:9" x14ac:dyDescent="0.25">
      <c r="C2112" t="str">
        <f>IF(ISBLANK(Ventas[[#This Row],[Código]]),"",VLOOKUP(Ventas[[#This Row],[Código]],Productos[],2,FALSE))</f>
        <v/>
      </c>
      <c r="D2112" t="str">
        <f>IF(ISBLANK(Ventas[[#This Row],[Código]]),"",VLOOKUP(Ventas[[#This Row],[Código]],Productos[],3,FALSE))</f>
        <v/>
      </c>
      <c r="E2112" s="22"/>
      <c r="F2112" s="1" t="str">
        <f>IF(ISBLANK(Ventas[[#This Row],[Código]]),"",VLOOKUP(Ventas[[#This Row],[Código]],Productos[],4,FALSE))</f>
        <v/>
      </c>
      <c r="G2112" s="1" t="str">
        <f>IF(ISBLANK(Ventas[[#This Row],[Código]]),"",VLOOKUP(Ventas[[#This Row],[Código]],Productos[],5,FALSE))</f>
        <v/>
      </c>
      <c r="H2112" s="23" t="str">
        <f>IF(ISBLANK(Ventas[[#This Row],[Código]]),"",Ventas[[#This Row],[Precio Unitario]]*Ventas[[#This Row],[Cantidad]])</f>
        <v/>
      </c>
      <c r="I2112" s="1" t="str">
        <f>IF(ISBLANK(Ventas[[#This Row],[Código]]),"",SUM(Ventas[[#This Row],[Monto]],I2111))</f>
        <v/>
      </c>
    </row>
    <row r="2113" spans="3:9" x14ac:dyDescent="0.25">
      <c r="C2113" t="str">
        <f>IF(ISBLANK(Ventas[[#This Row],[Código]]),"",VLOOKUP(Ventas[[#This Row],[Código]],Productos[],2,FALSE))</f>
        <v/>
      </c>
      <c r="D2113" t="str">
        <f>IF(ISBLANK(Ventas[[#This Row],[Código]]),"",VLOOKUP(Ventas[[#This Row],[Código]],Productos[],3,FALSE))</f>
        <v/>
      </c>
      <c r="E2113" s="22"/>
      <c r="F2113" s="1" t="str">
        <f>IF(ISBLANK(Ventas[[#This Row],[Código]]),"",VLOOKUP(Ventas[[#This Row],[Código]],Productos[],4,FALSE))</f>
        <v/>
      </c>
      <c r="G2113" s="1" t="str">
        <f>IF(ISBLANK(Ventas[[#This Row],[Código]]),"",VLOOKUP(Ventas[[#This Row],[Código]],Productos[],5,FALSE))</f>
        <v/>
      </c>
      <c r="H2113" s="23" t="str">
        <f>IF(ISBLANK(Ventas[[#This Row],[Código]]),"",Ventas[[#This Row],[Precio Unitario]]*Ventas[[#This Row],[Cantidad]])</f>
        <v/>
      </c>
      <c r="I2113" s="1" t="str">
        <f>IF(ISBLANK(Ventas[[#This Row],[Código]]),"",SUM(Ventas[[#This Row],[Monto]],I2112))</f>
        <v/>
      </c>
    </row>
    <row r="2114" spans="3:9" x14ac:dyDescent="0.25">
      <c r="C2114" t="str">
        <f>IF(ISBLANK(Ventas[[#This Row],[Código]]),"",VLOOKUP(Ventas[[#This Row],[Código]],Productos[],2,FALSE))</f>
        <v/>
      </c>
      <c r="D2114" t="str">
        <f>IF(ISBLANK(Ventas[[#This Row],[Código]]),"",VLOOKUP(Ventas[[#This Row],[Código]],Productos[],3,FALSE))</f>
        <v/>
      </c>
      <c r="E2114" s="22"/>
      <c r="F2114" s="1" t="str">
        <f>IF(ISBLANK(Ventas[[#This Row],[Código]]),"",VLOOKUP(Ventas[[#This Row],[Código]],Productos[],4,FALSE))</f>
        <v/>
      </c>
      <c r="G2114" s="1" t="str">
        <f>IF(ISBLANK(Ventas[[#This Row],[Código]]),"",VLOOKUP(Ventas[[#This Row],[Código]],Productos[],5,FALSE))</f>
        <v/>
      </c>
      <c r="H2114" s="23" t="str">
        <f>IF(ISBLANK(Ventas[[#This Row],[Código]]),"",Ventas[[#This Row],[Precio Unitario]]*Ventas[[#This Row],[Cantidad]])</f>
        <v/>
      </c>
      <c r="I2114" s="1" t="str">
        <f>IF(ISBLANK(Ventas[[#This Row],[Código]]),"",SUM(Ventas[[#This Row],[Monto]],I2113))</f>
        <v/>
      </c>
    </row>
    <row r="2115" spans="3:9" x14ac:dyDescent="0.25">
      <c r="C2115" t="str">
        <f>IF(ISBLANK(Ventas[[#This Row],[Código]]),"",VLOOKUP(Ventas[[#This Row],[Código]],Productos[],2,FALSE))</f>
        <v/>
      </c>
      <c r="D2115" t="str">
        <f>IF(ISBLANK(Ventas[[#This Row],[Código]]),"",VLOOKUP(Ventas[[#This Row],[Código]],Productos[],3,FALSE))</f>
        <v/>
      </c>
      <c r="E2115" s="22"/>
      <c r="F2115" s="1" t="str">
        <f>IF(ISBLANK(Ventas[[#This Row],[Código]]),"",VLOOKUP(Ventas[[#This Row],[Código]],Productos[],4,FALSE))</f>
        <v/>
      </c>
      <c r="G2115" s="1" t="str">
        <f>IF(ISBLANK(Ventas[[#This Row],[Código]]),"",VLOOKUP(Ventas[[#This Row],[Código]],Productos[],5,FALSE))</f>
        <v/>
      </c>
      <c r="H2115" s="23" t="str">
        <f>IF(ISBLANK(Ventas[[#This Row],[Código]]),"",Ventas[[#This Row],[Precio Unitario]]*Ventas[[#This Row],[Cantidad]])</f>
        <v/>
      </c>
      <c r="I2115" s="1" t="str">
        <f>IF(ISBLANK(Ventas[[#This Row],[Código]]),"",SUM(Ventas[[#This Row],[Monto]],I2114))</f>
        <v/>
      </c>
    </row>
    <row r="2116" spans="3:9" x14ac:dyDescent="0.25">
      <c r="C2116" t="str">
        <f>IF(ISBLANK(Ventas[[#This Row],[Código]]),"",VLOOKUP(Ventas[[#This Row],[Código]],Productos[],2,FALSE))</f>
        <v/>
      </c>
      <c r="D2116" t="str">
        <f>IF(ISBLANK(Ventas[[#This Row],[Código]]),"",VLOOKUP(Ventas[[#This Row],[Código]],Productos[],3,FALSE))</f>
        <v/>
      </c>
      <c r="E2116" s="22"/>
      <c r="F2116" s="1" t="str">
        <f>IF(ISBLANK(Ventas[[#This Row],[Código]]),"",VLOOKUP(Ventas[[#This Row],[Código]],Productos[],4,FALSE))</f>
        <v/>
      </c>
      <c r="G2116" s="1" t="str">
        <f>IF(ISBLANK(Ventas[[#This Row],[Código]]),"",VLOOKUP(Ventas[[#This Row],[Código]],Productos[],5,FALSE))</f>
        <v/>
      </c>
      <c r="H2116" s="23" t="str">
        <f>IF(ISBLANK(Ventas[[#This Row],[Código]]),"",Ventas[[#This Row],[Precio Unitario]]*Ventas[[#This Row],[Cantidad]])</f>
        <v/>
      </c>
      <c r="I2116" s="1" t="str">
        <f>IF(ISBLANK(Ventas[[#This Row],[Código]]),"",SUM(Ventas[[#This Row],[Monto]],I2115))</f>
        <v/>
      </c>
    </row>
    <row r="2117" spans="3:9" x14ac:dyDescent="0.25">
      <c r="C2117" t="str">
        <f>IF(ISBLANK(Ventas[[#This Row],[Código]]),"",VLOOKUP(Ventas[[#This Row],[Código]],Productos[],2,FALSE))</f>
        <v/>
      </c>
      <c r="D2117" t="str">
        <f>IF(ISBLANK(Ventas[[#This Row],[Código]]),"",VLOOKUP(Ventas[[#This Row],[Código]],Productos[],3,FALSE))</f>
        <v/>
      </c>
      <c r="E2117" s="22"/>
      <c r="F2117" s="1" t="str">
        <f>IF(ISBLANK(Ventas[[#This Row],[Código]]),"",VLOOKUP(Ventas[[#This Row],[Código]],Productos[],4,FALSE))</f>
        <v/>
      </c>
      <c r="G2117" s="1" t="str">
        <f>IF(ISBLANK(Ventas[[#This Row],[Código]]),"",VLOOKUP(Ventas[[#This Row],[Código]],Productos[],5,FALSE))</f>
        <v/>
      </c>
      <c r="H2117" s="23" t="str">
        <f>IF(ISBLANK(Ventas[[#This Row],[Código]]),"",Ventas[[#This Row],[Precio Unitario]]*Ventas[[#This Row],[Cantidad]])</f>
        <v/>
      </c>
      <c r="I2117" s="1" t="str">
        <f>IF(ISBLANK(Ventas[[#This Row],[Código]]),"",SUM(Ventas[[#This Row],[Monto]],I2116))</f>
        <v/>
      </c>
    </row>
    <row r="2118" spans="3:9" x14ac:dyDescent="0.25">
      <c r="C2118" t="str">
        <f>IF(ISBLANK(Ventas[[#This Row],[Código]]),"",VLOOKUP(Ventas[[#This Row],[Código]],Productos[],2,FALSE))</f>
        <v/>
      </c>
      <c r="D2118" t="str">
        <f>IF(ISBLANK(Ventas[[#This Row],[Código]]),"",VLOOKUP(Ventas[[#This Row],[Código]],Productos[],3,FALSE))</f>
        <v/>
      </c>
      <c r="E2118" s="22"/>
      <c r="F2118" s="1" t="str">
        <f>IF(ISBLANK(Ventas[[#This Row],[Código]]),"",VLOOKUP(Ventas[[#This Row],[Código]],Productos[],4,FALSE))</f>
        <v/>
      </c>
      <c r="G2118" s="1" t="str">
        <f>IF(ISBLANK(Ventas[[#This Row],[Código]]),"",VLOOKUP(Ventas[[#This Row],[Código]],Productos[],5,FALSE))</f>
        <v/>
      </c>
      <c r="H2118" s="23" t="str">
        <f>IF(ISBLANK(Ventas[[#This Row],[Código]]),"",Ventas[[#This Row],[Precio Unitario]]*Ventas[[#This Row],[Cantidad]])</f>
        <v/>
      </c>
      <c r="I2118" s="1" t="str">
        <f>IF(ISBLANK(Ventas[[#This Row],[Código]]),"",SUM(Ventas[[#This Row],[Monto]],I2117))</f>
        <v/>
      </c>
    </row>
    <row r="2119" spans="3:9" x14ac:dyDescent="0.25">
      <c r="C2119" t="str">
        <f>IF(ISBLANK(Ventas[[#This Row],[Código]]),"",VLOOKUP(Ventas[[#This Row],[Código]],Productos[],2,FALSE))</f>
        <v/>
      </c>
      <c r="D2119" t="str">
        <f>IF(ISBLANK(Ventas[[#This Row],[Código]]),"",VLOOKUP(Ventas[[#This Row],[Código]],Productos[],3,FALSE))</f>
        <v/>
      </c>
      <c r="E2119" s="22"/>
      <c r="F2119" s="1" t="str">
        <f>IF(ISBLANK(Ventas[[#This Row],[Código]]),"",VLOOKUP(Ventas[[#This Row],[Código]],Productos[],4,FALSE))</f>
        <v/>
      </c>
      <c r="G2119" s="1" t="str">
        <f>IF(ISBLANK(Ventas[[#This Row],[Código]]),"",VLOOKUP(Ventas[[#This Row],[Código]],Productos[],5,FALSE))</f>
        <v/>
      </c>
      <c r="H2119" s="23" t="str">
        <f>IF(ISBLANK(Ventas[[#This Row],[Código]]),"",Ventas[[#This Row],[Precio Unitario]]*Ventas[[#This Row],[Cantidad]])</f>
        <v/>
      </c>
      <c r="I2119" s="1" t="str">
        <f>IF(ISBLANK(Ventas[[#This Row],[Código]]),"",SUM(Ventas[[#This Row],[Monto]],I2118))</f>
        <v/>
      </c>
    </row>
    <row r="2120" spans="3:9" x14ac:dyDescent="0.25">
      <c r="C2120" t="str">
        <f>IF(ISBLANK(Ventas[[#This Row],[Código]]),"",VLOOKUP(Ventas[[#This Row],[Código]],Productos[],2,FALSE))</f>
        <v/>
      </c>
      <c r="D2120" t="str">
        <f>IF(ISBLANK(Ventas[[#This Row],[Código]]),"",VLOOKUP(Ventas[[#This Row],[Código]],Productos[],3,FALSE))</f>
        <v/>
      </c>
      <c r="E2120" s="22"/>
      <c r="F2120" s="1" t="str">
        <f>IF(ISBLANK(Ventas[[#This Row],[Código]]),"",VLOOKUP(Ventas[[#This Row],[Código]],Productos[],4,FALSE))</f>
        <v/>
      </c>
      <c r="G2120" s="1" t="str">
        <f>IF(ISBLANK(Ventas[[#This Row],[Código]]),"",VLOOKUP(Ventas[[#This Row],[Código]],Productos[],5,FALSE))</f>
        <v/>
      </c>
      <c r="H2120" s="23" t="str">
        <f>IF(ISBLANK(Ventas[[#This Row],[Código]]),"",Ventas[[#This Row],[Precio Unitario]]*Ventas[[#This Row],[Cantidad]])</f>
        <v/>
      </c>
      <c r="I2120" s="1" t="str">
        <f>IF(ISBLANK(Ventas[[#This Row],[Código]]),"",SUM(Ventas[[#This Row],[Monto]],I2119))</f>
        <v/>
      </c>
    </row>
    <row r="2121" spans="3:9" x14ac:dyDescent="0.25">
      <c r="C2121" t="str">
        <f>IF(ISBLANK(Ventas[[#This Row],[Código]]),"",VLOOKUP(Ventas[[#This Row],[Código]],Productos[],2,FALSE))</f>
        <v/>
      </c>
      <c r="D2121" t="str">
        <f>IF(ISBLANK(Ventas[[#This Row],[Código]]),"",VLOOKUP(Ventas[[#This Row],[Código]],Productos[],3,FALSE))</f>
        <v/>
      </c>
      <c r="E2121" s="22"/>
      <c r="F2121" s="1" t="str">
        <f>IF(ISBLANK(Ventas[[#This Row],[Código]]),"",VLOOKUP(Ventas[[#This Row],[Código]],Productos[],4,FALSE))</f>
        <v/>
      </c>
      <c r="G2121" s="1" t="str">
        <f>IF(ISBLANK(Ventas[[#This Row],[Código]]),"",VLOOKUP(Ventas[[#This Row],[Código]],Productos[],5,FALSE))</f>
        <v/>
      </c>
      <c r="H2121" s="23" t="str">
        <f>IF(ISBLANK(Ventas[[#This Row],[Código]]),"",Ventas[[#This Row],[Precio Unitario]]*Ventas[[#This Row],[Cantidad]])</f>
        <v/>
      </c>
      <c r="I2121" s="1" t="str">
        <f>IF(ISBLANK(Ventas[[#This Row],[Código]]),"",SUM(Ventas[[#This Row],[Monto]],I2120))</f>
        <v/>
      </c>
    </row>
    <row r="2122" spans="3:9" x14ac:dyDescent="0.25">
      <c r="C2122" t="str">
        <f>IF(ISBLANK(Ventas[[#This Row],[Código]]),"",VLOOKUP(Ventas[[#This Row],[Código]],Productos[],2,FALSE))</f>
        <v/>
      </c>
      <c r="D2122" t="str">
        <f>IF(ISBLANK(Ventas[[#This Row],[Código]]),"",VLOOKUP(Ventas[[#This Row],[Código]],Productos[],3,FALSE))</f>
        <v/>
      </c>
      <c r="E2122" s="22"/>
      <c r="F2122" s="1" t="str">
        <f>IF(ISBLANK(Ventas[[#This Row],[Código]]),"",VLOOKUP(Ventas[[#This Row],[Código]],Productos[],4,FALSE))</f>
        <v/>
      </c>
      <c r="G2122" s="1" t="str">
        <f>IF(ISBLANK(Ventas[[#This Row],[Código]]),"",VLOOKUP(Ventas[[#This Row],[Código]],Productos[],5,FALSE))</f>
        <v/>
      </c>
      <c r="H2122" s="23" t="str">
        <f>IF(ISBLANK(Ventas[[#This Row],[Código]]),"",Ventas[[#This Row],[Precio Unitario]]*Ventas[[#This Row],[Cantidad]])</f>
        <v/>
      </c>
      <c r="I2122" s="1" t="str">
        <f>IF(ISBLANK(Ventas[[#This Row],[Código]]),"",SUM(Ventas[[#This Row],[Monto]],I2121))</f>
        <v/>
      </c>
    </row>
    <row r="2123" spans="3:9" x14ac:dyDescent="0.25">
      <c r="C2123" t="str">
        <f>IF(ISBLANK(Ventas[[#This Row],[Código]]),"",VLOOKUP(Ventas[[#This Row],[Código]],Productos[],2,FALSE))</f>
        <v/>
      </c>
      <c r="D2123" t="str">
        <f>IF(ISBLANK(Ventas[[#This Row],[Código]]),"",VLOOKUP(Ventas[[#This Row],[Código]],Productos[],3,FALSE))</f>
        <v/>
      </c>
      <c r="E2123" s="22"/>
      <c r="F2123" s="1" t="str">
        <f>IF(ISBLANK(Ventas[[#This Row],[Código]]),"",VLOOKUP(Ventas[[#This Row],[Código]],Productos[],4,FALSE))</f>
        <v/>
      </c>
      <c r="G2123" s="1" t="str">
        <f>IF(ISBLANK(Ventas[[#This Row],[Código]]),"",VLOOKUP(Ventas[[#This Row],[Código]],Productos[],5,FALSE))</f>
        <v/>
      </c>
      <c r="H2123" s="23" t="str">
        <f>IF(ISBLANK(Ventas[[#This Row],[Código]]),"",Ventas[[#This Row],[Precio Unitario]]*Ventas[[#This Row],[Cantidad]])</f>
        <v/>
      </c>
      <c r="I2123" s="1" t="str">
        <f>IF(ISBLANK(Ventas[[#This Row],[Código]]),"",SUM(Ventas[[#This Row],[Monto]],I2122))</f>
        <v/>
      </c>
    </row>
    <row r="2124" spans="3:9" x14ac:dyDescent="0.25">
      <c r="C2124" t="str">
        <f>IF(ISBLANK(Ventas[[#This Row],[Código]]),"",VLOOKUP(Ventas[[#This Row],[Código]],Productos[],2,FALSE))</f>
        <v/>
      </c>
      <c r="D2124" t="str">
        <f>IF(ISBLANK(Ventas[[#This Row],[Código]]),"",VLOOKUP(Ventas[[#This Row],[Código]],Productos[],3,FALSE))</f>
        <v/>
      </c>
      <c r="E2124" s="22"/>
      <c r="F2124" s="1" t="str">
        <f>IF(ISBLANK(Ventas[[#This Row],[Código]]),"",VLOOKUP(Ventas[[#This Row],[Código]],Productos[],4,FALSE))</f>
        <v/>
      </c>
      <c r="G2124" s="1" t="str">
        <f>IF(ISBLANK(Ventas[[#This Row],[Código]]),"",VLOOKUP(Ventas[[#This Row],[Código]],Productos[],5,FALSE))</f>
        <v/>
      </c>
      <c r="H2124" s="23" t="str">
        <f>IF(ISBLANK(Ventas[[#This Row],[Código]]),"",Ventas[[#This Row],[Precio Unitario]]*Ventas[[#This Row],[Cantidad]])</f>
        <v/>
      </c>
      <c r="I2124" s="1" t="str">
        <f>IF(ISBLANK(Ventas[[#This Row],[Código]]),"",SUM(Ventas[[#This Row],[Monto]],I2123))</f>
        <v/>
      </c>
    </row>
    <row r="2125" spans="3:9" x14ac:dyDescent="0.25">
      <c r="C2125" t="str">
        <f>IF(ISBLANK(Ventas[[#This Row],[Código]]),"",VLOOKUP(Ventas[[#This Row],[Código]],Productos[],2,FALSE))</f>
        <v/>
      </c>
      <c r="D2125" t="str">
        <f>IF(ISBLANK(Ventas[[#This Row],[Código]]),"",VLOOKUP(Ventas[[#This Row],[Código]],Productos[],3,FALSE))</f>
        <v/>
      </c>
      <c r="E2125" s="22"/>
      <c r="F2125" s="1" t="str">
        <f>IF(ISBLANK(Ventas[[#This Row],[Código]]),"",VLOOKUP(Ventas[[#This Row],[Código]],Productos[],4,FALSE))</f>
        <v/>
      </c>
      <c r="G2125" s="1" t="str">
        <f>IF(ISBLANK(Ventas[[#This Row],[Código]]),"",VLOOKUP(Ventas[[#This Row],[Código]],Productos[],5,FALSE))</f>
        <v/>
      </c>
      <c r="H2125" s="23" t="str">
        <f>IF(ISBLANK(Ventas[[#This Row],[Código]]),"",Ventas[[#This Row],[Precio Unitario]]*Ventas[[#This Row],[Cantidad]])</f>
        <v/>
      </c>
      <c r="I2125" s="1" t="str">
        <f>IF(ISBLANK(Ventas[[#This Row],[Código]]),"",SUM(Ventas[[#This Row],[Monto]],I2124))</f>
        <v/>
      </c>
    </row>
    <row r="2126" spans="3:9" x14ac:dyDescent="0.25">
      <c r="C2126" t="str">
        <f>IF(ISBLANK(Ventas[[#This Row],[Código]]),"",VLOOKUP(Ventas[[#This Row],[Código]],Productos[],2,FALSE))</f>
        <v/>
      </c>
      <c r="D2126" t="str">
        <f>IF(ISBLANK(Ventas[[#This Row],[Código]]),"",VLOOKUP(Ventas[[#This Row],[Código]],Productos[],3,FALSE))</f>
        <v/>
      </c>
      <c r="E2126" s="22"/>
      <c r="F2126" s="1" t="str">
        <f>IF(ISBLANK(Ventas[[#This Row],[Código]]),"",VLOOKUP(Ventas[[#This Row],[Código]],Productos[],4,FALSE))</f>
        <v/>
      </c>
      <c r="G2126" s="1" t="str">
        <f>IF(ISBLANK(Ventas[[#This Row],[Código]]),"",VLOOKUP(Ventas[[#This Row],[Código]],Productos[],5,FALSE))</f>
        <v/>
      </c>
      <c r="H2126" s="23" t="str">
        <f>IF(ISBLANK(Ventas[[#This Row],[Código]]),"",Ventas[[#This Row],[Precio Unitario]]*Ventas[[#This Row],[Cantidad]])</f>
        <v/>
      </c>
      <c r="I2126" s="1" t="str">
        <f>IF(ISBLANK(Ventas[[#This Row],[Código]]),"",SUM(Ventas[[#This Row],[Monto]],I2125))</f>
        <v/>
      </c>
    </row>
    <row r="2127" spans="3:9" x14ac:dyDescent="0.25">
      <c r="C2127" t="str">
        <f>IF(ISBLANK(Ventas[[#This Row],[Código]]),"",VLOOKUP(Ventas[[#This Row],[Código]],Productos[],2,FALSE))</f>
        <v/>
      </c>
      <c r="D2127" t="str">
        <f>IF(ISBLANK(Ventas[[#This Row],[Código]]),"",VLOOKUP(Ventas[[#This Row],[Código]],Productos[],3,FALSE))</f>
        <v/>
      </c>
      <c r="E2127" s="22"/>
      <c r="F2127" s="1" t="str">
        <f>IF(ISBLANK(Ventas[[#This Row],[Código]]),"",VLOOKUP(Ventas[[#This Row],[Código]],Productos[],4,FALSE))</f>
        <v/>
      </c>
      <c r="G2127" s="1" t="str">
        <f>IF(ISBLANK(Ventas[[#This Row],[Código]]),"",VLOOKUP(Ventas[[#This Row],[Código]],Productos[],5,FALSE))</f>
        <v/>
      </c>
      <c r="H2127" s="23" t="str">
        <f>IF(ISBLANK(Ventas[[#This Row],[Código]]),"",Ventas[[#This Row],[Precio Unitario]]*Ventas[[#This Row],[Cantidad]])</f>
        <v/>
      </c>
      <c r="I2127" s="1" t="str">
        <f>IF(ISBLANK(Ventas[[#This Row],[Código]]),"",SUM(Ventas[[#This Row],[Monto]],I2126))</f>
        <v/>
      </c>
    </row>
    <row r="2128" spans="3:9" x14ac:dyDescent="0.25">
      <c r="C2128" t="str">
        <f>IF(ISBLANK(Ventas[[#This Row],[Código]]),"",VLOOKUP(Ventas[[#This Row],[Código]],Productos[],2,FALSE))</f>
        <v/>
      </c>
      <c r="D2128" t="str">
        <f>IF(ISBLANK(Ventas[[#This Row],[Código]]),"",VLOOKUP(Ventas[[#This Row],[Código]],Productos[],3,FALSE))</f>
        <v/>
      </c>
      <c r="E2128" s="22"/>
      <c r="F2128" s="1" t="str">
        <f>IF(ISBLANK(Ventas[[#This Row],[Código]]),"",VLOOKUP(Ventas[[#This Row],[Código]],Productos[],4,FALSE))</f>
        <v/>
      </c>
      <c r="G2128" s="1" t="str">
        <f>IF(ISBLANK(Ventas[[#This Row],[Código]]),"",VLOOKUP(Ventas[[#This Row],[Código]],Productos[],5,FALSE))</f>
        <v/>
      </c>
      <c r="H2128" s="23" t="str">
        <f>IF(ISBLANK(Ventas[[#This Row],[Código]]),"",Ventas[[#This Row],[Precio Unitario]]*Ventas[[#This Row],[Cantidad]])</f>
        <v/>
      </c>
      <c r="I2128" s="1" t="str">
        <f>IF(ISBLANK(Ventas[[#This Row],[Código]]),"",SUM(Ventas[[#This Row],[Monto]],I2127))</f>
        <v/>
      </c>
    </row>
    <row r="2129" spans="3:9" x14ac:dyDescent="0.25">
      <c r="C2129" t="str">
        <f>IF(ISBLANK(Ventas[[#This Row],[Código]]),"",VLOOKUP(Ventas[[#This Row],[Código]],Productos[],2,FALSE))</f>
        <v/>
      </c>
      <c r="D2129" t="str">
        <f>IF(ISBLANK(Ventas[[#This Row],[Código]]),"",VLOOKUP(Ventas[[#This Row],[Código]],Productos[],3,FALSE))</f>
        <v/>
      </c>
      <c r="E2129" s="22"/>
      <c r="F2129" s="1" t="str">
        <f>IF(ISBLANK(Ventas[[#This Row],[Código]]),"",VLOOKUP(Ventas[[#This Row],[Código]],Productos[],4,FALSE))</f>
        <v/>
      </c>
      <c r="G2129" s="1" t="str">
        <f>IF(ISBLANK(Ventas[[#This Row],[Código]]),"",VLOOKUP(Ventas[[#This Row],[Código]],Productos[],5,FALSE))</f>
        <v/>
      </c>
      <c r="H2129" s="23" t="str">
        <f>IF(ISBLANK(Ventas[[#This Row],[Código]]),"",Ventas[[#This Row],[Precio Unitario]]*Ventas[[#This Row],[Cantidad]])</f>
        <v/>
      </c>
      <c r="I2129" s="1" t="str">
        <f>IF(ISBLANK(Ventas[[#This Row],[Código]]),"",SUM(Ventas[[#This Row],[Monto]],I2128))</f>
        <v/>
      </c>
    </row>
    <row r="2130" spans="3:9" x14ac:dyDescent="0.25">
      <c r="C2130" t="str">
        <f>IF(ISBLANK(Ventas[[#This Row],[Código]]),"",VLOOKUP(Ventas[[#This Row],[Código]],Productos[],2,FALSE))</f>
        <v/>
      </c>
      <c r="D2130" t="str">
        <f>IF(ISBLANK(Ventas[[#This Row],[Código]]),"",VLOOKUP(Ventas[[#This Row],[Código]],Productos[],3,FALSE))</f>
        <v/>
      </c>
      <c r="E2130" s="22"/>
      <c r="F2130" s="1" t="str">
        <f>IF(ISBLANK(Ventas[[#This Row],[Código]]),"",VLOOKUP(Ventas[[#This Row],[Código]],Productos[],4,FALSE))</f>
        <v/>
      </c>
      <c r="G2130" s="1" t="str">
        <f>IF(ISBLANK(Ventas[[#This Row],[Código]]),"",VLOOKUP(Ventas[[#This Row],[Código]],Productos[],5,FALSE))</f>
        <v/>
      </c>
      <c r="H2130" s="23" t="str">
        <f>IF(ISBLANK(Ventas[[#This Row],[Código]]),"",Ventas[[#This Row],[Precio Unitario]]*Ventas[[#This Row],[Cantidad]])</f>
        <v/>
      </c>
      <c r="I2130" s="1" t="str">
        <f>IF(ISBLANK(Ventas[[#This Row],[Código]]),"",SUM(Ventas[[#This Row],[Monto]],I2129))</f>
        <v/>
      </c>
    </row>
    <row r="2131" spans="3:9" x14ac:dyDescent="0.25">
      <c r="C2131" t="str">
        <f>IF(ISBLANK(Ventas[[#This Row],[Código]]),"",VLOOKUP(Ventas[[#This Row],[Código]],Productos[],2,FALSE))</f>
        <v/>
      </c>
      <c r="D2131" t="str">
        <f>IF(ISBLANK(Ventas[[#This Row],[Código]]),"",VLOOKUP(Ventas[[#This Row],[Código]],Productos[],3,FALSE))</f>
        <v/>
      </c>
      <c r="E2131" s="22"/>
      <c r="F2131" s="1" t="str">
        <f>IF(ISBLANK(Ventas[[#This Row],[Código]]),"",VLOOKUP(Ventas[[#This Row],[Código]],Productos[],4,FALSE))</f>
        <v/>
      </c>
      <c r="G2131" s="1" t="str">
        <f>IF(ISBLANK(Ventas[[#This Row],[Código]]),"",VLOOKUP(Ventas[[#This Row],[Código]],Productos[],5,FALSE))</f>
        <v/>
      </c>
      <c r="H2131" s="23" t="str">
        <f>IF(ISBLANK(Ventas[[#This Row],[Código]]),"",Ventas[[#This Row],[Precio Unitario]]*Ventas[[#This Row],[Cantidad]])</f>
        <v/>
      </c>
      <c r="I2131" s="1" t="str">
        <f>IF(ISBLANK(Ventas[[#This Row],[Código]]),"",SUM(Ventas[[#This Row],[Monto]],I2130))</f>
        <v/>
      </c>
    </row>
    <row r="2132" spans="3:9" x14ac:dyDescent="0.25">
      <c r="C2132" t="str">
        <f>IF(ISBLANK(Ventas[[#This Row],[Código]]),"",VLOOKUP(Ventas[[#This Row],[Código]],Productos[],2,FALSE))</f>
        <v/>
      </c>
      <c r="D2132" t="str">
        <f>IF(ISBLANK(Ventas[[#This Row],[Código]]),"",VLOOKUP(Ventas[[#This Row],[Código]],Productos[],3,FALSE))</f>
        <v/>
      </c>
      <c r="E2132" s="22"/>
      <c r="F2132" s="1" t="str">
        <f>IF(ISBLANK(Ventas[[#This Row],[Código]]),"",VLOOKUP(Ventas[[#This Row],[Código]],Productos[],4,FALSE))</f>
        <v/>
      </c>
      <c r="G2132" s="1" t="str">
        <f>IF(ISBLANK(Ventas[[#This Row],[Código]]),"",VLOOKUP(Ventas[[#This Row],[Código]],Productos[],5,FALSE))</f>
        <v/>
      </c>
      <c r="H2132" s="23" t="str">
        <f>IF(ISBLANK(Ventas[[#This Row],[Código]]),"",Ventas[[#This Row],[Precio Unitario]]*Ventas[[#This Row],[Cantidad]])</f>
        <v/>
      </c>
      <c r="I2132" s="1" t="str">
        <f>IF(ISBLANK(Ventas[[#This Row],[Código]]),"",SUM(Ventas[[#This Row],[Monto]],I2131))</f>
        <v/>
      </c>
    </row>
    <row r="2133" spans="3:9" x14ac:dyDescent="0.25">
      <c r="C2133" t="str">
        <f>IF(ISBLANK(Ventas[[#This Row],[Código]]),"",VLOOKUP(Ventas[[#This Row],[Código]],Productos[],2,FALSE))</f>
        <v/>
      </c>
      <c r="D2133" t="str">
        <f>IF(ISBLANK(Ventas[[#This Row],[Código]]),"",VLOOKUP(Ventas[[#This Row],[Código]],Productos[],3,FALSE))</f>
        <v/>
      </c>
      <c r="E2133" s="22"/>
      <c r="F2133" s="1" t="str">
        <f>IF(ISBLANK(Ventas[[#This Row],[Código]]),"",VLOOKUP(Ventas[[#This Row],[Código]],Productos[],4,FALSE))</f>
        <v/>
      </c>
      <c r="G2133" s="1" t="str">
        <f>IF(ISBLANK(Ventas[[#This Row],[Código]]),"",VLOOKUP(Ventas[[#This Row],[Código]],Productos[],5,FALSE))</f>
        <v/>
      </c>
      <c r="H2133" s="23" t="str">
        <f>IF(ISBLANK(Ventas[[#This Row],[Código]]),"",Ventas[[#This Row],[Precio Unitario]]*Ventas[[#This Row],[Cantidad]])</f>
        <v/>
      </c>
      <c r="I2133" s="1" t="str">
        <f>IF(ISBLANK(Ventas[[#This Row],[Código]]),"",SUM(Ventas[[#This Row],[Monto]],I2132))</f>
        <v/>
      </c>
    </row>
    <row r="2134" spans="3:9" x14ac:dyDescent="0.25">
      <c r="C2134" t="str">
        <f>IF(ISBLANK(Ventas[[#This Row],[Código]]),"",VLOOKUP(Ventas[[#This Row],[Código]],Productos[],2,FALSE))</f>
        <v/>
      </c>
      <c r="D2134" t="str">
        <f>IF(ISBLANK(Ventas[[#This Row],[Código]]),"",VLOOKUP(Ventas[[#This Row],[Código]],Productos[],3,FALSE))</f>
        <v/>
      </c>
      <c r="E2134" s="22"/>
      <c r="F2134" s="1" t="str">
        <f>IF(ISBLANK(Ventas[[#This Row],[Código]]),"",VLOOKUP(Ventas[[#This Row],[Código]],Productos[],4,FALSE))</f>
        <v/>
      </c>
      <c r="G2134" s="1" t="str">
        <f>IF(ISBLANK(Ventas[[#This Row],[Código]]),"",VLOOKUP(Ventas[[#This Row],[Código]],Productos[],5,FALSE))</f>
        <v/>
      </c>
      <c r="H2134" s="23" t="str">
        <f>IF(ISBLANK(Ventas[[#This Row],[Código]]),"",Ventas[[#This Row],[Precio Unitario]]*Ventas[[#This Row],[Cantidad]])</f>
        <v/>
      </c>
      <c r="I2134" s="1" t="str">
        <f>IF(ISBLANK(Ventas[[#This Row],[Código]]),"",SUM(Ventas[[#This Row],[Monto]],I2133))</f>
        <v/>
      </c>
    </row>
    <row r="2135" spans="3:9" x14ac:dyDescent="0.25">
      <c r="C2135" t="str">
        <f>IF(ISBLANK(Ventas[[#This Row],[Código]]),"",VLOOKUP(Ventas[[#This Row],[Código]],Productos[],2,FALSE))</f>
        <v/>
      </c>
      <c r="D2135" t="str">
        <f>IF(ISBLANK(Ventas[[#This Row],[Código]]),"",VLOOKUP(Ventas[[#This Row],[Código]],Productos[],3,FALSE))</f>
        <v/>
      </c>
      <c r="E2135" s="22"/>
      <c r="F2135" s="1" t="str">
        <f>IF(ISBLANK(Ventas[[#This Row],[Código]]),"",VLOOKUP(Ventas[[#This Row],[Código]],Productos[],4,FALSE))</f>
        <v/>
      </c>
      <c r="G2135" s="1" t="str">
        <f>IF(ISBLANK(Ventas[[#This Row],[Código]]),"",VLOOKUP(Ventas[[#This Row],[Código]],Productos[],5,FALSE))</f>
        <v/>
      </c>
      <c r="H2135" s="23" t="str">
        <f>IF(ISBLANK(Ventas[[#This Row],[Código]]),"",Ventas[[#This Row],[Precio Unitario]]*Ventas[[#This Row],[Cantidad]])</f>
        <v/>
      </c>
      <c r="I2135" s="1" t="str">
        <f>IF(ISBLANK(Ventas[[#This Row],[Código]]),"",SUM(Ventas[[#This Row],[Monto]],I2134))</f>
        <v/>
      </c>
    </row>
    <row r="2136" spans="3:9" x14ac:dyDescent="0.25">
      <c r="C2136" t="str">
        <f>IF(ISBLANK(Ventas[[#This Row],[Código]]),"",VLOOKUP(Ventas[[#This Row],[Código]],Productos[],2,FALSE))</f>
        <v/>
      </c>
      <c r="D2136" t="str">
        <f>IF(ISBLANK(Ventas[[#This Row],[Código]]),"",VLOOKUP(Ventas[[#This Row],[Código]],Productos[],3,FALSE))</f>
        <v/>
      </c>
      <c r="E2136" s="22"/>
      <c r="F2136" s="1" t="str">
        <f>IF(ISBLANK(Ventas[[#This Row],[Código]]),"",VLOOKUP(Ventas[[#This Row],[Código]],Productos[],4,FALSE))</f>
        <v/>
      </c>
      <c r="G2136" s="1" t="str">
        <f>IF(ISBLANK(Ventas[[#This Row],[Código]]),"",VLOOKUP(Ventas[[#This Row],[Código]],Productos[],5,FALSE))</f>
        <v/>
      </c>
      <c r="H2136" s="23" t="str">
        <f>IF(ISBLANK(Ventas[[#This Row],[Código]]),"",Ventas[[#This Row],[Precio Unitario]]*Ventas[[#This Row],[Cantidad]])</f>
        <v/>
      </c>
      <c r="I2136" s="1" t="str">
        <f>IF(ISBLANK(Ventas[[#This Row],[Código]]),"",SUM(Ventas[[#This Row],[Monto]],I2135))</f>
        <v/>
      </c>
    </row>
    <row r="2137" spans="3:9" x14ac:dyDescent="0.25">
      <c r="C2137" t="str">
        <f>IF(ISBLANK(Ventas[[#This Row],[Código]]),"",VLOOKUP(Ventas[[#This Row],[Código]],Productos[],2,FALSE))</f>
        <v/>
      </c>
      <c r="D2137" t="str">
        <f>IF(ISBLANK(Ventas[[#This Row],[Código]]),"",VLOOKUP(Ventas[[#This Row],[Código]],Productos[],3,FALSE))</f>
        <v/>
      </c>
      <c r="E2137" s="22"/>
      <c r="F2137" s="1" t="str">
        <f>IF(ISBLANK(Ventas[[#This Row],[Código]]),"",VLOOKUP(Ventas[[#This Row],[Código]],Productos[],4,FALSE))</f>
        <v/>
      </c>
      <c r="G2137" s="1" t="str">
        <f>IF(ISBLANK(Ventas[[#This Row],[Código]]),"",VLOOKUP(Ventas[[#This Row],[Código]],Productos[],5,FALSE))</f>
        <v/>
      </c>
      <c r="H2137" s="23" t="str">
        <f>IF(ISBLANK(Ventas[[#This Row],[Código]]),"",Ventas[[#This Row],[Precio Unitario]]*Ventas[[#This Row],[Cantidad]])</f>
        <v/>
      </c>
      <c r="I2137" s="1" t="str">
        <f>IF(ISBLANK(Ventas[[#This Row],[Código]]),"",SUM(Ventas[[#This Row],[Monto]],I2136))</f>
        <v/>
      </c>
    </row>
    <row r="2138" spans="3:9" x14ac:dyDescent="0.25">
      <c r="C2138" t="str">
        <f>IF(ISBLANK(Ventas[[#This Row],[Código]]),"",VLOOKUP(Ventas[[#This Row],[Código]],Productos[],2,FALSE))</f>
        <v/>
      </c>
      <c r="D2138" t="str">
        <f>IF(ISBLANK(Ventas[[#This Row],[Código]]),"",VLOOKUP(Ventas[[#This Row],[Código]],Productos[],3,FALSE))</f>
        <v/>
      </c>
      <c r="E2138" s="22"/>
      <c r="F2138" s="1" t="str">
        <f>IF(ISBLANK(Ventas[[#This Row],[Código]]),"",VLOOKUP(Ventas[[#This Row],[Código]],Productos[],4,FALSE))</f>
        <v/>
      </c>
      <c r="G2138" s="1" t="str">
        <f>IF(ISBLANK(Ventas[[#This Row],[Código]]),"",VLOOKUP(Ventas[[#This Row],[Código]],Productos[],5,FALSE))</f>
        <v/>
      </c>
      <c r="H2138" s="23" t="str">
        <f>IF(ISBLANK(Ventas[[#This Row],[Código]]),"",Ventas[[#This Row],[Precio Unitario]]*Ventas[[#This Row],[Cantidad]])</f>
        <v/>
      </c>
      <c r="I2138" s="1" t="str">
        <f>IF(ISBLANK(Ventas[[#This Row],[Código]]),"",SUM(Ventas[[#This Row],[Monto]],I2137))</f>
        <v/>
      </c>
    </row>
    <row r="2139" spans="3:9" x14ac:dyDescent="0.25">
      <c r="C2139" t="str">
        <f>IF(ISBLANK(Ventas[[#This Row],[Código]]),"",VLOOKUP(Ventas[[#This Row],[Código]],Productos[],2,FALSE))</f>
        <v/>
      </c>
      <c r="D2139" t="str">
        <f>IF(ISBLANK(Ventas[[#This Row],[Código]]),"",VLOOKUP(Ventas[[#This Row],[Código]],Productos[],3,FALSE))</f>
        <v/>
      </c>
      <c r="E2139" s="22"/>
      <c r="F2139" s="1" t="str">
        <f>IF(ISBLANK(Ventas[[#This Row],[Código]]),"",VLOOKUP(Ventas[[#This Row],[Código]],Productos[],4,FALSE))</f>
        <v/>
      </c>
      <c r="G2139" s="1" t="str">
        <f>IF(ISBLANK(Ventas[[#This Row],[Código]]),"",VLOOKUP(Ventas[[#This Row],[Código]],Productos[],5,FALSE))</f>
        <v/>
      </c>
      <c r="H2139" s="23" t="str">
        <f>IF(ISBLANK(Ventas[[#This Row],[Código]]),"",Ventas[[#This Row],[Precio Unitario]]*Ventas[[#This Row],[Cantidad]])</f>
        <v/>
      </c>
      <c r="I2139" s="1" t="str">
        <f>IF(ISBLANK(Ventas[[#This Row],[Código]]),"",SUM(Ventas[[#This Row],[Monto]],I2138))</f>
        <v/>
      </c>
    </row>
    <row r="2140" spans="3:9" x14ac:dyDescent="0.25">
      <c r="C2140" t="str">
        <f>IF(ISBLANK(Ventas[[#This Row],[Código]]),"",VLOOKUP(Ventas[[#This Row],[Código]],Productos[],2,FALSE))</f>
        <v/>
      </c>
      <c r="D2140" t="str">
        <f>IF(ISBLANK(Ventas[[#This Row],[Código]]),"",VLOOKUP(Ventas[[#This Row],[Código]],Productos[],3,FALSE))</f>
        <v/>
      </c>
      <c r="E2140" s="22"/>
      <c r="F2140" s="1" t="str">
        <f>IF(ISBLANK(Ventas[[#This Row],[Código]]),"",VLOOKUP(Ventas[[#This Row],[Código]],Productos[],4,FALSE))</f>
        <v/>
      </c>
      <c r="G2140" s="1" t="str">
        <f>IF(ISBLANK(Ventas[[#This Row],[Código]]),"",VLOOKUP(Ventas[[#This Row],[Código]],Productos[],5,FALSE))</f>
        <v/>
      </c>
      <c r="H2140" s="23" t="str">
        <f>IF(ISBLANK(Ventas[[#This Row],[Código]]),"",Ventas[[#This Row],[Precio Unitario]]*Ventas[[#This Row],[Cantidad]])</f>
        <v/>
      </c>
      <c r="I2140" s="1" t="str">
        <f>IF(ISBLANK(Ventas[[#This Row],[Código]]),"",SUM(Ventas[[#This Row],[Monto]],I2139))</f>
        <v/>
      </c>
    </row>
    <row r="2141" spans="3:9" x14ac:dyDescent="0.25">
      <c r="C2141" t="str">
        <f>IF(ISBLANK(Ventas[[#This Row],[Código]]),"",VLOOKUP(Ventas[[#This Row],[Código]],Productos[],2,FALSE))</f>
        <v/>
      </c>
      <c r="D2141" t="str">
        <f>IF(ISBLANK(Ventas[[#This Row],[Código]]),"",VLOOKUP(Ventas[[#This Row],[Código]],Productos[],3,FALSE))</f>
        <v/>
      </c>
      <c r="E2141" s="22"/>
      <c r="F2141" s="1" t="str">
        <f>IF(ISBLANK(Ventas[[#This Row],[Código]]),"",VLOOKUP(Ventas[[#This Row],[Código]],Productos[],4,FALSE))</f>
        <v/>
      </c>
      <c r="G2141" s="1" t="str">
        <f>IF(ISBLANK(Ventas[[#This Row],[Código]]),"",VLOOKUP(Ventas[[#This Row],[Código]],Productos[],5,FALSE))</f>
        <v/>
      </c>
      <c r="H2141" s="23" t="str">
        <f>IF(ISBLANK(Ventas[[#This Row],[Código]]),"",Ventas[[#This Row],[Precio Unitario]]*Ventas[[#This Row],[Cantidad]])</f>
        <v/>
      </c>
      <c r="I2141" s="1" t="str">
        <f>IF(ISBLANK(Ventas[[#This Row],[Código]]),"",SUM(Ventas[[#This Row],[Monto]],I2140))</f>
        <v/>
      </c>
    </row>
    <row r="2142" spans="3:9" x14ac:dyDescent="0.25">
      <c r="C2142" t="str">
        <f>IF(ISBLANK(Ventas[[#This Row],[Código]]),"",VLOOKUP(Ventas[[#This Row],[Código]],Productos[],2,FALSE))</f>
        <v/>
      </c>
      <c r="D2142" t="str">
        <f>IF(ISBLANK(Ventas[[#This Row],[Código]]),"",VLOOKUP(Ventas[[#This Row],[Código]],Productos[],3,FALSE))</f>
        <v/>
      </c>
      <c r="E2142" s="22"/>
      <c r="F2142" s="1" t="str">
        <f>IF(ISBLANK(Ventas[[#This Row],[Código]]),"",VLOOKUP(Ventas[[#This Row],[Código]],Productos[],4,FALSE))</f>
        <v/>
      </c>
      <c r="G2142" s="1" t="str">
        <f>IF(ISBLANK(Ventas[[#This Row],[Código]]),"",VLOOKUP(Ventas[[#This Row],[Código]],Productos[],5,FALSE))</f>
        <v/>
      </c>
      <c r="H2142" s="23" t="str">
        <f>IF(ISBLANK(Ventas[[#This Row],[Código]]),"",Ventas[[#This Row],[Precio Unitario]]*Ventas[[#This Row],[Cantidad]])</f>
        <v/>
      </c>
      <c r="I2142" s="1" t="str">
        <f>IF(ISBLANK(Ventas[[#This Row],[Código]]),"",SUM(Ventas[[#This Row],[Monto]],I2141))</f>
        <v/>
      </c>
    </row>
    <row r="2143" spans="3:9" x14ac:dyDescent="0.25">
      <c r="C2143" t="str">
        <f>IF(ISBLANK(Ventas[[#This Row],[Código]]),"",VLOOKUP(Ventas[[#This Row],[Código]],Productos[],2,FALSE))</f>
        <v/>
      </c>
      <c r="D2143" t="str">
        <f>IF(ISBLANK(Ventas[[#This Row],[Código]]),"",VLOOKUP(Ventas[[#This Row],[Código]],Productos[],3,FALSE))</f>
        <v/>
      </c>
      <c r="E2143" s="22"/>
      <c r="F2143" s="1" t="str">
        <f>IF(ISBLANK(Ventas[[#This Row],[Código]]),"",VLOOKUP(Ventas[[#This Row],[Código]],Productos[],4,FALSE))</f>
        <v/>
      </c>
      <c r="G2143" s="1" t="str">
        <f>IF(ISBLANK(Ventas[[#This Row],[Código]]),"",VLOOKUP(Ventas[[#This Row],[Código]],Productos[],5,FALSE))</f>
        <v/>
      </c>
      <c r="H2143" s="23" t="str">
        <f>IF(ISBLANK(Ventas[[#This Row],[Código]]),"",Ventas[[#This Row],[Precio Unitario]]*Ventas[[#This Row],[Cantidad]])</f>
        <v/>
      </c>
      <c r="I2143" s="1" t="str">
        <f>IF(ISBLANK(Ventas[[#This Row],[Código]]),"",SUM(Ventas[[#This Row],[Monto]],I2142))</f>
        <v/>
      </c>
    </row>
    <row r="2144" spans="3:9" x14ac:dyDescent="0.25">
      <c r="C2144" t="str">
        <f>IF(ISBLANK(Ventas[[#This Row],[Código]]),"",VLOOKUP(Ventas[[#This Row],[Código]],Productos[],2,FALSE))</f>
        <v/>
      </c>
      <c r="D2144" t="str">
        <f>IF(ISBLANK(Ventas[[#This Row],[Código]]),"",VLOOKUP(Ventas[[#This Row],[Código]],Productos[],3,FALSE))</f>
        <v/>
      </c>
      <c r="E2144" s="22"/>
      <c r="F2144" s="1" t="str">
        <f>IF(ISBLANK(Ventas[[#This Row],[Código]]),"",VLOOKUP(Ventas[[#This Row],[Código]],Productos[],4,FALSE))</f>
        <v/>
      </c>
      <c r="G2144" s="1" t="str">
        <f>IF(ISBLANK(Ventas[[#This Row],[Código]]),"",VLOOKUP(Ventas[[#This Row],[Código]],Productos[],5,FALSE))</f>
        <v/>
      </c>
      <c r="H2144" s="23" t="str">
        <f>IF(ISBLANK(Ventas[[#This Row],[Código]]),"",Ventas[[#This Row],[Precio Unitario]]*Ventas[[#This Row],[Cantidad]])</f>
        <v/>
      </c>
      <c r="I2144" s="1" t="str">
        <f>IF(ISBLANK(Ventas[[#This Row],[Código]]),"",SUM(Ventas[[#This Row],[Monto]],I2143))</f>
        <v/>
      </c>
    </row>
    <row r="2145" spans="3:9" x14ac:dyDescent="0.25">
      <c r="C2145" t="str">
        <f>IF(ISBLANK(Ventas[[#This Row],[Código]]),"",VLOOKUP(Ventas[[#This Row],[Código]],Productos[],2,FALSE))</f>
        <v/>
      </c>
      <c r="D2145" t="str">
        <f>IF(ISBLANK(Ventas[[#This Row],[Código]]),"",VLOOKUP(Ventas[[#This Row],[Código]],Productos[],3,FALSE))</f>
        <v/>
      </c>
      <c r="E2145" s="22"/>
      <c r="F2145" s="1" t="str">
        <f>IF(ISBLANK(Ventas[[#This Row],[Código]]),"",VLOOKUP(Ventas[[#This Row],[Código]],Productos[],4,FALSE))</f>
        <v/>
      </c>
      <c r="G2145" s="1" t="str">
        <f>IF(ISBLANK(Ventas[[#This Row],[Código]]),"",VLOOKUP(Ventas[[#This Row],[Código]],Productos[],5,FALSE))</f>
        <v/>
      </c>
      <c r="H2145" s="23" t="str">
        <f>IF(ISBLANK(Ventas[[#This Row],[Código]]),"",Ventas[[#This Row],[Precio Unitario]]*Ventas[[#This Row],[Cantidad]])</f>
        <v/>
      </c>
      <c r="I2145" s="1" t="str">
        <f>IF(ISBLANK(Ventas[[#This Row],[Código]]),"",SUM(Ventas[[#This Row],[Monto]],I2144))</f>
        <v/>
      </c>
    </row>
    <row r="2146" spans="3:9" x14ac:dyDescent="0.25">
      <c r="C2146" t="str">
        <f>IF(ISBLANK(Ventas[[#This Row],[Código]]),"",VLOOKUP(Ventas[[#This Row],[Código]],Productos[],2,FALSE))</f>
        <v/>
      </c>
      <c r="D2146" t="str">
        <f>IF(ISBLANK(Ventas[[#This Row],[Código]]),"",VLOOKUP(Ventas[[#This Row],[Código]],Productos[],3,FALSE))</f>
        <v/>
      </c>
      <c r="E2146" s="22"/>
      <c r="F2146" s="1" t="str">
        <f>IF(ISBLANK(Ventas[[#This Row],[Código]]),"",VLOOKUP(Ventas[[#This Row],[Código]],Productos[],4,FALSE))</f>
        <v/>
      </c>
      <c r="G2146" s="1" t="str">
        <f>IF(ISBLANK(Ventas[[#This Row],[Código]]),"",VLOOKUP(Ventas[[#This Row],[Código]],Productos[],5,FALSE))</f>
        <v/>
      </c>
      <c r="H2146" s="23" t="str">
        <f>IF(ISBLANK(Ventas[[#This Row],[Código]]),"",Ventas[[#This Row],[Precio Unitario]]*Ventas[[#This Row],[Cantidad]])</f>
        <v/>
      </c>
      <c r="I2146" s="1" t="str">
        <f>IF(ISBLANK(Ventas[[#This Row],[Código]]),"",SUM(Ventas[[#This Row],[Monto]],I2145))</f>
        <v/>
      </c>
    </row>
    <row r="2147" spans="3:9" x14ac:dyDescent="0.25">
      <c r="C2147" t="str">
        <f>IF(ISBLANK(Ventas[[#This Row],[Código]]),"",VLOOKUP(Ventas[[#This Row],[Código]],Productos[],2,FALSE))</f>
        <v/>
      </c>
      <c r="D2147" t="str">
        <f>IF(ISBLANK(Ventas[[#This Row],[Código]]),"",VLOOKUP(Ventas[[#This Row],[Código]],Productos[],3,FALSE))</f>
        <v/>
      </c>
      <c r="E2147" s="22"/>
      <c r="F2147" s="1" t="str">
        <f>IF(ISBLANK(Ventas[[#This Row],[Código]]),"",VLOOKUP(Ventas[[#This Row],[Código]],Productos[],4,FALSE))</f>
        <v/>
      </c>
      <c r="G2147" s="1" t="str">
        <f>IF(ISBLANK(Ventas[[#This Row],[Código]]),"",VLOOKUP(Ventas[[#This Row],[Código]],Productos[],5,FALSE))</f>
        <v/>
      </c>
      <c r="H2147" s="23" t="str">
        <f>IF(ISBLANK(Ventas[[#This Row],[Código]]),"",Ventas[[#This Row],[Precio Unitario]]*Ventas[[#This Row],[Cantidad]])</f>
        <v/>
      </c>
      <c r="I2147" s="1" t="str">
        <f>IF(ISBLANK(Ventas[[#This Row],[Código]]),"",SUM(Ventas[[#This Row],[Monto]],I2146))</f>
        <v/>
      </c>
    </row>
    <row r="2148" spans="3:9" x14ac:dyDescent="0.25">
      <c r="C2148" t="str">
        <f>IF(ISBLANK(Ventas[[#This Row],[Código]]),"",VLOOKUP(Ventas[[#This Row],[Código]],Productos[],2,FALSE))</f>
        <v/>
      </c>
      <c r="D2148" t="str">
        <f>IF(ISBLANK(Ventas[[#This Row],[Código]]),"",VLOOKUP(Ventas[[#This Row],[Código]],Productos[],3,FALSE))</f>
        <v/>
      </c>
      <c r="E2148" s="22"/>
      <c r="F2148" s="1" t="str">
        <f>IF(ISBLANK(Ventas[[#This Row],[Código]]),"",VLOOKUP(Ventas[[#This Row],[Código]],Productos[],4,FALSE))</f>
        <v/>
      </c>
      <c r="G2148" s="1" t="str">
        <f>IF(ISBLANK(Ventas[[#This Row],[Código]]),"",VLOOKUP(Ventas[[#This Row],[Código]],Productos[],5,FALSE))</f>
        <v/>
      </c>
      <c r="H2148" s="23" t="str">
        <f>IF(ISBLANK(Ventas[[#This Row],[Código]]),"",Ventas[[#This Row],[Precio Unitario]]*Ventas[[#This Row],[Cantidad]])</f>
        <v/>
      </c>
      <c r="I2148" s="1" t="str">
        <f>IF(ISBLANK(Ventas[[#This Row],[Código]]),"",SUM(Ventas[[#This Row],[Monto]],I2147))</f>
        <v/>
      </c>
    </row>
    <row r="2149" spans="3:9" x14ac:dyDescent="0.25">
      <c r="C2149" t="str">
        <f>IF(ISBLANK(Ventas[[#This Row],[Código]]),"",VLOOKUP(Ventas[[#This Row],[Código]],Productos[],2,FALSE))</f>
        <v/>
      </c>
      <c r="D2149" t="str">
        <f>IF(ISBLANK(Ventas[[#This Row],[Código]]),"",VLOOKUP(Ventas[[#This Row],[Código]],Productos[],3,FALSE))</f>
        <v/>
      </c>
      <c r="E2149" s="22"/>
      <c r="F2149" s="1" t="str">
        <f>IF(ISBLANK(Ventas[[#This Row],[Código]]),"",VLOOKUP(Ventas[[#This Row],[Código]],Productos[],4,FALSE))</f>
        <v/>
      </c>
      <c r="G2149" s="1" t="str">
        <f>IF(ISBLANK(Ventas[[#This Row],[Código]]),"",VLOOKUP(Ventas[[#This Row],[Código]],Productos[],5,FALSE))</f>
        <v/>
      </c>
      <c r="H2149" s="23" t="str">
        <f>IF(ISBLANK(Ventas[[#This Row],[Código]]),"",Ventas[[#This Row],[Precio Unitario]]*Ventas[[#This Row],[Cantidad]])</f>
        <v/>
      </c>
      <c r="I2149" s="1" t="str">
        <f>IF(ISBLANK(Ventas[[#This Row],[Código]]),"",SUM(Ventas[[#This Row],[Monto]],I2148))</f>
        <v/>
      </c>
    </row>
    <row r="2150" spans="3:9" x14ac:dyDescent="0.25">
      <c r="C2150" t="str">
        <f>IF(ISBLANK(Ventas[[#This Row],[Código]]),"",VLOOKUP(Ventas[[#This Row],[Código]],Productos[],2,FALSE))</f>
        <v/>
      </c>
      <c r="D2150" t="str">
        <f>IF(ISBLANK(Ventas[[#This Row],[Código]]),"",VLOOKUP(Ventas[[#This Row],[Código]],Productos[],3,FALSE))</f>
        <v/>
      </c>
      <c r="E2150" s="22"/>
      <c r="F2150" s="1" t="str">
        <f>IF(ISBLANK(Ventas[[#This Row],[Código]]),"",VLOOKUP(Ventas[[#This Row],[Código]],Productos[],4,FALSE))</f>
        <v/>
      </c>
      <c r="G2150" s="1" t="str">
        <f>IF(ISBLANK(Ventas[[#This Row],[Código]]),"",VLOOKUP(Ventas[[#This Row],[Código]],Productos[],5,FALSE))</f>
        <v/>
      </c>
      <c r="H2150" s="23" t="str">
        <f>IF(ISBLANK(Ventas[[#This Row],[Código]]),"",Ventas[[#This Row],[Precio Unitario]]*Ventas[[#This Row],[Cantidad]])</f>
        <v/>
      </c>
      <c r="I2150" s="1" t="str">
        <f>IF(ISBLANK(Ventas[[#This Row],[Código]]),"",SUM(Ventas[[#This Row],[Monto]],I2149))</f>
        <v/>
      </c>
    </row>
    <row r="2151" spans="3:9" x14ac:dyDescent="0.25">
      <c r="C2151" t="str">
        <f>IF(ISBLANK(Ventas[[#This Row],[Código]]),"",VLOOKUP(Ventas[[#This Row],[Código]],Productos[],2,FALSE))</f>
        <v/>
      </c>
      <c r="D2151" t="str">
        <f>IF(ISBLANK(Ventas[[#This Row],[Código]]),"",VLOOKUP(Ventas[[#This Row],[Código]],Productos[],3,FALSE))</f>
        <v/>
      </c>
      <c r="E2151" s="22"/>
      <c r="F2151" s="1" t="str">
        <f>IF(ISBLANK(Ventas[[#This Row],[Código]]),"",VLOOKUP(Ventas[[#This Row],[Código]],Productos[],4,FALSE))</f>
        <v/>
      </c>
      <c r="G2151" s="1" t="str">
        <f>IF(ISBLANK(Ventas[[#This Row],[Código]]),"",VLOOKUP(Ventas[[#This Row],[Código]],Productos[],5,FALSE))</f>
        <v/>
      </c>
      <c r="H2151" s="23" t="str">
        <f>IF(ISBLANK(Ventas[[#This Row],[Código]]),"",Ventas[[#This Row],[Precio Unitario]]*Ventas[[#This Row],[Cantidad]])</f>
        <v/>
      </c>
      <c r="I2151" s="1" t="str">
        <f>IF(ISBLANK(Ventas[[#This Row],[Código]]),"",SUM(Ventas[[#This Row],[Monto]],I2150))</f>
        <v/>
      </c>
    </row>
    <row r="2152" spans="3:9" x14ac:dyDescent="0.25">
      <c r="C2152" t="str">
        <f>IF(ISBLANK(Ventas[[#This Row],[Código]]),"",VLOOKUP(Ventas[[#This Row],[Código]],Productos[],2,FALSE))</f>
        <v/>
      </c>
      <c r="D2152" t="str">
        <f>IF(ISBLANK(Ventas[[#This Row],[Código]]),"",VLOOKUP(Ventas[[#This Row],[Código]],Productos[],3,FALSE))</f>
        <v/>
      </c>
      <c r="E2152" s="22"/>
      <c r="F2152" s="1" t="str">
        <f>IF(ISBLANK(Ventas[[#This Row],[Código]]),"",VLOOKUP(Ventas[[#This Row],[Código]],Productos[],4,FALSE))</f>
        <v/>
      </c>
      <c r="G2152" s="1" t="str">
        <f>IF(ISBLANK(Ventas[[#This Row],[Código]]),"",VLOOKUP(Ventas[[#This Row],[Código]],Productos[],5,FALSE))</f>
        <v/>
      </c>
      <c r="H2152" s="23" t="str">
        <f>IF(ISBLANK(Ventas[[#This Row],[Código]]),"",Ventas[[#This Row],[Precio Unitario]]*Ventas[[#This Row],[Cantidad]])</f>
        <v/>
      </c>
      <c r="I2152" s="1" t="str">
        <f>IF(ISBLANK(Ventas[[#This Row],[Código]]),"",SUM(Ventas[[#This Row],[Monto]],I2151))</f>
        <v/>
      </c>
    </row>
    <row r="2153" spans="3:9" x14ac:dyDescent="0.25">
      <c r="C2153" t="str">
        <f>IF(ISBLANK(Ventas[[#This Row],[Código]]),"",VLOOKUP(Ventas[[#This Row],[Código]],Productos[],2,FALSE))</f>
        <v/>
      </c>
      <c r="D2153" t="str">
        <f>IF(ISBLANK(Ventas[[#This Row],[Código]]),"",VLOOKUP(Ventas[[#This Row],[Código]],Productos[],3,FALSE))</f>
        <v/>
      </c>
      <c r="E2153" s="22"/>
      <c r="F2153" s="1" t="str">
        <f>IF(ISBLANK(Ventas[[#This Row],[Código]]),"",VLOOKUP(Ventas[[#This Row],[Código]],Productos[],4,FALSE))</f>
        <v/>
      </c>
      <c r="G2153" s="1" t="str">
        <f>IF(ISBLANK(Ventas[[#This Row],[Código]]),"",VLOOKUP(Ventas[[#This Row],[Código]],Productos[],5,FALSE))</f>
        <v/>
      </c>
      <c r="H2153" s="23" t="str">
        <f>IF(ISBLANK(Ventas[[#This Row],[Código]]),"",Ventas[[#This Row],[Precio Unitario]]*Ventas[[#This Row],[Cantidad]])</f>
        <v/>
      </c>
      <c r="I2153" s="1" t="str">
        <f>IF(ISBLANK(Ventas[[#This Row],[Código]]),"",SUM(Ventas[[#This Row],[Monto]],I2152))</f>
        <v/>
      </c>
    </row>
    <row r="2154" spans="3:9" x14ac:dyDescent="0.25">
      <c r="C2154" t="str">
        <f>IF(ISBLANK(Ventas[[#This Row],[Código]]),"",VLOOKUP(Ventas[[#This Row],[Código]],Productos[],2,FALSE))</f>
        <v/>
      </c>
      <c r="D2154" t="str">
        <f>IF(ISBLANK(Ventas[[#This Row],[Código]]),"",VLOOKUP(Ventas[[#This Row],[Código]],Productos[],3,FALSE))</f>
        <v/>
      </c>
      <c r="E2154" s="22"/>
      <c r="F2154" s="1" t="str">
        <f>IF(ISBLANK(Ventas[[#This Row],[Código]]),"",VLOOKUP(Ventas[[#This Row],[Código]],Productos[],4,FALSE))</f>
        <v/>
      </c>
      <c r="G2154" s="1" t="str">
        <f>IF(ISBLANK(Ventas[[#This Row],[Código]]),"",VLOOKUP(Ventas[[#This Row],[Código]],Productos[],5,FALSE))</f>
        <v/>
      </c>
      <c r="H2154" s="23" t="str">
        <f>IF(ISBLANK(Ventas[[#This Row],[Código]]),"",Ventas[[#This Row],[Precio Unitario]]*Ventas[[#This Row],[Cantidad]])</f>
        <v/>
      </c>
      <c r="I2154" s="1" t="str">
        <f>IF(ISBLANK(Ventas[[#This Row],[Código]]),"",SUM(Ventas[[#This Row],[Monto]],I2153))</f>
        <v/>
      </c>
    </row>
    <row r="2155" spans="3:9" x14ac:dyDescent="0.25">
      <c r="C2155" t="str">
        <f>IF(ISBLANK(Ventas[[#This Row],[Código]]),"",VLOOKUP(Ventas[[#This Row],[Código]],Productos[],2,FALSE))</f>
        <v/>
      </c>
      <c r="D2155" t="str">
        <f>IF(ISBLANK(Ventas[[#This Row],[Código]]),"",VLOOKUP(Ventas[[#This Row],[Código]],Productos[],3,FALSE))</f>
        <v/>
      </c>
      <c r="E2155" s="22"/>
      <c r="F2155" s="1" t="str">
        <f>IF(ISBLANK(Ventas[[#This Row],[Código]]),"",VLOOKUP(Ventas[[#This Row],[Código]],Productos[],4,FALSE))</f>
        <v/>
      </c>
      <c r="G2155" s="1" t="str">
        <f>IF(ISBLANK(Ventas[[#This Row],[Código]]),"",VLOOKUP(Ventas[[#This Row],[Código]],Productos[],5,FALSE))</f>
        <v/>
      </c>
      <c r="H2155" s="23" t="str">
        <f>IF(ISBLANK(Ventas[[#This Row],[Código]]),"",Ventas[[#This Row],[Precio Unitario]]*Ventas[[#This Row],[Cantidad]])</f>
        <v/>
      </c>
      <c r="I2155" s="1" t="str">
        <f>IF(ISBLANK(Ventas[[#This Row],[Código]]),"",SUM(Ventas[[#This Row],[Monto]],I2154))</f>
        <v/>
      </c>
    </row>
    <row r="2156" spans="3:9" x14ac:dyDescent="0.25">
      <c r="C2156" t="str">
        <f>IF(ISBLANK(Ventas[[#This Row],[Código]]),"",VLOOKUP(Ventas[[#This Row],[Código]],Productos[],2,FALSE))</f>
        <v/>
      </c>
      <c r="D2156" t="str">
        <f>IF(ISBLANK(Ventas[[#This Row],[Código]]),"",VLOOKUP(Ventas[[#This Row],[Código]],Productos[],3,FALSE))</f>
        <v/>
      </c>
      <c r="E2156" s="22"/>
      <c r="F2156" s="1" t="str">
        <f>IF(ISBLANK(Ventas[[#This Row],[Código]]),"",VLOOKUP(Ventas[[#This Row],[Código]],Productos[],4,FALSE))</f>
        <v/>
      </c>
      <c r="G2156" s="1" t="str">
        <f>IF(ISBLANK(Ventas[[#This Row],[Código]]),"",VLOOKUP(Ventas[[#This Row],[Código]],Productos[],5,FALSE))</f>
        <v/>
      </c>
      <c r="H2156" s="23" t="str">
        <f>IF(ISBLANK(Ventas[[#This Row],[Código]]),"",Ventas[[#This Row],[Precio Unitario]]*Ventas[[#This Row],[Cantidad]])</f>
        <v/>
      </c>
      <c r="I2156" s="1" t="str">
        <f>IF(ISBLANK(Ventas[[#This Row],[Código]]),"",SUM(Ventas[[#This Row],[Monto]],I2155))</f>
        <v/>
      </c>
    </row>
    <row r="2157" spans="3:9" x14ac:dyDescent="0.25">
      <c r="C2157" t="str">
        <f>IF(ISBLANK(Ventas[[#This Row],[Código]]),"",VLOOKUP(Ventas[[#This Row],[Código]],Productos[],2,FALSE))</f>
        <v/>
      </c>
      <c r="D2157" t="str">
        <f>IF(ISBLANK(Ventas[[#This Row],[Código]]),"",VLOOKUP(Ventas[[#This Row],[Código]],Productos[],3,FALSE))</f>
        <v/>
      </c>
      <c r="E2157" s="22"/>
      <c r="F2157" s="1" t="str">
        <f>IF(ISBLANK(Ventas[[#This Row],[Código]]),"",VLOOKUP(Ventas[[#This Row],[Código]],Productos[],4,FALSE))</f>
        <v/>
      </c>
      <c r="G2157" s="1" t="str">
        <f>IF(ISBLANK(Ventas[[#This Row],[Código]]),"",VLOOKUP(Ventas[[#This Row],[Código]],Productos[],5,FALSE))</f>
        <v/>
      </c>
      <c r="H2157" s="23" t="str">
        <f>IF(ISBLANK(Ventas[[#This Row],[Código]]),"",Ventas[[#This Row],[Precio Unitario]]*Ventas[[#This Row],[Cantidad]])</f>
        <v/>
      </c>
      <c r="I2157" s="1" t="str">
        <f>IF(ISBLANK(Ventas[[#This Row],[Código]]),"",SUM(Ventas[[#This Row],[Monto]],I2156))</f>
        <v/>
      </c>
    </row>
    <row r="2158" spans="3:9" x14ac:dyDescent="0.25">
      <c r="C2158" t="str">
        <f>IF(ISBLANK(Ventas[[#This Row],[Código]]),"",VLOOKUP(Ventas[[#This Row],[Código]],Productos[],2,FALSE))</f>
        <v/>
      </c>
      <c r="D2158" t="str">
        <f>IF(ISBLANK(Ventas[[#This Row],[Código]]),"",VLOOKUP(Ventas[[#This Row],[Código]],Productos[],3,FALSE))</f>
        <v/>
      </c>
      <c r="E2158" s="22"/>
      <c r="F2158" s="1" t="str">
        <f>IF(ISBLANK(Ventas[[#This Row],[Código]]),"",VLOOKUP(Ventas[[#This Row],[Código]],Productos[],4,FALSE))</f>
        <v/>
      </c>
      <c r="G2158" s="1" t="str">
        <f>IF(ISBLANK(Ventas[[#This Row],[Código]]),"",VLOOKUP(Ventas[[#This Row],[Código]],Productos[],5,FALSE))</f>
        <v/>
      </c>
      <c r="H2158" s="23" t="str">
        <f>IF(ISBLANK(Ventas[[#This Row],[Código]]),"",Ventas[[#This Row],[Precio Unitario]]*Ventas[[#This Row],[Cantidad]])</f>
        <v/>
      </c>
      <c r="I2158" s="1" t="str">
        <f>IF(ISBLANK(Ventas[[#This Row],[Código]]),"",SUM(Ventas[[#This Row],[Monto]],I2157))</f>
        <v/>
      </c>
    </row>
    <row r="2159" spans="3:9" x14ac:dyDescent="0.25">
      <c r="C2159" t="str">
        <f>IF(ISBLANK(Ventas[[#This Row],[Código]]),"",VLOOKUP(Ventas[[#This Row],[Código]],Productos[],2,FALSE))</f>
        <v/>
      </c>
      <c r="D2159" t="str">
        <f>IF(ISBLANK(Ventas[[#This Row],[Código]]),"",VLOOKUP(Ventas[[#This Row],[Código]],Productos[],3,FALSE))</f>
        <v/>
      </c>
      <c r="E2159" s="22"/>
      <c r="F2159" s="1" t="str">
        <f>IF(ISBLANK(Ventas[[#This Row],[Código]]),"",VLOOKUP(Ventas[[#This Row],[Código]],Productos[],4,FALSE))</f>
        <v/>
      </c>
      <c r="G2159" s="1" t="str">
        <f>IF(ISBLANK(Ventas[[#This Row],[Código]]),"",VLOOKUP(Ventas[[#This Row],[Código]],Productos[],5,FALSE))</f>
        <v/>
      </c>
      <c r="H2159" s="23" t="str">
        <f>IF(ISBLANK(Ventas[[#This Row],[Código]]),"",Ventas[[#This Row],[Precio Unitario]]*Ventas[[#This Row],[Cantidad]])</f>
        <v/>
      </c>
      <c r="I2159" s="1" t="str">
        <f>IF(ISBLANK(Ventas[[#This Row],[Código]]),"",SUM(Ventas[[#This Row],[Monto]],I2158))</f>
        <v/>
      </c>
    </row>
    <row r="2160" spans="3:9" x14ac:dyDescent="0.25">
      <c r="C2160" t="str">
        <f>IF(ISBLANK(Ventas[[#This Row],[Código]]),"",VLOOKUP(Ventas[[#This Row],[Código]],Productos[],2,FALSE))</f>
        <v/>
      </c>
      <c r="D2160" t="str">
        <f>IF(ISBLANK(Ventas[[#This Row],[Código]]),"",VLOOKUP(Ventas[[#This Row],[Código]],Productos[],3,FALSE))</f>
        <v/>
      </c>
      <c r="E2160" s="22"/>
      <c r="F2160" s="1" t="str">
        <f>IF(ISBLANK(Ventas[[#This Row],[Código]]),"",VLOOKUP(Ventas[[#This Row],[Código]],Productos[],4,FALSE))</f>
        <v/>
      </c>
      <c r="G2160" s="1" t="str">
        <f>IF(ISBLANK(Ventas[[#This Row],[Código]]),"",VLOOKUP(Ventas[[#This Row],[Código]],Productos[],5,FALSE))</f>
        <v/>
      </c>
      <c r="H2160" s="23" t="str">
        <f>IF(ISBLANK(Ventas[[#This Row],[Código]]),"",Ventas[[#This Row],[Precio Unitario]]*Ventas[[#This Row],[Cantidad]])</f>
        <v/>
      </c>
      <c r="I2160" s="1" t="str">
        <f>IF(ISBLANK(Ventas[[#This Row],[Código]]),"",SUM(Ventas[[#This Row],[Monto]],I2159))</f>
        <v/>
      </c>
    </row>
    <row r="2161" spans="3:9" x14ac:dyDescent="0.25">
      <c r="C2161" t="str">
        <f>IF(ISBLANK(Ventas[[#This Row],[Código]]),"",VLOOKUP(Ventas[[#This Row],[Código]],Productos[],2,FALSE))</f>
        <v/>
      </c>
      <c r="D2161" t="str">
        <f>IF(ISBLANK(Ventas[[#This Row],[Código]]),"",VLOOKUP(Ventas[[#This Row],[Código]],Productos[],3,FALSE))</f>
        <v/>
      </c>
      <c r="E2161" s="22"/>
      <c r="F2161" s="1" t="str">
        <f>IF(ISBLANK(Ventas[[#This Row],[Código]]),"",VLOOKUP(Ventas[[#This Row],[Código]],Productos[],4,FALSE))</f>
        <v/>
      </c>
      <c r="G2161" s="1" t="str">
        <f>IF(ISBLANK(Ventas[[#This Row],[Código]]),"",VLOOKUP(Ventas[[#This Row],[Código]],Productos[],5,FALSE))</f>
        <v/>
      </c>
      <c r="H2161" s="23" t="str">
        <f>IF(ISBLANK(Ventas[[#This Row],[Código]]),"",Ventas[[#This Row],[Precio Unitario]]*Ventas[[#This Row],[Cantidad]])</f>
        <v/>
      </c>
      <c r="I2161" s="1" t="str">
        <f>IF(ISBLANK(Ventas[[#This Row],[Código]]),"",SUM(Ventas[[#This Row],[Monto]],I2160))</f>
        <v/>
      </c>
    </row>
    <row r="2162" spans="3:9" x14ac:dyDescent="0.25">
      <c r="C2162" t="str">
        <f>IF(ISBLANK(Ventas[[#This Row],[Código]]),"",VLOOKUP(Ventas[[#This Row],[Código]],Productos[],2,FALSE))</f>
        <v/>
      </c>
      <c r="D2162" t="str">
        <f>IF(ISBLANK(Ventas[[#This Row],[Código]]),"",VLOOKUP(Ventas[[#This Row],[Código]],Productos[],3,FALSE))</f>
        <v/>
      </c>
      <c r="E2162" s="22"/>
      <c r="F2162" s="1" t="str">
        <f>IF(ISBLANK(Ventas[[#This Row],[Código]]),"",VLOOKUP(Ventas[[#This Row],[Código]],Productos[],4,FALSE))</f>
        <v/>
      </c>
      <c r="G2162" s="1" t="str">
        <f>IF(ISBLANK(Ventas[[#This Row],[Código]]),"",VLOOKUP(Ventas[[#This Row],[Código]],Productos[],5,FALSE))</f>
        <v/>
      </c>
      <c r="H2162" s="23" t="str">
        <f>IF(ISBLANK(Ventas[[#This Row],[Código]]),"",Ventas[[#This Row],[Precio Unitario]]*Ventas[[#This Row],[Cantidad]])</f>
        <v/>
      </c>
      <c r="I2162" s="1" t="str">
        <f>IF(ISBLANK(Ventas[[#This Row],[Código]]),"",SUM(Ventas[[#This Row],[Monto]],I2161))</f>
        <v/>
      </c>
    </row>
    <row r="2163" spans="3:9" x14ac:dyDescent="0.25">
      <c r="C2163" t="str">
        <f>IF(ISBLANK(Ventas[[#This Row],[Código]]),"",VLOOKUP(Ventas[[#This Row],[Código]],Productos[],2,FALSE))</f>
        <v/>
      </c>
      <c r="D2163" t="str">
        <f>IF(ISBLANK(Ventas[[#This Row],[Código]]),"",VLOOKUP(Ventas[[#This Row],[Código]],Productos[],3,FALSE))</f>
        <v/>
      </c>
      <c r="E2163" s="22"/>
      <c r="F2163" s="1" t="str">
        <f>IF(ISBLANK(Ventas[[#This Row],[Código]]),"",VLOOKUP(Ventas[[#This Row],[Código]],Productos[],4,FALSE))</f>
        <v/>
      </c>
      <c r="G2163" s="1" t="str">
        <f>IF(ISBLANK(Ventas[[#This Row],[Código]]),"",VLOOKUP(Ventas[[#This Row],[Código]],Productos[],5,FALSE))</f>
        <v/>
      </c>
      <c r="H2163" s="23" t="str">
        <f>IF(ISBLANK(Ventas[[#This Row],[Código]]),"",Ventas[[#This Row],[Precio Unitario]]*Ventas[[#This Row],[Cantidad]])</f>
        <v/>
      </c>
      <c r="I2163" s="1" t="str">
        <f>IF(ISBLANK(Ventas[[#This Row],[Código]]),"",SUM(Ventas[[#This Row],[Monto]],I2162))</f>
        <v/>
      </c>
    </row>
    <row r="2164" spans="3:9" x14ac:dyDescent="0.25">
      <c r="C2164" t="str">
        <f>IF(ISBLANK(Ventas[[#This Row],[Código]]),"",VLOOKUP(Ventas[[#This Row],[Código]],Productos[],2,FALSE))</f>
        <v/>
      </c>
      <c r="D2164" t="str">
        <f>IF(ISBLANK(Ventas[[#This Row],[Código]]),"",VLOOKUP(Ventas[[#This Row],[Código]],Productos[],3,FALSE))</f>
        <v/>
      </c>
      <c r="E2164" s="22"/>
      <c r="F2164" s="1" t="str">
        <f>IF(ISBLANK(Ventas[[#This Row],[Código]]),"",VLOOKUP(Ventas[[#This Row],[Código]],Productos[],4,FALSE))</f>
        <v/>
      </c>
      <c r="G2164" s="1" t="str">
        <f>IF(ISBLANK(Ventas[[#This Row],[Código]]),"",VLOOKUP(Ventas[[#This Row],[Código]],Productos[],5,FALSE))</f>
        <v/>
      </c>
      <c r="H2164" s="23" t="str">
        <f>IF(ISBLANK(Ventas[[#This Row],[Código]]),"",Ventas[[#This Row],[Precio Unitario]]*Ventas[[#This Row],[Cantidad]])</f>
        <v/>
      </c>
      <c r="I2164" s="1" t="str">
        <f>IF(ISBLANK(Ventas[[#This Row],[Código]]),"",SUM(Ventas[[#This Row],[Monto]],I2163))</f>
        <v/>
      </c>
    </row>
    <row r="2165" spans="3:9" x14ac:dyDescent="0.25">
      <c r="C2165" t="str">
        <f>IF(ISBLANK(Ventas[[#This Row],[Código]]),"",VLOOKUP(Ventas[[#This Row],[Código]],Productos[],2,FALSE))</f>
        <v/>
      </c>
      <c r="D2165" t="str">
        <f>IF(ISBLANK(Ventas[[#This Row],[Código]]),"",VLOOKUP(Ventas[[#This Row],[Código]],Productos[],3,FALSE))</f>
        <v/>
      </c>
      <c r="E2165" s="22"/>
      <c r="F2165" s="1" t="str">
        <f>IF(ISBLANK(Ventas[[#This Row],[Código]]),"",VLOOKUP(Ventas[[#This Row],[Código]],Productos[],4,FALSE))</f>
        <v/>
      </c>
      <c r="G2165" s="1" t="str">
        <f>IF(ISBLANK(Ventas[[#This Row],[Código]]),"",VLOOKUP(Ventas[[#This Row],[Código]],Productos[],5,FALSE))</f>
        <v/>
      </c>
      <c r="H2165" s="23" t="str">
        <f>IF(ISBLANK(Ventas[[#This Row],[Código]]),"",Ventas[[#This Row],[Precio Unitario]]*Ventas[[#This Row],[Cantidad]])</f>
        <v/>
      </c>
      <c r="I2165" s="1" t="str">
        <f>IF(ISBLANK(Ventas[[#This Row],[Código]]),"",SUM(Ventas[[#This Row],[Monto]],I2164))</f>
        <v/>
      </c>
    </row>
    <row r="2166" spans="3:9" x14ac:dyDescent="0.25">
      <c r="C2166" t="str">
        <f>IF(ISBLANK(Ventas[[#This Row],[Código]]),"",VLOOKUP(Ventas[[#This Row],[Código]],Productos[],2,FALSE))</f>
        <v/>
      </c>
      <c r="D2166" t="str">
        <f>IF(ISBLANK(Ventas[[#This Row],[Código]]),"",VLOOKUP(Ventas[[#This Row],[Código]],Productos[],3,FALSE))</f>
        <v/>
      </c>
      <c r="E2166" s="22"/>
      <c r="F2166" s="1" t="str">
        <f>IF(ISBLANK(Ventas[[#This Row],[Código]]),"",VLOOKUP(Ventas[[#This Row],[Código]],Productos[],4,FALSE))</f>
        <v/>
      </c>
      <c r="G2166" s="1" t="str">
        <f>IF(ISBLANK(Ventas[[#This Row],[Código]]),"",VLOOKUP(Ventas[[#This Row],[Código]],Productos[],5,FALSE))</f>
        <v/>
      </c>
      <c r="H2166" s="23" t="str">
        <f>IF(ISBLANK(Ventas[[#This Row],[Código]]),"",Ventas[[#This Row],[Precio Unitario]]*Ventas[[#This Row],[Cantidad]])</f>
        <v/>
      </c>
      <c r="I2166" s="1" t="str">
        <f>IF(ISBLANK(Ventas[[#This Row],[Código]]),"",SUM(Ventas[[#This Row],[Monto]],I2165))</f>
        <v/>
      </c>
    </row>
    <row r="2167" spans="3:9" x14ac:dyDescent="0.25">
      <c r="C2167" t="str">
        <f>IF(ISBLANK(Ventas[[#This Row],[Código]]),"",VLOOKUP(Ventas[[#This Row],[Código]],Productos[],2,FALSE))</f>
        <v/>
      </c>
      <c r="D2167" t="str">
        <f>IF(ISBLANK(Ventas[[#This Row],[Código]]),"",VLOOKUP(Ventas[[#This Row],[Código]],Productos[],3,FALSE))</f>
        <v/>
      </c>
      <c r="E2167" s="22"/>
      <c r="F2167" s="1" t="str">
        <f>IF(ISBLANK(Ventas[[#This Row],[Código]]),"",VLOOKUP(Ventas[[#This Row],[Código]],Productos[],4,FALSE))</f>
        <v/>
      </c>
      <c r="G2167" s="1" t="str">
        <f>IF(ISBLANK(Ventas[[#This Row],[Código]]),"",VLOOKUP(Ventas[[#This Row],[Código]],Productos[],5,FALSE))</f>
        <v/>
      </c>
      <c r="H2167" s="23" t="str">
        <f>IF(ISBLANK(Ventas[[#This Row],[Código]]),"",Ventas[[#This Row],[Precio Unitario]]*Ventas[[#This Row],[Cantidad]])</f>
        <v/>
      </c>
      <c r="I2167" s="1" t="str">
        <f>IF(ISBLANK(Ventas[[#This Row],[Código]]),"",SUM(Ventas[[#This Row],[Monto]],I2166))</f>
        <v/>
      </c>
    </row>
    <row r="2168" spans="3:9" x14ac:dyDescent="0.25">
      <c r="C2168" t="str">
        <f>IF(ISBLANK(Ventas[[#This Row],[Código]]),"",VLOOKUP(Ventas[[#This Row],[Código]],Productos[],2,FALSE))</f>
        <v/>
      </c>
      <c r="D2168" t="str">
        <f>IF(ISBLANK(Ventas[[#This Row],[Código]]),"",VLOOKUP(Ventas[[#This Row],[Código]],Productos[],3,FALSE))</f>
        <v/>
      </c>
      <c r="E2168" s="22"/>
      <c r="F2168" s="1" t="str">
        <f>IF(ISBLANK(Ventas[[#This Row],[Código]]),"",VLOOKUP(Ventas[[#This Row],[Código]],Productos[],4,FALSE))</f>
        <v/>
      </c>
      <c r="G2168" s="1" t="str">
        <f>IF(ISBLANK(Ventas[[#This Row],[Código]]),"",VLOOKUP(Ventas[[#This Row],[Código]],Productos[],5,FALSE))</f>
        <v/>
      </c>
      <c r="H2168" s="23" t="str">
        <f>IF(ISBLANK(Ventas[[#This Row],[Código]]),"",Ventas[[#This Row],[Precio Unitario]]*Ventas[[#This Row],[Cantidad]])</f>
        <v/>
      </c>
      <c r="I2168" s="1" t="str">
        <f>IF(ISBLANK(Ventas[[#This Row],[Código]]),"",SUM(Ventas[[#This Row],[Monto]],I2167))</f>
        <v/>
      </c>
    </row>
    <row r="2169" spans="3:9" x14ac:dyDescent="0.25">
      <c r="C2169" t="str">
        <f>IF(ISBLANK(Ventas[[#This Row],[Código]]),"",VLOOKUP(Ventas[[#This Row],[Código]],Productos[],2,FALSE))</f>
        <v/>
      </c>
      <c r="D2169" t="str">
        <f>IF(ISBLANK(Ventas[[#This Row],[Código]]),"",VLOOKUP(Ventas[[#This Row],[Código]],Productos[],3,FALSE))</f>
        <v/>
      </c>
      <c r="E2169" s="22"/>
      <c r="F2169" s="1" t="str">
        <f>IF(ISBLANK(Ventas[[#This Row],[Código]]),"",VLOOKUP(Ventas[[#This Row],[Código]],Productos[],4,FALSE))</f>
        <v/>
      </c>
      <c r="G2169" s="1" t="str">
        <f>IF(ISBLANK(Ventas[[#This Row],[Código]]),"",VLOOKUP(Ventas[[#This Row],[Código]],Productos[],5,FALSE))</f>
        <v/>
      </c>
      <c r="H2169" s="23" t="str">
        <f>IF(ISBLANK(Ventas[[#This Row],[Código]]),"",Ventas[[#This Row],[Precio Unitario]]*Ventas[[#This Row],[Cantidad]])</f>
        <v/>
      </c>
      <c r="I2169" s="1" t="str">
        <f>IF(ISBLANK(Ventas[[#This Row],[Código]]),"",SUM(Ventas[[#This Row],[Monto]],I2168))</f>
        <v/>
      </c>
    </row>
    <row r="2170" spans="3:9" x14ac:dyDescent="0.25">
      <c r="C2170" t="str">
        <f>IF(ISBLANK(Ventas[[#This Row],[Código]]),"",VLOOKUP(Ventas[[#This Row],[Código]],Productos[],2,FALSE))</f>
        <v/>
      </c>
      <c r="D2170" t="str">
        <f>IF(ISBLANK(Ventas[[#This Row],[Código]]),"",VLOOKUP(Ventas[[#This Row],[Código]],Productos[],3,FALSE))</f>
        <v/>
      </c>
      <c r="E2170" s="22"/>
      <c r="F2170" s="1" t="str">
        <f>IF(ISBLANK(Ventas[[#This Row],[Código]]),"",VLOOKUP(Ventas[[#This Row],[Código]],Productos[],4,FALSE))</f>
        <v/>
      </c>
      <c r="G2170" s="1" t="str">
        <f>IF(ISBLANK(Ventas[[#This Row],[Código]]),"",VLOOKUP(Ventas[[#This Row],[Código]],Productos[],5,FALSE))</f>
        <v/>
      </c>
      <c r="H2170" s="23" t="str">
        <f>IF(ISBLANK(Ventas[[#This Row],[Código]]),"",Ventas[[#This Row],[Precio Unitario]]*Ventas[[#This Row],[Cantidad]])</f>
        <v/>
      </c>
      <c r="I2170" s="1" t="str">
        <f>IF(ISBLANK(Ventas[[#This Row],[Código]]),"",SUM(Ventas[[#This Row],[Monto]],I2169))</f>
        <v/>
      </c>
    </row>
    <row r="2171" spans="3:9" x14ac:dyDescent="0.25">
      <c r="C2171" t="str">
        <f>IF(ISBLANK(Ventas[[#This Row],[Código]]),"",VLOOKUP(Ventas[[#This Row],[Código]],Productos[],2,FALSE))</f>
        <v/>
      </c>
      <c r="D2171" t="str">
        <f>IF(ISBLANK(Ventas[[#This Row],[Código]]),"",VLOOKUP(Ventas[[#This Row],[Código]],Productos[],3,FALSE))</f>
        <v/>
      </c>
      <c r="E2171" s="22"/>
      <c r="F2171" s="1" t="str">
        <f>IF(ISBLANK(Ventas[[#This Row],[Código]]),"",VLOOKUP(Ventas[[#This Row],[Código]],Productos[],4,FALSE))</f>
        <v/>
      </c>
      <c r="G2171" s="1" t="str">
        <f>IF(ISBLANK(Ventas[[#This Row],[Código]]),"",VLOOKUP(Ventas[[#This Row],[Código]],Productos[],5,FALSE))</f>
        <v/>
      </c>
      <c r="H2171" s="23" t="str">
        <f>IF(ISBLANK(Ventas[[#This Row],[Código]]),"",Ventas[[#This Row],[Precio Unitario]]*Ventas[[#This Row],[Cantidad]])</f>
        <v/>
      </c>
      <c r="I2171" s="1" t="str">
        <f>IF(ISBLANK(Ventas[[#This Row],[Código]]),"",SUM(Ventas[[#This Row],[Monto]],I2170))</f>
        <v/>
      </c>
    </row>
    <row r="2172" spans="3:9" x14ac:dyDescent="0.25">
      <c r="C2172" t="str">
        <f>IF(ISBLANK(Ventas[[#This Row],[Código]]),"",VLOOKUP(Ventas[[#This Row],[Código]],Productos[],2,FALSE))</f>
        <v/>
      </c>
      <c r="D2172" t="str">
        <f>IF(ISBLANK(Ventas[[#This Row],[Código]]),"",VLOOKUP(Ventas[[#This Row],[Código]],Productos[],3,FALSE))</f>
        <v/>
      </c>
      <c r="E2172" s="22"/>
      <c r="F2172" s="1" t="str">
        <f>IF(ISBLANK(Ventas[[#This Row],[Código]]),"",VLOOKUP(Ventas[[#This Row],[Código]],Productos[],4,FALSE))</f>
        <v/>
      </c>
      <c r="G2172" s="1" t="str">
        <f>IF(ISBLANK(Ventas[[#This Row],[Código]]),"",VLOOKUP(Ventas[[#This Row],[Código]],Productos[],5,FALSE))</f>
        <v/>
      </c>
      <c r="H2172" s="23" t="str">
        <f>IF(ISBLANK(Ventas[[#This Row],[Código]]),"",Ventas[[#This Row],[Precio Unitario]]*Ventas[[#This Row],[Cantidad]])</f>
        <v/>
      </c>
      <c r="I2172" s="1" t="str">
        <f>IF(ISBLANK(Ventas[[#This Row],[Código]]),"",SUM(Ventas[[#This Row],[Monto]],I2171))</f>
        <v/>
      </c>
    </row>
    <row r="2173" spans="3:9" x14ac:dyDescent="0.25">
      <c r="C2173" t="str">
        <f>IF(ISBLANK(Ventas[[#This Row],[Código]]),"",VLOOKUP(Ventas[[#This Row],[Código]],Productos[],2,FALSE))</f>
        <v/>
      </c>
      <c r="D2173" t="str">
        <f>IF(ISBLANK(Ventas[[#This Row],[Código]]),"",VLOOKUP(Ventas[[#This Row],[Código]],Productos[],3,FALSE))</f>
        <v/>
      </c>
      <c r="E2173" s="22"/>
      <c r="F2173" s="1" t="str">
        <f>IF(ISBLANK(Ventas[[#This Row],[Código]]),"",VLOOKUP(Ventas[[#This Row],[Código]],Productos[],4,FALSE))</f>
        <v/>
      </c>
      <c r="G2173" s="1" t="str">
        <f>IF(ISBLANK(Ventas[[#This Row],[Código]]),"",VLOOKUP(Ventas[[#This Row],[Código]],Productos[],5,FALSE))</f>
        <v/>
      </c>
      <c r="H2173" s="23" t="str">
        <f>IF(ISBLANK(Ventas[[#This Row],[Código]]),"",Ventas[[#This Row],[Precio Unitario]]*Ventas[[#This Row],[Cantidad]])</f>
        <v/>
      </c>
      <c r="I2173" s="1" t="str">
        <f>IF(ISBLANK(Ventas[[#This Row],[Código]]),"",SUM(Ventas[[#This Row],[Monto]],I2172))</f>
        <v/>
      </c>
    </row>
    <row r="2174" spans="3:9" x14ac:dyDescent="0.25">
      <c r="C2174" t="str">
        <f>IF(ISBLANK(Ventas[[#This Row],[Código]]),"",VLOOKUP(Ventas[[#This Row],[Código]],Productos[],2,FALSE))</f>
        <v/>
      </c>
      <c r="D2174" t="str">
        <f>IF(ISBLANK(Ventas[[#This Row],[Código]]),"",VLOOKUP(Ventas[[#This Row],[Código]],Productos[],3,FALSE))</f>
        <v/>
      </c>
      <c r="E2174" s="22"/>
      <c r="F2174" s="1" t="str">
        <f>IF(ISBLANK(Ventas[[#This Row],[Código]]),"",VLOOKUP(Ventas[[#This Row],[Código]],Productos[],4,FALSE))</f>
        <v/>
      </c>
      <c r="G2174" s="1" t="str">
        <f>IF(ISBLANK(Ventas[[#This Row],[Código]]),"",VLOOKUP(Ventas[[#This Row],[Código]],Productos[],5,FALSE))</f>
        <v/>
      </c>
      <c r="H2174" s="23" t="str">
        <f>IF(ISBLANK(Ventas[[#This Row],[Código]]),"",Ventas[[#This Row],[Precio Unitario]]*Ventas[[#This Row],[Cantidad]])</f>
        <v/>
      </c>
      <c r="I2174" s="1" t="str">
        <f>IF(ISBLANK(Ventas[[#This Row],[Código]]),"",SUM(Ventas[[#This Row],[Monto]],I2173))</f>
        <v/>
      </c>
    </row>
    <row r="2175" spans="3:9" x14ac:dyDescent="0.25">
      <c r="C2175" t="str">
        <f>IF(ISBLANK(Ventas[[#This Row],[Código]]),"",VLOOKUP(Ventas[[#This Row],[Código]],Productos[],2,FALSE))</f>
        <v/>
      </c>
      <c r="D2175" t="str">
        <f>IF(ISBLANK(Ventas[[#This Row],[Código]]),"",VLOOKUP(Ventas[[#This Row],[Código]],Productos[],3,FALSE))</f>
        <v/>
      </c>
      <c r="E2175" s="22"/>
      <c r="F2175" s="1" t="str">
        <f>IF(ISBLANK(Ventas[[#This Row],[Código]]),"",VLOOKUP(Ventas[[#This Row],[Código]],Productos[],4,FALSE))</f>
        <v/>
      </c>
      <c r="G2175" s="1" t="str">
        <f>IF(ISBLANK(Ventas[[#This Row],[Código]]),"",VLOOKUP(Ventas[[#This Row],[Código]],Productos[],5,FALSE))</f>
        <v/>
      </c>
      <c r="H2175" s="23" t="str">
        <f>IF(ISBLANK(Ventas[[#This Row],[Código]]),"",Ventas[[#This Row],[Precio Unitario]]*Ventas[[#This Row],[Cantidad]])</f>
        <v/>
      </c>
      <c r="I2175" s="1" t="str">
        <f>IF(ISBLANK(Ventas[[#This Row],[Código]]),"",SUM(Ventas[[#This Row],[Monto]],I2174))</f>
        <v/>
      </c>
    </row>
    <row r="2176" spans="3:9" x14ac:dyDescent="0.25">
      <c r="C2176" t="str">
        <f>IF(ISBLANK(Ventas[[#This Row],[Código]]),"",VLOOKUP(Ventas[[#This Row],[Código]],Productos[],2,FALSE))</f>
        <v/>
      </c>
      <c r="D2176" t="str">
        <f>IF(ISBLANK(Ventas[[#This Row],[Código]]),"",VLOOKUP(Ventas[[#This Row],[Código]],Productos[],3,FALSE))</f>
        <v/>
      </c>
      <c r="E2176" s="22"/>
      <c r="F2176" s="1" t="str">
        <f>IF(ISBLANK(Ventas[[#This Row],[Código]]),"",VLOOKUP(Ventas[[#This Row],[Código]],Productos[],4,FALSE))</f>
        <v/>
      </c>
      <c r="G2176" s="1" t="str">
        <f>IF(ISBLANK(Ventas[[#This Row],[Código]]),"",VLOOKUP(Ventas[[#This Row],[Código]],Productos[],5,FALSE))</f>
        <v/>
      </c>
      <c r="H2176" s="23" t="str">
        <f>IF(ISBLANK(Ventas[[#This Row],[Código]]),"",Ventas[[#This Row],[Precio Unitario]]*Ventas[[#This Row],[Cantidad]])</f>
        <v/>
      </c>
      <c r="I2176" s="1" t="str">
        <f>IF(ISBLANK(Ventas[[#This Row],[Código]]),"",SUM(Ventas[[#This Row],[Monto]],I2175))</f>
        <v/>
      </c>
    </row>
    <row r="2177" spans="3:9" x14ac:dyDescent="0.25">
      <c r="C2177" t="str">
        <f>IF(ISBLANK(Ventas[[#This Row],[Código]]),"",VLOOKUP(Ventas[[#This Row],[Código]],Productos[],2,FALSE))</f>
        <v/>
      </c>
      <c r="D2177" t="str">
        <f>IF(ISBLANK(Ventas[[#This Row],[Código]]),"",VLOOKUP(Ventas[[#This Row],[Código]],Productos[],3,FALSE))</f>
        <v/>
      </c>
      <c r="E2177" s="22"/>
      <c r="F2177" s="1" t="str">
        <f>IF(ISBLANK(Ventas[[#This Row],[Código]]),"",VLOOKUP(Ventas[[#This Row],[Código]],Productos[],4,FALSE))</f>
        <v/>
      </c>
      <c r="G2177" s="1" t="str">
        <f>IF(ISBLANK(Ventas[[#This Row],[Código]]),"",VLOOKUP(Ventas[[#This Row],[Código]],Productos[],5,FALSE))</f>
        <v/>
      </c>
      <c r="H2177" s="23" t="str">
        <f>IF(ISBLANK(Ventas[[#This Row],[Código]]),"",Ventas[[#This Row],[Precio Unitario]]*Ventas[[#This Row],[Cantidad]])</f>
        <v/>
      </c>
      <c r="I2177" s="1" t="str">
        <f>IF(ISBLANK(Ventas[[#This Row],[Código]]),"",SUM(Ventas[[#This Row],[Monto]],I2176))</f>
        <v/>
      </c>
    </row>
    <row r="2178" spans="3:9" x14ac:dyDescent="0.25">
      <c r="C2178" t="str">
        <f>IF(ISBLANK(Ventas[[#This Row],[Código]]),"",VLOOKUP(Ventas[[#This Row],[Código]],Productos[],2,FALSE))</f>
        <v/>
      </c>
      <c r="D2178" t="str">
        <f>IF(ISBLANK(Ventas[[#This Row],[Código]]),"",VLOOKUP(Ventas[[#This Row],[Código]],Productos[],3,FALSE))</f>
        <v/>
      </c>
      <c r="E2178" s="22"/>
      <c r="F2178" s="1" t="str">
        <f>IF(ISBLANK(Ventas[[#This Row],[Código]]),"",VLOOKUP(Ventas[[#This Row],[Código]],Productos[],4,FALSE))</f>
        <v/>
      </c>
      <c r="G2178" s="1" t="str">
        <f>IF(ISBLANK(Ventas[[#This Row],[Código]]),"",VLOOKUP(Ventas[[#This Row],[Código]],Productos[],5,FALSE))</f>
        <v/>
      </c>
      <c r="H2178" s="23" t="str">
        <f>IF(ISBLANK(Ventas[[#This Row],[Código]]),"",Ventas[[#This Row],[Precio Unitario]]*Ventas[[#This Row],[Cantidad]])</f>
        <v/>
      </c>
      <c r="I2178" s="1" t="str">
        <f>IF(ISBLANK(Ventas[[#This Row],[Código]]),"",SUM(Ventas[[#This Row],[Monto]],I2177))</f>
        <v/>
      </c>
    </row>
    <row r="2179" spans="3:9" x14ac:dyDescent="0.25">
      <c r="C2179" t="str">
        <f>IF(ISBLANK(Ventas[[#This Row],[Código]]),"",VLOOKUP(Ventas[[#This Row],[Código]],Productos[],2,FALSE))</f>
        <v/>
      </c>
      <c r="D2179" t="str">
        <f>IF(ISBLANK(Ventas[[#This Row],[Código]]),"",VLOOKUP(Ventas[[#This Row],[Código]],Productos[],3,FALSE))</f>
        <v/>
      </c>
      <c r="E2179" s="22"/>
      <c r="F2179" s="1" t="str">
        <f>IF(ISBLANK(Ventas[[#This Row],[Código]]),"",VLOOKUP(Ventas[[#This Row],[Código]],Productos[],4,FALSE))</f>
        <v/>
      </c>
      <c r="G2179" s="1" t="str">
        <f>IF(ISBLANK(Ventas[[#This Row],[Código]]),"",VLOOKUP(Ventas[[#This Row],[Código]],Productos[],5,FALSE))</f>
        <v/>
      </c>
      <c r="H2179" s="23" t="str">
        <f>IF(ISBLANK(Ventas[[#This Row],[Código]]),"",Ventas[[#This Row],[Precio Unitario]]*Ventas[[#This Row],[Cantidad]])</f>
        <v/>
      </c>
      <c r="I2179" s="1" t="str">
        <f>IF(ISBLANK(Ventas[[#This Row],[Código]]),"",SUM(Ventas[[#This Row],[Monto]],I2178))</f>
        <v/>
      </c>
    </row>
    <row r="2180" spans="3:9" x14ac:dyDescent="0.25">
      <c r="C2180" t="str">
        <f>IF(ISBLANK(Ventas[[#This Row],[Código]]),"",VLOOKUP(Ventas[[#This Row],[Código]],Productos[],2,FALSE))</f>
        <v/>
      </c>
      <c r="D2180" t="str">
        <f>IF(ISBLANK(Ventas[[#This Row],[Código]]),"",VLOOKUP(Ventas[[#This Row],[Código]],Productos[],3,FALSE))</f>
        <v/>
      </c>
      <c r="E2180" s="22"/>
      <c r="F2180" s="1" t="str">
        <f>IF(ISBLANK(Ventas[[#This Row],[Código]]),"",VLOOKUP(Ventas[[#This Row],[Código]],Productos[],4,FALSE))</f>
        <v/>
      </c>
      <c r="G2180" s="1" t="str">
        <f>IF(ISBLANK(Ventas[[#This Row],[Código]]),"",VLOOKUP(Ventas[[#This Row],[Código]],Productos[],5,FALSE))</f>
        <v/>
      </c>
      <c r="H2180" s="23" t="str">
        <f>IF(ISBLANK(Ventas[[#This Row],[Código]]),"",Ventas[[#This Row],[Precio Unitario]]*Ventas[[#This Row],[Cantidad]])</f>
        <v/>
      </c>
      <c r="I2180" s="1" t="str">
        <f>IF(ISBLANK(Ventas[[#This Row],[Código]]),"",SUM(Ventas[[#This Row],[Monto]],I2179))</f>
        <v/>
      </c>
    </row>
    <row r="2181" spans="3:9" x14ac:dyDescent="0.25">
      <c r="C2181" t="str">
        <f>IF(ISBLANK(Ventas[[#This Row],[Código]]),"",VLOOKUP(Ventas[[#This Row],[Código]],Productos[],2,FALSE))</f>
        <v/>
      </c>
      <c r="D2181" t="str">
        <f>IF(ISBLANK(Ventas[[#This Row],[Código]]),"",VLOOKUP(Ventas[[#This Row],[Código]],Productos[],3,FALSE))</f>
        <v/>
      </c>
      <c r="E2181" s="22"/>
      <c r="F2181" s="1" t="str">
        <f>IF(ISBLANK(Ventas[[#This Row],[Código]]),"",VLOOKUP(Ventas[[#This Row],[Código]],Productos[],4,FALSE))</f>
        <v/>
      </c>
      <c r="G2181" s="1" t="str">
        <f>IF(ISBLANK(Ventas[[#This Row],[Código]]),"",VLOOKUP(Ventas[[#This Row],[Código]],Productos[],5,FALSE))</f>
        <v/>
      </c>
      <c r="H2181" s="23" t="str">
        <f>IF(ISBLANK(Ventas[[#This Row],[Código]]),"",Ventas[[#This Row],[Precio Unitario]]*Ventas[[#This Row],[Cantidad]])</f>
        <v/>
      </c>
      <c r="I2181" s="1" t="str">
        <f>IF(ISBLANK(Ventas[[#This Row],[Código]]),"",SUM(Ventas[[#This Row],[Monto]],I2180))</f>
        <v/>
      </c>
    </row>
    <row r="2182" spans="3:9" x14ac:dyDescent="0.25">
      <c r="C2182" t="str">
        <f>IF(ISBLANK(Ventas[[#This Row],[Código]]),"",VLOOKUP(Ventas[[#This Row],[Código]],Productos[],2,FALSE))</f>
        <v/>
      </c>
      <c r="D2182" t="str">
        <f>IF(ISBLANK(Ventas[[#This Row],[Código]]),"",VLOOKUP(Ventas[[#This Row],[Código]],Productos[],3,FALSE))</f>
        <v/>
      </c>
      <c r="E2182" s="22"/>
      <c r="F2182" s="1" t="str">
        <f>IF(ISBLANK(Ventas[[#This Row],[Código]]),"",VLOOKUP(Ventas[[#This Row],[Código]],Productos[],4,FALSE))</f>
        <v/>
      </c>
      <c r="G2182" s="1" t="str">
        <f>IF(ISBLANK(Ventas[[#This Row],[Código]]),"",VLOOKUP(Ventas[[#This Row],[Código]],Productos[],5,FALSE))</f>
        <v/>
      </c>
      <c r="H2182" s="23" t="str">
        <f>IF(ISBLANK(Ventas[[#This Row],[Código]]),"",Ventas[[#This Row],[Precio Unitario]]*Ventas[[#This Row],[Cantidad]])</f>
        <v/>
      </c>
      <c r="I2182" s="1" t="str">
        <f>IF(ISBLANK(Ventas[[#This Row],[Código]]),"",SUM(Ventas[[#This Row],[Monto]],I2181))</f>
        <v/>
      </c>
    </row>
    <row r="2183" spans="3:9" x14ac:dyDescent="0.25">
      <c r="C2183" t="str">
        <f>IF(ISBLANK(Ventas[[#This Row],[Código]]),"",VLOOKUP(Ventas[[#This Row],[Código]],Productos[],2,FALSE))</f>
        <v/>
      </c>
      <c r="D2183" t="str">
        <f>IF(ISBLANK(Ventas[[#This Row],[Código]]),"",VLOOKUP(Ventas[[#This Row],[Código]],Productos[],3,FALSE))</f>
        <v/>
      </c>
      <c r="E2183" s="22"/>
      <c r="F2183" s="1" t="str">
        <f>IF(ISBLANK(Ventas[[#This Row],[Código]]),"",VLOOKUP(Ventas[[#This Row],[Código]],Productos[],4,FALSE))</f>
        <v/>
      </c>
      <c r="G2183" s="1" t="str">
        <f>IF(ISBLANK(Ventas[[#This Row],[Código]]),"",VLOOKUP(Ventas[[#This Row],[Código]],Productos[],5,FALSE))</f>
        <v/>
      </c>
      <c r="H2183" s="23" t="str">
        <f>IF(ISBLANK(Ventas[[#This Row],[Código]]),"",Ventas[[#This Row],[Precio Unitario]]*Ventas[[#This Row],[Cantidad]])</f>
        <v/>
      </c>
      <c r="I2183" s="1" t="str">
        <f>IF(ISBLANK(Ventas[[#This Row],[Código]]),"",SUM(Ventas[[#This Row],[Monto]],I2182))</f>
        <v/>
      </c>
    </row>
    <row r="2184" spans="3:9" x14ac:dyDescent="0.25">
      <c r="C2184" t="str">
        <f>IF(ISBLANK(Ventas[[#This Row],[Código]]),"",VLOOKUP(Ventas[[#This Row],[Código]],Productos[],2,FALSE))</f>
        <v/>
      </c>
      <c r="D2184" t="str">
        <f>IF(ISBLANK(Ventas[[#This Row],[Código]]),"",VLOOKUP(Ventas[[#This Row],[Código]],Productos[],3,FALSE))</f>
        <v/>
      </c>
      <c r="E2184" s="22"/>
      <c r="F2184" s="1" t="str">
        <f>IF(ISBLANK(Ventas[[#This Row],[Código]]),"",VLOOKUP(Ventas[[#This Row],[Código]],Productos[],4,FALSE))</f>
        <v/>
      </c>
      <c r="G2184" s="1" t="str">
        <f>IF(ISBLANK(Ventas[[#This Row],[Código]]),"",VLOOKUP(Ventas[[#This Row],[Código]],Productos[],5,FALSE))</f>
        <v/>
      </c>
      <c r="H2184" s="23" t="str">
        <f>IF(ISBLANK(Ventas[[#This Row],[Código]]),"",Ventas[[#This Row],[Precio Unitario]]*Ventas[[#This Row],[Cantidad]])</f>
        <v/>
      </c>
      <c r="I2184" s="1" t="str">
        <f>IF(ISBLANK(Ventas[[#This Row],[Código]]),"",SUM(Ventas[[#This Row],[Monto]],I2183))</f>
        <v/>
      </c>
    </row>
    <row r="2185" spans="3:9" x14ac:dyDescent="0.25">
      <c r="C2185" t="str">
        <f>IF(ISBLANK(Ventas[[#This Row],[Código]]),"",VLOOKUP(Ventas[[#This Row],[Código]],Productos[],2,FALSE))</f>
        <v/>
      </c>
      <c r="D2185" t="str">
        <f>IF(ISBLANK(Ventas[[#This Row],[Código]]),"",VLOOKUP(Ventas[[#This Row],[Código]],Productos[],3,FALSE))</f>
        <v/>
      </c>
      <c r="E2185" s="22"/>
      <c r="F2185" s="1" t="str">
        <f>IF(ISBLANK(Ventas[[#This Row],[Código]]),"",VLOOKUP(Ventas[[#This Row],[Código]],Productos[],4,FALSE))</f>
        <v/>
      </c>
      <c r="G2185" s="1" t="str">
        <f>IF(ISBLANK(Ventas[[#This Row],[Código]]),"",VLOOKUP(Ventas[[#This Row],[Código]],Productos[],5,FALSE))</f>
        <v/>
      </c>
      <c r="H2185" s="23" t="str">
        <f>IF(ISBLANK(Ventas[[#This Row],[Código]]),"",Ventas[[#This Row],[Precio Unitario]]*Ventas[[#This Row],[Cantidad]])</f>
        <v/>
      </c>
      <c r="I2185" s="1" t="str">
        <f>IF(ISBLANK(Ventas[[#This Row],[Código]]),"",SUM(Ventas[[#This Row],[Monto]],I2184))</f>
        <v/>
      </c>
    </row>
    <row r="2186" spans="3:9" x14ac:dyDescent="0.25">
      <c r="C2186" t="str">
        <f>IF(ISBLANK(Ventas[[#This Row],[Código]]),"",VLOOKUP(Ventas[[#This Row],[Código]],Productos[],2,FALSE))</f>
        <v/>
      </c>
      <c r="D2186" t="str">
        <f>IF(ISBLANK(Ventas[[#This Row],[Código]]),"",VLOOKUP(Ventas[[#This Row],[Código]],Productos[],3,FALSE))</f>
        <v/>
      </c>
      <c r="E2186" s="22"/>
      <c r="F2186" s="1" t="str">
        <f>IF(ISBLANK(Ventas[[#This Row],[Código]]),"",VLOOKUP(Ventas[[#This Row],[Código]],Productos[],4,FALSE))</f>
        <v/>
      </c>
      <c r="G2186" s="1" t="str">
        <f>IF(ISBLANK(Ventas[[#This Row],[Código]]),"",VLOOKUP(Ventas[[#This Row],[Código]],Productos[],5,FALSE))</f>
        <v/>
      </c>
      <c r="H2186" s="23" t="str">
        <f>IF(ISBLANK(Ventas[[#This Row],[Código]]),"",Ventas[[#This Row],[Precio Unitario]]*Ventas[[#This Row],[Cantidad]])</f>
        <v/>
      </c>
      <c r="I2186" s="1" t="str">
        <f>IF(ISBLANK(Ventas[[#This Row],[Código]]),"",SUM(Ventas[[#This Row],[Monto]],I2185))</f>
        <v/>
      </c>
    </row>
    <row r="2187" spans="3:9" x14ac:dyDescent="0.25">
      <c r="C2187" t="str">
        <f>IF(ISBLANK(Ventas[[#This Row],[Código]]),"",VLOOKUP(Ventas[[#This Row],[Código]],Productos[],2,FALSE))</f>
        <v/>
      </c>
      <c r="D2187" t="str">
        <f>IF(ISBLANK(Ventas[[#This Row],[Código]]),"",VLOOKUP(Ventas[[#This Row],[Código]],Productos[],3,FALSE))</f>
        <v/>
      </c>
      <c r="E2187" s="22"/>
      <c r="F2187" s="1" t="str">
        <f>IF(ISBLANK(Ventas[[#This Row],[Código]]),"",VLOOKUP(Ventas[[#This Row],[Código]],Productos[],4,FALSE))</f>
        <v/>
      </c>
      <c r="G2187" s="1" t="str">
        <f>IF(ISBLANK(Ventas[[#This Row],[Código]]),"",VLOOKUP(Ventas[[#This Row],[Código]],Productos[],5,FALSE))</f>
        <v/>
      </c>
      <c r="H2187" s="23" t="str">
        <f>IF(ISBLANK(Ventas[[#This Row],[Código]]),"",Ventas[[#This Row],[Precio Unitario]]*Ventas[[#This Row],[Cantidad]])</f>
        <v/>
      </c>
      <c r="I2187" s="1" t="str">
        <f>IF(ISBLANK(Ventas[[#This Row],[Código]]),"",SUM(Ventas[[#This Row],[Monto]],I2186))</f>
        <v/>
      </c>
    </row>
    <row r="2188" spans="3:9" x14ac:dyDescent="0.25">
      <c r="C2188" t="str">
        <f>IF(ISBLANK(Ventas[[#This Row],[Código]]),"",VLOOKUP(Ventas[[#This Row],[Código]],Productos[],2,FALSE))</f>
        <v/>
      </c>
      <c r="D2188" t="str">
        <f>IF(ISBLANK(Ventas[[#This Row],[Código]]),"",VLOOKUP(Ventas[[#This Row],[Código]],Productos[],3,FALSE))</f>
        <v/>
      </c>
      <c r="E2188" s="22"/>
      <c r="F2188" s="1" t="str">
        <f>IF(ISBLANK(Ventas[[#This Row],[Código]]),"",VLOOKUP(Ventas[[#This Row],[Código]],Productos[],4,FALSE))</f>
        <v/>
      </c>
      <c r="G2188" s="1" t="str">
        <f>IF(ISBLANK(Ventas[[#This Row],[Código]]),"",VLOOKUP(Ventas[[#This Row],[Código]],Productos[],5,FALSE))</f>
        <v/>
      </c>
      <c r="H2188" s="23" t="str">
        <f>IF(ISBLANK(Ventas[[#This Row],[Código]]),"",Ventas[[#This Row],[Precio Unitario]]*Ventas[[#This Row],[Cantidad]])</f>
        <v/>
      </c>
      <c r="I2188" s="1" t="str">
        <f>IF(ISBLANK(Ventas[[#This Row],[Código]]),"",SUM(Ventas[[#This Row],[Monto]],I2187))</f>
        <v/>
      </c>
    </row>
    <row r="2189" spans="3:9" x14ac:dyDescent="0.25">
      <c r="C2189" t="str">
        <f>IF(ISBLANK(Ventas[[#This Row],[Código]]),"",VLOOKUP(Ventas[[#This Row],[Código]],Productos[],2,FALSE))</f>
        <v/>
      </c>
      <c r="D2189" t="str">
        <f>IF(ISBLANK(Ventas[[#This Row],[Código]]),"",VLOOKUP(Ventas[[#This Row],[Código]],Productos[],3,FALSE))</f>
        <v/>
      </c>
      <c r="E2189" s="22"/>
      <c r="F2189" s="1" t="str">
        <f>IF(ISBLANK(Ventas[[#This Row],[Código]]),"",VLOOKUP(Ventas[[#This Row],[Código]],Productos[],4,FALSE))</f>
        <v/>
      </c>
      <c r="G2189" s="1" t="str">
        <f>IF(ISBLANK(Ventas[[#This Row],[Código]]),"",VLOOKUP(Ventas[[#This Row],[Código]],Productos[],5,FALSE))</f>
        <v/>
      </c>
      <c r="H2189" s="23" t="str">
        <f>IF(ISBLANK(Ventas[[#This Row],[Código]]),"",Ventas[[#This Row],[Precio Unitario]]*Ventas[[#This Row],[Cantidad]])</f>
        <v/>
      </c>
      <c r="I2189" s="1" t="str">
        <f>IF(ISBLANK(Ventas[[#This Row],[Código]]),"",SUM(Ventas[[#This Row],[Monto]],I2188))</f>
        <v/>
      </c>
    </row>
    <row r="2190" spans="3:9" x14ac:dyDescent="0.25">
      <c r="C2190" t="str">
        <f>IF(ISBLANK(Ventas[[#This Row],[Código]]),"",VLOOKUP(Ventas[[#This Row],[Código]],Productos[],2,FALSE))</f>
        <v/>
      </c>
      <c r="D2190" t="str">
        <f>IF(ISBLANK(Ventas[[#This Row],[Código]]),"",VLOOKUP(Ventas[[#This Row],[Código]],Productos[],3,FALSE))</f>
        <v/>
      </c>
      <c r="E2190" s="22"/>
      <c r="F2190" s="1" t="str">
        <f>IF(ISBLANK(Ventas[[#This Row],[Código]]),"",VLOOKUP(Ventas[[#This Row],[Código]],Productos[],4,FALSE))</f>
        <v/>
      </c>
      <c r="G2190" s="1" t="str">
        <f>IF(ISBLANK(Ventas[[#This Row],[Código]]),"",VLOOKUP(Ventas[[#This Row],[Código]],Productos[],5,FALSE))</f>
        <v/>
      </c>
      <c r="H2190" s="23" t="str">
        <f>IF(ISBLANK(Ventas[[#This Row],[Código]]),"",Ventas[[#This Row],[Precio Unitario]]*Ventas[[#This Row],[Cantidad]])</f>
        <v/>
      </c>
      <c r="I2190" s="1" t="str">
        <f>IF(ISBLANK(Ventas[[#This Row],[Código]]),"",SUM(Ventas[[#This Row],[Monto]],I2189))</f>
        <v/>
      </c>
    </row>
    <row r="2191" spans="3:9" x14ac:dyDescent="0.25">
      <c r="C2191" t="str">
        <f>IF(ISBLANK(Ventas[[#This Row],[Código]]),"",VLOOKUP(Ventas[[#This Row],[Código]],Productos[],2,FALSE))</f>
        <v/>
      </c>
      <c r="D2191" t="str">
        <f>IF(ISBLANK(Ventas[[#This Row],[Código]]),"",VLOOKUP(Ventas[[#This Row],[Código]],Productos[],3,FALSE))</f>
        <v/>
      </c>
      <c r="E2191" s="22"/>
      <c r="F2191" s="1" t="str">
        <f>IF(ISBLANK(Ventas[[#This Row],[Código]]),"",VLOOKUP(Ventas[[#This Row],[Código]],Productos[],4,FALSE))</f>
        <v/>
      </c>
      <c r="G2191" s="1" t="str">
        <f>IF(ISBLANK(Ventas[[#This Row],[Código]]),"",VLOOKUP(Ventas[[#This Row],[Código]],Productos[],5,FALSE))</f>
        <v/>
      </c>
      <c r="H2191" s="23" t="str">
        <f>IF(ISBLANK(Ventas[[#This Row],[Código]]),"",Ventas[[#This Row],[Precio Unitario]]*Ventas[[#This Row],[Cantidad]])</f>
        <v/>
      </c>
      <c r="I2191" s="1" t="str">
        <f>IF(ISBLANK(Ventas[[#This Row],[Código]]),"",SUM(Ventas[[#This Row],[Monto]],I2190))</f>
        <v/>
      </c>
    </row>
    <row r="2192" spans="3:9" x14ac:dyDescent="0.25">
      <c r="C2192" t="str">
        <f>IF(ISBLANK(Ventas[[#This Row],[Código]]),"",VLOOKUP(Ventas[[#This Row],[Código]],Productos[],2,FALSE))</f>
        <v/>
      </c>
      <c r="D2192" t="str">
        <f>IF(ISBLANK(Ventas[[#This Row],[Código]]),"",VLOOKUP(Ventas[[#This Row],[Código]],Productos[],3,FALSE))</f>
        <v/>
      </c>
      <c r="E2192" s="22"/>
      <c r="F2192" s="1" t="str">
        <f>IF(ISBLANK(Ventas[[#This Row],[Código]]),"",VLOOKUP(Ventas[[#This Row],[Código]],Productos[],4,FALSE))</f>
        <v/>
      </c>
      <c r="G2192" s="1" t="str">
        <f>IF(ISBLANK(Ventas[[#This Row],[Código]]),"",VLOOKUP(Ventas[[#This Row],[Código]],Productos[],5,FALSE))</f>
        <v/>
      </c>
      <c r="H2192" s="23" t="str">
        <f>IF(ISBLANK(Ventas[[#This Row],[Código]]),"",Ventas[[#This Row],[Precio Unitario]]*Ventas[[#This Row],[Cantidad]])</f>
        <v/>
      </c>
      <c r="I2192" s="1" t="str">
        <f>IF(ISBLANK(Ventas[[#This Row],[Código]]),"",SUM(Ventas[[#This Row],[Monto]],I2191))</f>
        <v/>
      </c>
    </row>
    <row r="2193" spans="3:9" x14ac:dyDescent="0.25">
      <c r="C2193" t="str">
        <f>IF(ISBLANK(Ventas[[#This Row],[Código]]),"",VLOOKUP(Ventas[[#This Row],[Código]],Productos[],2,FALSE))</f>
        <v/>
      </c>
      <c r="D2193" t="str">
        <f>IF(ISBLANK(Ventas[[#This Row],[Código]]),"",VLOOKUP(Ventas[[#This Row],[Código]],Productos[],3,FALSE))</f>
        <v/>
      </c>
      <c r="E2193" s="22"/>
      <c r="F2193" s="1" t="str">
        <f>IF(ISBLANK(Ventas[[#This Row],[Código]]),"",VLOOKUP(Ventas[[#This Row],[Código]],Productos[],4,FALSE))</f>
        <v/>
      </c>
      <c r="G2193" s="1" t="str">
        <f>IF(ISBLANK(Ventas[[#This Row],[Código]]),"",VLOOKUP(Ventas[[#This Row],[Código]],Productos[],5,FALSE))</f>
        <v/>
      </c>
      <c r="H2193" s="23" t="str">
        <f>IF(ISBLANK(Ventas[[#This Row],[Código]]),"",Ventas[[#This Row],[Precio Unitario]]*Ventas[[#This Row],[Cantidad]])</f>
        <v/>
      </c>
      <c r="I2193" s="1" t="str">
        <f>IF(ISBLANK(Ventas[[#This Row],[Código]]),"",SUM(Ventas[[#This Row],[Monto]],I2192))</f>
        <v/>
      </c>
    </row>
    <row r="2194" spans="3:9" x14ac:dyDescent="0.25">
      <c r="C2194" t="str">
        <f>IF(ISBLANK(Ventas[[#This Row],[Código]]),"",VLOOKUP(Ventas[[#This Row],[Código]],Productos[],2,FALSE))</f>
        <v/>
      </c>
      <c r="D2194" t="str">
        <f>IF(ISBLANK(Ventas[[#This Row],[Código]]),"",VLOOKUP(Ventas[[#This Row],[Código]],Productos[],3,FALSE))</f>
        <v/>
      </c>
      <c r="E2194" s="22"/>
      <c r="F2194" s="1" t="str">
        <f>IF(ISBLANK(Ventas[[#This Row],[Código]]),"",VLOOKUP(Ventas[[#This Row],[Código]],Productos[],4,FALSE))</f>
        <v/>
      </c>
      <c r="G2194" s="1" t="str">
        <f>IF(ISBLANK(Ventas[[#This Row],[Código]]),"",VLOOKUP(Ventas[[#This Row],[Código]],Productos[],5,FALSE))</f>
        <v/>
      </c>
      <c r="H2194" s="23" t="str">
        <f>IF(ISBLANK(Ventas[[#This Row],[Código]]),"",Ventas[[#This Row],[Precio Unitario]]*Ventas[[#This Row],[Cantidad]])</f>
        <v/>
      </c>
      <c r="I2194" s="1" t="str">
        <f>IF(ISBLANK(Ventas[[#This Row],[Código]]),"",SUM(Ventas[[#This Row],[Monto]],I2193))</f>
        <v/>
      </c>
    </row>
    <row r="2195" spans="3:9" x14ac:dyDescent="0.25">
      <c r="C2195" t="str">
        <f>IF(ISBLANK(Ventas[[#This Row],[Código]]),"",VLOOKUP(Ventas[[#This Row],[Código]],Productos[],2,FALSE))</f>
        <v/>
      </c>
      <c r="D2195" t="str">
        <f>IF(ISBLANK(Ventas[[#This Row],[Código]]),"",VLOOKUP(Ventas[[#This Row],[Código]],Productos[],3,FALSE))</f>
        <v/>
      </c>
      <c r="E2195" s="22"/>
      <c r="F2195" s="1" t="str">
        <f>IF(ISBLANK(Ventas[[#This Row],[Código]]),"",VLOOKUP(Ventas[[#This Row],[Código]],Productos[],4,FALSE))</f>
        <v/>
      </c>
      <c r="G2195" s="1" t="str">
        <f>IF(ISBLANK(Ventas[[#This Row],[Código]]),"",VLOOKUP(Ventas[[#This Row],[Código]],Productos[],5,FALSE))</f>
        <v/>
      </c>
      <c r="H2195" s="23" t="str">
        <f>IF(ISBLANK(Ventas[[#This Row],[Código]]),"",Ventas[[#This Row],[Precio Unitario]]*Ventas[[#This Row],[Cantidad]])</f>
        <v/>
      </c>
      <c r="I2195" s="1" t="str">
        <f>IF(ISBLANK(Ventas[[#This Row],[Código]]),"",SUM(Ventas[[#This Row],[Monto]],I2194))</f>
        <v/>
      </c>
    </row>
    <row r="2196" spans="3:9" x14ac:dyDescent="0.25">
      <c r="C2196" t="str">
        <f>IF(ISBLANK(Ventas[[#This Row],[Código]]),"",VLOOKUP(Ventas[[#This Row],[Código]],Productos[],2,FALSE))</f>
        <v/>
      </c>
      <c r="D2196" t="str">
        <f>IF(ISBLANK(Ventas[[#This Row],[Código]]),"",VLOOKUP(Ventas[[#This Row],[Código]],Productos[],3,FALSE))</f>
        <v/>
      </c>
      <c r="E2196" s="22"/>
      <c r="F2196" s="1" t="str">
        <f>IF(ISBLANK(Ventas[[#This Row],[Código]]),"",VLOOKUP(Ventas[[#This Row],[Código]],Productos[],4,FALSE))</f>
        <v/>
      </c>
      <c r="G2196" s="1" t="str">
        <f>IF(ISBLANK(Ventas[[#This Row],[Código]]),"",VLOOKUP(Ventas[[#This Row],[Código]],Productos[],5,FALSE))</f>
        <v/>
      </c>
      <c r="H2196" s="23" t="str">
        <f>IF(ISBLANK(Ventas[[#This Row],[Código]]),"",Ventas[[#This Row],[Precio Unitario]]*Ventas[[#This Row],[Cantidad]])</f>
        <v/>
      </c>
      <c r="I2196" s="1" t="str">
        <f>IF(ISBLANK(Ventas[[#This Row],[Código]]),"",SUM(Ventas[[#This Row],[Monto]],I2195))</f>
        <v/>
      </c>
    </row>
    <row r="2197" spans="3:9" x14ac:dyDescent="0.25">
      <c r="C2197" t="str">
        <f>IF(ISBLANK(Ventas[[#This Row],[Código]]),"",VLOOKUP(Ventas[[#This Row],[Código]],Productos[],2,FALSE))</f>
        <v/>
      </c>
      <c r="D2197" t="str">
        <f>IF(ISBLANK(Ventas[[#This Row],[Código]]),"",VLOOKUP(Ventas[[#This Row],[Código]],Productos[],3,FALSE))</f>
        <v/>
      </c>
      <c r="E2197" s="22"/>
      <c r="F2197" s="1" t="str">
        <f>IF(ISBLANK(Ventas[[#This Row],[Código]]),"",VLOOKUP(Ventas[[#This Row],[Código]],Productos[],4,FALSE))</f>
        <v/>
      </c>
      <c r="G2197" s="1" t="str">
        <f>IF(ISBLANK(Ventas[[#This Row],[Código]]),"",VLOOKUP(Ventas[[#This Row],[Código]],Productos[],5,FALSE))</f>
        <v/>
      </c>
      <c r="H2197" s="23" t="str">
        <f>IF(ISBLANK(Ventas[[#This Row],[Código]]),"",Ventas[[#This Row],[Precio Unitario]]*Ventas[[#This Row],[Cantidad]])</f>
        <v/>
      </c>
      <c r="I2197" s="1" t="str">
        <f>IF(ISBLANK(Ventas[[#This Row],[Código]]),"",SUM(Ventas[[#This Row],[Monto]],I2196))</f>
        <v/>
      </c>
    </row>
    <row r="2198" spans="3:9" x14ac:dyDescent="0.25">
      <c r="C2198" t="str">
        <f>IF(ISBLANK(Ventas[[#This Row],[Código]]),"",VLOOKUP(Ventas[[#This Row],[Código]],Productos[],2,FALSE))</f>
        <v/>
      </c>
      <c r="D2198" t="str">
        <f>IF(ISBLANK(Ventas[[#This Row],[Código]]),"",VLOOKUP(Ventas[[#This Row],[Código]],Productos[],3,FALSE))</f>
        <v/>
      </c>
      <c r="E2198" s="22"/>
      <c r="F2198" s="1" t="str">
        <f>IF(ISBLANK(Ventas[[#This Row],[Código]]),"",VLOOKUP(Ventas[[#This Row],[Código]],Productos[],4,FALSE))</f>
        <v/>
      </c>
      <c r="G2198" s="1" t="str">
        <f>IF(ISBLANK(Ventas[[#This Row],[Código]]),"",VLOOKUP(Ventas[[#This Row],[Código]],Productos[],5,FALSE))</f>
        <v/>
      </c>
      <c r="H2198" s="23" t="str">
        <f>IF(ISBLANK(Ventas[[#This Row],[Código]]),"",Ventas[[#This Row],[Precio Unitario]]*Ventas[[#This Row],[Cantidad]])</f>
        <v/>
      </c>
      <c r="I2198" s="1" t="str">
        <f>IF(ISBLANK(Ventas[[#This Row],[Código]]),"",SUM(Ventas[[#This Row],[Monto]],I2197))</f>
        <v/>
      </c>
    </row>
    <row r="2199" spans="3:9" x14ac:dyDescent="0.25">
      <c r="C2199" t="str">
        <f>IF(ISBLANK(Ventas[[#This Row],[Código]]),"",VLOOKUP(Ventas[[#This Row],[Código]],Productos[],2,FALSE))</f>
        <v/>
      </c>
      <c r="D2199" t="str">
        <f>IF(ISBLANK(Ventas[[#This Row],[Código]]),"",VLOOKUP(Ventas[[#This Row],[Código]],Productos[],3,FALSE))</f>
        <v/>
      </c>
      <c r="E2199" s="22"/>
      <c r="F2199" s="1" t="str">
        <f>IF(ISBLANK(Ventas[[#This Row],[Código]]),"",VLOOKUP(Ventas[[#This Row],[Código]],Productos[],4,FALSE))</f>
        <v/>
      </c>
      <c r="G2199" s="1" t="str">
        <f>IF(ISBLANK(Ventas[[#This Row],[Código]]),"",VLOOKUP(Ventas[[#This Row],[Código]],Productos[],5,FALSE))</f>
        <v/>
      </c>
      <c r="H2199" s="23" t="str">
        <f>IF(ISBLANK(Ventas[[#This Row],[Código]]),"",Ventas[[#This Row],[Precio Unitario]]*Ventas[[#This Row],[Cantidad]])</f>
        <v/>
      </c>
      <c r="I2199" s="1" t="str">
        <f>IF(ISBLANK(Ventas[[#This Row],[Código]]),"",SUM(Ventas[[#This Row],[Monto]],I2198))</f>
        <v/>
      </c>
    </row>
    <row r="2200" spans="3:9" x14ac:dyDescent="0.25">
      <c r="C2200" t="str">
        <f>IF(ISBLANK(Ventas[[#This Row],[Código]]),"",VLOOKUP(Ventas[[#This Row],[Código]],Productos[],2,FALSE))</f>
        <v/>
      </c>
      <c r="D2200" t="str">
        <f>IF(ISBLANK(Ventas[[#This Row],[Código]]),"",VLOOKUP(Ventas[[#This Row],[Código]],Productos[],3,FALSE))</f>
        <v/>
      </c>
      <c r="E2200" s="22"/>
      <c r="F2200" s="1" t="str">
        <f>IF(ISBLANK(Ventas[[#This Row],[Código]]),"",VLOOKUP(Ventas[[#This Row],[Código]],Productos[],4,FALSE))</f>
        <v/>
      </c>
      <c r="G2200" s="1" t="str">
        <f>IF(ISBLANK(Ventas[[#This Row],[Código]]),"",VLOOKUP(Ventas[[#This Row],[Código]],Productos[],5,FALSE))</f>
        <v/>
      </c>
      <c r="H2200" s="23" t="str">
        <f>IF(ISBLANK(Ventas[[#This Row],[Código]]),"",Ventas[[#This Row],[Precio Unitario]]*Ventas[[#This Row],[Cantidad]])</f>
        <v/>
      </c>
      <c r="I2200" s="1" t="str">
        <f>IF(ISBLANK(Ventas[[#This Row],[Código]]),"",SUM(Ventas[[#This Row],[Monto]],I2199))</f>
        <v/>
      </c>
    </row>
    <row r="2201" spans="3:9" x14ac:dyDescent="0.25">
      <c r="C2201" t="str">
        <f>IF(ISBLANK(Ventas[[#This Row],[Código]]),"",VLOOKUP(Ventas[[#This Row],[Código]],Productos[],2,FALSE))</f>
        <v/>
      </c>
      <c r="D2201" t="str">
        <f>IF(ISBLANK(Ventas[[#This Row],[Código]]),"",VLOOKUP(Ventas[[#This Row],[Código]],Productos[],3,FALSE))</f>
        <v/>
      </c>
      <c r="E2201" s="22"/>
      <c r="F2201" s="1" t="str">
        <f>IF(ISBLANK(Ventas[[#This Row],[Código]]),"",VLOOKUP(Ventas[[#This Row],[Código]],Productos[],4,FALSE))</f>
        <v/>
      </c>
      <c r="G2201" s="1" t="str">
        <f>IF(ISBLANK(Ventas[[#This Row],[Código]]),"",VLOOKUP(Ventas[[#This Row],[Código]],Productos[],5,FALSE))</f>
        <v/>
      </c>
      <c r="H2201" s="23" t="str">
        <f>IF(ISBLANK(Ventas[[#This Row],[Código]]),"",Ventas[[#This Row],[Precio Unitario]]*Ventas[[#This Row],[Cantidad]])</f>
        <v/>
      </c>
      <c r="I2201" s="1" t="str">
        <f>IF(ISBLANK(Ventas[[#This Row],[Código]]),"",SUM(Ventas[[#This Row],[Monto]],I2200))</f>
        <v/>
      </c>
    </row>
    <row r="2202" spans="3:9" x14ac:dyDescent="0.25">
      <c r="C2202" t="str">
        <f>IF(ISBLANK(Ventas[[#This Row],[Código]]),"",VLOOKUP(Ventas[[#This Row],[Código]],Productos[],2,FALSE))</f>
        <v/>
      </c>
      <c r="D2202" t="str">
        <f>IF(ISBLANK(Ventas[[#This Row],[Código]]),"",VLOOKUP(Ventas[[#This Row],[Código]],Productos[],3,FALSE))</f>
        <v/>
      </c>
      <c r="E2202" s="22"/>
      <c r="F2202" s="1" t="str">
        <f>IF(ISBLANK(Ventas[[#This Row],[Código]]),"",VLOOKUP(Ventas[[#This Row],[Código]],Productos[],4,FALSE))</f>
        <v/>
      </c>
      <c r="G2202" s="1" t="str">
        <f>IF(ISBLANK(Ventas[[#This Row],[Código]]),"",VLOOKUP(Ventas[[#This Row],[Código]],Productos[],5,FALSE))</f>
        <v/>
      </c>
      <c r="H2202" s="23" t="str">
        <f>IF(ISBLANK(Ventas[[#This Row],[Código]]),"",Ventas[[#This Row],[Precio Unitario]]*Ventas[[#This Row],[Cantidad]])</f>
        <v/>
      </c>
      <c r="I2202" s="1" t="str">
        <f>IF(ISBLANK(Ventas[[#This Row],[Código]]),"",SUM(Ventas[[#This Row],[Monto]],I2201))</f>
        <v/>
      </c>
    </row>
    <row r="2203" spans="3:9" x14ac:dyDescent="0.25">
      <c r="C2203" t="str">
        <f>IF(ISBLANK(Ventas[[#This Row],[Código]]),"",VLOOKUP(Ventas[[#This Row],[Código]],Productos[],2,FALSE))</f>
        <v/>
      </c>
      <c r="D2203" t="str">
        <f>IF(ISBLANK(Ventas[[#This Row],[Código]]),"",VLOOKUP(Ventas[[#This Row],[Código]],Productos[],3,FALSE))</f>
        <v/>
      </c>
      <c r="E2203" s="22"/>
      <c r="F2203" s="1" t="str">
        <f>IF(ISBLANK(Ventas[[#This Row],[Código]]),"",VLOOKUP(Ventas[[#This Row],[Código]],Productos[],4,FALSE))</f>
        <v/>
      </c>
      <c r="G2203" s="1" t="str">
        <f>IF(ISBLANK(Ventas[[#This Row],[Código]]),"",VLOOKUP(Ventas[[#This Row],[Código]],Productos[],5,FALSE))</f>
        <v/>
      </c>
      <c r="H2203" s="23" t="str">
        <f>IF(ISBLANK(Ventas[[#This Row],[Código]]),"",Ventas[[#This Row],[Precio Unitario]]*Ventas[[#This Row],[Cantidad]])</f>
        <v/>
      </c>
      <c r="I2203" s="1" t="str">
        <f>IF(ISBLANK(Ventas[[#This Row],[Código]]),"",SUM(Ventas[[#This Row],[Monto]],I2202))</f>
        <v/>
      </c>
    </row>
    <row r="2204" spans="3:9" x14ac:dyDescent="0.25">
      <c r="C2204" t="str">
        <f>IF(ISBLANK(Ventas[[#This Row],[Código]]),"",VLOOKUP(Ventas[[#This Row],[Código]],Productos[],2,FALSE))</f>
        <v/>
      </c>
      <c r="D2204" t="str">
        <f>IF(ISBLANK(Ventas[[#This Row],[Código]]),"",VLOOKUP(Ventas[[#This Row],[Código]],Productos[],3,FALSE))</f>
        <v/>
      </c>
      <c r="E2204" s="22"/>
      <c r="F2204" s="1" t="str">
        <f>IF(ISBLANK(Ventas[[#This Row],[Código]]),"",VLOOKUP(Ventas[[#This Row],[Código]],Productos[],4,FALSE))</f>
        <v/>
      </c>
      <c r="G2204" s="1" t="str">
        <f>IF(ISBLANK(Ventas[[#This Row],[Código]]),"",VLOOKUP(Ventas[[#This Row],[Código]],Productos[],5,FALSE))</f>
        <v/>
      </c>
      <c r="H2204" s="23" t="str">
        <f>IF(ISBLANK(Ventas[[#This Row],[Código]]),"",Ventas[[#This Row],[Precio Unitario]]*Ventas[[#This Row],[Cantidad]])</f>
        <v/>
      </c>
      <c r="I2204" s="1" t="str">
        <f>IF(ISBLANK(Ventas[[#This Row],[Código]]),"",SUM(Ventas[[#This Row],[Monto]],I2203))</f>
        <v/>
      </c>
    </row>
    <row r="2205" spans="3:9" x14ac:dyDescent="0.25">
      <c r="C2205" t="str">
        <f>IF(ISBLANK(Ventas[[#This Row],[Código]]),"",VLOOKUP(Ventas[[#This Row],[Código]],Productos[],2,FALSE))</f>
        <v/>
      </c>
      <c r="D2205" t="str">
        <f>IF(ISBLANK(Ventas[[#This Row],[Código]]),"",VLOOKUP(Ventas[[#This Row],[Código]],Productos[],3,FALSE))</f>
        <v/>
      </c>
      <c r="E2205" s="22"/>
      <c r="F2205" s="1" t="str">
        <f>IF(ISBLANK(Ventas[[#This Row],[Código]]),"",VLOOKUP(Ventas[[#This Row],[Código]],Productos[],4,FALSE))</f>
        <v/>
      </c>
      <c r="G2205" s="1" t="str">
        <f>IF(ISBLANK(Ventas[[#This Row],[Código]]),"",VLOOKUP(Ventas[[#This Row],[Código]],Productos[],5,FALSE))</f>
        <v/>
      </c>
      <c r="H2205" s="23" t="str">
        <f>IF(ISBLANK(Ventas[[#This Row],[Código]]),"",Ventas[[#This Row],[Precio Unitario]]*Ventas[[#This Row],[Cantidad]])</f>
        <v/>
      </c>
      <c r="I2205" s="1" t="str">
        <f>IF(ISBLANK(Ventas[[#This Row],[Código]]),"",SUM(Ventas[[#This Row],[Monto]],I2204))</f>
        <v/>
      </c>
    </row>
    <row r="2206" spans="3:9" x14ac:dyDescent="0.25">
      <c r="C2206" t="str">
        <f>IF(ISBLANK(Ventas[[#This Row],[Código]]),"",VLOOKUP(Ventas[[#This Row],[Código]],Productos[],2,FALSE))</f>
        <v/>
      </c>
      <c r="D2206" t="str">
        <f>IF(ISBLANK(Ventas[[#This Row],[Código]]),"",VLOOKUP(Ventas[[#This Row],[Código]],Productos[],3,FALSE))</f>
        <v/>
      </c>
      <c r="E2206" s="22"/>
      <c r="F2206" s="1" t="str">
        <f>IF(ISBLANK(Ventas[[#This Row],[Código]]),"",VLOOKUP(Ventas[[#This Row],[Código]],Productos[],4,FALSE))</f>
        <v/>
      </c>
      <c r="G2206" s="1" t="str">
        <f>IF(ISBLANK(Ventas[[#This Row],[Código]]),"",VLOOKUP(Ventas[[#This Row],[Código]],Productos[],5,FALSE))</f>
        <v/>
      </c>
      <c r="H2206" s="23" t="str">
        <f>IF(ISBLANK(Ventas[[#This Row],[Código]]),"",Ventas[[#This Row],[Precio Unitario]]*Ventas[[#This Row],[Cantidad]])</f>
        <v/>
      </c>
      <c r="I2206" s="1" t="str">
        <f>IF(ISBLANK(Ventas[[#This Row],[Código]]),"",SUM(Ventas[[#This Row],[Monto]],I2205))</f>
        <v/>
      </c>
    </row>
    <row r="2207" spans="3:9" x14ac:dyDescent="0.25">
      <c r="C2207" t="str">
        <f>IF(ISBLANK(Ventas[[#This Row],[Código]]),"",VLOOKUP(Ventas[[#This Row],[Código]],Productos[],2,FALSE))</f>
        <v/>
      </c>
      <c r="D2207" t="str">
        <f>IF(ISBLANK(Ventas[[#This Row],[Código]]),"",VLOOKUP(Ventas[[#This Row],[Código]],Productos[],3,FALSE))</f>
        <v/>
      </c>
      <c r="E2207" s="22"/>
      <c r="F2207" s="1" t="str">
        <f>IF(ISBLANK(Ventas[[#This Row],[Código]]),"",VLOOKUP(Ventas[[#This Row],[Código]],Productos[],4,FALSE))</f>
        <v/>
      </c>
      <c r="G2207" s="1" t="str">
        <f>IF(ISBLANK(Ventas[[#This Row],[Código]]),"",VLOOKUP(Ventas[[#This Row],[Código]],Productos[],5,FALSE))</f>
        <v/>
      </c>
      <c r="H2207" s="23" t="str">
        <f>IF(ISBLANK(Ventas[[#This Row],[Código]]),"",Ventas[[#This Row],[Precio Unitario]]*Ventas[[#This Row],[Cantidad]])</f>
        <v/>
      </c>
      <c r="I2207" s="1" t="str">
        <f>IF(ISBLANK(Ventas[[#This Row],[Código]]),"",SUM(Ventas[[#This Row],[Monto]],I2206))</f>
        <v/>
      </c>
    </row>
    <row r="2208" spans="3:9" x14ac:dyDescent="0.25">
      <c r="C2208" t="str">
        <f>IF(ISBLANK(Ventas[[#This Row],[Código]]),"",VLOOKUP(Ventas[[#This Row],[Código]],Productos[],2,FALSE))</f>
        <v/>
      </c>
      <c r="D2208" t="str">
        <f>IF(ISBLANK(Ventas[[#This Row],[Código]]),"",VLOOKUP(Ventas[[#This Row],[Código]],Productos[],3,FALSE))</f>
        <v/>
      </c>
      <c r="E2208" s="22"/>
      <c r="F2208" s="1" t="str">
        <f>IF(ISBLANK(Ventas[[#This Row],[Código]]),"",VLOOKUP(Ventas[[#This Row],[Código]],Productos[],4,FALSE))</f>
        <v/>
      </c>
      <c r="G2208" s="1" t="str">
        <f>IF(ISBLANK(Ventas[[#This Row],[Código]]),"",VLOOKUP(Ventas[[#This Row],[Código]],Productos[],5,FALSE))</f>
        <v/>
      </c>
      <c r="H2208" s="23" t="str">
        <f>IF(ISBLANK(Ventas[[#This Row],[Código]]),"",Ventas[[#This Row],[Precio Unitario]]*Ventas[[#This Row],[Cantidad]])</f>
        <v/>
      </c>
      <c r="I2208" s="1" t="str">
        <f>IF(ISBLANK(Ventas[[#This Row],[Código]]),"",SUM(Ventas[[#This Row],[Monto]],I2207))</f>
        <v/>
      </c>
    </row>
    <row r="2209" spans="3:9" x14ac:dyDescent="0.25">
      <c r="C2209" t="str">
        <f>IF(ISBLANK(Ventas[[#This Row],[Código]]),"",VLOOKUP(Ventas[[#This Row],[Código]],Productos[],2,FALSE))</f>
        <v/>
      </c>
      <c r="D2209" t="str">
        <f>IF(ISBLANK(Ventas[[#This Row],[Código]]),"",VLOOKUP(Ventas[[#This Row],[Código]],Productos[],3,FALSE))</f>
        <v/>
      </c>
      <c r="E2209" s="22"/>
      <c r="F2209" s="1" t="str">
        <f>IF(ISBLANK(Ventas[[#This Row],[Código]]),"",VLOOKUP(Ventas[[#This Row],[Código]],Productos[],4,FALSE))</f>
        <v/>
      </c>
      <c r="G2209" s="1" t="str">
        <f>IF(ISBLANK(Ventas[[#This Row],[Código]]),"",VLOOKUP(Ventas[[#This Row],[Código]],Productos[],5,FALSE))</f>
        <v/>
      </c>
      <c r="H2209" s="23" t="str">
        <f>IF(ISBLANK(Ventas[[#This Row],[Código]]),"",Ventas[[#This Row],[Precio Unitario]]*Ventas[[#This Row],[Cantidad]])</f>
        <v/>
      </c>
      <c r="I2209" s="1" t="str">
        <f>IF(ISBLANK(Ventas[[#This Row],[Código]]),"",SUM(Ventas[[#This Row],[Monto]],I2208))</f>
        <v/>
      </c>
    </row>
    <row r="2210" spans="3:9" x14ac:dyDescent="0.25">
      <c r="C2210" t="str">
        <f>IF(ISBLANK(Ventas[[#This Row],[Código]]),"",VLOOKUP(Ventas[[#This Row],[Código]],Productos[],2,FALSE))</f>
        <v/>
      </c>
      <c r="D2210" t="str">
        <f>IF(ISBLANK(Ventas[[#This Row],[Código]]),"",VLOOKUP(Ventas[[#This Row],[Código]],Productos[],3,FALSE))</f>
        <v/>
      </c>
      <c r="E2210" s="22"/>
      <c r="F2210" s="1" t="str">
        <f>IF(ISBLANK(Ventas[[#This Row],[Código]]),"",VLOOKUP(Ventas[[#This Row],[Código]],Productos[],4,FALSE))</f>
        <v/>
      </c>
      <c r="G2210" s="1" t="str">
        <f>IF(ISBLANK(Ventas[[#This Row],[Código]]),"",VLOOKUP(Ventas[[#This Row],[Código]],Productos[],5,FALSE))</f>
        <v/>
      </c>
      <c r="H2210" s="23" t="str">
        <f>IF(ISBLANK(Ventas[[#This Row],[Código]]),"",Ventas[[#This Row],[Precio Unitario]]*Ventas[[#This Row],[Cantidad]])</f>
        <v/>
      </c>
      <c r="I2210" s="1" t="str">
        <f>IF(ISBLANK(Ventas[[#This Row],[Código]]),"",SUM(Ventas[[#This Row],[Monto]],I2209))</f>
        <v/>
      </c>
    </row>
    <row r="2211" spans="3:9" x14ac:dyDescent="0.25">
      <c r="C2211" t="str">
        <f>IF(ISBLANK(Ventas[[#This Row],[Código]]),"",VLOOKUP(Ventas[[#This Row],[Código]],Productos[],2,FALSE))</f>
        <v/>
      </c>
      <c r="D2211" t="str">
        <f>IF(ISBLANK(Ventas[[#This Row],[Código]]),"",VLOOKUP(Ventas[[#This Row],[Código]],Productos[],3,FALSE))</f>
        <v/>
      </c>
      <c r="E2211" s="22"/>
      <c r="F2211" s="1" t="str">
        <f>IF(ISBLANK(Ventas[[#This Row],[Código]]),"",VLOOKUP(Ventas[[#This Row],[Código]],Productos[],4,FALSE))</f>
        <v/>
      </c>
      <c r="G2211" s="1" t="str">
        <f>IF(ISBLANK(Ventas[[#This Row],[Código]]),"",VLOOKUP(Ventas[[#This Row],[Código]],Productos[],5,FALSE))</f>
        <v/>
      </c>
      <c r="H2211" s="23" t="str">
        <f>IF(ISBLANK(Ventas[[#This Row],[Código]]),"",Ventas[[#This Row],[Precio Unitario]]*Ventas[[#This Row],[Cantidad]])</f>
        <v/>
      </c>
      <c r="I2211" s="1" t="str">
        <f>IF(ISBLANK(Ventas[[#This Row],[Código]]),"",SUM(Ventas[[#This Row],[Monto]],I2210))</f>
        <v/>
      </c>
    </row>
    <row r="2212" spans="3:9" x14ac:dyDescent="0.25">
      <c r="C2212" t="str">
        <f>IF(ISBLANK(Ventas[[#This Row],[Código]]),"",VLOOKUP(Ventas[[#This Row],[Código]],Productos[],2,FALSE))</f>
        <v/>
      </c>
      <c r="D2212" t="str">
        <f>IF(ISBLANK(Ventas[[#This Row],[Código]]),"",VLOOKUP(Ventas[[#This Row],[Código]],Productos[],3,FALSE))</f>
        <v/>
      </c>
      <c r="E2212" s="22"/>
      <c r="F2212" s="1" t="str">
        <f>IF(ISBLANK(Ventas[[#This Row],[Código]]),"",VLOOKUP(Ventas[[#This Row],[Código]],Productos[],4,FALSE))</f>
        <v/>
      </c>
      <c r="G2212" s="1" t="str">
        <f>IF(ISBLANK(Ventas[[#This Row],[Código]]),"",VLOOKUP(Ventas[[#This Row],[Código]],Productos[],5,FALSE))</f>
        <v/>
      </c>
      <c r="H2212" s="23" t="str">
        <f>IF(ISBLANK(Ventas[[#This Row],[Código]]),"",Ventas[[#This Row],[Precio Unitario]]*Ventas[[#This Row],[Cantidad]])</f>
        <v/>
      </c>
      <c r="I2212" s="1" t="str">
        <f>IF(ISBLANK(Ventas[[#This Row],[Código]]),"",SUM(Ventas[[#This Row],[Monto]],I2211))</f>
        <v/>
      </c>
    </row>
    <row r="2213" spans="3:9" x14ac:dyDescent="0.25">
      <c r="C2213" t="str">
        <f>IF(ISBLANK(Ventas[[#This Row],[Código]]),"",VLOOKUP(Ventas[[#This Row],[Código]],Productos[],2,FALSE))</f>
        <v/>
      </c>
      <c r="D2213" t="str">
        <f>IF(ISBLANK(Ventas[[#This Row],[Código]]),"",VLOOKUP(Ventas[[#This Row],[Código]],Productos[],3,FALSE))</f>
        <v/>
      </c>
      <c r="E2213" s="22"/>
      <c r="F2213" s="1" t="str">
        <f>IF(ISBLANK(Ventas[[#This Row],[Código]]),"",VLOOKUP(Ventas[[#This Row],[Código]],Productos[],4,FALSE))</f>
        <v/>
      </c>
      <c r="G2213" s="1" t="str">
        <f>IF(ISBLANK(Ventas[[#This Row],[Código]]),"",VLOOKUP(Ventas[[#This Row],[Código]],Productos[],5,FALSE))</f>
        <v/>
      </c>
      <c r="H2213" s="23" t="str">
        <f>IF(ISBLANK(Ventas[[#This Row],[Código]]),"",Ventas[[#This Row],[Precio Unitario]]*Ventas[[#This Row],[Cantidad]])</f>
        <v/>
      </c>
      <c r="I2213" s="1" t="str">
        <f>IF(ISBLANK(Ventas[[#This Row],[Código]]),"",SUM(Ventas[[#This Row],[Monto]],I2212))</f>
        <v/>
      </c>
    </row>
    <row r="2214" spans="3:9" x14ac:dyDescent="0.25">
      <c r="C2214" t="str">
        <f>IF(ISBLANK(Ventas[[#This Row],[Código]]),"",VLOOKUP(Ventas[[#This Row],[Código]],Productos[],2,FALSE))</f>
        <v/>
      </c>
      <c r="D2214" t="str">
        <f>IF(ISBLANK(Ventas[[#This Row],[Código]]),"",VLOOKUP(Ventas[[#This Row],[Código]],Productos[],3,FALSE))</f>
        <v/>
      </c>
      <c r="E2214" s="22"/>
      <c r="F2214" s="1" t="str">
        <f>IF(ISBLANK(Ventas[[#This Row],[Código]]),"",VLOOKUP(Ventas[[#This Row],[Código]],Productos[],4,FALSE))</f>
        <v/>
      </c>
      <c r="G2214" s="1" t="str">
        <f>IF(ISBLANK(Ventas[[#This Row],[Código]]),"",VLOOKUP(Ventas[[#This Row],[Código]],Productos[],5,FALSE))</f>
        <v/>
      </c>
      <c r="H2214" s="23" t="str">
        <f>IF(ISBLANK(Ventas[[#This Row],[Código]]),"",Ventas[[#This Row],[Precio Unitario]]*Ventas[[#This Row],[Cantidad]])</f>
        <v/>
      </c>
      <c r="I2214" s="1" t="str">
        <f>IF(ISBLANK(Ventas[[#This Row],[Código]]),"",SUM(Ventas[[#This Row],[Monto]],I2213))</f>
        <v/>
      </c>
    </row>
    <row r="2215" spans="3:9" x14ac:dyDescent="0.25">
      <c r="C2215" t="str">
        <f>IF(ISBLANK(Ventas[[#This Row],[Código]]),"",VLOOKUP(Ventas[[#This Row],[Código]],Productos[],2,FALSE))</f>
        <v/>
      </c>
      <c r="D2215" t="str">
        <f>IF(ISBLANK(Ventas[[#This Row],[Código]]),"",VLOOKUP(Ventas[[#This Row],[Código]],Productos[],3,FALSE))</f>
        <v/>
      </c>
      <c r="E2215" s="22"/>
      <c r="F2215" s="1" t="str">
        <f>IF(ISBLANK(Ventas[[#This Row],[Código]]),"",VLOOKUP(Ventas[[#This Row],[Código]],Productos[],4,FALSE))</f>
        <v/>
      </c>
      <c r="G2215" s="1" t="str">
        <f>IF(ISBLANK(Ventas[[#This Row],[Código]]),"",VLOOKUP(Ventas[[#This Row],[Código]],Productos[],5,FALSE))</f>
        <v/>
      </c>
      <c r="H2215" s="23" t="str">
        <f>IF(ISBLANK(Ventas[[#This Row],[Código]]),"",Ventas[[#This Row],[Precio Unitario]]*Ventas[[#This Row],[Cantidad]])</f>
        <v/>
      </c>
      <c r="I2215" s="1" t="str">
        <f>IF(ISBLANK(Ventas[[#This Row],[Código]]),"",SUM(Ventas[[#This Row],[Monto]],I2214))</f>
        <v/>
      </c>
    </row>
    <row r="2216" spans="3:9" x14ac:dyDescent="0.25">
      <c r="C2216" t="str">
        <f>IF(ISBLANK(Ventas[[#This Row],[Código]]),"",VLOOKUP(Ventas[[#This Row],[Código]],Productos[],2,FALSE))</f>
        <v/>
      </c>
      <c r="D2216" t="str">
        <f>IF(ISBLANK(Ventas[[#This Row],[Código]]),"",VLOOKUP(Ventas[[#This Row],[Código]],Productos[],3,FALSE))</f>
        <v/>
      </c>
      <c r="E2216" s="22"/>
      <c r="F2216" s="1" t="str">
        <f>IF(ISBLANK(Ventas[[#This Row],[Código]]),"",VLOOKUP(Ventas[[#This Row],[Código]],Productos[],4,FALSE))</f>
        <v/>
      </c>
      <c r="G2216" s="1" t="str">
        <f>IF(ISBLANK(Ventas[[#This Row],[Código]]),"",VLOOKUP(Ventas[[#This Row],[Código]],Productos[],5,FALSE))</f>
        <v/>
      </c>
      <c r="H2216" s="23" t="str">
        <f>IF(ISBLANK(Ventas[[#This Row],[Código]]),"",Ventas[[#This Row],[Precio Unitario]]*Ventas[[#This Row],[Cantidad]])</f>
        <v/>
      </c>
      <c r="I2216" s="1" t="str">
        <f>IF(ISBLANK(Ventas[[#This Row],[Código]]),"",SUM(Ventas[[#This Row],[Monto]],I2215))</f>
        <v/>
      </c>
    </row>
    <row r="2217" spans="3:9" x14ac:dyDescent="0.25">
      <c r="C2217" t="str">
        <f>IF(ISBLANK(Ventas[[#This Row],[Código]]),"",VLOOKUP(Ventas[[#This Row],[Código]],Productos[],2,FALSE))</f>
        <v/>
      </c>
      <c r="D2217" t="str">
        <f>IF(ISBLANK(Ventas[[#This Row],[Código]]),"",VLOOKUP(Ventas[[#This Row],[Código]],Productos[],3,FALSE))</f>
        <v/>
      </c>
      <c r="E2217" s="22"/>
      <c r="F2217" s="1" t="str">
        <f>IF(ISBLANK(Ventas[[#This Row],[Código]]),"",VLOOKUP(Ventas[[#This Row],[Código]],Productos[],4,FALSE))</f>
        <v/>
      </c>
      <c r="G2217" s="1" t="str">
        <f>IF(ISBLANK(Ventas[[#This Row],[Código]]),"",VLOOKUP(Ventas[[#This Row],[Código]],Productos[],5,FALSE))</f>
        <v/>
      </c>
      <c r="H2217" s="23" t="str">
        <f>IF(ISBLANK(Ventas[[#This Row],[Código]]),"",Ventas[[#This Row],[Precio Unitario]]*Ventas[[#This Row],[Cantidad]])</f>
        <v/>
      </c>
      <c r="I2217" s="1" t="str">
        <f>IF(ISBLANK(Ventas[[#This Row],[Código]]),"",SUM(Ventas[[#This Row],[Monto]],I2216))</f>
        <v/>
      </c>
    </row>
    <row r="2218" spans="3:9" x14ac:dyDescent="0.25">
      <c r="C2218" t="str">
        <f>IF(ISBLANK(Ventas[[#This Row],[Código]]),"",VLOOKUP(Ventas[[#This Row],[Código]],Productos[],2,FALSE))</f>
        <v/>
      </c>
      <c r="D2218" t="str">
        <f>IF(ISBLANK(Ventas[[#This Row],[Código]]),"",VLOOKUP(Ventas[[#This Row],[Código]],Productos[],3,FALSE))</f>
        <v/>
      </c>
      <c r="E2218" s="22"/>
      <c r="F2218" s="1" t="str">
        <f>IF(ISBLANK(Ventas[[#This Row],[Código]]),"",VLOOKUP(Ventas[[#This Row],[Código]],Productos[],4,FALSE))</f>
        <v/>
      </c>
      <c r="G2218" s="1" t="str">
        <f>IF(ISBLANK(Ventas[[#This Row],[Código]]),"",VLOOKUP(Ventas[[#This Row],[Código]],Productos[],5,FALSE))</f>
        <v/>
      </c>
      <c r="H2218" s="23" t="str">
        <f>IF(ISBLANK(Ventas[[#This Row],[Código]]),"",Ventas[[#This Row],[Precio Unitario]]*Ventas[[#This Row],[Cantidad]])</f>
        <v/>
      </c>
      <c r="I2218" s="1" t="str">
        <f>IF(ISBLANK(Ventas[[#This Row],[Código]]),"",SUM(Ventas[[#This Row],[Monto]],I2217))</f>
        <v/>
      </c>
    </row>
    <row r="2219" spans="3:9" x14ac:dyDescent="0.25">
      <c r="C2219" t="str">
        <f>IF(ISBLANK(Ventas[[#This Row],[Código]]),"",VLOOKUP(Ventas[[#This Row],[Código]],Productos[],2,FALSE))</f>
        <v/>
      </c>
      <c r="D2219" t="str">
        <f>IF(ISBLANK(Ventas[[#This Row],[Código]]),"",VLOOKUP(Ventas[[#This Row],[Código]],Productos[],3,FALSE))</f>
        <v/>
      </c>
      <c r="E2219" s="22"/>
      <c r="F2219" s="1" t="str">
        <f>IF(ISBLANK(Ventas[[#This Row],[Código]]),"",VLOOKUP(Ventas[[#This Row],[Código]],Productos[],4,FALSE))</f>
        <v/>
      </c>
      <c r="G2219" s="1" t="str">
        <f>IF(ISBLANK(Ventas[[#This Row],[Código]]),"",VLOOKUP(Ventas[[#This Row],[Código]],Productos[],5,FALSE))</f>
        <v/>
      </c>
      <c r="H2219" s="23" t="str">
        <f>IF(ISBLANK(Ventas[[#This Row],[Código]]),"",Ventas[[#This Row],[Precio Unitario]]*Ventas[[#This Row],[Cantidad]])</f>
        <v/>
      </c>
      <c r="I2219" s="1" t="str">
        <f>IF(ISBLANK(Ventas[[#This Row],[Código]]),"",SUM(Ventas[[#This Row],[Monto]],I2218))</f>
        <v/>
      </c>
    </row>
    <row r="2220" spans="3:9" x14ac:dyDescent="0.25">
      <c r="C2220" t="str">
        <f>IF(ISBLANK(Ventas[[#This Row],[Código]]),"",VLOOKUP(Ventas[[#This Row],[Código]],Productos[],2,FALSE))</f>
        <v/>
      </c>
      <c r="D2220" t="str">
        <f>IF(ISBLANK(Ventas[[#This Row],[Código]]),"",VLOOKUP(Ventas[[#This Row],[Código]],Productos[],3,FALSE))</f>
        <v/>
      </c>
      <c r="E2220" s="22"/>
      <c r="F2220" s="1" t="str">
        <f>IF(ISBLANK(Ventas[[#This Row],[Código]]),"",VLOOKUP(Ventas[[#This Row],[Código]],Productos[],4,FALSE))</f>
        <v/>
      </c>
      <c r="G2220" s="1" t="str">
        <f>IF(ISBLANK(Ventas[[#This Row],[Código]]),"",VLOOKUP(Ventas[[#This Row],[Código]],Productos[],5,FALSE))</f>
        <v/>
      </c>
      <c r="H2220" s="23" t="str">
        <f>IF(ISBLANK(Ventas[[#This Row],[Código]]),"",Ventas[[#This Row],[Precio Unitario]]*Ventas[[#This Row],[Cantidad]])</f>
        <v/>
      </c>
      <c r="I2220" s="1" t="str">
        <f>IF(ISBLANK(Ventas[[#This Row],[Código]]),"",SUM(Ventas[[#This Row],[Monto]],I2219))</f>
        <v/>
      </c>
    </row>
    <row r="2221" spans="3:9" x14ac:dyDescent="0.25">
      <c r="C2221" t="str">
        <f>IF(ISBLANK(Ventas[[#This Row],[Código]]),"",VLOOKUP(Ventas[[#This Row],[Código]],Productos[],2,FALSE))</f>
        <v/>
      </c>
      <c r="D2221" t="str">
        <f>IF(ISBLANK(Ventas[[#This Row],[Código]]),"",VLOOKUP(Ventas[[#This Row],[Código]],Productos[],3,FALSE))</f>
        <v/>
      </c>
      <c r="E2221" s="22"/>
      <c r="F2221" s="1" t="str">
        <f>IF(ISBLANK(Ventas[[#This Row],[Código]]),"",VLOOKUP(Ventas[[#This Row],[Código]],Productos[],4,FALSE))</f>
        <v/>
      </c>
      <c r="G2221" s="1" t="str">
        <f>IF(ISBLANK(Ventas[[#This Row],[Código]]),"",VLOOKUP(Ventas[[#This Row],[Código]],Productos[],5,FALSE))</f>
        <v/>
      </c>
      <c r="H2221" s="23" t="str">
        <f>IF(ISBLANK(Ventas[[#This Row],[Código]]),"",Ventas[[#This Row],[Precio Unitario]]*Ventas[[#This Row],[Cantidad]])</f>
        <v/>
      </c>
      <c r="I2221" s="1" t="str">
        <f>IF(ISBLANK(Ventas[[#This Row],[Código]]),"",SUM(Ventas[[#This Row],[Monto]],I2220))</f>
        <v/>
      </c>
    </row>
    <row r="2222" spans="3:9" x14ac:dyDescent="0.25">
      <c r="C2222" t="str">
        <f>IF(ISBLANK(Ventas[[#This Row],[Código]]),"",VLOOKUP(Ventas[[#This Row],[Código]],Productos[],2,FALSE))</f>
        <v/>
      </c>
      <c r="D2222" t="str">
        <f>IF(ISBLANK(Ventas[[#This Row],[Código]]),"",VLOOKUP(Ventas[[#This Row],[Código]],Productos[],3,FALSE))</f>
        <v/>
      </c>
      <c r="E2222" s="22"/>
      <c r="F2222" s="1" t="str">
        <f>IF(ISBLANK(Ventas[[#This Row],[Código]]),"",VLOOKUP(Ventas[[#This Row],[Código]],Productos[],4,FALSE))</f>
        <v/>
      </c>
      <c r="G2222" s="1" t="str">
        <f>IF(ISBLANK(Ventas[[#This Row],[Código]]),"",VLOOKUP(Ventas[[#This Row],[Código]],Productos[],5,FALSE))</f>
        <v/>
      </c>
      <c r="H2222" s="23" t="str">
        <f>IF(ISBLANK(Ventas[[#This Row],[Código]]),"",Ventas[[#This Row],[Precio Unitario]]*Ventas[[#This Row],[Cantidad]])</f>
        <v/>
      </c>
      <c r="I2222" s="1" t="str">
        <f>IF(ISBLANK(Ventas[[#This Row],[Código]]),"",SUM(Ventas[[#This Row],[Monto]],I2221))</f>
        <v/>
      </c>
    </row>
    <row r="2223" spans="3:9" x14ac:dyDescent="0.25">
      <c r="C2223" t="str">
        <f>IF(ISBLANK(Ventas[[#This Row],[Código]]),"",VLOOKUP(Ventas[[#This Row],[Código]],Productos[],2,FALSE))</f>
        <v/>
      </c>
      <c r="D2223" t="str">
        <f>IF(ISBLANK(Ventas[[#This Row],[Código]]),"",VLOOKUP(Ventas[[#This Row],[Código]],Productos[],3,FALSE))</f>
        <v/>
      </c>
      <c r="E2223" s="22"/>
      <c r="F2223" s="1" t="str">
        <f>IF(ISBLANK(Ventas[[#This Row],[Código]]),"",VLOOKUP(Ventas[[#This Row],[Código]],Productos[],4,FALSE))</f>
        <v/>
      </c>
      <c r="G2223" s="1" t="str">
        <f>IF(ISBLANK(Ventas[[#This Row],[Código]]),"",VLOOKUP(Ventas[[#This Row],[Código]],Productos[],5,FALSE))</f>
        <v/>
      </c>
      <c r="H2223" s="23" t="str">
        <f>IF(ISBLANK(Ventas[[#This Row],[Código]]),"",Ventas[[#This Row],[Precio Unitario]]*Ventas[[#This Row],[Cantidad]])</f>
        <v/>
      </c>
      <c r="I2223" s="1" t="str">
        <f>IF(ISBLANK(Ventas[[#This Row],[Código]]),"",SUM(Ventas[[#This Row],[Monto]],I2222))</f>
        <v/>
      </c>
    </row>
    <row r="2224" spans="3:9" x14ac:dyDescent="0.25">
      <c r="C2224" t="str">
        <f>IF(ISBLANK(Ventas[[#This Row],[Código]]),"",VLOOKUP(Ventas[[#This Row],[Código]],Productos[],2,FALSE))</f>
        <v/>
      </c>
      <c r="D2224" t="str">
        <f>IF(ISBLANK(Ventas[[#This Row],[Código]]),"",VLOOKUP(Ventas[[#This Row],[Código]],Productos[],3,FALSE))</f>
        <v/>
      </c>
      <c r="E2224" s="22"/>
      <c r="F2224" s="1" t="str">
        <f>IF(ISBLANK(Ventas[[#This Row],[Código]]),"",VLOOKUP(Ventas[[#This Row],[Código]],Productos[],4,FALSE))</f>
        <v/>
      </c>
      <c r="G2224" s="1" t="str">
        <f>IF(ISBLANK(Ventas[[#This Row],[Código]]),"",VLOOKUP(Ventas[[#This Row],[Código]],Productos[],5,FALSE))</f>
        <v/>
      </c>
      <c r="H2224" s="23" t="str">
        <f>IF(ISBLANK(Ventas[[#This Row],[Código]]),"",Ventas[[#This Row],[Precio Unitario]]*Ventas[[#This Row],[Cantidad]])</f>
        <v/>
      </c>
      <c r="I2224" s="1" t="str">
        <f>IF(ISBLANK(Ventas[[#This Row],[Código]]),"",SUM(Ventas[[#This Row],[Monto]],I2223))</f>
        <v/>
      </c>
    </row>
    <row r="2225" spans="3:9" x14ac:dyDescent="0.25">
      <c r="C2225" t="str">
        <f>IF(ISBLANK(Ventas[[#This Row],[Código]]),"",VLOOKUP(Ventas[[#This Row],[Código]],Productos[],2,FALSE))</f>
        <v/>
      </c>
      <c r="D2225" t="str">
        <f>IF(ISBLANK(Ventas[[#This Row],[Código]]),"",VLOOKUP(Ventas[[#This Row],[Código]],Productos[],3,FALSE))</f>
        <v/>
      </c>
      <c r="E2225" s="22"/>
      <c r="F2225" s="1" t="str">
        <f>IF(ISBLANK(Ventas[[#This Row],[Código]]),"",VLOOKUP(Ventas[[#This Row],[Código]],Productos[],4,FALSE))</f>
        <v/>
      </c>
      <c r="G2225" s="1" t="str">
        <f>IF(ISBLANK(Ventas[[#This Row],[Código]]),"",VLOOKUP(Ventas[[#This Row],[Código]],Productos[],5,FALSE))</f>
        <v/>
      </c>
      <c r="H2225" s="23" t="str">
        <f>IF(ISBLANK(Ventas[[#This Row],[Código]]),"",Ventas[[#This Row],[Precio Unitario]]*Ventas[[#This Row],[Cantidad]])</f>
        <v/>
      </c>
      <c r="I2225" s="1" t="str">
        <f>IF(ISBLANK(Ventas[[#This Row],[Código]]),"",SUM(Ventas[[#This Row],[Monto]],I2224))</f>
        <v/>
      </c>
    </row>
    <row r="2226" spans="3:9" x14ac:dyDescent="0.25">
      <c r="C2226" t="str">
        <f>IF(ISBLANK(Ventas[[#This Row],[Código]]),"",VLOOKUP(Ventas[[#This Row],[Código]],Productos[],2,FALSE))</f>
        <v/>
      </c>
      <c r="D2226" t="str">
        <f>IF(ISBLANK(Ventas[[#This Row],[Código]]),"",VLOOKUP(Ventas[[#This Row],[Código]],Productos[],3,FALSE))</f>
        <v/>
      </c>
      <c r="E2226" s="22"/>
      <c r="F2226" s="1" t="str">
        <f>IF(ISBLANK(Ventas[[#This Row],[Código]]),"",VLOOKUP(Ventas[[#This Row],[Código]],Productos[],4,FALSE))</f>
        <v/>
      </c>
      <c r="G2226" s="1" t="str">
        <f>IF(ISBLANK(Ventas[[#This Row],[Código]]),"",VLOOKUP(Ventas[[#This Row],[Código]],Productos[],5,FALSE))</f>
        <v/>
      </c>
      <c r="H2226" s="23" t="str">
        <f>IF(ISBLANK(Ventas[[#This Row],[Código]]),"",Ventas[[#This Row],[Precio Unitario]]*Ventas[[#This Row],[Cantidad]])</f>
        <v/>
      </c>
      <c r="I2226" s="1" t="str">
        <f>IF(ISBLANK(Ventas[[#This Row],[Código]]),"",SUM(Ventas[[#This Row],[Monto]],I2225))</f>
        <v/>
      </c>
    </row>
    <row r="2227" spans="3:9" x14ac:dyDescent="0.25">
      <c r="C2227" t="str">
        <f>IF(ISBLANK(Ventas[[#This Row],[Código]]),"",VLOOKUP(Ventas[[#This Row],[Código]],Productos[],2,FALSE))</f>
        <v/>
      </c>
      <c r="D2227" t="str">
        <f>IF(ISBLANK(Ventas[[#This Row],[Código]]),"",VLOOKUP(Ventas[[#This Row],[Código]],Productos[],3,FALSE))</f>
        <v/>
      </c>
      <c r="E2227" s="22"/>
      <c r="F2227" s="1" t="str">
        <f>IF(ISBLANK(Ventas[[#This Row],[Código]]),"",VLOOKUP(Ventas[[#This Row],[Código]],Productos[],4,FALSE))</f>
        <v/>
      </c>
      <c r="G2227" s="1" t="str">
        <f>IF(ISBLANK(Ventas[[#This Row],[Código]]),"",VLOOKUP(Ventas[[#This Row],[Código]],Productos[],5,FALSE))</f>
        <v/>
      </c>
      <c r="H2227" s="23" t="str">
        <f>IF(ISBLANK(Ventas[[#This Row],[Código]]),"",Ventas[[#This Row],[Precio Unitario]]*Ventas[[#This Row],[Cantidad]])</f>
        <v/>
      </c>
      <c r="I2227" s="1" t="str">
        <f>IF(ISBLANK(Ventas[[#This Row],[Código]]),"",SUM(Ventas[[#This Row],[Monto]],I2226))</f>
        <v/>
      </c>
    </row>
    <row r="2228" spans="3:9" x14ac:dyDescent="0.25">
      <c r="C2228" t="str">
        <f>IF(ISBLANK(Ventas[[#This Row],[Código]]),"",VLOOKUP(Ventas[[#This Row],[Código]],Productos[],2,FALSE))</f>
        <v/>
      </c>
      <c r="D2228" t="str">
        <f>IF(ISBLANK(Ventas[[#This Row],[Código]]),"",VLOOKUP(Ventas[[#This Row],[Código]],Productos[],3,FALSE))</f>
        <v/>
      </c>
      <c r="E2228" s="22"/>
      <c r="F2228" s="1" t="str">
        <f>IF(ISBLANK(Ventas[[#This Row],[Código]]),"",VLOOKUP(Ventas[[#This Row],[Código]],Productos[],4,FALSE))</f>
        <v/>
      </c>
      <c r="G2228" s="1" t="str">
        <f>IF(ISBLANK(Ventas[[#This Row],[Código]]),"",VLOOKUP(Ventas[[#This Row],[Código]],Productos[],5,FALSE))</f>
        <v/>
      </c>
      <c r="H2228" s="23" t="str">
        <f>IF(ISBLANK(Ventas[[#This Row],[Código]]),"",Ventas[[#This Row],[Precio Unitario]]*Ventas[[#This Row],[Cantidad]])</f>
        <v/>
      </c>
      <c r="I2228" s="1" t="str">
        <f>IF(ISBLANK(Ventas[[#This Row],[Código]]),"",SUM(Ventas[[#This Row],[Monto]],I2227))</f>
        <v/>
      </c>
    </row>
    <row r="2229" spans="3:9" x14ac:dyDescent="0.25">
      <c r="C2229" t="str">
        <f>IF(ISBLANK(Ventas[[#This Row],[Código]]),"",VLOOKUP(Ventas[[#This Row],[Código]],Productos[],2,FALSE))</f>
        <v/>
      </c>
      <c r="D2229" t="str">
        <f>IF(ISBLANK(Ventas[[#This Row],[Código]]),"",VLOOKUP(Ventas[[#This Row],[Código]],Productos[],3,FALSE))</f>
        <v/>
      </c>
      <c r="E2229" s="22"/>
      <c r="F2229" s="1" t="str">
        <f>IF(ISBLANK(Ventas[[#This Row],[Código]]),"",VLOOKUP(Ventas[[#This Row],[Código]],Productos[],4,FALSE))</f>
        <v/>
      </c>
      <c r="G2229" s="1" t="str">
        <f>IF(ISBLANK(Ventas[[#This Row],[Código]]),"",VLOOKUP(Ventas[[#This Row],[Código]],Productos[],5,FALSE))</f>
        <v/>
      </c>
      <c r="H2229" s="23" t="str">
        <f>IF(ISBLANK(Ventas[[#This Row],[Código]]),"",Ventas[[#This Row],[Precio Unitario]]*Ventas[[#This Row],[Cantidad]])</f>
        <v/>
      </c>
      <c r="I2229" s="1" t="str">
        <f>IF(ISBLANK(Ventas[[#This Row],[Código]]),"",SUM(Ventas[[#This Row],[Monto]],I2228))</f>
        <v/>
      </c>
    </row>
    <row r="2230" spans="3:9" x14ac:dyDescent="0.25">
      <c r="C2230" t="str">
        <f>IF(ISBLANK(Ventas[[#This Row],[Código]]),"",VLOOKUP(Ventas[[#This Row],[Código]],Productos[],2,FALSE))</f>
        <v/>
      </c>
      <c r="D2230" t="str">
        <f>IF(ISBLANK(Ventas[[#This Row],[Código]]),"",VLOOKUP(Ventas[[#This Row],[Código]],Productos[],3,FALSE))</f>
        <v/>
      </c>
      <c r="E2230" s="22"/>
      <c r="F2230" s="1" t="str">
        <f>IF(ISBLANK(Ventas[[#This Row],[Código]]),"",VLOOKUP(Ventas[[#This Row],[Código]],Productos[],4,FALSE))</f>
        <v/>
      </c>
      <c r="G2230" s="1" t="str">
        <f>IF(ISBLANK(Ventas[[#This Row],[Código]]),"",VLOOKUP(Ventas[[#This Row],[Código]],Productos[],5,FALSE))</f>
        <v/>
      </c>
      <c r="H2230" s="23" t="str">
        <f>IF(ISBLANK(Ventas[[#This Row],[Código]]),"",Ventas[[#This Row],[Precio Unitario]]*Ventas[[#This Row],[Cantidad]])</f>
        <v/>
      </c>
      <c r="I2230" s="1" t="str">
        <f>IF(ISBLANK(Ventas[[#This Row],[Código]]),"",SUM(Ventas[[#This Row],[Monto]],I2229))</f>
        <v/>
      </c>
    </row>
    <row r="2231" spans="3:9" x14ac:dyDescent="0.25">
      <c r="C2231" t="str">
        <f>IF(ISBLANK(Ventas[[#This Row],[Código]]),"",VLOOKUP(Ventas[[#This Row],[Código]],Productos[],2,FALSE))</f>
        <v/>
      </c>
      <c r="D2231" t="str">
        <f>IF(ISBLANK(Ventas[[#This Row],[Código]]),"",VLOOKUP(Ventas[[#This Row],[Código]],Productos[],3,FALSE))</f>
        <v/>
      </c>
      <c r="E2231" s="22"/>
      <c r="F2231" s="1" t="str">
        <f>IF(ISBLANK(Ventas[[#This Row],[Código]]),"",VLOOKUP(Ventas[[#This Row],[Código]],Productos[],4,FALSE))</f>
        <v/>
      </c>
      <c r="G2231" s="1" t="str">
        <f>IF(ISBLANK(Ventas[[#This Row],[Código]]),"",VLOOKUP(Ventas[[#This Row],[Código]],Productos[],5,FALSE))</f>
        <v/>
      </c>
      <c r="H2231" s="23" t="str">
        <f>IF(ISBLANK(Ventas[[#This Row],[Código]]),"",Ventas[[#This Row],[Precio Unitario]]*Ventas[[#This Row],[Cantidad]])</f>
        <v/>
      </c>
      <c r="I2231" s="1" t="str">
        <f>IF(ISBLANK(Ventas[[#This Row],[Código]]),"",SUM(Ventas[[#This Row],[Monto]],I2230))</f>
        <v/>
      </c>
    </row>
    <row r="2232" spans="3:9" x14ac:dyDescent="0.25">
      <c r="C2232" t="str">
        <f>IF(ISBLANK(Ventas[[#This Row],[Código]]),"",VLOOKUP(Ventas[[#This Row],[Código]],Productos[],2,FALSE))</f>
        <v/>
      </c>
      <c r="D2232" t="str">
        <f>IF(ISBLANK(Ventas[[#This Row],[Código]]),"",VLOOKUP(Ventas[[#This Row],[Código]],Productos[],3,FALSE))</f>
        <v/>
      </c>
      <c r="E2232" s="22"/>
      <c r="F2232" s="1" t="str">
        <f>IF(ISBLANK(Ventas[[#This Row],[Código]]),"",VLOOKUP(Ventas[[#This Row],[Código]],Productos[],4,FALSE))</f>
        <v/>
      </c>
      <c r="G2232" s="1" t="str">
        <f>IF(ISBLANK(Ventas[[#This Row],[Código]]),"",VLOOKUP(Ventas[[#This Row],[Código]],Productos[],5,FALSE))</f>
        <v/>
      </c>
      <c r="H2232" s="23" t="str">
        <f>IF(ISBLANK(Ventas[[#This Row],[Código]]),"",Ventas[[#This Row],[Precio Unitario]]*Ventas[[#This Row],[Cantidad]])</f>
        <v/>
      </c>
      <c r="I2232" s="1" t="str">
        <f>IF(ISBLANK(Ventas[[#This Row],[Código]]),"",SUM(Ventas[[#This Row],[Monto]],I2231))</f>
        <v/>
      </c>
    </row>
    <row r="2233" spans="3:9" x14ac:dyDescent="0.25">
      <c r="C2233" t="str">
        <f>IF(ISBLANK(Ventas[[#This Row],[Código]]),"",VLOOKUP(Ventas[[#This Row],[Código]],Productos[],2,FALSE))</f>
        <v/>
      </c>
      <c r="D2233" t="str">
        <f>IF(ISBLANK(Ventas[[#This Row],[Código]]),"",VLOOKUP(Ventas[[#This Row],[Código]],Productos[],3,FALSE))</f>
        <v/>
      </c>
      <c r="E2233" s="22"/>
      <c r="F2233" s="1" t="str">
        <f>IF(ISBLANK(Ventas[[#This Row],[Código]]),"",VLOOKUP(Ventas[[#This Row],[Código]],Productos[],4,FALSE))</f>
        <v/>
      </c>
      <c r="G2233" s="1" t="str">
        <f>IF(ISBLANK(Ventas[[#This Row],[Código]]),"",VLOOKUP(Ventas[[#This Row],[Código]],Productos[],5,FALSE))</f>
        <v/>
      </c>
      <c r="H2233" s="23" t="str">
        <f>IF(ISBLANK(Ventas[[#This Row],[Código]]),"",Ventas[[#This Row],[Precio Unitario]]*Ventas[[#This Row],[Cantidad]])</f>
        <v/>
      </c>
      <c r="I2233" s="1" t="str">
        <f>IF(ISBLANK(Ventas[[#This Row],[Código]]),"",SUM(Ventas[[#This Row],[Monto]],I2232))</f>
        <v/>
      </c>
    </row>
    <row r="2234" spans="3:9" x14ac:dyDescent="0.25">
      <c r="C2234" t="str">
        <f>IF(ISBLANK(Ventas[[#This Row],[Código]]),"",VLOOKUP(Ventas[[#This Row],[Código]],Productos[],2,FALSE))</f>
        <v/>
      </c>
      <c r="D2234" t="str">
        <f>IF(ISBLANK(Ventas[[#This Row],[Código]]),"",VLOOKUP(Ventas[[#This Row],[Código]],Productos[],3,FALSE))</f>
        <v/>
      </c>
      <c r="E2234" s="22"/>
      <c r="F2234" s="1" t="str">
        <f>IF(ISBLANK(Ventas[[#This Row],[Código]]),"",VLOOKUP(Ventas[[#This Row],[Código]],Productos[],4,FALSE))</f>
        <v/>
      </c>
      <c r="G2234" s="1" t="str">
        <f>IF(ISBLANK(Ventas[[#This Row],[Código]]),"",VLOOKUP(Ventas[[#This Row],[Código]],Productos[],5,FALSE))</f>
        <v/>
      </c>
      <c r="H2234" s="23" t="str">
        <f>IF(ISBLANK(Ventas[[#This Row],[Código]]),"",Ventas[[#This Row],[Precio Unitario]]*Ventas[[#This Row],[Cantidad]])</f>
        <v/>
      </c>
      <c r="I2234" s="1" t="str">
        <f>IF(ISBLANK(Ventas[[#This Row],[Código]]),"",SUM(Ventas[[#This Row],[Monto]],I2233))</f>
        <v/>
      </c>
    </row>
    <row r="2235" spans="3:9" x14ac:dyDescent="0.25">
      <c r="C2235" t="str">
        <f>IF(ISBLANK(Ventas[[#This Row],[Código]]),"",VLOOKUP(Ventas[[#This Row],[Código]],Productos[],2,FALSE))</f>
        <v/>
      </c>
      <c r="D2235" t="str">
        <f>IF(ISBLANK(Ventas[[#This Row],[Código]]),"",VLOOKUP(Ventas[[#This Row],[Código]],Productos[],3,FALSE))</f>
        <v/>
      </c>
      <c r="E2235" s="22"/>
      <c r="F2235" s="1" t="str">
        <f>IF(ISBLANK(Ventas[[#This Row],[Código]]),"",VLOOKUP(Ventas[[#This Row],[Código]],Productos[],4,FALSE))</f>
        <v/>
      </c>
      <c r="G2235" s="1" t="str">
        <f>IF(ISBLANK(Ventas[[#This Row],[Código]]),"",VLOOKUP(Ventas[[#This Row],[Código]],Productos[],5,FALSE))</f>
        <v/>
      </c>
      <c r="H2235" s="23" t="str">
        <f>IF(ISBLANK(Ventas[[#This Row],[Código]]),"",Ventas[[#This Row],[Precio Unitario]]*Ventas[[#This Row],[Cantidad]])</f>
        <v/>
      </c>
      <c r="I2235" s="1" t="str">
        <f>IF(ISBLANK(Ventas[[#This Row],[Código]]),"",SUM(Ventas[[#This Row],[Monto]],I2234))</f>
        <v/>
      </c>
    </row>
    <row r="2236" spans="3:9" x14ac:dyDescent="0.25">
      <c r="C2236" t="str">
        <f>IF(ISBLANK(Ventas[[#This Row],[Código]]),"",VLOOKUP(Ventas[[#This Row],[Código]],Productos[],2,FALSE))</f>
        <v/>
      </c>
      <c r="D2236" t="str">
        <f>IF(ISBLANK(Ventas[[#This Row],[Código]]),"",VLOOKUP(Ventas[[#This Row],[Código]],Productos[],3,FALSE))</f>
        <v/>
      </c>
      <c r="E2236" s="22"/>
      <c r="F2236" s="1" t="str">
        <f>IF(ISBLANK(Ventas[[#This Row],[Código]]),"",VLOOKUP(Ventas[[#This Row],[Código]],Productos[],4,FALSE))</f>
        <v/>
      </c>
      <c r="G2236" s="1" t="str">
        <f>IF(ISBLANK(Ventas[[#This Row],[Código]]),"",VLOOKUP(Ventas[[#This Row],[Código]],Productos[],5,FALSE))</f>
        <v/>
      </c>
      <c r="H2236" s="23" t="str">
        <f>IF(ISBLANK(Ventas[[#This Row],[Código]]),"",Ventas[[#This Row],[Precio Unitario]]*Ventas[[#This Row],[Cantidad]])</f>
        <v/>
      </c>
      <c r="I2236" s="1" t="str">
        <f>IF(ISBLANK(Ventas[[#This Row],[Código]]),"",SUM(Ventas[[#This Row],[Monto]],I2235))</f>
        <v/>
      </c>
    </row>
    <row r="2237" spans="3:9" x14ac:dyDescent="0.25">
      <c r="C2237" t="str">
        <f>IF(ISBLANK(Ventas[[#This Row],[Código]]),"",VLOOKUP(Ventas[[#This Row],[Código]],Productos[],2,FALSE))</f>
        <v/>
      </c>
      <c r="D2237" t="str">
        <f>IF(ISBLANK(Ventas[[#This Row],[Código]]),"",VLOOKUP(Ventas[[#This Row],[Código]],Productos[],3,FALSE))</f>
        <v/>
      </c>
      <c r="E2237" s="22"/>
      <c r="F2237" s="1" t="str">
        <f>IF(ISBLANK(Ventas[[#This Row],[Código]]),"",VLOOKUP(Ventas[[#This Row],[Código]],Productos[],4,FALSE))</f>
        <v/>
      </c>
      <c r="G2237" s="1" t="str">
        <f>IF(ISBLANK(Ventas[[#This Row],[Código]]),"",VLOOKUP(Ventas[[#This Row],[Código]],Productos[],5,FALSE))</f>
        <v/>
      </c>
      <c r="H2237" s="23" t="str">
        <f>IF(ISBLANK(Ventas[[#This Row],[Código]]),"",Ventas[[#This Row],[Precio Unitario]]*Ventas[[#This Row],[Cantidad]])</f>
        <v/>
      </c>
      <c r="I2237" s="1" t="str">
        <f>IF(ISBLANK(Ventas[[#This Row],[Código]]),"",SUM(Ventas[[#This Row],[Monto]],I2236))</f>
        <v/>
      </c>
    </row>
    <row r="2238" spans="3:9" x14ac:dyDescent="0.25">
      <c r="C2238" t="str">
        <f>IF(ISBLANK(Ventas[[#This Row],[Código]]),"",VLOOKUP(Ventas[[#This Row],[Código]],Productos[],2,FALSE))</f>
        <v/>
      </c>
      <c r="D2238" t="str">
        <f>IF(ISBLANK(Ventas[[#This Row],[Código]]),"",VLOOKUP(Ventas[[#This Row],[Código]],Productos[],3,FALSE))</f>
        <v/>
      </c>
      <c r="E2238" s="22"/>
      <c r="F2238" s="1" t="str">
        <f>IF(ISBLANK(Ventas[[#This Row],[Código]]),"",VLOOKUP(Ventas[[#This Row],[Código]],Productos[],4,FALSE))</f>
        <v/>
      </c>
      <c r="G2238" s="1" t="str">
        <f>IF(ISBLANK(Ventas[[#This Row],[Código]]),"",VLOOKUP(Ventas[[#This Row],[Código]],Productos[],5,FALSE))</f>
        <v/>
      </c>
      <c r="H2238" s="23" t="str">
        <f>IF(ISBLANK(Ventas[[#This Row],[Código]]),"",Ventas[[#This Row],[Precio Unitario]]*Ventas[[#This Row],[Cantidad]])</f>
        <v/>
      </c>
      <c r="I2238" s="1" t="str">
        <f>IF(ISBLANK(Ventas[[#This Row],[Código]]),"",SUM(Ventas[[#This Row],[Monto]],I2237))</f>
        <v/>
      </c>
    </row>
    <row r="2239" spans="3:9" x14ac:dyDescent="0.25">
      <c r="C2239" t="str">
        <f>IF(ISBLANK(Ventas[[#This Row],[Código]]),"",VLOOKUP(Ventas[[#This Row],[Código]],Productos[],2,FALSE))</f>
        <v/>
      </c>
      <c r="D2239" t="str">
        <f>IF(ISBLANK(Ventas[[#This Row],[Código]]),"",VLOOKUP(Ventas[[#This Row],[Código]],Productos[],3,FALSE))</f>
        <v/>
      </c>
      <c r="E2239" s="22"/>
      <c r="F2239" s="1" t="str">
        <f>IF(ISBLANK(Ventas[[#This Row],[Código]]),"",VLOOKUP(Ventas[[#This Row],[Código]],Productos[],4,FALSE))</f>
        <v/>
      </c>
      <c r="G2239" s="1" t="str">
        <f>IF(ISBLANK(Ventas[[#This Row],[Código]]),"",VLOOKUP(Ventas[[#This Row],[Código]],Productos[],5,FALSE))</f>
        <v/>
      </c>
      <c r="H2239" s="23" t="str">
        <f>IF(ISBLANK(Ventas[[#This Row],[Código]]),"",Ventas[[#This Row],[Precio Unitario]]*Ventas[[#This Row],[Cantidad]])</f>
        <v/>
      </c>
      <c r="I2239" s="1" t="str">
        <f>IF(ISBLANK(Ventas[[#This Row],[Código]]),"",SUM(Ventas[[#This Row],[Monto]],I2238))</f>
        <v/>
      </c>
    </row>
    <row r="2240" spans="3:9" x14ac:dyDescent="0.25">
      <c r="C2240" t="str">
        <f>IF(ISBLANK(Ventas[[#This Row],[Código]]),"",VLOOKUP(Ventas[[#This Row],[Código]],Productos[],2,FALSE))</f>
        <v/>
      </c>
      <c r="D2240" t="str">
        <f>IF(ISBLANK(Ventas[[#This Row],[Código]]),"",VLOOKUP(Ventas[[#This Row],[Código]],Productos[],3,FALSE))</f>
        <v/>
      </c>
      <c r="E2240" s="22"/>
      <c r="F2240" s="1" t="str">
        <f>IF(ISBLANK(Ventas[[#This Row],[Código]]),"",VLOOKUP(Ventas[[#This Row],[Código]],Productos[],4,FALSE))</f>
        <v/>
      </c>
      <c r="G2240" s="1" t="str">
        <f>IF(ISBLANK(Ventas[[#This Row],[Código]]),"",VLOOKUP(Ventas[[#This Row],[Código]],Productos[],5,FALSE))</f>
        <v/>
      </c>
      <c r="H2240" s="23" t="str">
        <f>IF(ISBLANK(Ventas[[#This Row],[Código]]),"",Ventas[[#This Row],[Precio Unitario]]*Ventas[[#This Row],[Cantidad]])</f>
        <v/>
      </c>
      <c r="I2240" s="1" t="str">
        <f>IF(ISBLANK(Ventas[[#This Row],[Código]]),"",SUM(Ventas[[#This Row],[Monto]],I2239))</f>
        <v/>
      </c>
    </row>
    <row r="2241" spans="3:9" x14ac:dyDescent="0.25">
      <c r="C2241" t="str">
        <f>IF(ISBLANK(Ventas[[#This Row],[Código]]),"",VLOOKUP(Ventas[[#This Row],[Código]],Productos[],2,FALSE))</f>
        <v/>
      </c>
      <c r="D2241" t="str">
        <f>IF(ISBLANK(Ventas[[#This Row],[Código]]),"",VLOOKUP(Ventas[[#This Row],[Código]],Productos[],3,FALSE))</f>
        <v/>
      </c>
      <c r="E2241" s="22"/>
      <c r="F2241" s="1" t="str">
        <f>IF(ISBLANK(Ventas[[#This Row],[Código]]),"",VLOOKUP(Ventas[[#This Row],[Código]],Productos[],4,FALSE))</f>
        <v/>
      </c>
      <c r="G2241" s="1" t="str">
        <f>IF(ISBLANK(Ventas[[#This Row],[Código]]),"",VLOOKUP(Ventas[[#This Row],[Código]],Productos[],5,FALSE))</f>
        <v/>
      </c>
      <c r="H2241" s="23" t="str">
        <f>IF(ISBLANK(Ventas[[#This Row],[Código]]),"",Ventas[[#This Row],[Precio Unitario]]*Ventas[[#This Row],[Cantidad]])</f>
        <v/>
      </c>
      <c r="I2241" s="1" t="str">
        <f>IF(ISBLANK(Ventas[[#This Row],[Código]]),"",SUM(Ventas[[#This Row],[Monto]],I2240))</f>
        <v/>
      </c>
    </row>
    <row r="2242" spans="3:9" x14ac:dyDescent="0.25">
      <c r="C2242" t="str">
        <f>IF(ISBLANK(Ventas[[#This Row],[Código]]),"",VLOOKUP(Ventas[[#This Row],[Código]],Productos[],2,FALSE))</f>
        <v/>
      </c>
      <c r="D2242" t="str">
        <f>IF(ISBLANK(Ventas[[#This Row],[Código]]),"",VLOOKUP(Ventas[[#This Row],[Código]],Productos[],3,FALSE))</f>
        <v/>
      </c>
      <c r="E2242" s="22"/>
      <c r="F2242" s="1" t="str">
        <f>IF(ISBLANK(Ventas[[#This Row],[Código]]),"",VLOOKUP(Ventas[[#This Row],[Código]],Productos[],4,FALSE))</f>
        <v/>
      </c>
      <c r="G2242" s="1" t="str">
        <f>IF(ISBLANK(Ventas[[#This Row],[Código]]),"",VLOOKUP(Ventas[[#This Row],[Código]],Productos[],5,FALSE))</f>
        <v/>
      </c>
      <c r="H2242" s="23" t="str">
        <f>IF(ISBLANK(Ventas[[#This Row],[Código]]),"",Ventas[[#This Row],[Precio Unitario]]*Ventas[[#This Row],[Cantidad]])</f>
        <v/>
      </c>
      <c r="I2242" s="1" t="str">
        <f>IF(ISBLANK(Ventas[[#This Row],[Código]]),"",SUM(Ventas[[#This Row],[Monto]],I2241))</f>
        <v/>
      </c>
    </row>
    <row r="2243" spans="3:9" x14ac:dyDescent="0.25">
      <c r="C2243" t="str">
        <f>IF(ISBLANK(Ventas[[#This Row],[Código]]),"",VLOOKUP(Ventas[[#This Row],[Código]],Productos[],2,FALSE))</f>
        <v/>
      </c>
      <c r="D2243" t="str">
        <f>IF(ISBLANK(Ventas[[#This Row],[Código]]),"",VLOOKUP(Ventas[[#This Row],[Código]],Productos[],3,FALSE))</f>
        <v/>
      </c>
      <c r="E2243" s="22"/>
      <c r="F2243" s="1" t="str">
        <f>IF(ISBLANK(Ventas[[#This Row],[Código]]),"",VLOOKUP(Ventas[[#This Row],[Código]],Productos[],4,FALSE))</f>
        <v/>
      </c>
      <c r="G2243" s="1" t="str">
        <f>IF(ISBLANK(Ventas[[#This Row],[Código]]),"",VLOOKUP(Ventas[[#This Row],[Código]],Productos[],5,FALSE))</f>
        <v/>
      </c>
      <c r="H2243" s="23" t="str">
        <f>IF(ISBLANK(Ventas[[#This Row],[Código]]),"",Ventas[[#This Row],[Precio Unitario]]*Ventas[[#This Row],[Cantidad]])</f>
        <v/>
      </c>
      <c r="I2243" s="1" t="str">
        <f>IF(ISBLANK(Ventas[[#This Row],[Código]]),"",SUM(Ventas[[#This Row],[Monto]],I2242))</f>
        <v/>
      </c>
    </row>
    <row r="2244" spans="3:9" x14ac:dyDescent="0.25">
      <c r="C2244" t="str">
        <f>IF(ISBLANK(Ventas[[#This Row],[Código]]),"",VLOOKUP(Ventas[[#This Row],[Código]],Productos[],2,FALSE))</f>
        <v/>
      </c>
      <c r="D2244" t="str">
        <f>IF(ISBLANK(Ventas[[#This Row],[Código]]),"",VLOOKUP(Ventas[[#This Row],[Código]],Productos[],3,FALSE))</f>
        <v/>
      </c>
      <c r="E2244" s="22"/>
      <c r="F2244" s="1" t="str">
        <f>IF(ISBLANK(Ventas[[#This Row],[Código]]),"",VLOOKUP(Ventas[[#This Row],[Código]],Productos[],4,FALSE))</f>
        <v/>
      </c>
      <c r="G2244" s="1" t="str">
        <f>IF(ISBLANK(Ventas[[#This Row],[Código]]),"",VLOOKUP(Ventas[[#This Row],[Código]],Productos[],5,FALSE))</f>
        <v/>
      </c>
      <c r="H2244" s="23" t="str">
        <f>IF(ISBLANK(Ventas[[#This Row],[Código]]),"",Ventas[[#This Row],[Precio Unitario]]*Ventas[[#This Row],[Cantidad]])</f>
        <v/>
      </c>
      <c r="I2244" s="1" t="str">
        <f>IF(ISBLANK(Ventas[[#This Row],[Código]]),"",SUM(Ventas[[#This Row],[Monto]],I2243))</f>
        <v/>
      </c>
    </row>
    <row r="2245" spans="3:9" x14ac:dyDescent="0.25">
      <c r="C2245" t="str">
        <f>IF(ISBLANK(Ventas[[#This Row],[Código]]),"",VLOOKUP(Ventas[[#This Row],[Código]],Productos[],2,FALSE))</f>
        <v/>
      </c>
      <c r="D2245" t="str">
        <f>IF(ISBLANK(Ventas[[#This Row],[Código]]),"",VLOOKUP(Ventas[[#This Row],[Código]],Productos[],3,FALSE))</f>
        <v/>
      </c>
      <c r="E2245" s="22"/>
      <c r="F2245" s="1" t="str">
        <f>IF(ISBLANK(Ventas[[#This Row],[Código]]),"",VLOOKUP(Ventas[[#This Row],[Código]],Productos[],4,FALSE))</f>
        <v/>
      </c>
      <c r="G2245" s="1" t="str">
        <f>IF(ISBLANK(Ventas[[#This Row],[Código]]),"",VLOOKUP(Ventas[[#This Row],[Código]],Productos[],5,FALSE))</f>
        <v/>
      </c>
      <c r="H2245" s="23" t="str">
        <f>IF(ISBLANK(Ventas[[#This Row],[Código]]),"",Ventas[[#This Row],[Precio Unitario]]*Ventas[[#This Row],[Cantidad]])</f>
        <v/>
      </c>
      <c r="I2245" s="1" t="str">
        <f>IF(ISBLANK(Ventas[[#This Row],[Código]]),"",SUM(Ventas[[#This Row],[Monto]],I2244))</f>
        <v/>
      </c>
    </row>
    <row r="2246" spans="3:9" x14ac:dyDescent="0.25">
      <c r="C2246" t="str">
        <f>IF(ISBLANK(Ventas[[#This Row],[Código]]),"",VLOOKUP(Ventas[[#This Row],[Código]],Productos[],2,FALSE))</f>
        <v/>
      </c>
      <c r="D2246" t="str">
        <f>IF(ISBLANK(Ventas[[#This Row],[Código]]),"",VLOOKUP(Ventas[[#This Row],[Código]],Productos[],3,FALSE))</f>
        <v/>
      </c>
      <c r="E2246" s="22"/>
      <c r="F2246" s="1" t="str">
        <f>IF(ISBLANK(Ventas[[#This Row],[Código]]),"",VLOOKUP(Ventas[[#This Row],[Código]],Productos[],4,FALSE))</f>
        <v/>
      </c>
      <c r="G2246" s="1" t="str">
        <f>IF(ISBLANK(Ventas[[#This Row],[Código]]),"",VLOOKUP(Ventas[[#This Row],[Código]],Productos[],5,FALSE))</f>
        <v/>
      </c>
      <c r="H2246" s="23" t="str">
        <f>IF(ISBLANK(Ventas[[#This Row],[Código]]),"",Ventas[[#This Row],[Precio Unitario]]*Ventas[[#This Row],[Cantidad]])</f>
        <v/>
      </c>
      <c r="I2246" s="1" t="str">
        <f>IF(ISBLANK(Ventas[[#This Row],[Código]]),"",SUM(Ventas[[#This Row],[Monto]],I2245))</f>
        <v/>
      </c>
    </row>
    <row r="2247" spans="3:9" x14ac:dyDescent="0.25">
      <c r="C2247" t="str">
        <f>IF(ISBLANK(Ventas[[#This Row],[Código]]),"",VLOOKUP(Ventas[[#This Row],[Código]],Productos[],2,FALSE))</f>
        <v/>
      </c>
      <c r="D2247" t="str">
        <f>IF(ISBLANK(Ventas[[#This Row],[Código]]),"",VLOOKUP(Ventas[[#This Row],[Código]],Productos[],3,FALSE))</f>
        <v/>
      </c>
      <c r="E2247" s="22"/>
      <c r="F2247" s="1" t="str">
        <f>IF(ISBLANK(Ventas[[#This Row],[Código]]),"",VLOOKUP(Ventas[[#This Row],[Código]],Productos[],4,FALSE))</f>
        <v/>
      </c>
      <c r="G2247" s="1" t="str">
        <f>IF(ISBLANK(Ventas[[#This Row],[Código]]),"",VLOOKUP(Ventas[[#This Row],[Código]],Productos[],5,FALSE))</f>
        <v/>
      </c>
      <c r="H2247" s="23" t="str">
        <f>IF(ISBLANK(Ventas[[#This Row],[Código]]),"",Ventas[[#This Row],[Precio Unitario]]*Ventas[[#This Row],[Cantidad]])</f>
        <v/>
      </c>
      <c r="I2247" s="1" t="str">
        <f>IF(ISBLANK(Ventas[[#This Row],[Código]]),"",SUM(Ventas[[#This Row],[Monto]],I2246))</f>
        <v/>
      </c>
    </row>
    <row r="2248" spans="3:9" x14ac:dyDescent="0.25">
      <c r="C2248" t="str">
        <f>IF(ISBLANK(Ventas[[#This Row],[Código]]),"",VLOOKUP(Ventas[[#This Row],[Código]],Productos[],2,FALSE))</f>
        <v/>
      </c>
      <c r="D2248" t="str">
        <f>IF(ISBLANK(Ventas[[#This Row],[Código]]),"",VLOOKUP(Ventas[[#This Row],[Código]],Productos[],3,FALSE))</f>
        <v/>
      </c>
      <c r="E2248" s="22"/>
      <c r="F2248" s="1" t="str">
        <f>IF(ISBLANK(Ventas[[#This Row],[Código]]),"",VLOOKUP(Ventas[[#This Row],[Código]],Productos[],4,FALSE))</f>
        <v/>
      </c>
      <c r="G2248" s="1" t="str">
        <f>IF(ISBLANK(Ventas[[#This Row],[Código]]),"",VLOOKUP(Ventas[[#This Row],[Código]],Productos[],5,FALSE))</f>
        <v/>
      </c>
      <c r="H2248" s="23" t="str">
        <f>IF(ISBLANK(Ventas[[#This Row],[Código]]),"",Ventas[[#This Row],[Precio Unitario]]*Ventas[[#This Row],[Cantidad]])</f>
        <v/>
      </c>
      <c r="I2248" s="1" t="str">
        <f>IF(ISBLANK(Ventas[[#This Row],[Código]]),"",SUM(Ventas[[#This Row],[Monto]],I2247))</f>
        <v/>
      </c>
    </row>
    <row r="2249" spans="3:9" x14ac:dyDescent="0.25">
      <c r="C2249" t="str">
        <f>IF(ISBLANK(Ventas[[#This Row],[Código]]),"",VLOOKUP(Ventas[[#This Row],[Código]],Productos[],2,FALSE))</f>
        <v/>
      </c>
      <c r="D2249" t="str">
        <f>IF(ISBLANK(Ventas[[#This Row],[Código]]),"",VLOOKUP(Ventas[[#This Row],[Código]],Productos[],3,FALSE))</f>
        <v/>
      </c>
      <c r="E2249" s="22"/>
      <c r="F2249" s="1" t="str">
        <f>IF(ISBLANK(Ventas[[#This Row],[Código]]),"",VLOOKUP(Ventas[[#This Row],[Código]],Productos[],4,FALSE))</f>
        <v/>
      </c>
      <c r="G2249" s="1" t="str">
        <f>IF(ISBLANK(Ventas[[#This Row],[Código]]),"",VLOOKUP(Ventas[[#This Row],[Código]],Productos[],5,FALSE))</f>
        <v/>
      </c>
      <c r="H2249" s="23" t="str">
        <f>IF(ISBLANK(Ventas[[#This Row],[Código]]),"",Ventas[[#This Row],[Precio Unitario]]*Ventas[[#This Row],[Cantidad]])</f>
        <v/>
      </c>
      <c r="I2249" s="1" t="str">
        <f>IF(ISBLANK(Ventas[[#This Row],[Código]]),"",SUM(Ventas[[#This Row],[Monto]],I2248))</f>
        <v/>
      </c>
    </row>
    <row r="2250" spans="3:9" x14ac:dyDescent="0.25">
      <c r="C2250" t="str">
        <f>IF(ISBLANK(Ventas[[#This Row],[Código]]),"",VLOOKUP(Ventas[[#This Row],[Código]],Productos[],2,FALSE))</f>
        <v/>
      </c>
      <c r="D2250" t="str">
        <f>IF(ISBLANK(Ventas[[#This Row],[Código]]),"",VLOOKUP(Ventas[[#This Row],[Código]],Productos[],3,FALSE))</f>
        <v/>
      </c>
      <c r="E2250" s="22"/>
      <c r="F2250" s="1" t="str">
        <f>IF(ISBLANK(Ventas[[#This Row],[Código]]),"",VLOOKUP(Ventas[[#This Row],[Código]],Productos[],4,FALSE))</f>
        <v/>
      </c>
      <c r="G2250" s="1" t="str">
        <f>IF(ISBLANK(Ventas[[#This Row],[Código]]),"",VLOOKUP(Ventas[[#This Row],[Código]],Productos[],5,FALSE))</f>
        <v/>
      </c>
      <c r="H2250" s="23" t="str">
        <f>IF(ISBLANK(Ventas[[#This Row],[Código]]),"",Ventas[[#This Row],[Precio Unitario]]*Ventas[[#This Row],[Cantidad]])</f>
        <v/>
      </c>
      <c r="I2250" s="1" t="str">
        <f>IF(ISBLANK(Ventas[[#This Row],[Código]]),"",SUM(Ventas[[#This Row],[Monto]],I2249))</f>
        <v/>
      </c>
    </row>
    <row r="2251" spans="3:9" x14ac:dyDescent="0.25">
      <c r="C2251" t="str">
        <f>IF(ISBLANK(Ventas[[#This Row],[Código]]),"",VLOOKUP(Ventas[[#This Row],[Código]],Productos[],2,FALSE))</f>
        <v/>
      </c>
      <c r="D2251" t="str">
        <f>IF(ISBLANK(Ventas[[#This Row],[Código]]),"",VLOOKUP(Ventas[[#This Row],[Código]],Productos[],3,FALSE))</f>
        <v/>
      </c>
      <c r="E2251" s="22"/>
      <c r="F2251" s="1" t="str">
        <f>IF(ISBLANK(Ventas[[#This Row],[Código]]),"",VLOOKUP(Ventas[[#This Row],[Código]],Productos[],4,FALSE))</f>
        <v/>
      </c>
      <c r="G2251" s="1" t="str">
        <f>IF(ISBLANK(Ventas[[#This Row],[Código]]),"",VLOOKUP(Ventas[[#This Row],[Código]],Productos[],5,FALSE))</f>
        <v/>
      </c>
      <c r="H2251" s="23" t="str">
        <f>IF(ISBLANK(Ventas[[#This Row],[Código]]),"",Ventas[[#This Row],[Precio Unitario]]*Ventas[[#This Row],[Cantidad]])</f>
        <v/>
      </c>
      <c r="I2251" s="1" t="str">
        <f>IF(ISBLANK(Ventas[[#This Row],[Código]]),"",SUM(Ventas[[#This Row],[Monto]],I2250))</f>
        <v/>
      </c>
    </row>
    <row r="2252" spans="3:9" x14ac:dyDescent="0.25">
      <c r="C2252" t="str">
        <f>IF(ISBLANK(Ventas[[#This Row],[Código]]),"",VLOOKUP(Ventas[[#This Row],[Código]],Productos[],2,FALSE))</f>
        <v/>
      </c>
      <c r="D2252" t="str">
        <f>IF(ISBLANK(Ventas[[#This Row],[Código]]),"",VLOOKUP(Ventas[[#This Row],[Código]],Productos[],3,FALSE))</f>
        <v/>
      </c>
      <c r="E2252" s="22"/>
      <c r="F2252" s="1" t="str">
        <f>IF(ISBLANK(Ventas[[#This Row],[Código]]),"",VLOOKUP(Ventas[[#This Row],[Código]],Productos[],4,FALSE))</f>
        <v/>
      </c>
      <c r="G2252" s="1" t="str">
        <f>IF(ISBLANK(Ventas[[#This Row],[Código]]),"",VLOOKUP(Ventas[[#This Row],[Código]],Productos[],5,FALSE))</f>
        <v/>
      </c>
      <c r="H2252" s="23" t="str">
        <f>IF(ISBLANK(Ventas[[#This Row],[Código]]),"",Ventas[[#This Row],[Precio Unitario]]*Ventas[[#This Row],[Cantidad]])</f>
        <v/>
      </c>
      <c r="I2252" s="1" t="str">
        <f>IF(ISBLANK(Ventas[[#This Row],[Código]]),"",SUM(Ventas[[#This Row],[Monto]],I2251))</f>
        <v/>
      </c>
    </row>
    <row r="2253" spans="3:9" x14ac:dyDescent="0.25">
      <c r="C2253" t="str">
        <f>IF(ISBLANK(Ventas[[#This Row],[Código]]),"",VLOOKUP(Ventas[[#This Row],[Código]],Productos[],2,FALSE))</f>
        <v/>
      </c>
      <c r="D2253" t="str">
        <f>IF(ISBLANK(Ventas[[#This Row],[Código]]),"",VLOOKUP(Ventas[[#This Row],[Código]],Productos[],3,FALSE))</f>
        <v/>
      </c>
      <c r="E2253" s="22"/>
      <c r="F2253" s="1" t="str">
        <f>IF(ISBLANK(Ventas[[#This Row],[Código]]),"",VLOOKUP(Ventas[[#This Row],[Código]],Productos[],4,FALSE))</f>
        <v/>
      </c>
      <c r="G2253" s="1" t="str">
        <f>IF(ISBLANK(Ventas[[#This Row],[Código]]),"",VLOOKUP(Ventas[[#This Row],[Código]],Productos[],5,FALSE))</f>
        <v/>
      </c>
      <c r="H2253" s="23" t="str">
        <f>IF(ISBLANK(Ventas[[#This Row],[Código]]),"",Ventas[[#This Row],[Precio Unitario]]*Ventas[[#This Row],[Cantidad]])</f>
        <v/>
      </c>
      <c r="I2253" s="1" t="str">
        <f>IF(ISBLANK(Ventas[[#This Row],[Código]]),"",SUM(Ventas[[#This Row],[Monto]],I2252))</f>
        <v/>
      </c>
    </row>
    <row r="2254" spans="3:9" x14ac:dyDescent="0.25">
      <c r="C2254" t="str">
        <f>IF(ISBLANK(Ventas[[#This Row],[Código]]),"",VLOOKUP(Ventas[[#This Row],[Código]],Productos[],2,FALSE))</f>
        <v/>
      </c>
      <c r="D2254" t="str">
        <f>IF(ISBLANK(Ventas[[#This Row],[Código]]),"",VLOOKUP(Ventas[[#This Row],[Código]],Productos[],3,FALSE))</f>
        <v/>
      </c>
      <c r="E2254" s="22"/>
      <c r="F2254" s="1" t="str">
        <f>IF(ISBLANK(Ventas[[#This Row],[Código]]),"",VLOOKUP(Ventas[[#This Row],[Código]],Productos[],4,FALSE))</f>
        <v/>
      </c>
      <c r="G2254" s="1" t="str">
        <f>IF(ISBLANK(Ventas[[#This Row],[Código]]),"",VLOOKUP(Ventas[[#This Row],[Código]],Productos[],5,FALSE))</f>
        <v/>
      </c>
      <c r="H2254" s="23" t="str">
        <f>IF(ISBLANK(Ventas[[#This Row],[Código]]),"",Ventas[[#This Row],[Precio Unitario]]*Ventas[[#This Row],[Cantidad]])</f>
        <v/>
      </c>
      <c r="I2254" s="1" t="str">
        <f>IF(ISBLANK(Ventas[[#This Row],[Código]]),"",SUM(Ventas[[#This Row],[Monto]],I2253))</f>
        <v/>
      </c>
    </row>
    <row r="2255" spans="3:9" x14ac:dyDescent="0.25">
      <c r="C2255" t="str">
        <f>IF(ISBLANK(Ventas[[#This Row],[Código]]),"",VLOOKUP(Ventas[[#This Row],[Código]],Productos[],2,FALSE))</f>
        <v/>
      </c>
      <c r="D2255" t="str">
        <f>IF(ISBLANK(Ventas[[#This Row],[Código]]),"",VLOOKUP(Ventas[[#This Row],[Código]],Productos[],3,FALSE))</f>
        <v/>
      </c>
      <c r="E2255" s="22"/>
      <c r="F2255" s="1" t="str">
        <f>IF(ISBLANK(Ventas[[#This Row],[Código]]),"",VLOOKUP(Ventas[[#This Row],[Código]],Productos[],4,FALSE))</f>
        <v/>
      </c>
      <c r="G2255" s="1" t="str">
        <f>IF(ISBLANK(Ventas[[#This Row],[Código]]),"",VLOOKUP(Ventas[[#This Row],[Código]],Productos[],5,FALSE))</f>
        <v/>
      </c>
      <c r="H2255" s="23" t="str">
        <f>IF(ISBLANK(Ventas[[#This Row],[Código]]),"",Ventas[[#This Row],[Precio Unitario]]*Ventas[[#This Row],[Cantidad]])</f>
        <v/>
      </c>
      <c r="I2255" s="1" t="str">
        <f>IF(ISBLANK(Ventas[[#This Row],[Código]]),"",SUM(Ventas[[#This Row],[Monto]],I2254))</f>
        <v/>
      </c>
    </row>
    <row r="2256" spans="3:9" x14ac:dyDescent="0.25">
      <c r="C2256" t="str">
        <f>IF(ISBLANK(Ventas[[#This Row],[Código]]),"",VLOOKUP(Ventas[[#This Row],[Código]],Productos[],2,FALSE))</f>
        <v/>
      </c>
      <c r="D2256" t="str">
        <f>IF(ISBLANK(Ventas[[#This Row],[Código]]),"",VLOOKUP(Ventas[[#This Row],[Código]],Productos[],3,FALSE))</f>
        <v/>
      </c>
      <c r="E2256" s="22"/>
      <c r="F2256" s="1" t="str">
        <f>IF(ISBLANK(Ventas[[#This Row],[Código]]),"",VLOOKUP(Ventas[[#This Row],[Código]],Productos[],4,FALSE))</f>
        <v/>
      </c>
      <c r="G2256" s="1" t="str">
        <f>IF(ISBLANK(Ventas[[#This Row],[Código]]),"",VLOOKUP(Ventas[[#This Row],[Código]],Productos[],5,FALSE))</f>
        <v/>
      </c>
      <c r="H2256" s="23" t="str">
        <f>IF(ISBLANK(Ventas[[#This Row],[Código]]),"",Ventas[[#This Row],[Precio Unitario]]*Ventas[[#This Row],[Cantidad]])</f>
        <v/>
      </c>
      <c r="I2256" s="1" t="str">
        <f>IF(ISBLANK(Ventas[[#This Row],[Código]]),"",SUM(Ventas[[#This Row],[Monto]],I2255))</f>
        <v/>
      </c>
    </row>
    <row r="2257" spans="3:9" x14ac:dyDescent="0.25">
      <c r="C2257" t="str">
        <f>IF(ISBLANK(Ventas[[#This Row],[Código]]),"",VLOOKUP(Ventas[[#This Row],[Código]],Productos[],2,FALSE))</f>
        <v/>
      </c>
      <c r="D2257" t="str">
        <f>IF(ISBLANK(Ventas[[#This Row],[Código]]),"",VLOOKUP(Ventas[[#This Row],[Código]],Productos[],3,FALSE))</f>
        <v/>
      </c>
      <c r="E2257" s="22"/>
      <c r="F2257" s="1" t="str">
        <f>IF(ISBLANK(Ventas[[#This Row],[Código]]),"",VLOOKUP(Ventas[[#This Row],[Código]],Productos[],4,FALSE))</f>
        <v/>
      </c>
      <c r="G2257" s="1" t="str">
        <f>IF(ISBLANK(Ventas[[#This Row],[Código]]),"",VLOOKUP(Ventas[[#This Row],[Código]],Productos[],5,FALSE))</f>
        <v/>
      </c>
      <c r="H2257" s="23" t="str">
        <f>IF(ISBLANK(Ventas[[#This Row],[Código]]),"",Ventas[[#This Row],[Precio Unitario]]*Ventas[[#This Row],[Cantidad]])</f>
        <v/>
      </c>
      <c r="I2257" s="1" t="str">
        <f>IF(ISBLANK(Ventas[[#This Row],[Código]]),"",SUM(Ventas[[#This Row],[Monto]],I2256))</f>
        <v/>
      </c>
    </row>
    <row r="2258" spans="3:9" x14ac:dyDescent="0.25">
      <c r="C2258" t="str">
        <f>IF(ISBLANK(Ventas[[#This Row],[Código]]),"",VLOOKUP(Ventas[[#This Row],[Código]],Productos[],2,FALSE))</f>
        <v/>
      </c>
      <c r="D2258" t="str">
        <f>IF(ISBLANK(Ventas[[#This Row],[Código]]),"",VLOOKUP(Ventas[[#This Row],[Código]],Productos[],3,FALSE))</f>
        <v/>
      </c>
      <c r="E2258" s="22"/>
      <c r="F2258" s="1" t="str">
        <f>IF(ISBLANK(Ventas[[#This Row],[Código]]),"",VLOOKUP(Ventas[[#This Row],[Código]],Productos[],4,FALSE))</f>
        <v/>
      </c>
      <c r="G2258" s="1" t="str">
        <f>IF(ISBLANK(Ventas[[#This Row],[Código]]),"",VLOOKUP(Ventas[[#This Row],[Código]],Productos[],5,FALSE))</f>
        <v/>
      </c>
      <c r="H2258" s="23" t="str">
        <f>IF(ISBLANK(Ventas[[#This Row],[Código]]),"",Ventas[[#This Row],[Precio Unitario]]*Ventas[[#This Row],[Cantidad]])</f>
        <v/>
      </c>
      <c r="I2258" s="1" t="str">
        <f>IF(ISBLANK(Ventas[[#This Row],[Código]]),"",SUM(Ventas[[#This Row],[Monto]],I2257))</f>
        <v/>
      </c>
    </row>
    <row r="2259" spans="3:9" x14ac:dyDescent="0.25">
      <c r="C2259" t="str">
        <f>IF(ISBLANK(Ventas[[#This Row],[Código]]),"",VLOOKUP(Ventas[[#This Row],[Código]],Productos[],2,FALSE))</f>
        <v/>
      </c>
      <c r="D2259" t="str">
        <f>IF(ISBLANK(Ventas[[#This Row],[Código]]),"",VLOOKUP(Ventas[[#This Row],[Código]],Productos[],3,FALSE))</f>
        <v/>
      </c>
      <c r="E2259" s="22"/>
      <c r="F2259" s="1" t="str">
        <f>IF(ISBLANK(Ventas[[#This Row],[Código]]),"",VLOOKUP(Ventas[[#This Row],[Código]],Productos[],4,FALSE))</f>
        <v/>
      </c>
      <c r="G2259" s="1" t="str">
        <f>IF(ISBLANK(Ventas[[#This Row],[Código]]),"",VLOOKUP(Ventas[[#This Row],[Código]],Productos[],5,FALSE))</f>
        <v/>
      </c>
      <c r="H2259" s="23" t="str">
        <f>IF(ISBLANK(Ventas[[#This Row],[Código]]),"",Ventas[[#This Row],[Precio Unitario]]*Ventas[[#This Row],[Cantidad]])</f>
        <v/>
      </c>
      <c r="I2259" s="1" t="str">
        <f>IF(ISBLANK(Ventas[[#This Row],[Código]]),"",SUM(Ventas[[#This Row],[Monto]],I2258))</f>
        <v/>
      </c>
    </row>
    <row r="2260" spans="3:9" x14ac:dyDescent="0.25">
      <c r="C2260" t="str">
        <f>IF(ISBLANK(Ventas[[#This Row],[Código]]),"",VLOOKUP(Ventas[[#This Row],[Código]],Productos[],2,FALSE))</f>
        <v/>
      </c>
      <c r="D2260" t="str">
        <f>IF(ISBLANK(Ventas[[#This Row],[Código]]),"",VLOOKUP(Ventas[[#This Row],[Código]],Productos[],3,FALSE))</f>
        <v/>
      </c>
      <c r="E2260" s="22"/>
      <c r="F2260" s="1" t="str">
        <f>IF(ISBLANK(Ventas[[#This Row],[Código]]),"",VLOOKUP(Ventas[[#This Row],[Código]],Productos[],4,FALSE))</f>
        <v/>
      </c>
      <c r="G2260" s="1" t="str">
        <f>IF(ISBLANK(Ventas[[#This Row],[Código]]),"",VLOOKUP(Ventas[[#This Row],[Código]],Productos[],5,FALSE))</f>
        <v/>
      </c>
      <c r="H2260" s="23" t="str">
        <f>IF(ISBLANK(Ventas[[#This Row],[Código]]),"",Ventas[[#This Row],[Precio Unitario]]*Ventas[[#This Row],[Cantidad]])</f>
        <v/>
      </c>
      <c r="I2260" s="1" t="str">
        <f>IF(ISBLANK(Ventas[[#This Row],[Código]]),"",SUM(Ventas[[#This Row],[Monto]],I2259))</f>
        <v/>
      </c>
    </row>
    <row r="2261" spans="3:9" x14ac:dyDescent="0.25">
      <c r="C2261" t="str">
        <f>IF(ISBLANK(Ventas[[#This Row],[Código]]),"",VLOOKUP(Ventas[[#This Row],[Código]],Productos[],2,FALSE))</f>
        <v/>
      </c>
      <c r="D2261" t="str">
        <f>IF(ISBLANK(Ventas[[#This Row],[Código]]),"",VLOOKUP(Ventas[[#This Row],[Código]],Productos[],3,FALSE))</f>
        <v/>
      </c>
      <c r="E2261" s="22"/>
      <c r="F2261" s="1" t="str">
        <f>IF(ISBLANK(Ventas[[#This Row],[Código]]),"",VLOOKUP(Ventas[[#This Row],[Código]],Productos[],4,FALSE))</f>
        <v/>
      </c>
      <c r="G2261" s="1" t="str">
        <f>IF(ISBLANK(Ventas[[#This Row],[Código]]),"",VLOOKUP(Ventas[[#This Row],[Código]],Productos[],5,FALSE))</f>
        <v/>
      </c>
      <c r="H2261" s="23" t="str">
        <f>IF(ISBLANK(Ventas[[#This Row],[Código]]),"",Ventas[[#This Row],[Precio Unitario]]*Ventas[[#This Row],[Cantidad]])</f>
        <v/>
      </c>
      <c r="I2261" s="1" t="str">
        <f>IF(ISBLANK(Ventas[[#This Row],[Código]]),"",SUM(Ventas[[#This Row],[Monto]],I2260))</f>
        <v/>
      </c>
    </row>
    <row r="2262" spans="3:9" x14ac:dyDescent="0.25">
      <c r="C2262" t="str">
        <f>IF(ISBLANK(Ventas[[#This Row],[Código]]),"",VLOOKUP(Ventas[[#This Row],[Código]],Productos[],2,FALSE))</f>
        <v/>
      </c>
      <c r="D2262" t="str">
        <f>IF(ISBLANK(Ventas[[#This Row],[Código]]),"",VLOOKUP(Ventas[[#This Row],[Código]],Productos[],3,FALSE))</f>
        <v/>
      </c>
      <c r="E2262" s="22"/>
      <c r="F2262" s="1" t="str">
        <f>IF(ISBLANK(Ventas[[#This Row],[Código]]),"",VLOOKUP(Ventas[[#This Row],[Código]],Productos[],4,FALSE))</f>
        <v/>
      </c>
      <c r="G2262" s="1" t="str">
        <f>IF(ISBLANK(Ventas[[#This Row],[Código]]),"",VLOOKUP(Ventas[[#This Row],[Código]],Productos[],5,FALSE))</f>
        <v/>
      </c>
      <c r="H2262" s="23" t="str">
        <f>IF(ISBLANK(Ventas[[#This Row],[Código]]),"",Ventas[[#This Row],[Precio Unitario]]*Ventas[[#This Row],[Cantidad]])</f>
        <v/>
      </c>
      <c r="I2262" s="1" t="str">
        <f>IF(ISBLANK(Ventas[[#This Row],[Código]]),"",SUM(Ventas[[#This Row],[Monto]],I2261))</f>
        <v/>
      </c>
    </row>
    <row r="2263" spans="3:9" x14ac:dyDescent="0.25">
      <c r="C2263" t="str">
        <f>IF(ISBLANK(Ventas[[#This Row],[Código]]),"",VLOOKUP(Ventas[[#This Row],[Código]],Productos[],2,FALSE))</f>
        <v/>
      </c>
      <c r="D2263" t="str">
        <f>IF(ISBLANK(Ventas[[#This Row],[Código]]),"",VLOOKUP(Ventas[[#This Row],[Código]],Productos[],3,FALSE))</f>
        <v/>
      </c>
      <c r="E2263" s="22"/>
      <c r="F2263" s="1" t="str">
        <f>IF(ISBLANK(Ventas[[#This Row],[Código]]),"",VLOOKUP(Ventas[[#This Row],[Código]],Productos[],4,FALSE))</f>
        <v/>
      </c>
      <c r="G2263" s="1" t="str">
        <f>IF(ISBLANK(Ventas[[#This Row],[Código]]),"",VLOOKUP(Ventas[[#This Row],[Código]],Productos[],5,FALSE))</f>
        <v/>
      </c>
      <c r="H2263" s="23" t="str">
        <f>IF(ISBLANK(Ventas[[#This Row],[Código]]),"",Ventas[[#This Row],[Precio Unitario]]*Ventas[[#This Row],[Cantidad]])</f>
        <v/>
      </c>
      <c r="I2263" s="1" t="str">
        <f>IF(ISBLANK(Ventas[[#This Row],[Código]]),"",SUM(Ventas[[#This Row],[Monto]],I2262))</f>
        <v/>
      </c>
    </row>
    <row r="2264" spans="3:9" x14ac:dyDescent="0.25">
      <c r="C2264" t="str">
        <f>IF(ISBLANK(Ventas[[#This Row],[Código]]),"",VLOOKUP(Ventas[[#This Row],[Código]],Productos[],2,FALSE))</f>
        <v/>
      </c>
      <c r="D2264" t="str">
        <f>IF(ISBLANK(Ventas[[#This Row],[Código]]),"",VLOOKUP(Ventas[[#This Row],[Código]],Productos[],3,FALSE))</f>
        <v/>
      </c>
      <c r="E2264" s="22"/>
      <c r="F2264" s="1" t="str">
        <f>IF(ISBLANK(Ventas[[#This Row],[Código]]),"",VLOOKUP(Ventas[[#This Row],[Código]],Productos[],4,FALSE))</f>
        <v/>
      </c>
      <c r="G2264" s="1" t="str">
        <f>IF(ISBLANK(Ventas[[#This Row],[Código]]),"",VLOOKUP(Ventas[[#This Row],[Código]],Productos[],5,FALSE))</f>
        <v/>
      </c>
      <c r="H2264" s="23" t="str">
        <f>IF(ISBLANK(Ventas[[#This Row],[Código]]),"",Ventas[[#This Row],[Precio Unitario]]*Ventas[[#This Row],[Cantidad]])</f>
        <v/>
      </c>
      <c r="I2264" s="1" t="str">
        <f>IF(ISBLANK(Ventas[[#This Row],[Código]]),"",SUM(Ventas[[#This Row],[Monto]],I2263))</f>
        <v/>
      </c>
    </row>
    <row r="2265" spans="3:9" x14ac:dyDescent="0.25">
      <c r="C2265" t="str">
        <f>IF(ISBLANK(Ventas[[#This Row],[Código]]),"",VLOOKUP(Ventas[[#This Row],[Código]],Productos[],2,FALSE))</f>
        <v/>
      </c>
      <c r="D2265" t="str">
        <f>IF(ISBLANK(Ventas[[#This Row],[Código]]),"",VLOOKUP(Ventas[[#This Row],[Código]],Productos[],3,FALSE))</f>
        <v/>
      </c>
      <c r="E2265" s="22"/>
      <c r="F2265" s="1" t="str">
        <f>IF(ISBLANK(Ventas[[#This Row],[Código]]),"",VLOOKUP(Ventas[[#This Row],[Código]],Productos[],4,FALSE))</f>
        <v/>
      </c>
      <c r="G2265" s="1" t="str">
        <f>IF(ISBLANK(Ventas[[#This Row],[Código]]),"",VLOOKUP(Ventas[[#This Row],[Código]],Productos[],5,FALSE))</f>
        <v/>
      </c>
      <c r="H2265" s="23" t="str">
        <f>IF(ISBLANK(Ventas[[#This Row],[Código]]),"",Ventas[[#This Row],[Precio Unitario]]*Ventas[[#This Row],[Cantidad]])</f>
        <v/>
      </c>
      <c r="I2265" s="1" t="str">
        <f>IF(ISBLANK(Ventas[[#This Row],[Código]]),"",SUM(Ventas[[#This Row],[Monto]],I2264))</f>
        <v/>
      </c>
    </row>
    <row r="2266" spans="3:9" x14ac:dyDescent="0.25">
      <c r="C2266" t="str">
        <f>IF(ISBLANK(Ventas[[#This Row],[Código]]),"",VLOOKUP(Ventas[[#This Row],[Código]],Productos[],2,FALSE))</f>
        <v/>
      </c>
      <c r="D2266" t="str">
        <f>IF(ISBLANK(Ventas[[#This Row],[Código]]),"",VLOOKUP(Ventas[[#This Row],[Código]],Productos[],3,FALSE))</f>
        <v/>
      </c>
      <c r="E2266" s="22"/>
      <c r="F2266" s="1" t="str">
        <f>IF(ISBLANK(Ventas[[#This Row],[Código]]),"",VLOOKUP(Ventas[[#This Row],[Código]],Productos[],4,FALSE))</f>
        <v/>
      </c>
      <c r="G2266" s="1" t="str">
        <f>IF(ISBLANK(Ventas[[#This Row],[Código]]),"",VLOOKUP(Ventas[[#This Row],[Código]],Productos[],5,FALSE))</f>
        <v/>
      </c>
      <c r="H2266" s="23" t="str">
        <f>IF(ISBLANK(Ventas[[#This Row],[Código]]),"",Ventas[[#This Row],[Precio Unitario]]*Ventas[[#This Row],[Cantidad]])</f>
        <v/>
      </c>
      <c r="I2266" s="1" t="str">
        <f>IF(ISBLANK(Ventas[[#This Row],[Código]]),"",SUM(Ventas[[#This Row],[Monto]],I2265))</f>
        <v/>
      </c>
    </row>
    <row r="2267" spans="3:9" x14ac:dyDescent="0.25">
      <c r="C2267" t="str">
        <f>IF(ISBLANK(Ventas[[#This Row],[Código]]),"",VLOOKUP(Ventas[[#This Row],[Código]],Productos[],2,FALSE))</f>
        <v/>
      </c>
      <c r="D2267" t="str">
        <f>IF(ISBLANK(Ventas[[#This Row],[Código]]),"",VLOOKUP(Ventas[[#This Row],[Código]],Productos[],3,FALSE))</f>
        <v/>
      </c>
      <c r="E2267" s="22"/>
      <c r="F2267" s="1" t="str">
        <f>IF(ISBLANK(Ventas[[#This Row],[Código]]),"",VLOOKUP(Ventas[[#This Row],[Código]],Productos[],4,FALSE))</f>
        <v/>
      </c>
      <c r="G2267" s="1" t="str">
        <f>IF(ISBLANK(Ventas[[#This Row],[Código]]),"",VLOOKUP(Ventas[[#This Row],[Código]],Productos[],5,FALSE))</f>
        <v/>
      </c>
      <c r="H2267" s="23" t="str">
        <f>IF(ISBLANK(Ventas[[#This Row],[Código]]),"",Ventas[[#This Row],[Precio Unitario]]*Ventas[[#This Row],[Cantidad]])</f>
        <v/>
      </c>
      <c r="I2267" s="1" t="str">
        <f>IF(ISBLANK(Ventas[[#This Row],[Código]]),"",SUM(Ventas[[#This Row],[Monto]],I2266))</f>
        <v/>
      </c>
    </row>
    <row r="2268" spans="3:9" x14ac:dyDescent="0.25">
      <c r="C2268" t="str">
        <f>IF(ISBLANK(Ventas[[#This Row],[Código]]),"",VLOOKUP(Ventas[[#This Row],[Código]],Productos[],2,FALSE))</f>
        <v/>
      </c>
      <c r="D2268" t="str">
        <f>IF(ISBLANK(Ventas[[#This Row],[Código]]),"",VLOOKUP(Ventas[[#This Row],[Código]],Productos[],3,FALSE))</f>
        <v/>
      </c>
      <c r="E2268" s="22"/>
      <c r="F2268" s="1" t="str">
        <f>IF(ISBLANK(Ventas[[#This Row],[Código]]),"",VLOOKUP(Ventas[[#This Row],[Código]],Productos[],4,FALSE))</f>
        <v/>
      </c>
      <c r="G2268" s="1" t="str">
        <f>IF(ISBLANK(Ventas[[#This Row],[Código]]),"",VLOOKUP(Ventas[[#This Row],[Código]],Productos[],5,FALSE))</f>
        <v/>
      </c>
      <c r="H2268" s="23" t="str">
        <f>IF(ISBLANK(Ventas[[#This Row],[Código]]),"",Ventas[[#This Row],[Precio Unitario]]*Ventas[[#This Row],[Cantidad]])</f>
        <v/>
      </c>
      <c r="I2268" s="1" t="str">
        <f>IF(ISBLANK(Ventas[[#This Row],[Código]]),"",SUM(Ventas[[#This Row],[Monto]],I2267))</f>
        <v/>
      </c>
    </row>
    <row r="2269" spans="3:9" x14ac:dyDescent="0.25">
      <c r="C2269" t="str">
        <f>IF(ISBLANK(Ventas[[#This Row],[Código]]),"",VLOOKUP(Ventas[[#This Row],[Código]],Productos[],2,FALSE))</f>
        <v/>
      </c>
      <c r="D2269" t="str">
        <f>IF(ISBLANK(Ventas[[#This Row],[Código]]),"",VLOOKUP(Ventas[[#This Row],[Código]],Productos[],3,FALSE))</f>
        <v/>
      </c>
      <c r="E2269" s="22"/>
      <c r="F2269" s="1" t="str">
        <f>IF(ISBLANK(Ventas[[#This Row],[Código]]),"",VLOOKUP(Ventas[[#This Row],[Código]],Productos[],4,FALSE))</f>
        <v/>
      </c>
      <c r="G2269" s="1" t="str">
        <f>IF(ISBLANK(Ventas[[#This Row],[Código]]),"",VLOOKUP(Ventas[[#This Row],[Código]],Productos[],5,FALSE))</f>
        <v/>
      </c>
      <c r="H2269" s="23" t="str">
        <f>IF(ISBLANK(Ventas[[#This Row],[Código]]),"",Ventas[[#This Row],[Precio Unitario]]*Ventas[[#This Row],[Cantidad]])</f>
        <v/>
      </c>
      <c r="I2269" s="1" t="str">
        <f>IF(ISBLANK(Ventas[[#This Row],[Código]]),"",SUM(Ventas[[#This Row],[Monto]],I2268))</f>
        <v/>
      </c>
    </row>
    <row r="2270" spans="3:9" x14ac:dyDescent="0.25">
      <c r="C2270" t="str">
        <f>IF(ISBLANK(Ventas[[#This Row],[Código]]),"",VLOOKUP(Ventas[[#This Row],[Código]],Productos[],2,FALSE))</f>
        <v/>
      </c>
      <c r="D2270" t="str">
        <f>IF(ISBLANK(Ventas[[#This Row],[Código]]),"",VLOOKUP(Ventas[[#This Row],[Código]],Productos[],3,FALSE))</f>
        <v/>
      </c>
      <c r="E2270" s="22"/>
      <c r="F2270" s="1" t="str">
        <f>IF(ISBLANK(Ventas[[#This Row],[Código]]),"",VLOOKUP(Ventas[[#This Row],[Código]],Productos[],4,FALSE))</f>
        <v/>
      </c>
      <c r="G2270" s="1" t="str">
        <f>IF(ISBLANK(Ventas[[#This Row],[Código]]),"",VLOOKUP(Ventas[[#This Row],[Código]],Productos[],5,FALSE))</f>
        <v/>
      </c>
      <c r="H2270" s="23" t="str">
        <f>IF(ISBLANK(Ventas[[#This Row],[Código]]),"",Ventas[[#This Row],[Precio Unitario]]*Ventas[[#This Row],[Cantidad]])</f>
        <v/>
      </c>
      <c r="I2270" s="1" t="str">
        <f>IF(ISBLANK(Ventas[[#This Row],[Código]]),"",SUM(Ventas[[#This Row],[Monto]],I2269))</f>
        <v/>
      </c>
    </row>
    <row r="2271" spans="3:9" x14ac:dyDescent="0.25">
      <c r="C2271" t="str">
        <f>IF(ISBLANK(Ventas[[#This Row],[Código]]),"",VLOOKUP(Ventas[[#This Row],[Código]],Productos[],2,FALSE))</f>
        <v/>
      </c>
      <c r="D2271" t="str">
        <f>IF(ISBLANK(Ventas[[#This Row],[Código]]),"",VLOOKUP(Ventas[[#This Row],[Código]],Productos[],3,FALSE))</f>
        <v/>
      </c>
      <c r="E2271" s="22"/>
      <c r="F2271" s="1" t="str">
        <f>IF(ISBLANK(Ventas[[#This Row],[Código]]),"",VLOOKUP(Ventas[[#This Row],[Código]],Productos[],4,FALSE))</f>
        <v/>
      </c>
      <c r="G2271" s="1" t="str">
        <f>IF(ISBLANK(Ventas[[#This Row],[Código]]),"",VLOOKUP(Ventas[[#This Row],[Código]],Productos[],5,FALSE))</f>
        <v/>
      </c>
      <c r="H2271" s="23" t="str">
        <f>IF(ISBLANK(Ventas[[#This Row],[Código]]),"",Ventas[[#This Row],[Precio Unitario]]*Ventas[[#This Row],[Cantidad]])</f>
        <v/>
      </c>
      <c r="I2271" s="1" t="str">
        <f>IF(ISBLANK(Ventas[[#This Row],[Código]]),"",SUM(Ventas[[#This Row],[Monto]],I2270))</f>
        <v/>
      </c>
    </row>
    <row r="2272" spans="3:9" x14ac:dyDescent="0.25">
      <c r="C2272" t="str">
        <f>IF(ISBLANK(Ventas[[#This Row],[Código]]),"",VLOOKUP(Ventas[[#This Row],[Código]],Productos[],2,FALSE))</f>
        <v/>
      </c>
      <c r="D2272" t="str">
        <f>IF(ISBLANK(Ventas[[#This Row],[Código]]),"",VLOOKUP(Ventas[[#This Row],[Código]],Productos[],3,FALSE))</f>
        <v/>
      </c>
      <c r="E2272" s="22"/>
      <c r="F2272" s="1" t="str">
        <f>IF(ISBLANK(Ventas[[#This Row],[Código]]),"",VLOOKUP(Ventas[[#This Row],[Código]],Productos[],4,FALSE))</f>
        <v/>
      </c>
      <c r="G2272" s="1" t="str">
        <f>IF(ISBLANK(Ventas[[#This Row],[Código]]),"",VLOOKUP(Ventas[[#This Row],[Código]],Productos[],5,FALSE))</f>
        <v/>
      </c>
      <c r="H2272" s="23" t="str">
        <f>IF(ISBLANK(Ventas[[#This Row],[Código]]),"",Ventas[[#This Row],[Precio Unitario]]*Ventas[[#This Row],[Cantidad]])</f>
        <v/>
      </c>
      <c r="I2272" s="1" t="str">
        <f>IF(ISBLANK(Ventas[[#This Row],[Código]]),"",SUM(Ventas[[#This Row],[Monto]],I2271))</f>
        <v/>
      </c>
    </row>
    <row r="2273" spans="3:9" x14ac:dyDescent="0.25">
      <c r="C2273" t="str">
        <f>IF(ISBLANK(Ventas[[#This Row],[Código]]),"",VLOOKUP(Ventas[[#This Row],[Código]],Productos[],2,FALSE))</f>
        <v/>
      </c>
      <c r="D2273" t="str">
        <f>IF(ISBLANK(Ventas[[#This Row],[Código]]),"",VLOOKUP(Ventas[[#This Row],[Código]],Productos[],3,FALSE))</f>
        <v/>
      </c>
      <c r="E2273" s="22"/>
      <c r="F2273" s="1" t="str">
        <f>IF(ISBLANK(Ventas[[#This Row],[Código]]),"",VLOOKUP(Ventas[[#This Row],[Código]],Productos[],4,FALSE))</f>
        <v/>
      </c>
      <c r="G2273" s="1" t="str">
        <f>IF(ISBLANK(Ventas[[#This Row],[Código]]),"",VLOOKUP(Ventas[[#This Row],[Código]],Productos[],5,FALSE))</f>
        <v/>
      </c>
      <c r="H2273" s="23" t="str">
        <f>IF(ISBLANK(Ventas[[#This Row],[Código]]),"",Ventas[[#This Row],[Precio Unitario]]*Ventas[[#This Row],[Cantidad]])</f>
        <v/>
      </c>
      <c r="I2273" s="1" t="str">
        <f>IF(ISBLANK(Ventas[[#This Row],[Código]]),"",SUM(Ventas[[#This Row],[Monto]],I2272))</f>
        <v/>
      </c>
    </row>
    <row r="2274" spans="3:9" x14ac:dyDescent="0.25">
      <c r="C2274" t="str">
        <f>IF(ISBLANK(Ventas[[#This Row],[Código]]),"",VLOOKUP(Ventas[[#This Row],[Código]],Productos[],2,FALSE))</f>
        <v/>
      </c>
      <c r="D2274" t="str">
        <f>IF(ISBLANK(Ventas[[#This Row],[Código]]),"",VLOOKUP(Ventas[[#This Row],[Código]],Productos[],3,FALSE))</f>
        <v/>
      </c>
      <c r="E2274" s="22"/>
      <c r="F2274" s="1" t="str">
        <f>IF(ISBLANK(Ventas[[#This Row],[Código]]),"",VLOOKUP(Ventas[[#This Row],[Código]],Productos[],4,FALSE))</f>
        <v/>
      </c>
      <c r="G2274" s="1" t="str">
        <f>IF(ISBLANK(Ventas[[#This Row],[Código]]),"",VLOOKUP(Ventas[[#This Row],[Código]],Productos[],5,FALSE))</f>
        <v/>
      </c>
      <c r="H2274" s="23" t="str">
        <f>IF(ISBLANK(Ventas[[#This Row],[Código]]),"",Ventas[[#This Row],[Precio Unitario]]*Ventas[[#This Row],[Cantidad]])</f>
        <v/>
      </c>
      <c r="I2274" s="1" t="str">
        <f>IF(ISBLANK(Ventas[[#This Row],[Código]]),"",SUM(Ventas[[#This Row],[Monto]],I2273))</f>
        <v/>
      </c>
    </row>
    <row r="2275" spans="3:9" x14ac:dyDescent="0.25">
      <c r="C2275" t="str">
        <f>IF(ISBLANK(Ventas[[#This Row],[Código]]),"",VLOOKUP(Ventas[[#This Row],[Código]],Productos[],2,FALSE))</f>
        <v/>
      </c>
      <c r="D2275" t="str">
        <f>IF(ISBLANK(Ventas[[#This Row],[Código]]),"",VLOOKUP(Ventas[[#This Row],[Código]],Productos[],3,FALSE))</f>
        <v/>
      </c>
      <c r="E2275" s="22"/>
      <c r="F2275" s="1" t="str">
        <f>IF(ISBLANK(Ventas[[#This Row],[Código]]),"",VLOOKUP(Ventas[[#This Row],[Código]],Productos[],4,FALSE))</f>
        <v/>
      </c>
      <c r="G2275" s="1" t="str">
        <f>IF(ISBLANK(Ventas[[#This Row],[Código]]),"",VLOOKUP(Ventas[[#This Row],[Código]],Productos[],5,FALSE))</f>
        <v/>
      </c>
      <c r="H2275" s="23" t="str">
        <f>IF(ISBLANK(Ventas[[#This Row],[Código]]),"",Ventas[[#This Row],[Precio Unitario]]*Ventas[[#This Row],[Cantidad]])</f>
        <v/>
      </c>
      <c r="I2275" s="1" t="str">
        <f>IF(ISBLANK(Ventas[[#This Row],[Código]]),"",SUM(Ventas[[#This Row],[Monto]],I2274))</f>
        <v/>
      </c>
    </row>
    <row r="2276" spans="3:9" x14ac:dyDescent="0.25">
      <c r="C2276" t="str">
        <f>IF(ISBLANK(Ventas[[#This Row],[Código]]),"",VLOOKUP(Ventas[[#This Row],[Código]],Productos[],2,FALSE))</f>
        <v/>
      </c>
      <c r="D2276" t="str">
        <f>IF(ISBLANK(Ventas[[#This Row],[Código]]),"",VLOOKUP(Ventas[[#This Row],[Código]],Productos[],3,FALSE))</f>
        <v/>
      </c>
      <c r="E2276" s="22"/>
      <c r="F2276" s="1" t="str">
        <f>IF(ISBLANK(Ventas[[#This Row],[Código]]),"",VLOOKUP(Ventas[[#This Row],[Código]],Productos[],4,FALSE))</f>
        <v/>
      </c>
      <c r="G2276" s="1" t="str">
        <f>IF(ISBLANK(Ventas[[#This Row],[Código]]),"",VLOOKUP(Ventas[[#This Row],[Código]],Productos[],5,FALSE))</f>
        <v/>
      </c>
      <c r="H2276" s="23" t="str">
        <f>IF(ISBLANK(Ventas[[#This Row],[Código]]),"",Ventas[[#This Row],[Precio Unitario]]*Ventas[[#This Row],[Cantidad]])</f>
        <v/>
      </c>
      <c r="I2276" s="1" t="str">
        <f>IF(ISBLANK(Ventas[[#This Row],[Código]]),"",SUM(Ventas[[#This Row],[Monto]],I2275))</f>
        <v/>
      </c>
    </row>
    <row r="2277" spans="3:9" x14ac:dyDescent="0.25">
      <c r="C2277" t="str">
        <f>IF(ISBLANK(Ventas[[#This Row],[Código]]),"",VLOOKUP(Ventas[[#This Row],[Código]],Productos[],2,FALSE))</f>
        <v/>
      </c>
      <c r="D2277" t="str">
        <f>IF(ISBLANK(Ventas[[#This Row],[Código]]),"",VLOOKUP(Ventas[[#This Row],[Código]],Productos[],3,FALSE))</f>
        <v/>
      </c>
      <c r="E2277" s="22"/>
      <c r="F2277" s="1" t="str">
        <f>IF(ISBLANK(Ventas[[#This Row],[Código]]),"",VLOOKUP(Ventas[[#This Row],[Código]],Productos[],4,FALSE))</f>
        <v/>
      </c>
      <c r="G2277" s="1" t="str">
        <f>IF(ISBLANK(Ventas[[#This Row],[Código]]),"",VLOOKUP(Ventas[[#This Row],[Código]],Productos[],5,FALSE))</f>
        <v/>
      </c>
      <c r="H2277" s="23" t="str">
        <f>IF(ISBLANK(Ventas[[#This Row],[Código]]),"",Ventas[[#This Row],[Precio Unitario]]*Ventas[[#This Row],[Cantidad]])</f>
        <v/>
      </c>
      <c r="I2277" s="1" t="str">
        <f>IF(ISBLANK(Ventas[[#This Row],[Código]]),"",SUM(Ventas[[#This Row],[Monto]],I2276))</f>
        <v/>
      </c>
    </row>
    <row r="2278" spans="3:9" x14ac:dyDescent="0.25">
      <c r="C2278" t="str">
        <f>IF(ISBLANK(Ventas[[#This Row],[Código]]),"",VLOOKUP(Ventas[[#This Row],[Código]],Productos[],2,FALSE))</f>
        <v/>
      </c>
      <c r="D2278" t="str">
        <f>IF(ISBLANK(Ventas[[#This Row],[Código]]),"",VLOOKUP(Ventas[[#This Row],[Código]],Productos[],3,FALSE))</f>
        <v/>
      </c>
      <c r="E2278" s="22"/>
      <c r="F2278" s="1" t="str">
        <f>IF(ISBLANK(Ventas[[#This Row],[Código]]),"",VLOOKUP(Ventas[[#This Row],[Código]],Productos[],4,FALSE))</f>
        <v/>
      </c>
      <c r="G2278" s="1" t="str">
        <f>IF(ISBLANK(Ventas[[#This Row],[Código]]),"",VLOOKUP(Ventas[[#This Row],[Código]],Productos[],5,FALSE))</f>
        <v/>
      </c>
      <c r="H2278" s="23" t="str">
        <f>IF(ISBLANK(Ventas[[#This Row],[Código]]),"",Ventas[[#This Row],[Precio Unitario]]*Ventas[[#This Row],[Cantidad]])</f>
        <v/>
      </c>
      <c r="I2278" s="1" t="str">
        <f>IF(ISBLANK(Ventas[[#This Row],[Código]]),"",SUM(Ventas[[#This Row],[Monto]],I2277))</f>
        <v/>
      </c>
    </row>
    <row r="2279" spans="3:9" x14ac:dyDescent="0.25">
      <c r="C2279" t="str">
        <f>IF(ISBLANK(Ventas[[#This Row],[Código]]),"",VLOOKUP(Ventas[[#This Row],[Código]],Productos[],2,FALSE))</f>
        <v/>
      </c>
      <c r="D2279" t="str">
        <f>IF(ISBLANK(Ventas[[#This Row],[Código]]),"",VLOOKUP(Ventas[[#This Row],[Código]],Productos[],3,FALSE))</f>
        <v/>
      </c>
      <c r="E2279" s="22"/>
      <c r="F2279" s="1" t="str">
        <f>IF(ISBLANK(Ventas[[#This Row],[Código]]),"",VLOOKUP(Ventas[[#This Row],[Código]],Productos[],4,FALSE))</f>
        <v/>
      </c>
      <c r="G2279" s="1" t="str">
        <f>IF(ISBLANK(Ventas[[#This Row],[Código]]),"",VLOOKUP(Ventas[[#This Row],[Código]],Productos[],5,FALSE))</f>
        <v/>
      </c>
      <c r="H2279" s="23" t="str">
        <f>IF(ISBLANK(Ventas[[#This Row],[Código]]),"",Ventas[[#This Row],[Precio Unitario]]*Ventas[[#This Row],[Cantidad]])</f>
        <v/>
      </c>
      <c r="I2279" s="1" t="str">
        <f>IF(ISBLANK(Ventas[[#This Row],[Código]]),"",SUM(Ventas[[#This Row],[Monto]],I2278))</f>
        <v/>
      </c>
    </row>
    <row r="2280" spans="3:9" x14ac:dyDescent="0.25">
      <c r="C2280" t="str">
        <f>IF(ISBLANK(Ventas[[#This Row],[Código]]),"",VLOOKUP(Ventas[[#This Row],[Código]],Productos[],2,FALSE))</f>
        <v/>
      </c>
      <c r="D2280" t="str">
        <f>IF(ISBLANK(Ventas[[#This Row],[Código]]),"",VLOOKUP(Ventas[[#This Row],[Código]],Productos[],3,FALSE))</f>
        <v/>
      </c>
      <c r="E2280" s="22"/>
      <c r="F2280" s="1" t="str">
        <f>IF(ISBLANK(Ventas[[#This Row],[Código]]),"",VLOOKUP(Ventas[[#This Row],[Código]],Productos[],4,FALSE))</f>
        <v/>
      </c>
      <c r="G2280" s="1" t="str">
        <f>IF(ISBLANK(Ventas[[#This Row],[Código]]),"",VLOOKUP(Ventas[[#This Row],[Código]],Productos[],5,FALSE))</f>
        <v/>
      </c>
      <c r="H2280" s="23" t="str">
        <f>IF(ISBLANK(Ventas[[#This Row],[Código]]),"",Ventas[[#This Row],[Precio Unitario]]*Ventas[[#This Row],[Cantidad]])</f>
        <v/>
      </c>
      <c r="I2280" s="1" t="str">
        <f>IF(ISBLANK(Ventas[[#This Row],[Código]]),"",SUM(Ventas[[#This Row],[Monto]],I2279))</f>
        <v/>
      </c>
    </row>
    <row r="2281" spans="3:9" x14ac:dyDescent="0.25">
      <c r="C2281" t="str">
        <f>IF(ISBLANK(Ventas[[#This Row],[Código]]),"",VLOOKUP(Ventas[[#This Row],[Código]],Productos[],2,FALSE))</f>
        <v/>
      </c>
      <c r="D2281" t="str">
        <f>IF(ISBLANK(Ventas[[#This Row],[Código]]),"",VLOOKUP(Ventas[[#This Row],[Código]],Productos[],3,FALSE))</f>
        <v/>
      </c>
      <c r="E2281" s="22"/>
      <c r="F2281" s="1" t="str">
        <f>IF(ISBLANK(Ventas[[#This Row],[Código]]),"",VLOOKUP(Ventas[[#This Row],[Código]],Productos[],4,FALSE))</f>
        <v/>
      </c>
      <c r="G2281" s="1" t="str">
        <f>IF(ISBLANK(Ventas[[#This Row],[Código]]),"",VLOOKUP(Ventas[[#This Row],[Código]],Productos[],5,FALSE))</f>
        <v/>
      </c>
      <c r="H2281" s="23" t="str">
        <f>IF(ISBLANK(Ventas[[#This Row],[Código]]),"",Ventas[[#This Row],[Precio Unitario]]*Ventas[[#This Row],[Cantidad]])</f>
        <v/>
      </c>
      <c r="I2281" s="1" t="str">
        <f>IF(ISBLANK(Ventas[[#This Row],[Código]]),"",SUM(Ventas[[#This Row],[Monto]],I2280))</f>
        <v/>
      </c>
    </row>
    <row r="2282" spans="3:9" x14ac:dyDescent="0.25">
      <c r="C2282" t="str">
        <f>IF(ISBLANK(Ventas[[#This Row],[Código]]),"",VLOOKUP(Ventas[[#This Row],[Código]],Productos[],2,FALSE))</f>
        <v/>
      </c>
      <c r="D2282" t="str">
        <f>IF(ISBLANK(Ventas[[#This Row],[Código]]),"",VLOOKUP(Ventas[[#This Row],[Código]],Productos[],3,FALSE))</f>
        <v/>
      </c>
      <c r="E2282" s="22"/>
      <c r="F2282" s="1" t="str">
        <f>IF(ISBLANK(Ventas[[#This Row],[Código]]),"",VLOOKUP(Ventas[[#This Row],[Código]],Productos[],4,FALSE))</f>
        <v/>
      </c>
      <c r="G2282" s="1" t="str">
        <f>IF(ISBLANK(Ventas[[#This Row],[Código]]),"",VLOOKUP(Ventas[[#This Row],[Código]],Productos[],5,FALSE))</f>
        <v/>
      </c>
      <c r="H2282" s="23" t="str">
        <f>IF(ISBLANK(Ventas[[#This Row],[Código]]),"",Ventas[[#This Row],[Precio Unitario]]*Ventas[[#This Row],[Cantidad]])</f>
        <v/>
      </c>
      <c r="I2282" s="1" t="str">
        <f>IF(ISBLANK(Ventas[[#This Row],[Código]]),"",SUM(Ventas[[#This Row],[Monto]],I2281))</f>
        <v/>
      </c>
    </row>
    <row r="2283" spans="3:9" x14ac:dyDescent="0.25">
      <c r="C2283" t="str">
        <f>IF(ISBLANK(Ventas[[#This Row],[Código]]),"",VLOOKUP(Ventas[[#This Row],[Código]],Productos[],2,FALSE))</f>
        <v/>
      </c>
      <c r="D2283" t="str">
        <f>IF(ISBLANK(Ventas[[#This Row],[Código]]),"",VLOOKUP(Ventas[[#This Row],[Código]],Productos[],3,FALSE))</f>
        <v/>
      </c>
      <c r="E2283" s="22"/>
      <c r="F2283" s="1" t="str">
        <f>IF(ISBLANK(Ventas[[#This Row],[Código]]),"",VLOOKUP(Ventas[[#This Row],[Código]],Productos[],4,FALSE))</f>
        <v/>
      </c>
      <c r="G2283" s="1" t="str">
        <f>IF(ISBLANK(Ventas[[#This Row],[Código]]),"",VLOOKUP(Ventas[[#This Row],[Código]],Productos[],5,FALSE))</f>
        <v/>
      </c>
      <c r="H2283" s="23" t="str">
        <f>IF(ISBLANK(Ventas[[#This Row],[Código]]),"",Ventas[[#This Row],[Precio Unitario]]*Ventas[[#This Row],[Cantidad]])</f>
        <v/>
      </c>
      <c r="I2283" s="1" t="str">
        <f>IF(ISBLANK(Ventas[[#This Row],[Código]]),"",SUM(Ventas[[#This Row],[Monto]],I2282))</f>
        <v/>
      </c>
    </row>
    <row r="2284" spans="3:9" x14ac:dyDescent="0.25">
      <c r="C2284" t="str">
        <f>IF(ISBLANK(Ventas[[#This Row],[Código]]),"",VLOOKUP(Ventas[[#This Row],[Código]],Productos[],2,FALSE))</f>
        <v/>
      </c>
      <c r="D2284" t="str">
        <f>IF(ISBLANK(Ventas[[#This Row],[Código]]),"",VLOOKUP(Ventas[[#This Row],[Código]],Productos[],3,FALSE))</f>
        <v/>
      </c>
      <c r="E2284" s="22"/>
      <c r="F2284" s="1" t="str">
        <f>IF(ISBLANK(Ventas[[#This Row],[Código]]),"",VLOOKUP(Ventas[[#This Row],[Código]],Productos[],4,FALSE))</f>
        <v/>
      </c>
      <c r="G2284" s="1" t="str">
        <f>IF(ISBLANK(Ventas[[#This Row],[Código]]),"",VLOOKUP(Ventas[[#This Row],[Código]],Productos[],5,FALSE))</f>
        <v/>
      </c>
      <c r="H2284" s="23" t="str">
        <f>IF(ISBLANK(Ventas[[#This Row],[Código]]),"",Ventas[[#This Row],[Precio Unitario]]*Ventas[[#This Row],[Cantidad]])</f>
        <v/>
      </c>
      <c r="I2284" s="1" t="str">
        <f>IF(ISBLANK(Ventas[[#This Row],[Código]]),"",SUM(Ventas[[#This Row],[Monto]],I2283))</f>
        <v/>
      </c>
    </row>
    <row r="2285" spans="3:9" x14ac:dyDescent="0.25">
      <c r="C2285" t="str">
        <f>IF(ISBLANK(Ventas[[#This Row],[Código]]),"",VLOOKUP(Ventas[[#This Row],[Código]],Productos[],2,FALSE))</f>
        <v/>
      </c>
      <c r="D2285" t="str">
        <f>IF(ISBLANK(Ventas[[#This Row],[Código]]),"",VLOOKUP(Ventas[[#This Row],[Código]],Productos[],3,FALSE))</f>
        <v/>
      </c>
      <c r="E2285" s="22"/>
      <c r="F2285" s="1" t="str">
        <f>IF(ISBLANK(Ventas[[#This Row],[Código]]),"",VLOOKUP(Ventas[[#This Row],[Código]],Productos[],4,FALSE))</f>
        <v/>
      </c>
      <c r="G2285" s="1" t="str">
        <f>IF(ISBLANK(Ventas[[#This Row],[Código]]),"",VLOOKUP(Ventas[[#This Row],[Código]],Productos[],5,FALSE))</f>
        <v/>
      </c>
      <c r="H2285" s="23" t="str">
        <f>IF(ISBLANK(Ventas[[#This Row],[Código]]),"",Ventas[[#This Row],[Precio Unitario]]*Ventas[[#This Row],[Cantidad]])</f>
        <v/>
      </c>
      <c r="I2285" s="1" t="str">
        <f>IF(ISBLANK(Ventas[[#This Row],[Código]]),"",SUM(Ventas[[#This Row],[Monto]],I2284))</f>
        <v/>
      </c>
    </row>
    <row r="2286" spans="3:9" x14ac:dyDescent="0.25">
      <c r="C2286" t="str">
        <f>IF(ISBLANK(Ventas[[#This Row],[Código]]),"",VLOOKUP(Ventas[[#This Row],[Código]],Productos[],2,FALSE))</f>
        <v/>
      </c>
      <c r="D2286" t="str">
        <f>IF(ISBLANK(Ventas[[#This Row],[Código]]),"",VLOOKUP(Ventas[[#This Row],[Código]],Productos[],3,FALSE))</f>
        <v/>
      </c>
      <c r="E2286" s="22"/>
      <c r="F2286" s="1" t="str">
        <f>IF(ISBLANK(Ventas[[#This Row],[Código]]),"",VLOOKUP(Ventas[[#This Row],[Código]],Productos[],4,FALSE))</f>
        <v/>
      </c>
      <c r="G2286" s="1" t="str">
        <f>IF(ISBLANK(Ventas[[#This Row],[Código]]),"",VLOOKUP(Ventas[[#This Row],[Código]],Productos[],5,FALSE))</f>
        <v/>
      </c>
      <c r="H2286" s="23" t="str">
        <f>IF(ISBLANK(Ventas[[#This Row],[Código]]),"",Ventas[[#This Row],[Precio Unitario]]*Ventas[[#This Row],[Cantidad]])</f>
        <v/>
      </c>
      <c r="I2286" s="1" t="str">
        <f>IF(ISBLANK(Ventas[[#This Row],[Código]]),"",SUM(Ventas[[#This Row],[Monto]],I2285))</f>
        <v/>
      </c>
    </row>
    <row r="2287" spans="3:9" x14ac:dyDescent="0.25">
      <c r="C2287" t="str">
        <f>IF(ISBLANK(Ventas[[#This Row],[Código]]),"",VLOOKUP(Ventas[[#This Row],[Código]],Productos[],2,FALSE))</f>
        <v/>
      </c>
      <c r="D2287" t="str">
        <f>IF(ISBLANK(Ventas[[#This Row],[Código]]),"",VLOOKUP(Ventas[[#This Row],[Código]],Productos[],3,FALSE))</f>
        <v/>
      </c>
      <c r="E2287" s="22"/>
      <c r="F2287" s="1" t="str">
        <f>IF(ISBLANK(Ventas[[#This Row],[Código]]),"",VLOOKUP(Ventas[[#This Row],[Código]],Productos[],4,FALSE))</f>
        <v/>
      </c>
      <c r="G2287" s="1" t="str">
        <f>IF(ISBLANK(Ventas[[#This Row],[Código]]),"",VLOOKUP(Ventas[[#This Row],[Código]],Productos[],5,FALSE))</f>
        <v/>
      </c>
      <c r="H2287" s="23" t="str">
        <f>IF(ISBLANK(Ventas[[#This Row],[Código]]),"",Ventas[[#This Row],[Precio Unitario]]*Ventas[[#This Row],[Cantidad]])</f>
        <v/>
      </c>
      <c r="I2287" s="1" t="str">
        <f>IF(ISBLANK(Ventas[[#This Row],[Código]]),"",SUM(Ventas[[#This Row],[Monto]],I2286))</f>
        <v/>
      </c>
    </row>
    <row r="2288" spans="3:9" x14ac:dyDescent="0.25">
      <c r="C2288" t="str">
        <f>IF(ISBLANK(Ventas[[#This Row],[Código]]),"",VLOOKUP(Ventas[[#This Row],[Código]],Productos[],2,FALSE))</f>
        <v/>
      </c>
      <c r="D2288" t="str">
        <f>IF(ISBLANK(Ventas[[#This Row],[Código]]),"",VLOOKUP(Ventas[[#This Row],[Código]],Productos[],3,FALSE))</f>
        <v/>
      </c>
      <c r="E2288" s="22"/>
      <c r="F2288" s="1" t="str">
        <f>IF(ISBLANK(Ventas[[#This Row],[Código]]),"",VLOOKUP(Ventas[[#This Row],[Código]],Productos[],4,FALSE))</f>
        <v/>
      </c>
      <c r="G2288" s="1" t="str">
        <f>IF(ISBLANK(Ventas[[#This Row],[Código]]),"",VLOOKUP(Ventas[[#This Row],[Código]],Productos[],5,FALSE))</f>
        <v/>
      </c>
      <c r="H2288" s="23" t="str">
        <f>IF(ISBLANK(Ventas[[#This Row],[Código]]),"",Ventas[[#This Row],[Precio Unitario]]*Ventas[[#This Row],[Cantidad]])</f>
        <v/>
      </c>
      <c r="I2288" s="1" t="str">
        <f>IF(ISBLANK(Ventas[[#This Row],[Código]]),"",SUM(Ventas[[#This Row],[Monto]],I2287))</f>
        <v/>
      </c>
    </row>
    <row r="2289" spans="3:9" x14ac:dyDescent="0.25">
      <c r="C2289" t="str">
        <f>IF(ISBLANK(Ventas[[#This Row],[Código]]),"",VLOOKUP(Ventas[[#This Row],[Código]],Productos[],2,FALSE))</f>
        <v/>
      </c>
      <c r="D2289" t="str">
        <f>IF(ISBLANK(Ventas[[#This Row],[Código]]),"",VLOOKUP(Ventas[[#This Row],[Código]],Productos[],3,FALSE))</f>
        <v/>
      </c>
      <c r="E2289" s="22"/>
      <c r="F2289" s="1" t="str">
        <f>IF(ISBLANK(Ventas[[#This Row],[Código]]),"",VLOOKUP(Ventas[[#This Row],[Código]],Productos[],4,FALSE))</f>
        <v/>
      </c>
      <c r="G2289" s="1" t="str">
        <f>IF(ISBLANK(Ventas[[#This Row],[Código]]),"",VLOOKUP(Ventas[[#This Row],[Código]],Productos[],5,FALSE))</f>
        <v/>
      </c>
      <c r="H2289" s="23" t="str">
        <f>IF(ISBLANK(Ventas[[#This Row],[Código]]),"",Ventas[[#This Row],[Precio Unitario]]*Ventas[[#This Row],[Cantidad]])</f>
        <v/>
      </c>
      <c r="I2289" s="1" t="str">
        <f>IF(ISBLANK(Ventas[[#This Row],[Código]]),"",SUM(Ventas[[#This Row],[Monto]],I2288))</f>
        <v/>
      </c>
    </row>
    <row r="2290" spans="3:9" x14ac:dyDescent="0.25">
      <c r="C2290" t="str">
        <f>IF(ISBLANK(Ventas[[#This Row],[Código]]),"",VLOOKUP(Ventas[[#This Row],[Código]],Productos[],2,FALSE))</f>
        <v/>
      </c>
      <c r="D2290" t="str">
        <f>IF(ISBLANK(Ventas[[#This Row],[Código]]),"",VLOOKUP(Ventas[[#This Row],[Código]],Productos[],3,FALSE))</f>
        <v/>
      </c>
      <c r="E2290" s="22"/>
      <c r="F2290" s="1" t="str">
        <f>IF(ISBLANK(Ventas[[#This Row],[Código]]),"",VLOOKUP(Ventas[[#This Row],[Código]],Productos[],4,FALSE))</f>
        <v/>
      </c>
      <c r="G2290" s="1" t="str">
        <f>IF(ISBLANK(Ventas[[#This Row],[Código]]),"",VLOOKUP(Ventas[[#This Row],[Código]],Productos[],5,FALSE))</f>
        <v/>
      </c>
      <c r="H2290" s="23" t="str">
        <f>IF(ISBLANK(Ventas[[#This Row],[Código]]),"",Ventas[[#This Row],[Precio Unitario]]*Ventas[[#This Row],[Cantidad]])</f>
        <v/>
      </c>
      <c r="I2290" s="1" t="str">
        <f>IF(ISBLANK(Ventas[[#This Row],[Código]]),"",SUM(Ventas[[#This Row],[Monto]],I2289))</f>
        <v/>
      </c>
    </row>
    <row r="2291" spans="3:9" x14ac:dyDescent="0.25">
      <c r="C2291" t="str">
        <f>IF(ISBLANK(Ventas[[#This Row],[Código]]),"",VLOOKUP(Ventas[[#This Row],[Código]],Productos[],2,FALSE))</f>
        <v/>
      </c>
      <c r="D2291" t="str">
        <f>IF(ISBLANK(Ventas[[#This Row],[Código]]),"",VLOOKUP(Ventas[[#This Row],[Código]],Productos[],3,FALSE))</f>
        <v/>
      </c>
      <c r="E2291" s="22"/>
      <c r="F2291" s="1" t="str">
        <f>IF(ISBLANK(Ventas[[#This Row],[Código]]),"",VLOOKUP(Ventas[[#This Row],[Código]],Productos[],4,FALSE))</f>
        <v/>
      </c>
      <c r="G2291" s="1" t="str">
        <f>IF(ISBLANK(Ventas[[#This Row],[Código]]),"",VLOOKUP(Ventas[[#This Row],[Código]],Productos[],5,FALSE))</f>
        <v/>
      </c>
      <c r="H2291" s="23" t="str">
        <f>IF(ISBLANK(Ventas[[#This Row],[Código]]),"",Ventas[[#This Row],[Precio Unitario]]*Ventas[[#This Row],[Cantidad]])</f>
        <v/>
      </c>
      <c r="I2291" s="1" t="str">
        <f>IF(ISBLANK(Ventas[[#This Row],[Código]]),"",SUM(Ventas[[#This Row],[Monto]],I2290))</f>
        <v/>
      </c>
    </row>
    <row r="2292" spans="3:9" x14ac:dyDescent="0.25">
      <c r="C2292" t="str">
        <f>IF(ISBLANK(Ventas[[#This Row],[Código]]),"",VLOOKUP(Ventas[[#This Row],[Código]],Productos[],2,FALSE))</f>
        <v/>
      </c>
      <c r="D2292" t="str">
        <f>IF(ISBLANK(Ventas[[#This Row],[Código]]),"",VLOOKUP(Ventas[[#This Row],[Código]],Productos[],3,FALSE))</f>
        <v/>
      </c>
      <c r="E2292" s="22"/>
      <c r="F2292" s="1" t="str">
        <f>IF(ISBLANK(Ventas[[#This Row],[Código]]),"",VLOOKUP(Ventas[[#This Row],[Código]],Productos[],4,FALSE))</f>
        <v/>
      </c>
      <c r="G2292" s="1" t="str">
        <f>IF(ISBLANK(Ventas[[#This Row],[Código]]),"",VLOOKUP(Ventas[[#This Row],[Código]],Productos[],5,FALSE))</f>
        <v/>
      </c>
      <c r="H2292" s="23" t="str">
        <f>IF(ISBLANK(Ventas[[#This Row],[Código]]),"",Ventas[[#This Row],[Precio Unitario]]*Ventas[[#This Row],[Cantidad]])</f>
        <v/>
      </c>
      <c r="I2292" s="1" t="str">
        <f>IF(ISBLANK(Ventas[[#This Row],[Código]]),"",SUM(Ventas[[#This Row],[Monto]],I2291))</f>
        <v/>
      </c>
    </row>
    <row r="2293" spans="3:9" x14ac:dyDescent="0.25">
      <c r="C2293" t="str">
        <f>IF(ISBLANK(Ventas[[#This Row],[Código]]),"",VLOOKUP(Ventas[[#This Row],[Código]],Productos[],2,FALSE))</f>
        <v/>
      </c>
      <c r="D2293" t="str">
        <f>IF(ISBLANK(Ventas[[#This Row],[Código]]),"",VLOOKUP(Ventas[[#This Row],[Código]],Productos[],3,FALSE))</f>
        <v/>
      </c>
      <c r="E2293" s="22"/>
      <c r="F2293" s="1" t="str">
        <f>IF(ISBLANK(Ventas[[#This Row],[Código]]),"",VLOOKUP(Ventas[[#This Row],[Código]],Productos[],4,FALSE))</f>
        <v/>
      </c>
      <c r="G2293" s="1" t="str">
        <f>IF(ISBLANK(Ventas[[#This Row],[Código]]),"",VLOOKUP(Ventas[[#This Row],[Código]],Productos[],5,FALSE))</f>
        <v/>
      </c>
      <c r="H2293" s="23" t="str">
        <f>IF(ISBLANK(Ventas[[#This Row],[Código]]),"",Ventas[[#This Row],[Precio Unitario]]*Ventas[[#This Row],[Cantidad]])</f>
        <v/>
      </c>
      <c r="I2293" s="1" t="str">
        <f>IF(ISBLANK(Ventas[[#This Row],[Código]]),"",SUM(Ventas[[#This Row],[Monto]],I2292))</f>
        <v/>
      </c>
    </row>
    <row r="2294" spans="3:9" x14ac:dyDescent="0.25">
      <c r="C2294" t="str">
        <f>IF(ISBLANK(Ventas[[#This Row],[Código]]),"",VLOOKUP(Ventas[[#This Row],[Código]],Productos[],2,FALSE))</f>
        <v/>
      </c>
      <c r="D2294" t="str">
        <f>IF(ISBLANK(Ventas[[#This Row],[Código]]),"",VLOOKUP(Ventas[[#This Row],[Código]],Productos[],3,FALSE))</f>
        <v/>
      </c>
      <c r="E2294" s="22"/>
      <c r="F2294" s="1" t="str">
        <f>IF(ISBLANK(Ventas[[#This Row],[Código]]),"",VLOOKUP(Ventas[[#This Row],[Código]],Productos[],4,FALSE))</f>
        <v/>
      </c>
      <c r="G2294" s="1" t="str">
        <f>IF(ISBLANK(Ventas[[#This Row],[Código]]),"",VLOOKUP(Ventas[[#This Row],[Código]],Productos[],5,FALSE))</f>
        <v/>
      </c>
      <c r="H2294" s="23" t="str">
        <f>IF(ISBLANK(Ventas[[#This Row],[Código]]),"",Ventas[[#This Row],[Precio Unitario]]*Ventas[[#This Row],[Cantidad]])</f>
        <v/>
      </c>
      <c r="I2294" s="1" t="str">
        <f>IF(ISBLANK(Ventas[[#This Row],[Código]]),"",SUM(Ventas[[#This Row],[Monto]],I2293))</f>
        <v/>
      </c>
    </row>
    <row r="2295" spans="3:9" x14ac:dyDescent="0.25">
      <c r="C2295" t="str">
        <f>IF(ISBLANK(Ventas[[#This Row],[Código]]),"",VLOOKUP(Ventas[[#This Row],[Código]],Productos[],2,FALSE))</f>
        <v/>
      </c>
      <c r="D2295" t="str">
        <f>IF(ISBLANK(Ventas[[#This Row],[Código]]),"",VLOOKUP(Ventas[[#This Row],[Código]],Productos[],3,FALSE))</f>
        <v/>
      </c>
      <c r="E2295" s="22"/>
      <c r="F2295" s="1" t="str">
        <f>IF(ISBLANK(Ventas[[#This Row],[Código]]),"",VLOOKUP(Ventas[[#This Row],[Código]],Productos[],4,FALSE))</f>
        <v/>
      </c>
      <c r="G2295" s="1" t="str">
        <f>IF(ISBLANK(Ventas[[#This Row],[Código]]),"",VLOOKUP(Ventas[[#This Row],[Código]],Productos[],5,FALSE))</f>
        <v/>
      </c>
      <c r="H2295" s="23" t="str">
        <f>IF(ISBLANK(Ventas[[#This Row],[Código]]),"",Ventas[[#This Row],[Precio Unitario]]*Ventas[[#This Row],[Cantidad]])</f>
        <v/>
      </c>
      <c r="I2295" s="1" t="str">
        <f>IF(ISBLANK(Ventas[[#This Row],[Código]]),"",SUM(Ventas[[#This Row],[Monto]],I2294))</f>
        <v/>
      </c>
    </row>
    <row r="2296" spans="3:9" x14ac:dyDescent="0.25">
      <c r="C2296" t="str">
        <f>IF(ISBLANK(Ventas[[#This Row],[Código]]),"",VLOOKUP(Ventas[[#This Row],[Código]],Productos[],2,FALSE))</f>
        <v/>
      </c>
      <c r="D2296" t="str">
        <f>IF(ISBLANK(Ventas[[#This Row],[Código]]),"",VLOOKUP(Ventas[[#This Row],[Código]],Productos[],3,FALSE))</f>
        <v/>
      </c>
      <c r="E2296" s="22"/>
      <c r="F2296" s="1" t="str">
        <f>IF(ISBLANK(Ventas[[#This Row],[Código]]),"",VLOOKUP(Ventas[[#This Row],[Código]],Productos[],4,FALSE))</f>
        <v/>
      </c>
      <c r="G2296" s="1" t="str">
        <f>IF(ISBLANK(Ventas[[#This Row],[Código]]),"",VLOOKUP(Ventas[[#This Row],[Código]],Productos[],5,FALSE))</f>
        <v/>
      </c>
      <c r="H2296" s="23" t="str">
        <f>IF(ISBLANK(Ventas[[#This Row],[Código]]),"",Ventas[[#This Row],[Precio Unitario]]*Ventas[[#This Row],[Cantidad]])</f>
        <v/>
      </c>
      <c r="I2296" s="1" t="str">
        <f>IF(ISBLANK(Ventas[[#This Row],[Código]]),"",SUM(Ventas[[#This Row],[Monto]],I2295))</f>
        <v/>
      </c>
    </row>
    <row r="2297" spans="3:9" x14ac:dyDescent="0.25">
      <c r="C2297" t="str">
        <f>IF(ISBLANK(Ventas[[#This Row],[Código]]),"",VLOOKUP(Ventas[[#This Row],[Código]],Productos[],2,FALSE))</f>
        <v/>
      </c>
      <c r="D2297" t="str">
        <f>IF(ISBLANK(Ventas[[#This Row],[Código]]),"",VLOOKUP(Ventas[[#This Row],[Código]],Productos[],3,FALSE))</f>
        <v/>
      </c>
      <c r="E2297" s="22"/>
      <c r="F2297" s="1" t="str">
        <f>IF(ISBLANK(Ventas[[#This Row],[Código]]),"",VLOOKUP(Ventas[[#This Row],[Código]],Productos[],4,FALSE))</f>
        <v/>
      </c>
      <c r="G2297" s="1" t="str">
        <f>IF(ISBLANK(Ventas[[#This Row],[Código]]),"",VLOOKUP(Ventas[[#This Row],[Código]],Productos[],5,FALSE))</f>
        <v/>
      </c>
      <c r="H2297" s="23" t="str">
        <f>IF(ISBLANK(Ventas[[#This Row],[Código]]),"",Ventas[[#This Row],[Precio Unitario]]*Ventas[[#This Row],[Cantidad]])</f>
        <v/>
      </c>
      <c r="I2297" s="1" t="str">
        <f>IF(ISBLANK(Ventas[[#This Row],[Código]]),"",SUM(Ventas[[#This Row],[Monto]],I2296))</f>
        <v/>
      </c>
    </row>
    <row r="2298" spans="3:9" x14ac:dyDescent="0.25">
      <c r="C2298" t="str">
        <f>IF(ISBLANK(Ventas[[#This Row],[Código]]),"",VLOOKUP(Ventas[[#This Row],[Código]],Productos[],2,FALSE))</f>
        <v/>
      </c>
      <c r="D2298" t="str">
        <f>IF(ISBLANK(Ventas[[#This Row],[Código]]),"",VLOOKUP(Ventas[[#This Row],[Código]],Productos[],3,FALSE))</f>
        <v/>
      </c>
      <c r="E2298" s="22"/>
      <c r="F2298" s="1" t="str">
        <f>IF(ISBLANK(Ventas[[#This Row],[Código]]),"",VLOOKUP(Ventas[[#This Row],[Código]],Productos[],4,FALSE))</f>
        <v/>
      </c>
      <c r="G2298" s="1" t="str">
        <f>IF(ISBLANK(Ventas[[#This Row],[Código]]),"",VLOOKUP(Ventas[[#This Row],[Código]],Productos[],5,FALSE))</f>
        <v/>
      </c>
      <c r="H2298" s="23" t="str">
        <f>IF(ISBLANK(Ventas[[#This Row],[Código]]),"",Ventas[[#This Row],[Precio Unitario]]*Ventas[[#This Row],[Cantidad]])</f>
        <v/>
      </c>
      <c r="I2298" s="1" t="str">
        <f>IF(ISBLANK(Ventas[[#This Row],[Código]]),"",SUM(Ventas[[#This Row],[Monto]],I2297))</f>
        <v/>
      </c>
    </row>
    <row r="2299" spans="3:9" x14ac:dyDescent="0.25">
      <c r="C2299" t="str">
        <f>IF(ISBLANK(Ventas[[#This Row],[Código]]),"",VLOOKUP(Ventas[[#This Row],[Código]],Productos[],2,FALSE))</f>
        <v/>
      </c>
      <c r="D2299" t="str">
        <f>IF(ISBLANK(Ventas[[#This Row],[Código]]),"",VLOOKUP(Ventas[[#This Row],[Código]],Productos[],3,FALSE))</f>
        <v/>
      </c>
      <c r="E2299" s="22"/>
      <c r="F2299" s="1" t="str">
        <f>IF(ISBLANK(Ventas[[#This Row],[Código]]),"",VLOOKUP(Ventas[[#This Row],[Código]],Productos[],4,FALSE))</f>
        <v/>
      </c>
      <c r="G2299" s="1" t="str">
        <f>IF(ISBLANK(Ventas[[#This Row],[Código]]),"",VLOOKUP(Ventas[[#This Row],[Código]],Productos[],5,FALSE))</f>
        <v/>
      </c>
      <c r="H2299" s="23" t="str">
        <f>IF(ISBLANK(Ventas[[#This Row],[Código]]),"",Ventas[[#This Row],[Precio Unitario]]*Ventas[[#This Row],[Cantidad]])</f>
        <v/>
      </c>
      <c r="I2299" s="1" t="str">
        <f>IF(ISBLANK(Ventas[[#This Row],[Código]]),"",SUM(Ventas[[#This Row],[Monto]],I2298))</f>
        <v/>
      </c>
    </row>
    <row r="2300" spans="3:9" x14ac:dyDescent="0.25">
      <c r="C2300" t="str">
        <f>IF(ISBLANK(Ventas[[#This Row],[Código]]),"",VLOOKUP(Ventas[[#This Row],[Código]],Productos[],2,FALSE))</f>
        <v/>
      </c>
      <c r="D2300" t="str">
        <f>IF(ISBLANK(Ventas[[#This Row],[Código]]),"",VLOOKUP(Ventas[[#This Row],[Código]],Productos[],3,FALSE))</f>
        <v/>
      </c>
      <c r="E2300" s="22"/>
      <c r="F2300" s="1" t="str">
        <f>IF(ISBLANK(Ventas[[#This Row],[Código]]),"",VLOOKUP(Ventas[[#This Row],[Código]],Productos[],4,FALSE))</f>
        <v/>
      </c>
      <c r="G2300" s="1" t="str">
        <f>IF(ISBLANK(Ventas[[#This Row],[Código]]),"",VLOOKUP(Ventas[[#This Row],[Código]],Productos[],5,FALSE))</f>
        <v/>
      </c>
      <c r="H2300" s="23" t="str">
        <f>IF(ISBLANK(Ventas[[#This Row],[Código]]),"",Ventas[[#This Row],[Precio Unitario]]*Ventas[[#This Row],[Cantidad]])</f>
        <v/>
      </c>
      <c r="I2300" s="1" t="str">
        <f>IF(ISBLANK(Ventas[[#This Row],[Código]]),"",SUM(Ventas[[#This Row],[Monto]],I2299))</f>
        <v/>
      </c>
    </row>
    <row r="2301" spans="3:9" x14ac:dyDescent="0.25">
      <c r="C2301" t="str">
        <f>IF(ISBLANK(Ventas[[#This Row],[Código]]),"",VLOOKUP(Ventas[[#This Row],[Código]],Productos[],2,FALSE))</f>
        <v/>
      </c>
      <c r="D2301" t="str">
        <f>IF(ISBLANK(Ventas[[#This Row],[Código]]),"",VLOOKUP(Ventas[[#This Row],[Código]],Productos[],3,FALSE))</f>
        <v/>
      </c>
      <c r="E2301" s="22"/>
      <c r="F2301" s="1" t="str">
        <f>IF(ISBLANK(Ventas[[#This Row],[Código]]),"",VLOOKUP(Ventas[[#This Row],[Código]],Productos[],4,FALSE))</f>
        <v/>
      </c>
      <c r="G2301" s="1" t="str">
        <f>IF(ISBLANK(Ventas[[#This Row],[Código]]),"",VLOOKUP(Ventas[[#This Row],[Código]],Productos[],5,FALSE))</f>
        <v/>
      </c>
      <c r="H2301" s="23" t="str">
        <f>IF(ISBLANK(Ventas[[#This Row],[Código]]),"",Ventas[[#This Row],[Precio Unitario]]*Ventas[[#This Row],[Cantidad]])</f>
        <v/>
      </c>
      <c r="I2301" s="1" t="str">
        <f>IF(ISBLANK(Ventas[[#This Row],[Código]]),"",SUM(Ventas[[#This Row],[Monto]],I2300))</f>
        <v/>
      </c>
    </row>
    <row r="2302" spans="3:9" x14ac:dyDescent="0.25">
      <c r="C2302" t="str">
        <f>IF(ISBLANK(Ventas[[#This Row],[Código]]),"",VLOOKUP(Ventas[[#This Row],[Código]],Productos[],2,FALSE))</f>
        <v/>
      </c>
      <c r="D2302" t="str">
        <f>IF(ISBLANK(Ventas[[#This Row],[Código]]),"",VLOOKUP(Ventas[[#This Row],[Código]],Productos[],3,FALSE))</f>
        <v/>
      </c>
      <c r="E2302" s="22"/>
      <c r="F2302" s="1" t="str">
        <f>IF(ISBLANK(Ventas[[#This Row],[Código]]),"",VLOOKUP(Ventas[[#This Row],[Código]],Productos[],4,FALSE))</f>
        <v/>
      </c>
      <c r="G2302" s="1" t="str">
        <f>IF(ISBLANK(Ventas[[#This Row],[Código]]),"",VLOOKUP(Ventas[[#This Row],[Código]],Productos[],5,FALSE))</f>
        <v/>
      </c>
      <c r="H2302" s="23" t="str">
        <f>IF(ISBLANK(Ventas[[#This Row],[Código]]),"",Ventas[[#This Row],[Precio Unitario]]*Ventas[[#This Row],[Cantidad]])</f>
        <v/>
      </c>
      <c r="I2302" s="1" t="str">
        <f>IF(ISBLANK(Ventas[[#This Row],[Código]]),"",SUM(Ventas[[#This Row],[Monto]],I2301))</f>
        <v/>
      </c>
    </row>
    <row r="2303" spans="3:9" x14ac:dyDescent="0.25">
      <c r="C2303" t="str">
        <f>IF(ISBLANK(Ventas[[#This Row],[Código]]),"",VLOOKUP(Ventas[[#This Row],[Código]],Productos[],2,FALSE))</f>
        <v/>
      </c>
      <c r="D2303" t="str">
        <f>IF(ISBLANK(Ventas[[#This Row],[Código]]),"",VLOOKUP(Ventas[[#This Row],[Código]],Productos[],3,FALSE))</f>
        <v/>
      </c>
      <c r="E2303" s="22"/>
      <c r="F2303" s="1" t="str">
        <f>IF(ISBLANK(Ventas[[#This Row],[Código]]),"",VLOOKUP(Ventas[[#This Row],[Código]],Productos[],4,FALSE))</f>
        <v/>
      </c>
      <c r="G2303" s="1" t="str">
        <f>IF(ISBLANK(Ventas[[#This Row],[Código]]),"",VLOOKUP(Ventas[[#This Row],[Código]],Productos[],5,FALSE))</f>
        <v/>
      </c>
      <c r="H2303" s="23" t="str">
        <f>IF(ISBLANK(Ventas[[#This Row],[Código]]),"",Ventas[[#This Row],[Precio Unitario]]*Ventas[[#This Row],[Cantidad]])</f>
        <v/>
      </c>
      <c r="I2303" s="1" t="str">
        <f>IF(ISBLANK(Ventas[[#This Row],[Código]]),"",SUM(Ventas[[#This Row],[Monto]],I2302))</f>
        <v/>
      </c>
    </row>
    <row r="2304" spans="3:9" x14ac:dyDescent="0.25">
      <c r="C2304" t="str">
        <f>IF(ISBLANK(Ventas[[#This Row],[Código]]),"",VLOOKUP(Ventas[[#This Row],[Código]],Productos[],2,FALSE))</f>
        <v/>
      </c>
      <c r="D2304" t="str">
        <f>IF(ISBLANK(Ventas[[#This Row],[Código]]),"",VLOOKUP(Ventas[[#This Row],[Código]],Productos[],3,FALSE))</f>
        <v/>
      </c>
      <c r="E2304" s="22"/>
      <c r="F2304" s="1" t="str">
        <f>IF(ISBLANK(Ventas[[#This Row],[Código]]),"",VLOOKUP(Ventas[[#This Row],[Código]],Productos[],4,FALSE))</f>
        <v/>
      </c>
      <c r="G2304" s="1" t="str">
        <f>IF(ISBLANK(Ventas[[#This Row],[Código]]),"",VLOOKUP(Ventas[[#This Row],[Código]],Productos[],5,FALSE))</f>
        <v/>
      </c>
      <c r="H2304" s="23" t="str">
        <f>IF(ISBLANK(Ventas[[#This Row],[Código]]),"",Ventas[[#This Row],[Precio Unitario]]*Ventas[[#This Row],[Cantidad]])</f>
        <v/>
      </c>
      <c r="I2304" s="1" t="str">
        <f>IF(ISBLANK(Ventas[[#This Row],[Código]]),"",SUM(Ventas[[#This Row],[Monto]],I2303))</f>
        <v/>
      </c>
    </row>
    <row r="2305" spans="3:9" x14ac:dyDescent="0.25">
      <c r="C2305" t="str">
        <f>IF(ISBLANK(Ventas[[#This Row],[Código]]),"",VLOOKUP(Ventas[[#This Row],[Código]],Productos[],2,FALSE))</f>
        <v/>
      </c>
      <c r="D2305" t="str">
        <f>IF(ISBLANK(Ventas[[#This Row],[Código]]),"",VLOOKUP(Ventas[[#This Row],[Código]],Productos[],3,FALSE))</f>
        <v/>
      </c>
      <c r="E2305" s="22"/>
      <c r="F2305" s="1" t="str">
        <f>IF(ISBLANK(Ventas[[#This Row],[Código]]),"",VLOOKUP(Ventas[[#This Row],[Código]],Productos[],4,FALSE))</f>
        <v/>
      </c>
      <c r="G2305" s="1" t="str">
        <f>IF(ISBLANK(Ventas[[#This Row],[Código]]),"",VLOOKUP(Ventas[[#This Row],[Código]],Productos[],5,FALSE))</f>
        <v/>
      </c>
      <c r="H2305" s="23" t="str">
        <f>IF(ISBLANK(Ventas[[#This Row],[Código]]),"",Ventas[[#This Row],[Precio Unitario]]*Ventas[[#This Row],[Cantidad]])</f>
        <v/>
      </c>
      <c r="I2305" s="1" t="str">
        <f>IF(ISBLANK(Ventas[[#This Row],[Código]]),"",SUM(Ventas[[#This Row],[Monto]],I2304))</f>
        <v/>
      </c>
    </row>
    <row r="2306" spans="3:9" x14ac:dyDescent="0.25">
      <c r="C2306" t="str">
        <f>IF(ISBLANK(Ventas[[#This Row],[Código]]),"",VLOOKUP(Ventas[[#This Row],[Código]],Productos[],2,FALSE))</f>
        <v/>
      </c>
      <c r="D2306" t="str">
        <f>IF(ISBLANK(Ventas[[#This Row],[Código]]),"",VLOOKUP(Ventas[[#This Row],[Código]],Productos[],3,FALSE))</f>
        <v/>
      </c>
      <c r="E2306" s="22"/>
      <c r="F2306" s="1" t="str">
        <f>IF(ISBLANK(Ventas[[#This Row],[Código]]),"",VLOOKUP(Ventas[[#This Row],[Código]],Productos[],4,FALSE))</f>
        <v/>
      </c>
      <c r="G2306" s="1" t="str">
        <f>IF(ISBLANK(Ventas[[#This Row],[Código]]),"",VLOOKUP(Ventas[[#This Row],[Código]],Productos[],5,FALSE))</f>
        <v/>
      </c>
      <c r="H2306" s="23" t="str">
        <f>IF(ISBLANK(Ventas[[#This Row],[Código]]),"",Ventas[[#This Row],[Precio Unitario]]*Ventas[[#This Row],[Cantidad]])</f>
        <v/>
      </c>
      <c r="I2306" s="1" t="str">
        <f>IF(ISBLANK(Ventas[[#This Row],[Código]]),"",SUM(Ventas[[#This Row],[Monto]],I2305))</f>
        <v/>
      </c>
    </row>
    <row r="2307" spans="3:9" x14ac:dyDescent="0.25">
      <c r="C2307" t="str">
        <f>IF(ISBLANK(Ventas[[#This Row],[Código]]),"",VLOOKUP(Ventas[[#This Row],[Código]],Productos[],2,FALSE))</f>
        <v/>
      </c>
      <c r="D2307" t="str">
        <f>IF(ISBLANK(Ventas[[#This Row],[Código]]),"",VLOOKUP(Ventas[[#This Row],[Código]],Productos[],3,FALSE))</f>
        <v/>
      </c>
      <c r="E2307" s="22"/>
      <c r="F2307" s="1" t="str">
        <f>IF(ISBLANK(Ventas[[#This Row],[Código]]),"",VLOOKUP(Ventas[[#This Row],[Código]],Productos[],4,FALSE))</f>
        <v/>
      </c>
      <c r="G2307" s="1" t="str">
        <f>IF(ISBLANK(Ventas[[#This Row],[Código]]),"",VLOOKUP(Ventas[[#This Row],[Código]],Productos[],5,FALSE))</f>
        <v/>
      </c>
      <c r="H2307" s="23" t="str">
        <f>IF(ISBLANK(Ventas[[#This Row],[Código]]),"",Ventas[[#This Row],[Precio Unitario]]*Ventas[[#This Row],[Cantidad]])</f>
        <v/>
      </c>
      <c r="I2307" s="1" t="str">
        <f>IF(ISBLANK(Ventas[[#This Row],[Código]]),"",SUM(Ventas[[#This Row],[Monto]],I2306))</f>
        <v/>
      </c>
    </row>
    <row r="2308" spans="3:9" x14ac:dyDescent="0.25">
      <c r="C2308" t="str">
        <f>IF(ISBLANK(Ventas[[#This Row],[Código]]),"",VLOOKUP(Ventas[[#This Row],[Código]],Productos[],2,FALSE))</f>
        <v/>
      </c>
      <c r="D2308" t="str">
        <f>IF(ISBLANK(Ventas[[#This Row],[Código]]),"",VLOOKUP(Ventas[[#This Row],[Código]],Productos[],3,FALSE))</f>
        <v/>
      </c>
      <c r="E2308" s="22"/>
      <c r="F2308" s="1" t="str">
        <f>IF(ISBLANK(Ventas[[#This Row],[Código]]),"",VLOOKUP(Ventas[[#This Row],[Código]],Productos[],4,FALSE))</f>
        <v/>
      </c>
      <c r="G2308" s="1" t="str">
        <f>IF(ISBLANK(Ventas[[#This Row],[Código]]),"",VLOOKUP(Ventas[[#This Row],[Código]],Productos[],5,FALSE))</f>
        <v/>
      </c>
      <c r="H2308" s="23" t="str">
        <f>IF(ISBLANK(Ventas[[#This Row],[Código]]),"",Ventas[[#This Row],[Precio Unitario]]*Ventas[[#This Row],[Cantidad]])</f>
        <v/>
      </c>
      <c r="I2308" s="1" t="str">
        <f>IF(ISBLANK(Ventas[[#This Row],[Código]]),"",SUM(Ventas[[#This Row],[Monto]],I2307))</f>
        <v/>
      </c>
    </row>
    <row r="2309" spans="3:9" x14ac:dyDescent="0.25">
      <c r="C2309" t="str">
        <f>IF(ISBLANK(Ventas[[#This Row],[Código]]),"",VLOOKUP(Ventas[[#This Row],[Código]],Productos[],2,FALSE))</f>
        <v/>
      </c>
      <c r="D2309" t="str">
        <f>IF(ISBLANK(Ventas[[#This Row],[Código]]),"",VLOOKUP(Ventas[[#This Row],[Código]],Productos[],3,FALSE))</f>
        <v/>
      </c>
      <c r="E2309" s="22"/>
      <c r="F2309" s="1" t="str">
        <f>IF(ISBLANK(Ventas[[#This Row],[Código]]),"",VLOOKUP(Ventas[[#This Row],[Código]],Productos[],4,FALSE))</f>
        <v/>
      </c>
      <c r="G2309" s="1" t="str">
        <f>IF(ISBLANK(Ventas[[#This Row],[Código]]),"",VLOOKUP(Ventas[[#This Row],[Código]],Productos[],5,FALSE))</f>
        <v/>
      </c>
      <c r="H2309" s="23" t="str">
        <f>IF(ISBLANK(Ventas[[#This Row],[Código]]),"",Ventas[[#This Row],[Precio Unitario]]*Ventas[[#This Row],[Cantidad]])</f>
        <v/>
      </c>
      <c r="I2309" s="1" t="str">
        <f>IF(ISBLANK(Ventas[[#This Row],[Código]]),"",SUM(Ventas[[#This Row],[Monto]],I2308))</f>
        <v/>
      </c>
    </row>
    <row r="2310" spans="3:9" x14ac:dyDescent="0.25">
      <c r="C2310" t="str">
        <f>IF(ISBLANK(Ventas[[#This Row],[Código]]),"",VLOOKUP(Ventas[[#This Row],[Código]],Productos[],2,FALSE))</f>
        <v/>
      </c>
      <c r="D2310" t="str">
        <f>IF(ISBLANK(Ventas[[#This Row],[Código]]),"",VLOOKUP(Ventas[[#This Row],[Código]],Productos[],3,FALSE))</f>
        <v/>
      </c>
      <c r="E2310" s="22"/>
      <c r="F2310" s="1" t="str">
        <f>IF(ISBLANK(Ventas[[#This Row],[Código]]),"",VLOOKUP(Ventas[[#This Row],[Código]],Productos[],4,FALSE))</f>
        <v/>
      </c>
      <c r="G2310" s="1" t="str">
        <f>IF(ISBLANK(Ventas[[#This Row],[Código]]),"",VLOOKUP(Ventas[[#This Row],[Código]],Productos[],5,FALSE))</f>
        <v/>
      </c>
      <c r="H2310" s="23" t="str">
        <f>IF(ISBLANK(Ventas[[#This Row],[Código]]),"",Ventas[[#This Row],[Precio Unitario]]*Ventas[[#This Row],[Cantidad]])</f>
        <v/>
      </c>
      <c r="I2310" s="1" t="str">
        <f>IF(ISBLANK(Ventas[[#This Row],[Código]]),"",SUM(Ventas[[#This Row],[Monto]],I2309))</f>
        <v/>
      </c>
    </row>
    <row r="2311" spans="3:9" x14ac:dyDescent="0.25">
      <c r="C2311" t="str">
        <f>IF(ISBLANK(Ventas[[#This Row],[Código]]),"",VLOOKUP(Ventas[[#This Row],[Código]],Productos[],2,FALSE))</f>
        <v/>
      </c>
      <c r="D2311" t="str">
        <f>IF(ISBLANK(Ventas[[#This Row],[Código]]),"",VLOOKUP(Ventas[[#This Row],[Código]],Productos[],3,FALSE))</f>
        <v/>
      </c>
      <c r="E2311" s="22"/>
      <c r="F2311" s="1" t="str">
        <f>IF(ISBLANK(Ventas[[#This Row],[Código]]),"",VLOOKUP(Ventas[[#This Row],[Código]],Productos[],4,FALSE))</f>
        <v/>
      </c>
      <c r="G2311" s="1" t="str">
        <f>IF(ISBLANK(Ventas[[#This Row],[Código]]),"",VLOOKUP(Ventas[[#This Row],[Código]],Productos[],5,FALSE))</f>
        <v/>
      </c>
      <c r="H2311" s="23" t="str">
        <f>IF(ISBLANK(Ventas[[#This Row],[Código]]),"",Ventas[[#This Row],[Precio Unitario]]*Ventas[[#This Row],[Cantidad]])</f>
        <v/>
      </c>
      <c r="I2311" s="1" t="str">
        <f>IF(ISBLANK(Ventas[[#This Row],[Código]]),"",SUM(Ventas[[#This Row],[Monto]],I2310))</f>
        <v/>
      </c>
    </row>
    <row r="2312" spans="3:9" x14ac:dyDescent="0.25">
      <c r="C2312" t="str">
        <f>IF(ISBLANK(Ventas[[#This Row],[Código]]),"",VLOOKUP(Ventas[[#This Row],[Código]],Productos[],2,FALSE))</f>
        <v/>
      </c>
      <c r="D2312" t="str">
        <f>IF(ISBLANK(Ventas[[#This Row],[Código]]),"",VLOOKUP(Ventas[[#This Row],[Código]],Productos[],3,FALSE))</f>
        <v/>
      </c>
      <c r="E2312" s="22"/>
      <c r="F2312" s="1" t="str">
        <f>IF(ISBLANK(Ventas[[#This Row],[Código]]),"",VLOOKUP(Ventas[[#This Row],[Código]],Productos[],4,FALSE))</f>
        <v/>
      </c>
      <c r="G2312" s="1" t="str">
        <f>IF(ISBLANK(Ventas[[#This Row],[Código]]),"",VLOOKUP(Ventas[[#This Row],[Código]],Productos[],5,FALSE))</f>
        <v/>
      </c>
      <c r="H2312" s="23" t="str">
        <f>IF(ISBLANK(Ventas[[#This Row],[Código]]),"",Ventas[[#This Row],[Precio Unitario]]*Ventas[[#This Row],[Cantidad]])</f>
        <v/>
      </c>
      <c r="I2312" s="1" t="str">
        <f>IF(ISBLANK(Ventas[[#This Row],[Código]]),"",SUM(Ventas[[#This Row],[Monto]],I2311))</f>
        <v/>
      </c>
    </row>
    <row r="2313" spans="3:9" x14ac:dyDescent="0.25">
      <c r="C2313" t="str">
        <f>IF(ISBLANK(Ventas[[#This Row],[Código]]),"",VLOOKUP(Ventas[[#This Row],[Código]],Productos[],2,FALSE))</f>
        <v/>
      </c>
      <c r="D2313" t="str">
        <f>IF(ISBLANK(Ventas[[#This Row],[Código]]),"",VLOOKUP(Ventas[[#This Row],[Código]],Productos[],3,FALSE))</f>
        <v/>
      </c>
      <c r="E2313" s="22"/>
      <c r="F2313" s="1" t="str">
        <f>IF(ISBLANK(Ventas[[#This Row],[Código]]),"",VLOOKUP(Ventas[[#This Row],[Código]],Productos[],4,FALSE))</f>
        <v/>
      </c>
      <c r="G2313" s="1" t="str">
        <f>IF(ISBLANK(Ventas[[#This Row],[Código]]),"",VLOOKUP(Ventas[[#This Row],[Código]],Productos[],5,FALSE))</f>
        <v/>
      </c>
      <c r="H2313" s="23" t="str">
        <f>IF(ISBLANK(Ventas[[#This Row],[Código]]),"",Ventas[[#This Row],[Precio Unitario]]*Ventas[[#This Row],[Cantidad]])</f>
        <v/>
      </c>
      <c r="I2313" s="1" t="str">
        <f>IF(ISBLANK(Ventas[[#This Row],[Código]]),"",SUM(Ventas[[#This Row],[Monto]],I2312))</f>
        <v/>
      </c>
    </row>
    <row r="2314" spans="3:9" x14ac:dyDescent="0.25">
      <c r="C2314" t="str">
        <f>IF(ISBLANK(Ventas[[#This Row],[Código]]),"",VLOOKUP(Ventas[[#This Row],[Código]],Productos[],2,FALSE))</f>
        <v/>
      </c>
      <c r="D2314" t="str">
        <f>IF(ISBLANK(Ventas[[#This Row],[Código]]),"",VLOOKUP(Ventas[[#This Row],[Código]],Productos[],3,FALSE))</f>
        <v/>
      </c>
      <c r="E2314" s="22"/>
      <c r="F2314" s="1" t="str">
        <f>IF(ISBLANK(Ventas[[#This Row],[Código]]),"",VLOOKUP(Ventas[[#This Row],[Código]],Productos[],4,FALSE))</f>
        <v/>
      </c>
      <c r="G2314" s="1" t="str">
        <f>IF(ISBLANK(Ventas[[#This Row],[Código]]),"",VLOOKUP(Ventas[[#This Row],[Código]],Productos[],5,FALSE))</f>
        <v/>
      </c>
      <c r="H2314" s="23" t="str">
        <f>IF(ISBLANK(Ventas[[#This Row],[Código]]),"",Ventas[[#This Row],[Precio Unitario]]*Ventas[[#This Row],[Cantidad]])</f>
        <v/>
      </c>
      <c r="I2314" s="1" t="str">
        <f>IF(ISBLANK(Ventas[[#This Row],[Código]]),"",SUM(Ventas[[#This Row],[Monto]],I2313))</f>
        <v/>
      </c>
    </row>
    <row r="2315" spans="3:9" x14ac:dyDescent="0.25">
      <c r="C2315" t="str">
        <f>IF(ISBLANK(Ventas[[#This Row],[Código]]),"",VLOOKUP(Ventas[[#This Row],[Código]],Productos[],2,FALSE))</f>
        <v/>
      </c>
      <c r="D2315" t="str">
        <f>IF(ISBLANK(Ventas[[#This Row],[Código]]),"",VLOOKUP(Ventas[[#This Row],[Código]],Productos[],3,FALSE))</f>
        <v/>
      </c>
      <c r="E2315" s="22"/>
      <c r="F2315" s="1" t="str">
        <f>IF(ISBLANK(Ventas[[#This Row],[Código]]),"",VLOOKUP(Ventas[[#This Row],[Código]],Productos[],4,FALSE))</f>
        <v/>
      </c>
      <c r="G2315" s="1" t="str">
        <f>IF(ISBLANK(Ventas[[#This Row],[Código]]),"",VLOOKUP(Ventas[[#This Row],[Código]],Productos[],5,FALSE))</f>
        <v/>
      </c>
      <c r="H2315" s="23" t="str">
        <f>IF(ISBLANK(Ventas[[#This Row],[Código]]),"",Ventas[[#This Row],[Precio Unitario]]*Ventas[[#This Row],[Cantidad]])</f>
        <v/>
      </c>
      <c r="I2315" s="1" t="str">
        <f>IF(ISBLANK(Ventas[[#This Row],[Código]]),"",SUM(Ventas[[#This Row],[Monto]],I2314))</f>
        <v/>
      </c>
    </row>
    <row r="2316" spans="3:9" x14ac:dyDescent="0.25">
      <c r="C2316" t="str">
        <f>IF(ISBLANK(Ventas[[#This Row],[Código]]),"",VLOOKUP(Ventas[[#This Row],[Código]],Productos[],2,FALSE))</f>
        <v/>
      </c>
      <c r="D2316" t="str">
        <f>IF(ISBLANK(Ventas[[#This Row],[Código]]),"",VLOOKUP(Ventas[[#This Row],[Código]],Productos[],3,FALSE))</f>
        <v/>
      </c>
      <c r="E2316" s="22"/>
      <c r="F2316" s="1" t="str">
        <f>IF(ISBLANK(Ventas[[#This Row],[Código]]),"",VLOOKUP(Ventas[[#This Row],[Código]],Productos[],4,FALSE))</f>
        <v/>
      </c>
      <c r="G2316" s="1" t="str">
        <f>IF(ISBLANK(Ventas[[#This Row],[Código]]),"",VLOOKUP(Ventas[[#This Row],[Código]],Productos[],5,FALSE))</f>
        <v/>
      </c>
      <c r="H2316" s="23" t="str">
        <f>IF(ISBLANK(Ventas[[#This Row],[Código]]),"",Ventas[[#This Row],[Precio Unitario]]*Ventas[[#This Row],[Cantidad]])</f>
        <v/>
      </c>
      <c r="I2316" s="1" t="str">
        <f>IF(ISBLANK(Ventas[[#This Row],[Código]]),"",SUM(Ventas[[#This Row],[Monto]],I2315))</f>
        <v/>
      </c>
    </row>
    <row r="2317" spans="3:9" x14ac:dyDescent="0.25">
      <c r="C2317" t="str">
        <f>IF(ISBLANK(Ventas[[#This Row],[Código]]),"",VLOOKUP(Ventas[[#This Row],[Código]],Productos[],2,FALSE))</f>
        <v/>
      </c>
      <c r="D2317" t="str">
        <f>IF(ISBLANK(Ventas[[#This Row],[Código]]),"",VLOOKUP(Ventas[[#This Row],[Código]],Productos[],3,FALSE))</f>
        <v/>
      </c>
      <c r="E2317" s="22"/>
      <c r="F2317" s="1" t="str">
        <f>IF(ISBLANK(Ventas[[#This Row],[Código]]),"",VLOOKUP(Ventas[[#This Row],[Código]],Productos[],4,FALSE))</f>
        <v/>
      </c>
      <c r="G2317" s="1" t="str">
        <f>IF(ISBLANK(Ventas[[#This Row],[Código]]),"",VLOOKUP(Ventas[[#This Row],[Código]],Productos[],5,FALSE))</f>
        <v/>
      </c>
      <c r="H2317" s="23" t="str">
        <f>IF(ISBLANK(Ventas[[#This Row],[Código]]),"",Ventas[[#This Row],[Precio Unitario]]*Ventas[[#This Row],[Cantidad]])</f>
        <v/>
      </c>
      <c r="I2317" s="1" t="str">
        <f>IF(ISBLANK(Ventas[[#This Row],[Código]]),"",SUM(Ventas[[#This Row],[Monto]],I2316))</f>
        <v/>
      </c>
    </row>
    <row r="2318" spans="3:9" x14ac:dyDescent="0.25">
      <c r="C2318" t="str">
        <f>IF(ISBLANK(Ventas[[#This Row],[Código]]),"",VLOOKUP(Ventas[[#This Row],[Código]],Productos[],2,FALSE))</f>
        <v/>
      </c>
      <c r="D2318" t="str">
        <f>IF(ISBLANK(Ventas[[#This Row],[Código]]),"",VLOOKUP(Ventas[[#This Row],[Código]],Productos[],3,FALSE))</f>
        <v/>
      </c>
      <c r="E2318" s="22"/>
      <c r="F2318" s="1" t="str">
        <f>IF(ISBLANK(Ventas[[#This Row],[Código]]),"",VLOOKUP(Ventas[[#This Row],[Código]],Productos[],4,FALSE))</f>
        <v/>
      </c>
      <c r="G2318" s="1" t="str">
        <f>IF(ISBLANK(Ventas[[#This Row],[Código]]),"",VLOOKUP(Ventas[[#This Row],[Código]],Productos[],5,FALSE))</f>
        <v/>
      </c>
      <c r="H2318" s="23" t="str">
        <f>IF(ISBLANK(Ventas[[#This Row],[Código]]),"",Ventas[[#This Row],[Precio Unitario]]*Ventas[[#This Row],[Cantidad]])</f>
        <v/>
      </c>
      <c r="I2318" s="1" t="str">
        <f>IF(ISBLANK(Ventas[[#This Row],[Código]]),"",SUM(Ventas[[#This Row],[Monto]],I2317))</f>
        <v/>
      </c>
    </row>
    <row r="2319" spans="3:9" x14ac:dyDescent="0.25">
      <c r="C2319" t="str">
        <f>IF(ISBLANK(Ventas[[#This Row],[Código]]),"",VLOOKUP(Ventas[[#This Row],[Código]],Productos[],2,FALSE))</f>
        <v/>
      </c>
      <c r="D2319" t="str">
        <f>IF(ISBLANK(Ventas[[#This Row],[Código]]),"",VLOOKUP(Ventas[[#This Row],[Código]],Productos[],3,FALSE))</f>
        <v/>
      </c>
      <c r="E2319" s="22"/>
      <c r="F2319" s="1" t="str">
        <f>IF(ISBLANK(Ventas[[#This Row],[Código]]),"",VLOOKUP(Ventas[[#This Row],[Código]],Productos[],4,FALSE))</f>
        <v/>
      </c>
      <c r="G2319" s="1" t="str">
        <f>IF(ISBLANK(Ventas[[#This Row],[Código]]),"",VLOOKUP(Ventas[[#This Row],[Código]],Productos[],5,FALSE))</f>
        <v/>
      </c>
      <c r="H2319" s="23" t="str">
        <f>IF(ISBLANK(Ventas[[#This Row],[Código]]),"",Ventas[[#This Row],[Precio Unitario]]*Ventas[[#This Row],[Cantidad]])</f>
        <v/>
      </c>
      <c r="I2319" s="1" t="str">
        <f>IF(ISBLANK(Ventas[[#This Row],[Código]]),"",SUM(Ventas[[#This Row],[Monto]],I2318))</f>
        <v/>
      </c>
    </row>
    <row r="2320" spans="3:9" x14ac:dyDescent="0.25">
      <c r="C2320" t="str">
        <f>IF(ISBLANK(Ventas[[#This Row],[Código]]),"",VLOOKUP(Ventas[[#This Row],[Código]],Productos[],2,FALSE))</f>
        <v/>
      </c>
      <c r="D2320" t="str">
        <f>IF(ISBLANK(Ventas[[#This Row],[Código]]),"",VLOOKUP(Ventas[[#This Row],[Código]],Productos[],3,FALSE))</f>
        <v/>
      </c>
      <c r="E2320" s="22"/>
      <c r="F2320" s="1" t="str">
        <f>IF(ISBLANK(Ventas[[#This Row],[Código]]),"",VLOOKUP(Ventas[[#This Row],[Código]],Productos[],4,FALSE))</f>
        <v/>
      </c>
      <c r="G2320" s="1" t="str">
        <f>IF(ISBLANK(Ventas[[#This Row],[Código]]),"",VLOOKUP(Ventas[[#This Row],[Código]],Productos[],5,FALSE))</f>
        <v/>
      </c>
      <c r="H2320" s="23" t="str">
        <f>IF(ISBLANK(Ventas[[#This Row],[Código]]),"",Ventas[[#This Row],[Precio Unitario]]*Ventas[[#This Row],[Cantidad]])</f>
        <v/>
      </c>
      <c r="I2320" s="1" t="str">
        <f>IF(ISBLANK(Ventas[[#This Row],[Código]]),"",SUM(Ventas[[#This Row],[Monto]],I2319))</f>
        <v/>
      </c>
    </row>
    <row r="2321" spans="3:9" x14ac:dyDescent="0.25">
      <c r="C2321" t="str">
        <f>IF(ISBLANK(Ventas[[#This Row],[Código]]),"",VLOOKUP(Ventas[[#This Row],[Código]],Productos[],2,FALSE))</f>
        <v/>
      </c>
      <c r="D2321" t="str">
        <f>IF(ISBLANK(Ventas[[#This Row],[Código]]),"",VLOOKUP(Ventas[[#This Row],[Código]],Productos[],3,FALSE))</f>
        <v/>
      </c>
      <c r="E2321" s="22"/>
      <c r="F2321" s="1" t="str">
        <f>IF(ISBLANK(Ventas[[#This Row],[Código]]),"",VLOOKUP(Ventas[[#This Row],[Código]],Productos[],4,FALSE))</f>
        <v/>
      </c>
      <c r="G2321" s="1" t="str">
        <f>IF(ISBLANK(Ventas[[#This Row],[Código]]),"",VLOOKUP(Ventas[[#This Row],[Código]],Productos[],5,FALSE))</f>
        <v/>
      </c>
      <c r="H2321" s="23" t="str">
        <f>IF(ISBLANK(Ventas[[#This Row],[Código]]),"",Ventas[[#This Row],[Precio Unitario]]*Ventas[[#This Row],[Cantidad]])</f>
        <v/>
      </c>
      <c r="I2321" s="1" t="str">
        <f>IF(ISBLANK(Ventas[[#This Row],[Código]]),"",SUM(Ventas[[#This Row],[Monto]],I2320))</f>
        <v/>
      </c>
    </row>
    <row r="2322" spans="3:9" x14ac:dyDescent="0.25">
      <c r="C2322" t="str">
        <f>IF(ISBLANK(Ventas[[#This Row],[Código]]),"",VLOOKUP(Ventas[[#This Row],[Código]],Productos[],2,FALSE))</f>
        <v/>
      </c>
      <c r="D2322" t="str">
        <f>IF(ISBLANK(Ventas[[#This Row],[Código]]),"",VLOOKUP(Ventas[[#This Row],[Código]],Productos[],3,FALSE))</f>
        <v/>
      </c>
      <c r="E2322" s="22"/>
      <c r="F2322" s="1" t="str">
        <f>IF(ISBLANK(Ventas[[#This Row],[Código]]),"",VLOOKUP(Ventas[[#This Row],[Código]],Productos[],4,FALSE))</f>
        <v/>
      </c>
      <c r="G2322" s="1" t="str">
        <f>IF(ISBLANK(Ventas[[#This Row],[Código]]),"",VLOOKUP(Ventas[[#This Row],[Código]],Productos[],5,FALSE))</f>
        <v/>
      </c>
      <c r="H2322" s="23" t="str">
        <f>IF(ISBLANK(Ventas[[#This Row],[Código]]),"",Ventas[[#This Row],[Precio Unitario]]*Ventas[[#This Row],[Cantidad]])</f>
        <v/>
      </c>
      <c r="I2322" s="1" t="str">
        <f>IF(ISBLANK(Ventas[[#This Row],[Código]]),"",SUM(Ventas[[#This Row],[Monto]],I2321))</f>
        <v/>
      </c>
    </row>
    <row r="2323" spans="3:9" x14ac:dyDescent="0.25">
      <c r="C2323" t="str">
        <f>IF(ISBLANK(Ventas[[#This Row],[Código]]),"",VLOOKUP(Ventas[[#This Row],[Código]],Productos[],2,FALSE))</f>
        <v/>
      </c>
      <c r="D2323" t="str">
        <f>IF(ISBLANK(Ventas[[#This Row],[Código]]),"",VLOOKUP(Ventas[[#This Row],[Código]],Productos[],3,FALSE))</f>
        <v/>
      </c>
      <c r="E2323" s="22"/>
      <c r="F2323" s="1" t="str">
        <f>IF(ISBLANK(Ventas[[#This Row],[Código]]),"",VLOOKUP(Ventas[[#This Row],[Código]],Productos[],4,FALSE))</f>
        <v/>
      </c>
      <c r="G2323" s="1" t="str">
        <f>IF(ISBLANK(Ventas[[#This Row],[Código]]),"",VLOOKUP(Ventas[[#This Row],[Código]],Productos[],5,FALSE))</f>
        <v/>
      </c>
      <c r="H2323" s="23" t="str">
        <f>IF(ISBLANK(Ventas[[#This Row],[Código]]),"",Ventas[[#This Row],[Precio Unitario]]*Ventas[[#This Row],[Cantidad]])</f>
        <v/>
      </c>
      <c r="I2323" s="1" t="str">
        <f>IF(ISBLANK(Ventas[[#This Row],[Código]]),"",SUM(Ventas[[#This Row],[Monto]],I2322))</f>
        <v/>
      </c>
    </row>
    <row r="2324" spans="3:9" x14ac:dyDescent="0.25">
      <c r="C2324" t="str">
        <f>IF(ISBLANK(Ventas[[#This Row],[Código]]),"",VLOOKUP(Ventas[[#This Row],[Código]],Productos[],2,FALSE))</f>
        <v/>
      </c>
      <c r="D2324" t="str">
        <f>IF(ISBLANK(Ventas[[#This Row],[Código]]),"",VLOOKUP(Ventas[[#This Row],[Código]],Productos[],3,FALSE))</f>
        <v/>
      </c>
      <c r="E2324" s="22"/>
      <c r="F2324" s="1" t="str">
        <f>IF(ISBLANK(Ventas[[#This Row],[Código]]),"",VLOOKUP(Ventas[[#This Row],[Código]],Productos[],4,FALSE))</f>
        <v/>
      </c>
      <c r="G2324" s="1" t="str">
        <f>IF(ISBLANK(Ventas[[#This Row],[Código]]),"",VLOOKUP(Ventas[[#This Row],[Código]],Productos[],5,FALSE))</f>
        <v/>
      </c>
      <c r="H2324" s="23" t="str">
        <f>IF(ISBLANK(Ventas[[#This Row],[Código]]),"",Ventas[[#This Row],[Precio Unitario]]*Ventas[[#This Row],[Cantidad]])</f>
        <v/>
      </c>
      <c r="I2324" s="1" t="str">
        <f>IF(ISBLANK(Ventas[[#This Row],[Código]]),"",SUM(Ventas[[#This Row],[Monto]],I2323))</f>
        <v/>
      </c>
    </row>
    <row r="2325" spans="3:9" x14ac:dyDescent="0.25">
      <c r="C2325" t="str">
        <f>IF(ISBLANK(Ventas[[#This Row],[Código]]),"",VLOOKUP(Ventas[[#This Row],[Código]],Productos[],2,FALSE))</f>
        <v/>
      </c>
      <c r="D2325" t="str">
        <f>IF(ISBLANK(Ventas[[#This Row],[Código]]),"",VLOOKUP(Ventas[[#This Row],[Código]],Productos[],3,FALSE))</f>
        <v/>
      </c>
      <c r="E2325" s="22"/>
      <c r="F2325" s="1" t="str">
        <f>IF(ISBLANK(Ventas[[#This Row],[Código]]),"",VLOOKUP(Ventas[[#This Row],[Código]],Productos[],4,FALSE))</f>
        <v/>
      </c>
      <c r="G2325" s="1" t="str">
        <f>IF(ISBLANK(Ventas[[#This Row],[Código]]),"",VLOOKUP(Ventas[[#This Row],[Código]],Productos[],5,FALSE))</f>
        <v/>
      </c>
      <c r="H2325" s="23" t="str">
        <f>IF(ISBLANK(Ventas[[#This Row],[Código]]),"",Ventas[[#This Row],[Precio Unitario]]*Ventas[[#This Row],[Cantidad]])</f>
        <v/>
      </c>
      <c r="I2325" s="1" t="str">
        <f>IF(ISBLANK(Ventas[[#This Row],[Código]]),"",SUM(Ventas[[#This Row],[Monto]],I2324))</f>
        <v/>
      </c>
    </row>
    <row r="2326" spans="3:9" x14ac:dyDescent="0.25">
      <c r="C2326" t="str">
        <f>IF(ISBLANK(Ventas[[#This Row],[Código]]),"",VLOOKUP(Ventas[[#This Row],[Código]],Productos[],2,FALSE))</f>
        <v/>
      </c>
      <c r="D2326" t="str">
        <f>IF(ISBLANK(Ventas[[#This Row],[Código]]),"",VLOOKUP(Ventas[[#This Row],[Código]],Productos[],3,FALSE))</f>
        <v/>
      </c>
      <c r="E2326" s="22"/>
      <c r="F2326" s="1" t="str">
        <f>IF(ISBLANK(Ventas[[#This Row],[Código]]),"",VLOOKUP(Ventas[[#This Row],[Código]],Productos[],4,FALSE))</f>
        <v/>
      </c>
      <c r="G2326" s="1" t="str">
        <f>IF(ISBLANK(Ventas[[#This Row],[Código]]),"",VLOOKUP(Ventas[[#This Row],[Código]],Productos[],5,FALSE))</f>
        <v/>
      </c>
      <c r="H2326" s="23" t="str">
        <f>IF(ISBLANK(Ventas[[#This Row],[Código]]),"",Ventas[[#This Row],[Precio Unitario]]*Ventas[[#This Row],[Cantidad]])</f>
        <v/>
      </c>
      <c r="I2326" s="1" t="str">
        <f>IF(ISBLANK(Ventas[[#This Row],[Código]]),"",SUM(Ventas[[#This Row],[Monto]],I2325))</f>
        <v/>
      </c>
    </row>
    <row r="2327" spans="3:9" x14ac:dyDescent="0.25">
      <c r="C2327" t="str">
        <f>IF(ISBLANK(Ventas[[#This Row],[Código]]),"",VLOOKUP(Ventas[[#This Row],[Código]],Productos[],2,FALSE))</f>
        <v/>
      </c>
      <c r="D2327" t="str">
        <f>IF(ISBLANK(Ventas[[#This Row],[Código]]),"",VLOOKUP(Ventas[[#This Row],[Código]],Productos[],3,FALSE))</f>
        <v/>
      </c>
      <c r="E2327" s="22"/>
      <c r="F2327" s="1" t="str">
        <f>IF(ISBLANK(Ventas[[#This Row],[Código]]),"",VLOOKUP(Ventas[[#This Row],[Código]],Productos[],4,FALSE))</f>
        <v/>
      </c>
      <c r="G2327" s="1" t="str">
        <f>IF(ISBLANK(Ventas[[#This Row],[Código]]),"",VLOOKUP(Ventas[[#This Row],[Código]],Productos[],5,FALSE))</f>
        <v/>
      </c>
      <c r="H2327" s="23" t="str">
        <f>IF(ISBLANK(Ventas[[#This Row],[Código]]),"",Ventas[[#This Row],[Precio Unitario]]*Ventas[[#This Row],[Cantidad]])</f>
        <v/>
      </c>
      <c r="I2327" s="1" t="str">
        <f>IF(ISBLANK(Ventas[[#This Row],[Código]]),"",SUM(Ventas[[#This Row],[Monto]],I2326))</f>
        <v/>
      </c>
    </row>
    <row r="2328" spans="3:9" x14ac:dyDescent="0.25">
      <c r="C2328" t="str">
        <f>IF(ISBLANK(Ventas[[#This Row],[Código]]),"",VLOOKUP(Ventas[[#This Row],[Código]],Productos[],2,FALSE))</f>
        <v/>
      </c>
      <c r="D2328" t="str">
        <f>IF(ISBLANK(Ventas[[#This Row],[Código]]),"",VLOOKUP(Ventas[[#This Row],[Código]],Productos[],3,FALSE))</f>
        <v/>
      </c>
      <c r="E2328" s="22"/>
      <c r="F2328" s="1" t="str">
        <f>IF(ISBLANK(Ventas[[#This Row],[Código]]),"",VLOOKUP(Ventas[[#This Row],[Código]],Productos[],4,FALSE))</f>
        <v/>
      </c>
      <c r="G2328" s="1" t="str">
        <f>IF(ISBLANK(Ventas[[#This Row],[Código]]),"",VLOOKUP(Ventas[[#This Row],[Código]],Productos[],5,FALSE))</f>
        <v/>
      </c>
      <c r="H2328" s="23" t="str">
        <f>IF(ISBLANK(Ventas[[#This Row],[Código]]),"",Ventas[[#This Row],[Precio Unitario]]*Ventas[[#This Row],[Cantidad]])</f>
        <v/>
      </c>
      <c r="I2328" s="1" t="str">
        <f>IF(ISBLANK(Ventas[[#This Row],[Código]]),"",SUM(Ventas[[#This Row],[Monto]],I2327))</f>
        <v/>
      </c>
    </row>
    <row r="2329" spans="3:9" x14ac:dyDescent="0.25">
      <c r="C2329" t="str">
        <f>IF(ISBLANK(Ventas[[#This Row],[Código]]),"",VLOOKUP(Ventas[[#This Row],[Código]],Productos[],2,FALSE))</f>
        <v/>
      </c>
      <c r="D2329" t="str">
        <f>IF(ISBLANK(Ventas[[#This Row],[Código]]),"",VLOOKUP(Ventas[[#This Row],[Código]],Productos[],3,FALSE))</f>
        <v/>
      </c>
      <c r="E2329" s="22"/>
      <c r="F2329" s="1" t="str">
        <f>IF(ISBLANK(Ventas[[#This Row],[Código]]),"",VLOOKUP(Ventas[[#This Row],[Código]],Productos[],4,FALSE))</f>
        <v/>
      </c>
      <c r="G2329" s="1" t="str">
        <f>IF(ISBLANK(Ventas[[#This Row],[Código]]),"",VLOOKUP(Ventas[[#This Row],[Código]],Productos[],5,FALSE))</f>
        <v/>
      </c>
      <c r="H2329" s="23" t="str">
        <f>IF(ISBLANK(Ventas[[#This Row],[Código]]),"",Ventas[[#This Row],[Precio Unitario]]*Ventas[[#This Row],[Cantidad]])</f>
        <v/>
      </c>
      <c r="I2329" s="1" t="str">
        <f>IF(ISBLANK(Ventas[[#This Row],[Código]]),"",SUM(Ventas[[#This Row],[Monto]],I2328))</f>
        <v/>
      </c>
    </row>
    <row r="2330" spans="3:9" x14ac:dyDescent="0.25">
      <c r="C2330" t="str">
        <f>IF(ISBLANK(Ventas[[#This Row],[Código]]),"",VLOOKUP(Ventas[[#This Row],[Código]],Productos[],2,FALSE))</f>
        <v/>
      </c>
      <c r="D2330" t="str">
        <f>IF(ISBLANK(Ventas[[#This Row],[Código]]),"",VLOOKUP(Ventas[[#This Row],[Código]],Productos[],3,FALSE))</f>
        <v/>
      </c>
      <c r="E2330" s="22"/>
      <c r="F2330" s="1" t="str">
        <f>IF(ISBLANK(Ventas[[#This Row],[Código]]),"",VLOOKUP(Ventas[[#This Row],[Código]],Productos[],4,FALSE))</f>
        <v/>
      </c>
      <c r="G2330" s="1" t="str">
        <f>IF(ISBLANK(Ventas[[#This Row],[Código]]),"",VLOOKUP(Ventas[[#This Row],[Código]],Productos[],5,FALSE))</f>
        <v/>
      </c>
      <c r="H2330" s="23" t="str">
        <f>IF(ISBLANK(Ventas[[#This Row],[Código]]),"",Ventas[[#This Row],[Precio Unitario]]*Ventas[[#This Row],[Cantidad]])</f>
        <v/>
      </c>
      <c r="I2330" s="1" t="str">
        <f>IF(ISBLANK(Ventas[[#This Row],[Código]]),"",SUM(Ventas[[#This Row],[Monto]],I2329))</f>
        <v/>
      </c>
    </row>
    <row r="2331" spans="3:9" x14ac:dyDescent="0.25">
      <c r="C2331" t="str">
        <f>IF(ISBLANK(Ventas[[#This Row],[Código]]),"",VLOOKUP(Ventas[[#This Row],[Código]],Productos[],2,FALSE))</f>
        <v/>
      </c>
      <c r="D2331" t="str">
        <f>IF(ISBLANK(Ventas[[#This Row],[Código]]),"",VLOOKUP(Ventas[[#This Row],[Código]],Productos[],3,FALSE))</f>
        <v/>
      </c>
      <c r="E2331" s="22"/>
      <c r="F2331" s="1" t="str">
        <f>IF(ISBLANK(Ventas[[#This Row],[Código]]),"",VLOOKUP(Ventas[[#This Row],[Código]],Productos[],4,FALSE))</f>
        <v/>
      </c>
      <c r="G2331" s="1" t="str">
        <f>IF(ISBLANK(Ventas[[#This Row],[Código]]),"",VLOOKUP(Ventas[[#This Row],[Código]],Productos[],5,FALSE))</f>
        <v/>
      </c>
      <c r="H2331" s="23" t="str">
        <f>IF(ISBLANK(Ventas[[#This Row],[Código]]),"",Ventas[[#This Row],[Precio Unitario]]*Ventas[[#This Row],[Cantidad]])</f>
        <v/>
      </c>
      <c r="I2331" s="1" t="str">
        <f>IF(ISBLANK(Ventas[[#This Row],[Código]]),"",SUM(Ventas[[#This Row],[Monto]],I2330))</f>
        <v/>
      </c>
    </row>
    <row r="2332" spans="3:9" x14ac:dyDescent="0.25">
      <c r="C2332" t="str">
        <f>IF(ISBLANK(Ventas[[#This Row],[Código]]),"",VLOOKUP(Ventas[[#This Row],[Código]],Productos[],2,FALSE))</f>
        <v/>
      </c>
      <c r="D2332" t="str">
        <f>IF(ISBLANK(Ventas[[#This Row],[Código]]),"",VLOOKUP(Ventas[[#This Row],[Código]],Productos[],3,FALSE))</f>
        <v/>
      </c>
      <c r="E2332" s="22"/>
      <c r="F2332" s="1" t="str">
        <f>IF(ISBLANK(Ventas[[#This Row],[Código]]),"",VLOOKUP(Ventas[[#This Row],[Código]],Productos[],4,FALSE))</f>
        <v/>
      </c>
      <c r="G2332" s="1" t="str">
        <f>IF(ISBLANK(Ventas[[#This Row],[Código]]),"",VLOOKUP(Ventas[[#This Row],[Código]],Productos[],5,FALSE))</f>
        <v/>
      </c>
      <c r="H2332" s="23" t="str">
        <f>IF(ISBLANK(Ventas[[#This Row],[Código]]),"",Ventas[[#This Row],[Precio Unitario]]*Ventas[[#This Row],[Cantidad]])</f>
        <v/>
      </c>
      <c r="I2332" s="1" t="str">
        <f>IF(ISBLANK(Ventas[[#This Row],[Código]]),"",SUM(Ventas[[#This Row],[Monto]],I2331))</f>
        <v/>
      </c>
    </row>
    <row r="2333" spans="3:9" x14ac:dyDescent="0.25">
      <c r="C2333" t="str">
        <f>IF(ISBLANK(Ventas[[#This Row],[Código]]),"",VLOOKUP(Ventas[[#This Row],[Código]],Productos[],2,FALSE))</f>
        <v/>
      </c>
      <c r="D2333" t="str">
        <f>IF(ISBLANK(Ventas[[#This Row],[Código]]),"",VLOOKUP(Ventas[[#This Row],[Código]],Productos[],3,FALSE))</f>
        <v/>
      </c>
      <c r="E2333" s="22"/>
      <c r="F2333" s="1" t="str">
        <f>IF(ISBLANK(Ventas[[#This Row],[Código]]),"",VLOOKUP(Ventas[[#This Row],[Código]],Productos[],4,FALSE))</f>
        <v/>
      </c>
      <c r="G2333" s="1" t="str">
        <f>IF(ISBLANK(Ventas[[#This Row],[Código]]),"",VLOOKUP(Ventas[[#This Row],[Código]],Productos[],5,FALSE))</f>
        <v/>
      </c>
      <c r="H2333" s="23" t="str">
        <f>IF(ISBLANK(Ventas[[#This Row],[Código]]),"",Ventas[[#This Row],[Precio Unitario]]*Ventas[[#This Row],[Cantidad]])</f>
        <v/>
      </c>
      <c r="I2333" s="1" t="str">
        <f>IF(ISBLANK(Ventas[[#This Row],[Código]]),"",SUM(Ventas[[#This Row],[Monto]],I2332))</f>
        <v/>
      </c>
    </row>
    <row r="2334" spans="3:9" x14ac:dyDescent="0.25">
      <c r="C2334" t="str">
        <f>IF(ISBLANK(Ventas[[#This Row],[Código]]),"",VLOOKUP(Ventas[[#This Row],[Código]],Productos[],2,FALSE))</f>
        <v/>
      </c>
      <c r="D2334" t="str">
        <f>IF(ISBLANK(Ventas[[#This Row],[Código]]),"",VLOOKUP(Ventas[[#This Row],[Código]],Productos[],3,FALSE))</f>
        <v/>
      </c>
      <c r="E2334" s="22"/>
      <c r="F2334" s="1" t="str">
        <f>IF(ISBLANK(Ventas[[#This Row],[Código]]),"",VLOOKUP(Ventas[[#This Row],[Código]],Productos[],4,FALSE))</f>
        <v/>
      </c>
      <c r="G2334" s="1" t="str">
        <f>IF(ISBLANK(Ventas[[#This Row],[Código]]),"",VLOOKUP(Ventas[[#This Row],[Código]],Productos[],5,FALSE))</f>
        <v/>
      </c>
      <c r="H2334" s="23" t="str">
        <f>IF(ISBLANK(Ventas[[#This Row],[Código]]),"",Ventas[[#This Row],[Precio Unitario]]*Ventas[[#This Row],[Cantidad]])</f>
        <v/>
      </c>
      <c r="I2334" s="1" t="str">
        <f>IF(ISBLANK(Ventas[[#This Row],[Código]]),"",SUM(Ventas[[#This Row],[Monto]],I2333))</f>
        <v/>
      </c>
    </row>
    <row r="2335" spans="3:9" x14ac:dyDescent="0.25">
      <c r="C2335" t="str">
        <f>IF(ISBLANK(Ventas[[#This Row],[Código]]),"",VLOOKUP(Ventas[[#This Row],[Código]],Productos[],2,FALSE))</f>
        <v/>
      </c>
      <c r="D2335" t="str">
        <f>IF(ISBLANK(Ventas[[#This Row],[Código]]),"",VLOOKUP(Ventas[[#This Row],[Código]],Productos[],3,FALSE))</f>
        <v/>
      </c>
      <c r="E2335" s="22"/>
      <c r="F2335" s="1" t="str">
        <f>IF(ISBLANK(Ventas[[#This Row],[Código]]),"",VLOOKUP(Ventas[[#This Row],[Código]],Productos[],4,FALSE))</f>
        <v/>
      </c>
      <c r="G2335" s="1" t="str">
        <f>IF(ISBLANK(Ventas[[#This Row],[Código]]),"",VLOOKUP(Ventas[[#This Row],[Código]],Productos[],5,FALSE))</f>
        <v/>
      </c>
      <c r="H2335" s="23" t="str">
        <f>IF(ISBLANK(Ventas[[#This Row],[Código]]),"",Ventas[[#This Row],[Precio Unitario]]*Ventas[[#This Row],[Cantidad]])</f>
        <v/>
      </c>
      <c r="I2335" s="1" t="str">
        <f>IF(ISBLANK(Ventas[[#This Row],[Código]]),"",SUM(Ventas[[#This Row],[Monto]],I2334))</f>
        <v/>
      </c>
    </row>
    <row r="2336" spans="3:9" x14ac:dyDescent="0.25">
      <c r="C2336" t="str">
        <f>IF(ISBLANK(Ventas[[#This Row],[Código]]),"",VLOOKUP(Ventas[[#This Row],[Código]],Productos[],2,FALSE))</f>
        <v/>
      </c>
      <c r="D2336" t="str">
        <f>IF(ISBLANK(Ventas[[#This Row],[Código]]),"",VLOOKUP(Ventas[[#This Row],[Código]],Productos[],3,FALSE))</f>
        <v/>
      </c>
      <c r="E2336" s="22"/>
      <c r="F2336" s="1" t="str">
        <f>IF(ISBLANK(Ventas[[#This Row],[Código]]),"",VLOOKUP(Ventas[[#This Row],[Código]],Productos[],4,FALSE))</f>
        <v/>
      </c>
      <c r="G2336" s="1" t="str">
        <f>IF(ISBLANK(Ventas[[#This Row],[Código]]),"",VLOOKUP(Ventas[[#This Row],[Código]],Productos[],5,FALSE))</f>
        <v/>
      </c>
      <c r="H2336" s="23" t="str">
        <f>IF(ISBLANK(Ventas[[#This Row],[Código]]),"",Ventas[[#This Row],[Precio Unitario]]*Ventas[[#This Row],[Cantidad]])</f>
        <v/>
      </c>
      <c r="I2336" s="1" t="str">
        <f>IF(ISBLANK(Ventas[[#This Row],[Código]]),"",SUM(Ventas[[#This Row],[Monto]],I2335))</f>
        <v/>
      </c>
    </row>
    <row r="2337" spans="3:9" x14ac:dyDescent="0.25">
      <c r="C2337" t="str">
        <f>IF(ISBLANK(Ventas[[#This Row],[Código]]),"",VLOOKUP(Ventas[[#This Row],[Código]],Productos[],2,FALSE))</f>
        <v/>
      </c>
      <c r="D2337" t="str">
        <f>IF(ISBLANK(Ventas[[#This Row],[Código]]),"",VLOOKUP(Ventas[[#This Row],[Código]],Productos[],3,FALSE))</f>
        <v/>
      </c>
      <c r="E2337" s="22"/>
      <c r="F2337" s="1" t="str">
        <f>IF(ISBLANK(Ventas[[#This Row],[Código]]),"",VLOOKUP(Ventas[[#This Row],[Código]],Productos[],4,FALSE))</f>
        <v/>
      </c>
      <c r="G2337" s="1" t="str">
        <f>IF(ISBLANK(Ventas[[#This Row],[Código]]),"",VLOOKUP(Ventas[[#This Row],[Código]],Productos[],5,FALSE))</f>
        <v/>
      </c>
      <c r="H2337" s="23" t="str">
        <f>IF(ISBLANK(Ventas[[#This Row],[Código]]),"",Ventas[[#This Row],[Precio Unitario]]*Ventas[[#This Row],[Cantidad]])</f>
        <v/>
      </c>
      <c r="I2337" s="1" t="str">
        <f>IF(ISBLANK(Ventas[[#This Row],[Código]]),"",SUM(Ventas[[#This Row],[Monto]],I2336))</f>
        <v/>
      </c>
    </row>
    <row r="2338" spans="3:9" x14ac:dyDescent="0.25">
      <c r="C2338" t="str">
        <f>IF(ISBLANK(Ventas[[#This Row],[Código]]),"",VLOOKUP(Ventas[[#This Row],[Código]],Productos[],2,FALSE))</f>
        <v/>
      </c>
      <c r="D2338" t="str">
        <f>IF(ISBLANK(Ventas[[#This Row],[Código]]),"",VLOOKUP(Ventas[[#This Row],[Código]],Productos[],3,FALSE))</f>
        <v/>
      </c>
      <c r="E2338" s="22"/>
      <c r="F2338" s="1" t="str">
        <f>IF(ISBLANK(Ventas[[#This Row],[Código]]),"",VLOOKUP(Ventas[[#This Row],[Código]],Productos[],4,FALSE))</f>
        <v/>
      </c>
      <c r="G2338" s="1" t="str">
        <f>IF(ISBLANK(Ventas[[#This Row],[Código]]),"",VLOOKUP(Ventas[[#This Row],[Código]],Productos[],5,FALSE))</f>
        <v/>
      </c>
      <c r="H2338" s="23" t="str">
        <f>IF(ISBLANK(Ventas[[#This Row],[Código]]),"",Ventas[[#This Row],[Precio Unitario]]*Ventas[[#This Row],[Cantidad]])</f>
        <v/>
      </c>
      <c r="I2338" s="1" t="str">
        <f>IF(ISBLANK(Ventas[[#This Row],[Código]]),"",SUM(Ventas[[#This Row],[Monto]],I2337))</f>
        <v/>
      </c>
    </row>
    <row r="2339" spans="3:9" x14ac:dyDescent="0.25">
      <c r="C2339" t="str">
        <f>IF(ISBLANK(Ventas[[#This Row],[Código]]),"",VLOOKUP(Ventas[[#This Row],[Código]],Productos[],2,FALSE))</f>
        <v/>
      </c>
      <c r="D2339" t="str">
        <f>IF(ISBLANK(Ventas[[#This Row],[Código]]),"",VLOOKUP(Ventas[[#This Row],[Código]],Productos[],3,FALSE))</f>
        <v/>
      </c>
      <c r="E2339" s="22"/>
      <c r="F2339" s="1" t="str">
        <f>IF(ISBLANK(Ventas[[#This Row],[Código]]),"",VLOOKUP(Ventas[[#This Row],[Código]],Productos[],4,FALSE))</f>
        <v/>
      </c>
      <c r="G2339" s="1" t="str">
        <f>IF(ISBLANK(Ventas[[#This Row],[Código]]),"",VLOOKUP(Ventas[[#This Row],[Código]],Productos[],5,FALSE))</f>
        <v/>
      </c>
      <c r="H2339" s="23" t="str">
        <f>IF(ISBLANK(Ventas[[#This Row],[Código]]),"",Ventas[[#This Row],[Precio Unitario]]*Ventas[[#This Row],[Cantidad]])</f>
        <v/>
      </c>
      <c r="I2339" s="1" t="str">
        <f>IF(ISBLANK(Ventas[[#This Row],[Código]]),"",SUM(Ventas[[#This Row],[Monto]],I2338))</f>
        <v/>
      </c>
    </row>
    <row r="2340" spans="3:9" x14ac:dyDescent="0.25">
      <c r="C2340" t="str">
        <f>IF(ISBLANK(Ventas[[#This Row],[Código]]),"",VLOOKUP(Ventas[[#This Row],[Código]],Productos[],2,FALSE))</f>
        <v/>
      </c>
      <c r="D2340" t="str">
        <f>IF(ISBLANK(Ventas[[#This Row],[Código]]),"",VLOOKUP(Ventas[[#This Row],[Código]],Productos[],3,FALSE))</f>
        <v/>
      </c>
      <c r="E2340" s="22"/>
      <c r="F2340" s="1" t="str">
        <f>IF(ISBLANK(Ventas[[#This Row],[Código]]),"",VLOOKUP(Ventas[[#This Row],[Código]],Productos[],4,FALSE))</f>
        <v/>
      </c>
      <c r="G2340" s="1" t="str">
        <f>IF(ISBLANK(Ventas[[#This Row],[Código]]),"",VLOOKUP(Ventas[[#This Row],[Código]],Productos[],5,FALSE))</f>
        <v/>
      </c>
      <c r="H2340" s="23" t="str">
        <f>IF(ISBLANK(Ventas[[#This Row],[Código]]),"",Ventas[[#This Row],[Precio Unitario]]*Ventas[[#This Row],[Cantidad]])</f>
        <v/>
      </c>
      <c r="I2340" s="1" t="str">
        <f>IF(ISBLANK(Ventas[[#This Row],[Código]]),"",SUM(Ventas[[#This Row],[Monto]],I2339))</f>
        <v/>
      </c>
    </row>
    <row r="2341" spans="3:9" x14ac:dyDescent="0.25">
      <c r="C2341" t="str">
        <f>IF(ISBLANK(Ventas[[#This Row],[Código]]),"",VLOOKUP(Ventas[[#This Row],[Código]],Productos[],2,FALSE))</f>
        <v/>
      </c>
      <c r="D2341" t="str">
        <f>IF(ISBLANK(Ventas[[#This Row],[Código]]),"",VLOOKUP(Ventas[[#This Row],[Código]],Productos[],3,FALSE))</f>
        <v/>
      </c>
      <c r="E2341" s="22"/>
      <c r="F2341" s="1" t="str">
        <f>IF(ISBLANK(Ventas[[#This Row],[Código]]),"",VLOOKUP(Ventas[[#This Row],[Código]],Productos[],4,FALSE))</f>
        <v/>
      </c>
      <c r="G2341" s="1" t="str">
        <f>IF(ISBLANK(Ventas[[#This Row],[Código]]),"",VLOOKUP(Ventas[[#This Row],[Código]],Productos[],5,FALSE))</f>
        <v/>
      </c>
      <c r="H2341" s="23" t="str">
        <f>IF(ISBLANK(Ventas[[#This Row],[Código]]),"",Ventas[[#This Row],[Precio Unitario]]*Ventas[[#This Row],[Cantidad]])</f>
        <v/>
      </c>
      <c r="I2341" s="1" t="str">
        <f>IF(ISBLANK(Ventas[[#This Row],[Código]]),"",SUM(Ventas[[#This Row],[Monto]],I2340))</f>
        <v/>
      </c>
    </row>
    <row r="2342" spans="3:9" x14ac:dyDescent="0.25">
      <c r="C2342" t="str">
        <f>IF(ISBLANK(Ventas[[#This Row],[Código]]),"",VLOOKUP(Ventas[[#This Row],[Código]],Productos[],2,FALSE))</f>
        <v/>
      </c>
      <c r="D2342" t="str">
        <f>IF(ISBLANK(Ventas[[#This Row],[Código]]),"",VLOOKUP(Ventas[[#This Row],[Código]],Productos[],3,FALSE))</f>
        <v/>
      </c>
      <c r="E2342" s="22"/>
      <c r="F2342" s="1" t="str">
        <f>IF(ISBLANK(Ventas[[#This Row],[Código]]),"",VLOOKUP(Ventas[[#This Row],[Código]],Productos[],4,FALSE))</f>
        <v/>
      </c>
      <c r="G2342" s="1" t="str">
        <f>IF(ISBLANK(Ventas[[#This Row],[Código]]),"",VLOOKUP(Ventas[[#This Row],[Código]],Productos[],5,FALSE))</f>
        <v/>
      </c>
      <c r="H2342" s="23" t="str">
        <f>IF(ISBLANK(Ventas[[#This Row],[Código]]),"",Ventas[[#This Row],[Precio Unitario]]*Ventas[[#This Row],[Cantidad]])</f>
        <v/>
      </c>
      <c r="I2342" s="1" t="str">
        <f>IF(ISBLANK(Ventas[[#This Row],[Código]]),"",SUM(Ventas[[#This Row],[Monto]],I2341))</f>
        <v/>
      </c>
    </row>
    <row r="2343" spans="3:9" x14ac:dyDescent="0.25">
      <c r="C2343" t="str">
        <f>IF(ISBLANK(Ventas[[#This Row],[Código]]),"",VLOOKUP(Ventas[[#This Row],[Código]],Productos[],2,FALSE))</f>
        <v/>
      </c>
      <c r="D2343" t="str">
        <f>IF(ISBLANK(Ventas[[#This Row],[Código]]),"",VLOOKUP(Ventas[[#This Row],[Código]],Productos[],3,FALSE))</f>
        <v/>
      </c>
      <c r="E2343" s="22"/>
      <c r="F2343" s="1" t="str">
        <f>IF(ISBLANK(Ventas[[#This Row],[Código]]),"",VLOOKUP(Ventas[[#This Row],[Código]],Productos[],4,FALSE))</f>
        <v/>
      </c>
      <c r="G2343" s="1" t="str">
        <f>IF(ISBLANK(Ventas[[#This Row],[Código]]),"",VLOOKUP(Ventas[[#This Row],[Código]],Productos[],5,FALSE))</f>
        <v/>
      </c>
      <c r="H2343" s="23" t="str">
        <f>IF(ISBLANK(Ventas[[#This Row],[Código]]),"",Ventas[[#This Row],[Precio Unitario]]*Ventas[[#This Row],[Cantidad]])</f>
        <v/>
      </c>
      <c r="I2343" s="1" t="str">
        <f>IF(ISBLANK(Ventas[[#This Row],[Código]]),"",SUM(Ventas[[#This Row],[Monto]],I2342))</f>
        <v/>
      </c>
    </row>
    <row r="2344" spans="3:9" x14ac:dyDescent="0.25">
      <c r="C2344" t="str">
        <f>IF(ISBLANK(Ventas[[#This Row],[Código]]),"",VLOOKUP(Ventas[[#This Row],[Código]],Productos[],2,FALSE))</f>
        <v/>
      </c>
      <c r="D2344" t="str">
        <f>IF(ISBLANK(Ventas[[#This Row],[Código]]),"",VLOOKUP(Ventas[[#This Row],[Código]],Productos[],3,FALSE))</f>
        <v/>
      </c>
      <c r="E2344" s="22"/>
      <c r="F2344" s="1" t="str">
        <f>IF(ISBLANK(Ventas[[#This Row],[Código]]),"",VLOOKUP(Ventas[[#This Row],[Código]],Productos[],4,FALSE))</f>
        <v/>
      </c>
      <c r="G2344" s="1" t="str">
        <f>IF(ISBLANK(Ventas[[#This Row],[Código]]),"",VLOOKUP(Ventas[[#This Row],[Código]],Productos[],5,FALSE))</f>
        <v/>
      </c>
      <c r="H2344" s="23" t="str">
        <f>IF(ISBLANK(Ventas[[#This Row],[Código]]),"",Ventas[[#This Row],[Precio Unitario]]*Ventas[[#This Row],[Cantidad]])</f>
        <v/>
      </c>
      <c r="I2344" s="1" t="str">
        <f>IF(ISBLANK(Ventas[[#This Row],[Código]]),"",SUM(Ventas[[#This Row],[Monto]],I2343))</f>
        <v/>
      </c>
    </row>
    <row r="2345" spans="3:9" x14ac:dyDescent="0.25">
      <c r="C2345" t="str">
        <f>IF(ISBLANK(Ventas[[#This Row],[Código]]),"",VLOOKUP(Ventas[[#This Row],[Código]],Productos[],2,FALSE))</f>
        <v/>
      </c>
      <c r="D2345" t="str">
        <f>IF(ISBLANK(Ventas[[#This Row],[Código]]),"",VLOOKUP(Ventas[[#This Row],[Código]],Productos[],3,FALSE))</f>
        <v/>
      </c>
      <c r="E2345" s="22"/>
      <c r="F2345" s="1" t="str">
        <f>IF(ISBLANK(Ventas[[#This Row],[Código]]),"",VLOOKUP(Ventas[[#This Row],[Código]],Productos[],4,FALSE))</f>
        <v/>
      </c>
      <c r="G2345" s="1" t="str">
        <f>IF(ISBLANK(Ventas[[#This Row],[Código]]),"",VLOOKUP(Ventas[[#This Row],[Código]],Productos[],5,FALSE))</f>
        <v/>
      </c>
      <c r="H2345" s="23" t="str">
        <f>IF(ISBLANK(Ventas[[#This Row],[Código]]),"",Ventas[[#This Row],[Precio Unitario]]*Ventas[[#This Row],[Cantidad]])</f>
        <v/>
      </c>
      <c r="I2345" s="1" t="str">
        <f>IF(ISBLANK(Ventas[[#This Row],[Código]]),"",SUM(Ventas[[#This Row],[Monto]],I2344))</f>
        <v/>
      </c>
    </row>
    <row r="2346" spans="3:9" x14ac:dyDescent="0.25">
      <c r="C2346" t="str">
        <f>IF(ISBLANK(Ventas[[#This Row],[Código]]),"",VLOOKUP(Ventas[[#This Row],[Código]],Productos[],2,FALSE))</f>
        <v/>
      </c>
      <c r="D2346" t="str">
        <f>IF(ISBLANK(Ventas[[#This Row],[Código]]),"",VLOOKUP(Ventas[[#This Row],[Código]],Productos[],3,FALSE))</f>
        <v/>
      </c>
      <c r="E2346" s="22"/>
      <c r="F2346" s="1" t="str">
        <f>IF(ISBLANK(Ventas[[#This Row],[Código]]),"",VLOOKUP(Ventas[[#This Row],[Código]],Productos[],4,FALSE))</f>
        <v/>
      </c>
      <c r="G2346" s="1" t="str">
        <f>IF(ISBLANK(Ventas[[#This Row],[Código]]),"",VLOOKUP(Ventas[[#This Row],[Código]],Productos[],5,FALSE))</f>
        <v/>
      </c>
      <c r="H2346" s="23" t="str">
        <f>IF(ISBLANK(Ventas[[#This Row],[Código]]),"",Ventas[[#This Row],[Precio Unitario]]*Ventas[[#This Row],[Cantidad]])</f>
        <v/>
      </c>
      <c r="I2346" s="1" t="str">
        <f>IF(ISBLANK(Ventas[[#This Row],[Código]]),"",SUM(Ventas[[#This Row],[Monto]],I2345))</f>
        <v/>
      </c>
    </row>
    <row r="2347" spans="3:9" x14ac:dyDescent="0.25">
      <c r="C2347" t="str">
        <f>IF(ISBLANK(Ventas[[#This Row],[Código]]),"",VLOOKUP(Ventas[[#This Row],[Código]],Productos[],2,FALSE))</f>
        <v/>
      </c>
      <c r="D2347" t="str">
        <f>IF(ISBLANK(Ventas[[#This Row],[Código]]),"",VLOOKUP(Ventas[[#This Row],[Código]],Productos[],3,FALSE))</f>
        <v/>
      </c>
      <c r="E2347" s="22"/>
      <c r="F2347" s="1" t="str">
        <f>IF(ISBLANK(Ventas[[#This Row],[Código]]),"",VLOOKUP(Ventas[[#This Row],[Código]],Productos[],4,FALSE))</f>
        <v/>
      </c>
      <c r="G2347" s="1" t="str">
        <f>IF(ISBLANK(Ventas[[#This Row],[Código]]),"",VLOOKUP(Ventas[[#This Row],[Código]],Productos[],5,FALSE))</f>
        <v/>
      </c>
      <c r="H2347" s="23" t="str">
        <f>IF(ISBLANK(Ventas[[#This Row],[Código]]),"",Ventas[[#This Row],[Precio Unitario]]*Ventas[[#This Row],[Cantidad]])</f>
        <v/>
      </c>
      <c r="I2347" s="1" t="str">
        <f>IF(ISBLANK(Ventas[[#This Row],[Código]]),"",SUM(Ventas[[#This Row],[Monto]],I2346))</f>
        <v/>
      </c>
    </row>
    <row r="2348" spans="3:9" x14ac:dyDescent="0.25">
      <c r="C2348" t="str">
        <f>IF(ISBLANK(Ventas[[#This Row],[Código]]),"",VLOOKUP(Ventas[[#This Row],[Código]],Productos[],2,FALSE))</f>
        <v/>
      </c>
      <c r="D2348" t="str">
        <f>IF(ISBLANK(Ventas[[#This Row],[Código]]),"",VLOOKUP(Ventas[[#This Row],[Código]],Productos[],3,FALSE))</f>
        <v/>
      </c>
      <c r="E2348" s="22"/>
      <c r="F2348" s="1" t="str">
        <f>IF(ISBLANK(Ventas[[#This Row],[Código]]),"",VLOOKUP(Ventas[[#This Row],[Código]],Productos[],4,FALSE))</f>
        <v/>
      </c>
      <c r="G2348" s="1" t="str">
        <f>IF(ISBLANK(Ventas[[#This Row],[Código]]),"",VLOOKUP(Ventas[[#This Row],[Código]],Productos[],5,FALSE))</f>
        <v/>
      </c>
      <c r="H2348" s="23" t="str">
        <f>IF(ISBLANK(Ventas[[#This Row],[Código]]),"",Ventas[[#This Row],[Precio Unitario]]*Ventas[[#This Row],[Cantidad]])</f>
        <v/>
      </c>
      <c r="I2348" s="1" t="str">
        <f>IF(ISBLANK(Ventas[[#This Row],[Código]]),"",SUM(Ventas[[#This Row],[Monto]],I2347))</f>
        <v/>
      </c>
    </row>
    <row r="2349" spans="3:9" x14ac:dyDescent="0.25">
      <c r="C2349" t="str">
        <f>IF(ISBLANK(Ventas[[#This Row],[Código]]),"",VLOOKUP(Ventas[[#This Row],[Código]],Productos[],2,FALSE))</f>
        <v/>
      </c>
      <c r="D2349" t="str">
        <f>IF(ISBLANK(Ventas[[#This Row],[Código]]),"",VLOOKUP(Ventas[[#This Row],[Código]],Productos[],3,FALSE))</f>
        <v/>
      </c>
      <c r="E2349" s="22"/>
      <c r="F2349" s="1" t="str">
        <f>IF(ISBLANK(Ventas[[#This Row],[Código]]),"",VLOOKUP(Ventas[[#This Row],[Código]],Productos[],4,FALSE))</f>
        <v/>
      </c>
      <c r="G2349" s="1" t="str">
        <f>IF(ISBLANK(Ventas[[#This Row],[Código]]),"",VLOOKUP(Ventas[[#This Row],[Código]],Productos[],5,FALSE))</f>
        <v/>
      </c>
      <c r="H2349" s="23" t="str">
        <f>IF(ISBLANK(Ventas[[#This Row],[Código]]),"",Ventas[[#This Row],[Precio Unitario]]*Ventas[[#This Row],[Cantidad]])</f>
        <v/>
      </c>
      <c r="I2349" s="1" t="str">
        <f>IF(ISBLANK(Ventas[[#This Row],[Código]]),"",SUM(Ventas[[#This Row],[Monto]],I2348))</f>
        <v/>
      </c>
    </row>
    <row r="2350" spans="3:9" x14ac:dyDescent="0.25">
      <c r="C2350" t="str">
        <f>IF(ISBLANK(Ventas[[#This Row],[Código]]),"",VLOOKUP(Ventas[[#This Row],[Código]],Productos[],2,FALSE))</f>
        <v/>
      </c>
      <c r="D2350" t="str">
        <f>IF(ISBLANK(Ventas[[#This Row],[Código]]),"",VLOOKUP(Ventas[[#This Row],[Código]],Productos[],3,FALSE))</f>
        <v/>
      </c>
      <c r="E2350" s="22"/>
      <c r="F2350" s="1" t="str">
        <f>IF(ISBLANK(Ventas[[#This Row],[Código]]),"",VLOOKUP(Ventas[[#This Row],[Código]],Productos[],4,FALSE))</f>
        <v/>
      </c>
      <c r="G2350" s="1" t="str">
        <f>IF(ISBLANK(Ventas[[#This Row],[Código]]),"",VLOOKUP(Ventas[[#This Row],[Código]],Productos[],5,FALSE))</f>
        <v/>
      </c>
      <c r="H2350" s="23" t="str">
        <f>IF(ISBLANK(Ventas[[#This Row],[Código]]),"",Ventas[[#This Row],[Precio Unitario]]*Ventas[[#This Row],[Cantidad]])</f>
        <v/>
      </c>
      <c r="I2350" s="1" t="str">
        <f>IF(ISBLANK(Ventas[[#This Row],[Código]]),"",SUM(Ventas[[#This Row],[Monto]],I2349))</f>
        <v/>
      </c>
    </row>
    <row r="2351" spans="3:9" x14ac:dyDescent="0.25">
      <c r="C2351" t="str">
        <f>IF(ISBLANK(Ventas[[#This Row],[Código]]),"",VLOOKUP(Ventas[[#This Row],[Código]],Productos[],2,FALSE))</f>
        <v/>
      </c>
      <c r="D2351" t="str">
        <f>IF(ISBLANK(Ventas[[#This Row],[Código]]),"",VLOOKUP(Ventas[[#This Row],[Código]],Productos[],3,FALSE))</f>
        <v/>
      </c>
      <c r="E2351" s="22"/>
      <c r="F2351" s="1" t="str">
        <f>IF(ISBLANK(Ventas[[#This Row],[Código]]),"",VLOOKUP(Ventas[[#This Row],[Código]],Productos[],4,FALSE))</f>
        <v/>
      </c>
      <c r="G2351" s="1" t="str">
        <f>IF(ISBLANK(Ventas[[#This Row],[Código]]),"",VLOOKUP(Ventas[[#This Row],[Código]],Productos[],5,FALSE))</f>
        <v/>
      </c>
      <c r="H2351" s="23" t="str">
        <f>IF(ISBLANK(Ventas[[#This Row],[Código]]),"",Ventas[[#This Row],[Precio Unitario]]*Ventas[[#This Row],[Cantidad]])</f>
        <v/>
      </c>
      <c r="I2351" s="1" t="str">
        <f>IF(ISBLANK(Ventas[[#This Row],[Código]]),"",SUM(Ventas[[#This Row],[Monto]],I2350))</f>
        <v/>
      </c>
    </row>
    <row r="2352" spans="3:9" x14ac:dyDescent="0.25">
      <c r="C2352" t="str">
        <f>IF(ISBLANK(Ventas[[#This Row],[Código]]),"",VLOOKUP(Ventas[[#This Row],[Código]],Productos[],2,FALSE))</f>
        <v/>
      </c>
      <c r="D2352" t="str">
        <f>IF(ISBLANK(Ventas[[#This Row],[Código]]),"",VLOOKUP(Ventas[[#This Row],[Código]],Productos[],3,FALSE))</f>
        <v/>
      </c>
      <c r="E2352" s="22"/>
      <c r="F2352" s="1" t="str">
        <f>IF(ISBLANK(Ventas[[#This Row],[Código]]),"",VLOOKUP(Ventas[[#This Row],[Código]],Productos[],4,FALSE))</f>
        <v/>
      </c>
      <c r="G2352" s="1" t="str">
        <f>IF(ISBLANK(Ventas[[#This Row],[Código]]),"",VLOOKUP(Ventas[[#This Row],[Código]],Productos[],5,FALSE))</f>
        <v/>
      </c>
      <c r="H2352" s="23" t="str">
        <f>IF(ISBLANK(Ventas[[#This Row],[Código]]),"",Ventas[[#This Row],[Precio Unitario]]*Ventas[[#This Row],[Cantidad]])</f>
        <v/>
      </c>
      <c r="I2352" s="1" t="str">
        <f>IF(ISBLANK(Ventas[[#This Row],[Código]]),"",SUM(Ventas[[#This Row],[Monto]],I2351))</f>
        <v/>
      </c>
    </row>
    <row r="2353" spans="3:9" x14ac:dyDescent="0.25">
      <c r="C2353" t="str">
        <f>IF(ISBLANK(Ventas[[#This Row],[Código]]),"",VLOOKUP(Ventas[[#This Row],[Código]],Productos[],2,FALSE))</f>
        <v/>
      </c>
      <c r="D2353" t="str">
        <f>IF(ISBLANK(Ventas[[#This Row],[Código]]),"",VLOOKUP(Ventas[[#This Row],[Código]],Productos[],3,FALSE))</f>
        <v/>
      </c>
      <c r="E2353" s="22"/>
      <c r="F2353" s="1" t="str">
        <f>IF(ISBLANK(Ventas[[#This Row],[Código]]),"",VLOOKUP(Ventas[[#This Row],[Código]],Productos[],4,FALSE))</f>
        <v/>
      </c>
      <c r="G2353" s="1" t="str">
        <f>IF(ISBLANK(Ventas[[#This Row],[Código]]),"",VLOOKUP(Ventas[[#This Row],[Código]],Productos[],5,FALSE))</f>
        <v/>
      </c>
      <c r="H2353" s="23" t="str">
        <f>IF(ISBLANK(Ventas[[#This Row],[Código]]),"",Ventas[[#This Row],[Precio Unitario]]*Ventas[[#This Row],[Cantidad]])</f>
        <v/>
      </c>
      <c r="I2353" s="1" t="str">
        <f>IF(ISBLANK(Ventas[[#This Row],[Código]]),"",SUM(Ventas[[#This Row],[Monto]],I2352))</f>
        <v/>
      </c>
    </row>
    <row r="2354" spans="3:9" x14ac:dyDescent="0.25">
      <c r="C2354" t="str">
        <f>IF(ISBLANK(Ventas[[#This Row],[Código]]),"",VLOOKUP(Ventas[[#This Row],[Código]],Productos[],2,FALSE))</f>
        <v/>
      </c>
      <c r="D2354" t="str">
        <f>IF(ISBLANK(Ventas[[#This Row],[Código]]),"",VLOOKUP(Ventas[[#This Row],[Código]],Productos[],3,FALSE))</f>
        <v/>
      </c>
      <c r="E2354" s="22"/>
      <c r="F2354" s="1" t="str">
        <f>IF(ISBLANK(Ventas[[#This Row],[Código]]),"",VLOOKUP(Ventas[[#This Row],[Código]],Productos[],4,FALSE))</f>
        <v/>
      </c>
      <c r="G2354" s="1" t="str">
        <f>IF(ISBLANK(Ventas[[#This Row],[Código]]),"",VLOOKUP(Ventas[[#This Row],[Código]],Productos[],5,FALSE))</f>
        <v/>
      </c>
      <c r="H2354" s="23" t="str">
        <f>IF(ISBLANK(Ventas[[#This Row],[Código]]),"",Ventas[[#This Row],[Precio Unitario]]*Ventas[[#This Row],[Cantidad]])</f>
        <v/>
      </c>
      <c r="I2354" s="1" t="str">
        <f>IF(ISBLANK(Ventas[[#This Row],[Código]]),"",SUM(Ventas[[#This Row],[Monto]],I2353))</f>
        <v/>
      </c>
    </row>
    <row r="2355" spans="3:9" x14ac:dyDescent="0.25">
      <c r="C2355" t="str">
        <f>IF(ISBLANK(Ventas[[#This Row],[Código]]),"",VLOOKUP(Ventas[[#This Row],[Código]],Productos[],2,FALSE))</f>
        <v/>
      </c>
      <c r="D2355" t="str">
        <f>IF(ISBLANK(Ventas[[#This Row],[Código]]),"",VLOOKUP(Ventas[[#This Row],[Código]],Productos[],3,FALSE))</f>
        <v/>
      </c>
      <c r="E2355" s="22"/>
      <c r="F2355" s="1" t="str">
        <f>IF(ISBLANK(Ventas[[#This Row],[Código]]),"",VLOOKUP(Ventas[[#This Row],[Código]],Productos[],4,FALSE))</f>
        <v/>
      </c>
      <c r="G2355" s="1" t="str">
        <f>IF(ISBLANK(Ventas[[#This Row],[Código]]),"",VLOOKUP(Ventas[[#This Row],[Código]],Productos[],5,FALSE))</f>
        <v/>
      </c>
      <c r="H2355" s="23" t="str">
        <f>IF(ISBLANK(Ventas[[#This Row],[Código]]),"",Ventas[[#This Row],[Precio Unitario]]*Ventas[[#This Row],[Cantidad]])</f>
        <v/>
      </c>
      <c r="I2355" s="1" t="str">
        <f>IF(ISBLANK(Ventas[[#This Row],[Código]]),"",SUM(Ventas[[#This Row],[Monto]],I2354))</f>
        <v/>
      </c>
    </row>
    <row r="2356" spans="3:9" x14ac:dyDescent="0.25">
      <c r="C2356" t="str">
        <f>IF(ISBLANK(Ventas[[#This Row],[Código]]),"",VLOOKUP(Ventas[[#This Row],[Código]],Productos[],2,FALSE))</f>
        <v/>
      </c>
      <c r="D2356" t="str">
        <f>IF(ISBLANK(Ventas[[#This Row],[Código]]),"",VLOOKUP(Ventas[[#This Row],[Código]],Productos[],3,FALSE))</f>
        <v/>
      </c>
      <c r="E2356" s="22"/>
      <c r="F2356" s="1" t="str">
        <f>IF(ISBLANK(Ventas[[#This Row],[Código]]),"",VLOOKUP(Ventas[[#This Row],[Código]],Productos[],4,FALSE))</f>
        <v/>
      </c>
      <c r="G2356" s="1" t="str">
        <f>IF(ISBLANK(Ventas[[#This Row],[Código]]),"",VLOOKUP(Ventas[[#This Row],[Código]],Productos[],5,FALSE))</f>
        <v/>
      </c>
      <c r="H2356" s="23" t="str">
        <f>IF(ISBLANK(Ventas[[#This Row],[Código]]),"",Ventas[[#This Row],[Precio Unitario]]*Ventas[[#This Row],[Cantidad]])</f>
        <v/>
      </c>
      <c r="I2356" s="1" t="str">
        <f>IF(ISBLANK(Ventas[[#This Row],[Código]]),"",SUM(Ventas[[#This Row],[Monto]],I2355))</f>
        <v/>
      </c>
    </row>
    <row r="2357" spans="3:9" x14ac:dyDescent="0.25">
      <c r="C2357" t="str">
        <f>IF(ISBLANK(Ventas[[#This Row],[Código]]),"",VLOOKUP(Ventas[[#This Row],[Código]],Productos[],2,FALSE))</f>
        <v/>
      </c>
      <c r="D2357" t="str">
        <f>IF(ISBLANK(Ventas[[#This Row],[Código]]),"",VLOOKUP(Ventas[[#This Row],[Código]],Productos[],3,FALSE))</f>
        <v/>
      </c>
      <c r="E2357" s="22"/>
      <c r="F2357" s="1" t="str">
        <f>IF(ISBLANK(Ventas[[#This Row],[Código]]),"",VLOOKUP(Ventas[[#This Row],[Código]],Productos[],4,FALSE))</f>
        <v/>
      </c>
      <c r="G2357" s="1" t="str">
        <f>IF(ISBLANK(Ventas[[#This Row],[Código]]),"",VLOOKUP(Ventas[[#This Row],[Código]],Productos[],5,FALSE))</f>
        <v/>
      </c>
      <c r="H2357" s="23" t="str">
        <f>IF(ISBLANK(Ventas[[#This Row],[Código]]),"",Ventas[[#This Row],[Precio Unitario]]*Ventas[[#This Row],[Cantidad]])</f>
        <v/>
      </c>
      <c r="I2357" s="1" t="str">
        <f>IF(ISBLANK(Ventas[[#This Row],[Código]]),"",SUM(Ventas[[#This Row],[Monto]],I2356))</f>
        <v/>
      </c>
    </row>
    <row r="2358" spans="3:9" x14ac:dyDescent="0.25">
      <c r="C2358" t="str">
        <f>IF(ISBLANK(Ventas[[#This Row],[Código]]),"",VLOOKUP(Ventas[[#This Row],[Código]],Productos[],2,FALSE))</f>
        <v/>
      </c>
      <c r="D2358" t="str">
        <f>IF(ISBLANK(Ventas[[#This Row],[Código]]),"",VLOOKUP(Ventas[[#This Row],[Código]],Productos[],3,FALSE))</f>
        <v/>
      </c>
      <c r="E2358" s="22"/>
      <c r="F2358" s="1" t="str">
        <f>IF(ISBLANK(Ventas[[#This Row],[Código]]),"",VLOOKUP(Ventas[[#This Row],[Código]],Productos[],4,FALSE))</f>
        <v/>
      </c>
      <c r="G2358" s="1" t="str">
        <f>IF(ISBLANK(Ventas[[#This Row],[Código]]),"",VLOOKUP(Ventas[[#This Row],[Código]],Productos[],5,FALSE))</f>
        <v/>
      </c>
      <c r="H2358" s="23" t="str">
        <f>IF(ISBLANK(Ventas[[#This Row],[Código]]),"",Ventas[[#This Row],[Precio Unitario]]*Ventas[[#This Row],[Cantidad]])</f>
        <v/>
      </c>
      <c r="I2358" s="1" t="str">
        <f>IF(ISBLANK(Ventas[[#This Row],[Código]]),"",SUM(Ventas[[#This Row],[Monto]],I2357))</f>
        <v/>
      </c>
    </row>
    <row r="2359" spans="3:9" x14ac:dyDescent="0.25">
      <c r="C2359" t="str">
        <f>IF(ISBLANK(Ventas[[#This Row],[Código]]),"",VLOOKUP(Ventas[[#This Row],[Código]],Productos[],2,FALSE))</f>
        <v/>
      </c>
      <c r="D2359" t="str">
        <f>IF(ISBLANK(Ventas[[#This Row],[Código]]),"",VLOOKUP(Ventas[[#This Row],[Código]],Productos[],3,FALSE))</f>
        <v/>
      </c>
      <c r="E2359" s="22"/>
      <c r="F2359" s="1" t="str">
        <f>IF(ISBLANK(Ventas[[#This Row],[Código]]),"",VLOOKUP(Ventas[[#This Row],[Código]],Productos[],4,FALSE))</f>
        <v/>
      </c>
      <c r="G2359" s="1" t="str">
        <f>IF(ISBLANK(Ventas[[#This Row],[Código]]),"",VLOOKUP(Ventas[[#This Row],[Código]],Productos[],5,FALSE))</f>
        <v/>
      </c>
      <c r="H2359" s="23" t="str">
        <f>IF(ISBLANK(Ventas[[#This Row],[Código]]),"",Ventas[[#This Row],[Precio Unitario]]*Ventas[[#This Row],[Cantidad]])</f>
        <v/>
      </c>
      <c r="I2359" s="1" t="str">
        <f>IF(ISBLANK(Ventas[[#This Row],[Código]]),"",SUM(Ventas[[#This Row],[Monto]],I2358))</f>
        <v/>
      </c>
    </row>
    <row r="2360" spans="3:9" x14ac:dyDescent="0.25">
      <c r="C2360" t="str">
        <f>IF(ISBLANK(Ventas[[#This Row],[Código]]),"",VLOOKUP(Ventas[[#This Row],[Código]],Productos[],2,FALSE))</f>
        <v/>
      </c>
      <c r="D2360" t="str">
        <f>IF(ISBLANK(Ventas[[#This Row],[Código]]),"",VLOOKUP(Ventas[[#This Row],[Código]],Productos[],3,FALSE))</f>
        <v/>
      </c>
      <c r="E2360" s="22"/>
      <c r="F2360" s="1" t="str">
        <f>IF(ISBLANK(Ventas[[#This Row],[Código]]),"",VLOOKUP(Ventas[[#This Row],[Código]],Productos[],4,FALSE))</f>
        <v/>
      </c>
      <c r="G2360" s="1" t="str">
        <f>IF(ISBLANK(Ventas[[#This Row],[Código]]),"",VLOOKUP(Ventas[[#This Row],[Código]],Productos[],5,FALSE))</f>
        <v/>
      </c>
      <c r="H2360" s="23" t="str">
        <f>IF(ISBLANK(Ventas[[#This Row],[Código]]),"",Ventas[[#This Row],[Precio Unitario]]*Ventas[[#This Row],[Cantidad]])</f>
        <v/>
      </c>
      <c r="I2360" s="1" t="str">
        <f>IF(ISBLANK(Ventas[[#This Row],[Código]]),"",SUM(Ventas[[#This Row],[Monto]],I2359))</f>
        <v/>
      </c>
    </row>
    <row r="2361" spans="3:9" x14ac:dyDescent="0.25">
      <c r="C2361" t="str">
        <f>IF(ISBLANK(Ventas[[#This Row],[Código]]),"",VLOOKUP(Ventas[[#This Row],[Código]],Productos[],2,FALSE))</f>
        <v/>
      </c>
      <c r="D2361" t="str">
        <f>IF(ISBLANK(Ventas[[#This Row],[Código]]),"",VLOOKUP(Ventas[[#This Row],[Código]],Productos[],3,FALSE))</f>
        <v/>
      </c>
      <c r="E2361" s="22"/>
      <c r="F2361" s="1" t="str">
        <f>IF(ISBLANK(Ventas[[#This Row],[Código]]),"",VLOOKUP(Ventas[[#This Row],[Código]],Productos[],4,FALSE))</f>
        <v/>
      </c>
      <c r="G2361" s="1" t="str">
        <f>IF(ISBLANK(Ventas[[#This Row],[Código]]),"",VLOOKUP(Ventas[[#This Row],[Código]],Productos[],5,FALSE))</f>
        <v/>
      </c>
      <c r="H2361" s="23" t="str">
        <f>IF(ISBLANK(Ventas[[#This Row],[Código]]),"",Ventas[[#This Row],[Precio Unitario]]*Ventas[[#This Row],[Cantidad]])</f>
        <v/>
      </c>
      <c r="I2361" s="1" t="str">
        <f>IF(ISBLANK(Ventas[[#This Row],[Código]]),"",SUM(Ventas[[#This Row],[Monto]],I2360))</f>
        <v/>
      </c>
    </row>
    <row r="2362" spans="3:9" x14ac:dyDescent="0.25">
      <c r="C2362" t="str">
        <f>IF(ISBLANK(Ventas[[#This Row],[Código]]),"",VLOOKUP(Ventas[[#This Row],[Código]],Productos[],2,FALSE))</f>
        <v/>
      </c>
      <c r="D2362" t="str">
        <f>IF(ISBLANK(Ventas[[#This Row],[Código]]),"",VLOOKUP(Ventas[[#This Row],[Código]],Productos[],3,FALSE))</f>
        <v/>
      </c>
      <c r="E2362" s="22"/>
      <c r="F2362" s="1" t="str">
        <f>IF(ISBLANK(Ventas[[#This Row],[Código]]),"",VLOOKUP(Ventas[[#This Row],[Código]],Productos[],4,FALSE))</f>
        <v/>
      </c>
      <c r="G2362" s="1" t="str">
        <f>IF(ISBLANK(Ventas[[#This Row],[Código]]),"",VLOOKUP(Ventas[[#This Row],[Código]],Productos[],5,FALSE))</f>
        <v/>
      </c>
      <c r="H2362" s="23" t="str">
        <f>IF(ISBLANK(Ventas[[#This Row],[Código]]),"",Ventas[[#This Row],[Precio Unitario]]*Ventas[[#This Row],[Cantidad]])</f>
        <v/>
      </c>
      <c r="I2362" s="1" t="str">
        <f>IF(ISBLANK(Ventas[[#This Row],[Código]]),"",SUM(Ventas[[#This Row],[Monto]],I2361))</f>
        <v/>
      </c>
    </row>
    <row r="2363" spans="3:9" x14ac:dyDescent="0.25">
      <c r="C2363" t="str">
        <f>IF(ISBLANK(Ventas[[#This Row],[Código]]),"",VLOOKUP(Ventas[[#This Row],[Código]],Productos[],2,FALSE))</f>
        <v/>
      </c>
      <c r="D2363" t="str">
        <f>IF(ISBLANK(Ventas[[#This Row],[Código]]),"",VLOOKUP(Ventas[[#This Row],[Código]],Productos[],3,FALSE))</f>
        <v/>
      </c>
      <c r="E2363" s="22"/>
      <c r="F2363" s="1" t="str">
        <f>IF(ISBLANK(Ventas[[#This Row],[Código]]),"",VLOOKUP(Ventas[[#This Row],[Código]],Productos[],4,FALSE))</f>
        <v/>
      </c>
      <c r="G2363" s="1" t="str">
        <f>IF(ISBLANK(Ventas[[#This Row],[Código]]),"",VLOOKUP(Ventas[[#This Row],[Código]],Productos[],5,FALSE))</f>
        <v/>
      </c>
      <c r="H2363" s="23" t="str">
        <f>IF(ISBLANK(Ventas[[#This Row],[Código]]),"",Ventas[[#This Row],[Precio Unitario]]*Ventas[[#This Row],[Cantidad]])</f>
        <v/>
      </c>
      <c r="I2363" s="1" t="str">
        <f>IF(ISBLANK(Ventas[[#This Row],[Código]]),"",SUM(Ventas[[#This Row],[Monto]],I2362))</f>
        <v/>
      </c>
    </row>
    <row r="2364" spans="3:9" x14ac:dyDescent="0.25">
      <c r="C2364" t="str">
        <f>IF(ISBLANK(Ventas[[#This Row],[Código]]),"",VLOOKUP(Ventas[[#This Row],[Código]],Productos[],2,FALSE))</f>
        <v/>
      </c>
      <c r="D2364" t="str">
        <f>IF(ISBLANK(Ventas[[#This Row],[Código]]),"",VLOOKUP(Ventas[[#This Row],[Código]],Productos[],3,FALSE))</f>
        <v/>
      </c>
      <c r="E2364" s="22"/>
      <c r="F2364" s="1" t="str">
        <f>IF(ISBLANK(Ventas[[#This Row],[Código]]),"",VLOOKUP(Ventas[[#This Row],[Código]],Productos[],4,FALSE))</f>
        <v/>
      </c>
      <c r="G2364" s="1" t="str">
        <f>IF(ISBLANK(Ventas[[#This Row],[Código]]),"",VLOOKUP(Ventas[[#This Row],[Código]],Productos[],5,FALSE))</f>
        <v/>
      </c>
      <c r="H2364" s="23" t="str">
        <f>IF(ISBLANK(Ventas[[#This Row],[Código]]),"",Ventas[[#This Row],[Precio Unitario]]*Ventas[[#This Row],[Cantidad]])</f>
        <v/>
      </c>
      <c r="I2364" s="1" t="str">
        <f>IF(ISBLANK(Ventas[[#This Row],[Código]]),"",SUM(Ventas[[#This Row],[Monto]],I2363))</f>
        <v/>
      </c>
    </row>
    <row r="2365" spans="3:9" x14ac:dyDescent="0.25">
      <c r="C2365" t="str">
        <f>IF(ISBLANK(Ventas[[#This Row],[Código]]),"",VLOOKUP(Ventas[[#This Row],[Código]],Productos[],2,FALSE))</f>
        <v/>
      </c>
      <c r="D2365" t="str">
        <f>IF(ISBLANK(Ventas[[#This Row],[Código]]),"",VLOOKUP(Ventas[[#This Row],[Código]],Productos[],3,FALSE))</f>
        <v/>
      </c>
      <c r="E2365" s="22"/>
      <c r="F2365" s="1" t="str">
        <f>IF(ISBLANK(Ventas[[#This Row],[Código]]),"",VLOOKUP(Ventas[[#This Row],[Código]],Productos[],4,FALSE))</f>
        <v/>
      </c>
      <c r="G2365" s="1" t="str">
        <f>IF(ISBLANK(Ventas[[#This Row],[Código]]),"",VLOOKUP(Ventas[[#This Row],[Código]],Productos[],5,FALSE))</f>
        <v/>
      </c>
      <c r="H2365" s="23" t="str">
        <f>IF(ISBLANK(Ventas[[#This Row],[Código]]),"",Ventas[[#This Row],[Precio Unitario]]*Ventas[[#This Row],[Cantidad]])</f>
        <v/>
      </c>
      <c r="I2365" s="1" t="str">
        <f>IF(ISBLANK(Ventas[[#This Row],[Código]]),"",SUM(Ventas[[#This Row],[Monto]],I2364))</f>
        <v/>
      </c>
    </row>
    <row r="2366" spans="3:9" x14ac:dyDescent="0.25">
      <c r="C2366" t="str">
        <f>IF(ISBLANK(Ventas[[#This Row],[Código]]),"",VLOOKUP(Ventas[[#This Row],[Código]],Productos[],2,FALSE))</f>
        <v/>
      </c>
      <c r="D2366" t="str">
        <f>IF(ISBLANK(Ventas[[#This Row],[Código]]),"",VLOOKUP(Ventas[[#This Row],[Código]],Productos[],3,FALSE))</f>
        <v/>
      </c>
      <c r="E2366" s="22"/>
      <c r="F2366" s="1" t="str">
        <f>IF(ISBLANK(Ventas[[#This Row],[Código]]),"",VLOOKUP(Ventas[[#This Row],[Código]],Productos[],4,FALSE))</f>
        <v/>
      </c>
      <c r="G2366" s="1" t="str">
        <f>IF(ISBLANK(Ventas[[#This Row],[Código]]),"",VLOOKUP(Ventas[[#This Row],[Código]],Productos[],5,FALSE))</f>
        <v/>
      </c>
      <c r="H2366" s="23" t="str">
        <f>IF(ISBLANK(Ventas[[#This Row],[Código]]),"",Ventas[[#This Row],[Precio Unitario]]*Ventas[[#This Row],[Cantidad]])</f>
        <v/>
      </c>
      <c r="I2366" s="1" t="str">
        <f>IF(ISBLANK(Ventas[[#This Row],[Código]]),"",SUM(Ventas[[#This Row],[Monto]],I2365))</f>
        <v/>
      </c>
    </row>
    <row r="2367" spans="3:9" x14ac:dyDescent="0.25">
      <c r="C2367" t="str">
        <f>IF(ISBLANK(Ventas[[#This Row],[Código]]),"",VLOOKUP(Ventas[[#This Row],[Código]],Productos[],2,FALSE))</f>
        <v/>
      </c>
      <c r="D2367" t="str">
        <f>IF(ISBLANK(Ventas[[#This Row],[Código]]),"",VLOOKUP(Ventas[[#This Row],[Código]],Productos[],3,FALSE))</f>
        <v/>
      </c>
      <c r="E2367" s="22"/>
      <c r="F2367" s="1" t="str">
        <f>IF(ISBLANK(Ventas[[#This Row],[Código]]),"",VLOOKUP(Ventas[[#This Row],[Código]],Productos[],4,FALSE))</f>
        <v/>
      </c>
      <c r="G2367" s="1" t="str">
        <f>IF(ISBLANK(Ventas[[#This Row],[Código]]),"",VLOOKUP(Ventas[[#This Row],[Código]],Productos[],5,FALSE))</f>
        <v/>
      </c>
      <c r="H2367" s="23" t="str">
        <f>IF(ISBLANK(Ventas[[#This Row],[Código]]),"",Ventas[[#This Row],[Precio Unitario]]*Ventas[[#This Row],[Cantidad]])</f>
        <v/>
      </c>
      <c r="I2367" s="1" t="str">
        <f>IF(ISBLANK(Ventas[[#This Row],[Código]]),"",SUM(Ventas[[#This Row],[Monto]],I2366))</f>
        <v/>
      </c>
    </row>
    <row r="2368" spans="3:9" x14ac:dyDescent="0.25">
      <c r="C2368" t="str">
        <f>IF(ISBLANK(Ventas[[#This Row],[Código]]),"",VLOOKUP(Ventas[[#This Row],[Código]],Productos[],2,FALSE))</f>
        <v/>
      </c>
      <c r="D2368" t="str">
        <f>IF(ISBLANK(Ventas[[#This Row],[Código]]),"",VLOOKUP(Ventas[[#This Row],[Código]],Productos[],3,FALSE))</f>
        <v/>
      </c>
      <c r="E2368" s="22"/>
      <c r="F2368" s="1" t="str">
        <f>IF(ISBLANK(Ventas[[#This Row],[Código]]),"",VLOOKUP(Ventas[[#This Row],[Código]],Productos[],4,FALSE))</f>
        <v/>
      </c>
      <c r="G2368" s="1" t="str">
        <f>IF(ISBLANK(Ventas[[#This Row],[Código]]),"",VLOOKUP(Ventas[[#This Row],[Código]],Productos[],5,FALSE))</f>
        <v/>
      </c>
      <c r="H2368" s="23" t="str">
        <f>IF(ISBLANK(Ventas[[#This Row],[Código]]),"",Ventas[[#This Row],[Precio Unitario]]*Ventas[[#This Row],[Cantidad]])</f>
        <v/>
      </c>
      <c r="I2368" s="1" t="str">
        <f>IF(ISBLANK(Ventas[[#This Row],[Código]]),"",SUM(Ventas[[#This Row],[Monto]],I2367))</f>
        <v/>
      </c>
    </row>
    <row r="2369" spans="3:9" x14ac:dyDescent="0.25">
      <c r="C2369" t="str">
        <f>IF(ISBLANK(Ventas[[#This Row],[Código]]),"",VLOOKUP(Ventas[[#This Row],[Código]],Productos[],2,FALSE))</f>
        <v/>
      </c>
      <c r="D2369" t="str">
        <f>IF(ISBLANK(Ventas[[#This Row],[Código]]),"",VLOOKUP(Ventas[[#This Row],[Código]],Productos[],3,FALSE))</f>
        <v/>
      </c>
      <c r="E2369" s="22"/>
      <c r="F2369" s="1" t="str">
        <f>IF(ISBLANK(Ventas[[#This Row],[Código]]),"",VLOOKUP(Ventas[[#This Row],[Código]],Productos[],4,FALSE))</f>
        <v/>
      </c>
      <c r="G2369" s="1" t="str">
        <f>IF(ISBLANK(Ventas[[#This Row],[Código]]),"",VLOOKUP(Ventas[[#This Row],[Código]],Productos[],5,FALSE))</f>
        <v/>
      </c>
      <c r="H2369" s="23" t="str">
        <f>IF(ISBLANK(Ventas[[#This Row],[Código]]),"",Ventas[[#This Row],[Precio Unitario]]*Ventas[[#This Row],[Cantidad]])</f>
        <v/>
      </c>
      <c r="I2369" s="1" t="str">
        <f>IF(ISBLANK(Ventas[[#This Row],[Código]]),"",SUM(Ventas[[#This Row],[Monto]],I2368))</f>
        <v/>
      </c>
    </row>
    <row r="2370" spans="3:9" x14ac:dyDescent="0.25">
      <c r="C2370" t="str">
        <f>IF(ISBLANK(Ventas[[#This Row],[Código]]),"",VLOOKUP(Ventas[[#This Row],[Código]],Productos[],2,FALSE))</f>
        <v/>
      </c>
      <c r="D2370" t="str">
        <f>IF(ISBLANK(Ventas[[#This Row],[Código]]),"",VLOOKUP(Ventas[[#This Row],[Código]],Productos[],3,FALSE))</f>
        <v/>
      </c>
      <c r="E2370" s="22"/>
      <c r="F2370" s="1" t="str">
        <f>IF(ISBLANK(Ventas[[#This Row],[Código]]),"",VLOOKUP(Ventas[[#This Row],[Código]],Productos[],4,FALSE))</f>
        <v/>
      </c>
      <c r="G2370" s="1" t="str">
        <f>IF(ISBLANK(Ventas[[#This Row],[Código]]),"",VLOOKUP(Ventas[[#This Row],[Código]],Productos[],5,FALSE))</f>
        <v/>
      </c>
      <c r="H2370" s="23" t="str">
        <f>IF(ISBLANK(Ventas[[#This Row],[Código]]),"",Ventas[[#This Row],[Precio Unitario]]*Ventas[[#This Row],[Cantidad]])</f>
        <v/>
      </c>
      <c r="I2370" s="1" t="str">
        <f>IF(ISBLANK(Ventas[[#This Row],[Código]]),"",SUM(Ventas[[#This Row],[Monto]],I2369))</f>
        <v/>
      </c>
    </row>
    <row r="2371" spans="3:9" x14ac:dyDescent="0.25">
      <c r="C2371" t="str">
        <f>IF(ISBLANK(Ventas[[#This Row],[Código]]),"",VLOOKUP(Ventas[[#This Row],[Código]],Productos[],2,FALSE))</f>
        <v/>
      </c>
      <c r="D2371" t="str">
        <f>IF(ISBLANK(Ventas[[#This Row],[Código]]),"",VLOOKUP(Ventas[[#This Row],[Código]],Productos[],3,FALSE))</f>
        <v/>
      </c>
      <c r="E2371" s="22"/>
      <c r="F2371" s="1" t="str">
        <f>IF(ISBLANK(Ventas[[#This Row],[Código]]),"",VLOOKUP(Ventas[[#This Row],[Código]],Productos[],4,FALSE))</f>
        <v/>
      </c>
      <c r="G2371" s="1" t="str">
        <f>IF(ISBLANK(Ventas[[#This Row],[Código]]),"",VLOOKUP(Ventas[[#This Row],[Código]],Productos[],5,FALSE))</f>
        <v/>
      </c>
      <c r="H2371" s="23" t="str">
        <f>IF(ISBLANK(Ventas[[#This Row],[Código]]),"",Ventas[[#This Row],[Precio Unitario]]*Ventas[[#This Row],[Cantidad]])</f>
        <v/>
      </c>
      <c r="I2371" s="1" t="str">
        <f>IF(ISBLANK(Ventas[[#This Row],[Código]]),"",SUM(Ventas[[#This Row],[Monto]],I2370))</f>
        <v/>
      </c>
    </row>
    <row r="2372" spans="3:9" x14ac:dyDescent="0.25">
      <c r="C2372" t="str">
        <f>IF(ISBLANK(Ventas[[#This Row],[Código]]),"",VLOOKUP(Ventas[[#This Row],[Código]],Productos[],2,FALSE))</f>
        <v/>
      </c>
      <c r="D2372" t="str">
        <f>IF(ISBLANK(Ventas[[#This Row],[Código]]),"",VLOOKUP(Ventas[[#This Row],[Código]],Productos[],3,FALSE))</f>
        <v/>
      </c>
      <c r="E2372" s="22"/>
      <c r="F2372" s="1" t="str">
        <f>IF(ISBLANK(Ventas[[#This Row],[Código]]),"",VLOOKUP(Ventas[[#This Row],[Código]],Productos[],4,FALSE))</f>
        <v/>
      </c>
      <c r="G2372" s="1" t="str">
        <f>IF(ISBLANK(Ventas[[#This Row],[Código]]),"",VLOOKUP(Ventas[[#This Row],[Código]],Productos[],5,FALSE))</f>
        <v/>
      </c>
      <c r="H2372" s="23" t="str">
        <f>IF(ISBLANK(Ventas[[#This Row],[Código]]),"",Ventas[[#This Row],[Precio Unitario]]*Ventas[[#This Row],[Cantidad]])</f>
        <v/>
      </c>
      <c r="I2372" s="1" t="str">
        <f>IF(ISBLANK(Ventas[[#This Row],[Código]]),"",SUM(Ventas[[#This Row],[Monto]],I2371))</f>
        <v/>
      </c>
    </row>
    <row r="2373" spans="3:9" x14ac:dyDescent="0.25">
      <c r="C2373" t="str">
        <f>IF(ISBLANK(Ventas[[#This Row],[Código]]),"",VLOOKUP(Ventas[[#This Row],[Código]],Productos[],2,FALSE))</f>
        <v/>
      </c>
      <c r="D2373" t="str">
        <f>IF(ISBLANK(Ventas[[#This Row],[Código]]),"",VLOOKUP(Ventas[[#This Row],[Código]],Productos[],3,FALSE))</f>
        <v/>
      </c>
      <c r="E2373" s="22"/>
      <c r="F2373" s="1" t="str">
        <f>IF(ISBLANK(Ventas[[#This Row],[Código]]),"",VLOOKUP(Ventas[[#This Row],[Código]],Productos[],4,FALSE))</f>
        <v/>
      </c>
      <c r="G2373" s="1" t="str">
        <f>IF(ISBLANK(Ventas[[#This Row],[Código]]),"",VLOOKUP(Ventas[[#This Row],[Código]],Productos[],5,FALSE))</f>
        <v/>
      </c>
      <c r="H2373" s="23" t="str">
        <f>IF(ISBLANK(Ventas[[#This Row],[Código]]),"",Ventas[[#This Row],[Precio Unitario]]*Ventas[[#This Row],[Cantidad]])</f>
        <v/>
      </c>
      <c r="I2373" s="1" t="str">
        <f>IF(ISBLANK(Ventas[[#This Row],[Código]]),"",SUM(Ventas[[#This Row],[Monto]],I2372))</f>
        <v/>
      </c>
    </row>
    <row r="2374" spans="3:9" x14ac:dyDescent="0.25">
      <c r="C2374" t="str">
        <f>IF(ISBLANK(Ventas[[#This Row],[Código]]),"",VLOOKUP(Ventas[[#This Row],[Código]],Productos[],2,FALSE))</f>
        <v/>
      </c>
      <c r="D2374" t="str">
        <f>IF(ISBLANK(Ventas[[#This Row],[Código]]),"",VLOOKUP(Ventas[[#This Row],[Código]],Productos[],3,FALSE))</f>
        <v/>
      </c>
      <c r="E2374" s="22"/>
      <c r="F2374" s="1" t="str">
        <f>IF(ISBLANK(Ventas[[#This Row],[Código]]),"",VLOOKUP(Ventas[[#This Row],[Código]],Productos[],4,FALSE))</f>
        <v/>
      </c>
      <c r="G2374" s="1" t="str">
        <f>IF(ISBLANK(Ventas[[#This Row],[Código]]),"",VLOOKUP(Ventas[[#This Row],[Código]],Productos[],5,FALSE))</f>
        <v/>
      </c>
      <c r="H2374" s="23" t="str">
        <f>IF(ISBLANK(Ventas[[#This Row],[Código]]),"",Ventas[[#This Row],[Precio Unitario]]*Ventas[[#This Row],[Cantidad]])</f>
        <v/>
      </c>
      <c r="I2374" s="1" t="str">
        <f>IF(ISBLANK(Ventas[[#This Row],[Código]]),"",SUM(Ventas[[#This Row],[Monto]],I2373))</f>
        <v/>
      </c>
    </row>
    <row r="2375" spans="3:9" x14ac:dyDescent="0.25">
      <c r="C2375" t="str">
        <f>IF(ISBLANK(Ventas[[#This Row],[Código]]),"",VLOOKUP(Ventas[[#This Row],[Código]],Productos[],2,FALSE))</f>
        <v/>
      </c>
      <c r="D2375" t="str">
        <f>IF(ISBLANK(Ventas[[#This Row],[Código]]),"",VLOOKUP(Ventas[[#This Row],[Código]],Productos[],3,FALSE))</f>
        <v/>
      </c>
      <c r="E2375" s="22"/>
      <c r="F2375" s="1" t="str">
        <f>IF(ISBLANK(Ventas[[#This Row],[Código]]),"",VLOOKUP(Ventas[[#This Row],[Código]],Productos[],4,FALSE))</f>
        <v/>
      </c>
      <c r="G2375" s="1" t="str">
        <f>IF(ISBLANK(Ventas[[#This Row],[Código]]),"",VLOOKUP(Ventas[[#This Row],[Código]],Productos[],5,FALSE))</f>
        <v/>
      </c>
      <c r="H2375" s="23" t="str">
        <f>IF(ISBLANK(Ventas[[#This Row],[Código]]),"",Ventas[[#This Row],[Precio Unitario]]*Ventas[[#This Row],[Cantidad]])</f>
        <v/>
      </c>
      <c r="I2375" s="1" t="str">
        <f>IF(ISBLANK(Ventas[[#This Row],[Código]]),"",SUM(Ventas[[#This Row],[Monto]],I2374))</f>
        <v/>
      </c>
    </row>
    <row r="2376" spans="3:9" x14ac:dyDescent="0.25">
      <c r="C2376" t="str">
        <f>IF(ISBLANK(Ventas[[#This Row],[Código]]),"",VLOOKUP(Ventas[[#This Row],[Código]],Productos[],2,FALSE))</f>
        <v/>
      </c>
      <c r="D2376" t="str">
        <f>IF(ISBLANK(Ventas[[#This Row],[Código]]),"",VLOOKUP(Ventas[[#This Row],[Código]],Productos[],3,FALSE))</f>
        <v/>
      </c>
      <c r="E2376" s="22"/>
      <c r="F2376" s="1" t="str">
        <f>IF(ISBLANK(Ventas[[#This Row],[Código]]),"",VLOOKUP(Ventas[[#This Row],[Código]],Productos[],4,FALSE))</f>
        <v/>
      </c>
      <c r="G2376" s="1" t="str">
        <f>IF(ISBLANK(Ventas[[#This Row],[Código]]),"",VLOOKUP(Ventas[[#This Row],[Código]],Productos[],5,FALSE))</f>
        <v/>
      </c>
      <c r="H2376" s="23" t="str">
        <f>IF(ISBLANK(Ventas[[#This Row],[Código]]),"",Ventas[[#This Row],[Precio Unitario]]*Ventas[[#This Row],[Cantidad]])</f>
        <v/>
      </c>
      <c r="I2376" s="1" t="str">
        <f>IF(ISBLANK(Ventas[[#This Row],[Código]]),"",SUM(Ventas[[#This Row],[Monto]],I2375))</f>
        <v/>
      </c>
    </row>
    <row r="2377" spans="3:9" x14ac:dyDescent="0.25">
      <c r="C2377" t="str">
        <f>IF(ISBLANK(Ventas[[#This Row],[Código]]),"",VLOOKUP(Ventas[[#This Row],[Código]],Productos[],2,FALSE))</f>
        <v/>
      </c>
      <c r="D2377" t="str">
        <f>IF(ISBLANK(Ventas[[#This Row],[Código]]),"",VLOOKUP(Ventas[[#This Row],[Código]],Productos[],3,FALSE))</f>
        <v/>
      </c>
      <c r="E2377" s="22"/>
      <c r="F2377" s="1" t="str">
        <f>IF(ISBLANK(Ventas[[#This Row],[Código]]),"",VLOOKUP(Ventas[[#This Row],[Código]],Productos[],4,FALSE))</f>
        <v/>
      </c>
      <c r="G2377" s="1" t="str">
        <f>IF(ISBLANK(Ventas[[#This Row],[Código]]),"",VLOOKUP(Ventas[[#This Row],[Código]],Productos[],5,FALSE))</f>
        <v/>
      </c>
      <c r="H2377" s="23" t="str">
        <f>IF(ISBLANK(Ventas[[#This Row],[Código]]),"",Ventas[[#This Row],[Precio Unitario]]*Ventas[[#This Row],[Cantidad]])</f>
        <v/>
      </c>
      <c r="I2377" s="1" t="str">
        <f>IF(ISBLANK(Ventas[[#This Row],[Código]]),"",SUM(Ventas[[#This Row],[Monto]],I2376))</f>
        <v/>
      </c>
    </row>
    <row r="2378" spans="3:9" x14ac:dyDescent="0.25">
      <c r="C2378" t="str">
        <f>IF(ISBLANK(Ventas[[#This Row],[Código]]),"",VLOOKUP(Ventas[[#This Row],[Código]],Productos[],2,FALSE))</f>
        <v/>
      </c>
      <c r="D2378" t="str">
        <f>IF(ISBLANK(Ventas[[#This Row],[Código]]),"",VLOOKUP(Ventas[[#This Row],[Código]],Productos[],3,FALSE))</f>
        <v/>
      </c>
      <c r="E2378" s="22"/>
      <c r="F2378" s="1" t="str">
        <f>IF(ISBLANK(Ventas[[#This Row],[Código]]),"",VLOOKUP(Ventas[[#This Row],[Código]],Productos[],4,FALSE))</f>
        <v/>
      </c>
      <c r="G2378" s="1" t="str">
        <f>IF(ISBLANK(Ventas[[#This Row],[Código]]),"",VLOOKUP(Ventas[[#This Row],[Código]],Productos[],5,FALSE))</f>
        <v/>
      </c>
      <c r="H2378" s="23" t="str">
        <f>IF(ISBLANK(Ventas[[#This Row],[Código]]),"",Ventas[[#This Row],[Precio Unitario]]*Ventas[[#This Row],[Cantidad]])</f>
        <v/>
      </c>
      <c r="I2378" s="1" t="str">
        <f>IF(ISBLANK(Ventas[[#This Row],[Código]]),"",SUM(Ventas[[#This Row],[Monto]],I2377))</f>
        <v/>
      </c>
    </row>
    <row r="2379" spans="3:9" x14ac:dyDescent="0.25">
      <c r="C2379" t="str">
        <f>IF(ISBLANK(Ventas[[#This Row],[Código]]),"",VLOOKUP(Ventas[[#This Row],[Código]],Productos[],2,FALSE))</f>
        <v/>
      </c>
      <c r="D2379" t="str">
        <f>IF(ISBLANK(Ventas[[#This Row],[Código]]),"",VLOOKUP(Ventas[[#This Row],[Código]],Productos[],3,FALSE))</f>
        <v/>
      </c>
      <c r="E2379" s="22"/>
      <c r="F2379" s="1" t="str">
        <f>IF(ISBLANK(Ventas[[#This Row],[Código]]),"",VLOOKUP(Ventas[[#This Row],[Código]],Productos[],4,FALSE))</f>
        <v/>
      </c>
      <c r="G2379" s="1" t="str">
        <f>IF(ISBLANK(Ventas[[#This Row],[Código]]),"",VLOOKUP(Ventas[[#This Row],[Código]],Productos[],5,FALSE))</f>
        <v/>
      </c>
      <c r="H2379" s="23" t="str">
        <f>IF(ISBLANK(Ventas[[#This Row],[Código]]),"",Ventas[[#This Row],[Precio Unitario]]*Ventas[[#This Row],[Cantidad]])</f>
        <v/>
      </c>
      <c r="I2379" s="1" t="str">
        <f>IF(ISBLANK(Ventas[[#This Row],[Código]]),"",SUM(Ventas[[#This Row],[Monto]],I2378))</f>
        <v/>
      </c>
    </row>
    <row r="2380" spans="3:9" x14ac:dyDescent="0.25">
      <c r="C2380" t="str">
        <f>IF(ISBLANK(Ventas[[#This Row],[Código]]),"",VLOOKUP(Ventas[[#This Row],[Código]],Productos[],2,FALSE))</f>
        <v/>
      </c>
      <c r="D2380" t="str">
        <f>IF(ISBLANK(Ventas[[#This Row],[Código]]),"",VLOOKUP(Ventas[[#This Row],[Código]],Productos[],3,FALSE))</f>
        <v/>
      </c>
      <c r="E2380" s="22"/>
      <c r="F2380" s="1" t="str">
        <f>IF(ISBLANK(Ventas[[#This Row],[Código]]),"",VLOOKUP(Ventas[[#This Row],[Código]],Productos[],4,FALSE))</f>
        <v/>
      </c>
      <c r="G2380" s="1" t="str">
        <f>IF(ISBLANK(Ventas[[#This Row],[Código]]),"",VLOOKUP(Ventas[[#This Row],[Código]],Productos[],5,FALSE))</f>
        <v/>
      </c>
      <c r="H2380" s="23" t="str">
        <f>IF(ISBLANK(Ventas[[#This Row],[Código]]),"",Ventas[[#This Row],[Precio Unitario]]*Ventas[[#This Row],[Cantidad]])</f>
        <v/>
      </c>
      <c r="I2380" s="1" t="str">
        <f>IF(ISBLANK(Ventas[[#This Row],[Código]]),"",SUM(Ventas[[#This Row],[Monto]],I2379))</f>
        <v/>
      </c>
    </row>
    <row r="2381" spans="3:9" x14ac:dyDescent="0.25">
      <c r="C2381" t="str">
        <f>IF(ISBLANK(Ventas[[#This Row],[Código]]),"",VLOOKUP(Ventas[[#This Row],[Código]],Productos[],2,FALSE))</f>
        <v/>
      </c>
      <c r="D2381" t="str">
        <f>IF(ISBLANK(Ventas[[#This Row],[Código]]),"",VLOOKUP(Ventas[[#This Row],[Código]],Productos[],3,FALSE))</f>
        <v/>
      </c>
      <c r="E2381" s="22"/>
      <c r="F2381" s="1" t="str">
        <f>IF(ISBLANK(Ventas[[#This Row],[Código]]),"",VLOOKUP(Ventas[[#This Row],[Código]],Productos[],4,FALSE))</f>
        <v/>
      </c>
      <c r="G2381" s="1" t="str">
        <f>IF(ISBLANK(Ventas[[#This Row],[Código]]),"",VLOOKUP(Ventas[[#This Row],[Código]],Productos[],5,FALSE))</f>
        <v/>
      </c>
      <c r="H2381" s="23" t="str">
        <f>IF(ISBLANK(Ventas[[#This Row],[Código]]),"",Ventas[[#This Row],[Precio Unitario]]*Ventas[[#This Row],[Cantidad]])</f>
        <v/>
      </c>
      <c r="I2381" s="1" t="str">
        <f>IF(ISBLANK(Ventas[[#This Row],[Código]]),"",SUM(Ventas[[#This Row],[Monto]],I2380))</f>
        <v/>
      </c>
    </row>
    <row r="2382" spans="3:9" x14ac:dyDescent="0.25">
      <c r="C2382" t="str">
        <f>IF(ISBLANK(Ventas[[#This Row],[Código]]),"",VLOOKUP(Ventas[[#This Row],[Código]],Productos[],2,FALSE))</f>
        <v/>
      </c>
      <c r="D2382" t="str">
        <f>IF(ISBLANK(Ventas[[#This Row],[Código]]),"",VLOOKUP(Ventas[[#This Row],[Código]],Productos[],3,FALSE))</f>
        <v/>
      </c>
      <c r="E2382" s="22"/>
      <c r="F2382" s="1" t="str">
        <f>IF(ISBLANK(Ventas[[#This Row],[Código]]),"",VLOOKUP(Ventas[[#This Row],[Código]],Productos[],4,FALSE))</f>
        <v/>
      </c>
      <c r="G2382" s="1" t="str">
        <f>IF(ISBLANK(Ventas[[#This Row],[Código]]),"",VLOOKUP(Ventas[[#This Row],[Código]],Productos[],5,FALSE))</f>
        <v/>
      </c>
      <c r="H2382" s="23" t="str">
        <f>IF(ISBLANK(Ventas[[#This Row],[Código]]),"",Ventas[[#This Row],[Precio Unitario]]*Ventas[[#This Row],[Cantidad]])</f>
        <v/>
      </c>
      <c r="I2382" s="1" t="str">
        <f>IF(ISBLANK(Ventas[[#This Row],[Código]]),"",SUM(Ventas[[#This Row],[Monto]],I2381))</f>
        <v/>
      </c>
    </row>
    <row r="2383" spans="3:9" x14ac:dyDescent="0.25">
      <c r="C2383" t="str">
        <f>IF(ISBLANK(Ventas[[#This Row],[Código]]),"",VLOOKUP(Ventas[[#This Row],[Código]],Productos[],2,FALSE))</f>
        <v/>
      </c>
      <c r="D2383" t="str">
        <f>IF(ISBLANK(Ventas[[#This Row],[Código]]),"",VLOOKUP(Ventas[[#This Row],[Código]],Productos[],3,FALSE))</f>
        <v/>
      </c>
      <c r="E2383" s="22"/>
      <c r="F2383" s="1" t="str">
        <f>IF(ISBLANK(Ventas[[#This Row],[Código]]),"",VLOOKUP(Ventas[[#This Row],[Código]],Productos[],4,FALSE))</f>
        <v/>
      </c>
      <c r="G2383" s="1" t="str">
        <f>IF(ISBLANK(Ventas[[#This Row],[Código]]),"",VLOOKUP(Ventas[[#This Row],[Código]],Productos[],5,FALSE))</f>
        <v/>
      </c>
      <c r="H2383" s="23" t="str">
        <f>IF(ISBLANK(Ventas[[#This Row],[Código]]),"",Ventas[[#This Row],[Precio Unitario]]*Ventas[[#This Row],[Cantidad]])</f>
        <v/>
      </c>
      <c r="I2383" s="1" t="str">
        <f>IF(ISBLANK(Ventas[[#This Row],[Código]]),"",SUM(Ventas[[#This Row],[Monto]],I2382))</f>
        <v/>
      </c>
    </row>
    <row r="2384" spans="3:9" x14ac:dyDescent="0.25">
      <c r="C2384" t="str">
        <f>IF(ISBLANK(Ventas[[#This Row],[Código]]),"",VLOOKUP(Ventas[[#This Row],[Código]],Productos[],2,FALSE))</f>
        <v/>
      </c>
      <c r="D2384" t="str">
        <f>IF(ISBLANK(Ventas[[#This Row],[Código]]),"",VLOOKUP(Ventas[[#This Row],[Código]],Productos[],3,FALSE))</f>
        <v/>
      </c>
      <c r="E2384" s="22"/>
      <c r="F2384" s="1" t="str">
        <f>IF(ISBLANK(Ventas[[#This Row],[Código]]),"",VLOOKUP(Ventas[[#This Row],[Código]],Productos[],4,FALSE))</f>
        <v/>
      </c>
      <c r="G2384" s="1" t="str">
        <f>IF(ISBLANK(Ventas[[#This Row],[Código]]),"",VLOOKUP(Ventas[[#This Row],[Código]],Productos[],5,FALSE))</f>
        <v/>
      </c>
      <c r="H2384" s="23" t="str">
        <f>IF(ISBLANK(Ventas[[#This Row],[Código]]),"",Ventas[[#This Row],[Precio Unitario]]*Ventas[[#This Row],[Cantidad]])</f>
        <v/>
      </c>
      <c r="I2384" s="1" t="str">
        <f>IF(ISBLANK(Ventas[[#This Row],[Código]]),"",SUM(Ventas[[#This Row],[Monto]],I2383))</f>
        <v/>
      </c>
    </row>
    <row r="2385" spans="3:9" x14ac:dyDescent="0.25">
      <c r="C2385" t="str">
        <f>IF(ISBLANK(Ventas[[#This Row],[Código]]),"",VLOOKUP(Ventas[[#This Row],[Código]],Productos[],2,FALSE))</f>
        <v/>
      </c>
      <c r="D2385" t="str">
        <f>IF(ISBLANK(Ventas[[#This Row],[Código]]),"",VLOOKUP(Ventas[[#This Row],[Código]],Productos[],3,FALSE))</f>
        <v/>
      </c>
      <c r="E2385" s="22"/>
      <c r="F2385" s="1" t="str">
        <f>IF(ISBLANK(Ventas[[#This Row],[Código]]),"",VLOOKUP(Ventas[[#This Row],[Código]],Productos[],4,FALSE))</f>
        <v/>
      </c>
      <c r="G2385" s="1" t="str">
        <f>IF(ISBLANK(Ventas[[#This Row],[Código]]),"",VLOOKUP(Ventas[[#This Row],[Código]],Productos[],5,FALSE))</f>
        <v/>
      </c>
      <c r="H2385" s="23" t="str">
        <f>IF(ISBLANK(Ventas[[#This Row],[Código]]),"",Ventas[[#This Row],[Precio Unitario]]*Ventas[[#This Row],[Cantidad]])</f>
        <v/>
      </c>
      <c r="I2385" s="1" t="str">
        <f>IF(ISBLANK(Ventas[[#This Row],[Código]]),"",SUM(Ventas[[#This Row],[Monto]],I2384))</f>
        <v/>
      </c>
    </row>
    <row r="2386" spans="3:9" x14ac:dyDescent="0.25">
      <c r="C2386" t="str">
        <f>IF(ISBLANK(Ventas[[#This Row],[Código]]),"",VLOOKUP(Ventas[[#This Row],[Código]],Productos[],2,FALSE))</f>
        <v/>
      </c>
      <c r="D2386" t="str">
        <f>IF(ISBLANK(Ventas[[#This Row],[Código]]),"",VLOOKUP(Ventas[[#This Row],[Código]],Productos[],3,FALSE))</f>
        <v/>
      </c>
      <c r="E2386" s="22"/>
      <c r="F2386" s="1" t="str">
        <f>IF(ISBLANK(Ventas[[#This Row],[Código]]),"",VLOOKUP(Ventas[[#This Row],[Código]],Productos[],4,FALSE))</f>
        <v/>
      </c>
      <c r="G2386" s="1" t="str">
        <f>IF(ISBLANK(Ventas[[#This Row],[Código]]),"",VLOOKUP(Ventas[[#This Row],[Código]],Productos[],5,FALSE))</f>
        <v/>
      </c>
      <c r="H2386" s="23" t="str">
        <f>IF(ISBLANK(Ventas[[#This Row],[Código]]),"",Ventas[[#This Row],[Precio Unitario]]*Ventas[[#This Row],[Cantidad]])</f>
        <v/>
      </c>
      <c r="I2386" s="1" t="str">
        <f>IF(ISBLANK(Ventas[[#This Row],[Código]]),"",SUM(Ventas[[#This Row],[Monto]],I2385))</f>
        <v/>
      </c>
    </row>
    <row r="2387" spans="3:9" x14ac:dyDescent="0.25">
      <c r="C2387" t="str">
        <f>IF(ISBLANK(Ventas[[#This Row],[Código]]),"",VLOOKUP(Ventas[[#This Row],[Código]],Productos[],2,FALSE))</f>
        <v/>
      </c>
      <c r="D2387" t="str">
        <f>IF(ISBLANK(Ventas[[#This Row],[Código]]),"",VLOOKUP(Ventas[[#This Row],[Código]],Productos[],3,FALSE))</f>
        <v/>
      </c>
      <c r="E2387" s="22"/>
      <c r="F2387" s="1" t="str">
        <f>IF(ISBLANK(Ventas[[#This Row],[Código]]),"",VLOOKUP(Ventas[[#This Row],[Código]],Productos[],4,FALSE))</f>
        <v/>
      </c>
      <c r="G2387" s="1" t="str">
        <f>IF(ISBLANK(Ventas[[#This Row],[Código]]),"",VLOOKUP(Ventas[[#This Row],[Código]],Productos[],5,FALSE))</f>
        <v/>
      </c>
      <c r="H2387" s="23" t="str">
        <f>IF(ISBLANK(Ventas[[#This Row],[Código]]),"",Ventas[[#This Row],[Precio Unitario]]*Ventas[[#This Row],[Cantidad]])</f>
        <v/>
      </c>
      <c r="I2387" s="1" t="str">
        <f>IF(ISBLANK(Ventas[[#This Row],[Código]]),"",SUM(Ventas[[#This Row],[Monto]],I2386))</f>
        <v/>
      </c>
    </row>
    <row r="2388" spans="3:9" x14ac:dyDescent="0.25">
      <c r="C2388" t="str">
        <f>IF(ISBLANK(Ventas[[#This Row],[Código]]),"",VLOOKUP(Ventas[[#This Row],[Código]],Productos[],2,FALSE))</f>
        <v/>
      </c>
      <c r="D2388" t="str">
        <f>IF(ISBLANK(Ventas[[#This Row],[Código]]),"",VLOOKUP(Ventas[[#This Row],[Código]],Productos[],3,FALSE))</f>
        <v/>
      </c>
      <c r="E2388" s="22"/>
      <c r="F2388" s="1" t="str">
        <f>IF(ISBLANK(Ventas[[#This Row],[Código]]),"",VLOOKUP(Ventas[[#This Row],[Código]],Productos[],4,FALSE))</f>
        <v/>
      </c>
      <c r="G2388" s="1" t="str">
        <f>IF(ISBLANK(Ventas[[#This Row],[Código]]),"",VLOOKUP(Ventas[[#This Row],[Código]],Productos[],5,FALSE))</f>
        <v/>
      </c>
      <c r="H2388" s="23" t="str">
        <f>IF(ISBLANK(Ventas[[#This Row],[Código]]),"",Ventas[[#This Row],[Precio Unitario]]*Ventas[[#This Row],[Cantidad]])</f>
        <v/>
      </c>
      <c r="I2388" s="1" t="str">
        <f>IF(ISBLANK(Ventas[[#This Row],[Código]]),"",SUM(Ventas[[#This Row],[Monto]],I2387))</f>
        <v/>
      </c>
    </row>
    <row r="2389" spans="3:9" x14ac:dyDescent="0.25">
      <c r="C2389" t="str">
        <f>IF(ISBLANK(Ventas[[#This Row],[Código]]),"",VLOOKUP(Ventas[[#This Row],[Código]],Productos[],2,FALSE))</f>
        <v/>
      </c>
      <c r="D2389" t="str">
        <f>IF(ISBLANK(Ventas[[#This Row],[Código]]),"",VLOOKUP(Ventas[[#This Row],[Código]],Productos[],3,FALSE))</f>
        <v/>
      </c>
      <c r="E2389" s="22"/>
      <c r="F2389" s="1" t="str">
        <f>IF(ISBLANK(Ventas[[#This Row],[Código]]),"",VLOOKUP(Ventas[[#This Row],[Código]],Productos[],4,FALSE))</f>
        <v/>
      </c>
      <c r="G2389" s="1" t="str">
        <f>IF(ISBLANK(Ventas[[#This Row],[Código]]),"",VLOOKUP(Ventas[[#This Row],[Código]],Productos[],5,FALSE))</f>
        <v/>
      </c>
      <c r="H2389" s="23" t="str">
        <f>IF(ISBLANK(Ventas[[#This Row],[Código]]),"",Ventas[[#This Row],[Precio Unitario]]*Ventas[[#This Row],[Cantidad]])</f>
        <v/>
      </c>
      <c r="I2389" s="1" t="str">
        <f>IF(ISBLANK(Ventas[[#This Row],[Código]]),"",SUM(Ventas[[#This Row],[Monto]],I2388))</f>
        <v/>
      </c>
    </row>
    <row r="2390" spans="3:9" x14ac:dyDescent="0.25">
      <c r="C2390" t="str">
        <f>IF(ISBLANK(Ventas[[#This Row],[Código]]),"",VLOOKUP(Ventas[[#This Row],[Código]],Productos[],2,FALSE))</f>
        <v/>
      </c>
      <c r="D2390" t="str">
        <f>IF(ISBLANK(Ventas[[#This Row],[Código]]),"",VLOOKUP(Ventas[[#This Row],[Código]],Productos[],3,FALSE))</f>
        <v/>
      </c>
      <c r="E2390" s="22"/>
      <c r="F2390" s="1" t="str">
        <f>IF(ISBLANK(Ventas[[#This Row],[Código]]),"",VLOOKUP(Ventas[[#This Row],[Código]],Productos[],4,FALSE))</f>
        <v/>
      </c>
      <c r="G2390" s="1" t="str">
        <f>IF(ISBLANK(Ventas[[#This Row],[Código]]),"",VLOOKUP(Ventas[[#This Row],[Código]],Productos[],5,FALSE))</f>
        <v/>
      </c>
      <c r="H2390" s="23" t="str">
        <f>IF(ISBLANK(Ventas[[#This Row],[Código]]),"",Ventas[[#This Row],[Precio Unitario]]*Ventas[[#This Row],[Cantidad]])</f>
        <v/>
      </c>
      <c r="I2390" s="1" t="str">
        <f>IF(ISBLANK(Ventas[[#This Row],[Código]]),"",SUM(Ventas[[#This Row],[Monto]],I2389))</f>
        <v/>
      </c>
    </row>
    <row r="2391" spans="3:9" x14ac:dyDescent="0.25">
      <c r="C2391" t="str">
        <f>IF(ISBLANK(Ventas[[#This Row],[Código]]),"",VLOOKUP(Ventas[[#This Row],[Código]],Productos[],2,FALSE))</f>
        <v/>
      </c>
      <c r="D2391" t="str">
        <f>IF(ISBLANK(Ventas[[#This Row],[Código]]),"",VLOOKUP(Ventas[[#This Row],[Código]],Productos[],3,FALSE))</f>
        <v/>
      </c>
      <c r="E2391" s="22"/>
      <c r="F2391" s="1" t="str">
        <f>IF(ISBLANK(Ventas[[#This Row],[Código]]),"",VLOOKUP(Ventas[[#This Row],[Código]],Productos[],4,FALSE))</f>
        <v/>
      </c>
      <c r="G2391" s="1" t="str">
        <f>IF(ISBLANK(Ventas[[#This Row],[Código]]),"",VLOOKUP(Ventas[[#This Row],[Código]],Productos[],5,FALSE))</f>
        <v/>
      </c>
      <c r="H2391" s="23" t="str">
        <f>IF(ISBLANK(Ventas[[#This Row],[Código]]),"",Ventas[[#This Row],[Precio Unitario]]*Ventas[[#This Row],[Cantidad]])</f>
        <v/>
      </c>
      <c r="I2391" s="1" t="str">
        <f>IF(ISBLANK(Ventas[[#This Row],[Código]]),"",SUM(Ventas[[#This Row],[Monto]],I2390))</f>
        <v/>
      </c>
    </row>
    <row r="2392" spans="3:9" x14ac:dyDescent="0.25">
      <c r="C2392" t="str">
        <f>IF(ISBLANK(Ventas[[#This Row],[Código]]),"",VLOOKUP(Ventas[[#This Row],[Código]],Productos[],2,FALSE))</f>
        <v/>
      </c>
      <c r="D2392" t="str">
        <f>IF(ISBLANK(Ventas[[#This Row],[Código]]),"",VLOOKUP(Ventas[[#This Row],[Código]],Productos[],3,FALSE))</f>
        <v/>
      </c>
      <c r="E2392" s="22"/>
      <c r="F2392" s="1" t="str">
        <f>IF(ISBLANK(Ventas[[#This Row],[Código]]),"",VLOOKUP(Ventas[[#This Row],[Código]],Productos[],4,FALSE))</f>
        <v/>
      </c>
      <c r="G2392" s="1" t="str">
        <f>IF(ISBLANK(Ventas[[#This Row],[Código]]),"",VLOOKUP(Ventas[[#This Row],[Código]],Productos[],5,FALSE))</f>
        <v/>
      </c>
      <c r="H2392" s="23" t="str">
        <f>IF(ISBLANK(Ventas[[#This Row],[Código]]),"",Ventas[[#This Row],[Precio Unitario]]*Ventas[[#This Row],[Cantidad]])</f>
        <v/>
      </c>
      <c r="I2392" s="1" t="str">
        <f>IF(ISBLANK(Ventas[[#This Row],[Código]]),"",SUM(Ventas[[#This Row],[Monto]],I2391))</f>
        <v/>
      </c>
    </row>
    <row r="2393" spans="3:9" x14ac:dyDescent="0.25">
      <c r="C2393" t="str">
        <f>IF(ISBLANK(Ventas[[#This Row],[Código]]),"",VLOOKUP(Ventas[[#This Row],[Código]],Productos[],2,FALSE))</f>
        <v/>
      </c>
      <c r="D2393" t="str">
        <f>IF(ISBLANK(Ventas[[#This Row],[Código]]),"",VLOOKUP(Ventas[[#This Row],[Código]],Productos[],3,FALSE))</f>
        <v/>
      </c>
      <c r="E2393" s="22"/>
      <c r="F2393" s="1" t="str">
        <f>IF(ISBLANK(Ventas[[#This Row],[Código]]),"",VLOOKUP(Ventas[[#This Row],[Código]],Productos[],4,FALSE))</f>
        <v/>
      </c>
      <c r="G2393" s="1" t="str">
        <f>IF(ISBLANK(Ventas[[#This Row],[Código]]),"",VLOOKUP(Ventas[[#This Row],[Código]],Productos[],5,FALSE))</f>
        <v/>
      </c>
      <c r="H2393" s="23" t="str">
        <f>IF(ISBLANK(Ventas[[#This Row],[Código]]),"",Ventas[[#This Row],[Precio Unitario]]*Ventas[[#This Row],[Cantidad]])</f>
        <v/>
      </c>
      <c r="I2393" s="1" t="str">
        <f>IF(ISBLANK(Ventas[[#This Row],[Código]]),"",SUM(Ventas[[#This Row],[Monto]],I2392))</f>
        <v/>
      </c>
    </row>
    <row r="2394" spans="3:9" x14ac:dyDescent="0.25">
      <c r="C2394" t="str">
        <f>IF(ISBLANK(Ventas[[#This Row],[Código]]),"",VLOOKUP(Ventas[[#This Row],[Código]],Productos[],2,FALSE))</f>
        <v/>
      </c>
      <c r="D2394" t="str">
        <f>IF(ISBLANK(Ventas[[#This Row],[Código]]),"",VLOOKUP(Ventas[[#This Row],[Código]],Productos[],3,FALSE))</f>
        <v/>
      </c>
      <c r="E2394" s="22"/>
      <c r="F2394" s="1" t="str">
        <f>IF(ISBLANK(Ventas[[#This Row],[Código]]),"",VLOOKUP(Ventas[[#This Row],[Código]],Productos[],4,FALSE))</f>
        <v/>
      </c>
      <c r="G2394" s="1" t="str">
        <f>IF(ISBLANK(Ventas[[#This Row],[Código]]),"",VLOOKUP(Ventas[[#This Row],[Código]],Productos[],5,FALSE))</f>
        <v/>
      </c>
      <c r="H2394" s="23" t="str">
        <f>IF(ISBLANK(Ventas[[#This Row],[Código]]),"",Ventas[[#This Row],[Precio Unitario]]*Ventas[[#This Row],[Cantidad]])</f>
        <v/>
      </c>
      <c r="I2394" s="1" t="str">
        <f>IF(ISBLANK(Ventas[[#This Row],[Código]]),"",SUM(Ventas[[#This Row],[Monto]],I2393))</f>
        <v/>
      </c>
    </row>
    <row r="2395" spans="3:9" x14ac:dyDescent="0.25">
      <c r="C2395" t="str">
        <f>IF(ISBLANK(Ventas[[#This Row],[Código]]),"",VLOOKUP(Ventas[[#This Row],[Código]],Productos[],2,FALSE))</f>
        <v/>
      </c>
      <c r="D2395" t="str">
        <f>IF(ISBLANK(Ventas[[#This Row],[Código]]),"",VLOOKUP(Ventas[[#This Row],[Código]],Productos[],3,FALSE))</f>
        <v/>
      </c>
      <c r="E2395" s="22"/>
      <c r="F2395" s="1" t="str">
        <f>IF(ISBLANK(Ventas[[#This Row],[Código]]),"",VLOOKUP(Ventas[[#This Row],[Código]],Productos[],4,FALSE))</f>
        <v/>
      </c>
      <c r="G2395" s="1" t="str">
        <f>IF(ISBLANK(Ventas[[#This Row],[Código]]),"",VLOOKUP(Ventas[[#This Row],[Código]],Productos[],5,FALSE))</f>
        <v/>
      </c>
      <c r="H2395" s="23" t="str">
        <f>IF(ISBLANK(Ventas[[#This Row],[Código]]),"",Ventas[[#This Row],[Precio Unitario]]*Ventas[[#This Row],[Cantidad]])</f>
        <v/>
      </c>
      <c r="I2395" s="1" t="str">
        <f>IF(ISBLANK(Ventas[[#This Row],[Código]]),"",SUM(Ventas[[#This Row],[Monto]],I2394))</f>
        <v/>
      </c>
    </row>
    <row r="2396" spans="3:9" x14ac:dyDescent="0.25">
      <c r="C2396" t="str">
        <f>IF(ISBLANK(Ventas[[#This Row],[Código]]),"",VLOOKUP(Ventas[[#This Row],[Código]],Productos[],2,FALSE))</f>
        <v/>
      </c>
      <c r="D2396" t="str">
        <f>IF(ISBLANK(Ventas[[#This Row],[Código]]),"",VLOOKUP(Ventas[[#This Row],[Código]],Productos[],3,FALSE))</f>
        <v/>
      </c>
      <c r="E2396" s="22"/>
      <c r="F2396" s="1" t="str">
        <f>IF(ISBLANK(Ventas[[#This Row],[Código]]),"",VLOOKUP(Ventas[[#This Row],[Código]],Productos[],4,FALSE))</f>
        <v/>
      </c>
      <c r="G2396" s="1" t="str">
        <f>IF(ISBLANK(Ventas[[#This Row],[Código]]),"",VLOOKUP(Ventas[[#This Row],[Código]],Productos[],5,FALSE))</f>
        <v/>
      </c>
      <c r="H2396" s="23" t="str">
        <f>IF(ISBLANK(Ventas[[#This Row],[Código]]),"",Ventas[[#This Row],[Precio Unitario]]*Ventas[[#This Row],[Cantidad]])</f>
        <v/>
      </c>
      <c r="I2396" s="1" t="str">
        <f>IF(ISBLANK(Ventas[[#This Row],[Código]]),"",SUM(Ventas[[#This Row],[Monto]],I2395))</f>
        <v/>
      </c>
    </row>
    <row r="2397" spans="3:9" x14ac:dyDescent="0.25">
      <c r="C2397" t="str">
        <f>IF(ISBLANK(Ventas[[#This Row],[Código]]),"",VLOOKUP(Ventas[[#This Row],[Código]],Productos[],2,FALSE))</f>
        <v/>
      </c>
      <c r="D2397" t="str">
        <f>IF(ISBLANK(Ventas[[#This Row],[Código]]),"",VLOOKUP(Ventas[[#This Row],[Código]],Productos[],3,FALSE))</f>
        <v/>
      </c>
      <c r="E2397" s="22"/>
      <c r="F2397" s="1" t="str">
        <f>IF(ISBLANK(Ventas[[#This Row],[Código]]),"",VLOOKUP(Ventas[[#This Row],[Código]],Productos[],4,FALSE))</f>
        <v/>
      </c>
      <c r="G2397" s="1" t="str">
        <f>IF(ISBLANK(Ventas[[#This Row],[Código]]),"",VLOOKUP(Ventas[[#This Row],[Código]],Productos[],5,FALSE))</f>
        <v/>
      </c>
      <c r="H2397" s="23" t="str">
        <f>IF(ISBLANK(Ventas[[#This Row],[Código]]),"",Ventas[[#This Row],[Precio Unitario]]*Ventas[[#This Row],[Cantidad]])</f>
        <v/>
      </c>
      <c r="I2397" s="1" t="str">
        <f>IF(ISBLANK(Ventas[[#This Row],[Código]]),"",SUM(Ventas[[#This Row],[Monto]],I2396))</f>
        <v/>
      </c>
    </row>
    <row r="2398" spans="3:9" x14ac:dyDescent="0.25">
      <c r="C2398" t="str">
        <f>IF(ISBLANK(Ventas[[#This Row],[Código]]),"",VLOOKUP(Ventas[[#This Row],[Código]],Productos[],2,FALSE))</f>
        <v/>
      </c>
      <c r="D2398" t="str">
        <f>IF(ISBLANK(Ventas[[#This Row],[Código]]),"",VLOOKUP(Ventas[[#This Row],[Código]],Productos[],3,FALSE))</f>
        <v/>
      </c>
      <c r="E2398" s="22"/>
      <c r="F2398" s="1" t="str">
        <f>IF(ISBLANK(Ventas[[#This Row],[Código]]),"",VLOOKUP(Ventas[[#This Row],[Código]],Productos[],4,FALSE))</f>
        <v/>
      </c>
      <c r="G2398" s="1" t="str">
        <f>IF(ISBLANK(Ventas[[#This Row],[Código]]),"",VLOOKUP(Ventas[[#This Row],[Código]],Productos[],5,FALSE))</f>
        <v/>
      </c>
      <c r="H2398" s="23" t="str">
        <f>IF(ISBLANK(Ventas[[#This Row],[Código]]),"",Ventas[[#This Row],[Precio Unitario]]*Ventas[[#This Row],[Cantidad]])</f>
        <v/>
      </c>
      <c r="I2398" s="1" t="str">
        <f>IF(ISBLANK(Ventas[[#This Row],[Código]]),"",SUM(Ventas[[#This Row],[Monto]],I2397))</f>
        <v/>
      </c>
    </row>
    <row r="2399" spans="3:9" x14ac:dyDescent="0.25">
      <c r="C2399" t="str">
        <f>IF(ISBLANK(Ventas[[#This Row],[Código]]),"",VLOOKUP(Ventas[[#This Row],[Código]],Productos[],2,FALSE))</f>
        <v/>
      </c>
      <c r="D2399" t="str">
        <f>IF(ISBLANK(Ventas[[#This Row],[Código]]),"",VLOOKUP(Ventas[[#This Row],[Código]],Productos[],3,FALSE))</f>
        <v/>
      </c>
      <c r="E2399" s="22"/>
      <c r="F2399" s="1" t="str">
        <f>IF(ISBLANK(Ventas[[#This Row],[Código]]),"",VLOOKUP(Ventas[[#This Row],[Código]],Productos[],4,FALSE))</f>
        <v/>
      </c>
      <c r="G2399" s="1" t="str">
        <f>IF(ISBLANK(Ventas[[#This Row],[Código]]),"",VLOOKUP(Ventas[[#This Row],[Código]],Productos[],5,FALSE))</f>
        <v/>
      </c>
      <c r="H2399" s="23" t="str">
        <f>IF(ISBLANK(Ventas[[#This Row],[Código]]),"",Ventas[[#This Row],[Precio Unitario]]*Ventas[[#This Row],[Cantidad]])</f>
        <v/>
      </c>
      <c r="I2399" s="1" t="str">
        <f>IF(ISBLANK(Ventas[[#This Row],[Código]]),"",SUM(Ventas[[#This Row],[Monto]],I2398))</f>
        <v/>
      </c>
    </row>
    <row r="2400" spans="3:9" x14ac:dyDescent="0.25">
      <c r="C2400" t="str">
        <f>IF(ISBLANK(Ventas[[#This Row],[Código]]),"",VLOOKUP(Ventas[[#This Row],[Código]],Productos[],2,FALSE))</f>
        <v/>
      </c>
      <c r="D2400" t="str">
        <f>IF(ISBLANK(Ventas[[#This Row],[Código]]),"",VLOOKUP(Ventas[[#This Row],[Código]],Productos[],3,FALSE))</f>
        <v/>
      </c>
      <c r="E2400" s="22"/>
      <c r="F2400" s="1" t="str">
        <f>IF(ISBLANK(Ventas[[#This Row],[Código]]),"",VLOOKUP(Ventas[[#This Row],[Código]],Productos[],4,FALSE))</f>
        <v/>
      </c>
      <c r="G2400" s="1" t="str">
        <f>IF(ISBLANK(Ventas[[#This Row],[Código]]),"",VLOOKUP(Ventas[[#This Row],[Código]],Productos[],5,FALSE))</f>
        <v/>
      </c>
      <c r="H2400" s="23" t="str">
        <f>IF(ISBLANK(Ventas[[#This Row],[Código]]),"",Ventas[[#This Row],[Precio Unitario]]*Ventas[[#This Row],[Cantidad]])</f>
        <v/>
      </c>
      <c r="I2400" s="1" t="str">
        <f>IF(ISBLANK(Ventas[[#This Row],[Código]]),"",SUM(Ventas[[#This Row],[Monto]],I2399))</f>
        <v/>
      </c>
    </row>
    <row r="2401" spans="3:9" x14ac:dyDescent="0.25">
      <c r="C2401" t="str">
        <f>IF(ISBLANK(Ventas[[#This Row],[Código]]),"",VLOOKUP(Ventas[[#This Row],[Código]],Productos[],2,FALSE))</f>
        <v/>
      </c>
      <c r="D2401" t="str">
        <f>IF(ISBLANK(Ventas[[#This Row],[Código]]),"",VLOOKUP(Ventas[[#This Row],[Código]],Productos[],3,FALSE))</f>
        <v/>
      </c>
      <c r="E2401" s="22"/>
      <c r="F2401" s="1" t="str">
        <f>IF(ISBLANK(Ventas[[#This Row],[Código]]),"",VLOOKUP(Ventas[[#This Row],[Código]],Productos[],4,FALSE))</f>
        <v/>
      </c>
      <c r="G2401" s="1" t="str">
        <f>IF(ISBLANK(Ventas[[#This Row],[Código]]),"",VLOOKUP(Ventas[[#This Row],[Código]],Productos[],5,FALSE))</f>
        <v/>
      </c>
      <c r="H2401" s="23" t="str">
        <f>IF(ISBLANK(Ventas[[#This Row],[Código]]),"",Ventas[[#This Row],[Precio Unitario]]*Ventas[[#This Row],[Cantidad]])</f>
        <v/>
      </c>
      <c r="I2401" s="1" t="str">
        <f>IF(ISBLANK(Ventas[[#This Row],[Código]]),"",SUM(Ventas[[#This Row],[Monto]],I2400))</f>
        <v/>
      </c>
    </row>
    <row r="2402" spans="3:9" x14ac:dyDescent="0.25">
      <c r="C2402" t="str">
        <f>IF(ISBLANK(Ventas[[#This Row],[Código]]),"",VLOOKUP(Ventas[[#This Row],[Código]],Productos[],2,FALSE))</f>
        <v/>
      </c>
      <c r="D2402" t="str">
        <f>IF(ISBLANK(Ventas[[#This Row],[Código]]),"",VLOOKUP(Ventas[[#This Row],[Código]],Productos[],3,FALSE))</f>
        <v/>
      </c>
      <c r="E2402" s="22"/>
      <c r="F2402" s="1" t="str">
        <f>IF(ISBLANK(Ventas[[#This Row],[Código]]),"",VLOOKUP(Ventas[[#This Row],[Código]],Productos[],4,FALSE))</f>
        <v/>
      </c>
      <c r="G2402" s="1" t="str">
        <f>IF(ISBLANK(Ventas[[#This Row],[Código]]),"",VLOOKUP(Ventas[[#This Row],[Código]],Productos[],5,FALSE))</f>
        <v/>
      </c>
      <c r="H2402" s="23" t="str">
        <f>IF(ISBLANK(Ventas[[#This Row],[Código]]),"",Ventas[[#This Row],[Precio Unitario]]*Ventas[[#This Row],[Cantidad]])</f>
        <v/>
      </c>
      <c r="I2402" s="1" t="str">
        <f>IF(ISBLANK(Ventas[[#This Row],[Código]]),"",SUM(Ventas[[#This Row],[Monto]],I2401))</f>
        <v/>
      </c>
    </row>
    <row r="2403" spans="3:9" x14ac:dyDescent="0.25">
      <c r="C2403" t="str">
        <f>IF(ISBLANK(Ventas[[#This Row],[Código]]),"",VLOOKUP(Ventas[[#This Row],[Código]],Productos[],2,FALSE))</f>
        <v/>
      </c>
      <c r="D2403" t="str">
        <f>IF(ISBLANK(Ventas[[#This Row],[Código]]),"",VLOOKUP(Ventas[[#This Row],[Código]],Productos[],3,FALSE))</f>
        <v/>
      </c>
      <c r="E2403" s="22"/>
      <c r="F2403" s="1" t="str">
        <f>IF(ISBLANK(Ventas[[#This Row],[Código]]),"",VLOOKUP(Ventas[[#This Row],[Código]],Productos[],4,FALSE))</f>
        <v/>
      </c>
      <c r="G2403" s="1" t="str">
        <f>IF(ISBLANK(Ventas[[#This Row],[Código]]),"",VLOOKUP(Ventas[[#This Row],[Código]],Productos[],5,FALSE))</f>
        <v/>
      </c>
      <c r="H2403" s="23" t="str">
        <f>IF(ISBLANK(Ventas[[#This Row],[Código]]),"",Ventas[[#This Row],[Precio Unitario]]*Ventas[[#This Row],[Cantidad]])</f>
        <v/>
      </c>
      <c r="I2403" s="1" t="str">
        <f>IF(ISBLANK(Ventas[[#This Row],[Código]]),"",SUM(Ventas[[#This Row],[Monto]],I2402))</f>
        <v/>
      </c>
    </row>
    <row r="2404" spans="3:9" x14ac:dyDescent="0.25">
      <c r="C2404" t="str">
        <f>IF(ISBLANK(Ventas[[#This Row],[Código]]),"",VLOOKUP(Ventas[[#This Row],[Código]],Productos[],2,FALSE))</f>
        <v/>
      </c>
      <c r="D2404" t="str">
        <f>IF(ISBLANK(Ventas[[#This Row],[Código]]),"",VLOOKUP(Ventas[[#This Row],[Código]],Productos[],3,FALSE))</f>
        <v/>
      </c>
      <c r="E2404" s="22"/>
      <c r="F2404" s="1" t="str">
        <f>IF(ISBLANK(Ventas[[#This Row],[Código]]),"",VLOOKUP(Ventas[[#This Row],[Código]],Productos[],4,FALSE))</f>
        <v/>
      </c>
      <c r="G2404" s="1" t="str">
        <f>IF(ISBLANK(Ventas[[#This Row],[Código]]),"",VLOOKUP(Ventas[[#This Row],[Código]],Productos[],5,FALSE))</f>
        <v/>
      </c>
      <c r="H2404" s="23" t="str">
        <f>IF(ISBLANK(Ventas[[#This Row],[Código]]),"",Ventas[[#This Row],[Precio Unitario]]*Ventas[[#This Row],[Cantidad]])</f>
        <v/>
      </c>
      <c r="I2404" s="1" t="str">
        <f>IF(ISBLANK(Ventas[[#This Row],[Código]]),"",SUM(Ventas[[#This Row],[Monto]],I2403))</f>
        <v/>
      </c>
    </row>
    <row r="2405" spans="3:9" x14ac:dyDescent="0.25">
      <c r="C2405" t="str">
        <f>IF(ISBLANK(Ventas[[#This Row],[Código]]),"",VLOOKUP(Ventas[[#This Row],[Código]],Productos[],2,FALSE))</f>
        <v/>
      </c>
      <c r="D2405" t="str">
        <f>IF(ISBLANK(Ventas[[#This Row],[Código]]),"",VLOOKUP(Ventas[[#This Row],[Código]],Productos[],3,FALSE))</f>
        <v/>
      </c>
      <c r="E2405" s="22"/>
      <c r="F2405" s="1" t="str">
        <f>IF(ISBLANK(Ventas[[#This Row],[Código]]),"",VLOOKUP(Ventas[[#This Row],[Código]],Productos[],4,FALSE))</f>
        <v/>
      </c>
      <c r="G2405" s="1" t="str">
        <f>IF(ISBLANK(Ventas[[#This Row],[Código]]),"",VLOOKUP(Ventas[[#This Row],[Código]],Productos[],5,FALSE))</f>
        <v/>
      </c>
      <c r="H2405" s="23" t="str">
        <f>IF(ISBLANK(Ventas[[#This Row],[Código]]),"",Ventas[[#This Row],[Precio Unitario]]*Ventas[[#This Row],[Cantidad]])</f>
        <v/>
      </c>
      <c r="I2405" s="1" t="str">
        <f>IF(ISBLANK(Ventas[[#This Row],[Código]]),"",SUM(Ventas[[#This Row],[Monto]],I2404))</f>
        <v/>
      </c>
    </row>
    <row r="2406" spans="3:9" x14ac:dyDescent="0.25">
      <c r="C2406" t="str">
        <f>IF(ISBLANK(Ventas[[#This Row],[Código]]),"",VLOOKUP(Ventas[[#This Row],[Código]],Productos[],2,FALSE))</f>
        <v/>
      </c>
      <c r="D2406" t="str">
        <f>IF(ISBLANK(Ventas[[#This Row],[Código]]),"",VLOOKUP(Ventas[[#This Row],[Código]],Productos[],3,FALSE))</f>
        <v/>
      </c>
      <c r="E2406" s="22"/>
      <c r="F2406" s="1" t="str">
        <f>IF(ISBLANK(Ventas[[#This Row],[Código]]),"",VLOOKUP(Ventas[[#This Row],[Código]],Productos[],4,FALSE))</f>
        <v/>
      </c>
      <c r="G2406" s="1" t="str">
        <f>IF(ISBLANK(Ventas[[#This Row],[Código]]),"",VLOOKUP(Ventas[[#This Row],[Código]],Productos[],5,FALSE))</f>
        <v/>
      </c>
      <c r="H2406" s="23" t="str">
        <f>IF(ISBLANK(Ventas[[#This Row],[Código]]),"",Ventas[[#This Row],[Precio Unitario]]*Ventas[[#This Row],[Cantidad]])</f>
        <v/>
      </c>
      <c r="I2406" s="1" t="str">
        <f>IF(ISBLANK(Ventas[[#This Row],[Código]]),"",SUM(Ventas[[#This Row],[Monto]],I2405))</f>
        <v/>
      </c>
    </row>
    <row r="2407" spans="3:9" x14ac:dyDescent="0.25">
      <c r="C2407" t="str">
        <f>IF(ISBLANK(Ventas[[#This Row],[Código]]),"",VLOOKUP(Ventas[[#This Row],[Código]],Productos[],2,FALSE))</f>
        <v/>
      </c>
      <c r="D2407" t="str">
        <f>IF(ISBLANK(Ventas[[#This Row],[Código]]),"",VLOOKUP(Ventas[[#This Row],[Código]],Productos[],3,FALSE))</f>
        <v/>
      </c>
      <c r="E2407" s="22"/>
      <c r="F2407" s="1" t="str">
        <f>IF(ISBLANK(Ventas[[#This Row],[Código]]),"",VLOOKUP(Ventas[[#This Row],[Código]],Productos[],4,FALSE))</f>
        <v/>
      </c>
      <c r="G2407" s="1" t="str">
        <f>IF(ISBLANK(Ventas[[#This Row],[Código]]),"",VLOOKUP(Ventas[[#This Row],[Código]],Productos[],5,FALSE))</f>
        <v/>
      </c>
      <c r="H2407" s="23" t="str">
        <f>IF(ISBLANK(Ventas[[#This Row],[Código]]),"",Ventas[[#This Row],[Precio Unitario]]*Ventas[[#This Row],[Cantidad]])</f>
        <v/>
      </c>
      <c r="I2407" s="1" t="str">
        <f>IF(ISBLANK(Ventas[[#This Row],[Código]]),"",SUM(Ventas[[#This Row],[Monto]],I2406))</f>
        <v/>
      </c>
    </row>
    <row r="2408" spans="3:9" x14ac:dyDescent="0.25">
      <c r="C2408" t="str">
        <f>IF(ISBLANK(Ventas[[#This Row],[Código]]),"",VLOOKUP(Ventas[[#This Row],[Código]],Productos[],2,FALSE))</f>
        <v/>
      </c>
      <c r="D2408" t="str">
        <f>IF(ISBLANK(Ventas[[#This Row],[Código]]),"",VLOOKUP(Ventas[[#This Row],[Código]],Productos[],3,FALSE))</f>
        <v/>
      </c>
      <c r="E2408" s="22"/>
      <c r="F2408" s="1" t="str">
        <f>IF(ISBLANK(Ventas[[#This Row],[Código]]),"",VLOOKUP(Ventas[[#This Row],[Código]],Productos[],4,FALSE))</f>
        <v/>
      </c>
      <c r="G2408" s="1" t="str">
        <f>IF(ISBLANK(Ventas[[#This Row],[Código]]),"",VLOOKUP(Ventas[[#This Row],[Código]],Productos[],5,FALSE))</f>
        <v/>
      </c>
      <c r="H2408" s="23" t="str">
        <f>IF(ISBLANK(Ventas[[#This Row],[Código]]),"",Ventas[[#This Row],[Precio Unitario]]*Ventas[[#This Row],[Cantidad]])</f>
        <v/>
      </c>
      <c r="I2408" s="1" t="str">
        <f>IF(ISBLANK(Ventas[[#This Row],[Código]]),"",SUM(Ventas[[#This Row],[Monto]],I2407))</f>
        <v/>
      </c>
    </row>
    <row r="2409" spans="3:9" x14ac:dyDescent="0.25">
      <c r="C2409" t="str">
        <f>IF(ISBLANK(Ventas[[#This Row],[Código]]),"",VLOOKUP(Ventas[[#This Row],[Código]],Productos[],2,FALSE))</f>
        <v/>
      </c>
      <c r="D2409" t="str">
        <f>IF(ISBLANK(Ventas[[#This Row],[Código]]),"",VLOOKUP(Ventas[[#This Row],[Código]],Productos[],3,FALSE))</f>
        <v/>
      </c>
      <c r="E2409" s="22"/>
      <c r="F2409" s="1" t="str">
        <f>IF(ISBLANK(Ventas[[#This Row],[Código]]),"",VLOOKUP(Ventas[[#This Row],[Código]],Productos[],4,FALSE))</f>
        <v/>
      </c>
      <c r="G2409" s="1" t="str">
        <f>IF(ISBLANK(Ventas[[#This Row],[Código]]),"",VLOOKUP(Ventas[[#This Row],[Código]],Productos[],5,FALSE))</f>
        <v/>
      </c>
      <c r="H2409" s="23" t="str">
        <f>IF(ISBLANK(Ventas[[#This Row],[Código]]),"",Ventas[[#This Row],[Precio Unitario]]*Ventas[[#This Row],[Cantidad]])</f>
        <v/>
      </c>
      <c r="I2409" s="1" t="str">
        <f>IF(ISBLANK(Ventas[[#This Row],[Código]]),"",SUM(Ventas[[#This Row],[Monto]],I2408))</f>
        <v/>
      </c>
    </row>
    <row r="2410" spans="3:9" x14ac:dyDescent="0.25">
      <c r="C2410" t="str">
        <f>IF(ISBLANK(Ventas[[#This Row],[Código]]),"",VLOOKUP(Ventas[[#This Row],[Código]],Productos[],2,FALSE))</f>
        <v/>
      </c>
      <c r="D2410" t="str">
        <f>IF(ISBLANK(Ventas[[#This Row],[Código]]),"",VLOOKUP(Ventas[[#This Row],[Código]],Productos[],3,FALSE))</f>
        <v/>
      </c>
      <c r="E2410" s="22"/>
      <c r="F2410" s="1" t="str">
        <f>IF(ISBLANK(Ventas[[#This Row],[Código]]),"",VLOOKUP(Ventas[[#This Row],[Código]],Productos[],4,FALSE))</f>
        <v/>
      </c>
      <c r="G2410" s="1" t="str">
        <f>IF(ISBLANK(Ventas[[#This Row],[Código]]),"",VLOOKUP(Ventas[[#This Row],[Código]],Productos[],5,FALSE))</f>
        <v/>
      </c>
      <c r="H2410" s="23" t="str">
        <f>IF(ISBLANK(Ventas[[#This Row],[Código]]),"",Ventas[[#This Row],[Precio Unitario]]*Ventas[[#This Row],[Cantidad]])</f>
        <v/>
      </c>
      <c r="I2410" s="1" t="str">
        <f>IF(ISBLANK(Ventas[[#This Row],[Código]]),"",SUM(Ventas[[#This Row],[Monto]],I2409))</f>
        <v/>
      </c>
    </row>
    <row r="2411" spans="3:9" x14ac:dyDescent="0.25">
      <c r="C2411" t="str">
        <f>IF(ISBLANK(Ventas[[#This Row],[Código]]),"",VLOOKUP(Ventas[[#This Row],[Código]],Productos[],2,FALSE))</f>
        <v/>
      </c>
      <c r="D2411" t="str">
        <f>IF(ISBLANK(Ventas[[#This Row],[Código]]),"",VLOOKUP(Ventas[[#This Row],[Código]],Productos[],3,FALSE))</f>
        <v/>
      </c>
      <c r="E2411" s="22"/>
      <c r="F2411" s="1" t="str">
        <f>IF(ISBLANK(Ventas[[#This Row],[Código]]),"",VLOOKUP(Ventas[[#This Row],[Código]],Productos[],4,FALSE))</f>
        <v/>
      </c>
      <c r="G2411" s="1" t="str">
        <f>IF(ISBLANK(Ventas[[#This Row],[Código]]),"",VLOOKUP(Ventas[[#This Row],[Código]],Productos[],5,FALSE))</f>
        <v/>
      </c>
      <c r="H2411" s="23" t="str">
        <f>IF(ISBLANK(Ventas[[#This Row],[Código]]),"",Ventas[[#This Row],[Precio Unitario]]*Ventas[[#This Row],[Cantidad]])</f>
        <v/>
      </c>
      <c r="I2411" s="1" t="str">
        <f>IF(ISBLANK(Ventas[[#This Row],[Código]]),"",SUM(Ventas[[#This Row],[Monto]],I2410))</f>
        <v/>
      </c>
    </row>
    <row r="2412" spans="3:9" x14ac:dyDescent="0.25">
      <c r="C2412" t="str">
        <f>IF(ISBLANK(Ventas[[#This Row],[Código]]),"",VLOOKUP(Ventas[[#This Row],[Código]],Productos[],2,FALSE))</f>
        <v/>
      </c>
      <c r="D2412" t="str">
        <f>IF(ISBLANK(Ventas[[#This Row],[Código]]),"",VLOOKUP(Ventas[[#This Row],[Código]],Productos[],3,FALSE))</f>
        <v/>
      </c>
      <c r="E2412" s="22"/>
      <c r="F2412" s="1" t="str">
        <f>IF(ISBLANK(Ventas[[#This Row],[Código]]),"",VLOOKUP(Ventas[[#This Row],[Código]],Productos[],4,FALSE))</f>
        <v/>
      </c>
      <c r="G2412" s="1" t="str">
        <f>IF(ISBLANK(Ventas[[#This Row],[Código]]),"",VLOOKUP(Ventas[[#This Row],[Código]],Productos[],5,FALSE))</f>
        <v/>
      </c>
      <c r="H2412" s="23" t="str">
        <f>IF(ISBLANK(Ventas[[#This Row],[Código]]),"",Ventas[[#This Row],[Precio Unitario]]*Ventas[[#This Row],[Cantidad]])</f>
        <v/>
      </c>
      <c r="I2412" s="1" t="str">
        <f>IF(ISBLANK(Ventas[[#This Row],[Código]]),"",SUM(Ventas[[#This Row],[Monto]],I2411))</f>
        <v/>
      </c>
    </row>
    <row r="2413" spans="3:9" x14ac:dyDescent="0.25">
      <c r="C2413" t="str">
        <f>IF(ISBLANK(Ventas[[#This Row],[Código]]),"",VLOOKUP(Ventas[[#This Row],[Código]],Productos[],2,FALSE))</f>
        <v/>
      </c>
      <c r="D2413" t="str">
        <f>IF(ISBLANK(Ventas[[#This Row],[Código]]),"",VLOOKUP(Ventas[[#This Row],[Código]],Productos[],3,FALSE))</f>
        <v/>
      </c>
      <c r="E2413" s="22"/>
      <c r="F2413" s="1" t="str">
        <f>IF(ISBLANK(Ventas[[#This Row],[Código]]),"",VLOOKUP(Ventas[[#This Row],[Código]],Productos[],4,FALSE))</f>
        <v/>
      </c>
      <c r="G2413" s="1" t="str">
        <f>IF(ISBLANK(Ventas[[#This Row],[Código]]),"",VLOOKUP(Ventas[[#This Row],[Código]],Productos[],5,FALSE))</f>
        <v/>
      </c>
      <c r="H2413" s="23" t="str">
        <f>IF(ISBLANK(Ventas[[#This Row],[Código]]),"",Ventas[[#This Row],[Precio Unitario]]*Ventas[[#This Row],[Cantidad]])</f>
        <v/>
      </c>
      <c r="I2413" s="1" t="str">
        <f>IF(ISBLANK(Ventas[[#This Row],[Código]]),"",SUM(Ventas[[#This Row],[Monto]],I2412))</f>
        <v/>
      </c>
    </row>
    <row r="2414" spans="3:9" x14ac:dyDescent="0.25">
      <c r="C2414" t="str">
        <f>IF(ISBLANK(Ventas[[#This Row],[Código]]),"",VLOOKUP(Ventas[[#This Row],[Código]],Productos[],2,FALSE))</f>
        <v/>
      </c>
      <c r="D2414" t="str">
        <f>IF(ISBLANK(Ventas[[#This Row],[Código]]),"",VLOOKUP(Ventas[[#This Row],[Código]],Productos[],3,FALSE))</f>
        <v/>
      </c>
      <c r="E2414" s="22"/>
      <c r="F2414" s="1" t="str">
        <f>IF(ISBLANK(Ventas[[#This Row],[Código]]),"",VLOOKUP(Ventas[[#This Row],[Código]],Productos[],4,FALSE))</f>
        <v/>
      </c>
      <c r="G2414" s="1" t="str">
        <f>IF(ISBLANK(Ventas[[#This Row],[Código]]),"",VLOOKUP(Ventas[[#This Row],[Código]],Productos[],5,FALSE))</f>
        <v/>
      </c>
      <c r="H2414" s="23" t="str">
        <f>IF(ISBLANK(Ventas[[#This Row],[Código]]),"",Ventas[[#This Row],[Precio Unitario]]*Ventas[[#This Row],[Cantidad]])</f>
        <v/>
      </c>
      <c r="I2414" s="1" t="str">
        <f>IF(ISBLANK(Ventas[[#This Row],[Código]]),"",SUM(Ventas[[#This Row],[Monto]],I2413))</f>
        <v/>
      </c>
    </row>
    <row r="2415" spans="3:9" x14ac:dyDescent="0.25">
      <c r="C2415" t="str">
        <f>IF(ISBLANK(Ventas[[#This Row],[Código]]),"",VLOOKUP(Ventas[[#This Row],[Código]],Productos[],2,FALSE))</f>
        <v/>
      </c>
      <c r="D2415" t="str">
        <f>IF(ISBLANK(Ventas[[#This Row],[Código]]),"",VLOOKUP(Ventas[[#This Row],[Código]],Productos[],3,FALSE))</f>
        <v/>
      </c>
      <c r="E2415" s="22"/>
      <c r="F2415" s="1" t="str">
        <f>IF(ISBLANK(Ventas[[#This Row],[Código]]),"",VLOOKUP(Ventas[[#This Row],[Código]],Productos[],4,FALSE))</f>
        <v/>
      </c>
      <c r="G2415" s="1" t="str">
        <f>IF(ISBLANK(Ventas[[#This Row],[Código]]),"",VLOOKUP(Ventas[[#This Row],[Código]],Productos[],5,FALSE))</f>
        <v/>
      </c>
      <c r="H2415" s="23" t="str">
        <f>IF(ISBLANK(Ventas[[#This Row],[Código]]),"",Ventas[[#This Row],[Precio Unitario]]*Ventas[[#This Row],[Cantidad]])</f>
        <v/>
      </c>
      <c r="I2415" s="1" t="str">
        <f>IF(ISBLANK(Ventas[[#This Row],[Código]]),"",SUM(Ventas[[#This Row],[Monto]],I2414))</f>
        <v/>
      </c>
    </row>
    <row r="2416" spans="3:9" x14ac:dyDescent="0.25">
      <c r="C2416" t="str">
        <f>IF(ISBLANK(Ventas[[#This Row],[Código]]),"",VLOOKUP(Ventas[[#This Row],[Código]],Productos[],2,FALSE))</f>
        <v/>
      </c>
      <c r="D2416" t="str">
        <f>IF(ISBLANK(Ventas[[#This Row],[Código]]),"",VLOOKUP(Ventas[[#This Row],[Código]],Productos[],3,FALSE))</f>
        <v/>
      </c>
      <c r="E2416" s="22"/>
      <c r="F2416" s="1" t="str">
        <f>IF(ISBLANK(Ventas[[#This Row],[Código]]),"",VLOOKUP(Ventas[[#This Row],[Código]],Productos[],4,FALSE))</f>
        <v/>
      </c>
      <c r="G2416" s="1" t="str">
        <f>IF(ISBLANK(Ventas[[#This Row],[Código]]),"",VLOOKUP(Ventas[[#This Row],[Código]],Productos[],5,FALSE))</f>
        <v/>
      </c>
      <c r="H2416" s="23" t="str">
        <f>IF(ISBLANK(Ventas[[#This Row],[Código]]),"",Ventas[[#This Row],[Precio Unitario]]*Ventas[[#This Row],[Cantidad]])</f>
        <v/>
      </c>
      <c r="I2416" s="1" t="str">
        <f>IF(ISBLANK(Ventas[[#This Row],[Código]]),"",SUM(Ventas[[#This Row],[Monto]],I2415))</f>
        <v/>
      </c>
    </row>
    <row r="2417" spans="3:9" x14ac:dyDescent="0.25">
      <c r="C2417" t="str">
        <f>IF(ISBLANK(Ventas[[#This Row],[Código]]),"",VLOOKUP(Ventas[[#This Row],[Código]],Productos[],2,FALSE))</f>
        <v/>
      </c>
      <c r="D2417" t="str">
        <f>IF(ISBLANK(Ventas[[#This Row],[Código]]),"",VLOOKUP(Ventas[[#This Row],[Código]],Productos[],3,FALSE))</f>
        <v/>
      </c>
      <c r="E2417" s="22"/>
      <c r="F2417" s="1" t="str">
        <f>IF(ISBLANK(Ventas[[#This Row],[Código]]),"",VLOOKUP(Ventas[[#This Row],[Código]],Productos[],4,FALSE))</f>
        <v/>
      </c>
      <c r="G2417" s="1" t="str">
        <f>IF(ISBLANK(Ventas[[#This Row],[Código]]),"",VLOOKUP(Ventas[[#This Row],[Código]],Productos[],5,FALSE))</f>
        <v/>
      </c>
      <c r="H2417" s="23" t="str">
        <f>IF(ISBLANK(Ventas[[#This Row],[Código]]),"",Ventas[[#This Row],[Precio Unitario]]*Ventas[[#This Row],[Cantidad]])</f>
        <v/>
      </c>
      <c r="I2417" s="1" t="str">
        <f>IF(ISBLANK(Ventas[[#This Row],[Código]]),"",SUM(Ventas[[#This Row],[Monto]],I2416))</f>
        <v/>
      </c>
    </row>
    <row r="2418" spans="3:9" x14ac:dyDescent="0.25">
      <c r="C2418" t="str">
        <f>IF(ISBLANK(Ventas[[#This Row],[Código]]),"",VLOOKUP(Ventas[[#This Row],[Código]],Productos[],2,FALSE))</f>
        <v/>
      </c>
      <c r="D2418" t="str">
        <f>IF(ISBLANK(Ventas[[#This Row],[Código]]),"",VLOOKUP(Ventas[[#This Row],[Código]],Productos[],3,FALSE))</f>
        <v/>
      </c>
      <c r="E2418" s="22"/>
      <c r="F2418" s="1" t="str">
        <f>IF(ISBLANK(Ventas[[#This Row],[Código]]),"",VLOOKUP(Ventas[[#This Row],[Código]],Productos[],4,FALSE))</f>
        <v/>
      </c>
      <c r="G2418" s="1" t="str">
        <f>IF(ISBLANK(Ventas[[#This Row],[Código]]),"",VLOOKUP(Ventas[[#This Row],[Código]],Productos[],5,FALSE))</f>
        <v/>
      </c>
      <c r="H2418" s="23" t="str">
        <f>IF(ISBLANK(Ventas[[#This Row],[Código]]),"",Ventas[[#This Row],[Precio Unitario]]*Ventas[[#This Row],[Cantidad]])</f>
        <v/>
      </c>
      <c r="I2418" s="1" t="str">
        <f>IF(ISBLANK(Ventas[[#This Row],[Código]]),"",SUM(Ventas[[#This Row],[Monto]],I2417))</f>
        <v/>
      </c>
    </row>
    <row r="2419" spans="3:9" x14ac:dyDescent="0.25">
      <c r="C2419" t="str">
        <f>IF(ISBLANK(Ventas[[#This Row],[Código]]),"",VLOOKUP(Ventas[[#This Row],[Código]],Productos[],2,FALSE))</f>
        <v/>
      </c>
      <c r="D2419" t="str">
        <f>IF(ISBLANK(Ventas[[#This Row],[Código]]),"",VLOOKUP(Ventas[[#This Row],[Código]],Productos[],3,FALSE))</f>
        <v/>
      </c>
      <c r="E2419" s="22"/>
      <c r="F2419" s="1" t="str">
        <f>IF(ISBLANK(Ventas[[#This Row],[Código]]),"",VLOOKUP(Ventas[[#This Row],[Código]],Productos[],4,FALSE))</f>
        <v/>
      </c>
      <c r="G2419" s="1" t="str">
        <f>IF(ISBLANK(Ventas[[#This Row],[Código]]),"",VLOOKUP(Ventas[[#This Row],[Código]],Productos[],5,FALSE))</f>
        <v/>
      </c>
      <c r="H2419" s="23" t="str">
        <f>IF(ISBLANK(Ventas[[#This Row],[Código]]),"",Ventas[[#This Row],[Precio Unitario]]*Ventas[[#This Row],[Cantidad]])</f>
        <v/>
      </c>
      <c r="I2419" s="1" t="str">
        <f>IF(ISBLANK(Ventas[[#This Row],[Código]]),"",SUM(Ventas[[#This Row],[Monto]],I2418))</f>
        <v/>
      </c>
    </row>
    <row r="2420" spans="3:9" x14ac:dyDescent="0.25">
      <c r="C2420" t="str">
        <f>IF(ISBLANK(Ventas[[#This Row],[Código]]),"",VLOOKUP(Ventas[[#This Row],[Código]],Productos[],2,FALSE))</f>
        <v/>
      </c>
      <c r="D2420" t="str">
        <f>IF(ISBLANK(Ventas[[#This Row],[Código]]),"",VLOOKUP(Ventas[[#This Row],[Código]],Productos[],3,FALSE))</f>
        <v/>
      </c>
      <c r="E2420" s="22"/>
      <c r="F2420" s="1" t="str">
        <f>IF(ISBLANK(Ventas[[#This Row],[Código]]),"",VLOOKUP(Ventas[[#This Row],[Código]],Productos[],4,FALSE))</f>
        <v/>
      </c>
      <c r="G2420" s="1" t="str">
        <f>IF(ISBLANK(Ventas[[#This Row],[Código]]),"",VLOOKUP(Ventas[[#This Row],[Código]],Productos[],5,FALSE))</f>
        <v/>
      </c>
      <c r="H2420" s="23" t="str">
        <f>IF(ISBLANK(Ventas[[#This Row],[Código]]),"",Ventas[[#This Row],[Precio Unitario]]*Ventas[[#This Row],[Cantidad]])</f>
        <v/>
      </c>
      <c r="I2420" s="1" t="str">
        <f>IF(ISBLANK(Ventas[[#This Row],[Código]]),"",SUM(Ventas[[#This Row],[Monto]],I2419))</f>
        <v/>
      </c>
    </row>
    <row r="2421" spans="3:9" x14ac:dyDescent="0.25">
      <c r="C2421" t="str">
        <f>IF(ISBLANK(Ventas[[#This Row],[Código]]),"",VLOOKUP(Ventas[[#This Row],[Código]],Productos[],2,FALSE))</f>
        <v/>
      </c>
      <c r="D2421" t="str">
        <f>IF(ISBLANK(Ventas[[#This Row],[Código]]),"",VLOOKUP(Ventas[[#This Row],[Código]],Productos[],3,FALSE))</f>
        <v/>
      </c>
      <c r="E2421" s="22"/>
      <c r="F2421" s="1" t="str">
        <f>IF(ISBLANK(Ventas[[#This Row],[Código]]),"",VLOOKUP(Ventas[[#This Row],[Código]],Productos[],4,FALSE))</f>
        <v/>
      </c>
      <c r="G2421" s="1" t="str">
        <f>IF(ISBLANK(Ventas[[#This Row],[Código]]),"",VLOOKUP(Ventas[[#This Row],[Código]],Productos[],5,FALSE))</f>
        <v/>
      </c>
      <c r="H2421" s="23" t="str">
        <f>IF(ISBLANK(Ventas[[#This Row],[Código]]),"",Ventas[[#This Row],[Precio Unitario]]*Ventas[[#This Row],[Cantidad]])</f>
        <v/>
      </c>
      <c r="I2421" s="1" t="str">
        <f>IF(ISBLANK(Ventas[[#This Row],[Código]]),"",SUM(Ventas[[#This Row],[Monto]],I2420))</f>
        <v/>
      </c>
    </row>
    <row r="2422" spans="3:9" x14ac:dyDescent="0.25">
      <c r="C2422" t="str">
        <f>IF(ISBLANK(Ventas[[#This Row],[Código]]),"",VLOOKUP(Ventas[[#This Row],[Código]],Productos[],2,FALSE))</f>
        <v/>
      </c>
      <c r="D2422" t="str">
        <f>IF(ISBLANK(Ventas[[#This Row],[Código]]),"",VLOOKUP(Ventas[[#This Row],[Código]],Productos[],3,FALSE))</f>
        <v/>
      </c>
      <c r="E2422" s="22"/>
      <c r="F2422" s="1" t="str">
        <f>IF(ISBLANK(Ventas[[#This Row],[Código]]),"",VLOOKUP(Ventas[[#This Row],[Código]],Productos[],4,FALSE))</f>
        <v/>
      </c>
      <c r="G2422" s="1" t="str">
        <f>IF(ISBLANK(Ventas[[#This Row],[Código]]),"",VLOOKUP(Ventas[[#This Row],[Código]],Productos[],5,FALSE))</f>
        <v/>
      </c>
      <c r="H2422" s="23" t="str">
        <f>IF(ISBLANK(Ventas[[#This Row],[Código]]),"",Ventas[[#This Row],[Precio Unitario]]*Ventas[[#This Row],[Cantidad]])</f>
        <v/>
      </c>
      <c r="I2422" s="1" t="str">
        <f>IF(ISBLANK(Ventas[[#This Row],[Código]]),"",SUM(Ventas[[#This Row],[Monto]],I2421))</f>
        <v/>
      </c>
    </row>
    <row r="2423" spans="3:9" x14ac:dyDescent="0.25">
      <c r="C2423" t="str">
        <f>IF(ISBLANK(Ventas[[#This Row],[Código]]),"",VLOOKUP(Ventas[[#This Row],[Código]],Productos[],2,FALSE))</f>
        <v/>
      </c>
      <c r="D2423" t="str">
        <f>IF(ISBLANK(Ventas[[#This Row],[Código]]),"",VLOOKUP(Ventas[[#This Row],[Código]],Productos[],3,FALSE))</f>
        <v/>
      </c>
      <c r="E2423" s="22"/>
      <c r="F2423" s="1" t="str">
        <f>IF(ISBLANK(Ventas[[#This Row],[Código]]),"",VLOOKUP(Ventas[[#This Row],[Código]],Productos[],4,FALSE))</f>
        <v/>
      </c>
      <c r="G2423" s="1" t="str">
        <f>IF(ISBLANK(Ventas[[#This Row],[Código]]),"",VLOOKUP(Ventas[[#This Row],[Código]],Productos[],5,FALSE))</f>
        <v/>
      </c>
      <c r="H2423" s="23" t="str">
        <f>IF(ISBLANK(Ventas[[#This Row],[Código]]),"",Ventas[[#This Row],[Precio Unitario]]*Ventas[[#This Row],[Cantidad]])</f>
        <v/>
      </c>
      <c r="I2423" s="1" t="str">
        <f>IF(ISBLANK(Ventas[[#This Row],[Código]]),"",SUM(Ventas[[#This Row],[Monto]],I2422))</f>
        <v/>
      </c>
    </row>
    <row r="2424" spans="3:9" x14ac:dyDescent="0.25">
      <c r="C2424" t="str">
        <f>IF(ISBLANK(Ventas[[#This Row],[Código]]),"",VLOOKUP(Ventas[[#This Row],[Código]],Productos[],2,FALSE))</f>
        <v/>
      </c>
      <c r="D2424" t="str">
        <f>IF(ISBLANK(Ventas[[#This Row],[Código]]),"",VLOOKUP(Ventas[[#This Row],[Código]],Productos[],3,FALSE))</f>
        <v/>
      </c>
      <c r="E2424" s="22"/>
      <c r="F2424" s="1" t="str">
        <f>IF(ISBLANK(Ventas[[#This Row],[Código]]),"",VLOOKUP(Ventas[[#This Row],[Código]],Productos[],4,FALSE))</f>
        <v/>
      </c>
      <c r="G2424" s="1" t="str">
        <f>IF(ISBLANK(Ventas[[#This Row],[Código]]),"",VLOOKUP(Ventas[[#This Row],[Código]],Productos[],5,FALSE))</f>
        <v/>
      </c>
      <c r="H2424" s="23" t="str">
        <f>IF(ISBLANK(Ventas[[#This Row],[Código]]),"",Ventas[[#This Row],[Precio Unitario]]*Ventas[[#This Row],[Cantidad]])</f>
        <v/>
      </c>
      <c r="I2424" s="1" t="str">
        <f>IF(ISBLANK(Ventas[[#This Row],[Código]]),"",SUM(Ventas[[#This Row],[Monto]],I2423))</f>
        <v/>
      </c>
    </row>
    <row r="2425" spans="3:9" x14ac:dyDescent="0.25">
      <c r="C2425" t="str">
        <f>IF(ISBLANK(Ventas[[#This Row],[Código]]),"",VLOOKUP(Ventas[[#This Row],[Código]],Productos[],2,FALSE))</f>
        <v/>
      </c>
      <c r="D2425" t="str">
        <f>IF(ISBLANK(Ventas[[#This Row],[Código]]),"",VLOOKUP(Ventas[[#This Row],[Código]],Productos[],3,FALSE))</f>
        <v/>
      </c>
      <c r="E2425" s="22"/>
      <c r="F2425" s="1" t="str">
        <f>IF(ISBLANK(Ventas[[#This Row],[Código]]),"",VLOOKUP(Ventas[[#This Row],[Código]],Productos[],4,FALSE))</f>
        <v/>
      </c>
      <c r="G2425" s="1" t="str">
        <f>IF(ISBLANK(Ventas[[#This Row],[Código]]),"",VLOOKUP(Ventas[[#This Row],[Código]],Productos[],5,FALSE))</f>
        <v/>
      </c>
      <c r="H2425" s="23" t="str">
        <f>IF(ISBLANK(Ventas[[#This Row],[Código]]),"",Ventas[[#This Row],[Precio Unitario]]*Ventas[[#This Row],[Cantidad]])</f>
        <v/>
      </c>
      <c r="I2425" s="1" t="str">
        <f>IF(ISBLANK(Ventas[[#This Row],[Código]]),"",SUM(Ventas[[#This Row],[Monto]],I2424))</f>
        <v/>
      </c>
    </row>
    <row r="2426" spans="3:9" x14ac:dyDescent="0.25">
      <c r="C2426" t="str">
        <f>IF(ISBLANK(Ventas[[#This Row],[Código]]),"",VLOOKUP(Ventas[[#This Row],[Código]],Productos[],2,FALSE))</f>
        <v/>
      </c>
      <c r="D2426" t="str">
        <f>IF(ISBLANK(Ventas[[#This Row],[Código]]),"",VLOOKUP(Ventas[[#This Row],[Código]],Productos[],3,FALSE))</f>
        <v/>
      </c>
      <c r="E2426" s="22"/>
      <c r="F2426" s="1" t="str">
        <f>IF(ISBLANK(Ventas[[#This Row],[Código]]),"",VLOOKUP(Ventas[[#This Row],[Código]],Productos[],4,FALSE))</f>
        <v/>
      </c>
      <c r="G2426" s="1" t="str">
        <f>IF(ISBLANK(Ventas[[#This Row],[Código]]),"",VLOOKUP(Ventas[[#This Row],[Código]],Productos[],5,FALSE))</f>
        <v/>
      </c>
      <c r="H2426" s="23" t="str">
        <f>IF(ISBLANK(Ventas[[#This Row],[Código]]),"",Ventas[[#This Row],[Precio Unitario]]*Ventas[[#This Row],[Cantidad]])</f>
        <v/>
      </c>
      <c r="I2426" s="1" t="str">
        <f>IF(ISBLANK(Ventas[[#This Row],[Código]]),"",SUM(Ventas[[#This Row],[Monto]],I2425))</f>
        <v/>
      </c>
    </row>
    <row r="2427" spans="3:9" x14ac:dyDescent="0.25">
      <c r="C2427" t="str">
        <f>IF(ISBLANK(Ventas[[#This Row],[Código]]),"",VLOOKUP(Ventas[[#This Row],[Código]],Productos[],2,FALSE))</f>
        <v/>
      </c>
      <c r="D2427" t="str">
        <f>IF(ISBLANK(Ventas[[#This Row],[Código]]),"",VLOOKUP(Ventas[[#This Row],[Código]],Productos[],3,FALSE))</f>
        <v/>
      </c>
      <c r="E2427" s="22"/>
      <c r="F2427" s="1" t="str">
        <f>IF(ISBLANK(Ventas[[#This Row],[Código]]),"",VLOOKUP(Ventas[[#This Row],[Código]],Productos[],4,FALSE))</f>
        <v/>
      </c>
      <c r="G2427" s="1" t="str">
        <f>IF(ISBLANK(Ventas[[#This Row],[Código]]),"",VLOOKUP(Ventas[[#This Row],[Código]],Productos[],5,FALSE))</f>
        <v/>
      </c>
      <c r="H2427" s="23" t="str">
        <f>IF(ISBLANK(Ventas[[#This Row],[Código]]),"",Ventas[[#This Row],[Precio Unitario]]*Ventas[[#This Row],[Cantidad]])</f>
        <v/>
      </c>
      <c r="I2427" s="1" t="str">
        <f>IF(ISBLANK(Ventas[[#This Row],[Código]]),"",SUM(Ventas[[#This Row],[Monto]],I2426))</f>
        <v/>
      </c>
    </row>
    <row r="2428" spans="3:9" x14ac:dyDescent="0.25">
      <c r="C2428" t="str">
        <f>IF(ISBLANK(Ventas[[#This Row],[Código]]),"",VLOOKUP(Ventas[[#This Row],[Código]],Productos[],2,FALSE))</f>
        <v/>
      </c>
      <c r="D2428" t="str">
        <f>IF(ISBLANK(Ventas[[#This Row],[Código]]),"",VLOOKUP(Ventas[[#This Row],[Código]],Productos[],3,FALSE))</f>
        <v/>
      </c>
      <c r="E2428" s="22"/>
      <c r="F2428" s="1" t="str">
        <f>IF(ISBLANK(Ventas[[#This Row],[Código]]),"",VLOOKUP(Ventas[[#This Row],[Código]],Productos[],4,FALSE))</f>
        <v/>
      </c>
      <c r="G2428" s="1" t="str">
        <f>IF(ISBLANK(Ventas[[#This Row],[Código]]),"",VLOOKUP(Ventas[[#This Row],[Código]],Productos[],5,FALSE))</f>
        <v/>
      </c>
      <c r="H2428" s="23" t="str">
        <f>IF(ISBLANK(Ventas[[#This Row],[Código]]),"",Ventas[[#This Row],[Precio Unitario]]*Ventas[[#This Row],[Cantidad]])</f>
        <v/>
      </c>
      <c r="I2428" s="1" t="str">
        <f>IF(ISBLANK(Ventas[[#This Row],[Código]]),"",SUM(Ventas[[#This Row],[Monto]],I2427))</f>
        <v/>
      </c>
    </row>
    <row r="2429" spans="3:9" x14ac:dyDescent="0.25">
      <c r="C2429" t="str">
        <f>IF(ISBLANK(Ventas[[#This Row],[Código]]),"",VLOOKUP(Ventas[[#This Row],[Código]],Productos[],2,FALSE))</f>
        <v/>
      </c>
      <c r="D2429" t="str">
        <f>IF(ISBLANK(Ventas[[#This Row],[Código]]),"",VLOOKUP(Ventas[[#This Row],[Código]],Productos[],3,FALSE))</f>
        <v/>
      </c>
      <c r="E2429" s="22"/>
      <c r="F2429" s="1" t="str">
        <f>IF(ISBLANK(Ventas[[#This Row],[Código]]),"",VLOOKUP(Ventas[[#This Row],[Código]],Productos[],4,FALSE))</f>
        <v/>
      </c>
      <c r="G2429" s="1" t="str">
        <f>IF(ISBLANK(Ventas[[#This Row],[Código]]),"",VLOOKUP(Ventas[[#This Row],[Código]],Productos[],5,FALSE))</f>
        <v/>
      </c>
      <c r="H2429" s="23" t="str">
        <f>IF(ISBLANK(Ventas[[#This Row],[Código]]),"",Ventas[[#This Row],[Precio Unitario]]*Ventas[[#This Row],[Cantidad]])</f>
        <v/>
      </c>
      <c r="I2429" s="1" t="str">
        <f>IF(ISBLANK(Ventas[[#This Row],[Código]]),"",SUM(Ventas[[#This Row],[Monto]],I2428))</f>
        <v/>
      </c>
    </row>
    <row r="2430" spans="3:9" x14ac:dyDescent="0.25">
      <c r="C2430" t="str">
        <f>IF(ISBLANK(Ventas[[#This Row],[Código]]),"",VLOOKUP(Ventas[[#This Row],[Código]],Productos[],2,FALSE))</f>
        <v/>
      </c>
      <c r="D2430" t="str">
        <f>IF(ISBLANK(Ventas[[#This Row],[Código]]),"",VLOOKUP(Ventas[[#This Row],[Código]],Productos[],3,FALSE))</f>
        <v/>
      </c>
      <c r="E2430" s="22"/>
      <c r="F2430" s="1" t="str">
        <f>IF(ISBLANK(Ventas[[#This Row],[Código]]),"",VLOOKUP(Ventas[[#This Row],[Código]],Productos[],4,FALSE))</f>
        <v/>
      </c>
      <c r="G2430" s="1" t="str">
        <f>IF(ISBLANK(Ventas[[#This Row],[Código]]),"",VLOOKUP(Ventas[[#This Row],[Código]],Productos[],5,FALSE))</f>
        <v/>
      </c>
      <c r="H2430" s="23" t="str">
        <f>IF(ISBLANK(Ventas[[#This Row],[Código]]),"",Ventas[[#This Row],[Precio Unitario]]*Ventas[[#This Row],[Cantidad]])</f>
        <v/>
      </c>
      <c r="I2430" s="1" t="str">
        <f>IF(ISBLANK(Ventas[[#This Row],[Código]]),"",SUM(Ventas[[#This Row],[Monto]],I2429))</f>
        <v/>
      </c>
    </row>
    <row r="2431" spans="3:9" x14ac:dyDescent="0.25">
      <c r="C2431" t="str">
        <f>IF(ISBLANK(Ventas[[#This Row],[Código]]),"",VLOOKUP(Ventas[[#This Row],[Código]],Productos[],2,FALSE))</f>
        <v/>
      </c>
      <c r="D2431" t="str">
        <f>IF(ISBLANK(Ventas[[#This Row],[Código]]),"",VLOOKUP(Ventas[[#This Row],[Código]],Productos[],3,FALSE))</f>
        <v/>
      </c>
      <c r="E2431" s="22"/>
      <c r="F2431" s="1" t="str">
        <f>IF(ISBLANK(Ventas[[#This Row],[Código]]),"",VLOOKUP(Ventas[[#This Row],[Código]],Productos[],4,FALSE))</f>
        <v/>
      </c>
      <c r="G2431" s="1" t="str">
        <f>IF(ISBLANK(Ventas[[#This Row],[Código]]),"",VLOOKUP(Ventas[[#This Row],[Código]],Productos[],5,FALSE))</f>
        <v/>
      </c>
      <c r="H2431" s="23" t="str">
        <f>IF(ISBLANK(Ventas[[#This Row],[Código]]),"",Ventas[[#This Row],[Precio Unitario]]*Ventas[[#This Row],[Cantidad]])</f>
        <v/>
      </c>
      <c r="I2431" s="1" t="str">
        <f>IF(ISBLANK(Ventas[[#This Row],[Código]]),"",SUM(Ventas[[#This Row],[Monto]],I2430))</f>
        <v/>
      </c>
    </row>
    <row r="2432" spans="3:9" x14ac:dyDescent="0.25">
      <c r="C2432" t="str">
        <f>IF(ISBLANK(Ventas[[#This Row],[Código]]),"",VLOOKUP(Ventas[[#This Row],[Código]],Productos[],2,FALSE))</f>
        <v/>
      </c>
      <c r="D2432" t="str">
        <f>IF(ISBLANK(Ventas[[#This Row],[Código]]),"",VLOOKUP(Ventas[[#This Row],[Código]],Productos[],3,FALSE))</f>
        <v/>
      </c>
      <c r="E2432" s="22"/>
      <c r="F2432" s="1" t="str">
        <f>IF(ISBLANK(Ventas[[#This Row],[Código]]),"",VLOOKUP(Ventas[[#This Row],[Código]],Productos[],4,FALSE))</f>
        <v/>
      </c>
      <c r="G2432" s="1" t="str">
        <f>IF(ISBLANK(Ventas[[#This Row],[Código]]),"",VLOOKUP(Ventas[[#This Row],[Código]],Productos[],5,FALSE))</f>
        <v/>
      </c>
      <c r="H2432" s="23" t="str">
        <f>IF(ISBLANK(Ventas[[#This Row],[Código]]),"",Ventas[[#This Row],[Precio Unitario]]*Ventas[[#This Row],[Cantidad]])</f>
        <v/>
      </c>
      <c r="I2432" s="1" t="str">
        <f>IF(ISBLANK(Ventas[[#This Row],[Código]]),"",SUM(Ventas[[#This Row],[Monto]],I2431))</f>
        <v/>
      </c>
    </row>
    <row r="2433" spans="3:9" x14ac:dyDescent="0.25">
      <c r="C2433" t="str">
        <f>IF(ISBLANK(Ventas[[#This Row],[Código]]),"",VLOOKUP(Ventas[[#This Row],[Código]],Productos[],2,FALSE))</f>
        <v/>
      </c>
      <c r="D2433" t="str">
        <f>IF(ISBLANK(Ventas[[#This Row],[Código]]),"",VLOOKUP(Ventas[[#This Row],[Código]],Productos[],3,FALSE))</f>
        <v/>
      </c>
      <c r="E2433" s="22"/>
      <c r="F2433" s="1" t="str">
        <f>IF(ISBLANK(Ventas[[#This Row],[Código]]),"",VLOOKUP(Ventas[[#This Row],[Código]],Productos[],4,FALSE))</f>
        <v/>
      </c>
      <c r="G2433" s="1" t="str">
        <f>IF(ISBLANK(Ventas[[#This Row],[Código]]),"",VLOOKUP(Ventas[[#This Row],[Código]],Productos[],5,FALSE))</f>
        <v/>
      </c>
      <c r="H2433" s="23" t="str">
        <f>IF(ISBLANK(Ventas[[#This Row],[Código]]),"",Ventas[[#This Row],[Precio Unitario]]*Ventas[[#This Row],[Cantidad]])</f>
        <v/>
      </c>
      <c r="I2433" s="1" t="str">
        <f>IF(ISBLANK(Ventas[[#This Row],[Código]]),"",SUM(Ventas[[#This Row],[Monto]],I2432))</f>
        <v/>
      </c>
    </row>
    <row r="2434" spans="3:9" x14ac:dyDescent="0.25">
      <c r="C2434" t="str">
        <f>IF(ISBLANK(Ventas[[#This Row],[Código]]),"",VLOOKUP(Ventas[[#This Row],[Código]],Productos[],2,FALSE))</f>
        <v/>
      </c>
      <c r="D2434" t="str">
        <f>IF(ISBLANK(Ventas[[#This Row],[Código]]),"",VLOOKUP(Ventas[[#This Row],[Código]],Productos[],3,FALSE))</f>
        <v/>
      </c>
      <c r="E2434" s="22"/>
      <c r="F2434" s="1" t="str">
        <f>IF(ISBLANK(Ventas[[#This Row],[Código]]),"",VLOOKUP(Ventas[[#This Row],[Código]],Productos[],4,FALSE))</f>
        <v/>
      </c>
      <c r="G2434" s="1" t="str">
        <f>IF(ISBLANK(Ventas[[#This Row],[Código]]),"",VLOOKUP(Ventas[[#This Row],[Código]],Productos[],5,FALSE))</f>
        <v/>
      </c>
      <c r="H2434" s="23" t="str">
        <f>IF(ISBLANK(Ventas[[#This Row],[Código]]),"",Ventas[[#This Row],[Precio Unitario]]*Ventas[[#This Row],[Cantidad]])</f>
        <v/>
      </c>
      <c r="I2434" s="1" t="str">
        <f>IF(ISBLANK(Ventas[[#This Row],[Código]]),"",SUM(Ventas[[#This Row],[Monto]],I2433))</f>
        <v/>
      </c>
    </row>
    <row r="2435" spans="3:9" x14ac:dyDescent="0.25">
      <c r="C2435" t="str">
        <f>IF(ISBLANK(Ventas[[#This Row],[Código]]),"",VLOOKUP(Ventas[[#This Row],[Código]],Productos[],2,FALSE))</f>
        <v/>
      </c>
      <c r="D2435" t="str">
        <f>IF(ISBLANK(Ventas[[#This Row],[Código]]),"",VLOOKUP(Ventas[[#This Row],[Código]],Productos[],3,FALSE))</f>
        <v/>
      </c>
      <c r="E2435" s="22"/>
      <c r="F2435" s="1" t="str">
        <f>IF(ISBLANK(Ventas[[#This Row],[Código]]),"",VLOOKUP(Ventas[[#This Row],[Código]],Productos[],4,FALSE))</f>
        <v/>
      </c>
      <c r="G2435" s="1" t="str">
        <f>IF(ISBLANK(Ventas[[#This Row],[Código]]),"",VLOOKUP(Ventas[[#This Row],[Código]],Productos[],5,FALSE))</f>
        <v/>
      </c>
      <c r="H2435" s="23" t="str">
        <f>IF(ISBLANK(Ventas[[#This Row],[Código]]),"",Ventas[[#This Row],[Precio Unitario]]*Ventas[[#This Row],[Cantidad]])</f>
        <v/>
      </c>
      <c r="I2435" s="1" t="str">
        <f>IF(ISBLANK(Ventas[[#This Row],[Código]]),"",SUM(Ventas[[#This Row],[Monto]],I2434))</f>
        <v/>
      </c>
    </row>
    <row r="2436" spans="3:9" x14ac:dyDescent="0.25">
      <c r="C2436" t="str">
        <f>IF(ISBLANK(Ventas[[#This Row],[Código]]),"",VLOOKUP(Ventas[[#This Row],[Código]],Productos[],2,FALSE))</f>
        <v/>
      </c>
      <c r="D2436" t="str">
        <f>IF(ISBLANK(Ventas[[#This Row],[Código]]),"",VLOOKUP(Ventas[[#This Row],[Código]],Productos[],3,FALSE))</f>
        <v/>
      </c>
      <c r="E2436" s="22"/>
      <c r="F2436" s="1" t="str">
        <f>IF(ISBLANK(Ventas[[#This Row],[Código]]),"",VLOOKUP(Ventas[[#This Row],[Código]],Productos[],4,FALSE))</f>
        <v/>
      </c>
      <c r="G2436" s="1" t="str">
        <f>IF(ISBLANK(Ventas[[#This Row],[Código]]),"",VLOOKUP(Ventas[[#This Row],[Código]],Productos[],5,FALSE))</f>
        <v/>
      </c>
      <c r="H2436" s="23" t="str">
        <f>IF(ISBLANK(Ventas[[#This Row],[Código]]),"",Ventas[[#This Row],[Precio Unitario]]*Ventas[[#This Row],[Cantidad]])</f>
        <v/>
      </c>
      <c r="I2436" s="1" t="str">
        <f>IF(ISBLANK(Ventas[[#This Row],[Código]]),"",SUM(Ventas[[#This Row],[Monto]],I2435))</f>
        <v/>
      </c>
    </row>
    <row r="2437" spans="3:9" x14ac:dyDescent="0.25">
      <c r="C2437" t="str">
        <f>IF(ISBLANK(Ventas[[#This Row],[Código]]),"",VLOOKUP(Ventas[[#This Row],[Código]],Productos[],2,FALSE))</f>
        <v/>
      </c>
      <c r="D2437" t="str">
        <f>IF(ISBLANK(Ventas[[#This Row],[Código]]),"",VLOOKUP(Ventas[[#This Row],[Código]],Productos[],3,FALSE))</f>
        <v/>
      </c>
      <c r="E2437" s="22"/>
      <c r="F2437" s="1" t="str">
        <f>IF(ISBLANK(Ventas[[#This Row],[Código]]),"",VLOOKUP(Ventas[[#This Row],[Código]],Productos[],4,FALSE))</f>
        <v/>
      </c>
      <c r="G2437" s="1" t="str">
        <f>IF(ISBLANK(Ventas[[#This Row],[Código]]),"",VLOOKUP(Ventas[[#This Row],[Código]],Productos[],5,FALSE))</f>
        <v/>
      </c>
      <c r="H2437" s="23" t="str">
        <f>IF(ISBLANK(Ventas[[#This Row],[Código]]),"",Ventas[[#This Row],[Precio Unitario]]*Ventas[[#This Row],[Cantidad]])</f>
        <v/>
      </c>
      <c r="I2437" s="1" t="str">
        <f>IF(ISBLANK(Ventas[[#This Row],[Código]]),"",SUM(Ventas[[#This Row],[Monto]],I2436))</f>
        <v/>
      </c>
    </row>
    <row r="2438" spans="3:9" x14ac:dyDescent="0.25">
      <c r="C2438" t="str">
        <f>IF(ISBLANK(Ventas[[#This Row],[Código]]),"",VLOOKUP(Ventas[[#This Row],[Código]],Productos[],2,FALSE))</f>
        <v/>
      </c>
      <c r="D2438" t="str">
        <f>IF(ISBLANK(Ventas[[#This Row],[Código]]),"",VLOOKUP(Ventas[[#This Row],[Código]],Productos[],3,FALSE))</f>
        <v/>
      </c>
      <c r="E2438" s="22"/>
      <c r="F2438" s="1" t="str">
        <f>IF(ISBLANK(Ventas[[#This Row],[Código]]),"",VLOOKUP(Ventas[[#This Row],[Código]],Productos[],4,FALSE))</f>
        <v/>
      </c>
      <c r="G2438" s="1" t="str">
        <f>IF(ISBLANK(Ventas[[#This Row],[Código]]),"",VLOOKUP(Ventas[[#This Row],[Código]],Productos[],5,FALSE))</f>
        <v/>
      </c>
      <c r="H2438" s="23" t="str">
        <f>IF(ISBLANK(Ventas[[#This Row],[Código]]),"",Ventas[[#This Row],[Precio Unitario]]*Ventas[[#This Row],[Cantidad]])</f>
        <v/>
      </c>
      <c r="I2438" s="1" t="str">
        <f>IF(ISBLANK(Ventas[[#This Row],[Código]]),"",SUM(Ventas[[#This Row],[Monto]],I2437))</f>
        <v/>
      </c>
    </row>
    <row r="2439" spans="3:9" x14ac:dyDescent="0.25">
      <c r="C2439" t="str">
        <f>IF(ISBLANK(Ventas[[#This Row],[Código]]),"",VLOOKUP(Ventas[[#This Row],[Código]],Productos[],2,FALSE))</f>
        <v/>
      </c>
      <c r="D2439" t="str">
        <f>IF(ISBLANK(Ventas[[#This Row],[Código]]),"",VLOOKUP(Ventas[[#This Row],[Código]],Productos[],3,FALSE))</f>
        <v/>
      </c>
      <c r="E2439" s="22"/>
      <c r="F2439" s="1" t="str">
        <f>IF(ISBLANK(Ventas[[#This Row],[Código]]),"",VLOOKUP(Ventas[[#This Row],[Código]],Productos[],4,FALSE))</f>
        <v/>
      </c>
      <c r="G2439" s="1" t="str">
        <f>IF(ISBLANK(Ventas[[#This Row],[Código]]),"",VLOOKUP(Ventas[[#This Row],[Código]],Productos[],5,FALSE))</f>
        <v/>
      </c>
      <c r="H2439" s="23" t="str">
        <f>IF(ISBLANK(Ventas[[#This Row],[Código]]),"",Ventas[[#This Row],[Precio Unitario]]*Ventas[[#This Row],[Cantidad]])</f>
        <v/>
      </c>
      <c r="I2439" s="1" t="str">
        <f>IF(ISBLANK(Ventas[[#This Row],[Código]]),"",SUM(Ventas[[#This Row],[Monto]],I2438))</f>
        <v/>
      </c>
    </row>
    <row r="2440" spans="3:9" x14ac:dyDescent="0.25">
      <c r="C2440" t="str">
        <f>IF(ISBLANK(Ventas[[#This Row],[Código]]),"",VLOOKUP(Ventas[[#This Row],[Código]],Productos[],2,FALSE))</f>
        <v/>
      </c>
      <c r="D2440" t="str">
        <f>IF(ISBLANK(Ventas[[#This Row],[Código]]),"",VLOOKUP(Ventas[[#This Row],[Código]],Productos[],3,FALSE))</f>
        <v/>
      </c>
      <c r="E2440" s="22"/>
      <c r="F2440" s="1" t="str">
        <f>IF(ISBLANK(Ventas[[#This Row],[Código]]),"",VLOOKUP(Ventas[[#This Row],[Código]],Productos[],4,FALSE))</f>
        <v/>
      </c>
      <c r="G2440" s="1" t="str">
        <f>IF(ISBLANK(Ventas[[#This Row],[Código]]),"",VLOOKUP(Ventas[[#This Row],[Código]],Productos[],5,FALSE))</f>
        <v/>
      </c>
      <c r="H2440" s="23" t="str">
        <f>IF(ISBLANK(Ventas[[#This Row],[Código]]),"",Ventas[[#This Row],[Precio Unitario]]*Ventas[[#This Row],[Cantidad]])</f>
        <v/>
      </c>
      <c r="I2440" s="1" t="str">
        <f>IF(ISBLANK(Ventas[[#This Row],[Código]]),"",SUM(Ventas[[#This Row],[Monto]],I2439))</f>
        <v/>
      </c>
    </row>
    <row r="2441" spans="3:9" x14ac:dyDescent="0.25">
      <c r="C2441" t="str">
        <f>IF(ISBLANK(Ventas[[#This Row],[Código]]),"",VLOOKUP(Ventas[[#This Row],[Código]],Productos[],2,FALSE))</f>
        <v/>
      </c>
      <c r="D2441" t="str">
        <f>IF(ISBLANK(Ventas[[#This Row],[Código]]),"",VLOOKUP(Ventas[[#This Row],[Código]],Productos[],3,FALSE))</f>
        <v/>
      </c>
      <c r="E2441" s="22"/>
      <c r="F2441" s="1" t="str">
        <f>IF(ISBLANK(Ventas[[#This Row],[Código]]),"",VLOOKUP(Ventas[[#This Row],[Código]],Productos[],4,FALSE))</f>
        <v/>
      </c>
      <c r="G2441" s="1" t="str">
        <f>IF(ISBLANK(Ventas[[#This Row],[Código]]),"",VLOOKUP(Ventas[[#This Row],[Código]],Productos[],5,FALSE))</f>
        <v/>
      </c>
      <c r="H2441" s="23" t="str">
        <f>IF(ISBLANK(Ventas[[#This Row],[Código]]),"",Ventas[[#This Row],[Precio Unitario]]*Ventas[[#This Row],[Cantidad]])</f>
        <v/>
      </c>
      <c r="I2441" s="1" t="str">
        <f>IF(ISBLANK(Ventas[[#This Row],[Código]]),"",SUM(Ventas[[#This Row],[Monto]],I2440))</f>
        <v/>
      </c>
    </row>
    <row r="2442" spans="3:9" x14ac:dyDescent="0.25">
      <c r="C2442" t="str">
        <f>IF(ISBLANK(Ventas[[#This Row],[Código]]),"",VLOOKUP(Ventas[[#This Row],[Código]],Productos[],2,FALSE))</f>
        <v/>
      </c>
      <c r="D2442" t="str">
        <f>IF(ISBLANK(Ventas[[#This Row],[Código]]),"",VLOOKUP(Ventas[[#This Row],[Código]],Productos[],3,FALSE))</f>
        <v/>
      </c>
      <c r="E2442" s="22"/>
      <c r="F2442" s="1" t="str">
        <f>IF(ISBLANK(Ventas[[#This Row],[Código]]),"",VLOOKUP(Ventas[[#This Row],[Código]],Productos[],4,FALSE))</f>
        <v/>
      </c>
      <c r="G2442" s="1" t="str">
        <f>IF(ISBLANK(Ventas[[#This Row],[Código]]),"",VLOOKUP(Ventas[[#This Row],[Código]],Productos[],5,FALSE))</f>
        <v/>
      </c>
      <c r="H2442" s="23" t="str">
        <f>IF(ISBLANK(Ventas[[#This Row],[Código]]),"",Ventas[[#This Row],[Precio Unitario]]*Ventas[[#This Row],[Cantidad]])</f>
        <v/>
      </c>
      <c r="I2442" s="1" t="str">
        <f>IF(ISBLANK(Ventas[[#This Row],[Código]]),"",SUM(Ventas[[#This Row],[Monto]],I2441))</f>
        <v/>
      </c>
    </row>
    <row r="2443" spans="3:9" x14ac:dyDescent="0.25">
      <c r="C2443" t="str">
        <f>IF(ISBLANK(Ventas[[#This Row],[Código]]),"",VLOOKUP(Ventas[[#This Row],[Código]],Productos[],2,FALSE))</f>
        <v/>
      </c>
      <c r="D2443" t="str">
        <f>IF(ISBLANK(Ventas[[#This Row],[Código]]),"",VLOOKUP(Ventas[[#This Row],[Código]],Productos[],3,FALSE))</f>
        <v/>
      </c>
      <c r="E2443" s="22"/>
      <c r="F2443" s="1" t="str">
        <f>IF(ISBLANK(Ventas[[#This Row],[Código]]),"",VLOOKUP(Ventas[[#This Row],[Código]],Productos[],4,FALSE))</f>
        <v/>
      </c>
      <c r="G2443" s="1" t="str">
        <f>IF(ISBLANK(Ventas[[#This Row],[Código]]),"",VLOOKUP(Ventas[[#This Row],[Código]],Productos[],5,FALSE))</f>
        <v/>
      </c>
      <c r="H2443" s="23" t="str">
        <f>IF(ISBLANK(Ventas[[#This Row],[Código]]),"",Ventas[[#This Row],[Precio Unitario]]*Ventas[[#This Row],[Cantidad]])</f>
        <v/>
      </c>
      <c r="I2443" s="1" t="str">
        <f>IF(ISBLANK(Ventas[[#This Row],[Código]]),"",SUM(Ventas[[#This Row],[Monto]],I2442))</f>
        <v/>
      </c>
    </row>
    <row r="2444" spans="3:9" x14ac:dyDescent="0.25">
      <c r="C2444" t="str">
        <f>IF(ISBLANK(Ventas[[#This Row],[Código]]),"",VLOOKUP(Ventas[[#This Row],[Código]],Productos[],2,FALSE))</f>
        <v/>
      </c>
      <c r="D2444" t="str">
        <f>IF(ISBLANK(Ventas[[#This Row],[Código]]),"",VLOOKUP(Ventas[[#This Row],[Código]],Productos[],3,FALSE))</f>
        <v/>
      </c>
      <c r="E2444" s="22"/>
      <c r="F2444" s="1" t="str">
        <f>IF(ISBLANK(Ventas[[#This Row],[Código]]),"",VLOOKUP(Ventas[[#This Row],[Código]],Productos[],4,FALSE))</f>
        <v/>
      </c>
      <c r="G2444" s="1" t="str">
        <f>IF(ISBLANK(Ventas[[#This Row],[Código]]),"",VLOOKUP(Ventas[[#This Row],[Código]],Productos[],5,FALSE))</f>
        <v/>
      </c>
      <c r="H2444" s="23" t="str">
        <f>IF(ISBLANK(Ventas[[#This Row],[Código]]),"",Ventas[[#This Row],[Precio Unitario]]*Ventas[[#This Row],[Cantidad]])</f>
        <v/>
      </c>
      <c r="I2444" s="1" t="str">
        <f>IF(ISBLANK(Ventas[[#This Row],[Código]]),"",SUM(Ventas[[#This Row],[Monto]],I2443))</f>
        <v/>
      </c>
    </row>
    <row r="2445" spans="3:9" x14ac:dyDescent="0.25">
      <c r="C2445" t="str">
        <f>IF(ISBLANK(Ventas[[#This Row],[Código]]),"",VLOOKUP(Ventas[[#This Row],[Código]],Productos[],2,FALSE))</f>
        <v/>
      </c>
      <c r="D2445" t="str">
        <f>IF(ISBLANK(Ventas[[#This Row],[Código]]),"",VLOOKUP(Ventas[[#This Row],[Código]],Productos[],3,FALSE))</f>
        <v/>
      </c>
      <c r="E2445" s="22"/>
      <c r="F2445" s="1" t="str">
        <f>IF(ISBLANK(Ventas[[#This Row],[Código]]),"",VLOOKUP(Ventas[[#This Row],[Código]],Productos[],4,FALSE))</f>
        <v/>
      </c>
      <c r="G2445" s="1" t="str">
        <f>IF(ISBLANK(Ventas[[#This Row],[Código]]),"",VLOOKUP(Ventas[[#This Row],[Código]],Productos[],5,FALSE))</f>
        <v/>
      </c>
      <c r="H2445" s="23" t="str">
        <f>IF(ISBLANK(Ventas[[#This Row],[Código]]),"",Ventas[[#This Row],[Precio Unitario]]*Ventas[[#This Row],[Cantidad]])</f>
        <v/>
      </c>
      <c r="I2445" s="1" t="str">
        <f>IF(ISBLANK(Ventas[[#This Row],[Código]]),"",SUM(Ventas[[#This Row],[Monto]],I2444))</f>
        <v/>
      </c>
    </row>
    <row r="2446" spans="3:9" x14ac:dyDescent="0.25">
      <c r="C2446" t="str">
        <f>IF(ISBLANK(Ventas[[#This Row],[Código]]),"",VLOOKUP(Ventas[[#This Row],[Código]],Productos[],2,FALSE))</f>
        <v/>
      </c>
      <c r="D2446" t="str">
        <f>IF(ISBLANK(Ventas[[#This Row],[Código]]),"",VLOOKUP(Ventas[[#This Row],[Código]],Productos[],3,FALSE))</f>
        <v/>
      </c>
      <c r="E2446" s="22"/>
      <c r="F2446" s="1" t="str">
        <f>IF(ISBLANK(Ventas[[#This Row],[Código]]),"",VLOOKUP(Ventas[[#This Row],[Código]],Productos[],4,FALSE))</f>
        <v/>
      </c>
      <c r="G2446" s="1" t="str">
        <f>IF(ISBLANK(Ventas[[#This Row],[Código]]),"",VLOOKUP(Ventas[[#This Row],[Código]],Productos[],5,FALSE))</f>
        <v/>
      </c>
      <c r="H2446" s="23" t="str">
        <f>IF(ISBLANK(Ventas[[#This Row],[Código]]),"",Ventas[[#This Row],[Precio Unitario]]*Ventas[[#This Row],[Cantidad]])</f>
        <v/>
      </c>
      <c r="I2446" s="1" t="str">
        <f>IF(ISBLANK(Ventas[[#This Row],[Código]]),"",SUM(Ventas[[#This Row],[Monto]],I2445))</f>
        <v/>
      </c>
    </row>
    <row r="2447" spans="3:9" x14ac:dyDescent="0.25">
      <c r="C2447" t="str">
        <f>IF(ISBLANK(Ventas[[#This Row],[Código]]),"",VLOOKUP(Ventas[[#This Row],[Código]],Productos[],2,FALSE))</f>
        <v/>
      </c>
      <c r="D2447" t="str">
        <f>IF(ISBLANK(Ventas[[#This Row],[Código]]),"",VLOOKUP(Ventas[[#This Row],[Código]],Productos[],3,FALSE))</f>
        <v/>
      </c>
      <c r="E2447" s="22"/>
      <c r="F2447" s="1" t="str">
        <f>IF(ISBLANK(Ventas[[#This Row],[Código]]),"",VLOOKUP(Ventas[[#This Row],[Código]],Productos[],4,FALSE))</f>
        <v/>
      </c>
      <c r="G2447" s="1" t="str">
        <f>IF(ISBLANK(Ventas[[#This Row],[Código]]),"",VLOOKUP(Ventas[[#This Row],[Código]],Productos[],5,FALSE))</f>
        <v/>
      </c>
      <c r="H2447" s="23" t="str">
        <f>IF(ISBLANK(Ventas[[#This Row],[Código]]),"",Ventas[[#This Row],[Precio Unitario]]*Ventas[[#This Row],[Cantidad]])</f>
        <v/>
      </c>
      <c r="I2447" s="1" t="str">
        <f>IF(ISBLANK(Ventas[[#This Row],[Código]]),"",SUM(Ventas[[#This Row],[Monto]],I2446))</f>
        <v/>
      </c>
    </row>
    <row r="2448" spans="3:9" x14ac:dyDescent="0.25">
      <c r="C2448" t="str">
        <f>IF(ISBLANK(Ventas[[#This Row],[Código]]),"",VLOOKUP(Ventas[[#This Row],[Código]],Productos[],2,FALSE))</f>
        <v/>
      </c>
      <c r="D2448" t="str">
        <f>IF(ISBLANK(Ventas[[#This Row],[Código]]),"",VLOOKUP(Ventas[[#This Row],[Código]],Productos[],3,FALSE))</f>
        <v/>
      </c>
      <c r="E2448" s="22"/>
      <c r="F2448" s="1" t="str">
        <f>IF(ISBLANK(Ventas[[#This Row],[Código]]),"",VLOOKUP(Ventas[[#This Row],[Código]],Productos[],4,FALSE))</f>
        <v/>
      </c>
      <c r="G2448" s="1" t="str">
        <f>IF(ISBLANK(Ventas[[#This Row],[Código]]),"",VLOOKUP(Ventas[[#This Row],[Código]],Productos[],5,FALSE))</f>
        <v/>
      </c>
      <c r="H2448" s="23" t="str">
        <f>IF(ISBLANK(Ventas[[#This Row],[Código]]),"",Ventas[[#This Row],[Precio Unitario]]*Ventas[[#This Row],[Cantidad]])</f>
        <v/>
      </c>
      <c r="I2448" s="1" t="str">
        <f>IF(ISBLANK(Ventas[[#This Row],[Código]]),"",SUM(Ventas[[#This Row],[Monto]],I2447))</f>
        <v/>
      </c>
    </row>
    <row r="2449" spans="3:9" x14ac:dyDescent="0.25">
      <c r="C2449" t="str">
        <f>IF(ISBLANK(Ventas[[#This Row],[Código]]),"",VLOOKUP(Ventas[[#This Row],[Código]],Productos[],2,FALSE))</f>
        <v/>
      </c>
      <c r="D2449" t="str">
        <f>IF(ISBLANK(Ventas[[#This Row],[Código]]),"",VLOOKUP(Ventas[[#This Row],[Código]],Productos[],3,FALSE))</f>
        <v/>
      </c>
      <c r="E2449" s="22"/>
      <c r="F2449" s="1" t="str">
        <f>IF(ISBLANK(Ventas[[#This Row],[Código]]),"",VLOOKUP(Ventas[[#This Row],[Código]],Productos[],4,FALSE))</f>
        <v/>
      </c>
      <c r="G2449" s="1" t="str">
        <f>IF(ISBLANK(Ventas[[#This Row],[Código]]),"",VLOOKUP(Ventas[[#This Row],[Código]],Productos[],5,FALSE))</f>
        <v/>
      </c>
      <c r="H2449" s="23" t="str">
        <f>IF(ISBLANK(Ventas[[#This Row],[Código]]),"",Ventas[[#This Row],[Precio Unitario]]*Ventas[[#This Row],[Cantidad]])</f>
        <v/>
      </c>
      <c r="I2449" s="1" t="str">
        <f>IF(ISBLANK(Ventas[[#This Row],[Código]]),"",SUM(Ventas[[#This Row],[Monto]],I2448))</f>
        <v/>
      </c>
    </row>
    <row r="2450" spans="3:9" x14ac:dyDescent="0.25">
      <c r="C2450" t="str">
        <f>IF(ISBLANK(Ventas[[#This Row],[Código]]),"",VLOOKUP(Ventas[[#This Row],[Código]],Productos[],2,FALSE))</f>
        <v/>
      </c>
      <c r="D2450" t="str">
        <f>IF(ISBLANK(Ventas[[#This Row],[Código]]),"",VLOOKUP(Ventas[[#This Row],[Código]],Productos[],3,FALSE))</f>
        <v/>
      </c>
      <c r="E2450" s="22"/>
      <c r="F2450" s="1" t="str">
        <f>IF(ISBLANK(Ventas[[#This Row],[Código]]),"",VLOOKUP(Ventas[[#This Row],[Código]],Productos[],4,FALSE))</f>
        <v/>
      </c>
      <c r="G2450" s="1" t="str">
        <f>IF(ISBLANK(Ventas[[#This Row],[Código]]),"",VLOOKUP(Ventas[[#This Row],[Código]],Productos[],5,FALSE))</f>
        <v/>
      </c>
      <c r="H2450" s="23" t="str">
        <f>IF(ISBLANK(Ventas[[#This Row],[Código]]),"",Ventas[[#This Row],[Precio Unitario]]*Ventas[[#This Row],[Cantidad]])</f>
        <v/>
      </c>
      <c r="I2450" s="1" t="str">
        <f>IF(ISBLANK(Ventas[[#This Row],[Código]]),"",SUM(Ventas[[#This Row],[Monto]],I2449))</f>
        <v/>
      </c>
    </row>
    <row r="2451" spans="3:9" x14ac:dyDescent="0.25">
      <c r="C2451" t="str">
        <f>IF(ISBLANK(Ventas[[#This Row],[Código]]),"",VLOOKUP(Ventas[[#This Row],[Código]],Productos[],2,FALSE))</f>
        <v/>
      </c>
      <c r="D2451" t="str">
        <f>IF(ISBLANK(Ventas[[#This Row],[Código]]),"",VLOOKUP(Ventas[[#This Row],[Código]],Productos[],3,FALSE))</f>
        <v/>
      </c>
      <c r="E2451" s="22"/>
      <c r="F2451" s="1" t="str">
        <f>IF(ISBLANK(Ventas[[#This Row],[Código]]),"",VLOOKUP(Ventas[[#This Row],[Código]],Productos[],4,FALSE))</f>
        <v/>
      </c>
      <c r="G2451" s="1" t="str">
        <f>IF(ISBLANK(Ventas[[#This Row],[Código]]),"",VLOOKUP(Ventas[[#This Row],[Código]],Productos[],5,FALSE))</f>
        <v/>
      </c>
      <c r="H2451" s="23" t="str">
        <f>IF(ISBLANK(Ventas[[#This Row],[Código]]),"",Ventas[[#This Row],[Precio Unitario]]*Ventas[[#This Row],[Cantidad]])</f>
        <v/>
      </c>
      <c r="I2451" s="1" t="str">
        <f>IF(ISBLANK(Ventas[[#This Row],[Código]]),"",SUM(Ventas[[#This Row],[Monto]],I2450))</f>
        <v/>
      </c>
    </row>
    <row r="2452" spans="3:9" x14ac:dyDescent="0.25">
      <c r="C2452" t="str">
        <f>IF(ISBLANK(Ventas[[#This Row],[Código]]),"",VLOOKUP(Ventas[[#This Row],[Código]],Productos[],2,FALSE))</f>
        <v/>
      </c>
      <c r="D2452" t="str">
        <f>IF(ISBLANK(Ventas[[#This Row],[Código]]),"",VLOOKUP(Ventas[[#This Row],[Código]],Productos[],3,FALSE))</f>
        <v/>
      </c>
      <c r="E2452" s="22"/>
      <c r="F2452" s="1" t="str">
        <f>IF(ISBLANK(Ventas[[#This Row],[Código]]),"",VLOOKUP(Ventas[[#This Row],[Código]],Productos[],4,FALSE))</f>
        <v/>
      </c>
      <c r="G2452" s="1" t="str">
        <f>IF(ISBLANK(Ventas[[#This Row],[Código]]),"",VLOOKUP(Ventas[[#This Row],[Código]],Productos[],5,FALSE))</f>
        <v/>
      </c>
      <c r="H2452" s="23" t="str">
        <f>IF(ISBLANK(Ventas[[#This Row],[Código]]),"",Ventas[[#This Row],[Precio Unitario]]*Ventas[[#This Row],[Cantidad]])</f>
        <v/>
      </c>
      <c r="I2452" s="1" t="str">
        <f>IF(ISBLANK(Ventas[[#This Row],[Código]]),"",SUM(Ventas[[#This Row],[Monto]],I2451))</f>
        <v/>
      </c>
    </row>
    <row r="2453" spans="3:9" x14ac:dyDescent="0.25">
      <c r="C2453" t="str">
        <f>IF(ISBLANK(Ventas[[#This Row],[Código]]),"",VLOOKUP(Ventas[[#This Row],[Código]],Productos[],2,FALSE))</f>
        <v/>
      </c>
      <c r="D2453" t="str">
        <f>IF(ISBLANK(Ventas[[#This Row],[Código]]),"",VLOOKUP(Ventas[[#This Row],[Código]],Productos[],3,FALSE))</f>
        <v/>
      </c>
      <c r="E2453" s="22"/>
      <c r="F2453" s="1" t="str">
        <f>IF(ISBLANK(Ventas[[#This Row],[Código]]),"",VLOOKUP(Ventas[[#This Row],[Código]],Productos[],4,FALSE))</f>
        <v/>
      </c>
      <c r="G2453" s="1" t="str">
        <f>IF(ISBLANK(Ventas[[#This Row],[Código]]),"",VLOOKUP(Ventas[[#This Row],[Código]],Productos[],5,FALSE))</f>
        <v/>
      </c>
      <c r="H2453" s="23" t="str">
        <f>IF(ISBLANK(Ventas[[#This Row],[Código]]),"",Ventas[[#This Row],[Precio Unitario]]*Ventas[[#This Row],[Cantidad]])</f>
        <v/>
      </c>
      <c r="I2453" s="1" t="str">
        <f>IF(ISBLANK(Ventas[[#This Row],[Código]]),"",SUM(Ventas[[#This Row],[Monto]],I2452))</f>
        <v/>
      </c>
    </row>
    <row r="2454" spans="3:9" x14ac:dyDescent="0.25">
      <c r="C2454" t="str">
        <f>IF(ISBLANK(Ventas[[#This Row],[Código]]),"",VLOOKUP(Ventas[[#This Row],[Código]],Productos[],2,FALSE))</f>
        <v/>
      </c>
      <c r="D2454" t="str">
        <f>IF(ISBLANK(Ventas[[#This Row],[Código]]),"",VLOOKUP(Ventas[[#This Row],[Código]],Productos[],3,FALSE))</f>
        <v/>
      </c>
      <c r="E2454" s="22"/>
      <c r="F2454" s="1" t="str">
        <f>IF(ISBLANK(Ventas[[#This Row],[Código]]),"",VLOOKUP(Ventas[[#This Row],[Código]],Productos[],4,FALSE))</f>
        <v/>
      </c>
      <c r="G2454" s="1" t="str">
        <f>IF(ISBLANK(Ventas[[#This Row],[Código]]),"",VLOOKUP(Ventas[[#This Row],[Código]],Productos[],5,FALSE))</f>
        <v/>
      </c>
      <c r="H2454" s="23" t="str">
        <f>IF(ISBLANK(Ventas[[#This Row],[Código]]),"",Ventas[[#This Row],[Precio Unitario]]*Ventas[[#This Row],[Cantidad]])</f>
        <v/>
      </c>
      <c r="I2454" s="1" t="str">
        <f>IF(ISBLANK(Ventas[[#This Row],[Código]]),"",SUM(Ventas[[#This Row],[Monto]],I2453))</f>
        <v/>
      </c>
    </row>
    <row r="2455" spans="3:9" x14ac:dyDescent="0.25">
      <c r="C2455" t="str">
        <f>IF(ISBLANK(Ventas[[#This Row],[Código]]),"",VLOOKUP(Ventas[[#This Row],[Código]],Productos[],2,FALSE))</f>
        <v/>
      </c>
      <c r="D2455" t="str">
        <f>IF(ISBLANK(Ventas[[#This Row],[Código]]),"",VLOOKUP(Ventas[[#This Row],[Código]],Productos[],3,FALSE))</f>
        <v/>
      </c>
      <c r="E2455" s="22"/>
      <c r="F2455" s="1" t="str">
        <f>IF(ISBLANK(Ventas[[#This Row],[Código]]),"",VLOOKUP(Ventas[[#This Row],[Código]],Productos[],4,FALSE))</f>
        <v/>
      </c>
      <c r="G2455" s="1" t="str">
        <f>IF(ISBLANK(Ventas[[#This Row],[Código]]),"",VLOOKUP(Ventas[[#This Row],[Código]],Productos[],5,FALSE))</f>
        <v/>
      </c>
      <c r="H2455" s="23" t="str">
        <f>IF(ISBLANK(Ventas[[#This Row],[Código]]),"",Ventas[[#This Row],[Precio Unitario]]*Ventas[[#This Row],[Cantidad]])</f>
        <v/>
      </c>
      <c r="I2455" s="1" t="str">
        <f>IF(ISBLANK(Ventas[[#This Row],[Código]]),"",SUM(Ventas[[#This Row],[Monto]],I2454))</f>
        <v/>
      </c>
    </row>
    <row r="2456" spans="3:9" x14ac:dyDescent="0.25">
      <c r="C2456" t="str">
        <f>IF(ISBLANK(Ventas[[#This Row],[Código]]),"",VLOOKUP(Ventas[[#This Row],[Código]],Productos[],2,FALSE))</f>
        <v/>
      </c>
      <c r="D2456" t="str">
        <f>IF(ISBLANK(Ventas[[#This Row],[Código]]),"",VLOOKUP(Ventas[[#This Row],[Código]],Productos[],3,FALSE))</f>
        <v/>
      </c>
      <c r="E2456" s="22"/>
      <c r="F2456" s="1" t="str">
        <f>IF(ISBLANK(Ventas[[#This Row],[Código]]),"",VLOOKUP(Ventas[[#This Row],[Código]],Productos[],4,FALSE))</f>
        <v/>
      </c>
      <c r="G2456" s="1" t="str">
        <f>IF(ISBLANK(Ventas[[#This Row],[Código]]),"",VLOOKUP(Ventas[[#This Row],[Código]],Productos[],5,FALSE))</f>
        <v/>
      </c>
      <c r="H2456" s="23" t="str">
        <f>IF(ISBLANK(Ventas[[#This Row],[Código]]),"",Ventas[[#This Row],[Precio Unitario]]*Ventas[[#This Row],[Cantidad]])</f>
        <v/>
      </c>
      <c r="I2456" s="1" t="str">
        <f>IF(ISBLANK(Ventas[[#This Row],[Código]]),"",SUM(Ventas[[#This Row],[Monto]],I2455))</f>
        <v/>
      </c>
    </row>
    <row r="2457" spans="3:9" x14ac:dyDescent="0.25">
      <c r="C2457" t="str">
        <f>IF(ISBLANK(Ventas[[#This Row],[Código]]),"",VLOOKUP(Ventas[[#This Row],[Código]],Productos[],2,FALSE))</f>
        <v/>
      </c>
      <c r="D2457" t="str">
        <f>IF(ISBLANK(Ventas[[#This Row],[Código]]),"",VLOOKUP(Ventas[[#This Row],[Código]],Productos[],3,FALSE))</f>
        <v/>
      </c>
      <c r="E2457" s="22"/>
      <c r="F2457" s="1" t="str">
        <f>IF(ISBLANK(Ventas[[#This Row],[Código]]),"",VLOOKUP(Ventas[[#This Row],[Código]],Productos[],4,FALSE))</f>
        <v/>
      </c>
      <c r="G2457" s="1" t="str">
        <f>IF(ISBLANK(Ventas[[#This Row],[Código]]),"",VLOOKUP(Ventas[[#This Row],[Código]],Productos[],5,FALSE))</f>
        <v/>
      </c>
      <c r="H2457" s="23" t="str">
        <f>IF(ISBLANK(Ventas[[#This Row],[Código]]),"",Ventas[[#This Row],[Precio Unitario]]*Ventas[[#This Row],[Cantidad]])</f>
        <v/>
      </c>
      <c r="I2457" s="1" t="str">
        <f>IF(ISBLANK(Ventas[[#This Row],[Código]]),"",SUM(Ventas[[#This Row],[Monto]],I2456))</f>
        <v/>
      </c>
    </row>
    <row r="2458" spans="3:9" x14ac:dyDescent="0.25">
      <c r="C2458" t="str">
        <f>IF(ISBLANK(Ventas[[#This Row],[Código]]),"",VLOOKUP(Ventas[[#This Row],[Código]],Productos[],2,FALSE))</f>
        <v/>
      </c>
      <c r="D2458" t="str">
        <f>IF(ISBLANK(Ventas[[#This Row],[Código]]),"",VLOOKUP(Ventas[[#This Row],[Código]],Productos[],3,FALSE))</f>
        <v/>
      </c>
      <c r="E2458" s="22"/>
      <c r="F2458" s="1" t="str">
        <f>IF(ISBLANK(Ventas[[#This Row],[Código]]),"",VLOOKUP(Ventas[[#This Row],[Código]],Productos[],4,FALSE))</f>
        <v/>
      </c>
      <c r="G2458" s="1" t="str">
        <f>IF(ISBLANK(Ventas[[#This Row],[Código]]),"",VLOOKUP(Ventas[[#This Row],[Código]],Productos[],5,FALSE))</f>
        <v/>
      </c>
      <c r="H2458" s="23" t="str">
        <f>IF(ISBLANK(Ventas[[#This Row],[Código]]),"",Ventas[[#This Row],[Precio Unitario]]*Ventas[[#This Row],[Cantidad]])</f>
        <v/>
      </c>
      <c r="I2458" s="1" t="str">
        <f>IF(ISBLANK(Ventas[[#This Row],[Código]]),"",SUM(Ventas[[#This Row],[Monto]],I2457))</f>
        <v/>
      </c>
    </row>
    <row r="2459" spans="3:9" x14ac:dyDescent="0.25">
      <c r="C2459" t="str">
        <f>IF(ISBLANK(Ventas[[#This Row],[Código]]),"",VLOOKUP(Ventas[[#This Row],[Código]],Productos[],2,FALSE))</f>
        <v/>
      </c>
      <c r="D2459" t="str">
        <f>IF(ISBLANK(Ventas[[#This Row],[Código]]),"",VLOOKUP(Ventas[[#This Row],[Código]],Productos[],3,FALSE))</f>
        <v/>
      </c>
      <c r="E2459" s="22"/>
      <c r="F2459" s="1" t="str">
        <f>IF(ISBLANK(Ventas[[#This Row],[Código]]),"",VLOOKUP(Ventas[[#This Row],[Código]],Productos[],4,FALSE))</f>
        <v/>
      </c>
      <c r="G2459" s="1" t="str">
        <f>IF(ISBLANK(Ventas[[#This Row],[Código]]),"",VLOOKUP(Ventas[[#This Row],[Código]],Productos[],5,FALSE))</f>
        <v/>
      </c>
      <c r="H2459" s="23" t="str">
        <f>IF(ISBLANK(Ventas[[#This Row],[Código]]),"",Ventas[[#This Row],[Precio Unitario]]*Ventas[[#This Row],[Cantidad]])</f>
        <v/>
      </c>
      <c r="I2459" s="1" t="str">
        <f>IF(ISBLANK(Ventas[[#This Row],[Código]]),"",SUM(Ventas[[#This Row],[Monto]],I2458))</f>
        <v/>
      </c>
    </row>
    <row r="2460" spans="3:9" x14ac:dyDescent="0.25">
      <c r="C2460" t="str">
        <f>IF(ISBLANK(Ventas[[#This Row],[Código]]),"",VLOOKUP(Ventas[[#This Row],[Código]],Productos[],2,FALSE))</f>
        <v/>
      </c>
      <c r="D2460" t="str">
        <f>IF(ISBLANK(Ventas[[#This Row],[Código]]),"",VLOOKUP(Ventas[[#This Row],[Código]],Productos[],3,FALSE))</f>
        <v/>
      </c>
      <c r="E2460" s="22"/>
      <c r="F2460" s="1" t="str">
        <f>IF(ISBLANK(Ventas[[#This Row],[Código]]),"",VLOOKUP(Ventas[[#This Row],[Código]],Productos[],4,FALSE))</f>
        <v/>
      </c>
      <c r="G2460" s="1" t="str">
        <f>IF(ISBLANK(Ventas[[#This Row],[Código]]),"",VLOOKUP(Ventas[[#This Row],[Código]],Productos[],5,FALSE))</f>
        <v/>
      </c>
      <c r="H2460" s="23" t="str">
        <f>IF(ISBLANK(Ventas[[#This Row],[Código]]),"",Ventas[[#This Row],[Precio Unitario]]*Ventas[[#This Row],[Cantidad]])</f>
        <v/>
      </c>
      <c r="I2460" s="1" t="str">
        <f>IF(ISBLANK(Ventas[[#This Row],[Código]]),"",SUM(Ventas[[#This Row],[Monto]],I2459))</f>
        <v/>
      </c>
    </row>
    <row r="2461" spans="3:9" x14ac:dyDescent="0.25">
      <c r="C2461" t="str">
        <f>IF(ISBLANK(Ventas[[#This Row],[Código]]),"",VLOOKUP(Ventas[[#This Row],[Código]],Productos[],2,FALSE))</f>
        <v/>
      </c>
      <c r="D2461" t="str">
        <f>IF(ISBLANK(Ventas[[#This Row],[Código]]),"",VLOOKUP(Ventas[[#This Row],[Código]],Productos[],3,FALSE))</f>
        <v/>
      </c>
      <c r="E2461" s="22"/>
      <c r="F2461" s="1" t="str">
        <f>IF(ISBLANK(Ventas[[#This Row],[Código]]),"",VLOOKUP(Ventas[[#This Row],[Código]],Productos[],4,FALSE))</f>
        <v/>
      </c>
      <c r="G2461" s="1" t="str">
        <f>IF(ISBLANK(Ventas[[#This Row],[Código]]),"",VLOOKUP(Ventas[[#This Row],[Código]],Productos[],5,FALSE))</f>
        <v/>
      </c>
      <c r="H2461" s="23" t="str">
        <f>IF(ISBLANK(Ventas[[#This Row],[Código]]),"",Ventas[[#This Row],[Precio Unitario]]*Ventas[[#This Row],[Cantidad]])</f>
        <v/>
      </c>
      <c r="I2461" s="1" t="str">
        <f>IF(ISBLANK(Ventas[[#This Row],[Código]]),"",SUM(Ventas[[#This Row],[Monto]],I2460))</f>
        <v/>
      </c>
    </row>
    <row r="2462" spans="3:9" x14ac:dyDescent="0.25">
      <c r="C2462" t="str">
        <f>IF(ISBLANK(Ventas[[#This Row],[Código]]),"",VLOOKUP(Ventas[[#This Row],[Código]],Productos[],2,FALSE))</f>
        <v/>
      </c>
      <c r="D2462" t="str">
        <f>IF(ISBLANK(Ventas[[#This Row],[Código]]),"",VLOOKUP(Ventas[[#This Row],[Código]],Productos[],3,FALSE))</f>
        <v/>
      </c>
      <c r="E2462" s="22"/>
      <c r="F2462" s="1" t="str">
        <f>IF(ISBLANK(Ventas[[#This Row],[Código]]),"",VLOOKUP(Ventas[[#This Row],[Código]],Productos[],4,FALSE))</f>
        <v/>
      </c>
      <c r="G2462" s="1" t="str">
        <f>IF(ISBLANK(Ventas[[#This Row],[Código]]),"",VLOOKUP(Ventas[[#This Row],[Código]],Productos[],5,FALSE))</f>
        <v/>
      </c>
      <c r="H2462" s="23" t="str">
        <f>IF(ISBLANK(Ventas[[#This Row],[Código]]),"",Ventas[[#This Row],[Precio Unitario]]*Ventas[[#This Row],[Cantidad]])</f>
        <v/>
      </c>
      <c r="I2462" s="1" t="str">
        <f>IF(ISBLANK(Ventas[[#This Row],[Código]]),"",SUM(Ventas[[#This Row],[Monto]],I2461))</f>
        <v/>
      </c>
    </row>
    <row r="2463" spans="3:9" x14ac:dyDescent="0.25">
      <c r="C2463" t="str">
        <f>IF(ISBLANK(Ventas[[#This Row],[Código]]),"",VLOOKUP(Ventas[[#This Row],[Código]],Productos[],2,FALSE))</f>
        <v/>
      </c>
      <c r="D2463" t="str">
        <f>IF(ISBLANK(Ventas[[#This Row],[Código]]),"",VLOOKUP(Ventas[[#This Row],[Código]],Productos[],3,FALSE))</f>
        <v/>
      </c>
      <c r="E2463" s="22"/>
      <c r="F2463" s="1" t="str">
        <f>IF(ISBLANK(Ventas[[#This Row],[Código]]),"",VLOOKUP(Ventas[[#This Row],[Código]],Productos[],4,FALSE))</f>
        <v/>
      </c>
      <c r="G2463" s="1" t="str">
        <f>IF(ISBLANK(Ventas[[#This Row],[Código]]),"",VLOOKUP(Ventas[[#This Row],[Código]],Productos[],5,FALSE))</f>
        <v/>
      </c>
      <c r="H2463" s="23" t="str">
        <f>IF(ISBLANK(Ventas[[#This Row],[Código]]),"",Ventas[[#This Row],[Precio Unitario]]*Ventas[[#This Row],[Cantidad]])</f>
        <v/>
      </c>
      <c r="I2463" s="1" t="str">
        <f>IF(ISBLANK(Ventas[[#This Row],[Código]]),"",SUM(Ventas[[#This Row],[Monto]],I2462))</f>
        <v/>
      </c>
    </row>
    <row r="2464" spans="3:9" x14ac:dyDescent="0.25">
      <c r="C2464" t="str">
        <f>IF(ISBLANK(Ventas[[#This Row],[Código]]),"",VLOOKUP(Ventas[[#This Row],[Código]],Productos[],2,FALSE))</f>
        <v/>
      </c>
      <c r="D2464" t="str">
        <f>IF(ISBLANK(Ventas[[#This Row],[Código]]),"",VLOOKUP(Ventas[[#This Row],[Código]],Productos[],3,FALSE))</f>
        <v/>
      </c>
      <c r="E2464" s="22"/>
      <c r="F2464" s="1" t="str">
        <f>IF(ISBLANK(Ventas[[#This Row],[Código]]),"",VLOOKUP(Ventas[[#This Row],[Código]],Productos[],4,FALSE))</f>
        <v/>
      </c>
      <c r="G2464" s="1" t="str">
        <f>IF(ISBLANK(Ventas[[#This Row],[Código]]),"",VLOOKUP(Ventas[[#This Row],[Código]],Productos[],5,FALSE))</f>
        <v/>
      </c>
      <c r="H2464" s="23" t="str">
        <f>IF(ISBLANK(Ventas[[#This Row],[Código]]),"",Ventas[[#This Row],[Precio Unitario]]*Ventas[[#This Row],[Cantidad]])</f>
        <v/>
      </c>
      <c r="I2464" s="1" t="str">
        <f>IF(ISBLANK(Ventas[[#This Row],[Código]]),"",SUM(Ventas[[#This Row],[Monto]],I2463))</f>
        <v/>
      </c>
    </row>
    <row r="2465" spans="3:9" x14ac:dyDescent="0.25">
      <c r="C2465" t="str">
        <f>IF(ISBLANK(Ventas[[#This Row],[Código]]),"",VLOOKUP(Ventas[[#This Row],[Código]],Productos[],2,FALSE))</f>
        <v/>
      </c>
      <c r="D2465" t="str">
        <f>IF(ISBLANK(Ventas[[#This Row],[Código]]),"",VLOOKUP(Ventas[[#This Row],[Código]],Productos[],3,FALSE))</f>
        <v/>
      </c>
      <c r="E2465" s="22"/>
      <c r="F2465" s="1" t="str">
        <f>IF(ISBLANK(Ventas[[#This Row],[Código]]),"",VLOOKUP(Ventas[[#This Row],[Código]],Productos[],4,FALSE))</f>
        <v/>
      </c>
      <c r="G2465" s="1" t="str">
        <f>IF(ISBLANK(Ventas[[#This Row],[Código]]),"",VLOOKUP(Ventas[[#This Row],[Código]],Productos[],5,FALSE))</f>
        <v/>
      </c>
      <c r="H2465" s="23" t="str">
        <f>IF(ISBLANK(Ventas[[#This Row],[Código]]),"",Ventas[[#This Row],[Precio Unitario]]*Ventas[[#This Row],[Cantidad]])</f>
        <v/>
      </c>
      <c r="I2465" s="1" t="str">
        <f>IF(ISBLANK(Ventas[[#This Row],[Código]]),"",SUM(Ventas[[#This Row],[Monto]],I2464))</f>
        <v/>
      </c>
    </row>
    <row r="2466" spans="3:9" x14ac:dyDescent="0.25">
      <c r="C2466" t="str">
        <f>IF(ISBLANK(Ventas[[#This Row],[Código]]),"",VLOOKUP(Ventas[[#This Row],[Código]],Productos[],2,FALSE))</f>
        <v/>
      </c>
      <c r="D2466" t="str">
        <f>IF(ISBLANK(Ventas[[#This Row],[Código]]),"",VLOOKUP(Ventas[[#This Row],[Código]],Productos[],3,FALSE))</f>
        <v/>
      </c>
      <c r="E2466" s="22"/>
      <c r="F2466" s="1" t="str">
        <f>IF(ISBLANK(Ventas[[#This Row],[Código]]),"",VLOOKUP(Ventas[[#This Row],[Código]],Productos[],4,FALSE))</f>
        <v/>
      </c>
      <c r="G2466" s="1" t="str">
        <f>IF(ISBLANK(Ventas[[#This Row],[Código]]),"",VLOOKUP(Ventas[[#This Row],[Código]],Productos[],5,FALSE))</f>
        <v/>
      </c>
      <c r="H2466" s="23" t="str">
        <f>IF(ISBLANK(Ventas[[#This Row],[Código]]),"",Ventas[[#This Row],[Precio Unitario]]*Ventas[[#This Row],[Cantidad]])</f>
        <v/>
      </c>
      <c r="I2466" s="1" t="str">
        <f>IF(ISBLANK(Ventas[[#This Row],[Código]]),"",SUM(Ventas[[#This Row],[Monto]],I2465))</f>
        <v/>
      </c>
    </row>
    <row r="2467" spans="3:9" x14ac:dyDescent="0.25">
      <c r="C2467" t="str">
        <f>IF(ISBLANK(Ventas[[#This Row],[Código]]),"",VLOOKUP(Ventas[[#This Row],[Código]],Productos[],2,FALSE))</f>
        <v/>
      </c>
      <c r="D2467" t="str">
        <f>IF(ISBLANK(Ventas[[#This Row],[Código]]),"",VLOOKUP(Ventas[[#This Row],[Código]],Productos[],3,FALSE))</f>
        <v/>
      </c>
      <c r="E2467" s="22"/>
      <c r="F2467" s="1" t="str">
        <f>IF(ISBLANK(Ventas[[#This Row],[Código]]),"",VLOOKUP(Ventas[[#This Row],[Código]],Productos[],4,FALSE))</f>
        <v/>
      </c>
      <c r="G2467" s="1" t="str">
        <f>IF(ISBLANK(Ventas[[#This Row],[Código]]),"",VLOOKUP(Ventas[[#This Row],[Código]],Productos[],5,FALSE))</f>
        <v/>
      </c>
      <c r="H2467" s="23" t="str">
        <f>IF(ISBLANK(Ventas[[#This Row],[Código]]),"",Ventas[[#This Row],[Precio Unitario]]*Ventas[[#This Row],[Cantidad]])</f>
        <v/>
      </c>
      <c r="I2467" s="1" t="str">
        <f>IF(ISBLANK(Ventas[[#This Row],[Código]]),"",SUM(Ventas[[#This Row],[Monto]],I2466))</f>
        <v/>
      </c>
    </row>
    <row r="2468" spans="3:9" x14ac:dyDescent="0.25">
      <c r="C2468" t="str">
        <f>IF(ISBLANK(Ventas[[#This Row],[Código]]),"",VLOOKUP(Ventas[[#This Row],[Código]],Productos[],2,FALSE))</f>
        <v/>
      </c>
      <c r="D2468" t="str">
        <f>IF(ISBLANK(Ventas[[#This Row],[Código]]),"",VLOOKUP(Ventas[[#This Row],[Código]],Productos[],3,FALSE))</f>
        <v/>
      </c>
      <c r="E2468" s="22"/>
      <c r="F2468" s="1" t="str">
        <f>IF(ISBLANK(Ventas[[#This Row],[Código]]),"",VLOOKUP(Ventas[[#This Row],[Código]],Productos[],4,FALSE))</f>
        <v/>
      </c>
      <c r="G2468" s="1" t="str">
        <f>IF(ISBLANK(Ventas[[#This Row],[Código]]),"",VLOOKUP(Ventas[[#This Row],[Código]],Productos[],5,FALSE))</f>
        <v/>
      </c>
      <c r="H2468" s="23" t="str">
        <f>IF(ISBLANK(Ventas[[#This Row],[Código]]),"",Ventas[[#This Row],[Precio Unitario]]*Ventas[[#This Row],[Cantidad]])</f>
        <v/>
      </c>
      <c r="I2468" s="1" t="str">
        <f>IF(ISBLANK(Ventas[[#This Row],[Código]]),"",SUM(Ventas[[#This Row],[Monto]],I2467))</f>
        <v/>
      </c>
    </row>
    <row r="2469" spans="3:9" x14ac:dyDescent="0.25">
      <c r="C2469" t="str">
        <f>IF(ISBLANK(Ventas[[#This Row],[Código]]),"",VLOOKUP(Ventas[[#This Row],[Código]],Productos[],2,FALSE))</f>
        <v/>
      </c>
      <c r="D2469" t="str">
        <f>IF(ISBLANK(Ventas[[#This Row],[Código]]),"",VLOOKUP(Ventas[[#This Row],[Código]],Productos[],3,FALSE))</f>
        <v/>
      </c>
      <c r="E2469" s="22"/>
      <c r="F2469" s="1" t="str">
        <f>IF(ISBLANK(Ventas[[#This Row],[Código]]),"",VLOOKUP(Ventas[[#This Row],[Código]],Productos[],4,FALSE))</f>
        <v/>
      </c>
      <c r="G2469" s="1" t="str">
        <f>IF(ISBLANK(Ventas[[#This Row],[Código]]),"",VLOOKUP(Ventas[[#This Row],[Código]],Productos[],5,FALSE))</f>
        <v/>
      </c>
      <c r="H2469" s="23" t="str">
        <f>IF(ISBLANK(Ventas[[#This Row],[Código]]),"",Ventas[[#This Row],[Precio Unitario]]*Ventas[[#This Row],[Cantidad]])</f>
        <v/>
      </c>
      <c r="I2469" s="1" t="str">
        <f>IF(ISBLANK(Ventas[[#This Row],[Código]]),"",SUM(Ventas[[#This Row],[Monto]],I2468))</f>
        <v/>
      </c>
    </row>
    <row r="2470" spans="3:9" x14ac:dyDescent="0.25">
      <c r="C2470" t="str">
        <f>IF(ISBLANK(Ventas[[#This Row],[Código]]),"",VLOOKUP(Ventas[[#This Row],[Código]],Productos[],2,FALSE))</f>
        <v/>
      </c>
      <c r="D2470" t="str">
        <f>IF(ISBLANK(Ventas[[#This Row],[Código]]),"",VLOOKUP(Ventas[[#This Row],[Código]],Productos[],3,FALSE))</f>
        <v/>
      </c>
      <c r="E2470" s="22"/>
      <c r="F2470" s="1" t="str">
        <f>IF(ISBLANK(Ventas[[#This Row],[Código]]),"",VLOOKUP(Ventas[[#This Row],[Código]],Productos[],4,FALSE))</f>
        <v/>
      </c>
      <c r="G2470" s="1" t="str">
        <f>IF(ISBLANK(Ventas[[#This Row],[Código]]),"",VLOOKUP(Ventas[[#This Row],[Código]],Productos[],5,FALSE))</f>
        <v/>
      </c>
      <c r="H2470" s="23" t="str">
        <f>IF(ISBLANK(Ventas[[#This Row],[Código]]),"",Ventas[[#This Row],[Precio Unitario]]*Ventas[[#This Row],[Cantidad]])</f>
        <v/>
      </c>
      <c r="I2470" s="1" t="str">
        <f>IF(ISBLANK(Ventas[[#This Row],[Código]]),"",SUM(Ventas[[#This Row],[Monto]],I2469))</f>
        <v/>
      </c>
    </row>
    <row r="2471" spans="3:9" x14ac:dyDescent="0.25">
      <c r="C2471" t="str">
        <f>IF(ISBLANK(Ventas[[#This Row],[Código]]),"",VLOOKUP(Ventas[[#This Row],[Código]],Productos[],2,FALSE))</f>
        <v/>
      </c>
      <c r="D2471" t="str">
        <f>IF(ISBLANK(Ventas[[#This Row],[Código]]),"",VLOOKUP(Ventas[[#This Row],[Código]],Productos[],3,FALSE))</f>
        <v/>
      </c>
      <c r="E2471" s="22"/>
      <c r="F2471" s="1" t="str">
        <f>IF(ISBLANK(Ventas[[#This Row],[Código]]),"",VLOOKUP(Ventas[[#This Row],[Código]],Productos[],4,FALSE))</f>
        <v/>
      </c>
      <c r="G2471" s="1" t="str">
        <f>IF(ISBLANK(Ventas[[#This Row],[Código]]),"",VLOOKUP(Ventas[[#This Row],[Código]],Productos[],5,FALSE))</f>
        <v/>
      </c>
      <c r="H2471" s="23" t="str">
        <f>IF(ISBLANK(Ventas[[#This Row],[Código]]),"",Ventas[[#This Row],[Precio Unitario]]*Ventas[[#This Row],[Cantidad]])</f>
        <v/>
      </c>
      <c r="I2471" s="1" t="str">
        <f>IF(ISBLANK(Ventas[[#This Row],[Código]]),"",SUM(Ventas[[#This Row],[Monto]],I2470))</f>
        <v/>
      </c>
    </row>
    <row r="2472" spans="3:9" x14ac:dyDescent="0.25">
      <c r="C2472" t="str">
        <f>IF(ISBLANK(Ventas[[#This Row],[Código]]),"",VLOOKUP(Ventas[[#This Row],[Código]],Productos[],2,FALSE))</f>
        <v/>
      </c>
      <c r="D2472" t="str">
        <f>IF(ISBLANK(Ventas[[#This Row],[Código]]),"",VLOOKUP(Ventas[[#This Row],[Código]],Productos[],3,FALSE))</f>
        <v/>
      </c>
      <c r="E2472" s="22"/>
      <c r="F2472" s="1" t="str">
        <f>IF(ISBLANK(Ventas[[#This Row],[Código]]),"",VLOOKUP(Ventas[[#This Row],[Código]],Productos[],4,FALSE))</f>
        <v/>
      </c>
      <c r="G2472" s="1" t="str">
        <f>IF(ISBLANK(Ventas[[#This Row],[Código]]),"",VLOOKUP(Ventas[[#This Row],[Código]],Productos[],5,FALSE))</f>
        <v/>
      </c>
      <c r="H2472" s="23" t="str">
        <f>IF(ISBLANK(Ventas[[#This Row],[Código]]),"",Ventas[[#This Row],[Precio Unitario]]*Ventas[[#This Row],[Cantidad]])</f>
        <v/>
      </c>
      <c r="I2472" s="1" t="str">
        <f>IF(ISBLANK(Ventas[[#This Row],[Código]]),"",SUM(Ventas[[#This Row],[Monto]],I2471))</f>
        <v/>
      </c>
    </row>
    <row r="2473" spans="3:9" x14ac:dyDescent="0.25">
      <c r="C2473" t="str">
        <f>IF(ISBLANK(Ventas[[#This Row],[Código]]),"",VLOOKUP(Ventas[[#This Row],[Código]],Productos[],2,FALSE))</f>
        <v/>
      </c>
      <c r="D2473" t="str">
        <f>IF(ISBLANK(Ventas[[#This Row],[Código]]),"",VLOOKUP(Ventas[[#This Row],[Código]],Productos[],3,FALSE))</f>
        <v/>
      </c>
      <c r="E2473" s="22"/>
      <c r="F2473" s="1" t="str">
        <f>IF(ISBLANK(Ventas[[#This Row],[Código]]),"",VLOOKUP(Ventas[[#This Row],[Código]],Productos[],4,FALSE))</f>
        <v/>
      </c>
      <c r="G2473" s="1" t="str">
        <f>IF(ISBLANK(Ventas[[#This Row],[Código]]),"",VLOOKUP(Ventas[[#This Row],[Código]],Productos[],5,FALSE))</f>
        <v/>
      </c>
      <c r="H2473" s="23" t="str">
        <f>IF(ISBLANK(Ventas[[#This Row],[Código]]),"",Ventas[[#This Row],[Precio Unitario]]*Ventas[[#This Row],[Cantidad]])</f>
        <v/>
      </c>
      <c r="I2473" s="1" t="str">
        <f>IF(ISBLANK(Ventas[[#This Row],[Código]]),"",SUM(Ventas[[#This Row],[Monto]],I2472))</f>
        <v/>
      </c>
    </row>
    <row r="2474" spans="3:9" x14ac:dyDescent="0.25">
      <c r="C2474" t="str">
        <f>IF(ISBLANK(Ventas[[#This Row],[Código]]),"",VLOOKUP(Ventas[[#This Row],[Código]],Productos[],2,FALSE))</f>
        <v/>
      </c>
      <c r="D2474" t="str">
        <f>IF(ISBLANK(Ventas[[#This Row],[Código]]),"",VLOOKUP(Ventas[[#This Row],[Código]],Productos[],3,FALSE))</f>
        <v/>
      </c>
      <c r="E2474" s="22"/>
      <c r="F2474" s="1" t="str">
        <f>IF(ISBLANK(Ventas[[#This Row],[Código]]),"",VLOOKUP(Ventas[[#This Row],[Código]],Productos[],4,FALSE))</f>
        <v/>
      </c>
      <c r="G2474" s="1" t="str">
        <f>IF(ISBLANK(Ventas[[#This Row],[Código]]),"",VLOOKUP(Ventas[[#This Row],[Código]],Productos[],5,FALSE))</f>
        <v/>
      </c>
      <c r="H2474" s="23" t="str">
        <f>IF(ISBLANK(Ventas[[#This Row],[Código]]),"",Ventas[[#This Row],[Precio Unitario]]*Ventas[[#This Row],[Cantidad]])</f>
        <v/>
      </c>
      <c r="I2474" s="1" t="str">
        <f>IF(ISBLANK(Ventas[[#This Row],[Código]]),"",SUM(Ventas[[#This Row],[Monto]],I2473))</f>
        <v/>
      </c>
    </row>
    <row r="2475" spans="3:9" x14ac:dyDescent="0.25">
      <c r="C2475" t="str">
        <f>IF(ISBLANK(Ventas[[#This Row],[Código]]),"",VLOOKUP(Ventas[[#This Row],[Código]],Productos[],2,FALSE))</f>
        <v/>
      </c>
      <c r="D2475" t="str">
        <f>IF(ISBLANK(Ventas[[#This Row],[Código]]),"",VLOOKUP(Ventas[[#This Row],[Código]],Productos[],3,FALSE))</f>
        <v/>
      </c>
      <c r="E2475" s="22"/>
      <c r="F2475" s="1" t="str">
        <f>IF(ISBLANK(Ventas[[#This Row],[Código]]),"",VLOOKUP(Ventas[[#This Row],[Código]],Productos[],4,FALSE))</f>
        <v/>
      </c>
      <c r="G2475" s="1" t="str">
        <f>IF(ISBLANK(Ventas[[#This Row],[Código]]),"",VLOOKUP(Ventas[[#This Row],[Código]],Productos[],5,FALSE))</f>
        <v/>
      </c>
      <c r="H2475" s="23" t="str">
        <f>IF(ISBLANK(Ventas[[#This Row],[Código]]),"",Ventas[[#This Row],[Precio Unitario]]*Ventas[[#This Row],[Cantidad]])</f>
        <v/>
      </c>
      <c r="I2475" s="1" t="str">
        <f>IF(ISBLANK(Ventas[[#This Row],[Código]]),"",SUM(Ventas[[#This Row],[Monto]],I2474))</f>
        <v/>
      </c>
    </row>
    <row r="2476" spans="3:9" x14ac:dyDescent="0.25">
      <c r="C2476" t="str">
        <f>IF(ISBLANK(Ventas[[#This Row],[Código]]),"",VLOOKUP(Ventas[[#This Row],[Código]],Productos[],2,FALSE))</f>
        <v/>
      </c>
      <c r="D2476" t="str">
        <f>IF(ISBLANK(Ventas[[#This Row],[Código]]),"",VLOOKUP(Ventas[[#This Row],[Código]],Productos[],3,FALSE))</f>
        <v/>
      </c>
      <c r="E2476" s="22"/>
      <c r="F2476" s="1" t="str">
        <f>IF(ISBLANK(Ventas[[#This Row],[Código]]),"",VLOOKUP(Ventas[[#This Row],[Código]],Productos[],4,FALSE))</f>
        <v/>
      </c>
      <c r="G2476" s="1" t="str">
        <f>IF(ISBLANK(Ventas[[#This Row],[Código]]),"",VLOOKUP(Ventas[[#This Row],[Código]],Productos[],5,FALSE))</f>
        <v/>
      </c>
      <c r="H2476" s="23" t="str">
        <f>IF(ISBLANK(Ventas[[#This Row],[Código]]),"",Ventas[[#This Row],[Precio Unitario]]*Ventas[[#This Row],[Cantidad]])</f>
        <v/>
      </c>
      <c r="I2476" s="1" t="str">
        <f>IF(ISBLANK(Ventas[[#This Row],[Código]]),"",SUM(Ventas[[#This Row],[Monto]],I2475))</f>
        <v/>
      </c>
    </row>
    <row r="2477" spans="3:9" x14ac:dyDescent="0.25">
      <c r="C2477" t="str">
        <f>IF(ISBLANK(Ventas[[#This Row],[Código]]),"",VLOOKUP(Ventas[[#This Row],[Código]],Productos[],2,FALSE))</f>
        <v/>
      </c>
      <c r="D2477" t="str">
        <f>IF(ISBLANK(Ventas[[#This Row],[Código]]),"",VLOOKUP(Ventas[[#This Row],[Código]],Productos[],3,FALSE))</f>
        <v/>
      </c>
      <c r="E2477" s="22"/>
      <c r="F2477" s="1" t="str">
        <f>IF(ISBLANK(Ventas[[#This Row],[Código]]),"",VLOOKUP(Ventas[[#This Row],[Código]],Productos[],4,FALSE))</f>
        <v/>
      </c>
      <c r="G2477" s="1" t="str">
        <f>IF(ISBLANK(Ventas[[#This Row],[Código]]),"",VLOOKUP(Ventas[[#This Row],[Código]],Productos[],5,FALSE))</f>
        <v/>
      </c>
      <c r="H2477" s="23" t="str">
        <f>IF(ISBLANK(Ventas[[#This Row],[Código]]),"",Ventas[[#This Row],[Precio Unitario]]*Ventas[[#This Row],[Cantidad]])</f>
        <v/>
      </c>
      <c r="I2477" s="1" t="str">
        <f>IF(ISBLANK(Ventas[[#This Row],[Código]]),"",SUM(Ventas[[#This Row],[Monto]],I2476))</f>
        <v/>
      </c>
    </row>
    <row r="2478" spans="3:9" x14ac:dyDescent="0.25">
      <c r="C2478" t="str">
        <f>IF(ISBLANK(Ventas[[#This Row],[Código]]),"",VLOOKUP(Ventas[[#This Row],[Código]],Productos[],2,FALSE))</f>
        <v/>
      </c>
      <c r="D2478" t="str">
        <f>IF(ISBLANK(Ventas[[#This Row],[Código]]),"",VLOOKUP(Ventas[[#This Row],[Código]],Productos[],3,FALSE))</f>
        <v/>
      </c>
      <c r="E2478" s="22"/>
      <c r="F2478" s="1" t="str">
        <f>IF(ISBLANK(Ventas[[#This Row],[Código]]),"",VLOOKUP(Ventas[[#This Row],[Código]],Productos[],4,FALSE))</f>
        <v/>
      </c>
      <c r="G2478" s="1" t="str">
        <f>IF(ISBLANK(Ventas[[#This Row],[Código]]),"",VLOOKUP(Ventas[[#This Row],[Código]],Productos[],5,FALSE))</f>
        <v/>
      </c>
      <c r="H2478" s="23" t="str">
        <f>IF(ISBLANK(Ventas[[#This Row],[Código]]),"",Ventas[[#This Row],[Precio Unitario]]*Ventas[[#This Row],[Cantidad]])</f>
        <v/>
      </c>
      <c r="I2478" s="1" t="str">
        <f>IF(ISBLANK(Ventas[[#This Row],[Código]]),"",SUM(Ventas[[#This Row],[Monto]],I2477))</f>
        <v/>
      </c>
    </row>
    <row r="2479" spans="3:9" x14ac:dyDescent="0.25">
      <c r="C2479" t="str">
        <f>IF(ISBLANK(Ventas[[#This Row],[Código]]),"",VLOOKUP(Ventas[[#This Row],[Código]],Productos[],2,FALSE))</f>
        <v/>
      </c>
      <c r="D2479" t="str">
        <f>IF(ISBLANK(Ventas[[#This Row],[Código]]),"",VLOOKUP(Ventas[[#This Row],[Código]],Productos[],3,FALSE))</f>
        <v/>
      </c>
      <c r="E2479" s="22"/>
      <c r="F2479" s="1" t="str">
        <f>IF(ISBLANK(Ventas[[#This Row],[Código]]),"",VLOOKUP(Ventas[[#This Row],[Código]],Productos[],4,FALSE))</f>
        <v/>
      </c>
      <c r="G2479" s="1" t="str">
        <f>IF(ISBLANK(Ventas[[#This Row],[Código]]),"",VLOOKUP(Ventas[[#This Row],[Código]],Productos[],5,FALSE))</f>
        <v/>
      </c>
      <c r="H2479" s="23" t="str">
        <f>IF(ISBLANK(Ventas[[#This Row],[Código]]),"",Ventas[[#This Row],[Precio Unitario]]*Ventas[[#This Row],[Cantidad]])</f>
        <v/>
      </c>
      <c r="I2479" s="1" t="str">
        <f>IF(ISBLANK(Ventas[[#This Row],[Código]]),"",SUM(Ventas[[#This Row],[Monto]],I2478))</f>
        <v/>
      </c>
    </row>
    <row r="2480" spans="3:9" x14ac:dyDescent="0.25">
      <c r="C2480" t="str">
        <f>IF(ISBLANK(Ventas[[#This Row],[Código]]),"",VLOOKUP(Ventas[[#This Row],[Código]],Productos[],2,FALSE))</f>
        <v/>
      </c>
      <c r="D2480" t="str">
        <f>IF(ISBLANK(Ventas[[#This Row],[Código]]),"",VLOOKUP(Ventas[[#This Row],[Código]],Productos[],3,FALSE))</f>
        <v/>
      </c>
      <c r="E2480" s="22"/>
      <c r="F2480" s="1" t="str">
        <f>IF(ISBLANK(Ventas[[#This Row],[Código]]),"",VLOOKUP(Ventas[[#This Row],[Código]],Productos[],4,FALSE))</f>
        <v/>
      </c>
      <c r="G2480" s="1" t="str">
        <f>IF(ISBLANK(Ventas[[#This Row],[Código]]),"",VLOOKUP(Ventas[[#This Row],[Código]],Productos[],5,FALSE))</f>
        <v/>
      </c>
      <c r="H2480" s="23" t="str">
        <f>IF(ISBLANK(Ventas[[#This Row],[Código]]),"",Ventas[[#This Row],[Precio Unitario]]*Ventas[[#This Row],[Cantidad]])</f>
        <v/>
      </c>
      <c r="I2480" s="1" t="str">
        <f>IF(ISBLANK(Ventas[[#This Row],[Código]]),"",SUM(Ventas[[#This Row],[Monto]],I2479))</f>
        <v/>
      </c>
    </row>
    <row r="2481" spans="3:9" x14ac:dyDescent="0.25">
      <c r="C2481" t="str">
        <f>IF(ISBLANK(Ventas[[#This Row],[Código]]),"",VLOOKUP(Ventas[[#This Row],[Código]],Productos[],2,FALSE))</f>
        <v/>
      </c>
      <c r="D2481" t="str">
        <f>IF(ISBLANK(Ventas[[#This Row],[Código]]),"",VLOOKUP(Ventas[[#This Row],[Código]],Productos[],3,FALSE))</f>
        <v/>
      </c>
      <c r="E2481" s="22"/>
      <c r="F2481" s="1" t="str">
        <f>IF(ISBLANK(Ventas[[#This Row],[Código]]),"",VLOOKUP(Ventas[[#This Row],[Código]],Productos[],4,FALSE))</f>
        <v/>
      </c>
      <c r="G2481" s="1" t="str">
        <f>IF(ISBLANK(Ventas[[#This Row],[Código]]),"",VLOOKUP(Ventas[[#This Row],[Código]],Productos[],5,FALSE))</f>
        <v/>
      </c>
      <c r="H2481" s="23" t="str">
        <f>IF(ISBLANK(Ventas[[#This Row],[Código]]),"",Ventas[[#This Row],[Precio Unitario]]*Ventas[[#This Row],[Cantidad]])</f>
        <v/>
      </c>
      <c r="I2481" s="1" t="str">
        <f>IF(ISBLANK(Ventas[[#This Row],[Código]]),"",SUM(Ventas[[#This Row],[Monto]],I2480))</f>
        <v/>
      </c>
    </row>
    <row r="2482" spans="3:9" x14ac:dyDescent="0.25">
      <c r="C2482" t="str">
        <f>IF(ISBLANK(Ventas[[#This Row],[Código]]),"",VLOOKUP(Ventas[[#This Row],[Código]],Productos[],2,FALSE))</f>
        <v/>
      </c>
      <c r="D2482" t="str">
        <f>IF(ISBLANK(Ventas[[#This Row],[Código]]),"",VLOOKUP(Ventas[[#This Row],[Código]],Productos[],3,FALSE))</f>
        <v/>
      </c>
      <c r="E2482" s="22"/>
      <c r="F2482" s="1" t="str">
        <f>IF(ISBLANK(Ventas[[#This Row],[Código]]),"",VLOOKUP(Ventas[[#This Row],[Código]],Productos[],4,FALSE))</f>
        <v/>
      </c>
      <c r="G2482" s="1" t="str">
        <f>IF(ISBLANK(Ventas[[#This Row],[Código]]),"",VLOOKUP(Ventas[[#This Row],[Código]],Productos[],5,FALSE))</f>
        <v/>
      </c>
      <c r="H2482" s="23" t="str">
        <f>IF(ISBLANK(Ventas[[#This Row],[Código]]),"",Ventas[[#This Row],[Precio Unitario]]*Ventas[[#This Row],[Cantidad]])</f>
        <v/>
      </c>
      <c r="I2482" s="1" t="str">
        <f>IF(ISBLANK(Ventas[[#This Row],[Código]]),"",SUM(Ventas[[#This Row],[Monto]],I2481))</f>
        <v/>
      </c>
    </row>
    <row r="2483" spans="3:9" x14ac:dyDescent="0.25">
      <c r="C2483" t="str">
        <f>IF(ISBLANK(Ventas[[#This Row],[Código]]),"",VLOOKUP(Ventas[[#This Row],[Código]],Productos[],2,FALSE))</f>
        <v/>
      </c>
      <c r="D2483" t="str">
        <f>IF(ISBLANK(Ventas[[#This Row],[Código]]),"",VLOOKUP(Ventas[[#This Row],[Código]],Productos[],3,FALSE))</f>
        <v/>
      </c>
      <c r="E2483" s="22"/>
      <c r="F2483" s="1" t="str">
        <f>IF(ISBLANK(Ventas[[#This Row],[Código]]),"",VLOOKUP(Ventas[[#This Row],[Código]],Productos[],4,FALSE))</f>
        <v/>
      </c>
      <c r="G2483" s="1" t="str">
        <f>IF(ISBLANK(Ventas[[#This Row],[Código]]),"",VLOOKUP(Ventas[[#This Row],[Código]],Productos[],5,FALSE))</f>
        <v/>
      </c>
      <c r="H2483" s="23" t="str">
        <f>IF(ISBLANK(Ventas[[#This Row],[Código]]),"",Ventas[[#This Row],[Precio Unitario]]*Ventas[[#This Row],[Cantidad]])</f>
        <v/>
      </c>
      <c r="I2483" s="1" t="str">
        <f>IF(ISBLANK(Ventas[[#This Row],[Código]]),"",SUM(Ventas[[#This Row],[Monto]],I2482))</f>
        <v/>
      </c>
    </row>
    <row r="2484" spans="3:9" x14ac:dyDescent="0.25">
      <c r="C2484" t="str">
        <f>IF(ISBLANK(Ventas[[#This Row],[Código]]),"",VLOOKUP(Ventas[[#This Row],[Código]],Productos[],2,FALSE))</f>
        <v/>
      </c>
      <c r="D2484" t="str">
        <f>IF(ISBLANK(Ventas[[#This Row],[Código]]),"",VLOOKUP(Ventas[[#This Row],[Código]],Productos[],3,FALSE))</f>
        <v/>
      </c>
      <c r="E2484" s="22"/>
      <c r="F2484" s="1" t="str">
        <f>IF(ISBLANK(Ventas[[#This Row],[Código]]),"",VLOOKUP(Ventas[[#This Row],[Código]],Productos[],4,FALSE))</f>
        <v/>
      </c>
      <c r="G2484" s="1" t="str">
        <f>IF(ISBLANK(Ventas[[#This Row],[Código]]),"",VLOOKUP(Ventas[[#This Row],[Código]],Productos[],5,FALSE))</f>
        <v/>
      </c>
      <c r="H2484" s="23" t="str">
        <f>IF(ISBLANK(Ventas[[#This Row],[Código]]),"",Ventas[[#This Row],[Precio Unitario]]*Ventas[[#This Row],[Cantidad]])</f>
        <v/>
      </c>
      <c r="I2484" s="1" t="str">
        <f>IF(ISBLANK(Ventas[[#This Row],[Código]]),"",SUM(Ventas[[#This Row],[Monto]],I2483))</f>
        <v/>
      </c>
    </row>
    <row r="2485" spans="3:9" x14ac:dyDescent="0.25">
      <c r="C2485" t="str">
        <f>IF(ISBLANK(Ventas[[#This Row],[Código]]),"",VLOOKUP(Ventas[[#This Row],[Código]],Productos[],2,FALSE))</f>
        <v/>
      </c>
      <c r="D2485" t="str">
        <f>IF(ISBLANK(Ventas[[#This Row],[Código]]),"",VLOOKUP(Ventas[[#This Row],[Código]],Productos[],3,FALSE))</f>
        <v/>
      </c>
      <c r="E2485" s="22"/>
      <c r="F2485" s="1" t="str">
        <f>IF(ISBLANK(Ventas[[#This Row],[Código]]),"",VLOOKUP(Ventas[[#This Row],[Código]],Productos[],4,FALSE))</f>
        <v/>
      </c>
      <c r="G2485" s="1" t="str">
        <f>IF(ISBLANK(Ventas[[#This Row],[Código]]),"",VLOOKUP(Ventas[[#This Row],[Código]],Productos[],5,FALSE))</f>
        <v/>
      </c>
      <c r="H2485" s="23" t="str">
        <f>IF(ISBLANK(Ventas[[#This Row],[Código]]),"",Ventas[[#This Row],[Precio Unitario]]*Ventas[[#This Row],[Cantidad]])</f>
        <v/>
      </c>
      <c r="I2485" s="1" t="str">
        <f>IF(ISBLANK(Ventas[[#This Row],[Código]]),"",SUM(Ventas[[#This Row],[Monto]],I2484))</f>
        <v/>
      </c>
    </row>
    <row r="2486" spans="3:9" x14ac:dyDescent="0.25">
      <c r="C2486" t="str">
        <f>IF(ISBLANK(Ventas[[#This Row],[Código]]),"",VLOOKUP(Ventas[[#This Row],[Código]],Productos[],2,FALSE))</f>
        <v/>
      </c>
      <c r="D2486" t="str">
        <f>IF(ISBLANK(Ventas[[#This Row],[Código]]),"",VLOOKUP(Ventas[[#This Row],[Código]],Productos[],3,FALSE))</f>
        <v/>
      </c>
      <c r="E2486" s="22"/>
      <c r="F2486" s="1" t="str">
        <f>IF(ISBLANK(Ventas[[#This Row],[Código]]),"",VLOOKUP(Ventas[[#This Row],[Código]],Productos[],4,FALSE))</f>
        <v/>
      </c>
      <c r="G2486" s="1" t="str">
        <f>IF(ISBLANK(Ventas[[#This Row],[Código]]),"",VLOOKUP(Ventas[[#This Row],[Código]],Productos[],5,FALSE))</f>
        <v/>
      </c>
      <c r="H2486" s="23" t="str">
        <f>IF(ISBLANK(Ventas[[#This Row],[Código]]),"",Ventas[[#This Row],[Precio Unitario]]*Ventas[[#This Row],[Cantidad]])</f>
        <v/>
      </c>
      <c r="I2486" s="1" t="str">
        <f>IF(ISBLANK(Ventas[[#This Row],[Código]]),"",SUM(Ventas[[#This Row],[Monto]],I2485))</f>
        <v/>
      </c>
    </row>
    <row r="2487" spans="3:9" x14ac:dyDescent="0.25">
      <c r="C2487" t="str">
        <f>IF(ISBLANK(Ventas[[#This Row],[Código]]),"",VLOOKUP(Ventas[[#This Row],[Código]],Productos[],2,FALSE))</f>
        <v/>
      </c>
      <c r="D2487" t="str">
        <f>IF(ISBLANK(Ventas[[#This Row],[Código]]),"",VLOOKUP(Ventas[[#This Row],[Código]],Productos[],3,FALSE))</f>
        <v/>
      </c>
      <c r="E2487" s="22"/>
      <c r="F2487" s="1" t="str">
        <f>IF(ISBLANK(Ventas[[#This Row],[Código]]),"",VLOOKUP(Ventas[[#This Row],[Código]],Productos[],4,FALSE))</f>
        <v/>
      </c>
      <c r="G2487" s="1" t="str">
        <f>IF(ISBLANK(Ventas[[#This Row],[Código]]),"",VLOOKUP(Ventas[[#This Row],[Código]],Productos[],5,FALSE))</f>
        <v/>
      </c>
      <c r="H2487" s="23" t="str">
        <f>IF(ISBLANK(Ventas[[#This Row],[Código]]),"",Ventas[[#This Row],[Precio Unitario]]*Ventas[[#This Row],[Cantidad]])</f>
        <v/>
      </c>
      <c r="I2487" s="1" t="str">
        <f>IF(ISBLANK(Ventas[[#This Row],[Código]]),"",SUM(Ventas[[#This Row],[Monto]],I2486))</f>
        <v/>
      </c>
    </row>
    <row r="2488" spans="3:9" x14ac:dyDescent="0.25">
      <c r="C2488" t="str">
        <f>IF(ISBLANK(Ventas[[#This Row],[Código]]),"",VLOOKUP(Ventas[[#This Row],[Código]],Productos[],2,FALSE))</f>
        <v/>
      </c>
      <c r="D2488" t="str">
        <f>IF(ISBLANK(Ventas[[#This Row],[Código]]),"",VLOOKUP(Ventas[[#This Row],[Código]],Productos[],3,FALSE))</f>
        <v/>
      </c>
      <c r="E2488" s="22"/>
      <c r="F2488" s="1" t="str">
        <f>IF(ISBLANK(Ventas[[#This Row],[Código]]),"",VLOOKUP(Ventas[[#This Row],[Código]],Productos[],4,FALSE))</f>
        <v/>
      </c>
      <c r="G2488" s="1" t="str">
        <f>IF(ISBLANK(Ventas[[#This Row],[Código]]),"",VLOOKUP(Ventas[[#This Row],[Código]],Productos[],5,FALSE))</f>
        <v/>
      </c>
      <c r="H2488" s="23" t="str">
        <f>IF(ISBLANK(Ventas[[#This Row],[Código]]),"",Ventas[[#This Row],[Precio Unitario]]*Ventas[[#This Row],[Cantidad]])</f>
        <v/>
      </c>
      <c r="I2488" s="1" t="str">
        <f>IF(ISBLANK(Ventas[[#This Row],[Código]]),"",SUM(Ventas[[#This Row],[Monto]],I2487))</f>
        <v/>
      </c>
    </row>
    <row r="2489" spans="3:9" x14ac:dyDescent="0.25">
      <c r="C2489" t="str">
        <f>IF(ISBLANK(Ventas[[#This Row],[Código]]),"",VLOOKUP(Ventas[[#This Row],[Código]],Productos[],2,FALSE))</f>
        <v/>
      </c>
      <c r="D2489" t="str">
        <f>IF(ISBLANK(Ventas[[#This Row],[Código]]),"",VLOOKUP(Ventas[[#This Row],[Código]],Productos[],3,FALSE))</f>
        <v/>
      </c>
      <c r="E2489" s="22"/>
      <c r="F2489" s="1" t="str">
        <f>IF(ISBLANK(Ventas[[#This Row],[Código]]),"",VLOOKUP(Ventas[[#This Row],[Código]],Productos[],4,FALSE))</f>
        <v/>
      </c>
      <c r="G2489" s="1" t="str">
        <f>IF(ISBLANK(Ventas[[#This Row],[Código]]),"",VLOOKUP(Ventas[[#This Row],[Código]],Productos[],5,FALSE))</f>
        <v/>
      </c>
      <c r="H2489" s="23" t="str">
        <f>IF(ISBLANK(Ventas[[#This Row],[Código]]),"",Ventas[[#This Row],[Precio Unitario]]*Ventas[[#This Row],[Cantidad]])</f>
        <v/>
      </c>
      <c r="I2489" s="1" t="str">
        <f>IF(ISBLANK(Ventas[[#This Row],[Código]]),"",SUM(Ventas[[#This Row],[Monto]],I2488))</f>
        <v/>
      </c>
    </row>
    <row r="2490" spans="3:9" x14ac:dyDescent="0.25">
      <c r="C2490" t="str">
        <f>IF(ISBLANK(Ventas[[#This Row],[Código]]),"",VLOOKUP(Ventas[[#This Row],[Código]],Productos[],2,FALSE))</f>
        <v/>
      </c>
      <c r="D2490" t="str">
        <f>IF(ISBLANK(Ventas[[#This Row],[Código]]),"",VLOOKUP(Ventas[[#This Row],[Código]],Productos[],3,FALSE))</f>
        <v/>
      </c>
      <c r="E2490" s="22"/>
      <c r="F2490" s="1" t="str">
        <f>IF(ISBLANK(Ventas[[#This Row],[Código]]),"",VLOOKUP(Ventas[[#This Row],[Código]],Productos[],4,FALSE))</f>
        <v/>
      </c>
      <c r="G2490" s="1" t="str">
        <f>IF(ISBLANK(Ventas[[#This Row],[Código]]),"",VLOOKUP(Ventas[[#This Row],[Código]],Productos[],5,FALSE))</f>
        <v/>
      </c>
      <c r="H2490" s="23" t="str">
        <f>IF(ISBLANK(Ventas[[#This Row],[Código]]),"",Ventas[[#This Row],[Precio Unitario]]*Ventas[[#This Row],[Cantidad]])</f>
        <v/>
      </c>
      <c r="I2490" s="1" t="str">
        <f>IF(ISBLANK(Ventas[[#This Row],[Código]]),"",SUM(Ventas[[#This Row],[Monto]],I2489))</f>
        <v/>
      </c>
    </row>
    <row r="2491" spans="3:9" x14ac:dyDescent="0.25">
      <c r="C2491" t="str">
        <f>IF(ISBLANK(Ventas[[#This Row],[Código]]),"",VLOOKUP(Ventas[[#This Row],[Código]],Productos[],2,FALSE))</f>
        <v/>
      </c>
      <c r="D2491" t="str">
        <f>IF(ISBLANK(Ventas[[#This Row],[Código]]),"",VLOOKUP(Ventas[[#This Row],[Código]],Productos[],3,FALSE))</f>
        <v/>
      </c>
      <c r="E2491" s="22"/>
      <c r="F2491" s="1" t="str">
        <f>IF(ISBLANK(Ventas[[#This Row],[Código]]),"",VLOOKUP(Ventas[[#This Row],[Código]],Productos[],4,FALSE))</f>
        <v/>
      </c>
      <c r="G2491" s="1" t="str">
        <f>IF(ISBLANK(Ventas[[#This Row],[Código]]),"",VLOOKUP(Ventas[[#This Row],[Código]],Productos[],5,FALSE))</f>
        <v/>
      </c>
      <c r="H2491" s="23" t="str">
        <f>IF(ISBLANK(Ventas[[#This Row],[Código]]),"",Ventas[[#This Row],[Precio Unitario]]*Ventas[[#This Row],[Cantidad]])</f>
        <v/>
      </c>
      <c r="I2491" s="1" t="str">
        <f>IF(ISBLANK(Ventas[[#This Row],[Código]]),"",SUM(Ventas[[#This Row],[Monto]],I2490))</f>
        <v/>
      </c>
    </row>
    <row r="2492" spans="3:9" x14ac:dyDescent="0.25">
      <c r="C2492" t="str">
        <f>IF(ISBLANK(Ventas[[#This Row],[Código]]),"",VLOOKUP(Ventas[[#This Row],[Código]],Productos[],2,FALSE))</f>
        <v/>
      </c>
      <c r="D2492" t="str">
        <f>IF(ISBLANK(Ventas[[#This Row],[Código]]),"",VLOOKUP(Ventas[[#This Row],[Código]],Productos[],3,FALSE))</f>
        <v/>
      </c>
      <c r="E2492" s="22"/>
      <c r="F2492" s="1" t="str">
        <f>IF(ISBLANK(Ventas[[#This Row],[Código]]),"",VLOOKUP(Ventas[[#This Row],[Código]],Productos[],4,FALSE))</f>
        <v/>
      </c>
      <c r="G2492" s="1" t="str">
        <f>IF(ISBLANK(Ventas[[#This Row],[Código]]),"",VLOOKUP(Ventas[[#This Row],[Código]],Productos[],5,FALSE))</f>
        <v/>
      </c>
      <c r="H2492" s="23" t="str">
        <f>IF(ISBLANK(Ventas[[#This Row],[Código]]),"",Ventas[[#This Row],[Precio Unitario]]*Ventas[[#This Row],[Cantidad]])</f>
        <v/>
      </c>
      <c r="I2492" s="1" t="str">
        <f>IF(ISBLANK(Ventas[[#This Row],[Código]]),"",SUM(Ventas[[#This Row],[Monto]],I2491))</f>
        <v/>
      </c>
    </row>
    <row r="2493" spans="3:9" x14ac:dyDescent="0.25">
      <c r="C2493" t="str">
        <f>IF(ISBLANK(Ventas[[#This Row],[Código]]),"",VLOOKUP(Ventas[[#This Row],[Código]],Productos[],2,FALSE))</f>
        <v/>
      </c>
      <c r="D2493" t="str">
        <f>IF(ISBLANK(Ventas[[#This Row],[Código]]),"",VLOOKUP(Ventas[[#This Row],[Código]],Productos[],3,FALSE))</f>
        <v/>
      </c>
      <c r="E2493" s="22"/>
      <c r="F2493" s="1" t="str">
        <f>IF(ISBLANK(Ventas[[#This Row],[Código]]),"",VLOOKUP(Ventas[[#This Row],[Código]],Productos[],4,FALSE))</f>
        <v/>
      </c>
      <c r="G2493" s="1" t="str">
        <f>IF(ISBLANK(Ventas[[#This Row],[Código]]),"",VLOOKUP(Ventas[[#This Row],[Código]],Productos[],5,FALSE))</f>
        <v/>
      </c>
      <c r="H2493" s="23" t="str">
        <f>IF(ISBLANK(Ventas[[#This Row],[Código]]),"",Ventas[[#This Row],[Precio Unitario]]*Ventas[[#This Row],[Cantidad]])</f>
        <v/>
      </c>
      <c r="I2493" s="1" t="str">
        <f>IF(ISBLANK(Ventas[[#This Row],[Código]]),"",SUM(Ventas[[#This Row],[Monto]],I2492))</f>
        <v/>
      </c>
    </row>
    <row r="2494" spans="3:9" x14ac:dyDescent="0.25">
      <c r="C2494" t="str">
        <f>IF(ISBLANK(Ventas[[#This Row],[Código]]),"",VLOOKUP(Ventas[[#This Row],[Código]],Productos[],2,FALSE))</f>
        <v/>
      </c>
      <c r="D2494" t="str">
        <f>IF(ISBLANK(Ventas[[#This Row],[Código]]),"",VLOOKUP(Ventas[[#This Row],[Código]],Productos[],3,FALSE))</f>
        <v/>
      </c>
      <c r="E2494" s="22"/>
      <c r="F2494" s="1" t="str">
        <f>IF(ISBLANK(Ventas[[#This Row],[Código]]),"",VLOOKUP(Ventas[[#This Row],[Código]],Productos[],4,FALSE))</f>
        <v/>
      </c>
      <c r="G2494" s="1" t="str">
        <f>IF(ISBLANK(Ventas[[#This Row],[Código]]),"",VLOOKUP(Ventas[[#This Row],[Código]],Productos[],5,FALSE))</f>
        <v/>
      </c>
      <c r="H2494" s="23" t="str">
        <f>IF(ISBLANK(Ventas[[#This Row],[Código]]),"",Ventas[[#This Row],[Precio Unitario]]*Ventas[[#This Row],[Cantidad]])</f>
        <v/>
      </c>
      <c r="I2494" s="1" t="str">
        <f>IF(ISBLANK(Ventas[[#This Row],[Código]]),"",SUM(Ventas[[#This Row],[Monto]],I2493))</f>
        <v/>
      </c>
    </row>
    <row r="2495" spans="3:9" x14ac:dyDescent="0.25">
      <c r="C2495" t="str">
        <f>IF(ISBLANK(Ventas[[#This Row],[Código]]),"",VLOOKUP(Ventas[[#This Row],[Código]],Productos[],2,FALSE))</f>
        <v/>
      </c>
      <c r="D2495" t="str">
        <f>IF(ISBLANK(Ventas[[#This Row],[Código]]),"",VLOOKUP(Ventas[[#This Row],[Código]],Productos[],3,FALSE))</f>
        <v/>
      </c>
      <c r="E2495" s="22"/>
      <c r="F2495" s="1" t="str">
        <f>IF(ISBLANK(Ventas[[#This Row],[Código]]),"",VLOOKUP(Ventas[[#This Row],[Código]],Productos[],4,FALSE))</f>
        <v/>
      </c>
      <c r="G2495" s="1" t="str">
        <f>IF(ISBLANK(Ventas[[#This Row],[Código]]),"",VLOOKUP(Ventas[[#This Row],[Código]],Productos[],5,FALSE))</f>
        <v/>
      </c>
      <c r="H2495" s="23" t="str">
        <f>IF(ISBLANK(Ventas[[#This Row],[Código]]),"",Ventas[[#This Row],[Precio Unitario]]*Ventas[[#This Row],[Cantidad]])</f>
        <v/>
      </c>
      <c r="I2495" s="1" t="str">
        <f>IF(ISBLANK(Ventas[[#This Row],[Código]]),"",SUM(Ventas[[#This Row],[Monto]],I2494))</f>
        <v/>
      </c>
    </row>
    <row r="2496" spans="3:9" x14ac:dyDescent="0.25">
      <c r="C2496" t="str">
        <f>IF(ISBLANK(Ventas[[#This Row],[Código]]),"",VLOOKUP(Ventas[[#This Row],[Código]],Productos[],2,FALSE))</f>
        <v/>
      </c>
      <c r="D2496" t="str">
        <f>IF(ISBLANK(Ventas[[#This Row],[Código]]),"",VLOOKUP(Ventas[[#This Row],[Código]],Productos[],3,FALSE))</f>
        <v/>
      </c>
      <c r="E2496" s="22"/>
      <c r="F2496" s="1" t="str">
        <f>IF(ISBLANK(Ventas[[#This Row],[Código]]),"",VLOOKUP(Ventas[[#This Row],[Código]],Productos[],4,FALSE))</f>
        <v/>
      </c>
      <c r="G2496" s="1" t="str">
        <f>IF(ISBLANK(Ventas[[#This Row],[Código]]),"",VLOOKUP(Ventas[[#This Row],[Código]],Productos[],5,FALSE))</f>
        <v/>
      </c>
      <c r="H2496" s="23" t="str">
        <f>IF(ISBLANK(Ventas[[#This Row],[Código]]),"",Ventas[[#This Row],[Precio Unitario]]*Ventas[[#This Row],[Cantidad]])</f>
        <v/>
      </c>
      <c r="I2496" s="1" t="str">
        <f>IF(ISBLANK(Ventas[[#This Row],[Código]]),"",SUM(Ventas[[#This Row],[Monto]],I2495))</f>
        <v/>
      </c>
    </row>
    <row r="2497" spans="3:9" x14ac:dyDescent="0.25">
      <c r="C2497" t="str">
        <f>IF(ISBLANK(Ventas[[#This Row],[Código]]),"",VLOOKUP(Ventas[[#This Row],[Código]],Productos[],2,FALSE))</f>
        <v/>
      </c>
      <c r="D2497" t="str">
        <f>IF(ISBLANK(Ventas[[#This Row],[Código]]),"",VLOOKUP(Ventas[[#This Row],[Código]],Productos[],3,FALSE))</f>
        <v/>
      </c>
      <c r="E2497" s="22"/>
      <c r="F2497" s="1" t="str">
        <f>IF(ISBLANK(Ventas[[#This Row],[Código]]),"",VLOOKUP(Ventas[[#This Row],[Código]],Productos[],4,FALSE))</f>
        <v/>
      </c>
      <c r="G2497" s="1" t="str">
        <f>IF(ISBLANK(Ventas[[#This Row],[Código]]),"",VLOOKUP(Ventas[[#This Row],[Código]],Productos[],5,FALSE))</f>
        <v/>
      </c>
      <c r="H2497" s="23" t="str">
        <f>IF(ISBLANK(Ventas[[#This Row],[Código]]),"",Ventas[[#This Row],[Precio Unitario]]*Ventas[[#This Row],[Cantidad]])</f>
        <v/>
      </c>
      <c r="I2497" s="1" t="str">
        <f>IF(ISBLANK(Ventas[[#This Row],[Código]]),"",SUM(Ventas[[#This Row],[Monto]],I2496))</f>
        <v/>
      </c>
    </row>
    <row r="2498" spans="3:9" x14ac:dyDescent="0.25">
      <c r="C2498" t="str">
        <f>IF(ISBLANK(Ventas[[#This Row],[Código]]),"",VLOOKUP(Ventas[[#This Row],[Código]],Productos[],2,FALSE))</f>
        <v/>
      </c>
      <c r="D2498" t="str">
        <f>IF(ISBLANK(Ventas[[#This Row],[Código]]),"",VLOOKUP(Ventas[[#This Row],[Código]],Productos[],3,FALSE))</f>
        <v/>
      </c>
      <c r="E2498" s="22"/>
      <c r="F2498" s="1" t="str">
        <f>IF(ISBLANK(Ventas[[#This Row],[Código]]),"",VLOOKUP(Ventas[[#This Row],[Código]],Productos[],4,FALSE))</f>
        <v/>
      </c>
      <c r="G2498" s="1" t="str">
        <f>IF(ISBLANK(Ventas[[#This Row],[Código]]),"",VLOOKUP(Ventas[[#This Row],[Código]],Productos[],5,FALSE))</f>
        <v/>
      </c>
      <c r="H2498" s="23" t="str">
        <f>IF(ISBLANK(Ventas[[#This Row],[Código]]),"",Ventas[[#This Row],[Precio Unitario]]*Ventas[[#This Row],[Cantidad]])</f>
        <v/>
      </c>
      <c r="I2498" s="1" t="str">
        <f>IF(ISBLANK(Ventas[[#This Row],[Código]]),"",SUM(Ventas[[#This Row],[Monto]],I2497))</f>
        <v/>
      </c>
    </row>
    <row r="2499" spans="3:9" x14ac:dyDescent="0.25">
      <c r="C2499" t="str">
        <f>IF(ISBLANK(Ventas[[#This Row],[Código]]),"",VLOOKUP(Ventas[[#This Row],[Código]],Productos[],2,FALSE))</f>
        <v/>
      </c>
      <c r="D2499" t="str">
        <f>IF(ISBLANK(Ventas[[#This Row],[Código]]),"",VLOOKUP(Ventas[[#This Row],[Código]],Productos[],3,FALSE))</f>
        <v/>
      </c>
      <c r="E2499" s="22"/>
      <c r="F2499" s="1" t="str">
        <f>IF(ISBLANK(Ventas[[#This Row],[Código]]),"",VLOOKUP(Ventas[[#This Row],[Código]],Productos[],4,FALSE))</f>
        <v/>
      </c>
      <c r="G2499" s="1" t="str">
        <f>IF(ISBLANK(Ventas[[#This Row],[Código]]),"",VLOOKUP(Ventas[[#This Row],[Código]],Productos[],5,FALSE))</f>
        <v/>
      </c>
      <c r="H2499" s="23" t="str">
        <f>IF(ISBLANK(Ventas[[#This Row],[Código]]),"",Ventas[[#This Row],[Precio Unitario]]*Ventas[[#This Row],[Cantidad]])</f>
        <v/>
      </c>
      <c r="I2499" s="1" t="str">
        <f>IF(ISBLANK(Ventas[[#This Row],[Código]]),"",SUM(Ventas[[#This Row],[Monto]],I2498))</f>
        <v/>
      </c>
    </row>
    <row r="2500" spans="3:9" x14ac:dyDescent="0.25">
      <c r="C2500" t="str">
        <f>IF(ISBLANK(Ventas[[#This Row],[Código]]),"",VLOOKUP(Ventas[[#This Row],[Código]],Productos[],2,FALSE))</f>
        <v/>
      </c>
      <c r="D2500" t="str">
        <f>IF(ISBLANK(Ventas[[#This Row],[Código]]),"",VLOOKUP(Ventas[[#This Row],[Código]],Productos[],3,FALSE))</f>
        <v/>
      </c>
      <c r="E2500" s="22"/>
      <c r="F2500" s="1" t="str">
        <f>IF(ISBLANK(Ventas[[#This Row],[Código]]),"",VLOOKUP(Ventas[[#This Row],[Código]],Productos[],4,FALSE))</f>
        <v/>
      </c>
      <c r="G2500" s="1" t="str">
        <f>IF(ISBLANK(Ventas[[#This Row],[Código]]),"",VLOOKUP(Ventas[[#This Row],[Código]],Productos[],5,FALSE))</f>
        <v/>
      </c>
      <c r="H2500" s="23" t="str">
        <f>IF(ISBLANK(Ventas[[#This Row],[Código]]),"",Ventas[[#This Row],[Precio Unitario]]*Ventas[[#This Row],[Cantidad]])</f>
        <v/>
      </c>
      <c r="I2500" s="1" t="str">
        <f>IF(ISBLANK(Ventas[[#This Row],[Código]]),"",SUM(Ventas[[#This Row],[Monto]],I2499))</f>
        <v/>
      </c>
    </row>
    <row r="2501" spans="3:9" x14ac:dyDescent="0.25">
      <c r="C2501" t="str">
        <f>IF(ISBLANK(Ventas[[#This Row],[Código]]),"",VLOOKUP(Ventas[[#This Row],[Código]],Productos[],2,FALSE))</f>
        <v/>
      </c>
      <c r="D2501" t="str">
        <f>IF(ISBLANK(Ventas[[#This Row],[Código]]),"",VLOOKUP(Ventas[[#This Row],[Código]],Productos[],3,FALSE))</f>
        <v/>
      </c>
      <c r="E2501" s="22"/>
      <c r="F2501" s="1" t="str">
        <f>IF(ISBLANK(Ventas[[#This Row],[Código]]),"",VLOOKUP(Ventas[[#This Row],[Código]],Productos[],4,FALSE))</f>
        <v/>
      </c>
      <c r="G2501" s="1" t="str">
        <f>IF(ISBLANK(Ventas[[#This Row],[Código]]),"",VLOOKUP(Ventas[[#This Row],[Código]],Productos[],5,FALSE))</f>
        <v/>
      </c>
      <c r="H2501" s="23" t="str">
        <f>IF(ISBLANK(Ventas[[#This Row],[Código]]),"",Ventas[[#This Row],[Precio Unitario]]*Ventas[[#This Row],[Cantidad]])</f>
        <v/>
      </c>
      <c r="I2501" s="1" t="str">
        <f>IF(ISBLANK(Ventas[[#This Row],[Código]]),"",SUM(Ventas[[#This Row],[Monto]],I2500))</f>
        <v/>
      </c>
    </row>
    <row r="2502" spans="3:9" x14ac:dyDescent="0.25">
      <c r="C2502" t="str">
        <f>IF(ISBLANK(Ventas[[#This Row],[Código]]),"",VLOOKUP(Ventas[[#This Row],[Código]],Productos[],2,FALSE))</f>
        <v/>
      </c>
      <c r="D2502" t="str">
        <f>IF(ISBLANK(Ventas[[#This Row],[Código]]),"",VLOOKUP(Ventas[[#This Row],[Código]],Productos[],3,FALSE))</f>
        <v/>
      </c>
      <c r="E2502" s="22"/>
      <c r="F2502" s="1" t="str">
        <f>IF(ISBLANK(Ventas[[#This Row],[Código]]),"",VLOOKUP(Ventas[[#This Row],[Código]],Productos[],4,FALSE))</f>
        <v/>
      </c>
      <c r="G2502" s="1" t="str">
        <f>IF(ISBLANK(Ventas[[#This Row],[Código]]),"",VLOOKUP(Ventas[[#This Row],[Código]],Productos[],5,FALSE))</f>
        <v/>
      </c>
      <c r="H2502" s="23" t="str">
        <f>IF(ISBLANK(Ventas[[#This Row],[Código]]),"",Ventas[[#This Row],[Precio Unitario]]*Ventas[[#This Row],[Cantidad]])</f>
        <v/>
      </c>
      <c r="I2502" s="1" t="str">
        <f>IF(ISBLANK(Ventas[[#This Row],[Código]]),"",SUM(Ventas[[#This Row],[Monto]],I2501))</f>
        <v/>
      </c>
    </row>
    <row r="2503" spans="3:9" x14ac:dyDescent="0.25">
      <c r="C2503" t="str">
        <f>IF(ISBLANK(Ventas[[#This Row],[Código]]),"",VLOOKUP(Ventas[[#This Row],[Código]],Productos[],2,FALSE))</f>
        <v/>
      </c>
      <c r="D2503" t="str">
        <f>IF(ISBLANK(Ventas[[#This Row],[Código]]),"",VLOOKUP(Ventas[[#This Row],[Código]],Productos[],3,FALSE))</f>
        <v/>
      </c>
      <c r="E2503" s="22"/>
      <c r="F2503" s="1" t="str">
        <f>IF(ISBLANK(Ventas[[#This Row],[Código]]),"",VLOOKUP(Ventas[[#This Row],[Código]],Productos[],4,FALSE))</f>
        <v/>
      </c>
      <c r="G2503" s="1" t="str">
        <f>IF(ISBLANK(Ventas[[#This Row],[Código]]),"",VLOOKUP(Ventas[[#This Row],[Código]],Productos[],5,FALSE))</f>
        <v/>
      </c>
      <c r="H2503" s="23" t="str">
        <f>IF(ISBLANK(Ventas[[#This Row],[Código]]),"",Ventas[[#This Row],[Precio Unitario]]*Ventas[[#This Row],[Cantidad]])</f>
        <v/>
      </c>
      <c r="I2503" s="1" t="str">
        <f>IF(ISBLANK(Ventas[[#This Row],[Código]]),"",SUM(Ventas[[#This Row],[Monto]],I2502))</f>
        <v/>
      </c>
    </row>
    <row r="2504" spans="3:9" x14ac:dyDescent="0.25">
      <c r="C2504" t="str">
        <f>IF(ISBLANK(Ventas[[#This Row],[Código]]),"",VLOOKUP(Ventas[[#This Row],[Código]],Productos[],2,FALSE))</f>
        <v/>
      </c>
      <c r="D2504" t="str">
        <f>IF(ISBLANK(Ventas[[#This Row],[Código]]),"",VLOOKUP(Ventas[[#This Row],[Código]],Productos[],3,FALSE))</f>
        <v/>
      </c>
      <c r="E2504" s="22"/>
      <c r="F2504" s="1" t="str">
        <f>IF(ISBLANK(Ventas[[#This Row],[Código]]),"",VLOOKUP(Ventas[[#This Row],[Código]],Productos[],4,FALSE))</f>
        <v/>
      </c>
      <c r="G2504" s="1" t="str">
        <f>IF(ISBLANK(Ventas[[#This Row],[Código]]),"",VLOOKUP(Ventas[[#This Row],[Código]],Productos[],5,FALSE))</f>
        <v/>
      </c>
      <c r="H2504" s="23" t="str">
        <f>IF(ISBLANK(Ventas[[#This Row],[Código]]),"",Ventas[[#This Row],[Precio Unitario]]*Ventas[[#This Row],[Cantidad]])</f>
        <v/>
      </c>
      <c r="I2504" s="1" t="str">
        <f>IF(ISBLANK(Ventas[[#This Row],[Código]]),"",SUM(Ventas[[#This Row],[Monto]],I2503))</f>
        <v/>
      </c>
    </row>
    <row r="2505" spans="3:9" x14ac:dyDescent="0.25">
      <c r="C2505" t="str">
        <f>IF(ISBLANK(Ventas[[#This Row],[Código]]),"",VLOOKUP(Ventas[[#This Row],[Código]],Productos[],2,FALSE))</f>
        <v/>
      </c>
      <c r="D2505" t="str">
        <f>IF(ISBLANK(Ventas[[#This Row],[Código]]),"",VLOOKUP(Ventas[[#This Row],[Código]],Productos[],3,FALSE))</f>
        <v/>
      </c>
      <c r="E2505" s="22"/>
      <c r="F2505" s="1" t="str">
        <f>IF(ISBLANK(Ventas[[#This Row],[Código]]),"",VLOOKUP(Ventas[[#This Row],[Código]],Productos[],4,FALSE))</f>
        <v/>
      </c>
      <c r="G2505" s="1" t="str">
        <f>IF(ISBLANK(Ventas[[#This Row],[Código]]),"",VLOOKUP(Ventas[[#This Row],[Código]],Productos[],5,FALSE))</f>
        <v/>
      </c>
      <c r="H2505" s="23" t="str">
        <f>IF(ISBLANK(Ventas[[#This Row],[Código]]),"",Ventas[[#This Row],[Precio Unitario]]*Ventas[[#This Row],[Cantidad]])</f>
        <v/>
      </c>
      <c r="I2505" s="1" t="str">
        <f>IF(ISBLANK(Ventas[[#This Row],[Código]]),"",SUM(Ventas[[#This Row],[Monto]],I2504))</f>
        <v/>
      </c>
    </row>
    <row r="2506" spans="3:9" x14ac:dyDescent="0.25">
      <c r="C2506" t="str">
        <f>IF(ISBLANK(Ventas[[#This Row],[Código]]),"",VLOOKUP(Ventas[[#This Row],[Código]],Productos[],2,FALSE))</f>
        <v/>
      </c>
      <c r="D2506" t="str">
        <f>IF(ISBLANK(Ventas[[#This Row],[Código]]),"",VLOOKUP(Ventas[[#This Row],[Código]],Productos[],3,FALSE))</f>
        <v/>
      </c>
      <c r="E2506" s="22"/>
      <c r="F2506" s="1" t="str">
        <f>IF(ISBLANK(Ventas[[#This Row],[Código]]),"",VLOOKUP(Ventas[[#This Row],[Código]],Productos[],4,FALSE))</f>
        <v/>
      </c>
      <c r="G2506" s="1" t="str">
        <f>IF(ISBLANK(Ventas[[#This Row],[Código]]),"",VLOOKUP(Ventas[[#This Row],[Código]],Productos[],5,FALSE))</f>
        <v/>
      </c>
      <c r="H2506" s="23" t="str">
        <f>IF(ISBLANK(Ventas[[#This Row],[Código]]),"",Ventas[[#This Row],[Precio Unitario]]*Ventas[[#This Row],[Cantidad]])</f>
        <v/>
      </c>
      <c r="I2506" s="1" t="str">
        <f>IF(ISBLANK(Ventas[[#This Row],[Código]]),"",SUM(Ventas[[#This Row],[Monto]],I2505))</f>
        <v/>
      </c>
    </row>
    <row r="2507" spans="3:9" x14ac:dyDescent="0.25">
      <c r="C2507" t="str">
        <f>IF(ISBLANK(Ventas[[#This Row],[Código]]),"",VLOOKUP(Ventas[[#This Row],[Código]],Productos[],2,FALSE))</f>
        <v/>
      </c>
      <c r="D2507" t="str">
        <f>IF(ISBLANK(Ventas[[#This Row],[Código]]),"",VLOOKUP(Ventas[[#This Row],[Código]],Productos[],3,FALSE))</f>
        <v/>
      </c>
      <c r="E2507" s="22"/>
      <c r="F2507" s="1" t="str">
        <f>IF(ISBLANK(Ventas[[#This Row],[Código]]),"",VLOOKUP(Ventas[[#This Row],[Código]],Productos[],4,FALSE))</f>
        <v/>
      </c>
      <c r="G2507" s="1" t="str">
        <f>IF(ISBLANK(Ventas[[#This Row],[Código]]),"",VLOOKUP(Ventas[[#This Row],[Código]],Productos[],5,FALSE))</f>
        <v/>
      </c>
      <c r="H2507" s="23" t="str">
        <f>IF(ISBLANK(Ventas[[#This Row],[Código]]),"",Ventas[[#This Row],[Precio Unitario]]*Ventas[[#This Row],[Cantidad]])</f>
        <v/>
      </c>
      <c r="I2507" s="1" t="str">
        <f>IF(ISBLANK(Ventas[[#This Row],[Código]]),"",SUM(Ventas[[#This Row],[Monto]],I2506))</f>
        <v/>
      </c>
    </row>
    <row r="2508" spans="3:9" x14ac:dyDescent="0.25">
      <c r="C2508" t="str">
        <f>IF(ISBLANK(Ventas[[#This Row],[Código]]),"",VLOOKUP(Ventas[[#This Row],[Código]],Productos[],2,FALSE))</f>
        <v/>
      </c>
      <c r="D2508" t="str">
        <f>IF(ISBLANK(Ventas[[#This Row],[Código]]),"",VLOOKUP(Ventas[[#This Row],[Código]],Productos[],3,FALSE))</f>
        <v/>
      </c>
      <c r="E2508" s="22"/>
      <c r="F2508" s="1" t="str">
        <f>IF(ISBLANK(Ventas[[#This Row],[Código]]),"",VLOOKUP(Ventas[[#This Row],[Código]],Productos[],4,FALSE))</f>
        <v/>
      </c>
      <c r="G2508" s="1" t="str">
        <f>IF(ISBLANK(Ventas[[#This Row],[Código]]),"",VLOOKUP(Ventas[[#This Row],[Código]],Productos[],5,FALSE))</f>
        <v/>
      </c>
      <c r="H2508" s="23" t="str">
        <f>IF(ISBLANK(Ventas[[#This Row],[Código]]),"",Ventas[[#This Row],[Precio Unitario]]*Ventas[[#This Row],[Cantidad]])</f>
        <v/>
      </c>
      <c r="I2508" s="1" t="str">
        <f>IF(ISBLANK(Ventas[[#This Row],[Código]]),"",SUM(Ventas[[#This Row],[Monto]],I2507))</f>
        <v/>
      </c>
    </row>
    <row r="2509" spans="3:9" x14ac:dyDescent="0.25">
      <c r="C2509" t="str">
        <f>IF(ISBLANK(Ventas[[#This Row],[Código]]),"",VLOOKUP(Ventas[[#This Row],[Código]],Productos[],2,FALSE))</f>
        <v/>
      </c>
      <c r="D2509" t="str">
        <f>IF(ISBLANK(Ventas[[#This Row],[Código]]),"",VLOOKUP(Ventas[[#This Row],[Código]],Productos[],3,FALSE))</f>
        <v/>
      </c>
      <c r="E2509" s="22"/>
      <c r="F2509" s="1" t="str">
        <f>IF(ISBLANK(Ventas[[#This Row],[Código]]),"",VLOOKUP(Ventas[[#This Row],[Código]],Productos[],4,FALSE))</f>
        <v/>
      </c>
      <c r="G2509" s="1" t="str">
        <f>IF(ISBLANK(Ventas[[#This Row],[Código]]),"",VLOOKUP(Ventas[[#This Row],[Código]],Productos[],5,FALSE))</f>
        <v/>
      </c>
      <c r="H2509" s="23" t="str">
        <f>IF(ISBLANK(Ventas[[#This Row],[Código]]),"",Ventas[[#This Row],[Precio Unitario]]*Ventas[[#This Row],[Cantidad]])</f>
        <v/>
      </c>
      <c r="I2509" s="1" t="str">
        <f>IF(ISBLANK(Ventas[[#This Row],[Código]]),"",SUM(Ventas[[#This Row],[Monto]],I2508))</f>
        <v/>
      </c>
    </row>
    <row r="2510" spans="3:9" x14ac:dyDescent="0.25">
      <c r="C2510" t="str">
        <f>IF(ISBLANK(Ventas[[#This Row],[Código]]),"",VLOOKUP(Ventas[[#This Row],[Código]],Productos[],2,FALSE))</f>
        <v/>
      </c>
      <c r="D2510" t="str">
        <f>IF(ISBLANK(Ventas[[#This Row],[Código]]),"",VLOOKUP(Ventas[[#This Row],[Código]],Productos[],3,FALSE))</f>
        <v/>
      </c>
      <c r="E2510" s="22"/>
      <c r="F2510" s="1" t="str">
        <f>IF(ISBLANK(Ventas[[#This Row],[Código]]),"",VLOOKUP(Ventas[[#This Row],[Código]],Productos[],4,FALSE))</f>
        <v/>
      </c>
      <c r="G2510" s="1" t="str">
        <f>IF(ISBLANK(Ventas[[#This Row],[Código]]),"",VLOOKUP(Ventas[[#This Row],[Código]],Productos[],5,FALSE))</f>
        <v/>
      </c>
      <c r="H2510" s="23" t="str">
        <f>IF(ISBLANK(Ventas[[#This Row],[Código]]),"",Ventas[[#This Row],[Precio Unitario]]*Ventas[[#This Row],[Cantidad]])</f>
        <v/>
      </c>
      <c r="I2510" s="1" t="str">
        <f>IF(ISBLANK(Ventas[[#This Row],[Código]]),"",SUM(Ventas[[#This Row],[Monto]],I2509))</f>
        <v/>
      </c>
    </row>
    <row r="2511" spans="3:9" x14ac:dyDescent="0.25">
      <c r="C2511" t="str">
        <f>IF(ISBLANK(Ventas[[#This Row],[Código]]),"",VLOOKUP(Ventas[[#This Row],[Código]],Productos[],2,FALSE))</f>
        <v/>
      </c>
      <c r="D2511" t="str">
        <f>IF(ISBLANK(Ventas[[#This Row],[Código]]),"",VLOOKUP(Ventas[[#This Row],[Código]],Productos[],3,FALSE))</f>
        <v/>
      </c>
      <c r="E2511" s="22"/>
      <c r="F2511" s="1" t="str">
        <f>IF(ISBLANK(Ventas[[#This Row],[Código]]),"",VLOOKUP(Ventas[[#This Row],[Código]],Productos[],4,FALSE))</f>
        <v/>
      </c>
      <c r="G2511" s="1" t="str">
        <f>IF(ISBLANK(Ventas[[#This Row],[Código]]),"",VLOOKUP(Ventas[[#This Row],[Código]],Productos[],5,FALSE))</f>
        <v/>
      </c>
      <c r="H2511" s="23" t="str">
        <f>IF(ISBLANK(Ventas[[#This Row],[Código]]),"",Ventas[[#This Row],[Precio Unitario]]*Ventas[[#This Row],[Cantidad]])</f>
        <v/>
      </c>
      <c r="I2511" s="1" t="str">
        <f>IF(ISBLANK(Ventas[[#This Row],[Código]]),"",SUM(Ventas[[#This Row],[Monto]],I2510))</f>
        <v/>
      </c>
    </row>
    <row r="2512" spans="3:9" x14ac:dyDescent="0.25">
      <c r="C2512" t="str">
        <f>IF(ISBLANK(Ventas[[#This Row],[Código]]),"",VLOOKUP(Ventas[[#This Row],[Código]],Productos[],2,FALSE))</f>
        <v/>
      </c>
      <c r="D2512" t="str">
        <f>IF(ISBLANK(Ventas[[#This Row],[Código]]),"",VLOOKUP(Ventas[[#This Row],[Código]],Productos[],3,FALSE))</f>
        <v/>
      </c>
      <c r="E2512" s="22"/>
      <c r="F2512" s="1" t="str">
        <f>IF(ISBLANK(Ventas[[#This Row],[Código]]),"",VLOOKUP(Ventas[[#This Row],[Código]],Productos[],4,FALSE))</f>
        <v/>
      </c>
      <c r="G2512" s="1" t="str">
        <f>IF(ISBLANK(Ventas[[#This Row],[Código]]),"",VLOOKUP(Ventas[[#This Row],[Código]],Productos[],5,FALSE))</f>
        <v/>
      </c>
      <c r="H2512" s="23" t="str">
        <f>IF(ISBLANK(Ventas[[#This Row],[Código]]),"",Ventas[[#This Row],[Precio Unitario]]*Ventas[[#This Row],[Cantidad]])</f>
        <v/>
      </c>
      <c r="I2512" s="1" t="str">
        <f>IF(ISBLANK(Ventas[[#This Row],[Código]]),"",SUM(Ventas[[#This Row],[Monto]],I2511))</f>
        <v/>
      </c>
    </row>
    <row r="2513" spans="3:9" x14ac:dyDescent="0.25">
      <c r="C2513" t="str">
        <f>IF(ISBLANK(Ventas[[#This Row],[Código]]),"",VLOOKUP(Ventas[[#This Row],[Código]],Productos[],2,FALSE))</f>
        <v/>
      </c>
      <c r="D2513" t="str">
        <f>IF(ISBLANK(Ventas[[#This Row],[Código]]),"",VLOOKUP(Ventas[[#This Row],[Código]],Productos[],3,FALSE))</f>
        <v/>
      </c>
      <c r="E2513" s="22"/>
      <c r="F2513" s="1" t="str">
        <f>IF(ISBLANK(Ventas[[#This Row],[Código]]),"",VLOOKUP(Ventas[[#This Row],[Código]],Productos[],4,FALSE))</f>
        <v/>
      </c>
      <c r="G2513" s="1" t="str">
        <f>IF(ISBLANK(Ventas[[#This Row],[Código]]),"",VLOOKUP(Ventas[[#This Row],[Código]],Productos[],5,FALSE))</f>
        <v/>
      </c>
      <c r="H2513" s="23" t="str">
        <f>IF(ISBLANK(Ventas[[#This Row],[Código]]),"",Ventas[[#This Row],[Precio Unitario]]*Ventas[[#This Row],[Cantidad]])</f>
        <v/>
      </c>
      <c r="I2513" s="1" t="str">
        <f>IF(ISBLANK(Ventas[[#This Row],[Código]]),"",SUM(Ventas[[#This Row],[Monto]],I2512))</f>
        <v/>
      </c>
    </row>
    <row r="2514" spans="3:9" x14ac:dyDescent="0.25">
      <c r="C2514" t="str">
        <f>IF(ISBLANK(Ventas[[#This Row],[Código]]),"",VLOOKUP(Ventas[[#This Row],[Código]],Productos[],2,FALSE))</f>
        <v/>
      </c>
      <c r="D2514" t="str">
        <f>IF(ISBLANK(Ventas[[#This Row],[Código]]),"",VLOOKUP(Ventas[[#This Row],[Código]],Productos[],3,FALSE))</f>
        <v/>
      </c>
      <c r="E2514" s="22"/>
      <c r="F2514" s="1" t="str">
        <f>IF(ISBLANK(Ventas[[#This Row],[Código]]),"",VLOOKUP(Ventas[[#This Row],[Código]],Productos[],4,FALSE))</f>
        <v/>
      </c>
      <c r="G2514" s="1" t="str">
        <f>IF(ISBLANK(Ventas[[#This Row],[Código]]),"",VLOOKUP(Ventas[[#This Row],[Código]],Productos[],5,FALSE))</f>
        <v/>
      </c>
      <c r="H2514" s="23" t="str">
        <f>IF(ISBLANK(Ventas[[#This Row],[Código]]),"",Ventas[[#This Row],[Precio Unitario]]*Ventas[[#This Row],[Cantidad]])</f>
        <v/>
      </c>
      <c r="I2514" s="1" t="str">
        <f>IF(ISBLANK(Ventas[[#This Row],[Código]]),"",SUM(Ventas[[#This Row],[Monto]],I2513))</f>
        <v/>
      </c>
    </row>
    <row r="2515" spans="3:9" x14ac:dyDescent="0.25">
      <c r="C2515" t="str">
        <f>IF(ISBLANK(Ventas[[#This Row],[Código]]),"",VLOOKUP(Ventas[[#This Row],[Código]],Productos[],2,FALSE))</f>
        <v/>
      </c>
      <c r="D2515" t="str">
        <f>IF(ISBLANK(Ventas[[#This Row],[Código]]),"",VLOOKUP(Ventas[[#This Row],[Código]],Productos[],3,FALSE))</f>
        <v/>
      </c>
      <c r="E2515" s="22"/>
      <c r="F2515" s="1" t="str">
        <f>IF(ISBLANK(Ventas[[#This Row],[Código]]),"",VLOOKUP(Ventas[[#This Row],[Código]],Productos[],4,FALSE))</f>
        <v/>
      </c>
      <c r="G2515" s="1" t="str">
        <f>IF(ISBLANK(Ventas[[#This Row],[Código]]),"",VLOOKUP(Ventas[[#This Row],[Código]],Productos[],5,FALSE))</f>
        <v/>
      </c>
      <c r="H2515" s="23" t="str">
        <f>IF(ISBLANK(Ventas[[#This Row],[Código]]),"",Ventas[[#This Row],[Precio Unitario]]*Ventas[[#This Row],[Cantidad]])</f>
        <v/>
      </c>
      <c r="I2515" s="1" t="str">
        <f>IF(ISBLANK(Ventas[[#This Row],[Código]]),"",SUM(Ventas[[#This Row],[Monto]],I2514))</f>
        <v/>
      </c>
    </row>
    <row r="2516" spans="3:9" x14ac:dyDescent="0.25">
      <c r="C2516" t="str">
        <f>IF(ISBLANK(Ventas[[#This Row],[Código]]),"",VLOOKUP(Ventas[[#This Row],[Código]],Productos[],2,FALSE))</f>
        <v/>
      </c>
      <c r="D2516" t="str">
        <f>IF(ISBLANK(Ventas[[#This Row],[Código]]),"",VLOOKUP(Ventas[[#This Row],[Código]],Productos[],3,FALSE))</f>
        <v/>
      </c>
      <c r="E2516" s="22"/>
      <c r="F2516" s="1" t="str">
        <f>IF(ISBLANK(Ventas[[#This Row],[Código]]),"",VLOOKUP(Ventas[[#This Row],[Código]],Productos[],4,FALSE))</f>
        <v/>
      </c>
      <c r="G2516" s="1" t="str">
        <f>IF(ISBLANK(Ventas[[#This Row],[Código]]),"",VLOOKUP(Ventas[[#This Row],[Código]],Productos[],5,FALSE))</f>
        <v/>
      </c>
      <c r="H2516" s="23" t="str">
        <f>IF(ISBLANK(Ventas[[#This Row],[Código]]),"",Ventas[[#This Row],[Precio Unitario]]*Ventas[[#This Row],[Cantidad]])</f>
        <v/>
      </c>
      <c r="I2516" s="1" t="str">
        <f>IF(ISBLANK(Ventas[[#This Row],[Código]]),"",SUM(Ventas[[#This Row],[Monto]],I2515))</f>
        <v/>
      </c>
    </row>
    <row r="2517" spans="3:9" x14ac:dyDescent="0.25">
      <c r="C2517" t="str">
        <f>IF(ISBLANK(Ventas[[#This Row],[Código]]),"",VLOOKUP(Ventas[[#This Row],[Código]],Productos[],2,FALSE))</f>
        <v/>
      </c>
      <c r="D2517" t="str">
        <f>IF(ISBLANK(Ventas[[#This Row],[Código]]),"",VLOOKUP(Ventas[[#This Row],[Código]],Productos[],3,FALSE))</f>
        <v/>
      </c>
      <c r="E2517" s="22"/>
      <c r="F2517" s="1" t="str">
        <f>IF(ISBLANK(Ventas[[#This Row],[Código]]),"",VLOOKUP(Ventas[[#This Row],[Código]],Productos[],4,FALSE))</f>
        <v/>
      </c>
      <c r="G2517" s="1" t="str">
        <f>IF(ISBLANK(Ventas[[#This Row],[Código]]),"",VLOOKUP(Ventas[[#This Row],[Código]],Productos[],5,FALSE))</f>
        <v/>
      </c>
      <c r="H2517" s="23" t="str">
        <f>IF(ISBLANK(Ventas[[#This Row],[Código]]),"",Ventas[[#This Row],[Precio Unitario]]*Ventas[[#This Row],[Cantidad]])</f>
        <v/>
      </c>
      <c r="I2517" s="1" t="str">
        <f>IF(ISBLANK(Ventas[[#This Row],[Código]]),"",SUM(Ventas[[#This Row],[Monto]],I2516))</f>
        <v/>
      </c>
    </row>
    <row r="2518" spans="3:9" x14ac:dyDescent="0.25">
      <c r="C2518" t="str">
        <f>IF(ISBLANK(Ventas[[#This Row],[Código]]),"",VLOOKUP(Ventas[[#This Row],[Código]],Productos[],2,FALSE))</f>
        <v/>
      </c>
      <c r="D2518" t="str">
        <f>IF(ISBLANK(Ventas[[#This Row],[Código]]),"",VLOOKUP(Ventas[[#This Row],[Código]],Productos[],3,FALSE))</f>
        <v/>
      </c>
      <c r="E2518" s="22"/>
      <c r="F2518" s="1" t="str">
        <f>IF(ISBLANK(Ventas[[#This Row],[Código]]),"",VLOOKUP(Ventas[[#This Row],[Código]],Productos[],4,FALSE))</f>
        <v/>
      </c>
      <c r="G2518" s="1" t="str">
        <f>IF(ISBLANK(Ventas[[#This Row],[Código]]),"",VLOOKUP(Ventas[[#This Row],[Código]],Productos[],5,FALSE))</f>
        <v/>
      </c>
      <c r="H2518" s="23" t="str">
        <f>IF(ISBLANK(Ventas[[#This Row],[Código]]),"",Ventas[[#This Row],[Precio Unitario]]*Ventas[[#This Row],[Cantidad]])</f>
        <v/>
      </c>
      <c r="I2518" s="1" t="str">
        <f>IF(ISBLANK(Ventas[[#This Row],[Código]]),"",SUM(Ventas[[#This Row],[Monto]],I2517))</f>
        <v/>
      </c>
    </row>
    <row r="2519" spans="3:9" x14ac:dyDescent="0.25">
      <c r="C2519" t="str">
        <f>IF(ISBLANK(Ventas[[#This Row],[Código]]),"",VLOOKUP(Ventas[[#This Row],[Código]],Productos[],2,FALSE))</f>
        <v/>
      </c>
      <c r="D2519" t="str">
        <f>IF(ISBLANK(Ventas[[#This Row],[Código]]),"",VLOOKUP(Ventas[[#This Row],[Código]],Productos[],3,FALSE))</f>
        <v/>
      </c>
      <c r="E2519" s="22"/>
      <c r="F2519" s="1" t="str">
        <f>IF(ISBLANK(Ventas[[#This Row],[Código]]),"",VLOOKUP(Ventas[[#This Row],[Código]],Productos[],4,FALSE))</f>
        <v/>
      </c>
      <c r="G2519" s="1" t="str">
        <f>IF(ISBLANK(Ventas[[#This Row],[Código]]),"",VLOOKUP(Ventas[[#This Row],[Código]],Productos[],5,FALSE))</f>
        <v/>
      </c>
      <c r="H2519" s="23" t="str">
        <f>IF(ISBLANK(Ventas[[#This Row],[Código]]),"",Ventas[[#This Row],[Precio Unitario]]*Ventas[[#This Row],[Cantidad]])</f>
        <v/>
      </c>
      <c r="I2519" s="1" t="str">
        <f>IF(ISBLANK(Ventas[[#This Row],[Código]]),"",SUM(Ventas[[#This Row],[Monto]],I2518))</f>
        <v/>
      </c>
    </row>
    <row r="2520" spans="3:9" x14ac:dyDescent="0.25">
      <c r="C2520" t="str">
        <f>IF(ISBLANK(Ventas[[#This Row],[Código]]),"",VLOOKUP(Ventas[[#This Row],[Código]],Productos[],2,FALSE))</f>
        <v/>
      </c>
      <c r="D2520" t="str">
        <f>IF(ISBLANK(Ventas[[#This Row],[Código]]),"",VLOOKUP(Ventas[[#This Row],[Código]],Productos[],3,FALSE))</f>
        <v/>
      </c>
      <c r="E2520" s="22"/>
      <c r="F2520" s="1" t="str">
        <f>IF(ISBLANK(Ventas[[#This Row],[Código]]),"",VLOOKUP(Ventas[[#This Row],[Código]],Productos[],4,FALSE))</f>
        <v/>
      </c>
      <c r="G2520" s="1" t="str">
        <f>IF(ISBLANK(Ventas[[#This Row],[Código]]),"",VLOOKUP(Ventas[[#This Row],[Código]],Productos[],5,FALSE))</f>
        <v/>
      </c>
      <c r="H2520" s="23" t="str">
        <f>IF(ISBLANK(Ventas[[#This Row],[Código]]),"",Ventas[[#This Row],[Precio Unitario]]*Ventas[[#This Row],[Cantidad]])</f>
        <v/>
      </c>
      <c r="I2520" s="1" t="str">
        <f>IF(ISBLANK(Ventas[[#This Row],[Código]]),"",SUM(Ventas[[#This Row],[Monto]],I2519))</f>
        <v/>
      </c>
    </row>
    <row r="2521" spans="3:9" x14ac:dyDescent="0.25">
      <c r="C2521" t="str">
        <f>IF(ISBLANK(Ventas[[#This Row],[Código]]),"",VLOOKUP(Ventas[[#This Row],[Código]],Productos[],2,FALSE))</f>
        <v/>
      </c>
      <c r="D2521" t="str">
        <f>IF(ISBLANK(Ventas[[#This Row],[Código]]),"",VLOOKUP(Ventas[[#This Row],[Código]],Productos[],3,FALSE))</f>
        <v/>
      </c>
      <c r="E2521" s="22"/>
      <c r="F2521" s="1" t="str">
        <f>IF(ISBLANK(Ventas[[#This Row],[Código]]),"",VLOOKUP(Ventas[[#This Row],[Código]],Productos[],4,FALSE))</f>
        <v/>
      </c>
      <c r="G2521" s="1" t="str">
        <f>IF(ISBLANK(Ventas[[#This Row],[Código]]),"",VLOOKUP(Ventas[[#This Row],[Código]],Productos[],5,FALSE))</f>
        <v/>
      </c>
      <c r="H2521" s="23" t="str">
        <f>IF(ISBLANK(Ventas[[#This Row],[Código]]),"",Ventas[[#This Row],[Precio Unitario]]*Ventas[[#This Row],[Cantidad]])</f>
        <v/>
      </c>
      <c r="I2521" s="1" t="str">
        <f>IF(ISBLANK(Ventas[[#This Row],[Código]]),"",SUM(Ventas[[#This Row],[Monto]],I2520))</f>
        <v/>
      </c>
    </row>
    <row r="2522" spans="3:9" x14ac:dyDescent="0.25">
      <c r="C2522" t="str">
        <f>IF(ISBLANK(Ventas[[#This Row],[Código]]),"",VLOOKUP(Ventas[[#This Row],[Código]],Productos[],2,FALSE))</f>
        <v/>
      </c>
      <c r="D2522" t="str">
        <f>IF(ISBLANK(Ventas[[#This Row],[Código]]),"",VLOOKUP(Ventas[[#This Row],[Código]],Productos[],3,FALSE))</f>
        <v/>
      </c>
      <c r="E2522" s="22"/>
      <c r="F2522" s="1" t="str">
        <f>IF(ISBLANK(Ventas[[#This Row],[Código]]),"",VLOOKUP(Ventas[[#This Row],[Código]],Productos[],4,FALSE))</f>
        <v/>
      </c>
      <c r="G2522" s="1" t="str">
        <f>IF(ISBLANK(Ventas[[#This Row],[Código]]),"",VLOOKUP(Ventas[[#This Row],[Código]],Productos[],5,FALSE))</f>
        <v/>
      </c>
      <c r="H2522" s="23" t="str">
        <f>IF(ISBLANK(Ventas[[#This Row],[Código]]),"",Ventas[[#This Row],[Precio Unitario]]*Ventas[[#This Row],[Cantidad]])</f>
        <v/>
      </c>
      <c r="I2522" s="1" t="str">
        <f>IF(ISBLANK(Ventas[[#This Row],[Código]]),"",SUM(Ventas[[#This Row],[Monto]],I2521))</f>
        <v/>
      </c>
    </row>
    <row r="2523" spans="3:9" x14ac:dyDescent="0.25">
      <c r="C2523" t="str">
        <f>IF(ISBLANK(Ventas[[#This Row],[Código]]),"",VLOOKUP(Ventas[[#This Row],[Código]],Productos[],2,FALSE))</f>
        <v/>
      </c>
      <c r="D2523" t="str">
        <f>IF(ISBLANK(Ventas[[#This Row],[Código]]),"",VLOOKUP(Ventas[[#This Row],[Código]],Productos[],3,FALSE))</f>
        <v/>
      </c>
      <c r="E2523" s="22"/>
      <c r="F2523" s="1" t="str">
        <f>IF(ISBLANK(Ventas[[#This Row],[Código]]),"",VLOOKUP(Ventas[[#This Row],[Código]],Productos[],4,FALSE))</f>
        <v/>
      </c>
      <c r="G2523" s="1" t="str">
        <f>IF(ISBLANK(Ventas[[#This Row],[Código]]),"",VLOOKUP(Ventas[[#This Row],[Código]],Productos[],5,FALSE))</f>
        <v/>
      </c>
      <c r="H2523" s="23" t="str">
        <f>IF(ISBLANK(Ventas[[#This Row],[Código]]),"",Ventas[[#This Row],[Precio Unitario]]*Ventas[[#This Row],[Cantidad]])</f>
        <v/>
      </c>
      <c r="I2523" s="1" t="str">
        <f>IF(ISBLANK(Ventas[[#This Row],[Código]]),"",SUM(Ventas[[#This Row],[Monto]],I2522))</f>
        <v/>
      </c>
    </row>
    <row r="2524" spans="3:9" x14ac:dyDescent="0.25">
      <c r="C2524" t="str">
        <f>IF(ISBLANK(Ventas[[#This Row],[Código]]),"",VLOOKUP(Ventas[[#This Row],[Código]],Productos[],2,FALSE))</f>
        <v/>
      </c>
      <c r="D2524" t="str">
        <f>IF(ISBLANK(Ventas[[#This Row],[Código]]),"",VLOOKUP(Ventas[[#This Row],[Código]],Productos[],3,FALSE))</f>
        <v/>
      </c>
      <c r="E2524" s="22"/>
      <c r="F2524" s="1" t="str">
        <f>IF(ISBLANK(Ventas[[#This Row],[Código]]),"",VLOOKUP(Ventas[[#This Row],[Código]],Productos[],4,FALSE))</f>
        <v/>
      </c>
      <c r="G2524" s="1" t="str">
        <f>IF(ISBLANK(Ventas[[#This Row],[Código]]),"",VLOOKUP(Ventas[[#This Row],[Código]],Productos[],5,FALSE))</f>
        <v/>
      </c>
      <c r="H2524" s="23" t="str">
        <f>IF(ISBLANK(Ventas[[#This Row],[Código]]),"",Ventas[[#This Row],[Precio Unitario]]*Ventas[[#This Row],[Cantidad]])</f>
        <v/>
      </c>
      <c r="I2524" s="1" t="str">
        <f>IF(ISBLANK(Ventas[[#This Row],[Código]]),"",SUM(Ventas[[#This Row],[Monto]],I2523))</f>
        <v/>
      </c>
    </row>
    <row r="2525" spans="3:9" x14ac:dyDescent="0.25">
      <c r="C2525" t="str">
        <f>IF(ISBLANK(Ventas[[#This Row],[Código]]),"",VLOOKUP(Ventas[[#This Row],[Código]],Productos[],2,FALSE))</f>
        <v/>
      </c>
      <c r="D2525" t="str">
        <f>IF(ISBLANK(Ventas[[#This Row],[Código]]),"",VLOOKUP(Ventas[[#This Row],[Código]],Productos[],3,FALSE))</f>
        <v/>
      </c>
      <c r="E2525" s="22"/>
      <c r="F2525" s="1" t="str">
        <f>IF(ISBLANK(Ventas[[#This Row],[Código]]),"",VLOOKUP(Ventas[[#This Row],[Código]],Productos[],4,FALSE))</f>
        <v/>
      </c>
      <c r="G2525" s="1" t="str">
        <f>IF(ISBLANK(Ventas[[#This Row],[Código]]),"",VLOOKUP(Ventas[[#This Row],[Código]],Productos[],5,FALSE))</f>
        <v/>
      </c>
      <c r="H2525" s="23" t="str">
        <f>IF(ISBLANK(Ventas[[#This Row],[Código]]),"",Ventas[[#This Row],[Precio Unitario]]*Ventas[[#This Row],[Cantidad]])</f>
        <v/>
      </c>
      <c r="I2525" s="1" t="str">
        <f>IF(ISBLANK(Ventas[[#This Row],[Código]]),"",SUM(Ventas[[#This Row],[Monto]],I2524))</f>
        <v/>
      </c>
    </row>
    <row r="2526" spans="3:9" x14ac:dyDescent="0.25">
      <c r="C2526" t="str">
        <f>IF(ISBLANK(Ventas[[#This Row],[Código]]),"",VLOOKUP(Ventas[[#This Row],[Código]],Productos[],2,FALSE))</f>
        <v/>
      </c>
      <c r="D2526" t="str">
        <f>IF(ISBLANK(Ventas[[#This Row],[Código]]),"",VLOOKUP(Ventas[[#This Row],[Código]],Productos[],3,FALSE))</f>
        <v/>
      </c>
      <c r="E2526" s="22"/>
      <c r="F2526" s="1" t="str">
        <f>IF(ISBLANK(Ventas[[#This Row],[Código]]),"",VLOOKUP(Ventas[[#This Row],[Código]],Productos[],4,FALSE))</f>
        <v/>
      </c>
      <c r="G2526" s="1" t="str">
        <f>IF(ISBLANK(Ventas[[#This Row],[Código]]),"",VLOOKUP(Ventas[[#This Row],[Código]],Productos[],5,FALSE))</f>
        <v/>
      </c>
      <c r="H2526" s="23" t="str">
        <f>IF(ISBLANK(Ventas[[#This Row],[Código]]),"",Ventas[[#This Row],[Precio Unitario]]*Ventas[[#This Row],[Cantidad]])</f>
        <v/>
      </c>
      <c r="I2526" s="1" t="str">
        <f>IF(ISBLANK(Ventas[[#This Row],[Código]]),"",SUM(Ventas[[#This Row],[Monto]],I2525))</f>
        <v/>
      </c>
    </row>
    <row r="2527" spans="3:9" x14ac:dyDescent="0.25">
      <c r="C2527" t="str">
        <f>IF(ISBLANK(Ventas[[#This Row],[Código]]),"",VLOOKUP(Ventas[[#This Row],[Código]],Productos[],2,FALSE))</f>
        <v/>
      </c>
      <c r="D2527" t="str">
        <f>IF(ISBLANK(Ventas[[#This Row],[Código]]),"",VLOOKUP(Ventas[[#This Row],[Código]],Productos[],3,FALSE))</f>
        <v/>
      </c>
      <c r="E2527" s="22"/>
      <c r="F2527" s="1" t="str">
        <f>IF(ISBLANK(Ventas[[#This Row],[Código]]),"",VLOOKUP(Ventas[[#This Row],[Código]],Productos[],4,FALSE))</f>
        <v/>
      </c>
      <c r="G2527" s="1" t="str">
        <f>IF(ISBLANK(Ventas[[#This Row],[Código]]),"",VLOOKUP(Ventas[[#This Row],[Código]],Productos[],5,FALSE))</f>
        <v/>
      </c>
      <c r="H2527" s="23" t="str">
        <f>IF(ISBLANK(Ventas[[#This Row],[Código]]),"",Ventas[[#This Row],[Precio Unitario]]*Ventas[[#This Row],[Cantidad]])</f>
        <v/>
      </c>
      <c r="I2527" s="1" t="str">
        <f>IF(ISBLANK(Ventas[[#This Row],[Código]]),"",SUM(Ventas[[#This Row],[Monto]],I2526))</f>
        <v/>
      </c>
    </row>
    <row r="2528" spans="3:9" x14ac:dyDescent="0.25">
      <c r="C2528" t="str">
        <f>IF(ISBLANK(Ventas[[#This Row],[Código]]),"",VLOOKUP(Ventas[[#This Row],[Código]],Productos[],2,FALSE))</f>
        <v/>
      </c>
      <c r="D2528" t="str">
        <f>IF(ISBLANK(Ventas[[#This Row],[Código]]),"",VLOOKUP(Ventas[[#This Row],[Código]],Productos[],3,FALSE))</f>
        <v/>
      </c>
      <c r="E2528" s="22"/>
      <c r="F2528" s="1" t="str">
        <f>IF(ISBLANK(Ventas[[#This Row],[Código]]),"",VLOOKUP(Ventas[[#This Row],[Código]],Productos[],4,FALSE))</f>
        <v/>
      </c>
      <c r="G2528" s="1" t="str">
        <f>IF(ISBLANK(Ventas[[#This Row],[Código]]),"",VLOOKUP(Ventas[[#This Row],[Código]],Productos[],5,FALSE))</f>
        <v/>
      </c>
      <c r="H2528" s="23" t="str">
        <f>IF(ISBLANK(Ventas[[#This Row],[Código]]),"",Ventas[[#This Row],[Precio Unitario]]*Ventas[[#This Row],[Cantidad]])</f>
        <v/>
      </c>
      <c r="I2528" s="1" t="str">
        <f>IF(ISBLANK(Ventas[[#This Row],[Código]]),"",SUM(Ventas[[#This Row],[Monto]],I2527))</f>
        <v/>
      </c>
    </row>
    <row r="2529" spans="3:9" x14ac:dyDescent="0.25">
      <c r="C2529" t="str">
        <f>IF(ISBLANK(Ventas[[#This Row],[Código]]),"",VLOOKUP(Ventas[[#This Row],[Código]],Productos[],2,FALSE))</f>
        <v/>
      </c>
      <c r="D2529" t="str">
        <f>IF(ISBLANK(Ventas[[#This Row],[Código]]),"",VLOOKUP(Ventas[[#This Row],[Código]],Productos[],3,FALSE))</f>
        <v/>
      </c>
      <c r="E2529" s="22"/>
      <c r="F2529" s="1" t="str">
        <f>IF(ISBLANK(Ventas[[#This Row],[Código]]),"",VLOOKUP(Ventas[[#This Row],[Código]],Productos[],4,FALSE))</f>
        <v/>
      </c>
      <c r="G2529" s="1" t="str">
        <f>IF(ISBLANK(Ventas[[#This Row],[Código]]),"",VLOOKUP(Ventas[[#This Row],[Código]],Productos[],5,FALSE))</f>
        <v/>
      </c>
      <c r="H2529" s="23" t="str">
        <f>IF(ISBLANK(Ventas[[#This Row],[Código]]),"",Ventas[[#This Row],[Precio Unitario]]*Ventas[[#This Row],[Cantidad]])</f>
        <v/>
      </c>
      <c r="I2529" s="1" t="str">
        <f>IF(ISBLANK(Ventas[[#This Row],[Código]]),"",SUM(Ventas[[#This Row],[Monto]],I2528))</f>
        <v/>
      </c>
    </row>
    <row r="2530" spans="3:9" x14ac:dyDescent="0.25">
      <c r="C2530" t="str">
        <f>IF(ISBLANK(Ventas[[#This Row],[Código]]),"",VLOOKUP(Ventas[[#This Row],[Código]],Productos[],2,FALSE))</f>
        <v/>
      </c>
      <c r="D2530" t="str">
        <f>IF(ISBLANK(Ventas[[#This Row],[Código]]),"",VLOOKUP(Ventas[[#This Row],[Código]],Productos[],3,FALSE))</f>
        <v/>
      </c>
      <c r="E2530" s="22"/>
      <c r="F2530" s="1" t="str">
        <f>IF(ISBLANK(Ventas[[#This Row],[Código]]),"",VLOOKUP(Ventas[[#This Row],[Código]],Productos[],4,FALSE))</f>
        <v/>
      </c>
      <c r="G2530" s="1" t="str">
        <f>IF(ISBLANK(Ventas[[#This Row],[Código]]),"",VLOOKUP(Ventas[[#This Row],[Código]],Productos[],5,FALSE))</f>
        <v/>
      </c>
      <c r="H2530" s="23" t="str">
        <f>IF(ISBLANK(Ventas[[#This Row],[Código]]),"",Ventas[[#This Row],[Precio Unitario]]*Ventas[[#This Row],[Cantidad]])</f>
        <v/>
      </c>
      <c r="I2530" s="1" t="str">
        <f>IF(ISBLANK(Ventas[[#This Row],[Código]]),"",SUM(Ventas[[#This Row],[Monto]],I2529))</f>
        <v/>
      </c>
    </row>
    <row r="2531" spans="3:9" x14ac:dyDescent="0.25">
      <c r="C2531" t="str">
        <f>IF(ISBLANK(Ventas[[#This Row],[Código]]),"",VLOOKUP(Ventas[[#This Row],[Código]],Productos[],2,FALSE))</f>
        <v/>
      </c>
      <c r="D2531" t="str">
        <f>IF(ISBLANK(Ventas[[#This Row],[Código]]),"",VLOOKUP(Ventas[[#This Row],[Código]],Productos[],3,FALSE))</f>
        <v/>
      </c>
      <c r="E2531" s="22"/>
      <c r="F2531" s="1" t="str">
        <f>IF(ISBLANK(Ventas[[#This Row],[Código]]),"",VLOOKUP(Ventas[[#This Row],[Código]],Productos[],4,FALSE))</f>
        <v/>
      </c>
      <c r="G2531" s="1" t="str">
        <f>IF(ISBLANK(Ventas[[#This Row],[Código]]),"",VLOOKUP(Ventas[[#This Row],[Código]],Productos[],5,FALSE))</f>
        <v/>
      </c>
      <c r="H2531" s="23" t="str">
        <f>IF(ISBLANK(Ventas[[#This Row],[Código]]),"",Ventas[[#This Row],[Precio Unitario]]*Ventas[[#This Row],[Cantidad]])</f>
        <v/>
      </c>
      <c r="I2531" s="1" t="str">
        <f>IF(ISBLANK(Ventas[[#This Row],[Código]]),"",SUM(Ventas[[#This Row],[Monto]],I2530))</f>
        <v/>
      </c>
    </row>
    <row r="2532" spans="3:9" x14ac:dyDescent="0.25">
      <c r="C2532" t="str">
        <f>IF(ISBLANK(Ventas[[#This Row],[Código]]),"",VLOOKUP(Ventas[[#This Row],[Código]],Productos[],2,FALSE))</f>
        <v/>
      </c>
      <c r="D2532" t="str">
        <f>IF(ISBLANK(Ventas[[#This Row],[Código]]),"",VLOOKUP(Ventas[[#This Row],[Código]],Productos[],3,FALSE))</f>
        <v/>
      </c>
      <c r="E2532" s="22"/>
      <c r="F2532" s="1" t="str">
        <f>IF(ISBLANK(Ventas[[#This Row],[Código]]),"",VLOOKUP(Ventas[[#This Row],[Código]],Productos[],4,FALSE))</f>
        <v/>
      </c>
      <c r="G2532" s="1" t="str">
        <f>IF(ISBLANK(Ventas[[#This Row],[Código]]),"",VLOOKUP(Ventas[[#This Row],[Código]],Productos[],5,FALSE))</f>
        <v/>
      </c>
      <c r="H2532" s="23" t="str">
        <f>IF(ISBLANK(Ventas[[#This Row],[Código]]),"",Ventas[[#This Row],[Precio Unitario]]*Ventas[[#This Row],[Cantidad]])</f>
        <v/>
      </c>
      <c r="I2532" s="1" t="str">
        <f>IF(ISBLANK(Ventas[[#This Row],[Código]]),"",SUM(Ventas[[#This Row],[Monto]],I2531))</f>
        <v/>
      </c>
    </row>
    <row r="2533" spans="3:9" x14ac:dyDescent="0.25">
      <c r="C2533" t="str">
        <f>IF(ISBLANK(Ventas[[#This Row],[Código]]),"",VLOOKUP(Ventas[[#This Row],[Código]],Productos[],2,FALSE))</f>
        <v/>
      </c>
      <c r="D2533" t="str">
        <f>IF(ISBLANK(Ventas[[#This Row],[Código]]),"",VLOOKUP(Ventas[[#This Row],[Código]],Productos[],3,FALSE))</f>
        <v/>
      </c>
      <c r="E2533" s="22"/>
      <c r="F2533" s="1" t="str">
        <f>IF(ISBLANK(Ventas[[#This Row],[Código]]),"",VLOOKUP(Ventas[[#This Row],[Código]],Productos[],4,FALSE))</f>
        <v/>
      </c>
      <c r="G2533" s="1" t="str">
        <f>IF(ISBLANK(Ventas[[#This Row],[Código]]),"",VLOOKUP(Ventas[[#This Row],[Código]],Productos[],5,FALSE))</f>
        <v/>
      </c>
      <c r="H2533" s="23" t="str">
        <f>IF(ISBLANK(Ventas[[#This Row],[Código]]),"",Ventas[[#This Row],[Precio Unitario]]*Ventas[[#This Row],[Cantidad]])</f>
        <v/>
      </c>
      <c r="I2533" s="1" t="str">
        <f>IF(ISBLANK(Ventas[[#This Row],[Código]]),"",SUM(Ventas[[#This Row],[Monto]],I2532))</f>
        <v/>
      </c>
    </row>
    <row r="2534" spans="3:9" x14ac:dyDescent="0.25">
      <c r="C2534" t="str">
        <f>IF(ISBLANK(Ventas[[#This Row],[Código]]),"",VLOOKUP(Ventas[[#This Row],[Código]],Productos[],2,FALSE))</f>
        <v/>
      </c>
      <c r="D2534" t="str">
        <f>IF(ISBLANK(Ventas[[#This Row],[Código]]),"",VLOOKUP(Ventas[[#This Row],[Código]],Productos[],3,FALSE))</f>
        <v/>
      </c>
      <c r="E2534" s="22"/>
      <c r="F2534" s="1" t="str">
        <f>IF(ISBLANK(Ventas[[#This Row],[Código]]),"",VLOOKUP(Ventas[[#This Row],[Código]],Productos[],4,FALSE))</f>
        <v/>
      </c>
      <c r="G2534" s="1" t="str">
        <f>IF(ISBLANK(Ventas[[#This Row],[Código]]),"",VLOOKUP(Ventas[[#This Row],[Código]],Productos[],5,FALSE))</f>
        <v/>
      </c>
      <c r="H2534" s="23" t="str">
        <f>IF(ISBLANK(Ventas[[#This Row],[Código]]),"",Ventas[[#This Row],[Precio Unitario]]*Ventas[[#This Row],[Cantidad]])</f>
        <v/>
      </c>
      <c r="I2534" s="1" t="str">
        <f>IF(ISBLANK(Ventas[[#This Row],[Código]]),"",SUM(Ventas[[#This Row],[Monto]],I2533))</f>
        <v/>
      </c>
    </row>
    <row r="2535" spans="3:9" x14ac:dyDescent="0.25">
      <c r="C2535" t="str">
        <f>IF(ISBLANK(Ventas[[#This Row],[Código]]),"",VLOOKUP(Ventas[[#This Row],[Código]],Productos[],2,FALSE))</f>
        <v/>
      </c>
      <c r="D2535" t="str">
        <f>IF(ISBLANK(Ventas[[#This Row],[Código]]),"",VLOOKUP(Ventas[[#This Row],[Código]],Productos[],3,FALSE))</f>
        <v/>
      </c>
      <c r="E2535" s="22"/>
      <c r="F2535" s="1" t="str">
        <f>IF(ISBLANK(Ventas[[#This Row],[Código]]),"",VLOOKUP(Ventas[[#This Row],[Código]],Productos[],4,FALSE))</f>
        <v/>
      </c>
      <c r="G2535" s="1" t="str">
        <f>IF(ISBLANK(Ventas[[#This Row],[Código]]),"",VLOOKUP(Ventas[[#This Row],[Código]],Productos[],5,FALSE))</f>
        <v/>
      </c>
      <c r="H2535" s="23" t="str">
        <f>IF(ISBLANK(Ventas[[#This Row],[Código]]),"",Ventas[[#This Row],[Precio Unitario]]*Ventas[[#This Row],[Cantidad]])</f>
        <v/>
      </c>
      <c r="I2535" s="1" t="str">
        <f>IF(ISBLANK(Ventas[[#This Row],[Código]]),"",SUM(Ventas[[#This Row],[Monto]],I2534))</f>
        <v/>
      </c>
    </row>
    <row r="2536" spans="3:9" x14ac:dyDescent="0.25">
      <c r="C2536" t="str">
        <f>IF(ISBLANK(Ventas[[#This Row],[Código]]),"",VLOOKUP(Ventas[[#This Row],[Código]],Productos[],2,FALSE))</f>
        <v/>
      </c>
      <c r="D2536" t="str">
        <f>IF(ISBLANK(Ventas[[#This Row],[Código]]),"",VLOOKUP(Ventas[[#This Row],[Código]],Productos[],3,FALSE))</f>
        <v/>
      </c>
      <c r="E2536" s="22"/>
      <c r="F2536" s="1" t="str">
        <f>IF(ISBLANK(Ventas[[#This Row],[Código]]),"",VLOOKUP(Ventas[[#This Row],[Código]],Productos[],4,FALSE))</f>
        <v/>
      </c>
      <c r="G2536" s="1" t="str">
        <f>IF(ISBLANK(Ventas[[#This Row],[Código]]),"",VLOOKUP(Ventas[[#This Row],[Código]],Productos[],5,FALSE))</f>
        <v/>
      </c>
      <c r="H2536" s="23" t="str">
        <f>IF(ISBLANK(Ventas[[#This Row],[Código]]),"",Ventas[[#This Row],[Precio Unitario]]*Ventas[[#This Row],[Cantidad]])</f>
        <v/>
      </c>
      <c r="I2536" s="1" t="str">
        <f>IF(ISBLANK(Ventas[[#This Row],[Código]]),"",SUM(Ventas[[#This Row],[Monto]],I2535))</f>
        <v/>
      </c>
    </row>
    <row r="2537" spans="3:9" x14ac:dyDescent="0.25">
      <c r="C2537" t="str">
        <f>IF(ISBLANK(Ventas[[#This Row],[Código]]),"",VLOOKUP(Ventas[[#This Row],[Código]],Productos[],2,FALSE))</f>
        <v/>
      </c>
      <c r="D2537" t="str">
        <f>IF(ISBLANK(Ventas[[#This Row],[Código]]),"",VLOOKUP(Ventas[[#This Row],[Código]],Productos[],3,FALSE))</f>
        <v/>
      </c>
      <c r="E2537" s="22"/>
      <c r="F2537" s="1" t="str">
        <f>IF(ISBLANK(Ventas[[#This Row],[Código]]),"",VLOOKUP(Ventas[[#This Row],[Código]],Productos[],4,FALSE))</f>
        <v/>
      </c>
      <c r="G2537" s="1" t="str">
        <f>IF(ISBLANK(Ventas[[#This Row],[Código]]),"",VLOOKUP(Ventas[[#This Row],[Código]],Productos[],5,FALSE))</f>
        <v/>
      </c>
      <c r="H2537" s="23" t="str">
        <f>IF(ISBLANK(Ventas[[#This Row],[Código]]),"",Ventas[[#This Row],[Precio Unitario]]*Ventas[[#This Row],[Cantidad]])</f>
        <v/>
      </c>
      <c r="I2537" s="1" t="str">
        <f>IF(ISBLANK(Ventas[[#This Row],[Código]]),"",SUM(Ventas[[#This Row],[Monto]],I2536))</f>
        <v/>
      </c>
    </row>
    <row r="2538" spans="3:9" x14ac:dyDescent="0.25">
      <c r="C2538" t="str">
        <f>IF(ISBLANK(Ventas[[#This Row],[Código]]),"",VLOOKUP(Ventas[[#This Row],[Código]],Productos[],2,FALSE))</f>
        <v/>
      </c>
      <c r="D2538" t="str">
        <f>IF(ISBLANK(Ventas[[#This Row],[Código]]),"",VLOOKUP(Ventas[[#This Row],[Código]],Productos[],3,FALSE))</f>
        <v/>
      </c>
      <c r="E2538" s="22"/>
      <c r="F2538" s="1" t="str">
        <f>IF(ISBLANK(Ventas[[#This Row],[Código]]),"",VLOOKUP(Ventas[[#This Row],[Código]],Productos[],4,FALSE))</f>
        <v/>
      </c>
      <c r="G2538" s="1" t="str">
        <f>IF(ISBLANK(Ventas[[#This Row],[Código]]),"",VLOOKUP(Ventas[[#This Row],[Código]],Productos[],5,FALSE))</f>
        <v/>
      </c>
      <c r="H2538" s="23" t="str">
        <f>IF(ISBLANK(Ventas[[#This Row],[Código]]),"",Ventas[[#This Row],[Precio Unitario]]*Ventas[[#This Row],[Cantidad]])</f>
        <v/>
      </c>
      <c r="I2538" s="1" t="str">
        <f>IF(ISBLANK(Ventas[[#This Row],[Código]]),"",SUM(Ventas[[#This Row],[Monto]],I2537))</f>
        <v/>
      </c>
    </row>
    <row r="2539" spans="3:9" x14ac:dyDescent="0.25">
      <c r="C2539" t="str">
        <f>IF(ISBLANK(Ventas[[#This Row],[Código]]),"",VLOOKUP(Ventas[[#This Row],[Código]],Productos[],2,FALSE))</f>
        <v/>
      </c>
      <c r="D2539" t="str">
        <f>IF(ISBLANK(Ventas[[#This Row],[Código]]),"",VLOOKUP(Ventas[[#This Row],[Código]],Productos[],3,FALSE))</f>
        <v/>
      </c>
      <c r="E2539" s="22"/>
      <c r="F2539" s="1" t="str">
        <f>IF(ISBLANK(Ventas[[#This Row],[Código]]),"",VLOOKUP(Ventas[[#This Row],[Código]],Productos[],4,FALSE))</f>
        <v/>
      </c>
      <c r="G2539" s="1" t="str">
        <f>IF(ISBLANK(Ventas[[#This Row],[Código]]),"",VLOOKUP(Ventas[[#This Row],[Código]],Productos[],5,FALSE))</f>
        <v/>
      </c>
      <c r="H2539" s="23" t="str">
        <f>IF(ISBLANK(Ventas[[#This Row],[Código]]),"",Ventas[[#This Row],[Precio Unitario]]*Ventas[[#This Row],[Cantidad]])</f>
        <v/>
      </c>
      <c r="I2539" s="1" t="str">
        <f>IF(ISBLANK(Ventas[[#This Row],[Código]]),"",SUM(Ventas[[#This Row],[Monto]],I2538))</f>
        <v/>
      </c>
    </row>
    <row r="2540" spans="3:9" x14ac:dyDescent="0.25">
      <c r="C2540" t="str">
        <f>IF(ISBLANK(Ventas[[#This Row],[Código]]),"",VLOOKUP(Ventas[[#This Row],[Código]],Productos[],2,FALSE))</f>
        <v/>
      </c>
      <c r="D2540" t="str">
        <f>IF(ISBLANK(Ventas[[#This Row],[Código]]),"",VLOOKUP(Ventas[[#This Row],[Código]],Productos[],3,FALSE))</f>
        <v/>
      </c>
      <c r="E2540" s="22"/>
      <c r="F2540" s="1" t="str">
        <f>IF(ISBLANK(Ventas[[#This Row],[Código]]),"",VLOOKUP(Ventas[[#This Row],[Código]],Productos[],4,FALSE))</f>
        <v/>
      </c>
      <c r="G2540" s="1" t="str">
        <f>IF(ISBLANK(Ventas[[#This Row],[Código]]),"",VLOOKUP(Ventas[[#This Row],[Código]],Productos[],5,FALSE))</f>
        <v/>
      </c>
      <c r="H2540" s="23" t="str">
        <f>IF(ISBLANK(Ventas[[#This Row],[Código]]),"",Ventas[[#This Row],[Precio Unitario]]*Ventas[[#This Row],[Cantidad]])</f>
        <v/>
      </c>
      <c r="I2540" s="1" t="str">
        <f>IF(ISBLANK(Ventas[[#This Row],[Código]]),"",SUM(Ventas[[#This Row],[Monto]],I2539))</f>
        <v/>
      </c>
    </row>
    <row r="2541" spans="3:9" x14ac:dyDescent="0.25">
      <c r="C2541" t="str">
        <f>IF(ISBLANK(Ventas[[#This Row],[Código]]),"",VLOOKUP(Ventas[[#This Row],[Código]],Productos[],2,FALSE))</f>
        <v/>
      </c>
      <c r="D2541" t="str">
        <f>IF(ISBLANK(Ventas[[#This Row],[Código]]),"",VLOOKUP(Ventas[[#This Row],[Código]],Productos[],3,FALSE))</f>
        <v/>
      </c>
      <c r="E2541" s="22"/>
      <c r="F2541" s="1" t="str">
        <f>IF(ISBLANK(Ventas[[#This Row],[Código]]),"",VLOOKUP(Ventas[[#This Row],[Código]],Productos[],4,FALSE))</f>
        <v/>
      </c>
      <c r="G2541" s="1" t="str">
        <f>IF(ISBLANK(Ventas[[#This Row],[Código]]),"",VLOOKUP(Ventas[[#This Row],[Código]],Productos[],5,FALSE))</f>
        <v/>
      </c>
      <c r="H2541" s="23" t="str">
        <f>IF(ISBLANK(Ventas[[#This Row],[Código]]),"",Ventas[[#This Row],[Precio Unitario]]*Ventas[[#This Row],[Cantidad]])</f>
        <v/>
      </c>
      <c r="I2541" s="1" t="str">
        <f>IF(ISBLANK(Ventas[[#This Row],[Código]]),"",SUM(Ventas[[#This Row],[Monto]],I2540))</f>
        <v/>
      </c>
    </row>
    <row r="2542" spans="3:9" x14ac:dyDescent="0.25">
      <c r="C2542" t="str">
        <f>IF(ISBLANK(Ventas[[#This Row],[Código]]),"",VLOOKUP(Ventas[[#This Row],[Código]],Productos[],2,FALSE))</f>
        <v/>
      </c>
      <c r="D2542" t="str">
        <f>IF(ISBLANK(Ventas[[#This Row],[Código]]),"",VLOOKUP(Ventas[[#This Row],[Código]],Productos[],3,FALSE))</f>
        <v/>
      </c>
      <c r="E2542" s="22"/>
      <c r="F2542" s="1" t="str">
        <f>IF(ISBLANK(Ventas[[#This Row],[Código]]),"",VLOOKUP(Ventas[[#This Row],[Código]],Productos[],4,FALSE))</f>
        <v/>
      </c>
      <c r="G2542" s="1" t="str">
        <f>IF(ISBLANK(Ventas[[#This Row],[Código]]),"",VLOOKUP(Ventas[[#This Row],[Código]],Productos[],5,FALSE))</f>
        <v/>
      </c>
      <c r="H2542" s="23" t="str">
        <f>IF(ISBLANK(Ventas[[#This Row],[Código]]),"",Ventas[[#This Row],[Precio Unitario]]*Ventas[[#This Row],[Cantidad]])</f>
        <v/>
      </c>
      <c r="I2542" s="1" t="str">
        <f>IF(ISBLANK(Ventas[[#This Row],[Código]]),"",SUM(Ventas[[#This Row],[Monto]],I2541))</f>
        <v/>
      </c>
    </row>
    <row r="2543" spans="3:9" x14ac:dyDescent="0.25">
      <c r="C2543" t="str">
        <f>IF(ISBLANK(Ventas[[#This Row],[Código]]),"",VLOOKUP(Ventas[[#This Row],[Código]],Productos[],2,FALSE))</f>
        <v/>
      </c>
      <c r="D2543" t="str">
        <f>IF(ISBLANK(Ventas[[#This Row],[Código]]),"",VLOOKUP(Ventas[[#This Row],[Código]],Productos[],3,FALSE))</f>
        <v/>
      </c>
      <c r="E2543" s="22"/>
      <c r="F2543" s="1" t="str">
        <f>IF(ISBLANK(Ventas[[#This Row],[Código]]),"",VLOOKUP(Ventas[[#This Row],[Código]],Productos[],4,FALSE))</f>
        <v/>
      </c>
      <c r="G2543" s="1" t="str">
        <f>IF(ISBLANK(Ventas[[#This Row],[Código]]),"",VLOOKUP(Ventas[[#This Row],[Código]],Productos[],5,FALSE))</f>
        <v/>
      </c>
      <c r="H2543" s="23" t="str">
        <f>IF(ISBLANK(Ventas[[#This Row],[Código]]),"",Ventas[[#This Row],[Precio Unitario]]*Ventas[[#This Row],[Cantidad]])</f>
        <v/>
      </c>
      <c r="I2543" s="1" t="str">
        <f>IF(ISBLANK(Ventas[[#This Row],[Código]]),"",SUM(Ventas[[#This Row],[Monto]],I2542))</f>
        <v/>
      </c>
    </row>
    <row r="2544" spans="3:9" x14ac:dyDescent="0.25">
      <c r="C2544" t="str">
        <f>IF(ISBLANK(Ventas[[#This Row],[Código]]),"",VLOOKUP(Ventas[[#This Row],[Código]],Productos[],2,FALSE))</f>
        <v/>
      </c>
      <c r="D2544" t="str">
        <f>IF(ISBLANK(Ventas[[#This Row],[Código]]),"",VLOOKUP(Ventas[[#This Row],[Código]],Productos[],3,FALSE))</f>
        <v/>
      </c>
      <c r="E2544" s="22"/>
      <c r="F2544" s="1" t="str">
        <f>IF(ISBLANK(Ventas[[#This Row],[Código]]),"",VLOOKUP(Ventas[[#This Row],[Código]],Productos[],4,FALSE))</f>
        <v/>
      </c>
      <c r="G2544" s="1" t="str">
        <f>IF(ISBLANK(Ventas[[#This Row],[Código]]),"",VLOOKUP(Ventas[[#This Row],[Código]],Productos[],5,FALSE))</f>
        <v/>
      </c>
      <c r="H2544" s="23" t="str">
        <f>IF(ISBLANK(Ventas[[#This Row],[Código]]),"",Ventas[[#This Row],[Precio Unitario]]*Ventas[[#This Row],[Cantidad]])</f>
        <v/>
      </c>
      <c r="I2544" s="1" t="str">
        <f>IF(ISBLANK(Ventas[[#This Row],[Código]]),"",SUM(Ventas[[#This Row],[Monto]],I2543))</f>
        <v/>
      </c>
    </row>
    <row r="2545" spans="3:9" x14ac:dyDescent="0.25">
      <c r="C2545" t="str">
        <f>IF(ISBLANK(Ventas[[#This Row],[Código]]),"",VLOOKUP(Ventas[[#This Row],[Código]],Productos[],2,FALSE))</f>
        <v/>
      </c>
      <c r="D2545" t="str">
        <f>IF(ISBLANK(Ventas[[#This Row],[Código]]),"",VLOOKUP(Ventas[[#This Row],[Código]],Productos[],3,FALSE))</f>
        <v/>
      </c>
      <c r="E2545" s="22"/>
      <c r="F2545" s="1" t="str">
        <f>IF(ISBLANK(Ventas[[#This Row],[Código]]),"",VLOOKUP(Ventas[[#This Row],[Código]],Productos[],4,FALSE))</f>
        <v/>
      </c>
      <c r="G2545" s="1" t="str">
        <f>IF(ISBLANK(Ventas[[#This Row],[Código]]),"",VLOOKUP(Ventas[[#This Row],[Código]],Productos[],5,FALSE))</f>
        <v/>
      </c>
      <c r="H2545" s="23" t="str">
        <f>IF(ISBLANK(Ventas[[#This Row],[Código]]),"",Ventas[[#This Row],[Precio Unitario]]*Ventas[[#This Row],[Cantidad]])</f>
        <v/>
      </c>
      <c r="I2545" s="1" t="str">
        <f>IF(ISBLANK(Ventas[[#This Row],[Código]]),"",SUM(Ventas[[#This Row],[Monto]],I2544))</f>
        <v/>
      </c>
    </row>
    <row r="2546" spans="3:9" x14ac:dyDescent="0.25">
      <c r="C2546" t="str">
        <f>IF(ISBLANK(Ventas[[#This Row],[Código]]),"",VLOOKUP(Ventas[[#This Row],[Código]],Productos[],2,FALSE))</f>
        <v/>
      </c>
      <c r="D2546" t="str">
        <f>IF(ISBLANK(Ventas[[#This Row],[Código]]),"",VLOOKUP(Ventas[[#This Row],[Código]],Productos[],3,FALSE))</f>
        <v/>
      </c>
      <c r="E2546" s="22"/>
      <c r="F2546" s="1" t="str">
        <f>IF(ISBLANK(Ventas[[#This Row],[Código]]),"",VLOOKUP(Ventas[[#This Row],[Código]],Productos[],4,FALSE))</f>
        <v/>
      </c>
      <c r="G2546" s="1" t="str">
        <f>IF(ISBLANK(Ventas[[#This Row],[Código]]),"",VLOOKUP(Ventas[[#This Row],[Código]],Productos[],5,FALSE))</f>
        <v/>
      </c>
      <c r="H2546" s="23" t="str">
        <f>IF(ISBLANK(Ventas[[#This Row],[Código]]),"",Ventas[[#This Row],[Precio Unitario]]*Ventas[[#This Row],[Cantidad]])</f>
        <v/>
      </c>
      <c r="I2546" s="1" t="str">
        <f>IF(ISBLANK(Ventas[[#This Row],[Código]]),"",SUM(Ventas[[#This Row],[Monto]],I2545))</f>
        <v/>
      </c>
    </row>
    <row r="2547" spans="3:9" x14ac:dyDescent="0.25">
      <c r="C2547" t="str">
        <f>IF(ISBLANK(Ventas[[#This Row],[Código]]),"",VLOOKUP(Ventas[[#This Row],[Código]],Productos[],2,FALSE))</f>
        <v/>
      </c>
      <c r="D2547" t="str">
        <f>IF(ISBLANK(Ventas[[#This Row],[Código]]),"",VLOOKUP(Ventas[[#This Row],[Código]],Productos[],3,FALSE))</f>
        <v/>
      </c>
      <c r="E2547" s="22"/>
      <c r="F2547" s="1" t="str">
        <f>IF(ISBLANK(Ventas[[#This Row],[Código]]),"",VLOOKUP(Ventas[[#This Row],[Código]],Productos[],4,FALSE))</f>
        <v/>
      </c>
      <c r="G2547" s="1" t="str">
        <f>IF(ISBLANK(Ventas[[#This Row],[Código]]),"",VLOOKUP(Ventas[[#This Row],[Código]],Productos[],5,FALSE))</f>
        <v/>
      </c>
      <c r="H2547" s="23" t="str">
        <f>IF(ISBLANK(Ventas[[#This Row],[Código]]),"",Ventas[[#This Row],[Precio Unitario]]*Ventas[[#This Row],[Cantidad]])</f>
        <v/>
      </c>
      <c r="I2547" s="1" t="str">
        <f>IF(ISBLANK(Ventas[[#This Row],[Código]]),"",SUM(Ventas[[#This Row],[Monto]],I2546))</f>
        <v/>
      </c>
    </row>
    <row r="2548" spans="3:9" x14ac:dyDescent="0.25">
      <c r="C2548" t="str">
        <f>IF(ISBLANK(Ventas[[#This Row],[Código]]),"",VLOOKUP(Ventas[[#This Row],[Código]],Productos[],2,FALSE))</f>
        <v/>
      </c>
      <c r="D2548" t="str">
        <f>IF(ISBLANK(Ventas[[#This Row],[Código]]),"",VLOOKUP(Ventas[[#This Row],[Código]],Productos[],3,FALSE))</f>
        <v/>
      </c>
      <c r="E2548" s="22"/>
      <c r="F2548" s="1" t="str">
        <f>IF(ISBLANK(Ventas[[#This Row],[Código]]),"",VLOOKUP(Ventas[[#This Row],[Código]],Productos[],4,FALSE))</f>
        <v/>
      </c>
      <c r="G2548" s="1" t="str">
        <f>IF(ISBLANK(Ventas[[#This Row],[Código]]),"",VLOOKUP(Ventas[[#This Row],[Código]],Productos[],5,FALSE))</f>
        <v/>
      </c>
      <c r="H2548" s="23" t="str">
        <f>IF(ISBLANK(Ventas[[#This Row],[Código]]),"",Ventas[[#This Row],[Precio Unitario]]*Ventas[[#This Row],[Cantidad]])</f>
        <v/>
      </c>
      <c r="I2548" s="1" t="str">
        <f>IF(ISBLANK(Ventas[[#This Row],[Código]]),"",SUM(Ventas[[#This Row],[Monto]],I2547))</f>
        <v/>
      </c>
    </row>
    <row r="2549" spans="3:9" x14ac:dyDescent="0.25">
      <c r="C2549" t="str">
        <f>IF(ISBLANK(Ventas[[#This Row],[Código]]),"",VLOOKUP(Ventas[[#This Row],[Código]],Productos[],2,FALSE))</f>
        <v/>
      </c>
      <c r="D2549" t="str">
        <f>IF(ISBLANK(Ventas[[#This Row],[Código]]),"",VLOOKUP(Ventas[[#This Row],[Código]],Productos[],3,FALSE))</f>
        <v/>
      </c>
      <c r="E2549" s="22"/>
      <c r="F2549" s="1" t="str">
        <f>IF(ISBLANK(Ventas[[#This Row],[Código]]),"",VLOOKUP(Ventas[[#This Row],[Código]],Productos[],4,FALSE))</f>
        <v/>
      </c>
      <c r="G2549" s="1" t="str">
        <f>IF(ISBLANK(Ventas[[#This Row],[Código]]),"",VLOOKUP(Ventas[[#This Row],[Código]],Productos[],5,FALSE))</f>
        <v/>
      </c>
      <c r="H2549" s="23" t="str">
        <f>IF(ISBLANK(Ventas[[#This Row],[Código]]),"",Ventas[[#This Row],[Precio Unitario]]*Ventas[[#This Row],[Cantidad]])</f>
        <v/>
      </c>
      <c r="I2549" s="1" t="str">
        <f>IF(ISBLANK(Ventas[[#This Row],[Código]]),"",SUM(Ventas[[#This Row],[Monto]],I2548))</f>
        <v/>
      </c>
    </row>
    <row r="2550" spans="3:9" x14ac:dyDescent="0.25">
      <c r="C2550" t="str">
        <f>IF(ISBLANK(Ventas[[#This Row],[Código]]),"",VLOOKUP(Ventas[[#This Row],[Código]],Productos[],2,FALSE))</f>
        <v/>
      </c>
      <c r="D2550" t="str">
        <f>IF(ISBLANK(Ventas[[#This Row],[Código]]),"",VLOOKUP(Ventas[[#This Row],[Código]],Productos[],3,FALSE))</f>
        <v/>
      </c>
      <c r="E2550" s="22"/>
      <c r="F2550" s="1" t="str">
        <f>IF(ISBLANK(Ventas[[#This Row],[Código]]),"",VLOOKUP(Ventas[[#This Row],[Código]],Productos[],4,FALSE))</f>
        <v/>
      </c>
      <c r="G2550" s="1" t="str">
        <f>IF(ISBLANK(Ventas[[#This Row],[Código]]),"",VLOOKUP(Ventas[[#This Row],[Código]],Productos[],5,FALSE))</f>
        <v/>
      </c>
      <c r="H2550" s="23" t="str">
        <f>IF(ISBLANK(Ventas[[#This Row],[Código]]),"",Ventas[[#This Row],[Precio Unitario]]*Ventas[[#This Row],[Cantidad]])</f>
        <v/>
      </c>
      <c r="I2550" s="1" t="str">
        <f>IF(ISBLANK(Ventas[[#This Row],[Código]]),"",SUM(Ventas[[#This Row],[Monto]],I2549))</f>
        <v/>
      </c>
    </row>
    <row r="2551" spans="3:9" x14ac:dyDescent="0.25">
      <c r="C2551" t="str">
        <f>IF(ISBLANK(Ventas[[#This Row],[Código]]),"",VLOOKUP(Ventas[[#This Row],[Código]],Productos[],2,FALSE))</f>
        <v/>
      </c>
      <c r="D2551" t="str">
        <f>IF(ISBLANK(Ventas[[#This Row],[Código]]),"",VLOOKUP(Ventas[[#This Row],[Código]],Productos[],3,FALSE))</f>
        <v/>
      </c>
      <c r="E2551" s="22"/>
      <c r="F2551" s="1" t="str">
        <f>IF(ISBLANK(Ventas[[#This Row],[Código]]),"",VLOOKUP(Ventas[[#This Row],[Código]],Productos[],4,FALSE))</f>
        <v/>
      </c>
      <c r="G2551" s="1" t="str">
        <f>IF(ISBLANK(Ventas[[#This Row],[Código]]),"",VLOOKUP(Ventas[[#This Row],[Código]],Productos[],5,FALSE))</f>
        <v/>
      </c>
      <c r="H2551" s="23" t="str">
        <f>IF(ISBLANK(Ventas[[#This Row],[Código]]),"",Ventas[[#This Row],[Precio Unitario]]*Ventas[[#This Row],[Cantidad]])</f>
        <v/>
      </c>
      <c r="I2551" s="1" t="str">
        <f>IF(ISBLANK(Ventas[[#This Row],[Código]]),"",SUM(Ventas[[#This Row],[Monto]],I2550))</f>
        <v/>
      </c>
    </row>
    <row r="2552" spans="3:9" x14ac:dyDescent="0.25">
      <c r="C2552" t="str">
        <f>IF(ISBLANK(Ventas[[#This Row],[Código]]),"",VLOOKUP(Ventas[[#This Row],[Código]],Productos[],2,FALSE))</f>
        <v/>
      </c>
      <c r="D2552" t="str">
        <f>IF(ISBLANK(Ventas[[#This Row],[Código]]),"",VLOOKUP(Ventas[[#This Row],[Código]],Productos[],3,FALSE))</f>
        <v/>
      </c>
      <c r="E2552" s="22"/>
      <c r="F2552" s="1" t="str">
        <f>IF(ISBLANK(Ventas[[#This Row],[Código]]),"",VLOOKUP(Ventas[[#This Row],[Código]],Productos[],4,FALSE))</f>
        <v/>
      </c>
      <c r="G2552" s="1" t="str">
        <f>IF(ISBLANK(Ventas[[#This Row],[Código]]),"",VLOOKUP(Ventas[[#This Row],[Código]],Productos[],5,FALSE))</f>
        <v/>
      </c>
      <c r="H2552" s="23" t="str">
        <f>IF(ISBLANK(Ventas[[#This Row],[Código]]),"",Ventas[[#This Row],[Precio Unitario]]*Ventas[[#This Row],[Cantidad]])</f>
        <v/>
      </c>
      <c r="I2552" s="1" t="str">
        <f>IF(ISBLANK(Ventas[[#This Row],[Código]]),"",SUM(Ventas[[#This Row],[Monto]],I2551))</f>
        <v/>
      </c>
    </row>
    <row r="2553" spans="3:9" x14ac:dyDescent="0.25">
      <c r="C2553" t="str">
        <f>IF(ISBLANK(Ventas[[#This Row],[Código]]),"",VLOOKUP(Ventas[[#This Row],[Código]],Productos[],2,FALSE))</f>
        <v/>
      </c>
      <c r="D2553" t="str">
        <f>IF(ISBLANK(Ventas[[#This Row],[Código]]),"",VLOOKUP(Ventas[[#This Row],[Código]],Productos[],3,FALSE))</f>
        <v/>
      </c>
      <c r="E2553" s="22"/>
      <c r="F2553" s="1" t="str">
        <f>IF(ISBLANK(Ventas[[#This Row],[Código]]),"",VLOOKUP(Ventas[[#This Row],[Código]],Productos[],4,FALSE))</f>
        <v/>
      </c>
      <c r="G2553" s="1" t="str">
        <f>IF(ISBLANK(Ventas[[#This Row],[Código]]),"",VLOOKUP(Ventas[[#This Row],[Código]],Productos[],5,FALSE))</f>
        <v/>
      </c>
      <c r="H2553" s="23" t="str">
        <f>IF(ISBLANK(Ventas[[#This Row],[Código]]),"",Ventas[[#This Row],[Precio Unitario]]*Ventas[[#This Row],[Cantidad]])</f>
        <v/>
      </c>
      <c r="I2553" s="1" t="str">
        <f>IF(ISBLANK(Ventas[[#This Row],[Código]]),"",SUM(Ventas[[#This Row],[Monto]],I2552))</f>
        <v/>
      </c>
    </row>
    <row r="2554" spans="3:9" x14ac:dyDescent="0.25">
      <c r="C2554" t="str">
        <f>IF(ISBLANK(Ventas[[#This Row],[Código]]),"",VLOOKUP(Ventas[[#This Row],[Código]],Productos[],2,FALSE))</f>
        <v/>
      </c>
      <c r="D2554" t="str">
        <f>IF(ISBLANK(Ventas[[#This Row],[Código]]),"",VLOOKUP(Ventas[[#This Row],[Código]],Productos[],3,FALSE))</f>
        <v/>
      </c>
      <c r="E2554" s="22"/>
      <c r="F2554" s="1" t="str">
        <f>IF(ISBLANK(Ventas[[#This Row],[Código]]),"",VLOOKUP(Ventas[[#This Row],[Código]],Productos[],4,FALSE))</f>
        <v/>
      </c>
      <c r="G2554" s="1" t="str">
        <f>IF(ISBLANK(Ventas[[#This Row],[Código]]),"",VLOOKUP(Ventas[[#This Row],[Código]],Productos[],5,FALSE))</f>
        <v/>
      </c>
      <c r="H2554" s="23" t="str">
        <f>IF(ISBLANK(Ventas[[#This Row],[Código]]),"",Ventas[[#This Row],[Precio Unitario]]*Ventas[[#This Row],[Cantidad]])</f>
        <v/>
      </c>
      <c r="I2554" s="1" t="str">
        <f>IF(ISBLANK(Ventas[[#This Row],[Código]]),"",SUM(Ventas[[#This Row],[Monto]],I2553))</f>
        <v/>
      </c>
    </row>
    <row r="2555" spans="3:9" x14ac:dyDescent="0.25">
      <c r="C2555" t="str">
        <f>IF(ISBLANK(Ventas[[#This Row],[Código]]),"",VLOOKUP(Ventas[[#This Row],[Código]],Productos[],2,FALSE))</f>
        <v/>
      </c>
      <c r="D2555" t="str">
        <f>IF(ISBLANK(Ventas[[#This Row],[Código]]),"",VLOOKUP(Ventas[[#This Row],[Código]],Productos[],3,FALSE))</f>
        <v/>
      </c>
      <c r="E2555" s="22"/>
      <c r="F2555" s="1" t="str">
        <f>IF(ISBLANK(Ventas[[#This Row],[Código]]),"",VLOOKUP(Ventas[[#This Row],[Código]],Productos[],4,FALSE))</f>
        <v/>
      </c>
      <c r="G2555" s="1" t="str">
        <f>IF(ISBLANK(Ventas[[#This Row],[Código]]),"",VLOOKUP(Ventas[[#This Row],[Código]],Productos[],5,FALSE))</f>
        <v/>
      </c>
      <c r="H2555" s="23" t="str">
        <f>IF(ISBLANK(Ventas[[#This Row],[Código]]),"",Ventas[[#This Row],[Precio Unitario]]*Ventas[[#This Row],[Cantidad]])</f>
        <v/>
      </c>
      <c r="I2555" s="1" t="str">
        <f>IF(ISBLANK(Ventas[[#This Row],[Código]]),"",SUM(Ventas[[#This Row],[Monto]],I2554))</f>
        <v/>
      </c>
    </row>
    <row r="2556" spans="3:9" x14ac:dyDescent="0.25">
      <c r="C2556" t="str">
        <f>IF(ISBLANK(Ventas[[#This Row],[Código]]),"",VLOOKUP(Ventas[[#This Row],[Código]],Productos[],2,FALSE))</f>
        <v/>
      </c>
      <c r="D2556" t="str">
        <f>IF(ISBLANK(Ventas[[#This Row],[Código]]),"",VLOOKUP(Ventas[[#This Row],[Código]],Productos[],3,FALSE))</f>
        <v/>
      </c>
      <c r="E2556" s="22"/>
      <c r="F2556" s="1" t="str">
        <f>IF(ISBLANK(Ventas[[#This Row],[Código]]),"",VLOOKUP(Ventas[[#This Row],[Código]],Productos[],4,FALSE))</f>
        <v/>
      </c>
      <c r="G2556" s="1" t="str">
        <f>IF(ISBLANK(Ventas[[#This Row],[Código]]),"",VLOOKUP(Ventas[[#This Row],[Código]],Productos[],5,FALSE))</f>
        <v/>
      </c>
      <c r="H2556" s="23" t="str">
        <f>IF(ISBLANK(Ventas[[#This Row],[Código]]),"",Ventas[[#This Row],[Precio Unitario]]*Ventas[[#This Row],[Cantidad]])</f>
        <v/>
      </c>
      <c r="I2556" s="1" t="str">
        <f>IF(ISBLANK(Ventas[[#This Row],[Código]]),"",SUM(Ventas[[#This Row],[Monto]],I2555))</f>
        <v/>
      </c>
    </row>
    <row r="2557" spans="3:9" x14ac:dyDescent="0.25">
      <c r="C2557" t="str">
        <f>IF(ISBLANK(Ventas[[#This Row],[Código]]),"",VLOOKUP(Ventas[[#This Row],[Código]],Productos[],2,FALSE))</f>
        <v/>
      </c>
      <c r="D2557" t="str">
        <f>IF(ISBLANK(Ventas[[#This Row],[Código]]),"",VLOOKUP(Ventas[[#This Row],[Código]],Productos[],3,FALSE))</f>
        <v/>
      </c>
      <c r="E2557" s="22"/>
      <c r="F2557" s="1" t="str">
        <f>IF(ISBLANK(Ventas[[#This Row],[Código]]),"",VLOOKUP(Ventas[[#This Row],[Código]],Productos[],4,FALSE))</f>
        <v/>
      </c>
      <c r="G2557" s="1" t="str">
        <f>IF(ISBLANK(Ventas[[#This Row],[Código]]),"",VLOOKUP(Ventas[[#This Row],[Código]],Productos[],5,FALSE))</f>
        <v/>
      </c>
      <c r="H2557" s="23" t="str">
        <f>IF(ISBLANK(Ventas[[#This Row],[Código]]),"",Ventas[[#This Row],[Precio Unitario]]*Ventas[[#This Row],[Cantidad]])</f>
        <v/>
      </c>
      <c r="I2557" s="1" t="str">
        <f>IF(ISBLANK(Ventas[[#This Row],[Código]]),"",SUM(Ventas[[#This Row],[Monto]],I2556))</f>
        <v/>
      </c>
    </row>
    <row r="2558" spans="3:9" x14ac:dyDescent="0.25">
      <c r="C2558" t="str">
        <f>IF(ISBLANK(Ventas[[#This Row],[Código]]),"",VLOOKUP(Ventas[[#This Row],[Código]],Productos[],2,FALSE))</f>
        <v/>
      </c>
      <c r="D2558" t="str">
        <f>IF(ISBLANK(Ventas[[#This Row],[Código]]),"",VLOOKUP(Ventas[[#This Row],[Código]],Productos[],3,FALSE))</f>
        <v/>
      </c>
      <c r="E2558" s="22"/>
      <c r="F2558" s="1" t="str">
        <f>IF(ISBLANK(Ventas[[#This Row],[Código]]),"",VLOOKUP(Ventas[[#This Row],[Código]],Productos[],4,FALSE))</f>
        <v/>
      </c>
      <c r="G2558" s="1" t="str">
        <f>IF(ISBLANK(Ventas[[#This Row],[Código]]),"",VLOOKUP(Ventas[[#This Row],[Código]],Productos[],5,FALSE))</f>
        <v/>
      </c>
      <c r="H2558" s="23" t="str">
        <f>IF(ISBLANK(Ventas[[#This Row],[Código]]),"",Ventas[[#This Row],[Precio Unitario]]*Ventas[[#This Row],[Cantidad]])</f>
        <v/>
      </c>
      <c r="I2558" s="1" t="str">
        <f>IF(ISBLANK(Ventas[[#This Row],[Código]]),"",SUM(Ventas[[#This Row],[Monto]],I2557))</f>
        <v/>
      </c>
    </row>
    <row r="2559" spans="3:9" x14ac:dyDescent="0.25">
      <c r="C2559" t="str">
        <f>IF(ISBLANK(Ventas[[#This Row],[Código]]),"",VLOOKUP(Ventas[[#This Row],[Código]],Productos[],2,FALSE))</f>
        <v/>
      </c>
      <c r="D2559" t="str">
        <f>IF(ISBLANK(Ventas[[#This Row],[Código]]),"",VLOOKUP(Ventas[[#This Row],[Código]],Productos[],3,FALSE))</f>
        <v/>
      </c>
      <c r="E2559" s="22"/>
      <c r="F2559" s="1" t="str">
        <f>IF(ISBLANK(Ventas[[#This Row],[Código]]),"",VLOOKUP(Ventas[[#This Row],[Código]],Productos[],4,FALSE))</f>
        <v/>
      </c>
      <c r="G2559" s="1" t="str">
        <f>IF(ISBLANK(Ventas[[#This Row],[Código]]),"",VLOOKUP(Ventas[[#This Row],[Código]],Productos[],5,FALSE))</f>
        <v/>
      </c>
      <c r="H2559" s="23" t="str">
        <f>IF(ISBLANK(Ventas[[#This Row],[Código]]),"",Ventas[[#This Row],[Precio Unitario]]*Ventas[[#This Row],[Cantidad]])</f>
        <v/>
      </c>
      <c r="I2559" s="1" t="str">
        <f>IF(ISBLANK(Ventas[[#This Row],[Código]]),"",SUM(Ventas[[#This Row],[Monto]],I2558))</f>
        <v/>
      </c>
    </row>
    <row r="2560" spans="3:9" x14ac:dyDescent="0.25">
      <c r="C2560" t="str">
        <f>IF(ISBLANK(Ventas[[#This Row],[Código]]),"",VLOOKUP(Ventas[[#This Row],[Código]],Productos[],2,FALSE))</f>
        <v/>
      </c>
      <c r="D2560" t="str">
        <f>IF(ISBLANK(Ventas[[#This Row],[Código]]),"",VLOOKUP(Ventas[[#This Row],[Código]],Productos[],3,FALSE))</f>
        <v/>
      </c>
      <c r="E2560" s="22"/>
      <c r="F2560" s="1" t="str">
        <f>IF(ISBLANK(Ventas[[#This Row],[Código]]),"",VLOOKUP(Ventas[[#This Row],[Código]],Productos[],4,FALSE))</f>
        <v/>
      </c>
      <c r="G2560" s="1" t="str">
        <f>IF(ISBLANK(Ventas[[#This Row],[Código]]),"",VLOOKUP(Ventas[[#This Row],[Código]],Productos[],5,FALSE))</f>
        <v/>
      </c>
      <c r="H2560" s="23" t="str">
        <f>IF(ISBLANK(Ventas[[#This Row],[Código]]),"",Ventas[[#This Row],[Precio Unitario]]*Ventas[[#This Row],[Cantidad]])</f>
        <v/>
      </c>
      <c r="I2560" s="1" t="str">
        <f>IF(ISBLANK(Ventas[[#This Row],[Código]]),"",SUM(Ventas[[#This Row],[Monto]],I2559))</f>
        <v/>
      </c>
    </row>
    <row r="2561" spans="3:9" x14ac:dyDescent="0.25">
      <c r="C2561" t="str">
        <f>IF(ISBLANK(Ventas[[#This Row],[Código]]),"",VLOOKUP(Ventas[[#This Row],[Código]],Productos[],2,FALSE))</f>
        <v/>
      </c>
      <c r="D2561" t="str">
        <f>IF(ISBLANK(Ventas[[#This Row],[Código]]),"",VLOOKUP(Ventas[[#This Row],[Código]],Productos[],3,FALSE))</f>
        <v/>
      </c>
      <c r="E2561" s="22"/>
      <c r="F2561" s="1" t="str">
        <f>IF(ISBLANK(Ventas[[#This Row],[Código]]),"",VLOOKUP(Ventas[[#This Row],[Código]],Productos[],4,FALSE))</f>
        <v/>
      </c>
      <c r="G2561" s="1" t="str">
        <f>IF(ISBLANK(Ventas[[#This Row],[Código]]),"",VLOOKUP(Ventas[[#This Row],[Código]],Productos[],5,FALSE))</f>
        <v/>
      </c>
      <c r="H2561" s="23" t="str">
        <f>IF(ISBLANK(Ventas[[#This Row],[Código]]),"",Ventas[[#This Row],[Precio Unitario]]*Ventas[[#This Row],[Cantidad]])</f>
        <v/>
      </c>
      <c r="I2561" s="1" t="str">
        <f>IF(ISBLANK(Ventas[[#This Row],[Código]]),"",SUM(Ventas[[#This Row],[Monto]],I2560))</f>
        <v/>
      </c>
    </row>
    <row r="2562" spans="3:9" x14ac:dyDescent="0.25">
      <c r="C2562" t="str">
        <f>IF(ISBLANK(Ventas[[#This Row],[Código]]),"",VLOOKUP(Ventas[[#This Row],[Código]],Productos[],2,FALSE))</f>
        <v/>
      </c>
      <c r="D2562" t="str">
        <f>IF(ISBLANK(Ventas[[#This Row],[Código]]),"",VLOOKUP(Ventas[[#This Row],[Código]],Productos[],3,FALSE))</f>
        <v/>
      </c>
      <c r="E2562" s="22"/>
      <c r="F2562" s="1" t="str">
        <f>IF(ISBLANK(Ventas[[#This Row],[Código]]),"",VLOOKUP(Ventas[[#This Row],[Código]],Productos[],4,FALSE))</f>
        <v/>
      </c>
      <c r="G2562" s="1" t="str">
        <f>IF(ISBLANK(Ventas[[#This Row],[Código]]),"",VLOOKUP(Ventas[[#This Row],[Código]],Productos[],5,FALSE))</f>
        <v/>
      </c>
      <c r="H2562" s="23" t="str">
        <f>IF(ISBLANK(Ventas[[#This Row],[Código]]),"",Ventas[[#This Row],[Precio Unitario]]*Ventas[[#This Row],[Cantidad]])</f>
        <v/>
      </c>
      <c r="I2562" s="1" t="str">
        <f>IF(ISBLANK(Ventas[[#This Row],[Código]]),"",SUM(Ventas[[#This Row],[Monto]],I2561))</f>
        <v/>
      </c>
    </row>
    <row r="2563" spans="3:9" x14ac:dyDescent="0.25">
      <c r="C2563" t="str">
        <f>IF(ISBLANK(Ventas[[#This Row],[Código]]),"",VLOOKUP(Ventas[[#This Row],[Código]],Productos[],2,FALSE))</f>
        <v/>
      </c>
      <c r="D2563" t="str">
        <f>IF(ISBLANK(Ventas[[#This Row],[Código]]),"",VLOOKUP(Ventas[[#This Row],[Código]],Productos[],3,FALSE))</f>
        <v/>
      </c>
      <c r="E2563" s="22"/>
      <c r="F2563" s="1" t="str">
        <f>IF(ISBLANK(Ventas[[#This Row],[Código]]),"",VLOOKUP(Ventas[[#This Row],[Código]],Productos[],4,FALSE))</f>
        <v/>
      </c>
      <c r="G2563" s="1" t="str">
        <f>IF(ISBLANK(Ventas[[#This Row],[Código]]),"",VLOOKUP(Ventas[[#This Row],[Código]],Productos[],5,FALSE))</f>
        <v/>
      </c>
      <c r="H2563" s="23" t="str">
        <f>IF(ISBLANK(Ventas[[#This Row],[Código]]),"",Ventas[[#This Row],[Precio Unitario]]*Ventas[[#This Row],[Cantidad]])</f>
        <v/>
      </c>
      <c r="I2563" s="1" t="str">
        <f>IF(ISBLANK(Ventas[[#This Row],[Código]]),"",SUM(Ventas[[#This Row],[Monto]],I2562))</f>
        <v/>
      </c>
    </row>
    <row r="2564" spans="3:9" x14ac:dyDescent="0.25">
      <c r="C2564" t="str">
        <f>IF(ISBLANK(Ventas[[#This Row],[Código]]),"",VLOOKUP(Ventas[[#This Row],[Código]],Productos[],2,FALSE))</f>
        <v/>
      </c>
      <c r="D2564" t="str">
        <f>IF(ISBLANK(Ventas[[#This Row],[Código]]),"",VLOOKUP(Ventas[[#This Row],[Código]],Productos[],3,FALSE))</f>
        <v/>
      </c>
      <c r="E2564" s="22"/>
      <c r="F2564" s="1" t="str">
        <f>IF(ISBLANK(Ventas[[#This Row],[Código]]),"",VLOOKUP(Ventas[[#This Row],[Código]],Productos[],4,FALSE))</f>
        <v/>
      </c>
      <c r="G2564" s="1" t="str">
        <f>IF(ISBLANK(Ventas[[#This Row],[Código]]),"",VLOOKUP(Ventas[[#This Row],[Código]],Productos[],5,FALSE))</f>
        <v/>
      </c>
      <c r="H2564" s="23" t="str">
        <f>IF(ISBLANK(Ventas[[#This Row],[Código]]),"",Ventas[[#This Row],[Precio Unitario]]*Ventas[[#This Row],[Cantidad]])</f>
        <v/>
      </c>
      <c r="I2564" s="1" t="str">
        <f>IF(ISBLANK(Ventas[[#This Row],[Código]]),"",SUM(Ventas[[#This Row],[Monto]],I2563))</f>
        <v/>
      </c>
    </row>
    <row r="2565" spans="3:9" x14ac:dyDescent="0.25">
      <c r="C2565" t="str">
        <f>IF(ISBLANK(Ventas[[#This Row],[Código]]),"",VLOOKUP(Ventas[[#This Row],[Código]],Productos[],2,FALSE))</f>
        <v/>
      </c>
      <c r="D2565" t="str">
        <f>IF(ISBLANK(Ventas[[#This Row],[Código]]),"",VLOOKUP(Ventas[[#This Row],[Código]],Productos[],3,FALSE))</f>
        <v/>
      </c>
      <c r="E2565" s="22"/>
      <c r="F2565" s="1" t="str">
        <f>IF(ISBLANK(Ventas[[#This Row],[Código]]),"",VLOOKUP(Ventas[[#This Row],[Código]],Productos[],4,FALSE))</f>
        <v/>
      </c>
      <c r="G2565" s="1" t="str">
        <f>IF(ISBLANK(Ventas[[#This Row],[Código]]),"",VLOOKUP(Ventas[[#This Row],[Código]],Productos[],5,FALSE))</f>
        <v/>
      </c>
      <c r="H2565" s="23" t="str">
        <f>IF(ISBLANK(Ventas[[#This Row],[Código]]),"",Ventas[[#This Row],[Precio Unitario]]*Ventas[[#This Row],[Cantidad]])</f>
        <v/>
      </c>
      <c r="I2565" s="1" t="str">
        <f>IF(ISBLANK(Ventas[[#This Row],[Código]]),"",SUM(Ventas[[#This Row],[Monto]],I2564))</f>
        <v/>
      </c>
    </row>
    <row r="2566" spans="3:9" x14ac:dyDescent="0.25">
      <c r="C2566" t="str">
        <f>IF(ISBLANK(Ventas[[#This Row],[Código]]),"",VLOOKUP(Ventas[[#This Row],[Código]],Productos[],2,FALSE))</f>
        <v/>
      </c>
      <c r="D2566" t="str">
        <f>IF(ISBLANK(Ventas[[#This Row],[Código]]),"",VLOOKUP(Ventas[[#This Row],[Código]],Productos[],3,FALSE))</f>
        <v/>
      </c>
      <c r="E2566" s="22"/>
      <c r="F2566" s="1" t="str">
        <f>IF(ISBLANK(Ventas[[#This Row],[Código]]),"",VLOOKUP(Ventas[[#This Row],[Código]],Productos[],4,FALSE))</f>
        <v/>
      </c>
      <c r="G2566" s="1" t="str">
        <f>IF(ISBLANK(Ventas[[#This Row],[Código]]),"",VLOOKUP(Ventas[[#This Row],[Código]],Productos[],5,FALSE))</f>
        <v/>
      </c>
      <c r="H2566" s="23" t="str">
        <f>IF(ISBLANK(Ventas[[#This Row],[Código]]),"",Ventas[[#This Row],[Precio Unitario]]*Ventas[[#This Row],[Cantidad]])</f>
        <v/>
      </c>
      <c r="I2566" s="1" t="str">
        <f>IF(ISBLANK(Ventas[[#This Row],[Código]]),"",SUM(Ventas[[#This Row],[Monto]],I2565))</f>
        <v/>
      </c>
    </row>
    <row r="2567" spans="3:9" x14ac:dyDescent="0.25">
      <c r="C2567" t="str">
        <f>IF(ISBLANK(Ventas[[#This Row],[Código]]),"",VLOOKUP(Ventas[[#This Row],[Código]],Productos[],2,FALSE))</f>
        <v/>
      </c>
      <c r="D2567" t="str">
        <f>IF(ISBLANK(Ventas[[#This Row],[Código]]),"",VLOOKUP(Ventas[[#This Row],[Código]],Productos[],3,FALSE))</f>
        <v/>
      </c>
      <c r="E2567" s="22"/>
      <c r="F2567" s="1" t="str">
        <f>IF(ISBLANK(Ventas[[#This Row],[Código]]),"",VLOOKUP(Ventas[[#This Row],[Código]],Productos[],4,FALSE))</f>
        <v/>
      </c>
      <c r="G2567" s="1" t="str">
        <f>IF(ISBLANK(Ventas[[#This Row],[Código]]),"",VLOOKUP(Ventas[[#This Row],[Código]],Productos[],5,FALSE))</f>
        <v/>
      </c>
      <c r="H2567" s="23" t="str">
        <f>IF(ISBLANK(Ventas[[#This Row],[Código]]),"",Ventas[[#This Row],[Precio Unitario]]*Ventas[[#This Row],[Cantidad]])</f>
        <v/>
      </c>
      <c r="I2567" s="1" t="str">
        <f>IF(ISBLANK(Ventas[[#This Row],[Código]]),"",SUM(Ventas[[#This Row],[Monto]],I2566))</f>
        <v/>
      </c>
    </row>
    <row r="2568" spans="3:9" x14ac:dyDescent="0.25">
      <c r="C2568" t="str">
        <f>IF(ISBLANK(Ventas[[#This Row],[Código]]),"",VLOOKUP(Ventas[[#This Row],[Código]],Productos[],2,FALSE))</f>
        <v/>
      </c>
      <c r="D2568" t="str">
        <f>IF(ISBLANK(Ventas[[#This Row],[Código]]),"",VLOOKUP(Ventas[[#This Row],[Código]],Productos[],3,FALSE))</f>
        <v/>
      </c>
      <c r="E2568" s="22"/>
      <c r="F2568" s="1" t="str">
        <f>IF(ISBLANK(Ventas[[#This Row],[Código]]),"",VLOOKUP(Ventas[[#This Row],[Código]],Productos[],4,FALSE))</f>
        <v/>
      </c>
      <c r="G2568" s="1" t="str">
        <f>IF(ISBLANK(Ventas[[#This Row],[Código]]),"",VLOOKUP(Ventas[[#This Row],[Código]],Productos[],5,FALSE))</f>
        <v/>
      </c>
      <c r="H2568" s="23" t="str">
        <f>IF(ISBLANK(Ventas[[#This Row],[Código]]),"",Ventas[[#This Row],[Precio Unitario]]*Ventas[[#This Row],[Cantidad]])</f>
        <v/>
      </c>
      <c r="I2568" s="1" t="str">
        <f>IF(ISBLANK(Ventas[[#This Row],[Código]]),"",SUM(Ventas[[#This Row],[Monto]],I2567))</f>
        <v/>
      </c>
    </row>
    <row r="2569" spans="3:9" x14ac:dyDescent="0.25">
      <c r="C2569" t="str">
        <f>IF(ISBLANK(Ventas[[#This Row],[Código]]),"",VLOOKUP(Ventas[[#This Row],[Código]],Productos[],2,FALSE))</f>
        <v/>
      </c>
      <c r="D2569" t="str">
        <f>IF(ISBLANK(Ventas[[#This Row],[Código]]),"",VLOOKUP(Ventas[[#This Row],[Código]],Productos[],3,FALSE))</f>
        <v/>
      </c>
      <c r="E2569" s="22"/>
      <c r="F2569" s="1" t="str">
        <f>IF(ISBLANK(Ventas[[#This Row],[Código]]),"",VLOOKUP(Ventas[[#This Row],[Código]],Productos[],4,FALSE))</f>
        <v/>
      </c>
      <c r="G2569" s="1" t="str">
        <f>IF(ISBLANK(Ventas[[#This Row],[Código]]),"",VLOOKUP(Ventas[[#This Row],[Código]],Productos[],5,FALSE))</f>
        <v/>
      </c>
      <c r="H2569" s="23" t="str">
        <f>IF(ISBLANK(Ventas[[#This Row],[Código]]),"",Ventas[[#This Row],[Precio Unitario]]*Ventas[[#This Row],[Cantidad]])</f>
        <v/>
      </c>
      <c r="I2569" s="1" t="str">
        <f>IF(ISBLANK(Ventas[[#This Row],[Código]]),"",SUM(Ventas[[#This Row],[Monto]],I2568))</f>
        <v/>
      </c>
    </row>
    <row r="2570" spans="3:9" x14ac:dyDescent="0.25">
      <c r="C2570" t="str">
        <f>IF(ISBLANK(Ventas[[#This Row],[Código]]),"",VLOOKUP(Ventas[[#This Row],[Código]],Productos[],2,FALSE))</f>
        <v/>
      </c>
      <c r="D2570" t="str">
        <f>IF(ISBLANK(Ventas[[#This Row],[Código]]),"",VLOOKUP(Ventas[[#This Row],[Código]],Productos[],3,FALSE))</f>
        <v/>
      </c>
      <c r="E2570" s="22"/>
      <c r="F2570" s="1" t="str">
        <f>IF(ISBLANK(Ventas[[#This Row],[Código]]),"",VLOOKUP(Ventas[[#This Row],[Código]],Productos[],4,FALSE))</f>
        <v/>
      </c>
      <c r="G2570" s="1" t="str">
        <f>IF(ISBLANK(Ventas[[#This Row],[Código]]),"",VLOOKUP(Ventas[[#This Row],[Código]],Productos[],5,FALSE))</f>
        <v/>
      </c>
      <c r="H2570" s="23" t="str">
        <f>IF(ISBLANK(Ventas[[#This Row],[Código]]),"",Ventas[[#This Row],[Precio Unitario]]*Ventas[[#This Row],[Cantidad]])</f>
        <v/>
      </c>
      <c r="I2570" s="1" t="str">
        <f>IF(ISBLANK(Ventas[[#This Row],[Código]]),"",SUM(Ventas[[#This Row],[Monto]],I2569))</f>
        <v/>
      </c>
    </row>
    <row r="2571" spans="3:9" x14ac:dyDescent="0.25">
      <c r="C2571" t="str">
        <f>IF(ISBLANK(Ventas[[#This Row],[Código]]),"",VLOOKUP(Ventas[[#This Row],[Código]],Productos[],2,FALSE))</f>
        <v/>
      </c>
      <c r="D2571" t="str">
        <f>IF(ISBLANK(Ventas[[#This Row],[Código]]),"",VLOOKUP(Ventas[[#This Row],[Código]],Productos[],3,FALSE))</f>
        <v/>
      </c>
      <c r="E2571" s="22"/>
      <c r="F2571" s="1" t="str">
        <f>IF(ISBLANK(Ventas[[#This Row],[Código]]),"",VLOOKUP(Ventas[[#This Row],[Código]],Productos[],4,FALSE))</f>
        <v/>
      </c>
      <c r="G2571" s="1" t="str">
        <f>IF(ISBLANK(Ventas[[#This Row],[Código]]),"",VLOOKUP(Ventas[[#This Row],[Código]],Productos[],5,FALSE))</f>
        <v/>
      </c>
      <c r="H2571" s="23" t="str">
        <f>IF(ISBLANK(Ventas[[#This Row],[Código]]),"",Ventas[[#This Row],[Precio Unitario]]*Ventas[[#This Row],[Cantidad]])</f>
        <v/>
      </c>
      <c r="I2571" s="1" t="str">
        <f>IF(ISBLANK(Ventas[[#This Row],[Código]]),"",SUM(Ventas[[#This Row],[Monto]],I2570))</f>
        <v/>
      </c>
    </row>
    <row r="2572" spans="3:9" x14ac:dyDescent="0.25">
      <c r="C2572" t="str">
        <f>IF(ISBLANK(Ventas[[#This Row],[Código]]),"",VLOOKUP(Ventas[[#This Row],[Código]],Productos[],2,FALSE))</f>
        <v/>
      </c>
      <c r="D2572" t="str">
        <f>IF(ISBLANK(Ventas[[#This Row],[Código]]),"",VLOOKUP(Ventas[[#This Row],[Código]],Productos[],3,FALSE))</f>
        <v/>
      </c>
      <c r="E2572" s="22"/>
      <c r="F2572" s="1" t="str">
        <f>IF(ISBLANK(Ventas[[#This Row],[Código]]),"",VLOOKUP(Ventas[[#This Row],[Código]],Productos[],4,FALSE))</f>
        <v/>
      </c>
      <c r="G2572" s="1" t="str">
        <f>IF(ISBLANK(Ventas[[#This Row],[Código]]),"",VLOOKUP(Ventas[[#This Row],[Código]],Productos[],5,FALSE))</f>
        <v/>
      </c>
      <c r="H2572" s="23" t="str">
        <f>IF(ISBLANK(Ventas[[#This Row],[Código]]),"",Ventas[[#This Row],[Precio Unitario]]*Ventas[[#This Row],[Cantidad]])</f>
        <v/>
      </c>
      <c r="I2572" s="1" t="str">
        <f>IF(ISBLANK(Ventas[[#This Row],[Código]]),"",SUM(Ventas[[#This Row],[Monto]],I2571))</f>
        <v/>
      </c>
    </row>
    <row r="2573" spans="3:9" x14ac:dyDescent="0.25">
      <c r="C2573" t="str">
        <f>IF(ISBLANK(Ventas[[#This Row],[Código]]),"",VLOOKUP(Ventas[[#This Row],[Código]],Productos[],2,FALSE))</f>
        <v/>
      </c>
      <c r="D2573" t="str">
        <f>IF(ISBLANK(Ventas[[#This Row],[Código]]),"",VLOOKUP(Ventas[[#This Row],[Código]],Productos[],3,FALSE))</f>
        <v/>
      </c>
      <c r="E2573" s="22"/>
      <c r="F2573" s="1" t="str">
        <f>IF(ISBLANK(Ventas[[#This Row],[Código]]),"",VLOOKUP(Ventas[[#This Row],[Código]],Productos[],4,FALSE))</f>
        <v/>
      </c>
      <c r="G2573" s="1" t="str">
        <f>IF(ISBLANK(Ventas[[#This Row],[Código]]),"",VLOOKUP(Ventas[[#This Row],[Código]],Productos[],5,FALSE))</f>
        <v/>
      </c>
      <c r="H2573" s="23" t="str">
        <f>IF(ISBLANK(Ventas[[#This Row],[Código]]),"",Ventas[[#This Row],[Precio Unitario]]*Ventas[[#This Row],[Cantidad]])</f>
        <v/>
      </c>
      <c r="I2573" s="1" t="str">
        <f>IF(ISBLANK(Ventas[[#This Row],[Código]]),"",SUM(Ventas[[#This Row],[Monto]],I2572))</f>
        <v/>
      </c>
    </row>
    <row r="2574" spans="3:9" x14ac:dyDescent="0.25">
      <c r="C2574" t="str">
        <f>IF(ISBLANK(Ventas[[#This Row],[Código]]),"",VLOOKUP(Ventas[[#This Row],[Código]],Productos[],2,FALSE))</f>
        <v/>
      </c>
      <c r="D2574" t="str">
        <f>IF(ISBLANK(Ventas[[#This Row],[Código]]),"",VLOOKUP(Ventas[[#This Row],[Código]],Productos[],3,FALSE))</f>
        <v/>
      </c>
      <c r="E2574" s="22"/>
      <c r="F2574" s="1" t="str">
        <f>IF(ISBLANK(Ventas[[#This Row],[Código]]),"",VLOOKUP(Ventas[[#This Row],[Código]],Productos[],4,FALSE))</f>
        <v/>
      </c>
      <c r="G2574" s="1" t="str">
        <f>IF(ISBLANK(Ventas[[#This Row],[Código]]),"",VLOOKUP(Ventas[[#This Row],[Código]],Productos[],5,FALSE))</f>
        <v/>
      </c>
      <c r="H2574" s="23" t="str">
        <f>IF(ISBLANK(Ventas[[#This Row],[Código]]),"",Ventas[[#This Row],[Precio Unitario]]*Ventas[[#This Row],[Cantidad]])</f>
        <v/>
      </c>
      <c r="I2574" s="1" t="str">
        <f>IF(ISBLANK(Ventas[[#This Row],[Código]]),"",SUM(Ventas[[#This Row],[Monto]],I2573))</f>
        <v/>
      </c>
    </row>
    <row r="2575" spans="3:9" x14ac:dyDescent="0.25">
      <c r="C2575" t="str">
        <f>IF(ISBLANK(Ventas[[#This Row],[Código]]),"",VLOOKUP(Ventas[[#This Row],[Código]],Productos[],2,FALSE))</f>
        <v/>
      </c>
      <c r="D2575" t="str">
        <f>IF(ISBLANK(Ventas[[#This Row],[Código]]),"",VLOOKUP(Ventas[[#This Row],[Código]],Productos[],3,FALSE))</f>
        <v/>
      </c>
      <c r="E2575" s="22"/>
      <c r="F2575" s="1" t="str">
        <f>IF(ISBLANK(Ventas[[#This Row],[Código]]),"",VLOOKUP(Ventas[[#This Row],[Código]],Productos[],4,FALSE))</f>
        <v/>
      </c>
      <c r="G2575" s="1" t="str">
        <f>IF(ISBLANK(Ventas[[#This Row],[Código]]),"",VLOOKUP(Ventas[[#This Row],[Código]],Productos[],5,FALSE))</f>
        <v/>
      </c>
      <c r="H2575" s="23" t="str">
        <f>IF(ISBLANK(Ventas[[#This Row],[Código]]),"",Ventas[[#This Row],[Precio Unitario]]*Ventas[[#This Row],[Cantidad]])</f>
        <v/>
      </c>
      <c r="I2575" s="1" t="str">
        <f>IF(ISBLANK(Ventas[[#This Row],[Código]]),"",SUM(Ventas[[#This Row],[Monto]],I2574))</f>
        <v/>
      </c>
    </row>
    <row r="2576" spans="3:9" x14ac:dyDescent="0.25">
      <c r="C2576" t="str">
        <f>IF(ISBLANK(Ventas[[#This Row],[Código]]),"",VLOOKUP(Ventas[[#This Row],[Código]],Productos[],2,FALSE))</f>
        <v/>
      </c>
      <c r="D2576" t="str">
        <f>IF(ISBLANK(Ventas[[#This Row],[Código]]),"",VLOOKUP(Ventas[[#This Row],[Código]],Productos[],3,FALSE))</f>
        <v/>
      </c>
      <c r="E2576" s="22"/>
      <c r="F2576" s="1" t="str">
        <f>IF(ISBLANK(Ventas[[#This Row],[Código]]),"",VLOOKUP(Ventas[[#This Row],[Código]],Productos[],4,FALSE))</f>
        <v/>
      </c>
      <c r="G2576" s="1" t="str">
        <f>IF(ISBLANK(Ventas[[#This Row],[Código]]),"",VLOOKUP(Ventas[[#This Row],[Código]],Productos[],5,FALSE))</f>
        <v/>
      </c>
      <c r="H2576" s="23" t="str">
        <f>IF(ISBLANK(Ventas[[#This Row],[Código]]),"",Ventas[[#This Row],[Precio Unitario]]*Ventas[[#This Row],[Cantidad]])</f>
        <v/>
      </c>
      <c r="I2576" s="1" t="str">
        <f>IF(ISBLANK(Ventas[[#This Row],[Código]]),"",SUM(Ventas[[#This Row],[Monto]],I2575))</f>
        <v/>
      </c>
    </row>
    <row r="2577" spans="3:9" x14ac:dyDescent="0.25">
      <c r="C2577" t="str">
        <f>IF(ISBLANK(Ventas[[#This Row],[Código]]),"",VLOOKUP(Ventas[[#This Row],[Código]],Productos[],2,FALSE))</f>
        <v/>
      </c>
      <c r="D2577" t="str">
        <f>IF(ISBLANK(Ventas[[#This Row],[Código]]),"",VLOOKUP(Ventas[[#This Row],[Código]],Productos[],3,FALSE))</f>
        <v/>
      </c>
      <c r="E2577" s="22"/>
      <c r="F2577" s="1" t="str">
        <f>IF(ISBLANK(Ventas[[#This Row],[Código]]),"",VLOOKUP(Ventas[[#This Row],[Código]],Productos[],4,FALSE))</f>
        <v/>
      </c>
      <c r="G2577" s="1" t="str">
        <f>IF(ISBLANK(Ventas[[#This Row],[Código]]),"",VLOOKUP(Ventas[[#This Row],[Código]],Productos[],5,FALSE))</f>
        <v/>
      </c>
      <c r="H2577" s="23" t="str">
        <f>IF(ISBLANK(Ventas[[#This Row],[Código]]),"",Ventas[[#This Row],[Precio Unitario]]*Ventas[[#This Row],[Cantidad]])</f>
        <v/>
      </c>
      <c r="I2577" s="1" t="str">
        <f>IF(ISBLANK(Ventas[[#This Row],[Código]]),"",SUM(Ventas[[#This Row],[Monto]],I2576))</f>
        <v/>
      </c>
    </row>
    <row r="2578" spans="3:9" x14ac:dyDescent="0.25">
      <c r="C2578" t="str">
        <f>IF(ISBLANK(Ventas[[#This Row],[Código]]),"",VLOOKUP(Ventas[[#This Row],[Código]],Productos[],2,FALSE))</f>
        <v/>
      </c>
      <c r="D2578" t="str">
        <f>IF(ISBLANK(Ventas[[#This Row],[Código]]),"",VLOOKUP(Ventas[[#This Row],[Código]],Productos[],3,FALSE))</f>
        <v/>
      </c>
      <c r="E2578" s="22"/>
      <c r="F2578" s="1" t="str">
        <f>IF(ISBLANK(Ventas[[#This Row],[Código]]),"",VLOOKUP(Ventas[[#This Row],[Código]],Productos[],4,FALSE))</f>
        <v/>
      </c>
      <c r="G2578" s="1" t="str">
        <f>IF(ISBLANK(Ventas[[#This Row],[Código]]),"",VLOOKUP(Ventas[[#This Row],[Código]],Productos[],5,FALSE))</f>
        <v/>
      </c>
      <c r="H2578" s="23" t="str">
        <f>IF(ISBLANK(Ventas[[#This Row],[Código]]),"",Ventas[[#This Row],[Precio Unitario]]*Ventas[[#This Row],[Cantidad]])</f>
        <v/>
      </c>
      <c r="I2578" s="1" t="str">
        <f>IF(ISBLANK(Ventas[[#This Row],[Código]]),"",SUM(Ventas[[#This Row],[Monto]],I2577))</f>
        <v/>
      </c>
    </row>
    <row r="2579" spans="3:9" x14ac:dyDescent="0.25">
      <c r="C2579" t="str">
        <f>IF(ISBLANK(Ventas[[#This Row],[Código]]),"",VLOOKUP(Ventas[[#This Row],[Código]],Productos[],2,FALSE))</f>
        <v/>
      </c>
      <c r="D2579" t="str">
        <f>IF(ISBLANK(Ventas[[#This Row],[Código]]),"",VLOOKUP(Ventas[[#This Row],[Código]],Productos[],3,FALSE))</f>
        <v/>
      </c>
      <c r="E2579" s="22"/>
      <c r="F2579" s="1" t="str">
        <f>IF(ISBLANK(Ventas[[#This Row],[Código]]),"",VLOOKUP(Ventas[[#This Row],[Código]],Productos[],4,FALSE))</f>
        <v/>
      </c>
      <c r="G2579" s="1" t="str">
        <f>IF(ISBLANK(Ventas[[#This Row],[Código]]),"",VLOOKUP(Ventas[[#This Row],[Código]],Productos[],5,FALSE))</f>
        <v/>
      </c>
      <c r="H2579" s="23" t="str">
        <f>IF(ISBLANK(Ventas[[#This Row],[Código]]),"",Ventas[[#This Row],[Precio Unitario]]*Ventas[[#This Row],[Cantidad]])</f>
        <v/>
      </c>
      <c r="I2579" s="1" t="str">
        <f>IF(ISBLANK(Ventas[[#This Row],[Código]]),"",SUM(Ventas[[#This Row],[Monto]],I2578))</f>
        <v/>
      </c>
    </row>
    <row r="2580" spans="3:9" x14ac:dyDescent="0.25">
      <c r="C2580" t="str">
        <f>IF(ISBLANK(Ventas[[#This Row],[Código]]),"",VLOOKUP(Ventas[[#This Row],[Código]],Productos[],2,FALSE))</f>
        <v/>
      </c>
      <c r="D2580" t="str">
        <f>IF(ISBLANK(Ventas[[#This Row],[Código]]),"",VLOOKUP(Ventas[[#This Row],[Código]],Productos[],3,FALSE))</f>
        <v/>
      </c>
      <c r="E2580" s="22"/>
      <c r="F2580" s="1" t="str">
        <f>IF(ISBLANK(Ventas[[#This Row],[Código]]),"",VLOOKUP(Ventas[[#This Row],[Código]],Productos[],4,FALSE))</f>
        <v/>
      </c>
      <c r="G2580" s="1" t="str">
        <f>IF(ISBLANK(Ventas[[#This Row],[Código]]),"",VLOOKUP(Ventas[[#This Row],[Código]],Productos[],5,FALSE))</f>
        <v/>
      </c>
      <c r="H2580" s="23" t="str">
        <f>IF(ISBLANK(Ventas[[#This Row],[Código]]),"",Ventas[[#This Row],[Precio Unitario]]*Ventas[[#This Row],[Cantidad]])</f>
        <v/>
      </c>
      <c r="I2580" s="1" t="str">
        <f>IF(ISBLANK(Ventas[[#This Row],[Código]]),"",SUM(Ventas[[#This Row],[Monto]],I2579))</f>
        <v/>
      </c>
    </row>
    <row r="2581" spans="3:9" x14ac:dyDescent="0.25">
      <c r="C2581" t="str">
        <f>IF(ISBLANK(Ventas[[#This Row],[Código]]),"",VLOOKUP(Ventas[[#This Row],[Código]],Productos[],2,FALSE))</f>
        <v/>
      </c>
      <c r="D2581" t="str">
        <f>IF(ISBLANK(Ventas[[#This Row],[Código]]),"",VLOOKUP(Ventas[[#This Row],[Código]],Productos[],3,FALSE))</f>
        <v/>
      </c>
      <c r="E2581" s="22"/>
      <c r="F2581" s="1" t="str">
        <f>IF(ISBLANK(Ventas[[#This Row],[Código]]),"",VLOOKUP(Ventas[[#This Row],[Código]],Productos[],4,FALSE))</f>
        <v/>
      </c>
      <c r="G2581" s="1" t="str">
        <f>IF(ISBLANK(Ventas[[#This Row],[Código]]),"",VLOOKUP(Ventas[[#This Row],[Código]],Productos[],5,FALSE))</f>
        <v/>
      </c>
      <c r="H2581" s="23" t="str">
        <f>IF(ISBLANK(Ventas[[#This Row],[Código]]),"",Ventas[[#This Row],[Precio Unitario]]*Ventas[[#This Row],[Cantidad]])</f>
        <v/>
      </c>
      <c r="I2581" s="1" t="str">
        <f>IF(ISBLANK(Ventas[[#This Row],[Código]]),"",SUM(Ventas[[#This Row],[Monto]],I2580))</f>
        <v/>
      </c>
    </row>
    <row r="2582" spans="3:9" x14ac:dyDescent="0.25">
      <c r="C2582" t="str">
        <f>IF(ISBLANK(Ventas[[#This Row],[Código]]),"",VLOOKUP(Ventas[[#This Row],[Código]],Productos[],2,FALSE))</f>
        <v/>
      </c>
      <c r="D2582" t="str">
        <f>IF(ISBLANK(Ventas[[#This Row],[Código]]),"",VLOOKUP(Ventas[[#This Row],[Código]],Productos[],3,FALSE))</f>
        <v/>
      </c>
      <c r="E2582" s="22"/>
      <c r="F2582" s="1" t="str">
        <f>IF(ISBLANK(Ventas[[#This Row],[Código]]),"",VLOOKUP(Ventas[[#This Row],[Código]],Productos[],4,FALSE))</f>
        <v/>
      </c>
      <c r="G2582" s="1" t="str">
        <f>IF(ISBLANK(Ventas[[#This Row],[Código]]),"",VLOOKUP(Ventas[[#This Row],[Código]],Productos[],5,FALSE))</f>
        <v/>
      </c>
      <c r="H2582" s="23" t="str">
        <f>IF(ISBLANK(Ventas[[#This Row],[Código]]),"",Ventas[[#This Row],[Precio Unitario]]*Ventas[[#This Row],[Cantidad]])</f>
        <v/>
      </c>
      <c r="I2582" s="1" t="str">
        <f>IF(ISBLANK(Ventas[[#This Row],[Código]]),"",SUM(Ventas[[#This Row],[Monto]],I2581))</f>
        <v/>
      </c>
    </row>
    <row r="2583" spans="3:9" x14ac:dyDescent="0.25">
      <c r="C2583" t="str">
        <f>IF(ISBLANK(Ventas[[#This Row],[Código]]),"",VLOOKUP(Ventas[[#This Row],[Código]],Productos[],2,FALSE))</f>
        <v/>
      </c>
      <c r="D2583" t="str">
        <f>IF(ISBLANK(Ventas[[#This Row],[Código]]),"",VLOOKUP(Ventas[[#This Row],[Código]],Productos[],3,FALSE))</f>
        <v/>
      </c>
      <c r="E2583" s="22"/>
      <c r="F2583" s="1" t="str">
        <f>IF(ISBLANK(Ventas[[#This Row],[Código]]),"",VLOOKUP(Ventas[[#This Row],[Código]],Productos[],4,FALSE))</f>
        <v/>
      </c>
      <c r="G2583" s="1" t="str">
        <f>IF(ISBLANK(Ventas[[#This Row],[Código]]),"",VLOOKUP(Ventas[[#This Row],[Código]],Productos[],5,FALSE))</f>
        <v/>
      </c>
      <c r="H2583" s="23" t="str">
        <f>IF(ISBLANK(Ventas[[#This Row],[Código]]),"",Ventas[[#This Row],[Precio Unitario]]*Ventas[[#This Row],[Cantidad]])</f>
        <v/>
      </c>
      <c r="I2583" s="1" t="str">
        <f>IF(ISBLANK(Ventas[[#This Row],[Código]]),"",SUM(Ventas[[#This Row],[Monto]],I2582))</f>
        <v/>
      </c>
    </row>
    <row r="2584" spans="3:9" x14ac:dyDescent="0.25">
      <c r="C2584" t="str">
        <f>IF(ISBLANK(Ventas[[#This Row],[Código]]),"",VLOOKUP(Ventas[[#This Row],[Código]],Productos[],2,FALSE))</f>
        <v/>
      </c>
      <c r="D2584" t="str">
        <f>IF(ISBLANK(Ventas[[#This Row],[Código]]),"",VLOOKUP(Ventas[[#This Row],[Código]],Productos[],3,FALSE))</f>
        <v/>
      </c>
      <c r="E2584" s="22"/>
      <c r="F2584" s="1" t="str">
        <f>IF(ISBLANK(Ventas[[#This Row],[Código]]),"",VLOOKUP(Ventas[[#This Row],[Código]],Productos[],4,FALSE))</f>
        <v/>
      </c>
      <c r="G2584" s="1" t="str">
        <f>IF(ISBLANK(Ventas[[#This Row],[Código]]),"",VLOOKUP(Ventas[[#This Row],[Código]],Productos[],5,FALSE))</f>
        <v/>
      </c>
      <c r="H2584" s="23" t="str">
        <f>IF(ISBLANK(Ventas[[#This Row],[Código]]),"",Ventas[[#This Row],[Precio Unitario]]*Ventas[[#This Row],[Cantidad]])</f>
        <v/>
      </c>
      <c r="I2584" s="1" t="str">
        <f>IF(ISBLANK(Ventas[[#This Row],[Código]]),"",SUM(Ventas[[#This Row],[Monto]],I2583))</f>
        <v/>
      </c>
    </row>
    <row r="2585" spans="3:9" x14ac:dyDescent="0.25">
      <c r="C2585" t="str">
        <f>IF(ISBLANK(Ventas[[#This Row],[Código]]),"",VLOOKUP(Ventas[[#This Row],[Código]],Productos[],2,FALSE))</f>
        <v/>
      </c>
      <c r="D2585" t="str">
        <f>IF(ISBLANK(Ventas[[#This Row],[Código]]),"",VLOOKUP(Ventas[[#This Row],[Código]],Productos[],3,FALSE))</f>
        <v/>
      </c>
      <c r="E2585" s="22"/>
      <c r="F2585" s="1" t="str">
        <f>IF(ISBLANK(Ventas[[#This Row],[Código]]),"",VLOOKUP(Ventas[[#This Row],[Código]],Productos[],4,FALSE))</f>
        <v/>
      </c>
      <c r="G2585" s="1" t="str">
        <f>IF(ISBLANK(Ventas[[#This Row],[Código]]),"",VLOOKUP(Ventas[[#This Row],[Código]],Productos[],5,FALSE))</f>
        <v/>
      </c>
      <c r="H2585" s="23" t="str">
        <f>IF(ISBLANK(Ventas[[#This Row],[Código]]),"",Ventas[[#This Row],[Precio Unitario]]*Ventas[[#This Row],[Cantidad]])</f>
        <v/>
      </c>
      <c r="I2585" s="1" t="str">
        <f>IF(ISBLANK(Ventas[[#This Row],[Código]]),"",SUM(Ventas[[#This Row],[Monto]],I2584))</f>
        <v/>
      </c>
    </row>
    <row r="2586" spans="3:9" x14ac:dyDescent="0.25">
      <c r="C2586" t="str">
        <f>IF(ISBLANK(Ventas[[#This Row],[Código]]),"",VLOOKUP(Ventas[[#This Row],[Código]],Productos[],2,FALSE))</f>
        <v/>
      </c>
      <c r="D2586" t="str">
        <f>IF(ISBLANK(Ventas[[#This Row],[Código]]),"",VLOOKUP(Ventas[[#This Row],[Código]],Productos[],3,FALSE))</f>
        <v/>
      </c>
      <c r="E2586" s="22"/>
      <c r="F2586" s="1" t="str">
        <f>IF(ISBLANK(Ventas[[#This Row],[Código]]),"",VLOOKUP(Ventas[[#This Row],[Código]],Productos[],4,FALSE))</f>
        <v/>
      </c>
      <c r="G2586" s="1" t="str">
        <f>IF(ISBLANK(Ventas[[#This Row],[Código]]),"",VLOOKUP(Ventas[[#This Row],[Código]],Productos[],5,FALSE))</f>
        <v/>
      </c>
      <c r="H2586" s="23" t="str">
        <f>IF(ISBLANK(Ventas[[#This Row],[Código]]),"",Ventas[[#This Row],[Precio Unitario]]*Ventas[[#This Row],[Cantidad]])</f>
        <v/>
      </c>
      <c r="I2586" s="1" t="str">
        <f>IF(ISBLANK(Ventas[[#This Row],[Código]]),"",SUM(Ventas[[#This Row],[Monto]],I2585))</f>
        <v/>
      </c>
    </row>
    <row r="2587" spans="3:9" x14ac:dyDescent="0.25">
      <c r="C2587" t="str">
        <f>IF(ISBLANK(Ventas[[#This Row],[Código]]),"",VLOOKUP(Ventas[[#This Row],[Código]],Productos[],2,FALSE))</f>
        <v/>
      </c>
      <c r="D2587" t="str">
        <f>IF(ISBLANK(Ventas[[#This Row],[Código]]),"",VLOOKUP(Ventas[[#This Row],[Código]],Productos[],3,FALSE))</f>
        <v/>
      </c>
      <c r="E2587" s="22"/>
      <c r="F2587" s="1" t="str">
        <f>IF(ISBLANK(Ventas[[#This Row],[Código]]),"",VLOOKUP(Ventas[[#This Row],[Código]],Productos[],4,FALSE))</f>
        <v/>
      </c>
      <c r="G2587" s="1" t="str">
        <f>IF(ISBLANK(Ventas[[#This Row],[Código]]),"",VLOOKUP(Ventas[[#This Row],[Código]],Productos[],5,FALSE))</f>
        <v/>
      </c>
      <c r="H2587" s="23" t="str">
        <f>IF(ISBLANK(Ventas[[#This Row],[Código]]),"",Ventas[[#This Row],[Precio Unitario]]*Ventas[[#This Row],[Cantidad]])</f>
        <v/>
      </c>
      <c r="I2587" s="1" t="str">
        <f>IF(ISBLANK(Ventas[[#This Row],[Código]]),"",SUM(Ventas[[#This Row],[Monto]],I2586))</f>
        <v/>
      </c>
    </row>
    <row r="2588" spans="3:9" x14ac:dyDescent="0.25">
      <c r="C2588" t="str">
        <f>IF(ISBLANK(Ventas[[#This Row],[Código]]),"",VLOOKUP(Ventas[[#This Row],[Código]],Productos[],2,FALSE))</f>
        <v/>
      </c>
      <c r="D2588" t="str">
        <f>IF(ISBLANK(Ventas[[#This Row],[Código]]),"",VLOOKUP(Ventas[[#This Row],[Código]],Productos[],3,FALSE))</f>
        <v/>
      </c>
      <c r="E2588" s="22"/>
      <c r="F2588" s="1" t="str">
        <f>IF(ISBLANK(Ventas[[#This Row],[Código]]),"",VLOOKUP(Ventas[[#This Row],[Código]],Productos[],4,FALSE))</f>
        <v/>
      </c>
      <c r="G2588" s="1" t="str">
        <f>IF(ISBLANK(Ventas[[#This Row],[Código]]),"",VLOOKUP(Ventas[[#This Row],[Código]],Productos[],5,FALSE))</f>
        <v/>
      </c>
      <c r="H2588" s="23" t="str">
        <f>IF(ISBLANK(Ventas[[#This Row],[Código]]),"",Ventas[[#This Row],[Precio Unitario]]*Ventas[[#This Row],[Cantidad]])</f>
        <v/>
      </c>
      <c r="I2588" s="1" t="str">
        <f>IF(ISBLANK(Ventas[[#This Row],[Código]]),"",SUM(Ventas[[#This Row],[Monto]],I2587))</f>
        <v/>
      </c>
    </row>
    <row r="2589" spans="3:9" x14ac:dyDescent="0.25">
      <c r="C2589" t="str">
        <f>IF(ISBLANK(Ventas[[#This Row],[Código]]),"",VLOOKUP(Ventas[[#This Row],[Código]],Productos[],2,FALSE))</f>
        <v/>
      </c>
      <c r="D2589" t="str">
        <f>IF(ISBLANK(Ventas[[#This Row],[Código]]),"",VLOOKUP(Ventas[[#This Row],[Código]],Productos[],3,FALSE))</f>
        <v/>
      </c>
      <c r="E2589" s="22"/>
      <c r="F2589" s="1" t="str">
        <f>IF(ISBLANK(Ventas[[#This Row],[Código]]),"",VLOOKUP(Ventas[[#This Row],[Código]],Productos[],4,FALSE))</f>
        <v/>
      </c>
      <c r="G2589" s="1" t="str">
        <f>IF(ISBLANK(Ventas[[#This Row],[Código]]),"",VLOOKUP(Ventas[[#This Row],[Código]],Productos[],5,FALSE))</f>
        <v/>
      </c>
      <c r="H2589" s="23" t="str">
        <f>IF(ISBLANK(Ventas[[#This Row],[Código]]),"",Ventas[[#This Row],[Precio Unitario]]*Ventas[[#This Row],[Cantidad]])</f>
        <v/>
      </c>
      <c r="I2589" s="1" t="str">
        <f>IF(ISBLANK(Ventas[[#This Row],[Código]]),"",SUM(Ventas[[#This Row],[Monto]],I2588))</f>
        <v/>
      </c>
    </row>
    <row r="2590" spans="3:9" x14ac:dyDescent="0.25">
      <c r="C2590" t="str">
        <f>IF(ISBLANK(Ventas[[#This Row],[Código]]),"",VLOOKUP(Ventas[[#This Row],[Código]],Productos[],2,FALSE))</f>
        <v/>
      </c>
      <c r="D2590" t="str">
        <f>IF(ISBLANK(Ventas[[#This Row],[Código]]),"",VLOOKUP(Ventas[[#This Row],[Código]],Productos[],3,FALSE))</f>
        <v/>
      </c>
      <c r="E2590" s="22"/>
      <c r="F2590" s="1" t="str">
        <f>IF(ISBLANK(Ventas[[#This Row],[Código]]),"",VLOOKUP(Ventas[[#This Row],[Código]],Productos[],4,FALSE))</f>
        <v/>
      </c>
      <c r="G2590" s="1" t="str">
        <f>IF(ISBLANK(Ventas[[#This Row],[Código]]),"",VLOOKUP(Ventas[[#This Row],[Código]],Productos[],5,FALSE))</f>
        <v/>
      </c>
      <c r="H2590" s="23" t="str">
        <f>IF(ISBLANK(Ventas[[#This Row],[Código]]),"",Ventas[[#This Row],[Precio Unitario]]*Ventas[[#This Row],[Cantidad]])</f>
        <v/>
      </c>
      <c r="I2590" s="1" t="str">
        <f>IF(ISBLANK(Ventas[[#This Row],[Código]]),"",SUM(Ventas[[#This Row],[Monto]],I2589))</f>
        <v/>
      </c>
    </row>
    <row r="2591" spans="3:9" x14ac:dyDescent="0.25">
      <c r="C2591" t="str">
        <f>IF(ISBLANK(Ventas[[#This Row],[Código]]),"",VLOOKUP(Ventas[[#This Row],[Código]],Productos[],2,FALSE))</f>
        <v/>
      </c>
      <c r="D2591" t="str">
        <f>IF(ISBLANK(Ventas[[#This Row],[Código]]),"",VLOOKUP(Ventas[[#This Row],[Código]],Productos[],3,FALSE))</f>
        <v/>
      </c>
      <c r="E2591" s="22"/>
      <c r="F2591" s="1" t="str">
        <f>IF(ISBLANK(Ventas[[#This Row],[Código]]),"",VLOOKUP(Ventas[[#This Row],[Código]],Productos[],4,FALSE))</f>
        <v/>
      </c>
      <c r="G2591" s="1" t="str">
        <f>IF(ISBLANK(Ventas[[#This Row],[Código]]),"",VLOOKUP(Ventas[[#This Row],[Código]],Productos[],5,FALSE))</f>
        <v/>
      </c>
      <c r="H2591" s="23" t="str">
        <f>IF(ISBLANK(Ventas[[#This Row],[Código]]),"",Ventas[[#This Row],[Precio Unitario]]*Ventas[[#This Row],[Cantidad]])</f>
        <v/>
      </c>
      <c r="I2591" s="1" t="str">
        <f>IF(ISBLANK(Ventas[[#This Row],[Código]]),"",SUM(Ventas[[#This Row],[Monto]],I2590))</f>
        <v/>
      </c>
    </row>
    <row r="2592" spans="3:9" x14ac:dyDescent="0.25">
      <c r="C2592" t="str">
        <f>IF(ISBLANK(Ventas[[#This Row],[Código]]),"",VLOOKUP(Ventas[[#This Row],[Código]],Productos[],2,FALSE))</f>
        <v/>
      </c>
      <c r="D2592" t="str">
        <f>IF(ISBLANK(Ventas[[#This Row],[Código]]),"",VLOOKUP(Ventas[[#This Row],[Código]],Productos[],3,FALSE))</f>
        <v/>
      </c>
      <c r="E2592" s="22"/>
      <c r="F2592" s="1" t="str">
        <f>IF(ISBLANK(Ventas[[#This Row],[Código]]),"",VLOOKUP(Ventas[[#This Row],[Código]],Productos[],4,FALSE))</f>
        <v/>
      </c>
      <c r="G2592" s="1" t="str">
        <f>IF(ISBLANK(Ventas[[#This Row],[Código]]),"",VLOOKUP(Ventas[[#This Row],[Código]],Productos[],5,FALSE))</f>
        <v/>
      </c>
      <c r="H2592" s="23" t="str">
        <f>IF(ISBLANK(Ventas[[#This Row],[Código]]),"",Ventas[[#This Row],[Precio Unitario]]*Ventas[[#This Row],[Cantidad]])</f>
        <v/>
      </c>
      <c r="I2592" s="1" t="str">
        <f>IF(ISBLANK(Ventas[[#This Row],[Código]]),"",SUM(Ventas[[#This Row],[Monto]],I2591))</f>
        <v/>
      </c>
    </row>
    <row r="2593" spans="3:9" x14ac:dyDescent="0.25">
      <c r="C2593" t="str">
        <f>IF(ISBLANK(Ventas[[#This Row],[Código]]),"",VLOOKUP(Ventas[[#This Row],[Código]],Productos[],2,FALSE))</f>
        <v/>
      </c>
      <c r="D2593" t="str">
        <f>IF(ISBLANK(Ventas[[#This Row],[Código]]),"",VLOOKUP(Ventas[[#This Row],[Código]],Productos[],3,FALSE))</f>
        <v/>
      </c>
      <c r="E2593" s="22"/>
      <c r="F2593" s="1" t="str">
        <f>IF(ISBLANK(Ventas[[#This Row],[Código]]),"",VLOOKUP(Ventas[[#This Row],[Código]],Productos[],4,FALSE))</f>
        <v/>
      </c>
      <c r="G2593" s="1" t="str">
        <f>IF(ISBLANK(Ventas[[#This Row],[Código]]),"",VLOOKUP(Ventas[[#This Row],[Código]],Productos[],5,FALSE))</f>
        <v/>
      </c>
      <c r="H2593" s="23" t="str">
        <f>IF(ISBLANK(Ventas[[#This Row],[Código]]),"",Ventas[[#This Row],[Precio Unitario]]*Ventas[[#This Row],[Cantidad]])</f>
        <v/>
      </c>
      <c r="I2593" s="1" t="str">
        <f>IF(ISBLANK(Ventas[[#This Row],[Código]]),"",SUM(Ventas[[#This Row],[Monto]],I2592))</f>
        <v/>
      </c>
    </row>
    <row r="2594" spans="3:9" x14ac:dyDescent="0.25">
      <c r="C2594" t="str">
        <f>IF(ISBLANK(Ventas[[#This Row],[Código]]),"",VLOOKUP(Ventas[[#This Row],[Código]],Productos[],2,FALSE))</f>
        <v/>
      </c>
      <c r="D2594" t="str">
        <f>IF(ISBLANK(Ventas[[#This Row],[Código]]),"",VLOOKUP(Ventas[[#This Row],[Código]],Productos[],3,FALSE))</f>
        <v/>
      </c>
      <c r="E2594" s="22"/>
      <c r="F2594" s="1" t="str">
        <f>IF(ISBLANK(Ventas[[#This Row],[Código]]),"",VLOOKUP(Ventas[[#This Row],[Código]],Productos[],4,FALSE))</f>
        <v/>
      </c>
      <c r="G2594" s="1" t="str">
        <f>IF(ISBLANK(Ventas[[#This Row],[Código]]),"",VLOOKUP(Ventas[[#This Row],[Código]],Productos[],5,FALSE))</f>
        <v/>
      </c>
      <c r="H2594" s="23" t="str">
        <f>IF(ISBLANK(Ventas[[#This Row],[Código]]),"",Ventas[[#This Row],[Precio Unitario]]*Ventas[[#This Row],[Cantidad]])</f>
        <v/>
      </c>
      <c r="I2594" s="1" t="str">
        <f>IF(ISBLANK(Ventas[[#This Row],[Código]]),"",SUM(Ventas[[#This Row],[Monto]],I2593))</f>
        <v/>
      </c>
    </row>
    <row r="2595" spans="3:9" x14ac:dyDescent="0.25">
      <c r="C2595" t="str">
        <f>IF(ISBLANK(Ventas[[#This Row],[Código]]),"",VLOOKUP(Ventas[[#This Row],[Código]],Productos[],2,FALSE))</f>
        <v/>
      </c>
      <c r="D2595" t="str">
        <f>IF(ISBLANK(Ventas[[#This Row],[Código]]),"",VLOOKUP(Ventas[[#This Row],[Código]],Productos[],3,FALSE))</f>
        <v/>
      </c>
      <c r="E2595" s="22"/>
      <c r="F2595" s="1" t="str">
        <f>IF(ISBLANK(Ventas[[#This Row],[Código]]),"",VLOOKUP(Ventas[[#This Row],[Código]],Productos[],4,FALSE))</f>
        <v/>
      </c>
      <c r="G2595" s="1" t="str">
        <f>IF(ISBLANK(Ventas[[#This Row],[Código]]),"",VLOOKUP(Ventas[[#This Row],[Código]],Productos[],5,FALSE))</f>
        <v/>
      </c>
      <c r="H2595" s="23" t="str">
        <f>IF(ISBLANK(Ventas[[#This Row],[Código]]),"",Ventas[[#This Row],[Precio Unitario]]*Ventas[[#This Row],[Cantidad]])</f>
        <v/>
      </c>
      <c r="I2595" s="1" t="str">
        <f>IF(ISBLANK(Ventas[[#This Row],[Código]]),"",SUM(Ventas[[#This Row],[Monto]],I2594))</f>
        <v/>
      </c>
    </row>
    <row r="2596" spans="3:9" x14ac:dyDescent="0.25">
      <c r="C2596" t="str">
        <f>IF(ISBLANK(Ventas[[#This Row],[Código]]),"",VLOOKUP(Ventas[[#This Row],[Código]],Productos[],2,FALSE))</f>
        <v/>
      </c>
      <c r="D2596" t="str">
        <f>IF(ISBLANK(Ventas[[#This Row],[Código]]),"",VLOOKUP(Ventas[[#This Row],[Código]],Productos[],3,FALSE))</f>
        <v/>
      </c>
      <c r="E2596" s="22"/>
      <c r="F2596" s="1" t="str">
        <f>IF(ISBLANK(Ventas[[#This Row],[Código]]),"",VLOOKUP(Ventas[[#This Row],[Código]],Productos[],4,FALSE))</f>
        <v/>
      </c>
      <c r="G2596" s="1" t="str">
        <f>IF(ISBLANK(Ventas[[#This Row],[Código]]),"",VLOOKUP(Ventas[[#This Row],[Código]],Productos[],5,FALSE))</f>
        <v/>
      </c>
      <c r="H2596" s="23" t="str">
        <f>IF(ISBLANK(Ventas[[#This Row],[Código]]),"",Ventas[[#This Row],[Precio Unitario]]*Ventas[[#This Row],[Cantidad]])</f>
        <v/>
      </c>
      <c r="I2596" s="1" t="str">
        <f>IF(ISBLANK(Ventas[[#This Row],[Código]]),"",SUM(Ventas[[#This Row],[Monto]],I2595))</f>
        <v/>
      </c>
    </row>
    <row r="2597" spans="3:9" x14ac:dyDescent="0.25">
      <c r="C2597" t="str">
        <f>IF(ISBLANK(Ventas[[#This Row],[Código]]),"",VLOOKUP(Ventas[[#This Row],[Código]],Productos[],2,FALSE))</f>
        <v/>
      </c>
      <c r="D2597" t="str">
        <f>IF(ISBLANK(Ventas[[#This Row],[Código]]),"",VLOOKUP(Ventas[[#This Row],[Código]],Productos[],3,FALSE))</f>
        <v/>
      </c>
      <c r="E2597" s="22"/>
      <c r="F2597" s="1" t="str">
        <f>IF(ISBLANK(Ventas[[#This Row],[Código]]),"",VLOOKUP(Ventas[[#This Row],[Código]],Productos[],4,FALSE))</f>
        <v/>
      </c>
      <c r="G2597" s="1" t="str">
        <f>IF(ISBLANK(Ventas[[#This Row],[Código]]),"",VLOOKUP(Ventas[[#This Row],[Código]],Productos[],5,FALSE))</f>
        <v/>
      </c>
      <c r="H2597" s="23" t="str">
        <f>IF(ISBLANK(Ventas[[#This Row],[Código]]),"",Ventas[[#This Row],[Precio Unitario]]*Ventas[[#This Row],[Cantidad]])</f>
        <v/>
      </c>
      <c r="I2597" s="1" t="str">
        <f>IF(ISBLANK(Ventas[[#This Row],[Código]]),"",SUM(Ventas[[#This Row],[Monto]],I2596))</f>
        <v/>
      </c>
    </row>
    <row r="2598" spans="3:9" x14ac:dyDescent="0.25">
      <c r="C2598" t="str">
        <f>IF(ISBLANK(Ventas[[#This Row],[Código]]),"",VLOOKUP(Ventas[[#This Row],[Código]],Productos[],2,FALSE))</f>
        <v/>
      </c>
      <c r="D2598" t="str">
        <f>IF(ISBLANK(Ventas[[#This Row],[Código]]),"",VLOOKUP(Ventas[[#This Row],[Código]],Productos[],3,FALSE))</f>
        <v/>
      </c>
      <c r="E2598" s="22"/>
      <c r="F2598" s="1" t="str">
        <f>IF(ISBLANK(Ventas[[#This Row],[Código]]),"",VLOOKUP(Ventas[[#This Row],[Código]],Productos[],4,FALSE))</f>
        <v/>
      </c>
      <c r="G2598" s="1" t="str">
        <f>IF(ISBLANK(Ventas[[#This Row],[Código]]),"",VLOOKUP(Ventas[[#This Row],[Código]],Productos[],5,FALSE))</f>
        <v/>
      </c>
      <c r="H2598" s="23" t="str">
        <f>IF(ISBLANK(Ventas[[#This Row],[Código]]),"",Ventas[[#This Row],[Precio Unitario]]*Ventas[[#This Row],[Cantidad]])</f>
        <v/>
      </c>
      <c r="I2598" s="1" t="str">
        <f>IF(ISBLANK(Ventas[[#This Row],[Código]]),"",SUM(Ventas[[#This Row],[Monto]],I2597))</f>
        <v/>
      </c>
    </row>
    <row r="2599" spans="3:9" x14ac:dyDescent="0.25">
      <c r="C2599" t="str">
        <f>IF(ISBLANK(Ventas[[#This Row],[Código]]),"",VLOOKUP(Ventas[[#This Row],[Código]],Productos[],2,FALSE))</f>
        <v/>
      </c>
      <c r="D2599" t="str">
        <f>IF(ISBLANK(Ventas[[#This Row],[Código]]),"",VLOOKUP(Ventas[[#This Row],[Código]],Productos[],3,FALSE))</f>
        <v/>
      </c>
      <c r="E2599" s="22"/>
      <c r="F2599" s="1" t="str">
        <f>IF(ISBLANK(Ventas[[#This Row],[Código]]),"",VLOOKUP(Ventas[[#This Row],[Código]],Productos[],4,FALSE))</f>
        <v/>
      </c>
      <c r="G2599" s="1" t="str">
        <f>IF(ISBLANK(Ventas[[#This Row],[Código]]),"",VLOOKUP(Ventas[[#This Row],[Código]],Productos[],5,FALSE))</f>
        <v/>
      </c>
      <c r="H2599" s="23" t="str">
        <f>IF(ISBLANK(Ventas[[#This Row],[Código]]),"",Ventas[[#This Row],[Precio Unitario]]*Ventas[[#This Row],[Cantidad]])</f>
        <v/>
      </c>
      <c r="I2599" s="1" t="str">
        <f>IF(ISBLANK(Ventas[[#This Row],[Código]]),"",SUM(Ventas[[#This Row],[Monto]],I2598))</f>
        <v/>
      </c>
    </row>
    <row r="2600" spans="3:9" x14ac:dyDescent="0.25">
      <c r="C2600" t="str">
        <f>IF(ISBLANK(Ventas[[#This Row],[Código]]),"",VLOOKUP(Ventas[[#This Row],[Código]],Productos[],2,FALSE))</f>
        <v/>
      </c>
      <c r="D2600" t="str">
        <f>IF(ISBLANK(Ventas[[#This Row],[Código]]),"",VLOOKUP(Ventas[[#This Row],[Código]],Productos[],3,FALSE))</f>
        <v/>
      </c>
      <c r="E2600" s="22"/>
      <c r="F2600" s="1" t="str">
        <f>IF(ISBLANK(Ventas[[#This Row],[Código]]),"",VLOOKUP(Ventas[[#This Row],[Código]],Productos[],4,FALSE))</f>
        <v/>
      </c>
      <c r="G2600" s="1" t="str">
        <f>IF(ISBLANK(Ventas[[#This Row],[Código]]),"",VLOOKUP(Ventas[[#This Row],[Código]],Productos[],5,FALSE))</f>
        <v/>
      </c>
      <c r="H2600" s="23" t="str">
        <f>IF(ISBLANK(Ventas[[#This Row],[Código]]),"",Ventas[[#This Row],[Precio Unitario]]*Ventas[[#This Row],[Cantidad]])</f>
        <v/>
      </c>
      <c r="I2600" s="1" t="str">
        <f>IF(ISBLANK(Ventas[[#This Row],[Código]]),"",SUM(Ventas[[#This Row],[Monto]],I2599))</f>
        <v/>
      </c>
    </row>
    <row r="2601" spans="3:9" x14ac:dyDescent="0.25">
      <c r="C2601" t="str">
        <f>IF(ISBLANK(Ventas[[#This Row],[Código]]),"",VLOOKUP(Ventas[[#This Row],[Código]],Productos[],2,FALSE))</f>
        <v/>
      </c>
      <c r="D2601" t="str">
        <f>IF(ISBLANK(Ventas[[#This Row],[Código]]),"",VLOOKUP(Ventas[[#This Row],[Código]],Productos[],3,FALSE))</f>
        <v/>
      </c>
      <c r="E2601" s="22"/>
      <c r="F2601" s="1" t="str">
        <f>IF(ISBLANK(Ventas[[#This Row],[Código]]),"",VLOOKUP(Ventas[[#This Row],[Código]],Productos[],4,FALSE))</f>
        <v/>
      </c>
      <c r="G2601" s="1" t="str">
        <f>IF(ISBLANK(Ventas[[#This Row],[Código]]),"",VLOOKUP(Ventas[[#This Row],[Código]],Productos[],5,FALSE))</f>
        <v/>
      </c>
      <c r="H2601" s="23" t="str">
        <f>IF(ISBLANK(Ventas[[#This Row],[Código]]),"",Ventas[[#This Row],[Precio Unitario]]*Ventas[[#This Row],[Cantidad]])</f>
        <v/>
      </c>
      <c r="I2601" s="1" t="str">
        <f>IF(ISBLANK(Ventas[[#This Row],[Código]]),"",SUM(Ventas[[#This Row],[Monto]],I2600))</f>
        <v/>
      </c>
    </row>
    <row r="2602" spans="3:9" x14ac:dyDescent="0.25">
      <c r="C2602" t="str">
        <f>IF(ISBLANK(Ventas[[#This Row],[Código]]),"",VLOOKUP(Ventas[[#This Row],[Código]],Productos[],2,FALSE))</f>
        <v/>
      </c>
      <c r="D2602" t="str">
        <f>IF(ISBLANK(Ventas[[#This Row],[Código]]),"",VLOOKUP(Ventas[[#This Row],[Código]],Productos[],3,FALSE))</f>
        <v/>
      </c>
      <c r="E2602" s="22"/>
      <c r="F2602" s="1" t="str">
        <f>IF(ISBLANK(Ventas[[#This Row],[Código]]),"",VLOOKUP(Ventas[[#This Row],[Código]],Productos[],4,FALSE))</f>
        <v/>
      </c>
      <c r="G2602" s="1" t="str">
        <f>IF(ISBLANK(Ventas[[#This Row],[Código]]),"",VLOOKUP(Ventas[[#This Row],[Código]],Productos[],5,FALSE))</f>
        <v/>
      </c>
      <c r="H2602" s="23" t="str">
        <f>IF(ISBLANK(Ventas[[#This Row],[Código]]),"",Ventas[[#This Row],[Precio Unitario]]*Ventas[[#This Row],[Cantidad]])</f>
        <v/>
      </c>
      <c r="I2602" s="1" t="str">
        <f>IF(ISBLANK(Ventas[[#This Row],[Código]]),"",SUM(Ventas[[#This Row],[Monto]],I2601))</f>
        <v/>
      </c>
    </row>
    <row r="2603" spans="3:9" x14ac:dyDescent="0.25">
      <c r="C2603" t="str">
        <f>IF(ISBLANK(Ventas[[#This Row],[Código]]),"",VLOOKUP(Ventas[[#This Row],[Código]],Productos[],2,FALSE))</f>
        <v/>
      </c>
      <c r="D2603" t="str">
        <f>IF(ISBLANK(Ventas[[#This Row],[Código]]),"",VLOOKUP(Ventas[[#This Row],[Código]],Productos[],3,FALSE))</f>
        <v/>
      </c>
      <c r="E2603" s="22"/>
      <c r="F2603" s="1" t="str">
        <f>IF(ISBLANK(Ventas[[#This Row],[Código]]),"",VLOOKUP(Ventas[[#This Row],[Código]],Productos[],4,FALSE))</f>
        <v/>
      </c>
      <c r="G2603" s="1" t="str">
        <f>IF(ISBLANK(Ventas[[#This Row],[Código]]),"",VLOOKUP(Ventas[[#This Row],[Código]],Productos[],5,FALSE))</f>
        <v/>
      </c>
      <c r="H2603" s="23" t="str">
        <f>IF(ISBLANK(Ventas[[#This Row],[Código]]),"",Ventas[[#This Row],[Precio Unitario]]*Ventas[[#This Row],[Cantidad]])</f>
        <v/>
      </c>
      <c r="I2603" s="1" t="str">
        <f>IF(ISBLANK(Ventas[[#This Row],[Código]]),"",SUM(Ventas[[#This Row],[Monto]],I2602))</f>
        <v/>
      </c>
    </row>
    <row r="2604" spans="3:9" x14ac:dyDescent="0.25">
      <c r="C2604" t="str">
        <f>IF(ISBLANK(Ventas[[#This Row],[Código]]),"",VLOOKUP(Ventas[[#This Row],[Código]],Productos[],2,FALSE))</f>
        <v/>
      </c>
      <c r="D2604" t="str">
        <f>IF(ISBLANK(Ventas[[#This Row],[Código]]),"",VLOOKUP(Ventas[[#This Row],[Código]],Productos[],3,FALSE))</f>
        <v/>
      </c>
      <c r="E2604" s="22"/>
      <c r="F2604" s="1" t="str">
        <f>IF(ISBLANK(Ventas[[#This Row],[Código]]),"",VLOOKUP(Ventas[[#This Row],[Código]],Productos[],4,FALSE))</f>
        <v/>
      </c>
      <c r="G2604" s="1" t="str">
        <f>IF(ISBLANK(Ventas[[#This Row],[Código]]),"",VLOOKUP(Ventas[[#This Row],[Código]],Productos[],5,FALSE))</f>
        <v/>
      </c>
      <c r="H2604" s="23" t="str">
        <f>IF(ISBLANK(Ventas[[#This Row],[Código]]),"",Ventas[[#This Row],[Precio Unitario]]*Ventas[[#This Row],[Cantidad]])</f>
        <v/>
      </c>
      <c r="I2604" s="1" t="str">
        <f>IF(ISBLANK(Ventas[[#This Row],[Código]]),"",SUM(Ventas[[#This Row],[Monto]],I2603))</f>
        <v/>
      </c>
    </row>
    <row r="2605" spans="3:9" x14ac:dyDescent="0.25">
      <c r="C2605" t="str">
        <f>IF(ISBLANK(Ventas[[#This Row],[Código]]),"",VLOOKUP(Ventas[[#This Row],[Código]],Productos[],2,FALSE))</f>
        <v/>
      </c>
      <c r="D2605" t="str">
        <f>IF(ISBLANK(Ventas[[#This Row],[Código]]),"",VLOOKUP(Ventas[[#This Row],[Código]],Productos[],3,FALSE))</f>
        <v/>
      </c>
      <c r="E2605" s="22"/>
      <c r="F2605" s="1" t="str">
        <f>IF(ISBLANK(Ventas[[#This Row],[Código]]),"",VLOOKUP(Ventas[[#This Row],[Código]],Productos[],4,FALSE))</f>
        <v/>
      </c>
      <c r="G2605" s="1" t="str">
        <f>IF(ISBLANK(Ventas[[#This Row],[Código]]),"",VLOOKUP(Ventas[[#This Row],[Código]],Productos[],5,FALSE))</f>
        <v/>
      </c>
      <c r="H2605" s="23" t="str">
        <f>IF(ISBLANK(Ventas[[#This Row],[Código]]),"",Ventas[[#This Row],[Precio Unitario]]*Ventas[[#This Row],[Cantidad]])</f>
        <v/>
      </c>
      <c r="I2605" s="1" t="str">
        <f>IF(ISBLANK(Ventas[[#This Row],[Código]]),"",SUM(Ventas[[#This Row],[Monto]],I2604))</f>
        <v/>
      </c>
    </row>
    <row r="2606" spans="3:9" x14ac:dyDescent="0.25">
      <c r="C2606" t="str">
        <f>IF(ISBLANK(Ventas[[#This Row],[Código]]),"",VLOOKUP(Ventas[[#This Row],[Código]],Productos[],2,FALSE))</f>
        <v/>
      </c>
      <c r="D2606" t="str">
        <f>IF(ISBLANK(Ventas[[#This Row],[Código]]),"",VLOOKUP(Ventas[[#This Row],[Código]],Productos[],3,FALSE))</f>
        <v/>
      </c>
      <c r="E2606" s="22"/>
      <c r="F2606" s="1" t="str">
        <f>IF(ISBLANK(Ventas[[#This Row],[Código]]),"",VLOOKUP(Ventas[[#This Row],[Código]],Productos[],4,FALSE))</f>
        <v/>
      </c>
      <c r="G2606" s="1" t="str">
        <f>IF(ISBLANK(Ventas[[#This Row],[Código]]),"",VLOOKUP(Ventas[[#This Row],[Código]],Productos[],5,FALSE))</f>
        <v/>
      </c>
      <c r="H2606" s="23" t="str">
        <f>IF(ISBLANK(Ventas[[#This Row],[Código]]),"",Ventas[[#This Row],[Precio Unitario]]*Ventas[[#This Row],[Cantidad]])</f>
        <v/>
      </c>
      <c r="I2606" s="1" t="str">
        <f>IF(ISBLANK(Ventas[[#This Row],[Código]]),"",SUM(Ventas[[#This Row],[Monto]],I2605))</f>
        <v/>
      </c>
    </row>
    <row r="2607" spans="3:9" x14ac:dyDescent="0.25">
      <c r="C2607" t="str">
        <f>IF(ISBLANK(Ventas[[#This Row],[Código]]),"",VLOOKUP(Ventas[[#This Row],[Código]],Productos[],2,FALSE))</f>
        <v/>
      </c>
      <c r="D2607" t="str">
        <f>IF(ISBLANK(Ventas[[#This Row],[Código]]),"",VLOOKUP(Ventas[[#This Row],[Código]],Productos[],3,FALSE))</f>
        <v/>
      </c>
      <c r="E2607" s="22"/>
      <c r="F2607" s="1" t="str">
        <f>IF(ISBLANK(Ventas[[#This Row],[Código]]),"",VLOOKUP(Ventas[[#This Row],[Código]],Productos[],4,FALSE))</f>
        <v/>
      </c>
      <c r="G2607" s="1" t="str">
        <f>IF(ISBLANK(Ventas[[#This Row],[Código]]),"",VLOOKUP(Ventas[[#This Row],[Código]],Productos[],5,FALSE))</f>
        <v/>
      </c>
      <c r="H2607" s="23" t="str">
        <f>IF(ISBLANK(Ventas[[#This Row],[Código]]),"",Ventas[[#This Row],[Precio Unitario]]*Ventas[[#This Row],[Cantidad]])</f>
        <v/>
      </c>
      <c r="I2607" s="1" t="str">
        <f>IF(ISBLANK(Ventas[[#This Row],[Código]]),"",SUM(Ventas[[#This Row],[Monto]],I2606))</f>
        <v/>
      </c>
    </row>
    <row r="2608" spans="3:9" x14ac:dyDescent="0.25">
      <c r="C2608" t="str">
        <f>IF(ISBLANK(Ventas[[#This Row],[Código]]),"",VLOOKUP(Ventas[[#This Row],[Código]],Productos[],2,FALSE))</f>
        <v/>
      </c>
      <c r="D2608" t="str">
        <f>IF(ISBLANK(Ventas[[#This Row],[Código]]),"",VLOOKUP(Ventas[[#This Row],[Código]],Productos[],3,FALSE))</f>
        <v/>
      </c>
      <c r="E2608" s="22"/>
      <c r="F2608" s="1" t="str">
        <f>IF(ISBLANK(Ventas[[#This Row],[Código]]),"",VLOOKUP(Ventas[[#This Row],[Código]],Productos[],4,FALSE))</f>
        <v/>
      </c>
      <c r="G2608" s="1" t="str">
        <f>IF(ISBLANK(Ventas[[#This Row],[Código]]),"",VLOOKUP(Ventas[[#This Row],[Código]],Productos[],5,FALSE))</f>
        <v/>
      </c>
      <c r="H2608" s="23" t="str">
        <f>IF(ISBLANK(Ventas[[#This Row],[Código]]),"",Ventas[[#This Row],[Precio Unitario]]*Ventas[[#This Row],[Cantidad]])</f>
        <v/>
      </c>
      <c r="I2608" s="1" t="str">
        <f>IF(ISBLANK(Ventas[[#This Row],[Código]]),"",SUM(Ventas[[#This Row],[Monto]],I2607))</f>
        <v/>
      </c>
    </row>
    <row r="2609" spans="3:9" x14ac:dyDescent="0.25">
      <c r="C2609" t="str">
        <f>IF(ISBLANK(Ventas[[#This Row],[Código]]),"",VLOOKUP(Ventas[[#This Row],[Código]],Productos[],2,FALSE))</f>
        <v/>
      </c>
      <c r="D2609" t="str">
        <f>IF(ISBLANK(Ventas[[#This Row],[Código]]),"",VLOOKUP(Ventas[[#This Row],[Código]],Productos[],3,FALSE))</f>
        <v/>
      </c>
      <c r="E2609" s="22"/>
      <c r="F2609" s="1" t="str">
        <f>IF(ISBLANK(Ventas[[#This Row],[Código]]),"",VLOOKUP(Ventas[[#This Row],[Código]],Productos[],4,FALSE))</f>
        <v/>
      </c>
      <c r="G2609" s="1" t="str">
        <f>IF(ISBLANK(Ventas[[#This Row],[Código]]),"",VLOOKUP(Ventas[[#This Row],[Código]],Productos[],5,FALSE))</f>
        <v/>
      </c>
      <c r="H2609" s="23" t="str">
        <f>IF(ISBLANK(Ventas[[#This Row],[Código]]),"",Ventas[[#This Row],[Precio Unitario]]*Ventas[[#This Row],[Cantidad]])</f>
        <v/>
      </c>
      <c r="I2609" s="1" t="str">
        <f>IF(ISBLANK(Ventas[[#This Row],[Código]]),"",SUM(Ventas[[#This Row],[Monto]],I2608))</f>
        <v/>
      </c>
    </row>
    <row r="2610" spans="3:9" x14ac:dyDescent="0.25">
      <c r="C2610" t="str">
        <f>IF(ISBLANK(Ventas[[#This Row],[Código]]),"",VLOOKUP(Ventas[[#This Row],[Código]],Productos[],2,FALSE))</f>
        <v/>
      </c>
      <c r="D2610" t="str">
        <f>IF(ISBLANK(Ventas[[#This Row],[Código]]),"",VLOOKUP(Ventas[[#This Row],[Código]],Productos[],3,FALSE))</f>
        <v/>
      </c>
      <c r="E2610" s="22"/>
      <c r="F2610" s="1" t="str">
        <f>IF(ISBLANK(Ventas[[#This Row],[Código]]),"",VLOOKUP(Ventas[[#This Row],[Código]],Productos[],4,FALSE))</f>
        <v/>
      </c>
      <c r="G2610" s="1" t="str">
        <f>IF(ISBLANK(Ventas[[#This Row],[Código]]),"",VLOOKUP(Ventas[[#This Row],[Código]],Productos[],5,FALSE))</f>
        <v/>
      </c>
      <c r="H2610" s="23" t="str">
        <f>IF(ISBLANK(Ventas[[#This Row],[Código]]),"",Ventas[[#This Row],[Precio Unitario]]*Ventas[[#This Row],[Cantidad]])</f>
        <v/>
      </c>
      <c r="I2610" s="1" t="str">
        <f>IF(ISBLANK(Ventas[[#This Row],[Código]]),"",SUM(Ventas[[#This Row],[Monto]],I2609))</f>
        <v/>
      </c>
    </row>
    <row r="2611" spans="3:9" x14ac:dyDescent="0.25">
      <c r="C2611" t="str">
        <f>IF(ISBLANK(Ventas[[#This Row],[Código]]),"",VLOOKUP(Ventas[[#This Row],[Código]],Productos[],2,FALSE))</f>
        <v/>
      </c>
      <c r="D2611" t="str">
        <f>IF(ISBLANK(Ventas[[#This Row],[Código]]),"",VLOOKUP(Ventas[[#This Row],[Código]],Productos[],3,FALSE))</f>
        <v/>
      </c>
      <c r="E2611" s="22"/>
      <c r="F2611" s="1" t="str">
        <f>IF(ISBLANK(Ventas[[#This Row],[Código]]),"",VLOOKUP(Ventas[[#This Row],[Código]],Productos[],4,FALSE))</f>
        <v/>
      </c>
      <c r="G2611" s="1" t="str">
        <f>IF(ISBLANK(Ventas[[#This Row],[Código]]),"",VLOOKUP(Ventas[[#This Row],[Código]],Productos[],5,FALSE))</f>
        <v/>
      </c>
      <c r="H2611" s="23" t="str">
        <f>IF(ISBLANK(Ventas[[#This Row],[Código]]),"",Ventas[[#This Row],[Precio Unitario]]*Ventas[[#This Row],[Cantidad]])</f>
        <v/>
      </c>
      <c r="I2611" s="1" t="str">
        <f>IF(ISBLANK(Ventas[[#This Row],[Código]]),"",SUM(Ventas[[#This Row],[Monto]],I2610))</f>
        <v/>
      </c>
    </row>
    <row r="2612" spans="3:9" x14ac:dyDescent="0.25">
      <c r="C2612" t="str">
        <f>IF(ISBLANK(Ventas[[#This Row],[Código]]),"",VLOOKUP(Ventas[[#This Row],[Código]],Productos[],2,FALSE))</f>
        <v/>
      </c>
      <c r="D2612" t="str">
        <f>IF(ISBLANK(Ventas[[#This Row],[Código]]),"",VLOOKUP(Ventas[[#This Row],[Código]],Productos[],3,FALSE))</f>
        <v/>
      </c>
      <c r="E2612" s="22"/>
      <c r="F2612" s="1" t="str">
        <f>IF(ISBLANK(Ventas[[#This Row],[Código]]),"",VLOOKUP(Ventas[[#This Row],[Código]],Productos[],4,FALSE))</f>
        <v/>
      </c>
      <c r="G2612" s="1" t="str">
        <f>IF(ISBLANK(Ventas[[#This Row],[Código]]),"",VLOOKUP(Ventas[[#This Row],[Código]],Productos[],5,FALSE))</f>
        <v/>
      </c>
      <c r="H2612" s="23" t="str">
        <f>IF(ISBLANK(Ventas[[#This Row],[Código]]),"",Ventas[[#This Row],[Precio Unitario]]*Ventas[[#This Row],[Cantidad]])</f>
        <v/>
      </c>
      <c r="I2612" s="1" t="str">
        <f>IF(ISBLANK(Ventas[[#This Row],[Código]]),"",SUM(Ventas[[#This Row],[Monto]],I2611))</f>
        <v/>
      </c>
    </row>
    <row r="2613" spans="3:9" x14ac:dyDescent="0.25">
      <c r="C2613" t="str">
        <f>IF(ISBLANK(Ventas[[#This Row],[Código]]),"",VLOOKUP(Ventas[[#This Row],[Código]],Productos[],2,FALSE))</f>
        <v/>
      </c>
      <c r="D2613" t="str">
        <f>IF(ISBLANK(Ventas[[#This Row],[Código]]),"",VLOOKUP(Ventas[[#This Row],[Código]],Productos[],3,FALSE))</f>
        <v/>
      </c>
      <c r="E2613" s="22"/>
      <c r="F2613" s="1" t="str">
        <f>IF(ISBLANK(Ventas[[#This Row],[Código]]),"",VLOOKUP(Ventas[[#This Row],[Código]],Productos[],4,FALSE))</f>
        <v/>
      </c>
      <c r="G2613" s="1" t="str">
        <f>IF(ISBLANK(Ventas[[#This Row],[Código]]),"",VLOOKUP(Ventas[[#This Row],[Código]],Productos[],5,FALSE))</f>
        <v/>
      </c>
      <c r="H2613" s="23" t="str">
        <f>IF(ISBLANK(Ventas[[#This Row],[Código]]),"",Ventas[[#This Row],[Precio Unitario]]*Ventas[[#This Row],[Cantidad]])</f>
        <v/>
      </c>
      <c r="I2613" s="1" t="str">
        <f>IF(ISBLANK(Ventas[[#This Row],[Código]]),"",SUM(Ventas[[#This Row],[Monto]],I2612))</f>
        <v/>
      </c>
    </row>
    <row r="2614" spans="3:9" x14ac:dyDescent="0.25">
      <c r="C2614" t="str">
        <f>IF(ISBLANK(Ventas[[#This Row],[Código]]),"",VLOOKUP(Ventas[[#This Row],[Código]],Productos[],2,FALSE))</f>
        <v/>
      </c>
      <c r="D2614" t="str">
        <f>IF(ISBLANK(Ventas[[#This Row],[Código]]),"",VLOOKUP(Ventas[[#This Row],[Código]],Productos[],3,FALSE))</f>
        <v/>
      </c>
      <c r="E2614" s="22"/>
      <c r="F2614" s="1" t="str">
        <f>IF(ISBLANK(Ventas[[#This Row],[Código]]),"",VLOOKUP(Ventas[[#This Row],[Código]],Productos[],4,FALSE))</f>
        <v/>
      </c>
      <c r="G2614" s="1" t="str">
        <f>IF(ISBLANK(Ventas[[#This Row],[Código]]),"",VLOOKUP(Ventas[[#This Row],[Código]],Productos[],5,FALSE))</f>
        <v/>
      </c>
      <c r="H2614" s="23" t="str">
        <f>IF(ISBLANK(Ventas[[#This Row],[Código]]),"",Ventas[[#This Row],[Precio Unitario]]*Ventas[[#This Row],[Cantidad]])</f>
        <v/>
      </c>
      <c r="I2614" s="1" t="str">
        <f>IF(ISBLANK(Ventas[[#This Row],[Código]]),"",SUM(Ventas[[#This Row],[Monto]],I2613))</f>
        <v/>
      </c>
    </row>
    <row r="2615" spans="3:9" x14ac:dyDescent="0.25">
      <c r="C2615" t="str">
        <f>IF(ISBLANK(Ventas[[#This Row],[Código]]),"",VLOOKUP(Ventas[[#This Row],[Código]],Productos[],2,FALSE))</f>
        <v/>
      </c>
      <c r="D2615" t="str">
        <f>IF(ISBLANK(Ventas[[#This Row],[Código]]),"",VLOOKUP(Ventas[[#This Row],[Código]],Productos[],3,FALSE))</f>
        <v/>
      </c>
      <c r="E2615" s="22"/>
      <c r="F2615" s="1" t="str">
        <f>IF(ISBLANK(Ventas[[#This Row],[Código]]),"",VLOOKUP(Ventas[[#This Row],[Código]],Productos[],4,FALSE))</f>
        <v/>
      </c>
      <c r="G2615" s="1" t="str">
        <f>IF(ISBLANK(Ventas[[#This Row],[Código]]),"",VLOOKUP(Ventas[[#This Row],[Código]],Productos[],5,FALSE))</f>
        <v/>
      </c>
      <c r="H2615" s="23" t="str">
        <f>IF(ISBLANK(Ventas[[#This Row],[Código]]),"",Ventas[[#This Row],[Precio Unitario]]*Ventas[[#This Row],[Cantidad]])</f>
        <v/>
      </c>
      <c r="I2615" s="1" t="str">
        <f>IF(ISBLANK(Ventas[[#This Row],[Código]]),"",SUM(Ventas[[#This Row],[Monto]],I2614))</f>
        <v/>
      </c>
    </row>
    <row r="2616" spans="3:9" x14ac:dyDescent="0.25">
      <c r="C2616" t="str">
        <f>IF(ISBLANK(Ventas[[#This Row],[Código]]),"",VLOOKUP(Ventas[[#This Row],[Código]],Productos[],2,FALSE))</f>
        <v/>
      </c>
      <c r="D2616" t="str">
        <f>IF(ISBLANK(Ventas[[#This Row],[Código]]),"",VLOOKUP(Ventas[[#This Row],[Código]],Productos[],3,FALSE))</f>
        <v/>
      </c>
      <c r="E2616" s="22"/>
      <c r="F2616" s="1" t="str">
        <f>IF(ISBLANK(Ventas[[#This Row],[Código]]),"",VLOOKUP(Ventas[[#This Row],[Código]],Productos[],4,FALSE))</f>
        <v/>
      </c>
      <c r="G2616" s="1" t="str">
        <f>IF(ISBLANK(Ventas[[#This Row],[Código]]),"",VLOOKUP(Ventas[[#This Row],[Código]],Productos[],5,FALSE))</f>
        <v/>
      </c>
      <c r="H2616" s="23" t="str">
        <f>IF(ISBLANK(Ventas[[#This Row],[Código]]),"",Ventas[[#This Row],[Precio Unitario]]*Ventas[[#This Row],[Cantidad]])</f>
        <v/>
      </c>
      <c r="I2616" s="1" t="str">
        <f>IF(ISBLANK(Ventas[[#This Row],[Código]]),"",SUM(Ventas[[#This Row],[Monto]],I2615))</f>
        <v/>
      </c>
    </row>
    <row r="2617" spans="3:9" x14ac:dyDescent="0.25">
      <c r="C2617" t="str">
        <f>IF(ISBLANK(Ventas[[#This Row],[Código]]),"",VLOOKUP(Ventas[[#This Row],[Código]],Productos[],2,FALSE))</f>
        <v/>
      </c>
      <c r="D2617" t="str">
        <f>IF(ISBLANK(Ventas[[#This Row],[Código]]),"",VLOOKUP(Ventas[[#This Row],[Código]],Productos[],3,FALSE))</f>
        <v/>
      </c>
      <c r="E2617" s="22"/>
      <c r="F2617" s="1" t="str">
        <f>IF(ISBLANK(Ventas[[#This Row],[Código]]),"",VLOOKUP(Ventas[[#This Row],[Código]],Productos[],4,FALSE))</f>
        <v/>
      </c>
      <c r="G2617" s="1" t="str">
        <f>IF(ISBLANK(Ventas[[#This Row],[Código]]),"",VLOOKUP(Ventas[[#This Row],[Código]],Productos[],5,FALSE))</f>
        <v/>
      </c>
      <c r="H2617" s="23" t="str">
        <f>IF(ISBLANK(Ventas[[#This Row],[Código]]),"",Ventas[[#This Row],[Precio Unitario]]*Ventas[[#This Row],[Cantidad]])</f>
        <v/>
      </c>
      <c r="I2617" s="1" t="str">
        <f>IF(ISBLANK(Ventas[[#This Row],[Código]]),"",SUM(Ventas[[#This Row],[Monto]],I2616))</f>
        <v/>
      </c>
    </row>
    <row r="2618" spans="3:9" x14ac:dyDescent="0.25">
      <c r="C2618" t="str">
        <f>IF(ISBLANK(Ventas[[#This Row],[Código]]),"",VLOOKUP(Ventas[[#This Row],[Código]],Productos[],2,FALSE))</f>
        <v/>
      </c>
      <c r="D2618" t="str">
        <f>IF(ISBLANK(Ventas[[#This Row],[Código]]),"",VLOOKUP(Ventas[[#This Row],[Código]],Productos[],3,FALSE))</f>
        <v/>
      </c>
      <c r="E2618" s="22"/>
      <c r="F2618" s="1" t="str">
        <f>IF(ISBLANK(Ventas[[#This Row],[Código]]),"",VLOOKUP(Ventas[[#This Row],[Código]],Productos[],4,FALSE))</f>
        <v/>
      </c>
      <c r="G2618" s="1" t="str">
        <f>IF(ISBLANK(Ventas[[#This Row],[Código]]),"",VLOOKUP(Ventas[[#This Row],[Código]],Productos[],5,FALSE))</f>
        <v/>
      </c>
      <c r="H2618" s="23" t="str">
        <f>IF(ISBLANK(Ventas[[#This Row],[Código]]),"",Ventas[[#This Row],[Precio Unitario]]*Ventas[[#This Row],[Cantidad]])</f>
        <v/>
      </c>
      <c r="I2618" s="1" t="str">
        <f>IF(ISBLANK(Ventas[[#This Row],[Código]]),"",SUM(Ventas[[#This Row],[Monto]],I2617))</f>
        <v/>
      </c>
    </row>
    <row r="2619" spans="3:9" x14ac:dyDescent="0.25">
      <c r="C2619" t="str">
        <f>IF(ISBLANK(Ventas[[#This Row],[Código]]),"",VLOOKUP(Ventas[[#This Row],[Código]],Productos[],2,FALSE))</f>
        <v/>
      </c>
      <c r="D2619" t="str">
        <f>IF(ISBLANK(Ventas[[#This Row],[Código]]),"",VLOOKUP(Ventas[[#This Row],[Código]],Productos[],3,FALSE))</f>
        <v/>
      </c>
      <c r="E2619" s="22"/>
      <c r="F2619" s="1" t="str">
        <f>IF(ISBLANK(Ventas[[#This Row],[Código]]),"",VLOOKUP(Ventas[[#This Row],[Código]],Productos[],4,FALSE))</f>
        <v/>
      </c>
      <c r="G2619" s="1" t="str">
        <f>IF(ISBLANK(Ventas[[#This Row],[Código]]),"",VLOOKUP(Ventas[[#This Row],[Código]],Productos[],5,FALSE))</f>
        <v/>
      </c>
      <c r="H2619" s="23" t="str">
        <f>IF(ISBLANK(Ventas[[#This Row],[Código]]),"",Ventas[[#This Row],[Precio Unitario]]*Ventas[[#This Row],[Cantidad]])</f>
        <v/>
      </c>
      <c r="I2619" s="1" t="str">
        <f>IF(ISBLANK(Ventas[[#This Row],[Código]]),"",SUM(Ventas[[#This Row],[Monto]],I2618))</f>
        <v/>
      </c>
    </row>
    <row r="2620" spans="3:9" x14ac:dyDescent="0.25">
      <c r="C2620" t="str">
        <f>IF(ISBLANK(Ventas[[#This Row],[Código]]),"",VLOOKUP(Ventas[[#This Row],[Código]],Productos[],2,FALSE))</f>
        <v/>
      </c>
      <c r="D2620" t="str">
        <f>IF(ISBLANK(Ventas[[#This Row],[Código]]),"",VLOOKUP(Ventas[[#This Row],[Código]],Productos[],3,FALSE))</f>
        <v/>
      </c>
      <c r="E2620" s="22"/>
      <c r="F2620" s="1" t="str">
        <f>IF(ISBLANK(Ventas[[#This Row],[Código]]),"",VLOOKUP(Ventas[[#This Row],[Código]],Productos[],4,FALSE))</f>
        <v/>
      </c>
      <c r="G2620" s="1" t="str">
        <f>IF(ISBLANK(Ventas[[#This Row],[Código]]),"",VLOOKUP(Ventas[[#This Row],[Código]],Productos[],5,FALSE))</f>
        <v/>
      </c>
      <c r="H2620" s="23" t="str">
        <f>IF(ISBLANK(Ventas[[#This Row],[Código]]),"",Ventas[[#This Row],[Precio Unitario]]*Ventas[[#This Row],[Cantidad]])</f>
        <v/>
      </c>
      <c r="I2620" s="1" t="str">
        <f>IF(ISBLANK(Ventas[[#This Row],[Código]]),"",SUM(Ventas[[#This Row],[Monto]],I2619))</f>
        <v/>
      </c>
    </row>
    <row r="2621" spans="3:9" x14ac:dyDescent="0.25">
      <c r="C2621" t="str">
        <f>IF(ISBLANK(Ventas[[#This Row],[Código]]),"",VLOOKUP(Ventas[[#This Row],[Código]],Productos[],2,FALSE))</f>
        <v/>
      </c>
      <c r="D2621" t="str">
        <f>IF(ISBLANK(Ventas[[#This Row],[Código]]),"",VLOOKUP(Ventas[[#This Row],[Código]],Productos[],3,FALSE))</f>
        <v/>
      </c>
      <c r="E2621" s="22"/>
      <c r="F2621" s="1" t="str">
        <f>IF(ISBLANK(Ventas[[#This Row],[Código]]),"",VLOOKUP(Ventas[[#This Row],[Código]],Productos[],4,FALSE))</f>
        <v/>
      </c>
      <c r="G2621" s="1" t="str">
        <f>IF(ISBLANK(Ventas[[#This Row],[Código]]),"",VLOOKUP(Ventas[[#This Row],[Código]],Productos[],5,FALSE))</f>
        <v/>
      </c>
      <c r="H2621" s="23" t="str">
        <f>IF(ISBLANK(Ventas[[#This Row],[Código]]),"",Ventas[[#This Row],[Precio Unitario]]*Ventas[[#This Row],[Cantidad]])</f>
        <v/>
      </c>
      <c r="I2621" s="1" t="str">
        <f>IF(ISBLANK(Ventas[[#This Row],[Código]]),"",SUM(Ventas[[#This Row],[Monto]],I2620))</f>
        <v/>
      </c>
    </row>
    <row r="2622" spans="3:9" x14ac:dyDescent="0.25">
      <c r="C2622" t="str">
        <f>IF(ISBLANK(Ventas[[#This Row],[Código]]),"",VLOOKUP(Ventas[[#This Row],[Código]],Productos[],2,FALSE))</f>
        <v/>
      </c>
      <c r="D2622" t="str">
        <f>IF(ISBLANK(Ventas[[#This Row],[Código]]),"",VLOOKUP(Ventas[[#This Row],[Código]],Productos[],3,FALSE))</f>
        <v/>
      </c>
      <c r="E2622" s="22"/>
      <c r="F2622" s="1" t="str">
        <f>IF(ISBLANK(Ventas[[#This Row],[Código]]),"",VLOOKUP(Ventas[[#This Row],[Código]],Productos[],4,FALSE))</f>
        <v/>
      </c>
      <c r="G2622" s="1" t="str">
        <f>IF(ISBLANK(Ventas[[#This Row],[Código]]),"",VLOOKUP(Ventas[[#This Row],[Código]],Productos[],5,FALSE))</f>
        <v/>
      </c>
      <c r="H2622" s="23" t="str">
        <f>IF(ISBLANK(Ventas[[#This Row],[Código]]),"",Ventas[[#This Row],[Precio Unitario]]*Ventas[[#This Row],[Cantidad]])</f>
        <v/>
      </c>
      <c r="I2622" s="1" t="str">
        <f>IF(ISBLANK(Ventas[[#This Row],[Código]]),"",SUM(Ventas[[#This Row],[Monto]],I2621))</f>
        <v/>
      </c>
    </row>
    <row r="2623" spans="3:9" x14ac:dyDescent="0.25">
      <c r="C2623" t="str">
        <f>IF(ISBLANK(Ventas[[#This Row],[Código]]),"",VLOOKUP(Ventas[[#This Row],[Código]],Productos[],2,FALSE))</f>
        <v/>
      </c>
      <c r="D2623" t="str">
        <f>IF(ISBLANK(Ventas[[#This Row],[Código]]),"",VLOOKUP(Ventas[[#This Row],[Código]],Productos[],3,FALSE))</f>
        <v/>
      </c>
      <c r="E2623" s="22"/>
      <c r="F2623" s="1" t="str">
        <f>IF(ISBLANK(Ventas[[#This Row],[Código]]),"",VLOOKUP(Ventas[[#This Row],[Código]],Productos[],4,FALSE))</f>
        <v/>
      </c>
      <c r="G2623" s="1" t="str">
        <f>IF(ISBLANK(Ventas[[#This Row],[Código]]),"",VLOOKUP(Ventas[[#This Row],[Código]],Productos[],5,FALSE))</f>
        <v/>
      </c>
      <c r="H2623" s="23" t="str">
        <f>IF(ISBLANK(Ventas[[#This Row],[Código]]),"",Ventas[[#This Row],[Precio Unitario]]*Ventas[[#This Row],[Cantidad]])</f>
        <v/>
      </c>
      <c r="I2623" s="1" t="str">
        <f>IF(ISBLANK(Ventas[[#This Row],[Código]]),"",SUM(Ventas[[#This Row],[Monto]],I2622))</f>
        <v/>
      </c>
    </row>
    <row r="2624" spans="3:9" x14ac:dyDescent="0.25">
      <c r="C2624" t="str">
        <f>IF(ISBLANK(Ventas[[#This Row],[Código]]),"",VLOOKUP(Ventas[[#This Row],[Código]],Productos[],2,FALSE))</f>
        <v/>
      </c>
      <c r="D2624" t="str">
        <f>IF(ISBLANK(Ventas[[#This Row],[Código]]),"",VLOOKUP(Ventas[[#This Row],[Código]],Productos[],3,FALSE))</f>
        <v/>
      </c>
      <c r="E2624" s="22"/>
      <c r="F2624" s="1" t="str">
        <f>IF(ISBLANK(Ventas[[#This Row],[Código]]),"",VLOOKUP(Ventas[[#This Row],[Código]],Productos[],4,FALSE))</f>
        <v/>
      </c>
      <c r="G2624" s="1" t="str">
        <f>IF(ISBLANK(Ventas[[#This Row],[Código]]),"",VLOOKUP(Ventas[[#This Row],[Código]],Productos[],5,FALSE))</f>
        <v/>
      </c>
      <c r="H2624" s="23" t="str">
        <f>IF(ISBLANK(Ventas[[#This Row],[Código]]),"",Ventas[[#This Row],[Precio Unitario]]*Ventas[[#This Row],[Cantidad]])</f>
        <v/>
      </c>
      <c r="I2624" s="1" t="str">
        <f>IF(ISBLANK(Ventas[[#This Row],[Código]]),"",SUM(Ventas[[#This Row],[Monto]],I2623))</f>
        <v/>
      </c>
    </row>
    <row r="2625" spans="3:9" x14ac:dyDescent="0.25">
      <c r="C2625" t="str">
        <f>IF(ISBLANK(Ventas[[#This Row],[Código]]),"",VLOOKUP(Ventas[[#This Row],[Código]],Productos[],2,FALSE))</f>
        <v/>
      </c>
      <c r="D2625" t="str">
        <f>IF(ISBLANK(Ventas[[#This Row],[Código]]),"",VLOOKUP(Ventas[[#This Row],[Código]],Productos[],3,FALSE))</f>
        <v/>
      </c>
      <c r="E2625" s="22"/>
      <c r="F2625" s="1" t="str">
        <f>IF(ISBLANK(Ventas[[#This Row],[Código]]),"",VLOOKUP(Ventas[[#This Row],[Código]],Productos[],4,FALSE))</f>
        <v/>
      </c>
      <c r="G2625" s="1" t="str">
        <f>IF(ISBLANK(Ventas[[#This Row],[Código]]),"",VLOOKUP(Ventas[[#This Row],[Código]],Productos[],5,FALSE))</f>
        <v/>
      </c>
      <c r="H2625" s="23" t="str">
        <f>IF(ISBLANK(Ventas[[#This Row],[Código]]),"",Ventas[[#This Row],[Precio Unitario]]*Ventas[[#This Row],[Cantidad]])</f>
        <v/>
      </c>
      <c r="I2625" s="1" t="str">
        <f>IF(ISBLANK(Ventas[[#This Row],[Código]]),"",SUM(Ventas[[#This Row],[Monto]],I2624))</f>
        <v/>
      </c>
    </row>
    <row r="2626" spans="3:9" x14ac:dyDescent="0.25">
      <c r="C2626" t="str">
        <f>IF(ISBLANK(Ventas[[#This Row],[Código]]),"",VLOOKUP(Ventas[[#This Row],[Código]],Productos[],2,FALSE))</f>
        <v/>
      </c>
      <c r="D2626" t="str">
        <f>IF(ISBLANK(Ventas[[#This Row],[Código]]),"",VLOOKUP(Ventas[[#This Row],[Código]],Productos[],3,FALSE))</f>
        <v/>
      </c>
      <c r="E2626" s="22"/>
      <c r="F2626" s="1" t="str">
        <f>IF(ISBLANK(Ventas[[#This Row],[Código]]),"",VLOOKUP(Ventas[[#This Row],[Código]],Productos[],4,FALSE))</f>
        <v/>
      </c>
      <c r="G2626" s="1" t="str">
        <f>IF(ISBLANK(Ventas[[#This Row],[Código]]),"",VLOOKUP(Ventas[[#This Row],[Código]],Productos[],5,FALSE))</f>
        <v/>
      </c>
      <c r="H2626" s="23" t="str">
        <f>IF(ISBLANK(Ventas[[#This Row],[Código]]),"",Ventas[[#This Row],[Precio Unitario]]*Ventas[[#This Row],[Cantidad]])</f>
        <v/>
      </c>
      <c r="I2626" s="1" t="str">
        <f>IF(ISBLANK(Ventas[[#This Row],[Código]]),"",SUM(Ventas[[#This Row],[Monto]],I2625))</f>
        <v/>
      </c>
    </row>
    <row r="2627" spans="3:9" x14ac:dyDescent="0.25">
      <c r="C2627" t="str">
        <f>IF(ISBLANK(Ventas[[#This Row],[Código]]),"",VLOOKUP(Ventas[[#This Row],[Código]],Productos[],2,FALSE))</f>
        <v/>
      </c>
      <c r="D2627" t="str">
        <f>IF(ISBLANK(Ventas[[#This Row],[Código]]),"",VLOOKUP(Ventas[[#This Row],[Código]],Productos[],3,FALSE))</f>
        <v/>
      </c>
      <c r="E2627" s="22"/>
      <c r="F2627" s="1" t="str">
        <f>IF(ISBLANK(Ventas[[#This Row],[Código]]),"",VLOOKUP(Ventas[[#This Row],[Código]],Productos[],4,FALSE))</f>
        <v/>
      </c>
      <c r="G2627" s="1" t="str">
        <f>IF(ISBLANK(Ventas[[#This Row],[Código]]),"",VLOOKUP(Ventas[[#This Row],[Código]],Productos[],5,FALSE))</f>
        <v/>
      </c>
      <c r="H2627" s="23" t="str">
        <f>IF(ISBLANK(Ventas[[#This Row],[Código]]),"",Ventas[[#This Row],[Precio Unitario]]*Ventas[[#This Row],[Cantidad]])</f>
        <v/>
      </c>
      <c r="I2627" s="1" t="str">
        <f>IF(ISBLANK(Ventas[[#This Row],[Código]]),"",SUM(Ventas[[#This Row],[Monto]],I2626))</f>
        <v/>
      </c>
    </row>
    <row r="2628" spans="3:9" x14ac:dyDescent="0.25">
      <c r="C2628" t="str">
        <f>IF(ISBLANK(Ventas[[#This Row],[Código]]),"",VLOOKUP(Ventas[[#This Row],[Código]],Productos[],2,FALSE))</f>
        <v/>
      </c>
      <c r="D2628" t="str">
        <f>IF(ISBLANK(Ventas[[#This Row],[Código]]),"",VLOOKUP(Ventas[[#This Row],[Código]],Productos[],3,FALSE))</f>
        <v/>
      </c>
      <c r="E2628" s="22"/>
      <c r="F2628" s="1" t="str">
        <f>IF(ISBLANK(Ventas[[#This Row],[Código]]),"",VLOOKUP(Ventas[[#This Row],[Código]],Productos[],4,FALSE))</f>
        <v/>
      </c>
      <c r="G2628" s="1" t="str">
        <f>IF(ISBLANK(Ventas[[#This Row],[Código]]),"",VLOOKUP(Ventas[[#This Row],[Código]],Productos[],5,FALSE))</f>
        <v/>
      </c>
      <c r="H2628" s="23" t="str">
        <f>IF(ISBLANK(Ventas[[#This Row],[Código]]),"",Ventas[[#This Row],[Precio Unitario]]*Ventas[[#This Row],[Cantidad]])</f>
        <v/>
      </c>
      <c r="I2628" s="1" t="str">
        <f>IF(ISBLANK(Ventas[[#This Row],[Código]]),"",SUM(Ventas[[#This Row],[Monto]],I2627))</f>
        <v/>
      </c>
    </row>
    <row r="2629" spans="3:9" x14ac:dyDescent="0.25">
      <c r="C2629" t="str">
        <f>IF(ISBLANK(Ventas[[#This Row],[Código]]),"",VLOOKUP(Ventas[[#This Row],[Código]],Productos[],2,FALSE))</f>
        <v/>
      </c>
      <c r="D2629" t="str">
        <f>IF(ISBLANK(Ventas[[#This Row],[Código]]),"",VLOOKUP(Ventas[[#This Row],[Código]],Productos[],3,FALSE))</f>
        <v/>
      </c>
      <c r="E2629" s="22"/>
      <c r="F2629" s="1" t="str">
        <f>IF(ISBLANK(Ventas[[#This Row],[Código]]),"",VLOOKUP(Ventas[[#This Row],[Código]],Productos[],4,FALSE))</f>
        <v/>
      </c>
      <c r="G2629" s="1" t="str">
        <f>IF(ISBLANK(Ventas[[#This Row],[Código]]),"",VLOOKUP(Ventas[[#This Row],[Código]],Productos[],5,FALSE))</f>
        <v/>
      </c>
      <c r="H2629" s="23" t="str">
        <f>IF(ISBLANK(Ventas[[#This Row],[Código]]),"",Ventas[[#This Row],[Precio Unitario]]*Ventas[[#This Row],[Cantidad]])</f>
        <v/>
      </c>
      <c r="I2629" s="1" t="str">
        <f>IF(ISBLANK(Ventas[[#This Row],[Código]]),"",SUM(Ventas[[#This Row],[Monto]],I2628))</f>
        <v/>
      </c>
    </row>
    <row r="2630" spans="3:9" x14ac:dyDescent="0.25">
      <c r="C2630" t="str">
        <f>IF(ISBLANK(Ventas[[#This Row],[Código]]),"",VLOOKUP(Ventas[[#This Row],[Código]],Productos[],2,FALSE))</f>
        <v/>
      </c>
      <c r="D2630" t="str">
        <f>IF(ISBLANK(Ventas[[#This Row],[Código]]),"",VLOOKUP(Ventas[[#This Row],[Código]],Productos[],3,FALSE))</f>
        <v/>
      </c>
      <c r="E2630" s="22"/>
      <c r="F2630" s="1" t="str">
        <f>IF(ISBLANK(Ventas[[#This Row],[Código]]),"",VLOOKUP(Ventas[[#This Row],[Código]],Productos[],4,FALSE))</f>
        <v/>
      </c>
      <c r="G2630" s="1" t="str">
        <f>IF(ISBLANK(Ventas[[#This Row],[Código]]),"",VLOOKUP(Ventas[[#This Row],[Código]],Productos[],5,FALSE))</f>
        <v/>
      </c>
      <c r="H2630" s="23" t="str">
        <f>IF(ISBLANK(Ventas[[#This Row],[Código]]),"",Ventas[[#This Row],[Precio Unitario]]*Ventas[[#This Row],[Cantidad]])</f>
        <v/>
      </c>
      <c r="I2630" s="1" t="str">
        <f>IF(ISBLANK(Ventas[[#This Row],[Código]]),"",SUM(Ventas[[#This Row],[Monto]],I2629))</f>
        <v/>
      </c>
    </row>
    <row r="2631" spans="3:9" x14ac:dyDescent="0.25">
      <c r="C2631" t="str">
        <f>IF(ISBLANK(Ventas[[#This Row],[Código]]),"",VLOOKUP(Ventas[[#This Row],[Código]],Productos[],2,FALSE))</f>
        <v/>
      </c>
      <c r="D2631" t="str">
        <f>IF(ISBLANK(Ventas[[#This Row],[Código]]),"",VLOOKUP(Ventas[[#This Row],[Código]],Productos[],3,FALSE))</f>
        <v/>
      </c>
      <c r="E2631" s="22"/>
      <c r="F2631" s="1" t="str">
        <f>IF(ISBLANK(Ventas[[#This Row],[Código]]),"",VLOOKUP(Ventas[[#This Row],[Código]],Productos[],4,FALSE))</f>
        <v/>
      </c>
      <c r="G2631" s="1" t="str">
        <f>IF(ISBLANK(Ventas[[#This Row],[Código]]),"",VLOOKUP(Ventas[[#This Row],[Código]],Productos[],5,FALSE))</f>
        <v/>
      </c>
      <c r="H2631" s="23" t="str">
        <f>IF(ISBLANK(Ventas[[#This Row],[Código]]),"",Ventas[[#This Row],[Precio Unitario]]*Ventas[[#This Row],[Cantidad]])</f>
        <v/>
      </c>
      <c r="I2631" s="1" t="str">
        <f>IF(ISBLANK(Ventas[[#This Row],[Código]]),"",SUM(Ventas[[#This Row],[Monto]],I2630))</f>
        <v/>
      </c>
    </row>
    <row r="2632" spans="3:9" x14ac:dyDescent="0.25">
      <c r="C2632" t="str">
        <f>IF(ISBLANK(Ventas[[#This Row],[Código]]),"",VLOOKUP(Ventas[[#This Row],[Código]],Productos[],2,FALSE))</f>
        <v/>
      </c>
      <c r="D2632" t="str">
        <f>IF(ISBLANK(Ventas[[#This Row],[Código]]),"",VLOOKUP(Ventas[[#This Row],[Código]],Productos[],3,FALSE))</f>
        <v/>
      </c>
      <c r="E2632" s="22"/>
      <c r="F2632" s="1" t="str">
        <f>IF(ISBLANK(Ventas[[#This Row],[Código]]),"",VLOOKUP(Ventas[[#This Row],[Código]],Productos[],4,FALSE))</f>
        <v/>
      </c>
      <c r="G2632" s="1" t="str">
        <f>IF(ISBLANK(Ventas[[#This Row],[Código]]),"",VLOOKUP(Ventas[[#This Row],[Código]],Productos[],5,FALSE))</f>
        <v/>
      </c>
      <c r="H2632" s="23" t="str">
        <f>IF(ISBLANK(Ventas[[#This Row],[Código]]),"",Ventas[[#This Row],[Precio Unitario]]*Ventas[[#This Row],[Cantidad]])</f>
        <v/>
      </c>
      <c r="I2632" s="1" t="str">
        <f>IF(ISBLANK(Ventas[[#This Row],[Código]]),"",SUM(Ventas[[#This Row],[Monto]],I2631))</f>
        <v/>
      </c>
    </row>
    <row r="2633" spans="3:9" x14ac:dyDescent="0.25">
      <c r="C2633" t="str">
        <f>IF(ISBLANK(Ventas[[#This Row],[Código]]),"",VLOOKUP(Ventas[[#This Row],[Código]],Productos[],2,FALSE))</f>
        <v/>
      </c>
      <c r="D2633" t="str">
        <f>IF(ISBLANK(Ventas[[#This Row],[Código]]),"",VLOOKUP(Ventas[[#This Row],[Código]],Productos[],3,FALSE))</f>
        <v/>
      </c>
      <c r="E2633" s="22"/>
      <c r="F2633" s="1" t="str">
        <f>IF(ISBLANK(Ventas[[#This Row],[Código]]),"",VLOOKUP(Ventas[[#This Row],[Código]],Productos[],4,FALSE))</f>
        <v/>
      </c>
      <c r="G2633" s="1" t="str">
        <f>IF(ISBLANK(Ventas[[#This Row],[Código]]),"",VLOOKUP(Ventas[[#This Row],[Código]],Productos[],5,FALSE))</f>
        <v/>
      </c>
      <c r="H2633" s="23" t="str">
        <f>IF(ISBLANK(Ventas[[#This Row],[Código]]),"",Ventas[[#This Row],[Precio Unitario]]*Ventas[[#This Row],[Cantidad]])</f>
        <v/>
      </c>
      <c r="I2633" s="1" t="str">
        <f>IF(ISBLANK(Ventas[[#This Row],[Código]]),"",SUM(Ventas[[#This Row],[Monto]],I2632))</f>
        <v/>
      </c>
    </row>
    <row r="2634" spans="3:9" x14ac:dyDescent="0.25">
      <c r="C2634" t="str">
        <f>IF(ISBLANK(Ventas[[#This Row],[Código]]),"",VLOOKUP(Ventas[[#This Row],[Código]],Productos[],2,FALSE))</f>
        <v/>
      </c>
      <c r="D2634" t="str">
        <f>IF(ISBLANK(Ventas[[#This Row],[Código]]),"",VLOOKUP(Ventas[[#This Row],[Código]],Productos[],3,FALSE))</f>
        <v/>
      </c>
      <c r="E2634" s="22"/>
      <c r="F2634" s="1" t="str">
        <f>IF(ISBLANK(Ventas[[#This Row],[Código]]),"",VLOOKUP(Ventas[[#This Row],[Código]],Productos[],4,FALSE))</f>
        <v/>
      </c>
      <c r="G2634" s="1" t="str">
        <f>IF(ISBLANK(Ventas[[#This Row],[Código]]),"",VLOOKUP(Ventas[[#This Row],[Código]],Productos[],5,FALSE))</f>
        <v/>
      </c>
      <c r="H2634" s="23" t="str">
        <f>IF(ISBLANK(Ventas[[#This Row],[Código]]),"",Ventas[[#This Row],[Precio Unitario]]*Ventas[[#This Row],[Cantidad]])</f>
        <v/>
      </c>
      <c r="I2634" s="1" t="str">
        <f>IF(ISBLANK(Ventas[[#This Row],[Código]]),"",SUM(Ventas[[#This Row],[Monto]],I2633))</f>
        <v/>
      </c>
    </row>
    <row r="2635" spans="3:9" x14ac:dyDescent="0.25">
      <c r="C2635" t="str">
        <f>IF(ISBLANK(Ventas[[#This Row],[Código]]),"",VLOOKUP(Ventas[[#This Row],[Código]],Productos[],2,FALSE))</f>
        <v/>
      </c>
      <c r="D2635" t="str">
        <f>IF(ISBLANK(Ventas[[#This Row],[Código]]),"",VLOOKUP(Ventas[[#This Row],[Código]],Productos[],3,FALSE))</f>
        <v/>
      </c>
      <c r="E2635" s="22"/>
      <c r="F2635" s="1" t="str">
        <f>IF(ISBLANK(Ventas[[#This Row],[Código]]),"",VLOOKUP(Ventas[[#This Row],[Código]],Productos[],4,FALSE))</f>
        <v/>
      </c>
      <c r="G2635" s="1" t="str">
        <f>IF(ISBLANK(Ventas[[#This Row],[Código]]),"",VLOOKUP(Ventas[[#This Row],[Código]],Productos[],5,FALSE))</f>
        <v/>
      </c>
      <c r="H2635" s="23" t="str">
        <f>IF(ISBLANK(Ventas[[#This Row],[Código]]),"",Ventas[[#This Row],[Precio Unitario]]*Ventas[[#This Row],[Cantidad]])</f>
        <v/>
      </c>
      <c r="I2635" s="1" t="str">
        <f>IF(ISBLANK(Ventas[[#This Row],[Código]]),"",SUM(Ventas[[#This Row],[Monto]],I2634))</f>
        <v/>
      </c>
    </row>
    <row r="2636" spans="3:9" x14ac:dyDescent="0.25">
      <c r="C2636" t="str">
        <f>IF(ISBLANK(Ventas[[#This Row],[Código]]),"",VLOOKUP(Ventas[[#This Row],[Código]],Productos[],2,FALSE))</f>
        <v/>
      </c>
      <c r="D2636" t="str">
        <f>IF(ISBLANK(Ventas[[#This Row],[Código]]),"",VLOOKUP(Ventas[[#This Row],[Código]],Productos[],3,FALSE))</f>
        <v/>
      </c>
      <c r="E2636" s="22"/>
      <c r="F2636" s="1" t="str">
        <f>IF(ISBLANK(Ventas[[#This Row],[Código]]),"",VLOOKUP(Ventas[[#This Row],[Código]],Productos[],4,FALSE))</f>
        <v/>
      </c>
      <c r="G2636" s="1" t="str">
        <f>IF(ISBLANK(Ventas[[#This Row],[Código]]),"",VLOOKUP(Ventas[[#This Row],[Código]],Productos[],5,FALSE))</f>
        <v/>
      </c>
      <c r="H2636" s="23" t="str">
        <f>IF(ISBLANK(Ventas[[#This Row],[Código]]),"",Ventas[[#This Row],[Precio Unitario]]*Ventas[[#This Row],[Cantidad]])</f>
        <v/>
      </c>
      <c r="I2636" s="1" t="str">
        <f>IF(ISBLANK(Ventas[[#This Row],[Código]]),"",SUM(Ventas[[#This Row],[Monto]],I2635))</f>
        <v/>
      </c>
    </row>
    <row r="2637" spans="3:9" x14ac:dyDescent="0.25">
      <c r="C2637" t="str">
        <f>IF(ISBLANK(Ventas[[#This Row],[Código]]),"",VLOOKUP(Ventas[[#This Row],[Código]],Productos[],2,FALSE))</f>
        <v/>
      </c>
      <c r="D2637" t="str">
        <f>IF(ISBLANK(Ventas[[#This Row],[Código]]),"",VLOOKUP(Ventas[[#This Row],[Código]],Productos[],3,FALSE))</f>
        <v/>
      </c>
      <c r="E2637" s="22"/>
      <c r="F2637" s="1" t="str">
        <f>IF(ISBLANK(Ventas[[#This Row],[Código]]),"",VLOOKUP(Ventas[[#This Row],[Código]],Productos[],4,FALSE))</f>
        <v/>
      </c>
      <c r="G2637" s="1" t="str">
        <f>IF(ISBLANK(Ventas[[#This Row],[Código]]),"",VLOOKUP(Ventas[[#This Row],[Código]],Productos[],5,FALSE))</f>
        <v/>
      </c>
      <c r="H2637" s="23" t="str">
        <f>IF(ISBLANK(Ventas[[#This Row],[Código]]),"",Ventas[[#This Row],[Precio Unitario]]*Ventas[[#This Row],[Cantidad]])</f>
        <v/>
      </c>
      <c r="I2637" s="1" t="str">
        <f>IF(ISBLANK(Ventas[[#This Row],[Código]]),"",SUM(Ventas[[#This Row],[Monto]],I2636))</f>
        <v/>
      </c>
    </row>
    <row r="2638" spans="3:9" x14ac:dyDescent="0.25">
      <c r="C2638" t="str">
        <f>IF(ISBLANK(Ventas[[#This Row],[Código]]),"",VLOOKUP(Ventas[[#This Row],[Código]],Productos[],2,FALSE))</f>
        <v/>
      </c>
      <c r="D2638" t="str">
        <f>IF(ISBLANK(Ventas[[#This Row],[Código]]),"",VLOOKUP(Ventas[[#This Row],[Código]],Productos[],3,FALSE))</f>
        <v/>
      </c>
      <c r="E2638" s="22"/>
      <c r="F2638" s="1" t="str">
        <f>IF(ISBLANK(Ventas[[#This Row],[Código]]),"",VLOOKUP(Ventas[[#This Row],[Código]],Productos[],4,FALSE))</f>
        <v/>
      </c>
      <c r="G2638" s="1" t="str">
        <f>IF(ISBLANK(Ventas[[#This Row],[Código]]),"",VLOOKUP(Ventas[[#This Row],[Código]],Productos[],5,FALSE))</f>
        <v/>
      </c>
      <c r="H2638" s="23" t="str">
        <f>IF(ISBLANK(Ventas[[#This Row],[Código]]),"",Ventas[[#This Row],[Precio Unitario]]*Ventas[[#This Row],[Cantidad]])</f>
        <v/>
      </c>
      <c r="I2638" s="1" t="str">
        <f>IF(ISBLANK(Ventas[[#This Row],[Código]]),"",SUM(Ventas[[#This Row],[Monto]],I2637))</f>
        <v/>
      </c>
    </row>
    <row r="2639" spans="3:9" x14ac:dyDescent="0.25">
      <c r="C2639" t="str">
        <f>IF(ISBLANK(Ventas[[#This Row],[Código]]),"",VLOOKUP(Ventas[[#This Row],[Código]],Productos[],2,FALSE))</f>
        <v/>
      </c>
      <c r="D2639" t="str">
        <f>IF(ISBLANK(Ventas[[#This Row],[Código]]),"",VLOOKUP(Ventas[[#This Row],[Código]],Productos[],3,FALSE))</f>
        <v/>
      </c>
      <c r="E2639" s="22"/>
      <c r="F2639" s="1" t="str">
        <f>IF(ISBLANK(Ventas[[#This Row],[Código]]),"",VLOOKUP(Ventas[[#This Row],[Código]],Productos[],4,FALSE))</f>
        <v/>
      </c>
      <c r="G2639" s="1" t="str">
        <f>IF(ISBLANK(Ventas[[#This Row],[Código]]),"",VLOOKUP(Ventas[[#This Row],[Código]],Productos[],5,FALSE))</f>
        <v/>
      </c>
      <c r="H2639" s="23" t="str">
        <f>IF(ISBLANK(Ventas[[#This Row],[Código]]),"",Ventas[[#This Row],[Precio Unitario]]*Ventas[[#This Row],[Cantidad]])</f>
        <v/>
      </c>
      <c r="I2639" s="1" t="str">
        <f>IF(ISBLANK(Ventas[[#This Row],[Código]]),"",SUM(Ventas[[#This Row],[Monto]],I2638))</f>
        <v/>
      </c>
    </row>
    <row r="2640" spans="3:9" x14ac:dyDescent="0.25">
      <c r="C2640" t="str">
        <f>IF(ISBLANK(Ventas[[#This Row],[Código]]),"",VLOOKUP(Ventas[[#This Row],[Código]],Productos[],2,FALSE))</f>
        <v/>
      </c>
      <c r="D2640" t="str">
        <f>IF(ISBLANK(Ventas[[#This Row],[Código]]),"",VLOOKUP(Ventas[[#This Row],[Código]],Productos[],3,FALSE))</f>
        <v/>
      </c>
      <c r="E2640" s="22"/>
      <c r="F2640" s="1" t="str">
        <f>IF(ISBLANK(Ventas[[#This Row],[Código]]),"",VLOOKUP(Ventas[[#This Row],[Código]],Productos[],4,FALSE))</f>
        <v/>
      </c>
      <c r="G2640" s="1" t="str">
        <f>IF(ISBLANK(Ventas[[#This Row],[Código]]),"",VLOOKUP(Ventas[[#This Row],[Código]],Productos[],5,FALSE))</f>
        <v/>
      </c>
      <c r="H2640" s="23" t="str">
        <f>IF(ISBLANK(Ventas[[#This Row],[Código]]),"",Ventas[[#This Row],[Precio Unitario]]*Ventas[[#This Row],[Cantidad]])</f>
        <v/>
      </c>
      <c r="I2640" s="1" t="str">
        <f>IF(ISBLANK(Ventas[[#This Row],[Código]]),"",SUM(Ventas[[#This Row],[Monto]],I2639))</f>
        <v/>
      </c>
    </row>
    <row r="2641" spans="3:9" x14ac:dyDescent="0.25">
      <c r="C2641" t="str">
        <f>IF(ISBLANK(Ventas[[#This Row],[Código]]),"",VLOOKUP(Ventas[[#This Row],[Código]],Productos[],2,FALSE))</f>
        <v/>
      </c>
      <c r="D2641" t="str">
        <f>IF(ISBLANK(Ventas[[#This Row],[Código]]),"",VLOOKUP(Ventas[[#This Row],[Código]],Productos[],3,FALSE))</f>
        <v/>
      </c>
      <c r="E2641" s="22"/>
      <c r="F2641" s="1" t="str">
        <f>IF(ISBLANK(Ventas[[#This Row],[Código]]),"",VLOOKUP(Ventas[[#This Row],[Código]],Productos[],4,FALSE))</f>
        <v/>
      </c>
      <c r="G2641" s="1" t="str">
        <f>IF(ISBLANK(Ventas[[#This Row],[Código]]),"",VLOOKUP(Ventas[[#This Row],[Código]],Productos[],5,FALSE))</f>
        <v/>
      </c>
      <c r="H2641" s="23" t="str">
        <f>IF(ISBLANK(Ventas[[#This Row],[Código]]),"",Ventas[[#This Row],[Precio Unitario]]*Ventas[[#This Row],[Cantidad]])</f>
        <v/>
      </c>
      <c r="I2641" s="1" t="str">
        <f>IF(ISBLANK(Ventas[[#This Row],[Código]]),"",SUM(Ventas[[#This Row],[Monto]],I2640))</f>
        <v/>
      </c>
    </row>
    <row r="2642" spans="3:9" x14ac:dyDescent="0.25">
      <c r="C2642" t="str">
        <f>IF(ISBLANK(Ventas[[#This Row],[Código]]),"",VLOOKUP(Ventas[[#This Row],[Código]],Productos[],2,FALSE))</f>
        <v/>
      </c>
      <c r="D2642" t="str">
        <f>IF(ISBLANK(Ventas[[#This Row],[Código]]),"",VLOOKUP(Ventas[[#This Row],[Código]],Productos[],3,FALSE))</f>
        <v/>
      </c>
      <c r="E2642" s="22"/>
      <c r="F2642" s="1" t="str">
        <f>IF(ISBLANK(Ventas[[#This Row],[Código]]),"",VLOOKUP(Ventas[[#This Row],[Código]],Productos[],4,FALSE))</f>
        <v/>
      </c>
      <c r="G2642" s="1" t="str">
        <f>IF(ISBLANK(Ventas[[#This Row],[Código]]),"",VLOOKUP(Ventas[[#This Row],[Código]],Productos[],5,FALSE))</f>
        <v/>
      </c>
      <c r="H2642" s="23" t="str">
        <f>IF(ISBLANK(Ventas[[#This Row],[Código]]),"",Ventas[[#This Row],[Precio Unitario]]*Ventas[[#This Row],[Cantidad]])</f>
        <v/>
      </c>
      <c r="I2642" s="1" t="str">
        <f>IF(ISBLANK(Ventas[[#This Row],[Código]]),"",SUM(Ventas[[#This Row],[Monto]],I2641))</f>
        <v/>
      </c>
    </row>
    <row r="2643" spans="3:9" x14ac:dyDescent="0.25">
      <c r="C2643" t="str">
        <f>IF(ISBLANK(Ventas[[#This Row],[Código]]),"",VLOOKUP(Ventas[[#This Row],[Código]],Productos[],2,FALSE))</f>
        <v/>
      </c>
      <c r="D2643" t="str">
        <f>IF(ISBLANK(Ventas[[#This Row],[Código]]),"",VLOOKUP(Ventas[[#This Row],[Código]],Productos[],3,FALSE))</f>
        <v/>
      </c>
      <c r="E2643" s="22"/>
      <c r="F2643" s="1" t="str">
        <f>IF(ISBLANK(Ventas[[#This Row],[Código]]),"",VLOOKUP(Ventas[[#This Row],[Código]],Productos[],4,FALSE))</f>
        <v/>
      </c>
      <c r="G2643" s="1" t="str">
        <f>IF(ISBLANK(Ventas[[#This Row],[Código]]),"",VLOOKUP(Ventas[[#This Row],[Código]],Productos[],5,FALSE))</f>
        <v/>
      </c>
      <c r="H2643" s="23" t="str">
        <f>IF(ISBLANK(Ventas[[#This Row],[Código]]),"",Ventas[[#This Row],[Precio Unitario]]*Ventas[[#This Row],[Cantidad]])</f>
        <v/>
      </c>
      <c r="I2643" s="1" t="str">
        <f>IF(ISBLANK(Ventas[[#This Row],[Código]]),"",SUM(Ventas[[#This Row],[Monto]],I2642))</f>
        <v/>
      </c>
    </row>
    <row r="2644" spans="3:9" x14ac:dyDescent="0.25">
      <c r="C2644" t="str">
        <f>IF(ISBLANK(Ventas[[#This Row],[Código]]),"",VLOOKUP(Ventas[[#This Row],[Código]],Productos[],2,FALSE))</f>
        <v/>
      </c>
      <c r="D2644" t="str">
        <f>IF(ISBLANK(Ventas[[#This Row],[Código]]),"",VLOOKUP(Ventas[[#This Row],[Código]],Productos[],3,FALSE))</f>
        <v/>
      </c>
      <c r="E2644" s="22"/>
      <c r="F2644" s="1" t="str">
        <f>IF(ISBLANK(Ventas[[#This Row],[Código]]),"",VLOOKUP(Ventas[[#This Row],[Código]],Productos[],4,FALSE))</f>
        <v/>
      </c>
      <c r="G2644" s="1" t="str">
        <f>IF(ISBLANK(Ventas[[#This Row],[Código]]),"",VLOOKUP(Ventas[[#This Row],[Código]],Productos[],5,FALSE))</f>
        <v/>
      </c>
      <c r="H2644" s="23" t="str">
        <f>IF(ISBLANK(Ventas[[#This Row],[Código]]),"",Ventas[[#This Row],[Precio Unitario]]*Ventas[[#This Row],[Cantidad]])</f>
        <v/>
      </c>
      <c r="I2644" s="1" t="str">
        <f>IF(ISBLANK(Ventas[[#This Row],[Código]]),"",SUM(Ventas[[#This Row],[Monto]],I2643))</f>
        <v/>
      </c>
    </row>
    <row r="2645" spans="3:9" x14ac:dyDescent="0.25">
      <c r="C2645" t="str">
        <f>IF(ISBLANK(Ventas[[#This Row],[Código]]),"",VLOOKUP(Ventas[[#This Row],[Código]],Productos[],2,FALSE))</f>
        <v/>
      </c>
      <c r="D2645" t="str">
        <f>IF(ISBLANK(Ventas[[#This Row],[Código]]),"",VLOOKUP(Ventas[[#This Row],[Código]],Productos[],3,FALSE))</f>
        <v/>
      </c>
      <c r="E2645" s="22"/>
      <c r="F2645" s="1" t="str">
        <f>IF(ISBLANK(Ventas[[#This Row],[Código]]),"",VLOOKUP(Ventas[[#This Row],[Código]],Productos[],4,FALSE))</f>
        <v/>
      </c>
      <c r="G2645" s="1" t="str">
        <f>IF(ISBLANK(Ventas[[#This Row],[Código]]),"",VLOOKUP(Ventas[[#This Row],[Código]],Productos[],5,FALSE))</f>
        <v/>
      </c>
      <c r="H2645" s="23" t="str">
        <f>IF(ISBLANK(Ventas[[#This Row],[Código]]),"",Ventas[[#This Row],[Precio Unitario]]*Ventas[[#This Row],[Cantidad]])</f>
        <v/>
      </c>
      <c r="I2645" s="1" t="str">
        <f>IF(ISBLANK(Ventas[[#This Row],[Código]]),"",SUM(Ventas[[#This Row],[Monto]],I2644))</f>
        <v/>
      </c>
    </row>
    <row r="2646" spans="3:9" x14ac:dyDescent="0.25">
      <c r="C2646" t="str">
        <f>IF(ISBLANK(Ventas[[#This Row],[Código]]),"",VLOOKUP(Ventas[[#This Row],[Código]],Productos[],2,FALSE))</f>
        <v/>
      </c>
      <c r="D2646" t="str">
        <f>IF(ISBLANK(Ventas[[#This Row],[Código]]),"",VLOOKUP(Ventas[[#This Row],[Código]],Productos[],3,FALSE))</f>
        <v/>
      </c>
      <c r="E2646" s="22"/>
      <c r="F2646" s="1" t="str">
        <f>IF(ISBLANK(Ventas[[#This Row],[Código]]),"",VLOOKUP(Ventas[[#This Row],[Código]],Productos[],4,FALSE))</f>
        <v/>
      </c>
      <c r="G2646" s="1" t="str">
        <f>IF(ISBLANK(Ventas[[#This Row],[Código]]),"",VLOOKUP(Ventas[[#This Row],[Código]],Productos[],5,FALSE))</f>
        <v/>
      </c>
      <c r="H2646" s="23" t="str">
        <f>IF(ISBLANK(Ventas[[#This Row],[Código]]),"",Ventas[[#This Row],[Precio Unitario]]*Ventas[[#This Row],[Cantidad]])</f>
        <v/>
      </c>
      <c r="I2646" s="1" t="str">
        <f>IF(ISBLANK(Ventas[[#This Row],[Código]]),"",SUM(Ventas[[#This Row],[Monto]],I2645))</f>
        <v/>
      </c>
    </row>
    <row r="2647" spans="3:9" x14ac:dyDescent="0.25">
      <c r="C2647" t="str">
        <f>IF(ISBLANK(Ventas[[#This Row],[Código]]),"",VLOOKUP(Ventas[[#This Row],[Código]],Productos[],2,FALSE))</f>
        <v/>
      </c>
      <c r="D2647" t="str">
        <f>IF(ISBLANK(Ventas[[#This Row],[Código]]),"",VLOOKUP(Ventas[[#This Row],[Código]],Productos[],3,FALSE))</f>
        <v/>
      </c>
      <c r="E2647" s="22"/>
      <c r="F2647" s="1" t="str">
        <f>IF(ISBLANK(Ventas[[#This Row],[Código]]),"",VLOOKUP(Ventas[[#This Row],[Código]],Productos[],4,FALSE))</f>
        <v/>
      </c>
      <c r="G2647" s="1" t="str">
        <f>IF(ISBLANK(Ventas[[#This Row],[Código]]),"",VLOOKUP(Ventas[[#This Row],[Código]],Productos[],5,FALSE))</f>
        <v/>
      </c>
      <c r="H2647" s="23" t="str">
        <f>IF(ISBLANK(Ventas[[#This Row],[Código]]),"",Ventas[[#This Row],[Precio Unitario]]*Ventas[[#This Row],[Cantidad]])</f>
        <v/>
      </c>
      <c r="I2647" s="1" t="str">
        <f>IF(ISBLANK(Ventas[[#This Row],[Código]]),"",SUM(Ventas[[#This Row],[Monto]],I2646))</f>
        <v/>
      </c>
    </row>
    <row r="2648" spans="3:9" x14ac:dyDescent="0.25">
      <c r="C2648" t="str">
        <f>IF(ISBLANK(Ventas[[#This Row],[Código]]),"",VLOOKUP(Ventas[[#This Row],[Código]],Productos[],2,FALSE))</f>
        <v/>
      </c>
      <c r="D2648" t="str">
        <f>IF(ISBLANK(Ventas[[#This Row],[Código]]),"",VLOOKUP(Ventas[[#This Row],[Código]],Productos[],3,FALSE))</f>
        <v/>
      </c>
      <c r="E2648" s="22"/>
      <c r="F2648" s="1" t="str">
        <f>IF(ISBLANK(Ventas[[#This Row],[Código]]),"",VLOOKUP(Ventas[[#This Row],[Código]],Productos[],4,FALSE))</f>
        <v/>
      </c>
      <c r="G2648" s="1" t="str">
        <f>IF(ISBLANK(Ventas[[#This Row],[Código]]),"",VLOOKUP(Ventas[[#This Row],[Código]],Productos[],5,FALSE))</f>
        <v/>
      </c>
      <c r="H2648" s="23" t="str">
        <f>IF(ISBLANK(Ventas[[#This Row],[Código]]),"",Ventas[[#This Row],[Precio Unitario]]*Ventas[[#This Row],[Cantidad]])</f>
        <v/>
      </c>
      <c r="I2648" s="1" t="str">
        <f>IF(ISBLANK(Ventas[[#This Row],[Código]]),"",SUM(Ventas[[#This Row],[Monto]],I2647))</f>
        <v/>
      </c>
    </row>
    <row r="2649" spans="3:9" x14ac:dyDescent="0.25">
      <c r="C2649" t="str">
        <f>IF(ISBLANK(Ventas[[#This Row],[Código]]),"",VLOOKUP(Ventas[[#This Row],[Código]],Productos[],2,FALSE))</f>
        <v/>
      </c>
      <c r="D2649" t="str">
        <f>IF(ISBLANK(Ventas[[#This Row],[Código]]),"",VLOOKUP(Ventas[[#This Row],[Código]],Productos[],3,FALSE))</f>
        <v/>
      </c>
      <c r="E2649" s="22"/>
      <c r="F2649" s="1" t="str">
        <f>IF(ISBLANK(Ventas[[#This Row],[Código]]),"",VLOOKUP(Ventas[[#This Row],[Código]],Productos[],4,FALSE))</f>
        <v/>
      </c>
      <c r="G2649" s="1" t="str">
        <f>IF(ISBLANK(Ventas[[#This Row],[Código]]),"",VLOOKUP(Ventas[[#This Row],[Código]],Productos[],5,FALSE))</f>
        <v/>
      </c>
      <c r="H2649" s="23" t="str">
        <f>IF(ISBLANK(Ventas[[#This Row],[Código]]),"",Ventas[[#This Row],[Precio Unitario]]*Ventas[[#This Row],[Cantidad]])</f>
        <v/>
      </c>
      <c r="I2649" s="1" t="str">
        <f>IF(ISBLANK(Ventas[[#This Row],[Código]]),"",SUM(Ventas[[#This Row],[Monto]],I2648))</f>
        <v/>
      </c>
    </row>
    <row r="2650" spans="3:9" x14ac:dyDescent="0.25">
      <c r="C2650" t="str">
        <f>IF(ISBLANK(Ventas[[#This Row],[Código]]),"",VLOOKUP(Ventas[[#This Row],[Código]],Productos[],2,FALSE))</f>
        <v/>
      </c>
      <c r="D2650" t="str">
        <f>IF(ISBLANK(Ventas[[#This Row],[Código]]),"",VLOOKUP(Ventas[[#This Row],[Código]],Productos[],3,FALSE))</f>
        <v/>
      </c>
      <c r="E2650" s="22"/>
      <c r="F2650" s="1" t="str">
        <f>IF(ISBLANK(Ventas[[#This Row],[Código]]),"",VLOOKUP(Ventas[[#This Row],[Código]],Productos[],4,FALSE))</f>
        <v/>
      </c>
      <c r="G2650" s="1" t="str">
        <f>IF(ISBLANK(Ventas[[#This Row],[Código]]),"",VLOOKUP(Ventas[[#This Row],[Código]],Productos[],5,FALSE))</f>
        <v/>
      </c>
      <c r="H2650" s="23" t="str">
        <f>IF(ISBLANK(Ventas[[#This Row],[Código]]),"",Ventas[[#This Row],[Precio Unitario]]*Ventas[[#This Row],[Cantidad]])</f>
        <v/>
      </c>
      <c r="I2650" s="1" t="str">
        <f>IF(ISBLANK(Ventas[[#This Row],[Código]]),"",SUM(Ventas[[#This Row],[Monto]],I2649))</f>
        <v/>
      </c>
    </row>
    <row r="2651" spans="3:9" x14ac:dyDescent="0.25">
      <c r="C2651" t="str">
        <f>IF(ISBLANK(Ventas[[#This Row],[Código]]),"",VLOOKUP(Ventas[[#This Row],[Código]],Productos[],2,FALSE))</f>
        <v/>
      </c>
      <c r="D2651" t="str">
        <f>IF(ISBLANK(Ventas[[#This Row],[Código]]),"",VLOOKUP(Ventas[[#This Row],[Código]],Productos[],3,FALSE))</f>
        <v/>
      </c>
      <c r="E2651" s="22"/>
      <c r="F2651" s="1" t="str">
        <f>IF(ISBLANK(Ventas[[#This Row],[Código]]),"",VLOOKUP(Ventas[[#This Row],[Código]],Productos[],4,FALSE))</f>
        <v/>
      </c>
      <c r="G2651" s="1" t="str">
        <f>IF(ISBLANK(Ventas[[#This Row],[Código]]),"",VLOOKUP(Ventas[[#This Row],[Código]],Productos[],5,FALSE))</f>
        <v/>
      </c>
      <c r="H2651" s="23" t="str">
        <f>IF(ISBLANK(Ventas[[#This Row],[Código]]),"",Ventas[[#This Row],[Precio Unitario]]*Ventas[[#This Row],[Cantidad]])</f>
        <v/>
      </c>
      <c r="I2651" s="1" t="str">
        <f>IF(ISBLANK(Ventas[[#This Row],[Código]]),"",SUM(Ventas[[#This Row],[Monto]],I2650))</f>
        <v/>
      </c>
    </row>
    <row r="2652" spans="3:9" x14ac:dyDescent="0.25">
      <c r="C2652" t="str">
        <f>IF(ISBLANK(Ventas[[#This Row],[Código]]),"",VLOOKUP(Ventas[[#This Row],[Código]],Productos[],2,FALSE))</f>
        <v/>
      </c>
      <c r="D2652" t="str">
        <f>IF(ISBLANK(Ventas[[#This Row],[Código]]),"",VLOOKUP(Ventas[[#This Row],[Código]],Productos[],3,FALSE))</f>
        <v/>
      </c>
      <c r="E2652" s="22"/>
      <c r="F2652" s="1" t="str">
        <f>IF(ISBLANK(Ventas[[#This Row],[Código]]),"",VLOOKUP(Ventas[[#This Row],[Código]],Productos[],4,FALSE))</f>
        <v/>
      </c>
      <c r="G2652" s="1" t="str">
        <f>IF(ISBLANK(Ventas[[#This Row],[Código]]),"",VLOOKUP(Ventas[[#This Row],[Código]],Productos[],5,FALSE))</f>
        <v/>
      </c>
      <c r="H2652" s="23" t="str">
        <f>IF(ISBLANK(Ventas[[#This Row],[Código]]),"",Ventas[[#This Row],[Precio Unitario]]*Ventas[[#This Row],[Cantidad]])</f>
        <v/>
      </c>
      <c r="I2652" s="1" t="str">
        <f>IF(ISBLANK(Ventas[[#This Row],[Código]]),"",SUM(Ventas[[#This Row],[Monto]],I2651))</f>
        <v/>
      </c>
    </row>
    <row r="2653" spans="3:9" x14ac:dyDescent="0.25">
      <c r="C2653" t="str">
        <f>IF(ISBLANK(Ventas[[#This Row],[Código]]),"",VLOOKUP(Ventas[[#This Row],[Código]],Productos[],2,FALSE))</f>
        <v/>
      </c>
      <c r="D2653" t="str">
        <f>IF(ISBLANK(Ventas[[#This Row],[Código]]),"",VLOOKUP(Ventas[[#This Row],[Código]],Productos[],3,FALSE))</f>
        <v/>
      </c>
      <c r="E2653" s="22"/>
      <c r="F2653" s="1" t="str">
        <f>IF(ISBLANK(Ventas[[#This Row],[Código]]),"",VLOOKUP(Ventas[[#This Row],[Código]],Productos[],4,FALSE))</f>
        <v/>
      </c>
      <c r="G2653" s="1" t="str">
        <f>IF(ISBLANK(Ventas[[#This Row],[Código]]),"",VLOOKUP(Ventas[[#This Row],[Código]],Productos[],5,FALSE))</f>
        <v/>
      </c>
      <c r="H2653" s="23" t="str">
        <f>IF(ISBLANK(Ventas[[#This Row],[Código]]),"",Ventas[[#This Row],[Precio Unitario]]*Ventas[[#This Row],[Cantidad]])</f>
        <v/>
      </c>
      <c r="I2653" s="1" t="str">
        <f>IF(ISBLANK(Ventas[[#This Row],[Código]]),"",SUM(Ventas[[#This Row],[Monto]],I2652))</f>
        <v/>
      </c>
    </row>
    <row r="2654" spans="3:9" x14ac:dyDescent="0.25">
      <c r="C2654" t="str">
        <f>IF(ISBLANK(Ventas[[#This Row],[Código]]),"",VLOOKUP(Ventas[[#This Row],[Código]],Productos[],2,FALSE))</f>
        <v/>
      </c>
      <c r="D2654" t="str">
        <f>IF(ISBLANK(Ventas[[#This Row],[Código]]),"",VLOOKUP(Ventas[[#This Row],[Código]],Productos[],3,FALSE))</f>
        <v/>
      </c>
      <c r="E2654" s="22"/>
      <c r="F2654" s="1" t="str">
        <f>IF(ISBLANK(Ventas[[#This Row],[Código]]),"",VLOOKUP(Ventas[[#This Row],[Código]],Productos[],4,FALSE))</f>
        <v/>
      </c>
      <c r="G2654" s="1" t="str">
        <f>IF(ISBLANK(Ventas[[#This Row],[Código]]),"",VLOOKUP(Ventas[[#This Row],[Código]],Productos[],5,FALSE))</f>
        <v/>
      </c>
      <c r="H2654" s="23" t="str">
        <f>IF(ISBLANK(Ventas[[#This Row],[Código]]),"",Ventas[[#This Row],[Precio Unitario]]*Ventas[[#This Row],[Cantidad]])</f>
        <v/>
      </c>
      <c r="I2654" s="1" t="str">
        <f>IF(ISBLANK(Ventas[[#This Row],[Código]]),"",SUM(Ventas[[#This Row],[Monto]],I2653))</f>
        <v/>
      </c>
    </row>
    <row r="2655" spans="3:9" x14ac:dyDescent="0.25">
      <c r="C2655" t="str">
        <f>IF(ISBLANK(Ventas[[#This Row],[Código]]),"",VLOOKUP(Ventas[[#This Row],[Código]],Productos[],2,FALSE))</f>
        <v/>
      </c>
      <c r="D2655" t="str">
        <f>IF(ISBLANK(Ventas[[#This Row],[Código]]),"",VLOOKUP(Ventas[[#This Row],[Código]],Productos[],3,FALSE))</f>
        <v/>
      </c>
      <c r="E2655" s="22"/>
      <c r="F2655" s="1" t="str">
        <f>IF(ISBLANK(Ventas[[#This Row],[Código]]),"",VLOOKUP(Ventas[[#This Row],[Código]],Productos[],4,FALSE))</f>
        <v/>
      </c>
      <c r="G2655" s="1" t="str">
        <f>IF(ISBLANK(Ventas[[#This Row],[Código]]),"",VLOOKUP(Ventas[[#This Row],[Código]],Productos[],5,FALSE))</f>
        <v/>
      </c>
      <c r="H2655" s="23" t="str">
        <f>IF(ISBLANK(Ventas[[#This Row],[Código]]),"",Ventas[[#This Row],[Precio Unitario]]*Ventas[[#This Row],[Cantidad]])</f>
        <v/>
      </c>
      <c r="I2655" s="1" t="str">
        <f>IF(ISBLANK(Ventas[[#This Row],[Código]]),"",SUM(Ventas[[#This Row],[Monto]],I2654))</f>
        <v/>
      </c>
    </row>
    <row r="2656" spans="3:9" x14ac:dyDescent="0.25">
      <c r="C2656" t="str">
        <f>IF(ISBLANK(Ventas[[#This Row],[Código]]),"",VLOOKUP(Ventas[[#This Row],[Código]],Productos[],2,FALSE))</f>
        <v/>
      </c>
      <c r="D2656" t="str">
        <f>IF(ISBLANK(Ventas[[#This Row],[Código]]),"",VLOOKUP(Ventas[[#This Row],[Código]],Productos[],3,FALSE))</f>
        <v/>
      </c>
      <c r="E2656" s="22"/>
      <c r="F2656" s="1" t="str">
        <f>IF(ISBLANK(Ventas[[#This Row],[Código]]),"",VLOOKUP(Ventas[[#This Row],[Código]],Productos[],4,FALSE))</f>
        <v/>
      </c>
      <c r="G2656" s="1" t="str">
        <f>IF(ISBLANK(Ventas[[#This Row],[Código]]),"",VLOOKUP(Ventas[[#This Row],[Código]],Productos[],5,FALSE))</f>
        <v/>
      </c>
      <c r="H2656" s="23" t="str">
        <f>IF(ISBLANK(Ventas[[#This Row],[Código]]),"",Ventas[[#This Row],[Precio Unitario]]*Ventas[[#This Row],[Cantidad]])</f>
        <v/>
      </c>
      <c r="I2656" s="1" t="str">
        <f>IF(ISBLANK(Ventas[[#This Row],[Código]]),"",SUM(Ventas[[#This Row],[Monto]],I2655))</f>
        <v/>
      </c>
    </row>
    <row r="2657" spans="3:9" x14ac:dyDescent="0.25">
      <c r="C2657" t="str">
        <f>IF(ISBLANK(Ventas[[#This Row],[Código]]),"",VLOOKUP(Ventas[[#This Row],[Código]],Productos[],2,FALSE))</f>
        <v/>
      </c>
      <c r="D2657" t="str">
        <f>IF(ISBLANK(Ventas[[#This Row],[Código]]),"",VLOOKUP(Ventas[[#This Row],[Código]],Productos[],3,FALSE))</f>
        <v/>
      </c>
      <c r="E2657" s="22"/>
      <c r="F2657" s="1" t="str">
        <f>IF(ISBLANK(Ventas[[#This Row],[Código]]),"",VLOOKUP(Ventas[[#This Row],[Código]],Productos[],4,FALSE))</f>
        <v/>
      </c>
      <c r="G2657" s="1" t="str">
        <f>IF(ISBLANK(Ventas[[#This Row],[Código]]),"",VLOOKUP(Ventas[[#This Row],[Código]],Productos[],5,FALSE))</f>
        <v/>
      </c>
      <c r="H2657" s="23" t="str">
        <f>IF(ISBLANK(Ventas[[#This Row],[Código]]),"",Ventas[[#This Row],[Precio Unitario]]*Ventas[[#This Row],[Cantidad]])</f>
        <v/>
      </c>
      <c r="I2657" s="1" t="str">
        <f>IF(ISBLANK(Ventas[[#This Row],[Código]]),"",SUM(Ventas[[#This Row],[Monto]],I2656))</f>
        <v/>
      </c>
    </row>
    <row r="2658" spans="3:9" x14ac:dyDescent="0.25">
      <c r="C2658" t="str">
        <f>IF(ISBLANK(Ventas[[#This Row],[Código]]),"",VLOOKUP(Ventas[[#This Row],[Código]],Productos[],2,FALSE))</f>
        <v/>
      </c>
      <c r="D2658" t="str">
        <f>IF(ISBLANK(Ventas[[#This Row],[Código]]),"",VLOOKUP(Ventas[[#This Row],[Código]],Productos[],3,FALSE))</f>
        <v/>
      </c>
      <c r="E2658" s="22"/>
      <c r="F2658" s="1" t="str">
        <f>IF(ISBLANK(Ventas[[#This Row],[Código]]),"",VLOOKUP(Ventas[[#This Row],[Código]],Productos[],4,FALSE))</f>
        <v/>
      </c>
      <c r="G2658" s="1" t="str">
        <f>IF(ISBLANK(Ventas[[#This Row],[Código]]),"",VLOOKUP(Ventas[[#This Row],[Código]],Productos[],5,FALSE))</f>
        <v/>
      </c>
      <c r="H2658" s="23" t="str">
        <f>IF(ISBLANK(Ventas[[#This Row],[Código]]),"",Ventas[[#This Row],[Precio Unitario]]*Ventas[[#This Row],[Cantidad]])</f>
        <v/>
      </c>
      <c r="I2658" s="1" t="str">
        <f>IF(ISBLANK(Ventas[[#This Row],[Código]]),"",SUM(Ventas[[#This Row],[Monto]],I2657))</f>
        <v/>
      </c>
    </row>
    <row r="2659" spans="3:9" x14ac:dyDescent="0.25">
      <c r="C2659" t="str">
        <f>IF(ISBLANK(Ventas[[#This Row],[Código]]),"",VLOOKUP(Ventas[[#This Row],[Código]],Productos[],2,FALSE))</f>
        <v/>
      </c>
      <c r="D2659" t="str">
        <f>IF(ISBLANK(Ventas[[#This Row],[Código]]),"",VLOOKUP(Ventas[[#This Row],[Código]],Productos[],3,FALSE))</f>
        <v/>
      </c>
      <c r="E2659" s="22"/>
      <c r="F2659" s="1" t="str">
        <f>IF(ISBLANK(Ventas[[#This Row],[Código]]),"",VLOOKUP(Ventas[[#This Row],[Código]],Productos[],4,FALSE))</f>
        <v/>
      </c>
      <c r="G2659" s="1" t="str">
        <f>IF(ISBLANK(Ventas[[#This Row],[Código]]),"",VLOOKUP(Ventas[[#This Row],[Código]],Productos[],5,FALSE))</f>
        <v/>
      </c>
      <c r="H2659" s="23" t="str">
        <f>IF(ISBLANK(Ventas[[#This Row],[Código]]),"",Ventas[[#This Row],[Precio Unitario]]*Ventas[[#This Row],[Cantidad]])</f>
        <v/>
      </c>
      <c r="I2659" s="1" t="str">
        <f>IF(ISBLANK(Ventas[[#This Row],[Código]]),"",SUM(Ventas[[#This Row],[Monto]],I2658))</f>
        <v/>
      </c>
    </row>
    <row r="2660" spans="3:9" x14ac:dyDescent="0.25">
      <c r="C2660" t="str">
        <f>IF(ISBLANK(Ventas[[#This Row],[Código]]),"",VLOOKUP(Ventas[[#This Row],[Código]],Productos[],2,FALSE))</f>
        <v/>
      </c>
      <c r="D2660" t="str">
        <f>IF(ISBLANK(Ventas[[#This Row],[Código]]),"",VLOOKUP(Ventas[[#This Row],[Código]],Productos[],3,FALSE))</f>
        <v/>
      </c>
      <c r="E2660" s="22"/>
      <c r="F2660" s="1" t="str">
        <f>IF(ISBLANK(Ventas[[#This Row],[Código]]),"",VLOOKUP(Ventas[[#This Row],[Código]],Productos[],4,FALSE))</f>
        <v/>
      </c>
      <c r="G2660" s="1" t="str">
        <f>IF(ISBLANK(Ventas[[#This Row],[Código]]),"",VLOOKUP(Ventas[[#This Row],[Código]],Productos[],5,FALSE))</f>
        <v/>
      </c>
      <c r="H2660" s="23" t="str">
        <f>IF(ISBLANK(Ventas[[#This Row],[Código]]),"",Ventas[[#This Row],[Precio Unitario]]*Ventas[[#This Row],[Cantidad]])</f>
        <v/>
      </c>
      <c r="I2660" s="1" t="str">
        <f>IF(ISBLANK(Ventas[[#This Row],[Código]]),"",SUM(Ventas[[#This Row],[Monto]],I2659))</f>
        <v/>
      </c>
    </row>
    <row r="2661" spans="3:9" x14ac:dyDescent="0.25">
      <c r="C2661" t="str">
        <f>IF(ISBLANK(Ventas[[#This Row],[Código]]),"",VLOOKUP(Ventas[[#This Row],[Código]],Productos[],2,FALSE))</f>
        <v/>
      </c>
      <c r="D2661" t="str">
        <f>IF(ISBLANK(Ventas[[#This Row],[Código]]),"",VLOOKUP(Ventas[[#This Row],[Código]],Productos[],3,FALSE))</f>
        <v/>
      </c>
      <c r="E2661" s="22"/>
      <c r="F2661" s="1" t="str">
        <f>IF(ISBLANK(Ventas[[#This Row],[Código]]),"",VLOOKUP(Ventas[[#This Row],[Código]],Productos[],4,FALSE))</f>
        <v/>
      </c>
      <c r="G2661" s="1" t="str">
        <f>IF(ISBLANK(Ventas[[#This Row],[Código]]),"",VLOOKUP(Ventas[[#This Row],[Código]],Productos[],5,FALSE))</f>
        <v/>
      </c>
      <c r="H2661" s="23" t="str">
        <f>IF(ISBLANK(Ventas[[#This Row],[Código]]),"",Ventas[[#This Row],[Precio Unitario]]*Ventas[[#This Row],[Cantidad]])</f>
        <v/>
      </c>
      <c r="I2661" s="1" t="str">
        <f>IF(ISBLANK(Ventas[[#This Row],[Código]]),"",SUM(Ventas[[#This Row],[Monto]],I2660))</f>
        <v/>
      </c>
    </row>
    <row r="2662" spans="3:9" x14ac:dyDescent="0.25">
      <c r="C2662" t="str">
        <f>IF(ISBLANK(Ventas[[#This Row],[Código]]),"",VLOOKUP(Ventas[[#This Row],[Código]],Productos[],2,FALSE))</f>
        <v/>
      </c>
      <c r="D2662" t="str">
        <f>IF(ISBLANK(Ventas[[#This Row],[Código]]),"",VLOOKUP(Ventas[[#This Row],[Código]],Productos[],3,FALSE))</f>
        <v/>
      </c>
      <c r="E2662" s="22"/>
      <c r="F2662" s="1" t="str">
        <f>IF(ISBLANK(Ventas[[#This Row],[Código]]),"",VLOOKUP(Ventas[[#This Row],[Código]],Productos[],4,FALSE))</f>
        <v/>
      </c>
      <c r="G2662" s="1" t="str">
        <f>IF(ISBLANK(Ventas[[#This Row],[Código]]),"",VLOOKUP(Ventas[[#This Row],[Código]],Productos[],5,FALSE))</f>
        <v/>
      </c>
      <c r="H2662" s="23" t="str">
        <f>IF(ISBLANK(Ventas[[#This Row],[Código]]),"",Ventas[[#This Row],[Precio Unitario]]*Ventas[[#This Row],[Cantidad]])</f>
        <v/>
      </c>
      <c r="I2662" s="1" t="str">
        <f>IF(ISBLANK(Ventas[[#This Row],[Código]]),"",SUM(Ventas[[#This Row],[Monto]],I2661))</f>
        <v/>
      </c>
    </row>
    <row r="2663" spans="3:9" x14ac:dyDescent="0.25">
      <c r="C2663" t="str">
        <f>IF(ISBLANK(Ventas[[#This Row],[Código]]),"",VLOOKUP(Ventas[[#This Row],[Código]],Productos[],2,FALSE))</f>
        <v/>
      </c>
      <c r="D2663" t="str">
        <f>IF(ISBLANK(Ventas[[#This Row],[Código]]),"",VLOOKUP(Ventas[[#This Row],[Código]],Productos[],3,FALSE))</f>
        <v/>
      </c>
      <c r="E2663" s="22"/>
      <c r="F2663" s="1" t="str">
        <f>IF(ISBLANK(Ventas[[#This Row],[Código]]),"",VLOOKUP(Ventas[[#This Row],[Código]],Productos[],4,FALSE))</f>
        <v/>
      </c>
      <c r="G2663" s="1" t="str">
        <f>IF(ISBLANK(Ventas[[#This Row],[Código]]),"",VLOOKUP(Ventas[[#This Row],[Código]],Productos[],5,FALSE))</f>
        <v/>
      </c>
      <c r="H2663" s="23" t="str">
        <f>IF(ISBLANK(Ventas[[#This Row],[Código]]),"",Ventas[[#This Row],[Precio Unitario]]*Ventas[[#This Row],[Cantidad]])</f>
        <v/>
      </c>
      <c r="I2663" s="1" t="str">
        <f>IF(ISBLANK(Ventas[[#This Row],[Código]]),"",SUM(Ventas[[#This Row],[Monto]],I2662))</f>
        <v/>
      </c>
    </row>
    <row r="2664" spans="3:9" x14ac:dyDescent="0.25">
      <c r="C2664" t="str">
        <f>IF(ISBLANK(Ventas[[#This Row],[Código]]),"",VLOOKUP(Ventas[[#This Row],[Código]],Productos[],2,FALSE))</f>
        <v/>
      </c>
      <c r="D2664" t="str">
        <f>IF(ISBLANK(Ventas[[#This Row],[Código]]),"",VLOOKUP(Ventas[[#This Row],[Código]],Productos[],3,FALSE))</f>
        <v/>
      </c>
      <c r="E2664" s="22"/>
      <c r="F2664" s="1" t="str">
        <f>IF(ISBLANK(Ventas[[#This Row],[Código]]),"",VLOOKUP(Ventas[[#This Row],[Código]],Productos[],4,FALSE))</f>
        <v/>
      </c>
      <c r="G2664" s="1" t="str">
        <f>IF(ISBLANK(Ventas[[#This Row],[Código]]),"",VLOOKUP(Ventas[[#This Row],[Código]],Productos[],5,FALSE))</f>
        <v/>
      </c>
      <c r="H2664" s="23" t="str">
        <f>IF(ISBLANK(Ventas[[#This Row],[Código]]),"",Ventas[[#This Row],[Precio Unitario]]*Ventas[[#This Row],[Cantidad]])</f>
        <v/>
      </c>
      <c r="I2664" s="1" t="str">
        <f>IF(ISBLANK(Ventas[[#This Row],[Código]]),"",SUM(Ventas[[#This Row],[Monto]],I2663))</f>
        <v/>
      </c>
    </row>
    <row r="2665" spans="3:9" x14ac:dyDescent="0.25">
      <c r="C2665" t="str">
        <f>IF(ISBLANK(Ventas[[#This Row],[Código]]),"",VLOOKUP(Ventas[[#This Row],[Código]],Productos[],2,FALSE))</f>
        <v/>
      </c>
      <c r="D2665" t="str">
        <f>IF(ISBLANK(Ventas[[#This Row],[Código]]),"",VLOOKUP(Ventas[[#This Row],[Código]],Productos[],3,FALSE))</f>
        <v/>
      </c>
      <c r="E2665" s="22"/>
      <c r="F2665" s="1" t="str">
        <f>IF(ISBLANK(Ventas[[#This Row],[Código]]),"",VLOOKUP(Ventas[[#This Row],[Código]],Productos[],4,FALSE))</f>
        <v/>
      </c>
      <c r="G2665" s="1" t="str">
        <f>IF(ISBLANK(Ventas[[#This Row],[Código]]),"",VLOOKUP(Ventas[[#This Row],[Código]],Productos[],5,FALSE))</f>
        <v/>
      </c>
      <c r="H2665" s="23" t="str">
        <f>IF(ISBLANK(Ventas[[#This Row],[Código]]),"",Ventas[[#This Row],[Precio Unitario]]*Ventas[[#This Row],[Cantidad]])</f>
        <v/>
      </c>
      <c r="I2665" s="1" t="str">
        <f>IF(ISBLANK(Ventas[[#This Row],[Código]]),"",SUM(Ventas[[#This Row],[Monto]],I2664))</f>
        <v/>
      </c>
    </row>
    <row r="2666" spans="3:9" x14ac:dyDescent="0.25">
      <c r="C2666" t="str">
        <f>IF(ISBLANK(Ventas[[#This Row],[Código]]),"",VLOOKUP(Ventas[[#This Row],[Código]],Productos[],2,FALSE))</f>
        <v/>
      </c>
      <c r="D2666" t="str">
        <f>IF(ISBLANK(Ventas[[#This Row],[Código]]),"",VLOOKUP(Ventas[[#This Row],[Código]],Productos[],3,FALSE))</f>
        <v/>
      </c>
      <c r="E2666" s="22"/>
      <c r="F2666" s="1" t="str">
        <f>IF(ISBLANK(Ventas[[#This Row],[Código]]),"",VLOOKUP(Ventas[[#This Row],[Código]],Productos[],4,FALSE))</f>
        <v/>
      </c>
      <c r="G2666" s="1" t="str">
        <f>IF(ISBLANK(Ventas[[#This Row],[Código]]),"",VLOOKUP(Ventas[[#This Row],[Código]],Productos[],5,FALSE))</f>
        <v/>
      </c>
      <c r="H2666" s="23" t="str">
        <f>IF(ISBLANK(Ventas[[#This Row],[Código]]),"",Ventas[[#This Row],[Precio Unitario]]*Ventas[[#This Row],[Cantidad]])</f>
        <v/>
      </c>
      <c r="I2666" s="1" t="str">
        <f>IF(ISBLANK(Ventas[[#This Row],[Código]]),"",SUM(Ventas[[#This Row],[Monto]],I2665))</f>
        <v/>
      </c>
    </row>
    <row r="2667" spans="3:9" x14ac:dyDescent="0.25">
      <c r="C2667" t="str">
        <f>IF(ISBLANK(Ventas[[#This Row],[Código]]),"",VLOOKUP(Ventas[[#This Row],[Código]],Productos[],2,FALSE))</f>
        <v/>
      </c>
      <c r="D2667" t="str">
        <f>IF(ISBLANK(Ventas[[#This Row],[Código]]),"",VLOOKUP(Ventas[[#This Row],[Código]],Productos[],3,FALSE))</f>
        <v/>
      </c>
      <c r="E2667" s="22"/>
      <c r="F2667" s="1" t="str">
        <f>IF(ISBLANK(Ventas[[#This Row],[Código]]),"",VLOOKUP(Ventas[[#This Row],[Código]],Productos[],4,FALSE))</f>
        <v/>
      </c>
      <c r="G2667" s="1" t="str">
        <f>IF(ISBLANK(Ventas[[#This Row],[Código]]),"",VLOOKUP(Ventas[[#This Row],[Código]],Productos[],5,FALSE))</f>
        <v/>
      </c>
      <c r="H2667" s="23" t="str">
        <f>IF(ISBLANK(Ventas[[#This Row],[Código]]),"",Ventas[[#This Row],[Precio Unitario]]*Ventas[[#This Row],[Cantidad]])</f>
        <v/>
      </c>
      <c r="I2667" s="1" t="str">
        <f>IF(ISBLANK(Ventas[[#This Row],[Código]]),"",SUM(Ventas[[#This Row],[Monto]],I2666))</f>
        <v/>
      </c>
    </row>
    <row r="2668" spans="3:9" x14ac:dyDescent="0.25">
      <c r="C2668" t="str">
        <f>IF(ISBLANK(Ventas[[#This Row],[Código]]),"",VLOOKUP(Ventas[[#This Row],[Código]],Productos[],2,FALSE))</f>
        <v/>
      </c>
      <c r="D2668" t="str">
        <f>IF(ISBLANK(Ventas[[#This Row],[Código]]),"",VLOOKUP(Ventas[[#This Row],[Código]],Productos[],3,FALSE))</f>
        <v/>
      </c>
      <c r="E2668" s="22"/>
      <c r="F2668" s="1" t="str">
        <f>IF(ISBLANK(Ventas[[#This Row],[Código]]),"",VLOOKUP(Ventas[[#This Row],[Código]],Productos[],4,FALSE))</f>
        <v/>
      </c>
      <c r="G2668" s="1" t="str">
        <f>IF(ISBLANK(Ventas[[#This Row],[Código]]),"",VLOOKUP(Ventas[[#This Row],[Código]],Productos[],5,FALSE))</f>
        <v/>
      </c>
      <c r="H2668" s="23" t="str">
        <f>IF(ISBLANK(Ventas[[#This Row],[Código]]),"",Ventas[[#This Row],[Precio Unitario]]*Ventas[[#This Row],[Cantidad]])</f>
        <v/>
      </c>
      <c r="I2668" s="1" t="str">
        <f>IF(ISBLANK(Ventas[[#This Row],[Código]]),"",SUM(Ventas[[#This Row],[Monto]],I2667))</f>
        <v/>
      </c>
    </row>
    <row r="2669" spans="3:9" x14ac:dyDescent="0.25">
      <c r="C2669" t="str">
        <f>IF(ISBLANK(Ventas[[#This Row],[Código]]),"",VLOOKUP(Ventas[[#This Row],[Código]],Productos[],2,FALSE))</f>
        <v/>
      </c>
      <c r="D2669" t="str">
        <f>IF(ISBLANK(Ventas[[#This Row],[Código]]),"",VLOOKUP(Ventas[[#This Row],[Código]],Productos[],3,FALSE))</f>
        <v/>
      </c>
      <c r="E2669" s="22"/>
      <c r="F2669" s="1" t="str">
        <f>IF(ISBLANK(Ventas[[#This Row],[Código]]),"",VLOOKUP(Ventas[[#This Row],[Código]],Productos[],4,FALSE))</f>
        <v/>
      </c>
      <c r="G2669" s="1" t="str">
        <f>IF(ISBLANK(Ventas[[#This Row],[Código]]),"",VLOOKUP(Ventas[[#This Row],[Código]],Productos[],5,FALSE))</f>
        <v/>
      </c>
      <c r="H2669" s="23" t="str">
        <f>IF(ISBLANK(Ventas[[#This Row],[Código]]),"",Ventas[[#This Row],[Precio Unitario]]*Ventas[[#This Row],[Cantidad]])</f>
        <v/>
      </c>
      <c r="I2669" s="1" t="str">
        <f>IF(ISBLANK(Ventas[[#This Row],[Código]]),"",SUM(Ventas[[#This Row],[Monto]],I2668))</f>
        <v/>
      </c>
    </row>
    <row r="2670" spans="3:9" x14ac:dyDescent="0.25">
      <c r="C2670" t="str">
        <f>IF(ISBLANK(Ventas[[#This Row],[Código]]),"",VLOOKUP(Ventas[[#This Row],[Código]],Productos[],2,FALSE))</f>
        <v/>
      </c>
      <c r="D2670" t="str">
        <f>IF(ISBLANK(Ventas[[#This Row],[Código]]),"",VLOOKUP(Ventas[[#This Row],[Código]],Productos[],3,FALSE))</f>
        <v/>
      </c>
      <c r="E2670" s="22"/>
      <c r="F2670" s="1" t="str">
        <f>IF(ISBLANK(Ventas[[#This Row],[Código]]),"",VLOOKUP(Ventas[[#This Row],[Código]],Productos[],4,FALSE))</f>
        <v/>
      </c>
      <c r="G2670" s="1" t="str">
        <f>IF(ISBLANK(Ventas[[#This Row],[Código]]),"",VLOOKUP(Ventas[[#This Row],[Código]],Productos[],5,FALSE))</f>
        <v/>
      </c>
      <c r="H2670" s="23" t="str">
        <f>IF(ISBLANK(Ventas[[#This Row],[Código]]),"",Ventas[[#This Row],[Precio Unitario]]*Ventas[[#This Row],[Cantidad]])</f>
        <v/>
      </c>
      <c r="I2670" s="1" t="str">
        <f>IF(ISBLANK(Ventas[[#This Row],[Código]]),"",SUM(Ventas[[#This Row],[Monto]],I2669))</f>
        <v/>
      </c>
    </row>
    <row r="2671" spans="3:9" x14ac:dyDescent="0.25">
      <c r="C2671" t="str">
        <f>IF(ISBLANK(Ventas[[#This Row],[Código]]),"",VLOOKUP(Ventas[[#This Row],[Código]],Productos[],2,FALSE))</f>
        <v/>
      </c>
      <c r="D2671" t="str">
        <f>IF(ISBLANK(Ventas[[#This Row],[Código]]),"",VLOOKUP(Ventas[[#This Row],[Código]],Productos[],3,FALSE))</f>
        <v/>
      </c>
      <c r="E2671" s="22"/>
      <c r="F2671" s="1" t="str">
        <f>IF(ISBLANK(Ventas[[#This Row],[Código]]),"",VLOOKUP(Ventas[[#This Row],[Código]],Productos[],4,FALSE))</f>
        <v/>
      </c>
      <c r="G2671" s="1" t="str">
        <f>IF(ISBLANK(Ventas[[#This Row],[Código]]),"",VLOOKUP(Ventas[[#This Row],[Código]],Productos[],5,FALSE))</f>
        <v/>
      </c>
      <c r="H2671" s="23" t="str">
        <f>IF(ISBLANK(Ventas[[#This Row],[Código]]),"",Ventas[[#This Row],[Precio Unitario]]*Ventas[[#This Row],[Cantidad]])</f>
        <v/>
      </c>
      <c r="I2671" s="1" t="str">
        <f>IF(ISBLANK(Ventas[[#This Row],[Código]]),"",SUM(Ventas[[#This Row],[Monto]],I2670))</f>
        <v/>
      </c>
    </row>
    <row r="2672" spans="3:9" x14ac:dyDescent="0.25">
      <c r="C2672" t="str">
        <f>IF(ISBLANK(Ventas[[#This Row],[Código]]),"",VLOOKUP(Ventas[[#This Row],[Código]],Productos[],2,FALSE))</f>
        <v/>
      </c>
      <c r="D2672" t="str">
        <f>IF(ISBLANK(Ventas[[#This Row],[Código]]),"",VLOOKUP(Ventas[[#This Row],[Código]],Productos[],3,FALSE))</f>
        <v/>
      </c>
      <c r="E2672" s="22"/>
      <c r="F2672" s="1" t="str">
        <f>IF(ISBLANK(Ventas[[#This Row],[Código]]),"",VLOOKUP(Ventas[[#This Row],[Código]],Productos[],4,FALSE))</f>
        <v/>
      </c>
      <c r="G2672" s="1" t="str">
        <f>IF(ISBLANK(Ventas[[#This Row],[Código]]),"",VLOOKUP(Ventas[[#This Row],[Código]],Productos[],5,FALSE))</f>
        <v/>
      </c>
      <c r="H2672" s="23" t="str">
        <f>IF(ISBLANK(Ventas[[#This Row],[Código]]),"",Ventas[[#This Row],[Precio Unitario]]*Ventas[[#This Row],[Cantidad]])</f>
        <v/>
      </c>
      <c r="I2672" s="1" t="str">
        <f>IF(ISBLANK(Ventas[[#This Row],[Código]]),"",SUM(Ventas[[#This Row],[Monto]],I2671))</f>
        <v/>
      </c>
    </row>
    <row r="2673" spans="3:9" x14ac:dyDescent="0.25">
      <c r="C2673" t="str">
        <f>IF(ISBLANK(Ventas[[#This Row],[Código]]),"",VLOOKUP(Ventas[[#This Row],[Código]],Productos[],2,FALSE))</f>
        <v/>
      </c>
      <c r="D2673" t="str">
        <f>IF(ISBLANK(Ventas[[#This Row],[Código]]),"",VLOOKUP(Ventas[[#This Row],[Código]],Productos[],3,FALSE))</f>
        <v/>
      </c>
      <c r="E2673" s="22"/>
      <c r="F2673" s="1" t="str">
        <f>IF(ISBLANK(Ventas[[#This Row],[Código]]),"",VLOOKUP(Ventas[[#This Row],[Código]],Productos[],4,FALSE))</f>
        <v/>
      </c>
      <c r="G2673" s="1" t="str">
        <f>IF(ISBLANK(Ventas[[#This Row],[Código]]),"",VLOOKUP(Ventas[[#This Row],[Código]],Productos[],5,FALSE))</f>
        <v/>
      </c>
      <c r="H2673" s="23" t="str">
        <f>IF(ISBLANK(Ventas[[#This Row],[Código]]),"",Ventas[[#This Row],[Precio Unitario]]*Ventas[[#This Row],[Cantidad]])</f>
        <v/>
      </c>
      <c r="I2673" s="1" t="str">
        <f>IF(ISBLANK(Ventas[[#This Row],[Código]]),"",SUM(Ventas[[#This Row],[Monto]],I2672))</f>
        <v/>
      </c>
    </row>
    <row r="2674" spans="3:9" x14ac:dyDescent="0.25">
      <c r="C2674" t="str">
        <f>IF(ISBLANK(Ventas[[#This Row],[Código]]),"",VLOOKUP(Ventas[[#This Row],[Código]],Productos[],2,FALSE))</f>
        <v/>
      </c>
      <c r="D2674" t="str">
        <f>IF(ISBLANK(Ventas[[#This Row],[Código]]),"",VLOOKUP(Ventas[[#This Row],[Código]],Productos[],3,FALSE))</f>
        <v/>
      </c>
      <c r="E2674" s="22"/>
      <c r="F2674" s="1" t="str">
        <f>IF(ISBLANK(Ventas[[#This Row],[Código]]),"",VLOOKUP(Ventas[[#This Row],[Código]],Productos[],4,FALSE))</f>
        <v/>
      </c>
      <c r="G2674" s="1" t="str">
        <f>IF(ISBLANK(Ventas[[#This Row],[Código]]),"",VLOOKUP(Ventas[[#This Row],[Código]],Productos[],5,FALSE))</f>
        <v/>
      </c>
      <c r="H2674" s="23" t="str">
        <f>IF(ISBLANK(Ventas[[#This Row],[Código]]),"",Ventas[[#This Row],[Precio Unitario]]*Ventas[[#This Row],[Cantidad]])</f>
        <v/>
      </c>
      <c r="I2674" s="1" t="str">
        <f>IF(ISBLANK(Ventas[[#This Row],[Código]]),"",SUM(Ventas[[#This Row],[Monto]],I2673))</f>
        <v/>
      </c>
    </row>
    <row r="2675" spans="3:9" x14ac:dyDescent="0.25">
      <c r="C2675" t="str">
        <f>IF(ISBLANK(Ventas[[#This Row],[Código]]),"",VLOOKUP(Ventas[[#This Row],[Código]],Productos[],2,FALSE))</f>
        <v/>
      </c>
      <c r="D2675" t="str">
        <f>IF(ISBLANK(Ventas[[#This Row],[Código]]),"",VLOOKUP(Ventas[[#This Row],[Código]],Productos[],3,FALSE))</f>
        <v/>
      </c>
      <c r="E2675" s="22"/>
      <c r="F2675" s="1" t="str">
        <f>IF(ISBLANK(Ventas[[#This Row],[Código]]),"",VLOOKUP(Ventas[[#This Row],[Código]],Productos[],4,FALSE))</f>
        <v/>
      </c>
      <c r="G2675" s="1" t="str">
        <f>IF(ISBLANK(Ventas[[#This Row],[Código]]),"",VLOOKUP(Ventas[[#This Row],[Código]],Productos[],5,FALSE))</f>
        <v/>
      </c>
      <c r="H2675" s="23" t="str">
        <f>IF(ISBLANK(Ventas[[#This Row],[Código]]),"",Ventas[[#This Row],[Precio Unitario]]*Ventas[[#This Row],[Cantidad]])</f>
        <v/>
      </c>
      <c r="I2675" s="1" t="str">
        <f>IF(ISBLANK(Ventas[[#This Row],[Código]]),"",SUM(Ventas[[#This Row],[Monto]],I2674))</f>
        <v/>
      </c>
    </row>
    <row r="2676" spans="3:9" x14ac:dyDescent="0.25">
      <c r="C2676" t="str">
        <f>IF(ISBLANK(Ventas[[#This Row],[Código]]),"",VLOOKUP(Ventas[[#This Row],[Código]],Productos[],2,FALSE))</f>
        <v/>
      </c>
      <c r="D2676" t="str">
        <f>IF(ISBLANK(Ventas[[#This Row],[Código]]),"",VLOOKUP(Ventas[[#This Row],[Código]],Productos[],3,FALSE))</f>
        <v/>
      </c>
      <c r="E2676" s="22"/>
      <c r="F2676" s="1" t="str">
        <f>IF(ISBLANK(Ventas[[#This Row],[Código]]),"",VLOOKUP(Ventas[[#This Row],[Código]],Productos[],4,FALSE))</f>
        <v/>
      </c>
      <c r="G2676" s="1" t="str">
        <f>IF(ISBLANK(Ventas[[#This Row],[Código]]),"",VLOOKUP(Ventas[[#This Row],[Código]],Productos[],5,FALSE))</f>
        <v/>
      </c>
      <c r="H2676" s="23" t="str">
        <f>IF(ISBLANK(Ventas[[#This Row],[Código]]),"",Ventas[[#This Row],[Precio Unitario]]*Ventas[[#This Row],[Cantidad]])</f>
        <v/>
      </c>
      <c r="I2676" s="1" t="str">
        <f>IF(ISBLANK(Ventas[[#This Row],[Código]]),"",SUM(Ventas[[#This Row],[Monto]],I2675))</f>
        <v/>
      </c>
    </row>
    <row r="2677" spans="3:9" x14ac:dyDescent="0.25">
      <c r="C2677" t="str">
        <f>IF(ISBLANK(Ventas[[#This Row],[Código]]),"",VLOOKUP(Ventas[[#This Row],[Código]],Productos[],2,FALSE))</f>
        <v/>
      </c>
      <c r="D2677" t="str">
        <f>IF(ISBLANK(Ventas[[#This Row],[Código]]),"",VLOOKUP(Ventas[[#This Row],[Código]],Productos[],3,FALSE))</f>
        <v/>
      </c>
      <c r="E2677" s="22"/>
      <c r="F2677" s="1" t="str">
        <f>IF(ISBLANK(Ventas[[#This Row],[Código]]),"",VLOOKUP(Ventas[[#This Row],[Código]],Productos[],4,FALSE))</f>
        <v/>
      </c>
      <c r="G2677" s="1" t="str">
        <f>IF(ISBLANK(Ventas[[#This Row],[Código]]),"",VLOOKUP(Ventas[[#This Row],[Código]],Productos[],5,FALSE))</f>
        <v/>
      </c>
      <c r="H2677" s="23" t="str">
        <f>IF(ISBLANK(Ventas[[#This Row],[Código]]),"",Ventas[[#This Row],[Precio Unitario]]*Ventas[[#This Row],[Cantidad]])</f>
        <v/>
      </c>
      <c r="I2677" s="1" t="str">
        <f>IF(ISBLANK(Ventas[[#This Row],[Código]]),"",SUM(Ventas[[#This Row],[Monto]],I2676))</f>
        <v/>
      </c>
    </row>
    <row r="2678" spans="3:9" x14ac:dyDescent="0.25">
      <c r="C2678" t="str">
        <f>IF(ISBLANK(Ventas[[#This Row],[Código]]),"",VLOOKUP(Ventas[[#This Row],[Código]],Productos[],2,FALSE))</f>
        <v/>
      </c>
      <c r="D2678" t="str">
        <f>IF(ISBLANK(Ventas[[#This Row],[Código]]),"",VLOOKUP(Ventas[[#This Row],[Código]],Productos[],3,FALSE))</f>
        <v/>
      </c>
      <c r="E2678" s="22"/>
      <c r="F2678" s="1" t="str">
        <f>IF(ISBLANK(Ventas[[#This Row],[Código]]),"",VLOOKUP(Ventas[[#This Row],[Código]],Productos[],4,FALSE))</f>
        <v/>
      </c>
      <c r="G2678" s="1" t="str">
        <f>IF(ISBLANK(Ventas[[#This Row],[Código]]),"",VLOOKUP(Ventas[[#This Row],[Código]],Productos[],5,FALSE))</f>
        <v/>
      </c>
      <c r="H2678" s="23" t="str">
        <f>IF(ISBLANK(Ventas[[#This Row],[Código]]),"",Ventas[[#This Row],[Precio Unitario]]*Ventas[[#This Row],[Cantidad]])</f>
        <v/>
      </c>
      <c r="I2678" s="1" t="str">
        <f>IF(ISBLANK(Ventas[[#This Row],[Código]]),"",SUM(Ventas[[#This Row],[Monto]],I2677))</f>
        <v/>
      </c>
    </row>
    <row r="2679" spans="3:9" x14ac:dyDescent="0.25">
      <c r="C2679" t="str">
        <f>IF(ISBLANK(Ventas[[#This Row],[Código]]),"",VLOOKUP(Ventas[[#This Row],[Código]],Productos[],2,FALSE))</f>
        <v/>
      </c>
      <c r="D2679" t="str">
        <f>IF(ISBLANK(Ventas[[#This Row],[Código]]),"",VLOOKUP(Ventas[[#This Row],[Código]],Productos[],3,FALSE))</f>
        <v/>
      </c>
      <c r="E2679" s="22"/>
      <c r="F2679" s="1" t="str">
        <f>IF(ISBLANK(Ventas[[#This Row],[Código]]),"",VLOOKUP(Ventas[[#This Row],[Código]],Productos[],4,FALSE))</f>
        <v/>
      </c>
      <c r="G2679" s="1" t="str">
        <f>IF(ISBLANK(Ventas[[#This Row],[Código]]),"",VLOOKUP(Ventas[[#This Row],[Código]],Productos[],5,FALSE))</f>
        <v/>
      </c>
      <c r="H2679" s="23" t="str">
        <f>IF(ISBLANK(Ventas[[#This Row],[Código]]),"",Ventas[[#This Row],[Precio Unitario]]*Ventas[[#This Row],[Cantidad]])</f>
        <v/>
      </c>
      <c r="I2679" s="1" t="str">
        <f>IF(ISBLANK(Ventas[[#This Row],[Código]]),"",SUM(Ventas[[#This Row],[Monto]],I2678))</f>
        <v/>
      </c>
    </row>
    <row r="2680" spans="3:9" x14ac:dyDescent="0.25">
      <c r="C2680" t="str">
        <f>IF(ISBLANK(Ventas[[#This Row],[Código]]),"",VLOOKUP(Ventas[[#This Row],[Código]],Productos[],2,FALSE))</f>
        <v/>
      </c>
      <c r="D2680" t="str">
        <f>IF(ISBLANK(Ventas[[#This Row],[Código]]),"",VLOOKUP(Ventas[[#This Row],[Código]],Productos[],3,FALSE))</f>
        <v/>
      </c>
      <c r="E2680" s="22"/>
      <c r="F2680" s="1" t="str">
        <f>IF(ISBLANK(Ventas[[#This Row],[Código]]),"",VLOOKUP(Ventas[[#This Row],[Código]],Productos[],4,FALSE))</f>
        <v/>
      </c>
      <c r="G2680" s="1" t="str">
        <f>IF(ISBLANK(Ventas[[#This Row],[Código]]),"",VLOOKUP(Ventas[[#This Row],[Código]],Productos[],5,FALSE))</f>
        <v/>
      </c>
      <c r="H2680" s="23" t="str">
        <f>IF(ISBLANK(Ventas[[#This Row],[Código]]),"",Ventas[[#This Row],[Precio Unitario]]*Ventas[[#This Row],[Cantidad]])</f>
        <v/>
      </c>
      <c r="I2680" s="1" t="str">
        <f>IF(ISBLANK(Ventas[[#This Row],[Código]]),"",SUM(Ventas[[#This Row],[Monto]],I2679))</f>
        <v/>
      </c>
    </row>
    <row r="2681" spans="3:9" x14ac:dyDescent="0.25">
      <c r="C2681" t="str">
        <f>IF(ISBLANK(Ventas[[#This Row],[Código]]),"",VLOOKUP(Ventas[[#This Row],[Código]],Productos[],2,FALSE))</f>
        <v/>
      </c>
      <c r="D2681" t="str">
        <f>IF(ISBLANK(Ventas[[#This Row],[Código]]),"",VLOOKUP(Ventas[[#This Row],[Código]],Productos[],3,FALSE))</f>
        <v/>
      </c>
      <c r="E2681" s="22"/>
      <c r="F2681" s="1" t="str">
        <f>IF(ISBLANK(Ventas[[#This Row],[Código]]),"",VLOOKUP(Ventas[[#This Row],[Código]],Productos[],4,FALSE))</f>
        <v/>
      </c>
      <c r="G2681" s="1" t="str">
        <f>IF(ISBLANK(Ventas[[#This Row],[Código]]),"",VLOOKUP(Ventas[[#This Row],[Código]],Productos[],5,FALSE))</f>
        <v/>
      </c>
      <c r="H2681" s="23" t="str">
        <f>IF(ISBLANK(Ventas[[#This Row],[Código]]),"",Ventas[[#This Row],[Precio Unitario]]*Ventas[[#This Row],[Cantidad]])</f>
        <v/>
      </c>
      <c r="I2681" s="1" t="str">
        <f>IF(ISBLANK(Ventas[[#This Row],[Código]]),"",SUM(Ventas[[#This Row],[Monto]],I2680))</f>
        <v/>
      </c>
    </row>
    <row r="2682" spans="3:9" x14ac:dyDescent="0.25">
      <c r="C2682" t="str">
        <f>IF(ISBLANK(Ventas[[#This Row],[Código]]),"",VLOOKUP(Ventas[[#This Row],[Código]],Productos[],2,FALSE))</f>
        <v/>
      </c>
      <c r="D2682" t="str">
        <f>IF(ISBLANK(Ventas[[#This Row],[Código]]),"",VLOOKUP(Ventas[[#This Row],[Código]],Productos[],3,FALSE))</f>
        <v/>
      </c>
      <c r="E2682" s="22"/>
      <c r="F2682" s="1" t="str">
        <f>IF(ISBLANK(Ventas[[#This Row],[Código]]),"",VLOOKUP(Ventas[[#This Row],[Código]],Productos[],4,FALSE))</f>
        <v/>
      </c>
      <c r="G2682" s="1" t="str">
        <f>IF(ISBLANK(Ventas[[#This Row],[Código]]),"",VLOOKUP(Ventas[[#This Row],[Código]],Productos[],5,FALSE))</f>
        <v/>
      </c>
      <c r="H2682" s="23" t="str">
        <f>IF(ISBLANK(Ventas[[#This Row],[Código]]),"",Ventas[[#This Row],[Precio Unitario]]*Ventas[[#This Row],[Cantidad]])</f>
        <v/>
      </c>
      <c r="I2682" s="1" t="str">
        <f>IF(ISBLANK(Ventas[[#This Row],[Código]]),"",SUM(Ventas[[#This Row],[Monto]],I2681))</f>
        <v/>
      </c>
    </row>
    <row r="2683" spans="3:9" x14ac:dyDescent="0.25">
      <c r="C2683" t="str">
        <f>IF(ISBLANK(Ventas[[#This Row],[Código]]),"",VLOOKUP(Ventas[[#This Row],[Código]],Productos[],2,FALSE))</f>
        <v/>
      </c>
      <c r="D2683" t="str">
        <f>IF(ISBLANK(Ventas[[#This Row],[Código]]),"",VLOOKUP(Ventas[[#This Row],[Código]],Productos[],3,FALSE))</f>
        <v/>
      </c>
      <c r="E2683" s="22"/>
      <c r="F2683" s="1" t="str">
        <f>IF(ISBLANK(Ventas[[#This Row],[Código]]),"",VLOOKUP(Ventas[[#This Row],[Código]],Productos[],4,FALSE))</f>
        <v/>
      </c>
      <c r="G2683" s="1" t="str">
        <f>IF(ISBLANK(Ventas[[#This Row],[Código]]),"",VLOOKUP(Ventas[[#This Row],[Código]],Productos[],5,FALSE))</f>
        <v/>
      </c>
      <c r="H2683" s="23" t="str">
        <f>IF(ISBLANK(Ventas[[#This Row],[Código]]),"",Ventas[[#This Row],[Precio Unitario]]*Ventas[[#This Row],[Cantidad]])</f>
        <v/>
      </c>
      <c r="I2683" s="1" t="str">
        <f>IF(ISBLANK(Ventas[[#This Row],[Código]]),"",SUM(Ventas[[#This Row],[Monto]],I2682))</f>
        <v/>
      </c>
    </row>
    <row r="2684" spans="3:9" x14ac:dyDescent="0.25">
      <c r="C2684" t="str">
        <f>IF(ISBLANK(Ventas[[#This Row],[Código]]),"",VLOOKUP(Ventas[[#This Row],[Código]],Productos[],2,FALSE))</f>
        <v/>
      </c>
      <c r="D2684" t="str">
        <f>IF(ISBLANK(Ventas[[#This Row],[Código]]),"",VLOOKUP(Ventas[[#This Row],[Código]],Productos[],3,FALSE))</f>
        <v/>
      </c>
      <c r="E2684" s="22"/>
      <c r="F2684" s="1" t="str">
        <f>IF(ISBLANK(Ventas[[#This Row],[Código]]),"",VLOOKUP(Ventas[[#This Row],[Código]],Productos[],4,FALSE))</f>
        <v/>
      </c>
      <c r="G2684" s="1" t="str">
        <f>IF(ISBLANK(Ventas[[#This Row],[Código]]),"",VLOOKUP(Ventas[[#This Row],[Código]],Productos[],5,FALSE))</f>
        <v/>
      </c>
      <c r="H2684" s="23" t="str">
        <f>IF(ISBLANK(Ventas[[#This Row],[Código]]),"",Ventas[[#This Row],[Precio Unitario]]*Ventas[[#This Row],[Cantidad]])</f>
        <v/>
      </c>
      <c r="I2684" s="1" t="str">
        <f>IF(ISBLANK(Ventas[[#This Row],[Código]]),"",SUM(Ventas[[#This Row],[Monto]],I2683))</f>
        <v/>
      </c>
    </row>
    <row r="2685" spans="3:9" x14ac:dyDescent="0.25">
      <c r="C2685" t="str">
        <f>IF(ISBLANK(Ventas[[#This Row],[Código]]),"",VLOOKUP(Ventas[[#This Row],[Código]],Productos[],2,FALSE))</f>
        <v/>
      </c>
      <c r="D2685" t="str">
        <f>IF(ISBLANK(Ventas[[#This Row],[Código]]),"",VLOOKUP(Ventas[[#This Row],[Código]],Productos[],3,FALSE))</f>
        <v/>
      </c>
      <c r="E2685" s="22"/>
      <c r="F2685" s="1" t="str">
        <f>IF(ISBLANK(Ventas[[#This Row],[Código]]),"",VLOOKUP(Ventas[[#This Row],[Código]],Productos[],4,FALSE))</f>
        <v/>
      </c>
      <c r="G2685" s="1" t="str">
        <f>IF(ISBLANK(Ventas[[#This Row],[Código]]),"",VLOOKUP(Ventas[[#This Row],[Código]],Productos[],5,FALSE))</f>
        <v/>
      </c>
      <c r="H2685" s="23" t="str">
        <f>IF(ISBLANK(Ventas[[#This Row],[Código]]),"",Ventas[[#This Row],[Precio Unitario]]*Ventas[[#This Row],[Cantidad]])</f>
        <v/>
      </c>
      <c r="I2685" s="1" t="str">
        <f>IF(ISBLANK(Ventas[[#This Row],[Código]]),"",SUM(Ventas[[#This Row],[Monto]],I2684))</f>
        <v/>
      </c>
    </row>
    <row r="2686" spans="3:9" x14ac:dyDescent="0.25">
      <c r="C2686" t="str">
        <f>IF(ISBLANK(Ventas[[#This Row],[Código]]),"",VLOOKUP(Ventas[[#This Row],[Código]],Productos[],2,FALSE))</f>
        <v/>
      </c>
      <c r="D2686" t="str">
        <f>IF(ISBLANK(Ventas[[#This Row],[Código]]),"",VLOOKUP(Ventas[[#This Row],[Código]],Productos[],3,FALSE))</f>
        <v/>
      </c>
      <c r="E2686" s="22"/>
      <c r="F2686" s="1" t="str">
        <f>IF(ISBLANK(Ventas[[#This Row],[Código]]),"",VLOOKUP(Ventas[[#This Row],[Código]],Productos[],4,FALSE))</f>
        <v/>
      </c>
      <c r="G2686" s="1" t="str">
        <f>IF(ISBLANK(Ventas[[#This Row],[Código]]),"",VLOOKUP(Ventas[[#This Row],[Código]],Productos[],5,FALSE))</f>
        <v/>
      </c>
      <c r="H2686" s="23" t="str">
        <f>IF(ISBLANK(Ventas[[#This Row],[Código]]),"",Ventas[[#This Row],[Precio Unitario]]*Ventas[[#This Row],[Cantidad]])</f>
        <v/>
      </c>
      <c r="I2686" s="1" t="str">
        <f>IF(ISBLANK(Ventas[[#This Row],[Código]]),"",SUM(Ventas[[#This Row],[Monto]],I2685))</f>
        <v/>
      </c>
    </row>
    <row r="2687" spans="3:9" x14ac:dyDescent="0.25">
      <c r="C2687" t="str">
        <f>IF(ISBLANK(Ventas[[#This Row],[Código]]),"",VLOOKUP(Ventas[[#This Row],[Código]],Productos[],2,FALSE))</f>
        <v/>
      </c>
      <c r="D2687" t="str">
        <f>IF(ISBLANK(Ventas[[#This Row],[Código]]),"",VLOOKUP(Ventas[[#This Row],[Código]],Productos[],3,FALSE))</f>
        <v/>
      </c>
      <c r="E2687" s="22"/>
      <c r="F2687" s="1" t="str">
        <f>IF(ISBLANK(Ventas[[#This Row],[Código]]),"",VLOOKUP(Ventas[[#This Row],[Código]],Productos[],4,FALSE))</f>
        <v/>
      </c>
      <c r="G2687" s="1" t="str">
        <f>IF(ISBLANK(Ventas[[#This Row],[Código]]),"",VLOOKUP(Ventas[[#This Row],[Código]],Productos[],5,FALSE))</f>
        <v/>
      </c>
      <c r="H2687" s="23" t="str">
        <f>IF(ISBLANK(Ventas[[#This Row],[Código]]),"",Ventas[[#This Row],[Precio Unitario]]*Ventas[[#This Row],[Cantidad]])</f>
        <v/>
      </c>
      <c r="I2687" s="1" t="str">
        <f>IF(ISBLANK(Ventas[[#This Row],[Código]]),"",SUM(Ventas[[#This Row],[Monto]],I2686))</f>
        <v/>
      </c>
    </row>
    <row r="2688" spans="3:9" x14ac:dyDescent="0.25">
      <c r="C2688" t="str">
        <f>IF(ISBLANK(Ventas[[#This Row],[Código]]),"",VLOOKUP(Ventas[[#This Row],[Código]],Productos[],2,FALSE))</f>
        <v/>
      </c>
      <c r="D2688" t="str">
        <f>IF(ISBLANK(Ventas[[#This Row],[Código]]),"",VLOOKUP(Ventas[[#This Row],[Código]],Productos[],3,FALSE))</f>
        <v/>
      </c>
      <c r="E2688" s="22"/>
      <c r="F2688" s="1" t="str">
        <f>IF(ISBLANK(Ventas[[#This Row],[Código]]),"",VLOOKUP(Ventas[[#This Row],[Código]],Productos[],4,FALSE))</f>
        <v/>
      </c>
      <c r="G2688" s="1" t="str">
        <f>IF(ISBLANK(Ventas[[#This Row],[Código]]),"",VLOOKUP(Ventas[[#This Row],[Código]],Productos[],5,FALSE))</f>
        <v/>
      </c>
      <c r="H2688" s="23" t="str">
        <f>IF(ISBLANK(Ventas[[#This Row],[Código]]),"",Ventas[[#This Row],[Precio Unitario]]*Ventas[[#This Row],[Cantidad]])</f>
        <v/>
      </c>
      <c r="I2688" s="1" t="str">
        <f>IF(ISBLANK(Ventas[[#This Row],[Código]]),"",SUM(Ventas[[#This Row],[Monto]],I2687))</f>
        <v/>
      </c>
    </row>
    <row r="2689" spans="3:9" x14ac:dyDescent="0.25">
      <c r="C2689" t="str">
        <f>IF(ISBLANK(Ventas[[#This Row],[Código]]),"",VLOOKUP(Ventas[[#This Row],[Código]],Productos[],2,FALSE))</f>
        <v/>
      </c>
      <c r="D2689" t="str">
        <f>IF(ISBLANK(Ventas[[#This Row],[Código]]),"",VLOOKUP(Ventas[[#This Row],[Código]],Productos[],3,FALSE))</f>
        <v/>
      </c>
      <c r="E2689" s="22"/>
      <c r="F2689" s="1" t="str">
        <f>IF(ISBLANK(Ventas[[#This Row],[Código]]),"",VLOOKUP(Ventas[[#This Row],[Código]],Productos[],4,FALSE))</f>
        <v/>
      </c>
      <c r="G2689" s="1" t="str">
        <f>IF(ISBLANK(Ventas[[#This Row],[Código]]),"",VLOOKUP(Ventas[[#This Row],[Código]],Productos[],5,FALSE))</f>
        <v/>
      </c>
      <c r="H2689" s="23" t="str">
        <f>IF(ISBLANK(Ventas[[#This Row],[Código]]),"",Ventas[[#This Row],[Precio Unitario]]*Ventas[[#This Row],[Cantidad]])</f>
        <v/>
      </c>
      <c r="I2689" s="1" t="str">
        <f>IF(ISBLANK(Ventas[[#This Row],[Código]]),"",SUM(Ventas[[#This Row],[Monto]],I2688))</f>
        <v/>
      </c>
    </row>
    <row r="2690" spans="3:9" x14ac:dyDescent="0.25">
      <c r="C2690" t="str">
        <f>IF(ISBLANK(Ventas[[#This Row],[Código]]),"",VLOOKUP(Ventas[[#This Row],[Código]],Productos[],2,FALSE))</f>
        <v/>
      </c>
      <c r="D2690" t="str">
        <f>IF(ISBLANK(Ventas[[#This Row],[Código]]),"",VLOOKUP(Ventas[[#This Row],[Código]],Productos[],3,FALSE))</f>
        <v/>
      </c>
      <c r="E2690" s="22"/>
      <c r="F2690" s="1" t="str">
        <f>IF(ISBLANK(Ventas[[#This Row],[Código]]),"",VLOOKUP(Ventas[[#This Row],[Código]],Productos[],4,FALSE))</f>
        <v/>
      </c>
      <c r="G2690" s="1" t="str">
        <f>IF(ISBLANK(Ventas[[#This Row],[Código]]),"",VLOOKUP(Ventas[[#This Row],[Código]],Productos[],5,FALSE))</f>
        <v/>
      </c>
      <c r="H2690" s="23" t="str">
        <f>IF(ISBLANK(Ventas[[#This Row],[Código]]),"",Ventas[[#This Row],[Precio Unitario]]*Ventas[[#This Row],[Cantidad]])</f>
        <v/>
      </c>
      <c r="I2690" s="1" t="str">
        <f>IF(ISBLANK(Ventas[[#This Row],[Código]]),"",SUM(Ventas[[#This Row],[Monto]],I2689))</f>
        <v/>
      </c>
    </row>
    <row r="2691" spans="3:9" x14ac:dyDescent="0.25">
      <c r="C2691" t="str">
        <f>IF(ISBLANK(Ventas[[#This Row],[Código]]),"",VLOOKUP(Ventas[[#This Row],[Código]],Productos[],2,FALSE))</f>
        <v/>
      </c>
      <c r="D2691" t="str">
        <f>IF(ISBLANK(Ventas[[#This Row],[Código]]),"",VLOOKUP(Ventas[[#This Row],[Código]],Productos[],3,FALSE))</f>
        <v/>
      </c>
      <c r="E2691" s="22"/>
      <c r="F2691" s="1" t="str">
        <f>IF(ISBLANK(Ventas[[#This Row],[Código]]),"",VLOOKUP(Ventas[[#This Row],[Código]],Productos[],4,FALSE))</f>
        <v/>
      </c>
      <c r="G2691" s="1" t="str">
        <f>IF(ISBLANK(Ventas[[#This Row],[Código]]),"",VLOOKUP(Ventas[[#This Row],[Código]],Productos[],5,FALSE))</f>
        <v/>
      </c>
      <c r="H2691" s="23" t="str">
        <f>IF(ISBLANK(Ventas[[#This Row],[Código]]),"",Ventas[[#This Row],[Precio Unitario]]*Ventas[[#This Row],[Cantidad]])</f>
        <v/>
      </c>
      <c r="I2691" s="1" t="str">
        <f>IF(ISBLANK(Ventas[[#This Row],[Código]]),"",SUM(Ventas[[#This Row],[Monto]],I2690))</f>
        <v/>
      </c>
    </row>
    <row r="2692" spans="3:9" x14ac:dyDescent="0.25">
      <c r="C2692" t="str">
        <f>IF(ISBLANK(Ventas[[#This Row],[Código]]),"",VLOOKUP(Ventas[[#This Row],[Código]],Productos[],2,FALSE))</f>
        <v/>
      </c>
      <c r="D2692" t="str">
        <f>IF(ISBLANK(Ventas[[#This Row],[Código]]),"",VLOOKUP(Ventas[[#This Row],[Código]],Productos[],3,FALSE))</f>
        <v/>
      </c>
      <c r="E2692" s="22"/>
      <c r="F2692" s="1" t="str">
        <f>IF(ISBLANK(Ventas[[#This Row],[Código]]),"",VLOOKUP(Ventas[[#This Row],[Código]],Productos[],4,FALSE))</f>
        <v/>
      </c>
      <c r="G2692" s="1" t="str">
        <f>IF(ISBLANK(Ventas[[#This Row],[Código]]),"",VLOOKUP(Ventas[[#This Row],[Código]],Productos[],5,FALSE))</f>
        <v/>
      </c>
      <c r="H2692" s="23" t="str">
        <f>IF(ISBLANK(Ventas[[#This Row],[Código]]),"",Ventas[[#This Row],[Precio Unitario]]*Ventas[[#This Row],[Cantidad]])</f>
        <v/>
      </c>
      <c r="I2692" s="1" t="str">
        <f>IF(ISBLANK(Ventas[[#This Row],[Código]]),"",SUM(Ventas[[#This Row],[Monto]],I2691))</f>
        <v/>
      </c>
    </row>
    <row r="2693" spans="3:9" x14ac:dyDescent="0.25">
      <c r="C2693" t="str">
        <f>IF(ISBLANK(Ventas[[#This Row],[Código]]),"",VLOOKUP(Ventas[[#This Row],[Código]],Productos[],2,FALSE))</f>
        <v/>
      </c>
      <c r="D2693" t="str">
        <f>IF(ISBLANK(Ventas[[#This Row],[Código]]),"",VLOOKUP(Ventas[[#This Row],[Código]],Productos[],3,FALSE))</f>
        <v/>
      </c>
      <c r="E2693" s="22"/>
      <c r="F2693" s="1" t="str">
        <f>IF(ISBLANK(Ventas[[#This Row],[Código]]),"",VLOOKUP(Ventas[[#This Row],[Código]],Productos[],4,FALSE))</f>
        <v/>
      </c>
      <c r="G2693" s="1" t="str">
        <f>IF(ISBLANK(Ventas[[#This Row],[Código]]),"",VLOOKUP(Ventas[[#This Row],[Código]],Productos[],5,FALSE))</f>
        <v/>
      </c>
      <c r="H2693" s="23" t="str">
        <f>IF(ISBLANK(Ventas[[#This Row],[Código]]),"",Ventas[[#This Row],[Precio Unitario]]*Ventas[[#This Row],[Cantidad]])</f>
        <v/>
      </c>
      <c r="I2693" s="1" t="str">
        <f>IF(ISBLANK(Ventas[[#This Row],[Código]]),"",SUM(Ventas[[#This Row],[Monto]],I2692))</f>
        <v/>
      </c>
    </row>
    <row r="2694" spans="3:9" x14ac:dyDescent="0.25">
      <c r="C2694" t="str">
        <f>IF(ISBLANK(Ventas[[#This Row],[Código]]),"",VLOOKUP(Ventas[[#This Row],[Código]],Productos[],2,FALSE))</f>
        <v/>
      </c>
      <c r="D2694" t="str">
        <f>IF(ISBLANK(Ventas[[#This Row],[Código]]),"",VLOOKUP(Ventas[[#This Row],[Código]],Productos[],3,FALSE))</f>
        <v/>
      </c>
      <c r="E2694" s="22"/>
      <c r="F2694" s="1" t="str">
        <f>IF(ISBLANK(Ventas[[#This Row],[Código]]),"",VLOOKUP(Ventas[[#This Row],[Código]],Productos[],4,FALSE))</f>
        <v/>
      </c>
      <c r="G2694" s="1" t="str">
        <f>IF(ISBLANK(Ventas[[#This Row],[Código]]),"",VLOOKUP(Ventas[[#This Row],[Código]],Productos[],5,FALSE))</f>
        <v/>
      </c>
      <c r="H2694" s="23" t="str">
        <f>IF(ISBLANK(Ventas[[#This Row],[Código]]),"",Ventas[[#This Row],[Precio Unitario]]*Ventas[[#This Row],[Cantidad]])</f>
        <v/>
      </c>
      <c r="I2694" s="1" t="str">
        <f>IF(ISBLANK(Ventas[[#This Row],[Código]]),"",SUM(Ventas[[#This Row],[Monto]],I2693))</f>
        <v/>
      </c>
    </row>
    <row r="2695" spans="3:9" x14ac:dyDescent="0.25">
      <c r="C2695" t="str">
        <f>IF(ISBLANK(Ventas[[#This Row],[Código]]),"",VLOOKUP(Ventas[[#This Row],[Código]],Productos[],2,FALSE))</f>
        <v/>
      </c>
      <c r="D2695" t="str">
        <f>IF(ISBLANK(Ventas[[#This Row],[Código]]),"",VLOOKUP(Ventas[[#This Row],[Código]],Productos[],3,FALSE))</f>
        <v/>
      </c>
      <c r="E2695" s="22"/>
      <c r="F2695" s="1" t="str">
        <f>IF(ISBLANK(Ventas[[#This Row],[Código]]),"",VLOOKUP(Ventas[[#This Row],[Código]],Productos[],4,FALSE))</f>
        <v/>
      </c>
      <c r="G2695" s="1" t="str">
        <f>IF(ISBLANK(Ventas[[#This Row],[Código]]),"",VLOOKUP(Ventas[[#This Row],[Código]],Productos[],5,FALSE))</f>
        <v/>
      </c>
      <c r="H2695" s="23" t="str">
        <f>IF(ISBLANK(Ventas[[#This Row],[Código]]),"",Ventas[[#This Row],[Precio Unitario]]*Ventas[[#This Row],[Cantidad]])</f>
        <v/>
      </c>
      <c r="I2695" s="1" t="str">
        <f>IF(ISBLANK(Ventas[[#This Row],[Código]]),"",SUM(Ventas[[#This Row],[Monto]],I2694))</f>
        <v/>
      </c>
    </row>
    <row r="2696" spans="3:9" x14ac:dyDescent="0.25">
      <c r="C2696" t="str">
        <f>IF(ISBLANK(Ventas[[#This Row],[Código]]),"",VLOOKUP(Ventas[[#This Row],[Código]],Productos[],2,FALSE))</f>
        <v/>
      </c>
      <c r="D2696" t="str">
        <f>IF(ISBLANK(Ventas[[#This Row],[Código]]),"",VLOOKUP(Ventas[[#This Row],[Código]],Productos[],3,FALSE))</f>
        <v/>
      </c>
      <c r="E2696" s="22"/>
      <c r="F2696" s="1" t="str">
        <f>IF(ISBLANK(Ventas[[#This Row],[Código]]),"",VLOOKUP(Ventas[[#This Row],[Código]],Productos[],4,FALSE))</f>
        <v/>
      </c>
      <c r="G2696" s="1" t="str">
        <f>IF(ISBLANK(Ventas[[#This Row],[Código]]),"",VLOOKUP(Ventas[[#This Row],[Código]],Productos[],5,FALSE))</f>
        <v/>
      </c>
      <c r="H2696" s="23" t="str">
        <f>IF(ISBLANK(Ventas[[#This Row],[Código]]),"",Ventas[[#This Row],[Precio Unitario]]*Ventas[[#This Row],[Cantidad]])</f>
        <v/>
      </c>
      <c r="I2696" s="1" t="str">
        <f>IF(ISBLANK(Ventas[[#This Row],[Código]]),"",SUM(Ventas[[#This Row],[Monto]],I2695))</f>
        <v/>
      </c>
    </row>
    <row r="2697" spans="3:9" x14ac:dyDescent="0.25">
      <c r="C2697" t="str">
        <f>IF(ISBLANK(Ventas[[#This Row],[Código]]),"",VLOOKUP(Ventas[[#This Row],[Código]],Productos[],2,FALSE))</f>
        <v/>
      </c>
      <c r="D2697" t="str">
        <f>IF(ISBLANK(Ventas[[#This Row],[Código]]),"",VLOOKUP(Ventas[[#This Row],[Código]],Productos[],3,FALSE))</f>
        <v/>
      </c>
      <c r="E2697" s="22"/>
      <c r="F2697" s="1" t="str">
        <f>IF(ISBLANK(Ventas[[#This Row],[Código]]),"",VLOOKUP(Ventas[[#This Row],[Código]],Productos[],4,FALSE))</f>
        <v/>
      </c>
      <c r="G2697" s="1" t="str">
        <f>IF(ISBLANK(Ventas[[#This Row],[Código]]),"",VLOOKUP(Ventas[[#This Row],[Código]],Productos[],5,FALSE))</f>
        <v/>
      </c>
      <c r="H2697" s="23" t="str">
        <f>IF(ISBLANK(Ventas[[#This Row],[Código]]),"",Ventas[[#This Row],[Precio Unitario]]*Ventas[[#This Row],[Cantidad]])</f>
        <v/>
      </c>
      <c r="I2697" s="1" t="str">
        <f>IF(ISBLANK(Ventas[[#This Row],[Código]]),"",SUM(Ventas[[#This Row],[Monto]],I2696))</f>
        <v/>
      </c>
    </row>
    <row r="2698" spans="3:9" x14ac:dyDescent="0.25">
      <c r="C2698" t="str">
        <f>IF(ISBLANK(Ventas[[#This Row],[Código]]),"",VLOOKUP(Ventas[[#This Row],[Código]],Productos[],2,FALSE))</f>
        <v/>
      </c>
      <c r="D2698" t="str">
        <f>IF(ISBLANK(Ventas[[#This Row],[Código]]),"",VLOOKUP(Ventas[[#This Row],[Código]],Productos[],3,FALSE))</f>
        <v/>
      </c>
      <c r="E2698" s="22"/>
      <c r="F2698" s="1" t="str">
        <f>IF(ISBLANK(Ventas[[#This Row],[Código]]),"",VLOOKUP(Ventas[[#This Row],[Código]],Productos[],4,FALSE))</f>
        <v/>
      </c>
      <c r="G2698" s="1" t="str">
        <f>IF(ISBLANK(Ventas[[#This Row],[Código]]),"",VLOOKUP(Ventas[[#This Row],[Código]],Productos[],5,FALSE))</f>
        <v/>
      </c>
      <c r="H2698" s="23" t="str">
        <f>IF(ISBLANK(Ventas[[#This Row],[Código]]),"",Ventas[[#This Row],[Precio Unitario]]*Ventas[[#This Row],[Cantidad]])</f>
        <v/>
      </c>
      <c r="I2698" s="1" t="str">
        <f>IF(ISBLANK(Ventas[[#This Row],[Código]]),"",SUM(Ventas[[#This Row],[Monto]],I2697))</f>
        <v/>
      </c>
    </row>
    <row r="2699" spans="3:9" x14ac:dyDescent="0.25">
      <c r="C2699" t="str">
        <f>IF(ISBLANK(Ventas[[#This Row],[Código]]),"",VLOOKUP(Ventas[[#This Row],[Código]],Productos[],2,FALSE))</f>
        <v/>
      </c>
      <c r="D2699" t="str">
        <f>IF(ISBLANK(Ventas[[#This Row],[Código]]),"",VLOOKUP(Ventas[[#This Row],[Código]],Productos[],3,FALSE))</f>
        <v/>
      </c>
      <c r="E2699" s="22"/>
      <c r="F2699" s="1" t="str">
        <f>IF(ISBLANK(Ventas[[#This Row],[Código]]),"",VLOOKUP(Ventas[[#This Row],[Código]],Productos[],4,FALSE))</f>
        <v/>
      </c>
      <c r="G2699" s="1" t="str">
        <f>IF(ISBLANK(Ventas[[#This Row],[Código]]),"",VLOOKUP(Ventas[[#This Row],[Código]],Productos[],5,FALSE))</f>
        <v/>
      </c>
      <c r="H2699" s="23" t="str">
        <f>IF(ISBLANK(Ventas[[#This Row],[Código]]),"",Ventas[[#This Row],[Precio Unitario]]*Ventas[[#This Row],[Cantidad]])</f>
        <v/>
      </c>
      <c r="I2699" s="1" t="str">
        <f>IF(ISBLANK(Ventas[[#This Row],[Código]]),"",SUM(Ventas[[#This Row],[Monto]],I2698))</f>
        <v/>
      </c>
    </row>
    <row r="2700" spans="3:9" x14ac:dyDescent="0.25">
      <c r="C2700" t="str">
        <f>IF(ISBLANK(Ventas[[#This Row],[Código]]),"",VLOOKUP(Ventas[[#This Row],[Código]],Productos[],2,FALSE))</f>
        <v/>
      </c>
      <c r="D2700" t="str">
        <f>IF(ISBLANK(Ventas[[#This Row],[Código]]),"",VLOOKUP(Ventas[[#This Row],[Código]],Productos[],3,FALSE))</f>
        <v/>
      </c>
      <c r="E2700" s="22"/>
      <c r="F2700" s="1" t="str">
        <f>IF(ISBLANK(Ventas[[#This Row],[Código]]),"",VLOOKUP(Ventas[[#This Row],[Código]],Productos[],4,FALSE))</f>
        <v/>
      </c>
      <c r="G2700" s="1" t="str">
        <f>IF(ISBLANK(Ventas[[#This Row],[Código]]),"",VLOOKUP(Ventas[[#This Row],[Código]],Productos[],5,FALSE))</f>
        <v/>
      </c>
      <c r="H2700" s="23" t="str">
        <f>IF(ISBLANK(Ventas[[#This Row],[Código]]),"",Ventas[[#This Row],[Precio Unitario]]*Ventas[[#This Row],[Cantidad]])</f>
        <v/>
      </c>
      <c r="I2700" s="1" t="str">
        <f>IF(ISBLANK(Ventas[[#This Row],[Código]]),"",SUM(Ventas[[#This Row],[Monto]],I2699))</f>
        <v/>
      </c>
    </row>
    <row r="2701" spans="3:9" x14ac:dyDescent="0.25">
      <c r="C2701" t="str">
        <f>IF(ISBLANK(Ventas[[#This Row],[Código]]),"",VLOOKUP(Ventas[[#This Row],[Código]],Productos[],2,FALSE))</f>
        <v/>
      </c>
      <c r="D2701" t="str">
        <f>IF(ISBLANK(Ventas[[#This Row],[Código]]),"",VLOOKUP(Ventas[[#This Row],[Código]],Productos[],3,FALSE))</f>
        <v/>
      </c>
      <c r="E2701" s="22"/>
      <c r="F2701" s="1" t="str">
        <f>IF(ISBLANK(Ventas[[#This Row],[Código]]),"",VLOOKUP(Ventas[[#This Row],[Código]],Productos[],4,FALSE))</f>
        <v/>
      </c>
      <c r="G2701" s="1" t="str">
        <f>IF(ISBLANK(Ventas[[#This Row],[Código]]),"",VLOOKUP(Ventas[[#This Row],[Código]],Productos[],5,FALSE))</f>
        <v/>
      </c>
      <c r="H2701" s="23" t="str">
        <f>IF(ISBLANK(Ventas[[#This Row],[Código]]),"",Ventas[[#This Row],[Precio Unitario]]*Ventas[[#This Row],[Cantidad]])</f>
        <v/>
      </c>
      <c r="I2701" s="1" t="str">
        <f>IF(ISBLANK(Ventas[[#This Row],[Código]]),"",SUM(Ventas[[#This Row],[Monto]],I2700))</f>
        <v/>
      </c>
    </row>
    <row r="2702" spans="3:9" x14ac:dyDescent="0.25">
      <c r="C2702" t="str">
        <f>IF(ISBLANK(Ventas[[#This Row],[Código]]),"",VLOOKUP(Ventas[[#This Row],[Código]],Productos[],2,FALSE))</f>
        <v/>
      </c>
      <c r="D2702" t="str">
        <f>IF(ISBLANK(Ventas[[#This Row],[Código]]),"",VLOOKUP(Ventas[[#This Row],[Código]],Productos[],3,FALSE))</f>
        <v/>
      </c>
      <c r="E2702" s="22"/>
      <c r="F2702" s="1" t="str">
        <f>IF(ISBLANK(Ventas[[#This Row],[Código]]),"",VLOOKUP(Ventas[[#This Row],[Código]],Productos[],4,FALSE))</f>
        <v/>
      </c>
      <c r="G2702" s="1" t="str">
        <f>IF(ISBLANK(Ventas[[#This Row],[Código]]),"",VLOOKUP(Ventas[[#This Row],[Código]],Productos[],5,FALSE))</f>
        <v/>
      </c>
      <c r="H2702" s="23" t="str">
        <f>IF(ISBLANK(Ventas[[#This Row],[Código]]),"",Ventas[[#This Row],[Precio Unitario]]*Ventas[[#This Row],[Cantidad]])</f>
        <v/>
      </c>
      <c r="I2702" s="1" t="str">
        <f>IF(ISBLANK(Ventas[[#This Row],[Código]]),"",SUM(Ventas[[#This Row],[Monto]],I2701))</f>
        <v/>
      </c>
    </row>
    <row r="2703" spans="3:9" x14ac:dyDescent="0.25">
      <c r="C2703" t="str">
        <f>IF(ISBLANK(Ventas[[#This Row],[Código]]),"",VLOOKUP(Ventas[[#This Row],[Código]],Productos[],2,FALSE))</f>
        <v/>
      </c>
      <c r="D2703" t="str">
        <f>IF(ISBLANK(Ventas[[#This Row],[Código]]),"",VLOOKUP(Ventas[[#This Row],[Código]],Productos[],3,FALSE))</f>
        <v/>
      </c>
      <c r="E2703" s="22"/>
      <c r="F2703" s="1" t="str">
        <f>IF(ISBLANK(Ventas[[#This Row],[Código]]),"",VLOOKUP(Ventas[[#This Row],[Código]],Productos[],4,FALSE))</f>
        <v/>
      </c>
      <c r="G2703" s="1" t="str">
        <f>IF(ISBLANK(Ventas[[#This Row],[Código]]),"",VLOOKUP(Ventas[[#This Row],[Código]],Productos[],5,FALSE))</f>
        <v/>
      </c>
      <c r="H2703" s="23" t="str">
        <f>IF(ISBLANK(Ventas[[#This Row],[Código]]),"",Ventas[[#This Row],[Precio Unitario]]*Ventas[[#This Row],[Cantidad]])</f>
        <v/>
      </c>
      <c r="I2703" s="1" t="str">
        <f>IF(ISBLANK(Ventas[[#This Row],[Código]]),"",SUM(Ventas[[#This Row],[Monto]],I2702))</f>
        <v/>
      </c>
    </row>
    <row r="2704" spans="3:9" x14ac:dyDescent="0.25">
      <c r="C2704" t="str">
        <f>IF(ISBLANK(Ventas[[#This Row],[Código]]),"",VLOOKUP(Ventas[[#This Row],[Código]],Productos[],2,FALSE))</f>
        <v/>
      </c>
      <c r="D2704" t="str">
        <f>IF(ISBLANK(Ventas[[#This Row],[Código]]),"",VLOOKUP(Ventas[[#This Row],[Código]],Productos[],3,FALSE))</f>
        <v/>
      </c>
      <c r="E2704" s="22"/>
      <c r="F2704" s="1" t="str">
        <f>IF(ISBLANK(Ventas[[#This Row],[Código]]),"",VLOOKUP(Ventas[[#This Row],[Código]],Productos[],4,FALSE))</f>
        <v/>
      </c>
      <c r="G2704" s="1" t="str">
        <f>IF(ISBLANK(Ventas[[#This Row],[Código]]),"",VLOOKUP(Ventas[[#This Row],[Código]],Productos[],5,FALSE))</f>
        <v/>
      </c>
      <c r="H2704" s="23" t="str">
        <f>IF(ISBLANK(Ventas[[#This Row],[Código]]),"",Ventas[[#This Row],[Precio Unitario]]*Ventas[[#This Row],[Cantidad]])</f>
        <v/>
      </c>
      <c r="I2704" s="1" t="str">
        <f>IF(ISBLANK(Ventas[[#This Row],[Código]]),"",SUM(Ventas[[#This Row],[Monto]],I2703))</f>
        <v/>
      </c>
    </row>
    <row r="2705" spans="3:9" x14ac:dyDescent="0.25">
      <c r="C2705" t="str">
        <f>IF(ISBLANK(Ventas[[#This Row],[Código]]),"",VLOOKUP(Ventas[[#This Row],[Código]],Productos[],2,FALSE))</f>
        <v/>
      </c>
      <c r="D2705" t="str">
        <f>IF(ISBLANK(Ventas[[#This Row],[Código]]),"",VLOOKUP(Ventas[[#This Row],[Código]],Productos[],3,FALSE))</f>
        <v/>
      </c>
      <c r="E2705" s="22"/>
      <c r="F2705" s="1" t="str">
        <f>IF(ISBLANK(Ventas[[#This Row],[Código]]),"",VLOOKUP(Ventas[[#This Row],[Código]],Productos[],4,FALSE))</f>
        <v/>
      </c>
      <c r="G2705" s="1" t="str">
        <f>IF(ISBLANK(Ventas[[#This Row],[Código]]),"",VLOOKUP(Ventas[[#This Row],[Código]],Productos[],5,FALSE))</f>
        <v/>
      </c>
      <c r="H2705" s="23" t="str">
        <f>IF(ISBLANK(Ventas[[#This Row],[Código]]),"",Ventas[[#This Row],[Precio Unitario]]*Ventas[[#This Row],[Cantidad]])</f>
        <v/>
      </c>
      <c r="I2705" s="1" t="str">
        <f>IF(ISBLANK(Ventas[[#This Row],[Código]]),"",SUM(Ventas[[#This Row],[Monto]],I2704))</f>
        <v/>
      </c>
    </row>
    <row r="2706" spans="3:9" x14ac:dyDescent="0.25">
      <c r="C2706" t="str">
        <f>IF(ISBLANK(Ventas[[#This Row],[Código]]),"",VLOOKUP(Ventas[[#This Row],[Código]],Productos[],2,FALSE))</f>
        <v/>
      </c>
      <c r="D2706" t="str">
        <f>IF(ISBLANK(Ventas[[#This Row],[Código]]),"",VLOOKUP(Ventas[[#This Row],[Código]],Productos[],3,FALSE))</f>
        <v/>
      </c>
      <c r="E2706" s="22"/>
      <c r="F2706" s="1" t="str">
        <f>IF(ISBLANK(Ventas[[#This Row],[Código]]),"",VLOOKUP(Ventas[[#This Row],[Código]],Productos[],4,FALSE))</f>
        <v/>
      </c>
      <c r="G2706" s="1" t="str">
        <f>IF(ISBLANK(Ventas[[#This Row],[Código]]),"",VLOOKUP(Ventas[[#This Row],[Código]],Productos[],5,FALSE))</f>
        <v/>
      </c>
      <c r="H2706" s="23" t="str">
        <f>IF(ISBLANK(Ventas[[#This Row],[Código]]),"",Ventas[[#This Row],[Precio Unitario]]*Ventas[[#This Row],[Cantidad]])</f>
        <v/>
      </c>
      <c r="I2706" s="1" t="str">
        <f>IF(ISBLANK(Ventas[[#This Row],[Código]]),"",SUM(Ventas[[#This Row],[Monto]],I2705))</f>
        <v/>
      </c>
    </row>
    <row r="2707" spans="3:9" x14ac:dyDescent="0.25">
      <c r="C2707" t="str">
        <f>IF(ISBLANK(Ventas[[#This Row],[Código]]),"",VLOOKUP(Ventas[[#This Row],[Código]],Productos[],2,FALSE))</f>
        <v/>
      </c>
      <c r="D2707" t="str">
        <f>IF(ISBLANK(Ventas[[#This Row],[Código]]),"",VLOOKUP(Ventas[[#This Row],[Código]],Productos[],3,FALSE))</f>
        <v/>
      </c>
      <c r="E2707" s="22"/>
      <c r="F2707" s="1" t="str">
        <f>IF(ISBLANK(Ventas[[#This Row],[Código]]),"",VLOOKUP(Ventas[[#This Row],[Código]],Productos[],4,FALSE))</f>
        <v/>
      </c>
      <c r="G2707" s="1" t="str">
        <f>IF(ISBLANK(Ventas[[#This Row],[Código]]),"",VLOOKUP(Ventas[[#This Row],[Código]],Productos[],5,FALSE))</f>
        <v/>
      </c>
      <c r="H2707" s="23" t="str">
        <f>IF(ISBLANK(Ventas[[#This Row],[Código]]),"",Ventas[[#This Row],[Precio Unitario]]*Ventas[[#This Row],[Cantidad]])</f>
        <v/>
      </c>
      <c r="I2707" s="1" t="str">
        <f>IF(ISBLANK(Ventas[[#This Row],[Código]]),"",SUM(Ventas[[#This Row],[Monto]],I2706))</f>
        <v/>
      </c>
    </row>
    <row r="2708" spans="3:9" x14ac:dyDescent="0.25">
      <c r="C2708" t="str">
        <f>IF(ISBLANK(Ventas[[#This Row],[Código]]),"",VLOOKUP(Ventas[[#This Row],[Código]],Productos[],2,FALSE))</f>
        <v/>
      </c>
      <c r="D2708" t="str">
        <f>IF(ISBLANK(Ventas[[#This Row],[Código]]),"",VLOOKUP(Ventas[[#This Row],[Código]],Productos[],3,FALSE))</f>
        <v/>
      </c>
      <c r="E2708" s="22"/>
      <c r="F2708" s="1" t="str">
        <f>IF(ISBLANK(Ventas[[#This Row],[Código]]),"",VLOOKUP(Ventas[[#This Row],[Código]],Productos[],4,FALSE))</f>
        <v/>
      </c>
      <c r="G2708" s="1" t="str">
        <f>IF(ISBLANK(Ventas[[#This Row],[Código]]),"",VLOOKUP(Ventas[[#This Row],[Código]],Productos[],5,FALSE))</f>
        <v/>
      </c>
      <c r="H2708" s="23" t="str">
        <f>IF(ISBLANK(Ventas[[#This Row],[Código]]),"",Ventas[[#This Row],[Precio Unitario]]*Ventas[[#This Row],[Cantidad]])</f>
        <v/>
      </c>
      <c r="I2708" s="1" t="str">
        <f>IF(ISBLANK(Ventas[[#This Row],[Código]]),"",SUM(Ventas[[#This Row],[Monto]],I2707))</f>
        <v/>
      </c>
    </row>
    <row r="2709" spans="3:9" x14ac:dyDescent="0.25">
      <c r="C2709" t="str">
        <f>IF(ISBLANK(Ventas[[#This Row],[Código]]),"",VLOOKUP(Ventas[[#This Row],[Código]],Productos[],2,FALSE))</f>
        <v/>
      </c>
      <c r="D2709" t="str">
        <f>IF(ISBLANK(Ventas[[#This Row],[Código]]),"",VLOOKUP(Ventas[[#This Row],[Código]],Productos[],3,FALSE))</f>
        <v/>
      </c>
      <c r="E2709" s="22"/>
      <c r="F2709" s="1" t="str">
        <f>IF(ISBLANK(Ventas[[#This Row],[Código]]),"",VLOOKUP(Ventas[[#This Row],[Código]],Productos[],4,FALSE))</f>
        <v/>
      </c>
      <c r="G2709" s="1" t="str">
        <f>IF(ISBLANK(Ventas[[#This Row],[Código]]),"",VLOOKUP(Ventas[[#This Row],[Código]],Productos[],5,FALSE))</f>
        <v/>
      </c>
      <c r="H2709" s="23" t="str">
        <f>IF(ISBLANK(Ventas[[#This Row],[Código]]),"",Ventas[[#This Row],[Precio Unitario]]*Ventas[[#This Row],[Cantidad]])</f>
        <v/>
      </c>
      <c r="I2709" s="1" t="str">
        <f>IF(ISBLANK(Ventas[[#This Row],[Código]]),"",SUM(Ventas[[#This Row],[Monto]],I2708))</f>
        <v/>
      </c>
    </row>
    <row r="2710" spans="3:9" x14ac:dyDescent="0.25">
      <c r="C2710" t="str">
        <f>IF(ISBLANK(Ventas[[#This Row],[Código]]),"",VLOOKUP(Ventas[[#This Row],[Código]],Productos[],2,FALSE))</f>
        <v/>
      </c>
      <c r="D2710" t="str">
        <f>IF(ISBLANK(Ventas[[#This Row],[Código]]),"",VLOOKUP(Ventas[[#This Row],[Código]],Productos[],3,FALSE))</f>
        <v/>
      </c>
      <c r="E2710" s="22"/>
      <c r="F2710" s="1" t="str">
        <f>IF(ISBLANK(Ventas[[#This Row],[Código]]),"",VLOOKUP(Ventas[[#This Row],[Código]],Productos[],4,FALSE))</f>
        <v/>
      </c>
      <c r="G2710" s="1" t="str">
        <f>IF(ISBLANK(Ventas[[#This Row],[Código]]),"",VLOOKUP(Ventas[[#This Row],[Código]],Productos[],5,FALSE))</f>
        <v/>
      </c>
      <c r="H2710" s="23" t="str">
        <f>IF(ISBLANK(Ventas[[#This Row],[Código]]),"",Ventas[[#This Row],[Precio Unitario]]*Ventas[[#This Row],[Cantidad]])</f>
        <v/>
      </c>
      <c r="I2710" s="1" t="str">
        <f>IF(ISBLANK(Ventas[[#This Row],[Código]]),"",SUM(Ventas[[#This Row],[Monto]],I2709))</f>
        <v/>
      </c>
    </row>
    <row r="2711" spans="3:9" x14ac:dyDescent="0.25">
      <c r="C2711" t="str">
        <f>IF(ISBLANK(Ventas[[#This Row],[Código]]),"",VLOOKUP(Ventas[[#This Row],[Código]],Productos[],2,FALSE))</f>
        <v/>
      </c>
      <c r="D2711" t="str">
        <f>IF(ISBLANK(Ventas[[#This Row],[Código]]),"",VLOOKUP(Ventas[[#This Row],[Código]],Productos[],3,FALSE))</f>
        <v/>
      </c>
      <c r="E2711" s="22"/>
      <c r="F2711" s="1" t="str">
        <f>IF(ISBLANK(Ventas[[#This Row],[Código]]),"",VLOOKUP(Ventas[[#This Row],[Código]],Productos[],4,FALSE))</f>
        <v/>
      </c>
      <c r="G2711" s="1" t="str">
        <f>IF(ISBLANK(Ventas[[#This Row],[Código]]),"",VLOOKUP(Ventas[[#This Row],[Código]],Productos[],5,FALSE))</f>
        <v/>
      </c>
      <c r="H2711" s="23" t="str">
        <f>IF(ISBLANK(Ventas[[#This Row],[Código]]),"",Ventas[[#This Row],[Precio Unitario]]*Ventas[[#This Row],[Cantidad]])</f>
        <v/>
      </c>
      <c r="I2711" s="1" t="str">
        <f>IF(ISBLANK(Ventas[[#This Row],[Código]]),"",SUM(Ventas[[#This Row],[Monto]],I2710))</f>
        <v/>
      </c>
    </row>
    <row r="2712" spans="3:9" x14ac:dyDescent="0.25">
      <c r="C2712" t="str">
        <f>IF(ISBLANK(Ventas[[#This Row],[Código]]),"",VLOOKUP(Ventas[[#This Row],[Código]],Productos[],2,FALSE))</f>
        <v/>
      </c>
      <c r="D2712" t="str">
        <f>IF(ISBLANK(Ventas[[#This Row],[Código]]),"",VLOOKUP(Ventas[[#This Row],[Código]],Productos[],3,FALSE))</f>
        <v/>
      </c>
      <c r="E2712" s="22"/>
      <c r="F2712" s="1" t="str">
        <f>IF(ISBLANK(Ventas[[#This Row],[Código]]),"",VLOOKUP(Ventas[[#This Row],[Código]],Productos[],4,FALSE))</f>
        <v/>
      </c>
      <c r="G2712" s="1" t="str">
        <f>IF(ISBLANK(Ventas[[#This Row],[Código]]),"",VLOOKUP(Ventas[[#This Row],[Código]],Productos[],5,FALSE))</f>
        <v/>
      </c>
      <c r="H2712" s="23" t="str">
        <f>IF(ISBLANK(Ventas[[#This Row],[Código]]),"",Ventas[[#This Row],[Precio Unitario]]*Ventas[[#This Row],[Cantidad]])</f>
        <v/>
      </c>
      <c r="I2712" s="1" t="str">
        <f>IF(ISBLANK(Ventas[[#This Row],[Código]]),"",SUM(Ventas[[#This Row],[Monto]],I2711))</f>
        <v/>
      </c>
    </row>
    <row r="2713" spans="3:9" x14ac:dyDescent="0.25">
      <c r="C2713" t="str">
        <f>IF(ISBLANK(Ventas[[#This Row],[Código]]),"",VLOOKUP(Ventas[[#This Row],[Código]],Productos[],2,FALSE))</f>
        <v/>
      </c>
      <c r="D2713" t="str">
        <f>IF(ISBLANK(Ventas[[#This Row],[Código]]),"",VLOOKUP(Ventas[[#This Row],[Código]],Productos[],3,FALSE))</f>
        <v/>
      </c>
      <c r="E2713" s="22"/>
      <c r="F2713" s="1" t="str">
        <f>IF(ISBLANK(Ventas[[#This Row],[Código]]),"",VLOOKUP(Ventas[[#This Row],[Código]],Productos[],4,FALSE))</f>
        <v/>
      </c>
      <c r="G2713" s="1" t="str">
        <f>IF(ISBLANK(Ventas[[#This Row],[Código]]),"",VLOOKUP(Ventas[[#This Row],[Código]],Productos[],5,FALSE))</f>
        <v/>
      </c>
      <c r="H2713" s="23" t="str">
        <f>IF(ISBLANK(Ventas[[#This Row],[Código]]),"",Ventas[[#This Row],[Precio Unitario]]*Ventas[[#This Row],[Cantidad]])</f>
        <v/>
      </c>
      <c r="I2713" s="1" t="str">
        <f>IF(ISBLANK(Ventas[[#This Row],[Código]]),"",SUM(Ventas[[#This Row],[Monto]],I2712))</f>
        <v/>
      </c>
    </row>
    <row r="2714" spans="3:9" x14ac:dyDescent="0.25">
      <c r="C2714" t="str">
        <f>IF(ISBLANK(Ventas[[#This Row],[Código]]),"",VLOOKUP(Ventas[[#This Row],[Código]],Productos[],2,FALSE))</f>
        <v/>
      </c>
      <c r="D2714" t="str">
        <f>IF(ISBLANK(Ventas[[#This Row],[Código]]),"",VLOOKUP(Ventas[[#This Row],[Código]],Productos[],3,FALSE))</f>
        <v/>
      </c>
      <c r="E2714" s="22"/>
      <c r="F2714" s="1" t="str">
        <f>IF(ISBLANK(Ventas[[#This Row],[Código]]),"",VLOOKUP(Ventas[[#This Row],[Código]],Productos[],4,FALSE))</f>
        <v/>
      </c>
      <c r="G2714" s="1" t="str">
        <f>IF(ISBLANK(Ventas[[#This Row],[Código]]),"",VLOOKUP(Ventas[[#This Row],[Código]],Productos[],5,FALSE))</f>
        <v/>
      </c>
      <c r="H2714" s="23" t="str">
        <f>IF(ISBLANK(Ventas[[#This Row],[Código]]),"",Ventas[[#This Row],[Precio Unitario]]*Ventas[[#This Row],[Cantidad]])</f>
        <v/>
      </c>
      <c r="I2714" s="1" t="str">
        <f>IF(ISBLANK(Ventas[[#This Row],[Código]]),"",SUM(Ventas[[#This Row],[Monto]],I2713))</f>
        <v/>
      </c>
    </row>
    <row r="2715" spans="3:9" x14ac:dyDescent="0.25">
      <c r="C2715" t="str">
        <f>IF(ISBLANK(Ventas[[#This Row],[Código]]),"",VLOOKUP(Ventas[[#This Row],[Código]],Productos[],2,FALSE))</f>
        <v/>
      </c>
      <c r="D2715" t="str">
        <f>IF(ISBLANK(Ventas[[#This Row],[Código]]),"",VLOOKUP(Ventas[[#This Row],[Código]],Productos[],3,FALSE))</f>
        <v/>
      </c>
      <c r="E2715" s="22"/>
      <c r="F2715" s="1" t="str">
        <f>IF(ISBLANK(Ventas[[#This Row],[Código]]),"",VLOOKUP(Ventas[[#This Row],[Código]],Productos[],4,FALSE))</f>
        <v/>
      </c>
      <c r="G2715" s="1" t="str">
        <f>IF(ISBLANK(Ventas[[#This Row],[Código]]),"",VLOOKUP(Ventas[[#This Row],[Código]],Productos[],5,FALSE))</f>
        <v/>
      </c>
      <c r="H2715" s="23" t="str">
        <f>IF(ISBLANK(Ventas[[#This Row],[Código]]),"",Ventas[[#This Row],[Precio Unitario]]*Ventas[[#This Row],[Cantidad]])</f>
        <v/>
      </c>
      <c r="I2715" s="1" t="str">
        <f>IF(ISBLANK(Ventas[[#This Row],[Código]]),"",SUM(Ventas[[#This Row],[Monto]],I2714))</f>
        <v/>
      </c>
    </row>
    <row r="2716" spans="3:9" x14ac:dyDescent="0.25">
      <c r="C2716" t="str">
        <f>IF(ISBLANK(Ventas[[#This Row],[Código]]),"",VLOOKUP(Ventas[[#This Row],[Código]],Productos[],2,FALSE))</f>
        <v/>
      </c>
      <c r="D2716" t="str">
        <f>IF(ISBLANK(Ventas[[#This Row],[Código]]),"",VLOOKUP(Ventas[[#This Row],[Código]],Productos[],3,FALSE))</f>
        <v/>
      </c>
      <c r="E2716" s="22"/>
      <c r="F2716" s="1" t="str">
        <f>IF(ISBLANK(Ventas[[#This Row],[Código]]),"",VLOOKUP(Ventas[[#This Row],[Código]],Productos[],4,FALSE))</f>
        <v/>
      </c>
      <c r="G2716" s="1" t="str">
        <f>IF(ISBLANK(Ventas[[#This Row],[Código]]),"",VLOOKUP(Ventas[[#This Row],[Código]],Productos[],5,FALSE))</f>
        <v/>
      </c>
      <c r="H2716" s="23" t="str">
        <f>IF(ISBLANK(Ventas[[#This Row],[Código]]),"",Ventas[[#This Row],[Precio Unitario]]*Ventas[[#This Row],[Cantidad]])</f>
        <v/>
      </c>
      <c r="I2716" s="1" t="str">
        <f>IF(ISBLANK(Ventas[[#This Row],[Código]]),"",SUM(Ventas[[#This Row],[Monto]],I2715))</f>
        <v/>
      </c>
    </row>
    <row r="2717" spans="3:9" x14ac:dyDescent="0.25">
      <c r="C2717" t="str">
        <f>IF(ISBLANK(Ventas[[#This Row],[Código]]),"",VLOOKUP(Ventas[[#This Row],[Código]],Productos[],2,FALSE))</f>
        <v/>
      </c>
      <c r="D2717" t="str">
        <f>IF(ISBLANK(Ventas[[#This Row],[Código]]),"",VLOOKUP(Ventas[[#This Row],[Código]],Productos[],3,FALSE))</f>
        <v/>
      </c>
      <c r="E2717" s="22"/>
      <c r="F2717" s="1" t="str">
        <f>IF(ISBLANK(Ventas[[#This Row],[Código]]),"",VLOOKUP(Ventas[[#This Row],[Código]],Productos[],4,FALSE))</f>
        <v/>
      </c>
      <c r="G2717" s="1" t="str">
        <f>IF(ISBLANK(Ventas[[#This Row],[Código]]),"",VLOOKUP(Ventas[[#This Row],[Código]],Productos[],5,FALSE))</f>
        <v/>
      </c>
      <c r="H2717" s="23" t="str">
        <f>IF(ISBLANK(Ventas[[#This Row],[Código]]),"",Ventas[[#This Row],[Precio Unitario]]*Ventas[[#This Row],[Cantidad]])</f>
        <v/>
      </c>
      <c r="I2717" s="1" t="str">
        <f>IF(ISBLANK(Ventas[[#This Row],[Código]]),"",SUM(Ventas[[#This Row],[Monto]],I2716))</f>
        <v/>
      </c>
    </row>
    <row r="2718" spans="3:9" x14ac:dyDescent="0.25">
      <c r="C2718" t="str">
        <f>IF(ISBLANK(Ventas[[#This Row],[Código]]),"",VLOOKUP(Ventas[[#This Row],[Código]],Productos[],2,FALSE))</f>
        <v/>
      </c>
      <c r="D2718" t="str">
        <f>IF(ISBLANK(Ventas[[#This Row],[Código]]),"",VLOOKUP(Ventas[[#This Row],[Código]],Productos[],3,FALSE))</f>
        <v/>
      </c>
      <c r="E2718" s="22"/>
      <c r="F2718" s="1" t="str">
        <f>IF(ISBLANK(Ventas[[#This Row],[Código]]),"",VLOOKUP(Ventas[[#This Row],[Código]],Productos[],4,FALSE))</f>
        <v/>
      </c>
      <c r="G2718" s="1" t="str">
        <f>IF(ISBLANK(Ventas[[#This Row],[Código]]),"",VLOOKUP(Ventas[[#This Row],[Código]],Productos[],5,FALSE))</f>
        <v/>
      </c>
      <c r="H2718" s="23" t="str">
        <f>IF(ISBLANK(Ventas[[#This Row],[Código]]),"",Ventas[[#This Row],[Precio Unitario]]*Ventas[[#This Row],[Cantidad]])</f>
        <v/>
      </c>
      <c r="I2718" s="1" t="str">
        <f>IF(ISBLANK(Ventas[[#This Row],[Código]]),"",SUM(Ventas[[#This Row],[Monto]],I2717))</f>
        <v/>
      </c>
    </row>
    <row r="2719" spans="3:9" x14ac:dyDescent="0.25">
      <c r="C2719" t="str">
        <f>IF(ISBLANK(Ventas[[#This Row],[Código]]),"",VLOOKUP(Ventas[[#This Row],[Código]],Productos[],2,FALSE))</f>
        <v/>
      </c>
      <c r="D2719" t="str">
        <f>IF(ISBLANK(Ventas[[#This Row],[Código]]),"",VLOOKUP(Ventas[[#This Row],[Código]],Productos[],3,FALSE))</f>
        <v/>
      </c>
      <c r="E2719" s="22"/>
      <c r="F2719" s="1" t="str">
        <f>IF(ISBLANK(Ventas[[#This Row],[Código]]),"",VLOOKUP(Ventas[[#This Row],[Código]],Productos[],4,FALSE))</f>
        <v/>
      </c>
      <c r="G2719" s="1" t="str">
        <f>IF(ISBLANK(Ventas[[#This Row],[Código]]),"",VLOOKUP(Ventas[[#This Row],[Código]],Productos[],5,FALSE))</f>
        <v/>
      </c>
      <c r="H2719" s="23" t="str">
        <f>IF(ISBLANK(Ventas[[#This Row],[Código]]),"",Ventas[[#This Row],[Precio Unitario]]*Ventas[[#This Row],[Cantidad]])</f>
        <v/>
      </c>
      <c r="I2719" s="1" t="str">
        <f>IF(ISBLANK(Ventas[[#This Row],[Código]]),"",SUM(Ventas[[#This Row],[Monto]],I2718))</f>
        <v/>
      </c>
    </row>
    <row r="2720" spans="3:9" x14ac:dyDescent="0.25">
      <c r="C2720" t="str">
        <f>IF(ISBLANK(Ventas[[#This Row],[Código]]),"",VLOOKUP(Ventas[[#This Row],[Código]],Productos[],2,FALSE))</f>
        <v/>
      </c>
      <c r="D2720" t="str">
        <f>IF(ISBLANK(Ventas[[#This Row],[Código]]),"",VLOOKUP(Ventas[[#This Row],[Código]],Productos[],3,FALSE))</f>
        <v/>
      </c>
      <c r="E2720" s="22"/>
      <c r="F2720" s="1" t="str">
        <f>IF(ISBLANK(Ventas[[#This Row],[Código]]),"",VLOOKUP(Ventas[[#This Row],[Código]],Productos[],4,FALSE))</f>
        <v/>
      </c>
      <c r="G2720" s="1" t="str">
        <f>IF(ISBLANK(Ventas[[#This Row],[Código]]),"",VLOOKUP(Ventas[[#This Row],[Código]],Productos[],5,FALSE))</f>
        <v/>
      </c>
      <c r="H2720" s="23" t="str">
        <f>IF(ISBLANK(Ventas[[#This Row],[Código]]),"",Ventas[[#This Row],[Precio Unitario]]*Ventas[[#This Row],[Cantidad]])</f>
        <v/>
      </c>
      <c r="I2720" s="1" t="str">
        <f>IF(ISBLANK(Ventas[[#This Row],[Código]]),"",SUM(Ventas[[#This Row],[Monto]],I2719))</f>
        <v/>
      </c>
    </row>
    <row r="2721" spans="3:9" x14ac:dyDescent="0.25">
      <c r="C2721" t="str">
        <f>IF(ISBLANK(Ventas[[#This Row],[Código]]),"",VLOOKUP(Ventas[[#This Row],[Código]],Productos[],2,FALSE))</f>
        <v/>
      </c>
      <c r="D2721" t="str">
        <f>IF(ISBLANK(Ventas[[#This Row],[Código]]),"",VLOOKUP(Ventas[[#This Row],[Código]],Productos[],3,FALSE))</f>
        <v/>
      </c>
      <c r="E2721" s="22"/>
      <c r="F2721" s="1" t="str">
        <f>IF(ISBLANK(Ventas[[#This Row],[Código]]),"",VLOOKUP(Ventas[[#This Row],[Código]],Productos[],4,FALSE))</f>
        <v/>
      </c>
      <c r="G2721" s="1" t="str">
        <f>IF(ISBLANK(Ventas[[#This Row],[Código]]),"",VLOOKUP(Ventas[[#This Row],[Código]],Productos[],5,FALSE))</f>
        <v/>
      </c>
      <c r="H2721" s="23" t="str">
        <f>IF(ISBLANK(Ventas[[#This Row],[Código]]),"",Ventas[[#This Row],[Precio Unitario]]*Ventas[[#This Row],[Cantidad]])</f>
        <v/>
      </c>
      <c r="I2721" s="1" t="str">
        <f>IF(ISBLANK(Ventas[[#This Row],[Código]]),"",SUM(Ventas[[#This Row],[Monto]],I2720))</f>
        <v/>
      </c>
    </row>
    <row r="2722" spans="3:9" x14ac:dyDescent="0.25">
      <c r="C2722" t="str">
        <f>IF(ISBLANK(Ventas[[#This Row],[Código]]),"",VLOOKUP(Ventas[[#This Row],[Código]],Productos[],2,FALSE))</f>
        <v/>
      </c>
      <c r="D2722" t="str">
        <f>IF(ISBLANK(Ventas[[#This Row],[Código]]),"",VLOOKUP(Ventas[[#This Row],[Código]],Productos[],3,FALSE))</f>
        <v/>
      </c>
      <c r="E2722" s="22"/>
      <c r="F2722" s="1" t="str">
        <f>IF(ISBLANK(Ventas[[#This Row],[Código]]),"",VLOOKUP(Ventas[[#This Row],[Código]],Productos[],4,FALSE))</f>
        <v/>
      </c>
      <c r="G2722" s="1" t="str">
        <f>IF(ISBLANK(Ventas[[#This Row],[Código]]),"",VLOOKUP(Ventas[[#This Row],[Código]],Productos[],5,FALSE))</f>
        <v/>
      </c>
      <c r="H2722" s="23" t="str">
        <f>IF(ISBLANK(Ventas[[#This Row],[Código]]),"",Ventas[[#This Row],[Precio Unitario]]*Ventas[[#This Row],[Cantidad]])</f>
        <v/>
      </c>
      <c r="I2722" s="1" t="str">
        <f>IF(ISBLANK(Ventas[[#This Row],[Código]]),"",SUM(Ventas[[#This Row],[Monto]],I2721))</f>
        <v/>
      </c>
    </row>
    <row r="2723" spans="3:9" x14ac:dyDescent="0.25">
      <c r="C2723" t="str">
        <f>IF(ISBLANK(Ventas[[#This Row],[Código]]),"",VLOOKUP(Ventas[[#This Row],[Código]],Productos[],2,FALSE))</f>
        <v/>
      </c>
      <c r="D2723" t="str">
        <f>IF(ISBLANK(Ventas[[#This Row],[Código]]),"",VLOOKUP(Ventas[[#This Row],[Código]],Productos[],3,FALSE))</f>
        <v/>
      </c>
      <c r="E2723" s="22"/>
      <c r="F2723" s="1" t="str">
        <f>IF(ISBLANK(Ventas[[#This Row],[Código]]),"",VLOOKUP(Ventas[[#This Row],[Código]],Productos[],4,FALSE))</f>
        <v/>
      </c>
      <c r="G2723" s="1" t="str">
        <f>IF(ISBLANK(Ventas[[#This Row],[Código]]),"",VLOOKUP(Ventas[[#This Row],[Código]],Productos[],5,FALSE))</f>
        <v/>
      </c>
      <c r="H2723" s="23" t="str">
        <f>IF(ISBLANK(Ventas[[#This Row],[Código]]),"",Ventas[[#This Row],[Precio Unitario]]*Ventas[[#This Row],[Cantidad]])</f>
        <v/>
      </c>
      <c r="I2723" s="1" t="str">
        <f>IF(ISBLANK(Ventas[[#This Row],[Código]]),"",SUM(Ventas[[#This Row],[Monto]],I2722))</f>
        <v/>
      </c>
    </row>
    <row r="2724" spans="3:9" x14ac:dyDescent="0.25">
      <c r="C2724" t="str">
        <f>IF(ISBLANK(Ventas[[#This Row],[Código]]),"",VLOOKUP(Ventas[[#This Row],[Código]],Productos[],2,FALSE))</f>
        <v/>
      </c>
      <c r="D2724" t="str">
        <f>IF(ISBLANK(Ventas[[#This Row],[Código]]),"",VLOOKUP(Ventas[[#This Row],[Código]],Productos[],3,FALSE))</f>
        <v/>
      </c>
      <c r="E2724" s="22"/>
      <c r="F2724" s="1" t="str">
        <f>IF(ISBLANK(Ventas[[#This Row],[Código]]),"",VLOOKUP(Ventas[[#This Row],[Código]],Productos[],4,FALSE))</f>
        <v/>
      </c>
      <c r="G2724" s="1" t="str">
        <f>IF(ISBLANK(Ventas[[#This Row],[Código]]),"",VLOOKUP(Ventas[[#This Row],[Código]],Productos[],5,FALSE))</f>
        <v/>
      </c>
      <c r="H2724" s="23" t="str">
        <f>IF(ISBLANK(Ventas[[#This Row],[Código]]),"",Ventas[[#This Row],[Precio Unitario]]*Ventas[[#This Row],[Cantidad]])</f>
        <v/>
      </c>
      <c r="I2724" s="1" t="str">
        <f>IF(ISBLANK(Ventas[[#This Row],[Código]]),"",SUM(Ventas[[#This Row],[Monto]],I2723))</f>
        <v/>
      </c>
    </row>
    <row r="2725" spans="3:9" x14ac:dyDescent="0.25">
      <c r="C2725" t="str">
        <f>IF(ISBLANK(Ventas[[#This Row],[Código]]),"",VLOOKUP(Ventas[[#This Row],[Código]],Productos[],2,FALSE))</f>
        <v/>
      </c>
      <c r="D2725" t="str">
        <f>IF(ISBLANK(Ventas[[#This Row],[Código]]),"",VLOOKUP(Ventas[[#This Row],[Código]],Productos[],3,FALSE))</f>
        <v/>
      </c>
      <c r="E2725" s="22"/>
      <c r="F2725" s="1" t="str">
        <f>IF(ISBLANK(Ventas[[#This Row],[Código]]),"",VLOOKUP(Ventas[[#This Row],[Código]],Productos[],4,FALSE))</f>
        <v/>
      </c>
      <c r="G2725" s="1" t="str">
        <f>IF(ISBLANK(Ventas[[#This Row],[Código]]),"",VLOOKUP(Ventas[[#This Row],[Código]],Productos[],5,FALSE))</f>
        <v/>
      </c>
      <c r="H2725" s="23" t="str">
        <f>IF(ISBLANK(Ventas[[#This Row],[Código]]),"",Ventas[[#This Row],[Precio Unitario]]*Ventas[[#This Row],[Cantidad]])</f>
        <v/>
      </c>
      <c r="I2725" s="1" t="str">
        <f>IF(ISBLANK(Ventas[[#This Row],[Código]]),"",SUM(Ventas[[#This Row],[Monto]],I2724))</f>
        <v/>
      </c>
    </row>
    <row r="2726" spans="3:9" x14ac:dyDescent="0.25">
      <c r="C2726" t="str">
        <f>IF(ISBLANK(Ventas[[#This Row],[Código]]),"",VLOOKUP(Ventas[[#This Row],[Código]],Productos[],2,FALSE))</f>
        <v/>
      </c>
      <c r="D2726" t="str">
        <f>IF(ISBLANK(Ventas[[#This Row],[Código]]),"",VLOOKUP(Ventas[[#This Row],[Código]],Productos[],3,FALSE))</f>
        <v/>
      </c>
      <c r="E2726" s="22"/>
      <c r="F2726" s="1" t="str">
        <f>IF(ISBLANK(Ventas[[#This Row],[Código]]),"",VLOOKUP(Ventas[[#This Row],[Código]],Productos[],4,FALSE))</f>
        <v/>
      </c>
      <c r="G2726" s="1" t="str">
        <f>IF(ISBLANK(Ventas[[#This Row],[Código]]),"",VLOOKUP(Ventas[[#This Row],[Código]],Productos[],5,FALSE))</f>
        <v/>
      </c>
      <c r="H2726" s="23" t="str">
        <f>IF(ISBLANK(Ventas[[#This Row],[Código]]),"",Ventas[[#This Row],[Precio Unitario]]*Ventas[[#This Row],[Cantidad]])</f>
        <v/>
      </c>
      <c r="I2726" s="1" t="str">
        <f>IF(ISBLANK(Ventas[[#This Row],[Código]]),"",SUM(Ventas[[#This Row],[Monto]],I2725))</f>
        <v/>
      </c>
    </row>
    <row r="2727" spans="3:9" x14ac:dyDescent="0.25">
      <c r="C2727" t="str">
        <f>IF(ISBLANK(Ventas[[#This Row],[Código]]),"",VLOOKUP(Ventas[[#This Row],[Código]],Productos[],2,FALSE))</f>
        <v/>
      </c>
      <c r="D2727" t="str">
        <f>IF(ISBLANK(Ventas[[#This Row],[Código]]),"",VLOOKUP(Ventas[[#This Row],[Código]],Productos[],3,FALSE))</f>
        <v/>
      </c>
      <c r="E2727" s="22"/>
      <c r="F2727" s="1" t="str">
        <f>IF(ISBLANK(Ventas[[#This Row],[Código]]),"",VLOOKUP(Ventas[[#This Row],[Código]],Productos[],4,FALSE))</f>
        <v/>
      </c>
      <c r="G2727" s="1" t="str">
        <f>IF(ISBLANK(Ventas[[#This Row],[Código]]),"",VLOOKUP(Ventas[[#This Row],[Código]],Productos[],5,FALSE))</f>
        <v/>
      </c>
      <c r="H2727" s="23" t="str">
        <f>IF(ISBLANK(Ventas[[#This Row],[Código]]),"",Ventas[[#This Row],[Precio Unitario]]*Ventas[[#This Row],[Cantidad]])</f>
        <v/>
      </c>
      <c r="I2727" s="1" t="str">
        <f>IF(ISBLANK(Ventas[[#This Row],[Código]]),"",SUM(Ventas[[#This Row],[Monto]],I2726))</f>
        <v/>
      </c>
    </row>
    <row r="2728" spans="3:9" x14ac:dyDescent="0.25">
      <c r="C2728" t="str">
        <f>IF(ISBLANK(Ventas[[#This Row],[Código]]),"",VLOOKUP(Ventas[[#This Row],[Código]],Productos[],2,FALSE))</f>
        <v/>
      </c>
      <c r="D2728" t="str">
        <f>IF(ISBLANK(Ventas[[#This Row],[Código]]),"",VLOOKUP(Ventas[[#This Row],[Código]],Productos[],3,FALSE))</f>
        <v/>
      </c>
      <c r="E2728" s="22"/>
      <c r="F2728" s="1" t="str">
        <f>IF(ISBLANK(Ventas[[#This Row],[Código]]),"",VLOOKUP(Ventas[[#This Row],[Código]],Productos[],4,FALSE))</f>
        <v/>
      </c>
      <c r="G2728" s="1" t="str">
        <f>IF(ISBLANK(Ventas[[#This Row],[Código]]),"",VLOOKUP(Ventas[[#This Row],[Código]],Productos[],5,FALSE))</f>
        <v/>
      </c>
      <c r="H2728" s="23" t="str">
        <f>IF(ISBLANK(Ventas[[#This Row],[Código]]),"",Ventas[[#This Row],[Precio Unitario]]*Ventas[[#This Row],[Cantidad]])</f>
        <v/>
      </c>
      <c r="I2728" s="1" t="str">
        <f>IF(ISBLANK(Ventas[[#This Row],[Código]]),"",SUM(Ventas[[#This Row],[Monto]],I2727))</f>
        <v/>
      </c>
    </row>
    <row r="2729" spans="3:9" x14ac:dyDescent="0.25">
      <c r="C2729" t="str">
        <f>IF(ISBLANK(Ventas[[#This Row],[Código]]),"",VLOOKUP(Ventas[[#This Row],[Código]],Productos[],2,FALSE))</f>
        <v/>
      </c>
      <c r="D2729" t="str">
        <f>IF(ISBLANK(Ventas[[#This Row],[Código]]),"",VLOOKUP(Ventas[[#This Row],[Código]],Productos[],3,FALSE))</f>
        <v/>
      </c>
      <c r="E2729" s="22"/>
      <c r="F2729" s="1" t="str">
        <f>IF(ISBLANK(Ventas[[#This Row],[Código]]),"",VLOOKUP(Ventas[[#This Row],[Código]],Productos[],4,FALSE))</f>
        <v/>
      </c>
      <c r="G2729" s="1" t="str">
        <f>IF(ISBLANK(Ventas[[#This Row],[Código]]),"",VLOOKUP(Ventas[[#This Row],[Código]],Productos[],5,FALSE))</f>
        <v/>
      </c>
      <c r="H2729" s="23" t="str">
        <f>IF(ISBLANK(Ventas[[#This Row],[Código]]),"",Ventas[[#This Row],[Precio Unitario]]*Ventas[[#This Row],[Cantidad]])</f>
        <v/>
      </c>
      <c r="I2729" s="1" t="str">
        <f>IF(ISBLANK(Ventas[[#This Row],[Código]]),"",SUM(Ventas[[#This Row],[Monto]],I2728))</f>
        <v/>
      </c>
    </row>
    <row r="2730" spans="3:9" x14ac:dyDescent="0.25">
      <c r="C2730" t="str">
        <f>IF(ISBLANK(Ventas[[#This Row],[Código]]),"",VLOOKUP(Ventas[[#This Row],[Código]],Productos[],2,FALSE))</f>
        <v/>
      </c>
      <c r="D2730" t="str">
        <f>IF(ISBLANK(Ventas[[#This Row],[Código]]),"",VLOOKUP(Ventas[[#This Row],[Código]],Productos[],3,FALSE))</f>
        <v/>
      </c>
      <c r="E2730" s="22"/>
      <c r="F2730" s="1" t="str">
        <f>IF(ISBLANK(Ventas[[#This Row],[Código]]),"",VLOOKUP(Ventas[[#This Row],[Código]],Productos[],4,FALSE))</f>
        <v/>
      </c>
      <c r="G2730" s="1" t="str">
        <f>IF(ISBLANK(Ventas[[#This Row],[Código]]),"",VLOOKUP(Ventas[[#This Row],[Código]],Productos[],5,FALSE))</f>
        <v/>
      </c>
      <c r="H2730" s="23" t="str">
        <f>IF(ISBLANK(Ventas[[#This Row],[Código]]),"",Ventas[[#This Row],[Precio Unitario]]*Ventas[[#This Row],[Cantidad]])</f>
        <v/>
      </c>
      <c r="I2730" s="1" t="str">
        <f>IF(ISBLANK(Ventas[[#This Row],[Código]]),"",SUM(Ventas[[#This Row],[Monto]],I2729))</f>
        <v/>
      </c>
    </row>
    <row r="2731" spans="3:9" x14ac:dyDescent="0.25">
      <c r="C2731" t="str">
        <f>IF(ISBLANK(Ventas[[#This Row],[Código]]),"",VLOOKUP(Ventas[[#This Row],[Código]],Productos[],2,FALSE))</f>
        <v/>
      </c>
      <c r="D2731" t="str">
        <f>IF(ISBLANK(Ventas[[#This Row],[Código]]),"",VLOOKUP(Ventas[[#This Row],[Código]],Productos[],3,FALSE))</f>
        <v/>
      </c>
      <c r="E2731" s="22"/>
      <c r="F2731" s="1" t="str">
        <f>IF(ISBLANK(Ventas[[#This Row],[Código]]),"",VLOOKUP(Ventas[[#This Row],[Código]],Productos[],4,FALSE))</f>
        <v/>
      </c>
      <c r="G2731" s="1" t="str">
        <f>IF(ISBLANK(Ventas[[#This Row],[Código]]),"",VLOOKUP(Ventas[[#This Row],[Código]],Productos[],5,FALSE))</f>
        <v/>
      </c>
      <c r="H2731" s="23" t="str">
        <f>IF(ISBLANK(Ventas[[#This Row],[Código]]),"",Ventas[[#This Row],[Precio Unitario]]*Ventas[[#This Row],[Cantidad]])</f>
        <v/>
      </c>
      <c r="I2731" s="1" t="str">
        <f>IF(ISBLANK(Ventas[[#This Row],[Código]]),"",SUM(Ventas[[#This Row],[Monto]],I2730))</f>
        <v/>
      </c>
    </row>
    <row r="2732" spans="3:9" x14ac:dyDescent="0.25">
      <c r="C2732" t="str">
        <f>IF(ISBLANK(Ventas[[#This Row],[Código]]),"",VLOOKUP(Ventas[[#This Row],[Código]],Productos[],2,FALSE))</f>
        <v/>
      </c>
      <c r="D2732" t="str">
        <f>IF(ISBLANK(Ventas[[#This Row],[Código]]),"",VLOOKUP(Ventas[[#This Row],[Código]],Productos[],3,FALSE))</f>
        <v/>
      </c>
      <c r="E2732" s="22"/>
      <c r="F2732" s="1" t="str">
        <f>IF(ISBLANK(Ventas[[#This Row],[Código]]),"",VLOOKUP(Ventas[[#This Row],[Código]],Productos[],4,FALSE))</f>
        <v/>
      </c>
      <c r="G2732" s="1" t="str">
        <f>IF(ISBLANK(Ventas[[#This Row],[Código]]),"",VLOOKUP(Ventas[[#This Row],[Código]],Productos[],5,FALSE))</f>
        <v/>
      </c>
      <c r="H2732" s="23" t="str">
        <f>IF(ISBLANK(Ventas[[#This Row],[Código]]),"",Ventas[[#This Row],[Precio Unitario]]*Ventas[[#This Row],[Cantidad]])</f>
        <v/>
      </c>
      <c r="I2732" s="1" t="str">
        <f>IF(ISBLANK(Ventas[[#This Row],[Código]]),"",SUM(Ventas[[#This Row],[Monto]],I2731))</f>
        <v/>
      </c>
    </row>
    <row r="2733" spans="3:9" x14ac:dyDescent="0.25">
      <c r="C2733" t="str">
        <f>IF(ISBLANK(Ventas[[#This Row],[Código]]),"",VLOOKUP(Ventas[[#This Row],[Código]],Productos[],2,FALSE))</f>
        <v/>
      </c>
      <c r="D2733" t="str">
        <f>IF(ISBLANK(Ventas[[#This Row],[Código]]),"",VLOOKUP(Ventas[[#This Row],[Código]],Productos[],3,FALSE))</f>
        <v/>
      </c>
      <c r="E2733" s="22"/>
      <c r="F2733" s="1" t="str">
        <f>IF(ISBLANK(Ventas[[#This Row],[Código]]),"",VLOOKUP(Ventas[[#This Row],[Código]],Productos[],4,FALSE))</f>
        <v/>
      </c>
      <c r="G2733" s="1" t="str">
        <f>IF(ISBLANK(Ventas[[#This Row],[Código]]),"",VLOOKUP(Ventas[[#This Row],[Código]],Productos[],5,FALSE))</f>
        <v/>
      </c>
      <c r="H2733" s="23" t="str">
        <f>IF(ISBLANK(Ventas[[#This Row],[Código]]),"",Ventas[[#This Row],[Precio Unitario]]*Ventas[[#This Row],[Cantidad]])</f>
        <v/>
      </c>
      <c r="I2733" s="1" t="str">
        <f>IF(ISBLANK(Ventas[[#This Row],[Código]]),"",SUM(Ventas[[#This Row],[Monto]],I2732))</f>
        <v/>
      </c>
    </row>
    <row r="2734" spans="3:9" x14ac:dyDescent="0.25">
      <c r="C2734" t="str">
        <f>IF(ISBLANK(Ventas[[#This Row],[Código]]),"",VLOOKUP(Ventas[[#This Row],[Código]],Productos[],2,FALSE))</f>
        <v/>
      </c>
      <c r="D2734" t="str">
        <f>IF(ISBLANK(Ventas[[#This Row],[Código]]),"",VLOOKUP(Ventas[[#This Row],[Código]],Productos[],3,FALSE))</f>
        <v/>
      </c>
      <c r="E2734" s="22"/>
      <c r="F2734" s="1" t="str">
        <f>IF(ISBLANK(Ventas[[#This Row],[Código]]),"",VLOOKUP(Ventas[[#This Row],[Código]],Productos[],4,FALSE))</f>
        <v/>
      </c>
      <c r="G2734" s="1" t="str">
        <f>IF(ISBLANK(Ventas[[#This Row],[Código]]),"",VLOOKUP(Ventas[[#This Row],[Código]],Productos[],5,FALSE))</f>
        <v/>
      </c>
      <c r="H2734" s="23" t="str">
        <f>IF(ISBLANK(Ventas[[#This Row],[Código]]),"",Ventas[[#This Row],[Precio Unitario]]*Ventas[[#This Row],[Cantidad]])</f>
        <v/>
      </c>
      <c r="I2734" s="1" t="str">
        <f>IF(ISBLANK(Ventas[[#This Row],[Código]]),"",SUM(Ventas[[#This Row],[Monto]],I2733))</f>
        <v/>
      </c>
    </row>
    <row r="2735" spans="3:9" x14ac:dyDescent="0.25">
      <c r="C2735" t="str">
        <f>IF(ISBLANK(Ventas[[#This Row],[Código]]),"",VLOOKUP(Ventas[[#This Row],[Código]],Productos[],2,FALSE))</f>
        <v/>
      </c>
      <c r="D2735" t="str">
        <f>IF(ISBLANK(Ventas[[#This Row],[Código]]),"",VLOOKUP(Ventas[[#This Row],[Código]],Productos[],3,FALSE))</f>
        <v/>
      </c>
      <c r="E2735" s="22"/>
      <c r="F2735" s="1" t="str">
        <f>IF(ISBLANK(Ventas[[#This Row],[Código]]),"",VLOOKUP(Ventas[[#This Row],[Código]],Productos[],4,FALSE))</f>
        <v/>
      </c>
      <c r="G2735" s="1" t="str">
        <f>IF(ISBLANK(Ventas[[#This Row],[Código]]),"",VLOOKUP(Ventas[[#This Row],[Código]],Productos[],5,FALSE))</f>
        <v/>
      </c>
      <c r="H2735" s="23" t="str">
        <f>IF(ISBLANK(Ventas[[#This Row],[Código]]),"",Ventas[[#This Row],[Precio Unitario]]*Ventas[[#This Row],[Cantidad]])</f>
        <v/>
      </c>
      <c r="I2735" s="1" t="str">
        <f>IF(ISBLANK(Ventas[[#This Row],[Código]]),"",SUM(Ventas[[#This Row],[Monto]],I2734))</f>
        <v/>
      </c>
    </row>
    <row r="2736" spans="3:9" x14ac:dyDescent="0.25">
      <c r="C2736" t="str">
        <f>IF(ISBLANK(Ventas[[#This Row],[Código]]),"",VLOOKUP(Ventas[[#This Row],[Código]],Productos[],2,FALSE))</f>
        <v/>
      </c>
      <c r="D2736" t="str">
        <f>IF(ISBLANK(Ventas[[#This Row],[Código]]),"",VLOOKUP(Ventas[[#This Row],[Código]],Productos[],3,FALSE))</f>
        <v/>
      </c>
      <c r="E2736" s="22"/>
      <c r="F2736" s="1" t="str">
        <f>IF(ISBLANK(Ventas[[#This Row],[Código]]),"",VLOOKUP(Ventas[[#This Row],[Código]],Productos[],4,FALSE))</f>
        <v/>
      </c>
      <c r="G2736" s="1" t="str">
        <f>IF(ISBLANK(Ventas[[#This Row],[Código]]),"",VLOOKUP(Ventas[[#This Row],[Código]],Productos[],5,FALSE))</f>
        <v/>
      </c>
      <c r="H2736" s="23" t="str">
        <f>IF(ISBLANK(Ventas[[#This Row],[Código]]),"",Ventas[[#This Row],[Precio Unitario]]*Ventas[[#This Row],[Cantidad]])</f>
        <v/>
      </c>
      <c r="I2736" s="1" t="str">
        <f>IF(ISBLANK(Ventas[[#This Row],[Código]]),"",SUM(Ventas[[#This Row],[Monto]],I2735))</f>
        <v/>
      </c>
    </row>
    <row r="2737" spans="3:9" x14ac:dyDescent="0.25">
      <c r="C2737" t="str">
        <f>IF(ISBLANK(Ventas[[#This Row],[Código]]),"",VLOOKUP(Ventas[[#This Row],[Código]],Productos[],2,FALSE))</f>
        <v/>
      </c>
      <c r="D2737" t="str">
        <f>IF(ISBLANK(Ventas[[#This Row],[Código]]),"",VLOOKUP(Ventas[[#This Row],[Código]],Productos[],3,FALSE))</f>
        <v/>
      </c>
      <c r="E2737" s="22"/>
      <c r="F2737" s="1" t="str">
        <f>IF(ISBLANK(Ventas[[#This Row],[Código]]),"",VLOOKUP(Ventas[[#This Row],[Código]],Productos[],4,FALSE))</f>
        <v/>
      </c>
      <c r="G2737" s="1" t="str">
        <f>IF(ISBLANK(Ventas[[#This Row],[Código]]),"",VLOOKUP(Ventas[[#This Row],[Código]],Productos[],5,FALSE))</f>
        <v/>
      </c>
      <c r="H2737" s="23" t="str">
        <f>IF(ISBLANK(Ventas[[#This Row],[Código]]),"",Ventas[[#This Row],[Precio Unitario]]*Ventas[[#This Row],[Cantidad]])</f>
        <v/>
      </c>
      <c r="I2737" s="1" t="str">
        <f>IF(ISBLANK(Ventas[[#This Row],[Código]]),"",SUM(Ventas[[#This Row],[Monto]],I2736))</f>
        <v/>
      </c>
    </row>
    <row r="2738" spans="3:9" x14ac:dyDescent="0.25">
      <c r="C2738" t="str">
        <f>IF(ISBLANK(Ventas[[#This Row],[Código]]),"",VLOOKUP(Ventas[[#This Row],[Código]],Productos[],2,FALSE))</f>
        <v/>
      </c>
      <c r="D2738" t="str">
        <f>IF(ISBLANK(Ventas[[#This Row],[Código]]),"",VLOOKUP(Ventas[[#This Row],[Código]],Productos[],3,FALSE))</f>
        <v/>
      </c>
      <c r="E2738" s="22"/>
      <c r="F2738" s="1" t="str">
        <f>IF(ISBLANK(Ventas[[#This Row],[Código]]),"",VLOOKUP(Ventas[[#This Row],[Código]],Productos[],4,FALSE))</f>
        <v/>
      </c>
      <c r="G2738" s="1" t="str">
        <f>IF(ISBLANK(Ventas[[#This Row],[Código]]),"",VLOOKUP(Ventas[[#This Row],[Código]],Productos[],5,FALSE))</f>
        <v/>
      </c>
      <c r="H2738" s="23" t="str">
        <f>IF(ISBLANK(Ventas[[#This Row],[Código]]),"",Ventas[[#This Row],[Precio Unitario]]*Ventas[[#This Row],[Cantidad]])</f>
        <v/>
      </c>
      <c r="I2738" s="1" t="str">
        <f>IF(ISBLANK(Ventas[[#This Row],[Código]]),"",SUM(Ventas[[#This Row],[Monto]],I2737))</f>
        <v/>
      </c>
    </row>
    <row r="2739" spans="3:9" x14ac:dyDescent="0.25">
      <c r="C2739" t="str">
        <f>IF(ISBLANK(Ventas[[#This Row],[Código]]),"",VLOOKUP(Ventas[[#This Row],[Código]],Productos[],2,FALSE))</f>
        <v/>
      </c>
      <c r="D2739" t="str">
        <f>IF(ISBLANK(Ventas[[#This Row],[Código]]),"",VLOOKUP(Ventas[[#This Row],[Código]],Productos[],3,FALSE))</f>
        <v/>
      </c>
      <c r="E2739" s="22"/>
      <c r="F2739" s="1" t="str">
        <f>IF(ISBLANK(Ventas[[#This Row],[Código]]),"",VLOOKUP(Ventas[[#This Row],[Código]],Productos[],4,FALSE))</f>
        <v/>
      </c>
      <c r="G2739" s="1" t="str">
        <f>IF(ISBLANK(Ventas[[#This Row],[Código]]),"",VLOOKUP(Ventas[[#This Row],[Código]],Productos[],5,FALSE))</f>
        <v/>
      </c>
      <c r="H2739" s="23" t="str">
        <f>IF(ISBLANK(Ventas[[#This Row],[Código]]),"",Ventas[[#This Row],[Precio Unitario]]*Ventas[[#This Row],[Cantidad]])</f>
        <v/>
      </c>
      <c r="I2739" s="1" t="str">
        <f>IF(ISBLANK(Ventas[[#This Row],[Código]]),"",SUM(Ventas[[#This Row],[Monto]],I2738))</f>
        <v/>
      </c>
    </row>
    <row r="2740" spans="3:9" x14ac:dyDescent="0.25">
      <c r="C2740" t="str">
        <f>IF(ISBLANK(Ventas[[#This Row],[Código]]),"",VLOOKUP(Ventas[[#This Row],[Código]],Productos[],2,FALSE))</f>
        <v/>
      </c>
      <c r="D2740" t="str">
        <f>IF(ISBLANK(Ventas[[#This Row],[Código]]),"",VLOOKUP(Ventas[[#This Row],[Código]],Productos[],3,FALSE))</f>
        <v/>
      </c>
      <c r="E2740" s="22"/>
      <c r="F2740" s="1" t="str">
        <f>IF(ISBLANK(Ventas[[#This Row],[Código]]),"",VLOOKUP(Ventas[[#This Row],[Código]],Productos[],4,FALSE))</f>
        <v/>
      </c>
      <c r="G2740" s="1" t="str">
        <f>IF(ISBLANK(Ventas[[#This Row],[Código]]),"",VLOOKUP(Ventas[[#This Row],[Código]],Productos[],5,FALSE))</f>
        <v/>
      </c>
      <c r="H2740" s="23" t="str">
        <f>IF(ISBLANK(Ventas[[#This Row],[Código]]),"",Ventas[[#This Row],[Precio Unitario]]*Ventas[[#This Row],[Cantidad]])</f>
        <v/>
      </c>
      <c r="I2740" s="1" t="str">
        <f>IF(ISBLANK(Ventas[[#This Row],[Código]]),"",SUM(Ventas[[#This Row],[Monto]],I2739))</f>
        <v/>
      </c>
    </row>
    <row r="2741" spans="3:9" x14ac:dyDescent="0.25">
      <c r="C2741" t="str">
        <f>IF(ISBLANK(Ventas[[#This Row],[Código]]),"",VLOOKUP(Ventas[[#This Row],[Código]],Productos[],2,FALSE))</f>
        <v/>
      </c>
      <c r="D2741" t="str">
        <f>IF(ISBLANK(Ventas[[#This Row],[Código]]),"",VLOOKUP(Ventas[[#This Row],[Código]],Productos[],3,FALSE))</f>
        <v/>
      </c>
      <c r="E2741" s="22"/>
      <c r="F2741" s="1" t="str">
        <f>IF(ISBLANK(Ventas[[#This Row],[Código]]),"",VLOOKUP(Ventas[[#This Row],[Código]],Productos[],4,FALSE))</f>
        <v/>
      </c>
      <c r="G2741" s="1" t="str">
        <f>IF(ISBLANK(Ventas[[#This Row],[Código]]),"",VLOOKUP(Ventas[[#This Row],[Código]],Productos[],5,FALSE))</f>
        <v/>
      </c>
      <c r="H2741" s="23" t="str">
        <f>IF(ISBLANK(Ventas[[#This Row],[Código]]),"",Ventas[[#This Row],[Precio Unitario]]*Ventas[[#This Row],[Cantidad]])</f>
        <v/>
      </c>
      <c r="I2741" s="1" t="str">
        <f>IF(ISBLANK(Ventas[[#This Row],[Código]]),"",SUM(Ventas[[#This Row],[Monto]],I2740))</f>
        <v/>
      </c>
    </row>
    <row r="2742" spans="3:9" x14ac:dyDescent="0.25">
      <c r="C2742" t="str">
        <f>IF(ISBLANK(Ventas[[#This Row],[Código]]),"",VLOOKUP(Ventas[[#This Row],[Código]],Productos[],2,FALSE))</f>
        <v/>
      </c>
      <c r="D2742" t="str">
        <f>IF(ISBLANK(Ventas[[#This Row],[Código]]),"",VLOOKUP(Ventas[[#This Row],[Código]],Productos[],3,FALSE))</f>
        <v/>
      </c>
      <c r="E2742" s="22"/>
      <c r="F2742" s="1" t="str">
        <f>IF(ISBLANK(Ventas[[#This Row],[Código]]),"",VLOOKUP(Ventas[[#This Row],[Código]],Productos[],4,FALSE))</f>
        <v/>
      </c>
      <c r="G2742" s="1" t="str">
        <f>IF(ISBLANK(Ventas[[#This Row],[Código]]),"",VLOOKUP(Ventas[[#This Row],[Código]],Productos[],5,FALSE))</f>
        <v/>
      </c>
      <c r="H2742" s="23" t="str">
        <f>IF(ISBLANK(Ventas[[#This Row],[Código]]),"",Ventas[[#This Row],[Precio Unitario]]*Ventas[[#This Row],[Cantidad]])</f>
        <v/>
      </c>
      <c r="I2742" s="1" t="str">
        <f>IF(ISBLANK(Ventas[[#This Row],[Código]]),"",SUM(Ventas[[#This Row],[Monto]],I2741))</f>
        <v/>
      </c>
    </row>
    <row r="2743" spans="3:9" x14ac:dyDescent="0.25">
      <c r="C2743" t="str">
        <f>IF(ISBLANK(Ventas[[#This Row],[Código]]),"",VLOOKUP(Ventas[[#This Row],[Código]],Productos[],2,FALSE))</f>
        <v/>
      </c>
      <c r="D2743" t="str">
        <f>IF(ISBLANK(Ventas[[#This Row],[Código]]),"",VLOOKUP(Ventas[[#This Row],[Código]],Productos[],3,FALSE))</f>
        <v/>
      </c>
      <c r="E2743" s="22"/>
      <c r="F2743" s="1" t="str">
        <f>IF(ISBLANK(Ventas[[#This Row],[Código]]),"",VLOOKUP(Ventas[[#This Row],[Código]],Productos[],4,FALSE))</f>
        <v/>
      </c>
      <c r="G2743" s="1" t="str">
        <f>IF(ISBLANK(Ventas[[#This Row],[Código]]),"",VLOOKUP(Ventas[[#This Row],[Código]],Productos[],5,FALSE))</f>
        <v/>
      </c>
      <c r="H2743" s="23" t="str">
        <f>IF(ISBLANK(Ventas[[#This Row],[Código]]),"",Ventas[[#This Row],[Precio Unitario]]*Ventas[[#This Row],[Cantidad]])</f>
        <v/>
      </c>
      <c r="I2743" s="1" t="str">
        <f>IF(ISBLANK(Ventas[[#This Row],[Código]]),"",SUM(Ventas[[#This Row],[Monto]],I2742))</f>
        <v/>
      </c>
    </row>
    <row r="2744" spans="3:9" x14ac:dyDescent="0.25">
      <c r="C2744" t="str">
        <f>IF(ISBLANK(Ventas[[#This Row],[Código]]),"",VLOOKUP(Ventas[[#This Row],[Código]],Productos[],2,FALSE))</f>
        <v/>
      </c>
      <c r="D2744" t="str">
        <f>IF(ISBLANK(Ventas[[#This Row],[Código]]),"",VLOOKUP(Ventas[[#This Row],[Código]],Productos[],3,FALSE))</f>
        <v/>
      </c>
      <c r="E2744" s="22"/>
      <c r="F2744" s="1" t="str">
        <f>IF(ISBLANK(Ventas[[#This Row],[Código]]),"",VLOOKUP(Ventas[[#This Row],[Código]],Productos[],4,FALSE))</f>
        <v/>
      </c>
      <c r="G2744" s="1" t="str">
        <f>IF(ISBLANK(Ventas[[#This Row],[Código]]),"",VLOOKUP(Ventas[[#This Row],[Código]],Productos[],5,FALSE))</f>
        <v/>
      </c>
      <c r="H2744" s="23" t="str">
        <f>IF(ISBLANK(Ventas[[#This Row],[Código]]),"",Ventas[[#This Row],[Precio Unitario]]*Ventas[[#This Row],[Cantidad]])</f>
        <v/>
      </c>
      <c r="I2744" s="1" t="str">
        <f>IF(ISBLANK(Ventas[[#This Row],[Código]]),"",SUM(Ventas[[#This Row],[Monto]],I2743))</f>
        <v/>
      </c>
    </row>
    <row r="2745" spans="3:9" x14ac:dyDescent="0.25">
      <c r="C2745" t="str">
        <f>IF(ISBLANK(Ventas[[#This Row],[Código]]),"",VLOOKUP(Ventas[[#This Row],[Código]],Productos[],2,FALSE))</f>
        <v/>
      </c>
      <c r="D2745" t="str">
        <f>IF(ISBLANK(Ventas[[#This Row],[Código]]),"",VLOOKUP(Ventas[[#This Row],[Código]],Productos[],3,FALSE))</f>
        <v/>
      </c>
      <c r="E2745" s="22"/>
      <c r="F2745" s="1" t="str">
        <f>IF(ISBLANK(Ventas[[#This Row],[Código]]),"",VLOOKUP(Ventas[[#This Row],[Código]],Productos[],4,FALSE))</f>
        <v/>
      </c>
      <c r="G2745" s="1" t="str">
        <f>IF(ISBLANK(Ventas[[#This Row],[Código]]),"",VLOOKUP(Ventas[[#This Row],[Código]],Productos[],5,FALSE))</f>
        <v/>
      </c>
      <c r="H2745" s="23" t="str">
        <f>IF(ISBLANK(Ventas[[#This Row],[Código]]),"",Ventas[[#This Row],[Precio Unitario]]*Ventas[[#This Row],[Cantidad]])</f>
        <v/>
      </c>
      <c r="I2745" s="1" t="str">
        <f>IF(ISBLANK(Ventas[[#This Row],[Código]]),"",SUM(Ventas[[#This Row],[Monto]],I2744))</f>
        <v/>
      </c>
    </row>
    <row r="2746" spans="3:9" x14ac:dyDescent="0.25">
      <c r="C2746" t="str">
        <f>IF(ISBLANK(Ventas[[#This Row],[Código]]),"",VLOOKUP(Ventas[[#This Row],[Código]],Productos[],2,FALSE))</f>
        <v/>
      </c>
      <c r="D2746" t="str">
        <f>IF(ISBLANK(Ventas[[#This Row],[Código]]),"",VLOOKUP(Ventas[[#This Row],[Código]],Productos[],3,FALSE))</f>
        <v/>
      </c>
      <c r="E2746" s="22"/>
      <c r="F2746" s="1" t="str">
        <f>IF(ISBLANK(Ventas[[#This Row],[Código]]),"",VLOOKUP(Ventas[[#This Row],[Código]],Productos[],4,FALSE))</f>
        <v/>
      </c>
      <c r="G2746" s="1" t="str">
        <f>IF(ISBLANK(Ventas[[#This Row],[Código]]),"",VLOOKUP(Ventas[[#This Row],[Código]],Productos[],5,FALSE))</f>
        <v/>
      </c>
      <c r="H2746" s="23" t="str">
        <f>IF(ISBLANK(Ventas[[#This Row],[Código]]),"",Ventas[[#This Row],[Precio Unitario]]*Ventas[[#This Row],[Cantidad]])</f>
        <v/>
      </c>
      <c r="I2746" s="1" t="str">
        <f>IF(ISBLANK(Ventas[[#This Row],[Código]]),"",SUM(Ventas[[#This Row],[Monto]],I2745))</f>
        <v/>
      </c>
    </row>
    <row r="2747" spans="3:9" x14ac:dyDescent="0.25">
      <c r="C2747" t="str">
        <f>IF(ISBLANK(Ventas[[#This Row],[Código]]),"",VLOOKUP(Ventas[[#This Row],[Código]],Productos[],2,FALSE))</f>
        <v/>
      </c>
      <c r="D2747" t="str">
        <f>IF(ISBLANK(Ventas[[#This Row],[Código]]),"",VLOOKUP(Ventas[[#This Row],[Código]],Productos[],3,FALSE))</f>
        <v/>
      </c>
      <c r="E2747" s="22"/>
      <c r="F2747" s="1" t="str">
        <f>IF(ISBLANK(Ventas[[#This Row],[Código]]),"",VLOOKUP(Ventas[[#This Row],[Código]],Productos[],4,FALSE))</f>
        <v/>
      </c>
      <c r="G2747" s="1" t="str">
        <f>IF(ISBLANK(Ventas[[#This Row],[Código]]),"",VLOOKUP(Ventas[[#This Row],[Código]],Productos[],5,FALSE))</f>
        <v/>
      </c>
      <c r="H2747" s="23" t="str">
        <f>IF(ISBLANK(Ventas[[#This Row],[Código]]),"",Ventas[[#This Row],[Precio Unitario]]*Ventas[[#This Row],[Cantidad]])</f>
        <v/>
      </c>
      <c r="I2747" s="1" t="str">
        <f>IF(ISBLANK(Ventas[[#This Row],[Código]]),"",SUM(Ventas[[#This Row],[Monto]],I2746))</f>
        <v/>
      </c>
    </row>
    <row r="2748" spans="3:9" x14ac:dyDescent="0.25">
      <c r="C2748" t="str">
        <f>IF(ISBLANK(Ventas[[#This Row],[Código]]),"",VLOOKUP(Ventas[[#This Row],[Código]],Productos[],2,FALSE))</f>
        <v/>
      </c>
      <c r="D2748" t="str">
        <f>IF(ISBLANK(Ventas[[#This Row],[Código]]),"",VLOOKUP(Ventas[[#This Row],[Código]],Productos[],3,FALSE))</f>
        <v/>
      </c>
      <c r="E2748" s="22"/>
      <c r="F2748" s="1" t="str">
        <f>IF(ISBLANK(Ventas[[#This Row],[Código]]),"",VLOOKUP(Ventas[[#This Row],[Código]],Productos[],4,FALSE))</f>
        <v/>
      </c>
      <c r="G2748" s="1" t="str">
        <f>IF(ISBLANK(Ventas[[#This Row],[Código]]),"",VLOOKUP(Ventas[[#This Row],[Código]],Productos[],5,FALSE))</f>
        <v/>
      </c>
      <c r="H2748" s="23" t="str">
        <f>IF(ISBLANK(Ventas[[#This Row],[Código]]),"",Ventas[[#This Row],[Precio Unitario]]*Ventas[[#This Row],[Cantidad]])</f>
        <v/>
      </c>
      <c r="I2748" s="1" t="str">
        <f>IF(ISBLANK(Ventas[[#This Row],[Código]]),"",SUM(Ventas[[#This Row],[Monto]],I2747))</f>
        <v/>
      </c>
    </row>
    <row r="2749" spans="3:9" x14ac:dyDescent="0.25">
      <c r="C2749" t="str">
        <f>IF(ISBLANK(Ventas[[#This Row],[Código]]),"",VLOOKUP(Ventas[[#This Row],[Código]],Productos[],2,FALSE))</f>
        <v/>
      </c>
      <c r="D2749" t="str">
        <f>IF(ISBLANK(Ventas[[#This Row],[Código]]),"",VLOOKUP(Ventas[[#This Row],[Código]],Productos[],3,FALSE))</f>
        <v/>
      </c>
      <c r="E2749" s="22"/>
      <c r="F2749" s="1" t="str">
        <f>IF(ISBLANK(Ventas[[#This Row],[Código]]),"",VLOOKUP(Ventas[[#This Row],[Código]],Productos[],4,FALSE))</f>
        <v/>
      </c>
      <c r="G2749" s="1" t="str">
        <f>IF(ISBLANK(Ventas[[#This Row],[Código]]),"",VLOOKUP(Ventas[[#This Row],[Código]],Productos[],5,FALSE))</f>
        <v/>
      </c>
      <c r="H2749" s="23" t="str">
        <f>IF(ISBLANK(Ventas[[#This Row],[Código]]),"",Ventas[[#This Row],[Precio Unitario]]*Ventas[[#This Row],[Cantidad]])</f>
        <v/>
      </c>
      <c r="I2749" s="1" t="str">
        <f>IF(ISBLANK(Ventas[[#This Row],[Código]]),"",SUM(Ventas[[#This Row],[Monto]],I2748))</f>
        <v/>
      </c>
    </row>
    <row r="2750" spans="3:9" x14ac:dyDescent="0.25">
      <c r="C2750" t="str">
        <f>IF(ISBLANK(Ventas[[#This Row],[Código]]),"",VLOOKUP(Ventas[[#This Row],[Código]],Productos[],2,FALSE))</f>
        <v/>
      </c>
      <c r="D2750" t="str">
        <f>IF(ISBLANK(Ventas[[#This Row],[Código]]),"",VLOOKUP(Ventas[[#This Row],[Código]],Productos[],3,FALSE))</f>
        <v/>
      </c>
      <c r="E2750" s="22"/>
      <c r="F2750" s="1" t="str">
        <f>IF(ISBLANK(Ventas[[#This Row],[Código]]),"",VLOOKUP(Ventas[[#This Row],[Código]],Productos[],4,FALSE))</f>
        <v/>
      </c>
      <c r="G2750" s="1" t="str">
        <f>IF(ISBLANK(Ventas[[#This Row],[Código]]),"",VLOOKUP(Ventas[[#This Row],[Código]],Productos[],5,FALSE))</f>
        <v/>
      </c>
      <c r="H2750" s="23" t="str">
        <f>IF(ISBLANK(Ventas[[#This Row],[Código]]),"",Ventas[[#This Row],[Precio Unitario]]*Ventas[[#This Row],[Cantidad]])</f>
        <v/>
      </c>
      <c r="I2750" s="1" t="str">
        <f>IF(ISBLANK(Ventas[[#This Row],[Código]]),"",SUM(Ventas[[#This Row],[Monto]],I2749))</f>
        <v/>
      </c>
    </row>
    <row r="2751" spans="3:9" x14ac:dyDescent="0.25">
      <c r="C2751" t="str">
        <f>IF(ISBLANK(Ventas[[#This Row],[Código]]),"",VLOOKUP(Ventas[[#This Row],[Código]],Productos[],2,FALSE))</f>
        <v/>
      </c>
      <c r="D2751" t="str">
        <f>IF(ISBLANK(Ventas[[#This Row],[Código]]),"",VLOOKUP(Ventas[[#This Row],[Código]],Productos[],3,FALSE))</f>
        <v/>
      </c>
      <c r="E2751" s="22"/>
      <c r="F2751" s="1" t="str">
        <f>IF(ISBLANK(Ventas[[#This Row],[Código]]),"",VLOOKUP(Ventas[[#This Row],[Código]],Productos[],4,FALSE))</f>
        <v/>
      </c>
      <c r="G2751" s="1" t="str">
        <f>IF(ISBLANK(Ventas[[#This Row],[Código]]),"",VLOOKUP(Ventas[[#This Row],[Código]],Productos[],5,FALSE))</f>
        <v/>
      </c>
      <c r="H2751" s="23" t="str">
        <f>IF(ISBLANK(Ventas[[#This Row],[Código]]),"",Ventas[[#This Row],[Precio Unitario]]*Ventas[[#This Row],[Cantidad]])</f>
        <v/>
      </c>
      <c r="I2751" s="1" t="str">
        <f>IF(ISBLANK(Ventas[[#This Row],[Código]]),"",SUM(Ventas[[#This Row],[Monto]],I2750))</f>
        <v/>
      </c>
    </row>
    <row r="2752" spans="3:9" x14ac:dyDescent="0.25">
      <c r="C2752" t="str">
        <f>IF(ISBLANK(Ventas[[#This Row],[Código]]),"",VLOOKUP(Ventas[[#This Row],[Código]],Productos[],2,FALSE))</f>
        <v/>
      </c>
      <c r="D2752" t="str">
        <f>IF(ISBLANK(Ventas[[#This Row],[Código]]),"",VLOOKUP(Ventas[[#This Row],[Código]],Productos[],3,FALSE))</f>
        <v/>
      </c>
      <c r="E2752" s="22"/>
      <c r="F2752" s="1" t="str">
        <f>IF(ISBLANK(Ventas[[#This Row],[Código]]),"",VLOOKUP(Ventas[[#This Row],[Código]],Productos[],4,FALSE))</f>
        <v/>
      </c>
      <c r="G2752" s="1" t="str">
        <f>IF(ISBLANK(Ventas[[#This Row],[Código]]),"",VLOOKUP(Ventas[[#This Row],[Código]],Productos[],5,FALSE))</f>
        <v/>
      </c>
      <c r="H2752" s="23" t="str">
        <f>IF(ISBLANK(Ventas[[#This Row],[Código]]),"",Ventas[[#This Row],[Precio Unitario]]*Ventas[[#This Row],[Cantidad]])</f>
        <v/>
      </c>
      <c r="I2752" s="1" t="str">
        <f>IF(ISBLANK(Ventas[[#This Row],[Código]]),"",SUM(Ventas[[#This Row],[Monto]],I2751))</f>
        <v/>
      </c>
    </row>
    <row r="2753" spans="3:9" x14ac:dyDescent="0.25">
      <c r="C2753" t="str">
        <f>IF(ISBLANK(Ventas[[#This Row],[Código]]),"",VLOOKUP(Ventas[[#This Row],[Código]],Productos[],2,FALSE))</f>
        <v/>
      </c>
      <c r="D2753" t="str">
        <f>IF(ISBLANK(Ventas[[#This Row],[Código]]),"",VLOOKUP(Ventas[[#This Row],[Código]],Productos[],3,FALSE))</f>
        <v/>
      </c>
      <c r="E2753" s="22"/>
      <c r="F2753" s="1" t="str">
        <f>IF(ISBLANK(Ventas[[#This Row],[Código]]),"",VLOOKUP(Ventas[[#This Row],[Código]],Productos[],4,FALSE))</f>
        <v/>
      </c>
      <c r="G2753" s="1" t="str">
        <f>IF(ISBLANK(Ventas[[#This Row],[Código]]),"",VLOOKUP(Ventas[[#This Row],[Código]],Productos[],5,FALSE))</f>
        <v/>
      </c>
      <c r="H2753" s="23" t="str">
        <f>IF(ISBLANK(Ventas[[#This Row],[Código]]),"",Ventas[[#This Row],[Precio Unitario]]*Ventas[[#This Row],[Cantidad]])</f>
        <v/>
      </c>
      <c r="I2753" s="1" t="str">
        <f>IF(ISBLANK(Ventas[[#This Row],[Código]]),"",SUM(Ventas[[#This Row],[Monto]],I2752))</f>
        <v/>
      </c>
    </row>
    <row r="2754" spans="3:9" x14ac:dyDescent="0.25">
      <c r="C2754" t="str">
        <f>IF(ISBLANK(Ventas[[#This Row],[Código]]),"",VLOOKUP(Ventas[[#This Row],[Código]],Productos[],2,FALSE))</f>
        <v/>
      </c>
      <c r="D2754" t="str">
        <f>IF(ISBLANK(Ventas[[#This Row],[Código]]),"",VLOOKUP(Ventas[[#This Row],[Código]],Productos[],3,FALSE))</f>
        <v/>
      </c>
      <c r="E2754" s="22"/>
      <c r="F2754" s="1" t="str">
        <f>IF(ISBLANK(Ventas[[#This Row],[Código]]),"",VLOOKUP(Ventas[[#This Row],[Código]],Productos[],4,FALSE))</f>
        <v/>
      </c>
      <c r="G2754" s="1" t="str">
        <f>IF(ISBLANK(Ventas[[#This Row],[Código]]),"",VLOOKUP(Ventas[[#This Row],[Código]],Productos[],5,FALSE))</f>
        <v/>
      </c>
      <c r="H2754" s="23" t="str">
        <f>IF(ISBLANK(Ventas[[#This Row],[Código]]),"",Ventas[[#This Row],[Precio Unitario]]*Ventas[[#This Row],[Cantidad]])</f>
        <v/>
      </c>
      <c r="I2754" s="1" t="str">
        <f>IF(ISBLANK(Ventas[[#This Row],[Código]]),"",SUM(Ventas[[#This Row],[Monto]],I2753))</f>
        <v/>
      </c>
    </row>
    <row r="2755" spans="3:9" x14ac:dyDescent="0.25">
      <c r="C2755" t="str">
        <f>IF(ISBLANK(Ventas[[#This Row],[Código]]),"",VLOOKUP(Ventas[[#This Row],[Código]],Productos[],2,FALSE))</f>
        <v/>
      </c>
      <c r="D2755" t="str">
        <f>IF(ISBLANK(Ventas[[#This Row],[Código]]),"",VLOOKUP(Ventas[[#This Row],[Código]],Productos[],3,FALSE))</f>
        <v/>
      </c>
      <c r="E2755" s="22"/>
      <c r="F2755" s="1" t="str">
        <f>IF(ISBLANK(Ventas[[#This Row],[Código]]),"",VLOOKUP(Ventas[[#This Row],[Código]],Productos[],4,FALSE))</f>
        <v/>
      </c>
      <c r="G2755" s="1" t="str">
        <f>IF(ISBLANK(Ventas[[#This Row],[Código]]),"",VLOOKUP(Ventas[[#This Row],[Código]],Productos[],5,FALSE))</f>
        <v/>
      </c>
      <c r="H2755" s="23" t="str">
        <f>IF(ISBLANK(Ventas[[#This Row],[Código]]),"",Ventas[[#This Row],[Precio Unitario]]*Ventas[[#This Row],[Cantidad]])</f>
        <v/>
      </c>
      <c r="I2755" s="1" t="str">
        <f>IF(ISBLANK(Ventas[[#This Row],[Código]]),"",SUM(Ventas[[#This Row],[Monto]],I2754))</f>
        <v/>
      </c>
    </row>
    <row r="2756" spans="3:9" x14ac:dyDescent="0.25">
      <c r="C2756" t="str">
        <f>IF(ISBLANK(Ventas[[#This Row],[Código]]),"",VLOOKUP(Ventas[[#This Row],[Código]],Productos[],2,FALSE))</f>
        <v/>
      </c>
      <c r="D2756" t="str">
        <f>IF(ISBLANK(Ventas[[#This Row],[Código]]),"",VLOOKUP(Ventas[[#This Row],[Código]],Productos[],3,FALSE))</f>
        <v/>
      </c>
      <c r="E2756" s="22"/>
      <c r="F2756" s="1" t="str">
        <f>IF(ISBLANK(Ventas[[#This Row],[Código]]),"",VLOOKUP(Ventas[[#This Row],[Código]],Productos[],4,FALSE))</f>
        <v/>
      </c>
      <c r="G2756" s="1" t="str">
        <f>IF(ISBLANK(Ventas[[#This Row],[Código]]),"",VLOOKUP(Ventas[[#This Row],[Código]],Productos[],5,FALSE))</f>
        <v/>
      </c>
      <c r="H2756" s="23" t="str">
        <f>IF(ISBLANK(Ventas[[#This Row],[Código]]),"",Ventas[[#This Row],[Precio Unitario]]*Ventas[[#This Row],[Cantidad]])</f>
        <v/>
      </c>
      <c r="I2756" s="1" t="str">
        <f>IF(ISBLANK(Ventas[[#This Row],[Código]]),"",SUM(Ventas[[#This Row],[Monto]],I2755))</f>
        <v/>
      </c>
    </row>
    <row r="2757" spans="3:9" x14ac:dyDescent="0.25">
      <c r="C2757" t="str">
        <f>IF(ISBLANK(Ventas[[#This Row],[Código]]),"",VLOOKUP(Ventas[[#This Row],[Código]],Productos[],2,FALSE))</f>
        <v/>
      </c>
      <c r="D2757" t="str">
        <f>IF(ISBLANK(Ventas[[#This Row],[Código]]),"",VLOOKUP(Ventas[[#This Row],[Código]],Productos[],3,FALSE))</f>
        <v/>
      </c>
      <c r="E2757" s="22"/>
      <c r="F2757" s="1" t="str">
        <f>IF(ISBLANK(Ventas[[#This Row],[Código]]),"",VLOOKUP(Ventas[[#This Row],[Código]],Productos[],4,FALSE))</f>
        <v/>
      </c>
      <c r="G2757" s="1" t="str">
        <f>IF(ISBLANK(Ventas[[#This Row],[Código]]),"",VLOOKUP(Ventas[[#This Row],[Código]],Productos[],5,FALSE))</f>
        <v/>
      </c>
      <c r="H2757" s="23" t="str">
        <f>IF(ISBLANK(Ventas[[#This Row],[Código]]),"",Ventas[[#This Row],[Precio Unitario]]*Ventas[[#This Row],[Cantidad]])</f>
        <v/>
      </c>
      <c r="I2757" s="1" t="str">
        <f>IF(ISBLANK(Ventas[[#This Row],[Código]]),"",SUM(Ventas[[#This Row],[Monto]],I2756))</f>
        <v/>
      </c>
    </row>
    <row r="2758" spans="3:9" x14ac:dyDescent="0.25">
      <c r="C2758" t="str">
        <f>IF(ISBLANK(Ventas[[#This Row],[Código]]),"",VLOOKUP(Ventas[[#This Row],[Código]],Productos[],2,FALSE))</f>
        <v/>
      </c>
      <c r="D2758" t="str">
        <f>IF(ISBLANK(Ventas[[#This Row],[Código]]),"",VLOOKUP(Ventas[[#This Row],[Código]],Productos[],3,FALSE))</f>
        <v/>
      </c>
      <c r="E2758" s="22"/>
      <c r="F2758" s="1" t="str">
        <f>IF(ISBLANK(Ventas[[#This Row],[Código]]),"",VLOOKUP(Ventas[[#This Row],[Código]],Productos[],4,FALSE))</f>
        <v/>
      </c>
      <c r="G2758" s="1" t="str">
        <f>IF(ISBLANK(Ventas[[#This Row],[Código]]),"",VLOOKUP(Ventas[[#This Row],[Código]],Productos[],5,FALSE))</f>
        <v/>
      </c>
      <c r="H2758" s="23" t="str">
        <f>IF(ISBLANK(Ventas[[#This Row],[Código]]),"",Ventas[[#This Row],[Precio Unitario]]*Ventas[[#This Row],[Cantidad]])</f>
        <v/>
      </c>
      <c r="I2758" s="1" t="str">
        <f>IF(ISBLANK(Ventas[[#This Row],[Código]]),"",SUM(Ventas[[#This Row],[Monto]],I2757))</f>
        <v/>
      </c>
    </row>
    <row r="2759" spans="3:9" x14ac:dyDescent="0.25">
      <c r="C2759" t="str">
        <f>IF(ISBLANK(Ventas[[#This Row],[Código]]),"",VLOOKUP(Ventas[[#This Row],[Código]],Productos[],2,FALSE))</f>
        <v/>
      </c>
      <c r="D2759" t="str">
        <f>IF(ISBLANK(Ventas[[#This Row],[Código]]),"",VLOOKUP(Ventas[[#This Row],[Código]],Productos[],3,FALSE))</f>
        <v/>
      </c>
      <c r="E2759" s="22"/>
      <c r="F2759" s="1" t="str">
        <f>IF(ISBLANK(Ventas[[#This Row],[Código]]),"",VLOOKUP(Ventas[[#This Row],[Código]],Productos[],4,FALSE))</f>
        <v/>
      </c>
      <c r="G2759" s="1" t="str">
        <f>IF(ISBLANK(Ventas[[#This Row],[Código]]),"",VLOOKUP(Ventas[[#This Row],[Código]],Productos[],5,FALSE))</f>
        <v/>
      </c>
      <c r="H2759" s="23" t="str">
        <f>IF(ISBLANK(Ventas[[#This Row],[Código]]),"",Ventas[[#This Row],[Precio Unitario]]*Ventas[[#This Row],[Cantidad]])</f>
        <v/>
      </c>
      <c r="I2759" s="1" t="str">
        <f>IF(ISBLANK(Ventas[[#This Row],[Código]]),"",SUM(Ventas[[#This Row],[Monto]],I2758))</f>
        <v/>
      </c>
    </row>
    <row r="2760" spans="3:9" x14ac:dyDescent="0.25">
      <c r="C2760" t="str">
        <f>IF(ISBLANK(Ventas[[#This Row],[Código]]),"",VLOOKUP(Ventas[[#This Row],[Código]],Productos[],2,FALSE))</f>
        <v/>
      </c>
      <c r="D2760" t="str">
        <f>IF(ISBLANK(Ventas[[#This Row],[Código]]),"",VLOOKUP(Ventas[[#This Row],[Código]],Productos[],3,FALSE))</f>
        <v/>
      </c>
      <c r="E2760" s="22"/>
      <c r="F2760" s="1" t="str">
        <f>IF(ISBLANK(Ventas[[#This Row],[Código]]),"",VLOOKUP(Ventas[[#This Row],[Código]],Productos[],4,FALSE))</f>
        <v/>
      </c>
      <c r="G2760" s="1" t="str">
        <f>IF(ISBLANK(Ventas[[#This Row],[Código]]),"",VLOOKUP(Ventas[[#This Row],[Código]],Productos[],5,FALSE))</f>
        <v/>
      </c>
      <c r="H2760" s="23" t="str">
        <f>IF(ISBLANK(Ventas[[#This Row],[Código]]),"",Ventas[[#This Row],[Precio Unitario]]*Ventas[[#This Row],[Cantidad]])</f>
        <v/>
      </c>
      <c r="I2760" s="1" t="str">
        <f>IF(ISBLANK(Ventas[[#This Row],[Código]]),"",SUM(Ventas[[#This Row],[Monto]],I2759))</f>
        <v/>
      </c>
    </row>
    <row r="2761" spans="3:9" x14ac:dyDescent="0.25">
      <c r="C2761" t="str">
        <f>IF(ISBLANK(Ventas[[#This Row],[Código]]),"",VLOOKUP(Ventas[[#This Row],[Código]],Productos[],2,FALSE))</f>
        <v/>
      </c>
      <c r="D2761" t="str">
        <f>IF(ISBLANK(Ventas[[#This Row],[Código]]),"",VLOOKUP(Ventas[[#This Row],[Código]],Productos[],3,FALSE))</f>
        <v/>
      </c>
      <c r="E2761" s="22"/>
      <c r="F2761" s="1" t="str">
        <f>IF(ISBLANK(Ventas[[#This Row],[Código]]),"",VLOOKUP(Ventas[[#This Row],[Código]],Productos[],4,FALSE))</f>
        <v/>
      </c>
      <c r="G2761" s="1" t="str">
        <f>IF(ISBLANK(Ventas[[#This Row],[Código]]),"",VLOOKUP(Ventas[[#This Row],[Código]],Productos[],5,FALSE))</f>
        <v/>
      </c>
      <c r="H2761" s="23" t="str">
        <f>IF(ISBLANK(Ventas[[#This Row],[Código]]),"",Ventas[[#This Row],[Precio Unitario]]*Ventas[[#This Row],[Cantidad]])</f>
        <v/>
      </c>
      <c r="I2761" s="1" t="str">
        <f>IF(ISBLANK(Ventas[[#This Row],[Código]]),"",SUM(Ventas[[#This Row],[Monto]],I2760))</f>
        <v/>
      </c>
    </row>
    <row r="2762" spans="3:9" x14ac:dyDescent="0.25">
      <c r="C2762" t="str">
        <f>IF(ISBLANK(Ventas[[#This Row],[Código]]),"",VLOOKUP(Ventas[[#This Row],[Código]],Productos[],2,FALSE))</f>
        <v/>
      </c>
      <c r="D2762" t="str">
        <f>IF(ISBLANK(Ventas[[#This Row],[Código]]),"",VLOOKUP(Ventas[[#This Row],[Código]],Productos[],3,FALSE))</f>
        <v/>
      </c>
      <c r="E2762" s="22"/>
      <c r="F2762" s="1" t="str">
        <f>IF(ISBLANK(Ventas[[#This Row],[Código]]),"",VLOOKUP(Ventas[[#This Row],[Código]],Productos[],4,FALSE))</f>
        <v/>
      </c>
      <c r="G2762" s="1" t="str">
        <f>IF(ISBLANK(Ventas[[#This Row],[Código]]),"",VLOOKUP(Ventas[[#This Row],[Código]],Productos[],5,FALSE))</f>
        <v/>
      </c>
      <c r="H2762" s="23" t="str">
        <f>IF(ISBLANK(Ventas[[#This Row],[Código]]),"",Ventas[[#This Row],[Precio Unitario]]*Ventas[[#This Row],[Cantidad]])</f>
        <v/>
      </c>
      <c r="I2762" s="1" t="str">
        <f>IF(ISBLANK(Ventas[[#This Row],[Código]]),"",SUM(Ventas[[#This Row],[Monto]],I2761))</f>
        <v/>
      </c>
    </row>
    <row r="2763" spans="3:9" x14ac:dyDescent="0.25">
      <c r="C2763" t="str">
        <f>IF(ISBLANK(Ventas[[#This Row],[Código]]),"",VLOOKUP(Ventas[[#This Row],[Código]],Productos[],2,FALSE))</f>
        <v/>
      </c>
      <c r="D2763" t="str">
        <f>IF(ISBLANK(Ventas[[#This Row],[Código]]),"",VLOOKUP(Ventas[[#This Row],[Código]],Productos[],3,FALSE))</f>
        <v/>
      </c>
      <c r="E2763" s="22"/>
      <c r="F2763" s="1" t="str">
        <f>IF(ISBLANK(Ventas[[#This Row],[Código]]),"",VLOOKUP(Ventas[[#This Row],[Código]],Productos[],4,FALSE))</f>
        <v/>
      </c>
      <c r="G2763" s="1" t="str">
        <f>IF(ISBLANK(Ventas[[#This Row],[Código]]),"",VLOOKUP(Ventas[[#This Row],[Código]],Productos[],5,FALSE))</f>
        <v/>
      </c>
      <c r="H2763" s="23" t="str">
        <f>IF(ISBLANK(Ventas[[#This Row],[Código]]),"",Ventas[[#This Row],[Precio Unitario]]*Ventas[[#This Row],[Cantidad]])</f>
        <v/>
      </c>
      <c r="I2763" s="1" t="str">
        <f>IF(ISBLANK(Ventas[[#This Row],[Código]]),"",SUM(Ventas[[#This Row],[Monto]],I2762))</f>
        <v/>
      </c>
    </row>
    <row r="2764" spans="3:9" x14ac:dyDescent="0.25">
      <c r="C2764" t="str">
        <f>IF(ISBLANK(Ventas[[#This Row],[Código]]),"",VLOOKUP(Ventas[[#This Row],[Código]],Productos[],2,FALSE))</f>
        <v/>
      </c>
      <c r="D2764" t="str">
        <f>IF(ISBLANK(Ventas[[#This Row],[Código]]),"",VLOOKUP(Ventas[[#This Row],[Código]],Productos[],3,FALSE))</f>
        <v/>
      </c>
      <c r="E2764" s="22"/>
      <c r="F2764" s="1" t="str">
        <f>IF(ISBLANK(Ventas[[#This Row],[Código]]),"",VLOOKUP(Ventas[[#This Row],[Código]],Productos[],4,FALSE))</f>
        <v/>
      </c>
      <c r="G2764" s="1" t="str">
        <f>IF(ISBLANK(Ventas[[#This Row],[Código]]),"",VLOOKUP(Ventas[[#This Row],[Código]],Productos[],5,FALSE))</f>
        <v/>
      </c>
      <c r="H2764" s="23" t="str">
        <f>IF(ISBLANK(Ventas[[#This Row],[Código]]),"",Ventas[[#This Row],[Precio Unitario]]*Ventas[[#This Row],[Cantidad]])</f>
        <v/>
      </c>
      <c r="I2764" s="1" t="str">
        <f>IF(ISBLANK(Ventas[[#This Row],[Código]]),"",SUM(Ventas[[#This Row],[Monto]],I2763))</f>
        <v/>
      </c>
    </row>
    <row r="2765" spans="3:9" x14ac:dyDescent="0.25">
      <c r="C2765" t="str">
        <f>IF(ISBLANK(Ventas[[#This Row],[Código]]),"",VLOOKUP(Ventas[[#This Row],[Código]],Productos[],2,FALSE))</f>
        <v/>
      </c>
      <c r="D2765" t="str">
        <f>IF(ISBLANK(Ventas[[#This Row],[Código]]),"",VLOOKUP(Ventas[[#This Row],[Código]],Productos[],3,FALSE))</f>
        <v/>
      </c>
      <c r="E2765" s="22"/>
      <c r="F2765" s="1" t="str">
        <f>IF(ISBLANK(Ventas[[#This Row],[Código]]),"",VLOOKUP(Ventas[[#This Row],[Código]],Productos[],4,FALSE))</f>
        <v/>
      </c>
      <c r="G2765" s="1" t="str">
        <f>IF(ISBLANK(Ventas[[#This Row],[Código]]),"",VLOOKUP(Ventas[[#This Row],[Código]],Productos[],5,FALSE))</f>
        <v/>
      </c>
      <c r="H2765" s="23" t="str">
        <f>IF(ISBLANK(Ventas[[#This Row],[Código]]),"",Ventas[[#This Row],[Precio Unitario]]*Ventas[[#This Row],[Cantidad]])</f>
        <v/>
      </c>
      <c r="I2765" s="1" t="str">
        <f>IF(ISBLANK(Ventas[[#This Row],[Código]]),"",SUM(Ventas[[#This Row],[Monto]],I2764))</f>
        <v/>
      </c>
    </row>
    <row r="2766" spans="3:9" x14ac:dyDescent="0.25">
      <c r="C2766" t="str">
        <f>IF(ISBLANK(Ventas[[#This Row],[Código]]),"",VLOOKUP(Ventas[[#This Row],[Código]],Productos[],2,FALSE))</f>
        <v/>
      </c>
      <c r="D2766" t="str">
        <f>IF(ISBLANK(Ventas[[#This Row],[Código]]),"",VLOOKUP(Ventas[[#This Row],[Código]],Productos[],3,FALSE))</f>
        <v/>
      </c>
      <c r="E2766" s="22"/>
      <c r="F2766" s="1" t="str">
        <f>IF(ISBLANK(Ventas[[#This Row],[Código]]),"",VLOOKUP(Ventas[[#This Row],[Código]],Productos[],4,FALSE))</f>
        <v/>
      </c>
      <c r="G2766" s="1" t="str">
        <f>IF(ISBLANK(Ventas[[#This Row],[Código]]),"",VLOOKUP(Ventas[[#This Row],[Código]],Productos[],5,FALSE))</f>
        <v/>
      </c>
      <c r="H2766" s="23" t="str">
        <f>IF(ISBLANK(Ventas[[#This Row],[Código]]),"",Ventas[[#This Row],[Precio Unitario]]*Ventas[[#This Row],[Cantidad]])</f>
        <v/>
      </c>
      <c r="I2766" s="1" t="str">
        <f>IF(ISBLANK(Ventas[[#This Row],[Código]]),"",SUM(Ventas[[#This Row],[Monto]],I2765))</f>
        <v/>
      </c>
    </row>
    <row r="2767" spans="3:9" x14ac:dyDescent="0.25">
      <c r="C2767" t="str">
        <f>IF(ISBLANK(Ventas[[#This Row],[Código]]),"",VLOOKUP(Ventas[[#This Row],[Código]],Productos[],2,FALSE))</f>
        <v/>
      </c>
      <c r="D2767" t="str">
        <f>IF(ISBLANK(Ventas[[#This Row],[Código]]),"",VLOOKUP(Ventas[[#This Row],[Código]],Productos[],3,FALSE))</f>
        <v/>
      </c>
      <c r="E2767" s="22"/>
      <c r="F2767" s="1" t="str">
        <f>IF(ISBLANK(Ventas[[#This Row],[Código]]),"",VLOOKUP(Ventas[[#This Row],[Código]],Productos[],4,FALSE))</f>
        <v/>
      </c>
      <c r="G2767" s="1" t="str">
        <f>IF(ISBLANK(Ventas[[#This Row],[Código]]),"",VLOOKUP(Ventas[[#This Row],[Código]],Productos[],5,FALSE))</f>
        <v/>
      </c>
      <c r="H2767" s="23" t="str">
        <f>IF(ISBLANK(Ventas[[#This Row],[Código]]),"",Ventas[[#This Row],[Precio Unitario]]*Ventas[[#This Row],[Cantidad]])</f>
        <v/>
      </c>
      <c r="I2767" s="1" t="str">
        <f>IF(ISBLANK(Ventas[[#This Row],[Código]]),"",SUM(Ventas[[#This Row],[Monto]],I2766))</f>
        <v/>
      </c>
    </row>
    <row r="2768" spans="3:9" x14ac:dyDescent="0.25">
      <c r="C2768" t="str">
        <f>IF(ISBLANK(Ventas[[#This Row],[Código]]),"",VLOOKUP(Ventas[[#This Row],[Código]],Productos[],2,FALSE))</f>
        <v/>
      </c>
      <c r="D2768" t="str">
        <f>IF(ISBLANK(Ventas[[#This Row],[Código]]),"",VLOOKUP(Ventas[[#This Row],[Código]],Productos[],3,FALSE))</f>
        <v/>
      </c>
      <c r="E2768" s="22"/>
      <c r="F2768" s="1" t="str">
        <f>IF(ISBLANK(Ventas[[#This Row],[Código]]),"",VLOOKUP(Ventas[[#This Row],[Código]],Productos[],4,FALSE))</f>
        <v/>
      </c>
      <c r="G2768" s="1" t="str">
        <f>IF(ISBLANK(Ventas[[#This Row],[Código]]),"",VLOOKUP(Ventas[[#This Row],[Código]],Productos[],5,FALSE))</f>
        <v/>
      </c>
      <c r="H2768" s="23" t="str">
        <f>IF(ISBLANK(Ventas[[#This Row],[Código]]),"",Ventas[[#This Row],[Precio Unitario]]*Ventas[[#This Row],[Cantidad]])</f>
        <v/>
      </c>
      <c r="I2768" s="1" t="str">
        <f>IF(ISBLANK(Ventas[[#This Row],[Código]]),"",SUM(Ventas[[#This Row],[Monto]],I2767))</f>
        <v/>
      </c>
    </row>
    <row r="2769" spans="3:9" x14ac:dyDescent="0.25">
      <c r="C2769" t="str">
        <f>IF(ISBLANK(Ventas[[#This Row],[Código]]),"",VLOOKUP(Ventas[[#This Row],[Código]],Productos[],2,FALSE))</f>
        <v/>
      </c>
      <c r="D2769" t="str">
        <f>IF(ISBLANK(Ventas[[#This Row],[Código]]),"",VLOOKUP(Ventas[[#This Row],[Código]],Productos[],3,FALSE))</f>
        <v/>
      </c>
      <c r="E2769" s="22"/>
      <c r="F2769" s="1" t="str">
        <f>IF(ISBLANK(Ventas[[#This Row],[Código]]),"",VLOOKUP(Ventas[[#This Row],[Código]],Productos[],4,FALSE))</f>
        <v/>
      </c>
      <c r="G2769" s="1" t="str">
        <f>IF(ISBLANK(Ventas[[#This Row],[Código]]),"",VLOOKUP(Ventas[[#This Row],[Código]],Productos[],5,FALSE))</f>
        <v/>
      </c>
      <c r="H2769" s="23" t="str">
        <f>IF(ISBLANK(Ventas[[#This Row],[Código]]),"",Ventas[[#This Row],[Precio Unitario]]*Ventas[[#This Row],[Cantidad]])</f>
        <v/>
      </c>
      <c r="I2769" s="1" t="str">
        <f>IF(ISBLANK(Ventas[[#This Row],[Código]]),"",SUM(Ventas[[#This Row],[Monto]],I2768))</f>
        <v/>
      </c>
    </row>
    <row r="2770" spans="3:9" x14ac:dyDescent="0.25">
      <c r="C2770" t="str">
        <f>IF(ISBLANK(Ventas[[#This Row],[Código]]),"",VLOOKUP(Ventas[[#This Row],[Código]],Productos[],2,FALSE))</f>
        <v/>
      </c>
      <c r="D2770" t="str">
        <f>IF(ISBLANK(Ventas[[#This Row],[Código]]),"",VLOOKUP(Ventas[[#This Row],[Código]],Productos[],3,FALSE))</f>
        <v/>
      </c>
      <c r="E2770" s="22"/>
      <c r="F2770" s="1" t="str">
        <f>IF(ISBLANK(Ventas[[#This Row],[Código]]),"",VLOOKUP(Ventas[[#This Row],[Código]],Productos[],4,FALSE))</f>
        <v/>
      </c>
      <c r="G2770" s="1" t="str">
        <f>IF(ISBLANK(Ventas[[#This Row],[Código]]),"",VLOOKUP(Ventas[[#This Row],[Código]],Productos[],5,FALSE))</f>
        <v/>
      </c>
      <c r="H2770" s="23" t="str">
        <f>IF(ISBLANK(Ventas[[#This Row],[Código]]),"",Ventas[[#This Row],[Precio Unitario]]*Ventas[[#This Row],[Cantidad]])</f>
        <v/>
      </c>
      <c r="I2770" s="1" t="str">
        <f>IF(ISBLANK(Ventas[[#This Row],[Código]]),"",SUM(Ventas[[#This Row],[Monto]],I2769))</f>
        <v/>
      </c>
    </row>
    <row r="2771" spans="3:9" x14ac:dyDescent="0.25">
      <c r="C2771" t="str">
        <f>IF(ISBLANK(Ventas[[#This Row],[Código]]),"",VLOOKUP(Ventas[[#This Row],[Código]],Productos[],2,FALSE))</f>
        <v/>
      </c>
      <c r="D2771" t="str">
        <f>IF(ISBLANK(Ventas[[#This Row],[Código]]),"",VLOOKUP(Ventas[[#This Row],[Código]],Productos[],3,FALSE))</f>
        <v/>
      </c>
      <c r="E2771" s="22"/>
      <c r="F2771" s="1" t="str">
        <f>IF(ISBLANK(Ventas[[#This Row],[Código]]),"",VLOOKUP(Ventas[[#This Row],[Código]],Productos[],4,FALSE))</f>
        <v/>
      </c>
      <c r="G2771" s="1" t="str">
        <f>IF(ISBLANK(Ventas[[#This Row],[Código]]),"",VLOOKUP(Ventas[[#This Row],[Código]],Productos[],5,FALSE))</f>
        <v/>
      </c>
      <c r="H2771" s="23" t="str">
        <f>IF(ISBLANK(Ventas[[#This Row],[Código]]),"",Ventas[[#This Row],[Precio Unitario]]*Ventas[[#This Row],[Cantidad]])</f>
        <v/>
      </c>
      <c r="I2771" s="1" t="str">
        <f>IF(ISBLANK(Ventas[[#This Row],[Código]]),"",SUM(Ventas[[#This Row],[Monto]],I2770))</f>
        <v/>
      </c>
    </row>
    <row r="2772" spans="3:9" x14ac:dyDescent="0.25">
      <c r="C2772" t="str">
        <f>IF(ISBLANK(Ventas[[#This Row],[Código]]),"",VLOOKUP(Ventas[[#This Row],[Código]],Productos[],2,FALSE))</f>
        <v/>
      </c>
      <c r="D2772" t="str">
        <f>IF(ISBLANK(Ventas[[#This Row],[Código]]),"",VLOOKUP(Ventas[[#This Row],[Código]],Productos[],3,FALSE))</f>
        <v/>
      </c>
      <c r="E2772" s="22"/>
      <c r="F2772" s="1" t="str">
        <f>IF(ISBLANK(Ventas[[#This Row],[Código]]),"",VLOOKUP(Ventas[[#This Row],[Código]],Productos[],4,FALSE))</f>
        <v/>
      </c>
      <c r="G2772" s="1" t="str">
        <f>IF(ISBLANK(Ventas[[#This Row],[Código]]),"",VLOOKUP(Ventas[[#This Row],[Código]],Productos[],5,FALSE))</f>
        <v/>
      </c>
      <c r="H2772" s="23" t="str">
        <f>IF(ISBLANK(Ventas[[#This Row],[Código]]),"",Ventas[[#This Row],[Precio Unitario]]*Ventas[[#This Row],[Cantidad]])</f>
        <v/>
      </c>
      <c r="I2772" s="1" t="str">
        <f>IF(ISBLANK(Ventas[[#This Row],[Código]]),"",SUM(Ventas[[#This Row],[Monto]],I2771))</f>
        <v/>
      </c>
    </row>
    <row r="2773" spans="3:9" x14ac:dyDescent="0.25">
      <c r="C2773" t="str">
        <f>IF(ISBLANK(Ventas[[#This Row],[Código]]),"",VLOOKUP(Ventas[[#This Row],[Código]],Productos[],2,FALSE))</f>
        <v/>
      </c>
      <c r="D2773" t="str">
        <f>IF(ISBLANK(Ventas[[#This Row],[Código]]),"",VLOOKUP(Ventas[[#This Row],[Código]],Productos[],3,FALSE))</f>
        <v/>
      </c>
      <c r="E2773" s="22"/>
      <c r="F2773" s="1" t="str">
        <f>IF(ISBLANK(Ventas[[#This Row],[Código]]),"",VLOOKUP(Ventas[[#This Row],[Código]],Productos[],4,FALSE))</f>
        <v/>
      </c>
      <c r="G2773" s="1" t="str">
        <f>IF(ISBLANK(Ventas[[#This Row],[Código]]),"",VLOOKUP(Ventas[[#This Row],[Código]],Productos[],5,FALSE))</f>
        <v/>
      </c>
      <c r="H2773" s="23" t="str">
        <f>IF(ISBLANK(Ventas[[#This Row],[Código]]),"",Ventas[[#This Row],[Precio Unitario]]*Ventas[[#This Row],[Cantidad]])</f>
        <v/>
      </c>
      <c r="I2773" s="1" t="str">
        <f>IF(ISBLANK(Ventas[[#This Row],[Código]]),"",SUM(Ventas[[#This Row],[Monto]],I2772))</f>
        <v/>
      </c>
    </row>
    <row r="2774" spans="3:9" x14ac:dyDescent="0.25">
      <c r="C2774" t="str">
        <f>IF(ISBLANK(Ventas[[#This Row],[Código]]),"",VLOOKUP(Ventas[[#This Row],[Código]],Productos[],2,FALSE))</f>
        <v/>
      </c>
      <c r="D2774" t="str">
        <f>IF(ISBLANK(Ventas[[#This Row],[Código]]),"",VLOOKUP(Ventas[[#This Row],[Código]],Productos[],3,FALSE))</f>
        <v/>
      </c>
      <c r="E2774" s="22"/>
      <c r="F2774" s="1" t="str">
        <f>IF(ISBLANK(Ventas[[#This Row],[Código]]),"",VLOOKUP(Ventas[[#This Row],[Código]],Productos[],4,FALSE))</f>
        <v/>
      </c>
      <c r="G2774" s="1" t="str">
        <f>IF(ISBLANK(Ventas[[#This Row],[Código]]),"",VLOOKUP(Ventas[[#This Row],[Código]],Productos[],5,FALSE))</f>
        <v/>
      </c>
      <c r="H2774" s="23" t="str">
        <f>IF(ISBLANK(Ventas[[#This Row],[Código]]),"",Ventas[[#This Row],[Precio Unitario]]*Ventas[[#This Row],[Cantidad]])</f>
        <v/>
      </c>
      <c r="I2774" s="1" t="str">
        <f>IF(ISBLANK(Ventas[[#This Row],[Código]]),"",SUM(Ventas[[#This Row],[Monto]],I2773))</f>
        <v/>
      </c>
    </row>
    <row r="2775" spans="3:9" x14ac:dyDescent="0.25">
      <c r="C2775" t="str">
        <f>IF(ISBLANK(Ventas[[#This Row],[Código]]),"",VLOOKUP(Ventas[[#This Row],[Código]],Productos[],2,FALSE))</f>
        <v/>
      </c>
      <c r="D2775" t="str">
        <f>IF(ISBLANK(Ventas[[#This Row],[Código]]),"",VLOOKUP(Ventas[[#This Row],[Código]],Productos[],3,FALSE))</f>
        <v/>
      </c>
      <c r="E2775" s="22"/>
      <c r="F2775" s="1" t="str">
        <f>IF(ISBLANK(Ventas[[#This Row],[Código]]),"",VLOOKUP(Ventas[[#This Row],[Código]],Productos[],4,FALSE))</f>
        <v/>
      </c>
      <c r="G2775" s="1" t="str">
        <f>IF(ISBLANK(Ventas[[#This Row],[Código]]),"",VLOOKUP(Ventas[[#This Row],[Código]],Productos[],5,FALSE))</f>
        <v/>
      </c>
      <c r="H2775" s="23" t="str">
        <f>IF(ISBLANK(Ventas[[#This Row],[Código]]),"",Ventas[[#This Row],[Precio Unitario]]*Ventas[[#This Row],[Cantidad]])</f>
        <v/>
      </c>
      <c r="I2775" s="1" t="str">
        <f>IF(ISBLANK(Ventas[[#This Row],[Código]]),"",SUM(Ventas[[#This Row],[Monto]],I2774))</f>
        <v/>
      </c>
    </row>
    <row r="2776" spans="3:9" x14ac:dyDescent="0.25">
      <c r="C2776" t="str">
        <f>IF(ISBLANK(Ventas[[#This Row],[Código]]),"",VLOOKUP(Ventas[[#This Row],[Código]],Productos[],2,FALSE))</f>
        <v/>
      </c>
      <c r="D2776" t="str">
        <f>IF(ISBLANK(Ventas[[#This Row],[Código]]),"",VLOOKUP(Ventas[[#This Row],[Código]],Productos[],3,FALSE))</f>
        <v/>
      </c>
      <c r="E2776" s="22"/>
      <c r="F2776" s="1" t="str">
        <f>IF(ISBLANK(Ventas[[#This Row],[Código]]),"",VLOOKUP(Ventas[[#This Row],[Código]],Productos[],4,FALSE))</f>
        <v/>
      </c>
      <c r="G2776" s="1" t="str">
        <f>IF(ISBLANK(Ventas[[#This Row],[Código]]),"",VLOOKUP(Ventas[[#This Row],[Código]],Productos[],5,FALSE))</f>
        <v/>
      </c>
      <c r="H2776" s="23" t="str">
        <f>IF(ISBLANK(Ventas[[#This Row],[Código]]),"",Ventas[[#This Row],[Precio Unitario]]*Ventas[[#This Row],[Cantidad]])</f>
        <v/>
      </c>
      <c r="I2776" s="1" t="str">
        <f>IF(ISBLANK(Ventas[[#This Row],[Código]]),"",SUM(Ventas[[#This Row],[Monto]],I2775))</f>
        <v/>
      </c>
    </row>
    <row r="2777" spans="3:9" x14ac:dyDescent="0.25">
      <c r="C2777" t="str">
        <f>IF(ISBLANK(Ventas[[#This Row],[Código]]),"",VLOOKUP(Ventas[[#This Row],[Código]],Productos[],2,FALSE))</f>
        <v/>
      </c>
      <c r="D2777" t="str">
        <f>IF(ISBLANK(Ventas[[#This Row],[Código]]),"",VLOOKUP(Ventas[[#This Row],[Código]],Productos[],3,FALSE))</f>
        <v/>
      </c>
      <c r="E2777" s="22"/>
      <c r="F2777" s="1" t="str">
        <f>IF(ISBLANK(Ventas[[#This Row],[Código]]),"",VLOOKUP(Ventas[[#This Row],[Código]],Productos[],4,FALSE))</f>
        <v/>
      </c>
      <c r="G2777" s="1" t="str">
        <f>IF(ISBLANK(Ventas[[#This Row],[Código]]),"",VLOOKUP(Ventas[[#This Row],[Código]],Productos[],5,FALSE))</f>
        <v/>
      </c>
      <c r="H2777" s="23" t="str">
        <f>IF(ISBLANK(Ventas[[#This Row],[Código]]),"",Ventas[[#This Row],[Precio Unitario]]*Ventas[[#This Row],[Cantidad]])</f>
        <v/>
      </c>
      <c r="I2777" s="1" t="str">
        <f>IF(ISBLANK(Ventas[[#This Row],[Código]]),"",SUM(Ventas[[#This Row],[Monto]],I2776))</f>
        <v/>
      </c>
    </row>
    <row r="2778" spans="3:9" x14ac:dyDescent="0.25">
      <c r="C2778" t="str">
        <f>IF(ISBLANK(Ventas[[#This Row],[Código]]),"",VLOOKUP(Ventas[[#This Row],[Código]],Productos[],2,FALSE))</f>
        <v/>
      </c>
      <c r="D2778" t="str">
        <f>IF(ISBLANK(Ventas[[#This Row],[Código]]),"",VLOOKUP(Ventas[[#This Row],[Código]],Productos[],3,FALSE))</f>
        <v/>
      </c>
      <c r="E2778" s="22"/>
      <c r="F2778" s="1" t="str">
        <f>IF(ISBLANK(Ventas[[#This Row],[Código]]),"",VLOOKUP(Ventas[[#This Row],[Código]],Productos[],4,FALSE))</f>
        <v/>
      </c>
      <c r="G2778" s="1" t="str">
        <f>IF(ISBLANK(Ventas[[#This Row],[Código]]),"",VLOOKUP(Ventas[[#This Row],[Código]],Productos[],5,FALSE))</f>
        <v/>
      </c>
      <c r="H2778" s="23" t="str">
        <f>IF(ISBLANK(Ventas[[#This Row],[Código]]),"",Ventas[[#This Row],[Precio Unitario]]*Ventas[[#This Row],[Cantidad]])</f>
        <v/>
      </c>
      <c r="I2778" s="1" t="str">
        <f>IF(ISBLANK(Ventas[[#This Row],[Código]]),"",SUM(Ventas[[#This Row],[Monto]],I2777))</f>
        <v/>
      </c>
    </row>
    <row r="2779" spans="3:9" x14ac:dyDescent="0.25">
      <c r="C2779" t="str">
        <f>IF(ISBLANK(Ventas[[#This Row],[Código]]),"",VLOOKUP(Ventas[[#This Row],[Código]],Productos[],2,FALSE))</f>
        <v/>
      </c>
      <c r="D2779" t="str">
        <f>IF(ISBLANK(Ventas[[#This Row],[Código]]),"",VLOOKUP(Ventas[[#This Row],[Código]],Productos[],3,FALSE))</f>
        <v/>
      </c>
      <c r="E2779" s="22"/>
      <c r="F2779" s="1" t="str">
        <f>IF(ISBLANK(Ventas[[#This Row],[Código]]),"",VLOOKUP(Ventas[[#This Row],[Código]],Productos[],4,FALSE))</f>
        <v/>
      </c>
      <c r="G2779" s="1" t="str">
        <f>IF(ISBLANK(Ventas[[#This Row],[Código]]),"",VLOOKUP(Ventas[[#This Row],[Código]],Productos[],5,FALSE))</f>
        <v/>
      </c>
      <c r="H2779" s="23" t="str">
        <f>IF(ISBLANK(Ventas[[#This Row],[Código]]),"",Ventas[[#This Row],[Precio Unitario]]*Ventas[[#This Row],[Cantidad]])</f>
        <v/>
      </c>
      <c r="I2779" s="1" t="str">
        <f>IF(ISBLANK(Ventas[[#This Row],[Código]]),"",SUM(Ventas[[#This Row],[Monto]],I2778))</f>
        <v/>
      </c>
    </row>
    <row r="2780" spans="3:9" x14ac:dyDescent="0.25">
      <c r="C2780" t="str">
        <f>IF(ISBLANK(Ventas[[#This Row],[Código]]),"",VLOOKUP(Ventas[[#This Row],[Código]],Productos[],2,FALSE))</f>
        <v/>
      </c>
      <c r="D2780" t="str">
        <f>IF(ISBLANK(Ventas[[#This Row],[Código]]),"",VLOOKUP(Ventas[[#This Row],[Código]],Productos[],3,FALSE))</f>
        <v/>
      </c>
      <c r="E2780" s="22"/>
      <c r="F2780" s="1" t="str">
        <f>IF(ISBLANK(Ventas[[#This Row],[Código]]),"",VLOOKUP(Ventas[[#This Row],[Código]],Productos[],4,FALSE))</f>
        <v/>
      </c>
      <c r="G2780" s="1" t="str">
        <f>IF(ISBLANK(Ventas[[#This Row],[Código]]),"",VLOOKUP(Ventas[[#This Row],[Código]],Productos[],5,FALSE))</f>
        <v/>
      </c>
      <c r="H2780" s="23" t="str">
        <f>IF(ISBLANK(Ventas[[#This Row],[Código]]),"",Ventas[[#This Row],[Precio Unitario]]*Ventas[[#This Row],[Cantidad]])</f>
        <v/>
      </c>
      <c r="I2780" s="1" t="str">
        <f>IF(ISBLANK(Ventas[[#This Row],[Código]]),"",SUM(Ventas[[#This Row],[Monto]],I2779))</f>
        <v/>
      </c>
    </row>
    <row r="2781" spans="3:9" x14ac:dyDescent="0.25">
      <c r="C2781" t="str">
        <f>IF(ISBLANK(Ventas[[#This Row],[Código]]),"",VLOOKUP(Ventas[[#This Row],[Código]],Productos[],2,FALSE))</f>
        <v/>
      </c>
      <c r="D2781" t="str">
        <f>IF(ISBLANK(Ventas[[#This Row],[Código]]),"",VLOOKUP(Ventas[[#This Row],[Código]],Productos[],3,FALSE))</f>
        <v/>
      </c>
      <c r="E2781" s="22"/>
      <c r="F2781" s="1" t="str">
        <f>IF(ISBLANK(Ventas[[#This Row],[Código]]),"",VLOOKUP(Ventas[[#This Row],[Código]],Productos[],4,FALSE))</f>
        <v/>
      </c>
      <c r="G2781" s="1" t="str">
        <f>IF(ISBLANK(Ventas[[#This Row],[Código]]),"",VLOOKUP(Ventas[[#This Row],[Código]],Productos[],5,FALSE))</f>
        <v/>
      </c>
      <c r="H2781" s="23" t="str">
        <f>IF(ISBLANK(Ventas[[#This Row],[Código]]),"",Ventas[[#This Row],[Precio Unitario]]*Ventas[[#This Row],[Cantidad]])</f>
        <v/>
      </c>
      <c r="I2781" s="1" t="str">
        <f>IF(ISBLANK(Ventas[[#This Row],[Código]]),"",SUM(Ventas[[#This Row],[Monto]],I2780))</f>
        <v/>
      </c>
    </row>
    <row r="2782" spans="3:9" x14ac:dyDescent="0.25">
      <c r="C2782" t="str">
        <f>IF(ISBLANK(Ventas[[#This Row],[Código]]),"",VLOOKUP(Ventas[[#This Row],[Código]],Productos[],2,FALSE))</f>
        <v/>
      </c>
      <c r="D2782" t="str">
        <f>IF(ISBLANK(Ventas[[#This Row],[Código]]),"",VLOOKUP(Ventas[[#This Row],[Código]],Productos[],3,FALSE))</f>
        <v/>
      </c>
      <c r="E2782" s="22"/>
      <c r="F2782" s="1" t="str">
        <f>IF(ISBLANK(Ventas[[#This Row],[Código]]),"",VLOOKUP(Ventas[[#This Row],[Código]],Productos[],4,FALSE))</f>
        <v/>
      </c>
      <c r="G2782" s="1" t="str">
        <f>IF(ISBLANK(Ventas[[#This Row],[Código]]),"",VLOOKUP(Ventas[[#This Row],[Código]],Productos[],5,FALSE))</f>
        <v/>
      </c>
      <c r="H2782" s="23" t="str">
        <f>IF(ISBLANK(Ventas[[#This Row],[Código]]),"",Ventas[[#This Row],[Precio Unitario]]*Ventas[[#This Row],[Cantidad]])</f>
        <v/>
      </c>
      <c r="I2782" s="1" t="str">
        <f>IF(ISBLANK(Ventas[[#This Row],[Código]]),"",SUM(Ventas[[#This Row],[Monto]],I2781))</f>
        <v/>
      </c>
    </row>
    <row r="2783" spans="3:9" x14ac:dyDescent="0.25">
      <c r="C2783" t="str">
        <f>IF(ISBLANK(Ventas[[#This Row],[Código]]),"",VLOOKUP(Ventas[[#This Row],[Código]],Productos[],2,FALSE))</f>
        <v/>
      </c>
      <c r="D2783" t="str">
        <f>IF(ISBLANK(Ventas[[#This Row],[Código]]),"",VLOOKUP(Ventas[[#This Row],[Código]],Productos[],3,FALSE))</f>
        <v/>
      </c>
      <c r="E2783" s="22"/>
      <c r="F2783" s="1" t="str">
        <f>IF(ISBLANK(Ventas[[#This Row],[Código]]),"",VLOOKUP(Ventas[[#This Row],[Código]],Productos[],4,FALSE))</f>
        <v/>
      </c>
      <c r="G2783" s="1" t="str">
        <f>IF(ISBLANK(Ventas[[#This Row],[Código]]),"",VLOOKUP(Ventas[[#This Row],[Código]],Productos[],5,FALSE))</f>
        <v/>
      </c>
      <c r="H2783" s="23" t="str">
        <f>IF(ISBLANK(Ventas[[#This Row],[Código]]),"",Ventas[[#This Row],[Precio Unitario]]*Ventas[[#This Row],[Cantidad]])</f>
        <v/>
      </c>
      <c r="I2783" s="1" t="str">
        <f>IF(ISBLANK(Ventas[[#This Row],[Código]]),"",SUM(Ventas[[#This Row],[Monto]],I2782))</f>
        <v/>
      </c>
    </row>
    <row r="2784" spans="3:9" x14ac:dyDescent="0.25">
      <c r="C2784" t="str">
        <f>IF(ISBLANK(Ventas[[#This Row],[Código]]),"",VLOOKUP(Ventas[[#This Row],[Código]],Productos[],2,FALSE))</f>
        <v/>
      </c>
      <c r="D2784" t="str">
        <f>IF(ISBLANK(Ventas[[#This Row],[Código]]),"",VLOOKUP(Ventas[[#This Row],[Código]],Productos[],3,FALSE))</f>
        <v/>
      </c>
      <c r="E2784" s="22"/>
      <c r="F2784" s="1" t="str">
        <f>IF(ISBLANK(Ventas[[#This Row],[Código]]),"",VLOOKUP(Ventas[[#This Row],[Código]],Productos[],4,FALSE))</f>
        <v/>
      </c>
      <c r="G2784" s="1" t="str">
        <f>IF(ISBLANK(Ventas[[#This Row],[Código]]),"",VLOOKUP(Ventas[[#This Row],[Código]],Productos[],5,FALSE))</f>
        <v/>
      </c>
      <c r="H2784" s="23" t="str">
        <f>IF(ISBLANK(Ventas[[#This Row],[Código]]),"",Ventas[[#This Row],[Precio Unitario]]*Ventas[[#This Row],[Cantidad]])</f>
        <v/>
      </c>
      <c r="I2784" s="1" t="str">
        <f>IF(ISBLANK(Ventas[[#This Row],[Código]]),"",SUM(Ventas[[#This Row],[Monto]],I2783))</f>
        <v/>
      </c>
    </row>
    <row r="2785" spans="3:9" x14ac:dyDescent="0.25">
      <c r="C2785" t="str">
        <f>IF(ISBLANK(Ventas[[#This Row],[Código]]),"",VLOOKUP(Ventas[[#This Row],[Código]],Productos[],2,FALSE))</f>
        <v/>
      </c>
      <c r="D2785" t="str">
        <f>IF(ISBLANK(Ventas[[#This Row],[Código]]),"",VLOOKUP(Ventas[[#This Row],[Código]],Productos[],3,FALSE))</f>
        <v/>
      </c>
      <c r="E2785" s="22"/>
      <c r="F2785" s="1" t="str">
        <f>IF(ISBLANK(Ventas[[#This Row],[Código]]),"",VLOOKUP(Ventas[[#This Row],[Código]],Productos[],4,FALSE))</f>
        <v/>
      </c>
      <c r="G2785" s="1" t="str">
        <f>IF(ISBLANK(Ventas[[#This Row],[Código]]),"",VLOOKUP(Ventas[[#This Row],[Código]],Productos[],5,FALSE))</f>
        <v/>
      </c>
      <c r="H2785" s="23" t="str">
        <f>IF(ISBLANK(Ventas[[#This Row],[Código]]),"",Ventas[[#This Row],[Precio Unitario]]*Ventas[[#This Row],[Cantidad]])</f>
        <v/>
      </c>
      <c r="I2785" s="1" t="str">
        <f>IF(ISBLANK(Ventas[[#This Row],[Código]]),"",SUM(Ventas[[#This Row],[Monto]],I2784))</f>
        <v/>
      </c>
    </row>
    <row r="2786" spans="3:9" x14ac:dyDescent="0.25">
      <c r="C2786" t="str">
        <f>IF(ISBLANK(Ventas[[#This Row],[Código]]),"",VLOOKUP(Ventas[[#This Row],[Código]],Productos[],2,FALSE))</f>
        <v/>
      </c>
      <c r="D2786" t="str">
        <f>IF(ISBLANK(Ventas[[#This Row],[Código]]),"",VLOOKUP(Ventas[[#This Row],[Código]],Productos[],3,FALSE))</f>
        <v/>
      </c>
      <c r="E2786" s="22"/>
      <c r="F2786" s="1" t="str">
        <f>IF(ISBLANK(Ventas[[#This Row],[Código]]),"",VLOOKUP(Ventas[[#This Row],[Código]],Productos[],4,FALSE))</f>
        <v/>
      </c>
      <c r="G2786" s="1" t="str">
        <f>IF(ISBLANK(Ventas[[#This Row],[Código]]),"",VLOOKUP(Ventas[[#This Row],[Código]],Productos[],5,FALSE))</f>
        <v/>
      </c>
      <c r="H2786" s="23" t="str">
        <f>IF(ISBLANK(Ventas[[#This Row],[Código]]),"",Ventas[[#This Row],[Precio Unitario]]*Ventas[[#This Row],[Cantidad]])</f>
        <v/>
      </c>
      <c r="I2786" s="1" t="str">
        <f>IF(ISBLANK(Ventas[[#This Row],[Código]]),"",SUM(Ventas[[#This Row],[Monto]],I2785))</f>
        <v/>
      </c>
    </row>
    <row r="2787" spans="3:9" x14ac:dyDescent="0.25">
      <c r="C2787" t="str">
        <f>IF(ISBLANK(Ventas[[#This Row],[Código]]),"",VLOOKUP(Ventas[[#This Row],[Código]],Productos[],2,FALSE))</f>
        <v/>
      </c>
      <c r="D2787" t="str">
        <f>IF(ISBLANK(Ventas[[#This Row],[Código]]),"",VLOOKUP(Ventas[[#This Row],[Código]],Productos[],3,FALSE))</f>
        <v/>
      </c>
      <c r="E2787" s="22"/>
      <c r="F2787" s="1" t="str">
        <f>IF(ISBLANK(Ventas[[#This Row],[Código]]),"",VLOOKUP(Ventas[[#This Row],[Código]],Productos[],4,FALSE))</f>
        <v/>
      </c>
      <c r="G2787" s="1" t="str">
        <f>IF(ISBLANK(Ventas[[#This Row],[Código]]),"",VLOOKUP(Ventas[[#This Row],[Código]],Productos[],5,FALSE))</f>
        <v/>
      </c>
      <c r="H2787" s="23" t="str">
        <f>IF(ISBLANK(Ventas[[#This Row],[Código]]),"",Ventas[[#This Row],[Precio Unitario]]*Ventas[[#This Row],[Cantidad]])</f>
        <v/>
      </c>
      <c r="I2787" s="1" t="str">
        <f>IF(ISBLANK(Ventas[[#This Row],[Código]]),"",SUM(Ventas[[#This Row],[Monto]],I2786))</f>
        <v/>
      </c>
    </row>
    <row r="2788" spans="3:9" x14ac:dyDescent="0.25">
      <c r="C2788" t="str">
        <f>IF(ISBLANK(Ventas[[#This Row],[Código]]),"",VLOOKUP(Ventas[[#This Row],[Código]],Productos[],2,FALSE))</f>
        <v/>
      </c>
      <c r="D2788" t="str">
        <f>IF(ISBLANK(Ventas[[#This Row],[Código]]),"",VLOOKUP(Ventas[[#This Row],[Código]],Productos[],3,FALSE))</f>
        <v/>
      </c>
      <c r="E2788" s="22"/>
      <c r="F2788" s="1" t="str">
        <f>IF(ISBLANK(Ventas[[#This Row],[Código]]),"",VLOOKUP(Ventas[[#This Row],[Código]],Productos[],4,FALSE))</f>
        <v/>
      </c>
      <c r="G2788" s="1" t="str">
        <f>IF(ISBLANK(Ventas[[#This Row],[Código]]),"",VLOOKUP(Ventas[[#This Row],[Código]],Productos[],5,FALSE))</f>
        <v/>
      </c>
      <c r="H2788" s="23" t="str">
        <f>IF(ISBLANK(Ventas[[#This Row],[Código]]),"",Ventas[[#This Row],[Precio Unitario]]*Ventas[[#This Row],[Cantidad]])</f>
        <v/>
      </c>
      <c r="I2788" s="1" t="str">
        <f>IF(ISBLANK(Ventas[[#This Row],[Código]]),"",SUM(Ventas[[#This Row],[Monto]],I2787))</f>
        <v/>
      </c>
    </row>
    <row r="2789" spans="3:9" x14ac:dyDescent="0.25">
      <c r="C2789" t="str">
        <f>IF(ISBLANK(Ventas[[#This Row],[Código]]),"",VLOOKUP(Ventas[[#This Row],[Código]],Productos[],2,FALSE))</f>
        <v/>
      </c>
      <c r="D2789" t="str">
        <f>IF(ISBLANK(Ventas[[#This Row],[Código]]),"",VLOOKUP(Ventas[[#This Row],[Código]],Productos[],3,FALSE))</f>
        <v/>
      </c>
      <c r="E2789" s="22"/>
      <c r="F2789" s="1" t="str">
        <f>IF(ISBLANK(Ventas[[#This Row],[Código]]),"",VLOOKUP(Ventas[[#This Row],[Código]],Productos[],4,FALSE))</f>
        <v/>
      </c>
      <c r="G2789" s="1" t="str">
        <f>IF(ISBLANK(Ventas[[#This Row],[Código]]),"",VLOOKUP(Ventas[[#This Row],[Código]],Productos[],5,FALSE))</f>
        <v/>
      </c>
      <c r="H2789" s="23" t="str">
        <f>IF(ISBLANK(Ventas[[#This Row],[Código]]),"",Ventas[[#This Row],[Precio Unitario]]*Ventas[[#This Row],[Cantidad]])</f>
        <v/>
      </c>
      <c r="I2789" s="1" t="str">
        <f>IF(ISBLANK(Ventas[[#This Row],[Código]]),"",SUM(Ventas[[#This Row],[Monto]],I2788))</f>
        <v/>
      </c>
    </row>
    <row r="2790" spans="3:9" x14ac:dyDescent="0.25">
      <c r="C2790" t="str">
        <f>IF(ISBLANK(Ventas[[#This Row],[Código]]),"",VLOOKUP(Ventas[[#This Row],[Código]],Productos[],2,FALSE))</f>
        <v/>
      </c>
      <c r="D2790" t="str">
        <f>IF(ISBLANK(Ventas[[#This Row],[Código]]),"",VLOOKUP(Ventas[[#This Row],[Código]],Productos[],3,FALSE))</f>
        <v/>
      </c>
      <c r="E2790" s="22"/>
      <c r="F2790" s="1" t="str">
        <f>IF(ISBLANK(Ventas[[#This Row],[Código]]),"",VLOOKUP(Ventas[[#This Row],[Código]],Productos[],4,FALSE))</f>
        <v/>
      </c>
      <c r="G2790" s="1" t="str">
        <f>IF(ISBLANK(Ventas[[#This Row],[Código]]),"",VLOOKUP(Ventas[[#This Row],[Código]],Productos[],5,FALSE))</f>
        <v/>
      </c>
      <c r="H2790" s="23" t="str">
        <f>IF(ISBLANK(Ventas[[#This Row],[Código]]),"",Ventas[[#This Row],[Precio Unitario]]*Ventas[[#This Row],[Cantidad]])</f>
        <v/>
      </c>
      <c r="I2790" s="1" t="str">
        <f>IF(ISBLANK(Ventas[[#This Row],[Código]]),"",SUM(Ventas[[#This Row],[Monto]],I2789))</f>
        <v/>
      </c>
    </row>
    <row r="2791" spans="3:9" x14ac:dyDescent="0.25">
      <c r="C2791" t="str">
        <f>IF(ISBLANK(Ventas[[#This Row],[Código]]),"",VLOOKUP(Ventas[[#This Row],[Código]],Productos[],2,FALSE))</f>
        <v/>
      </c>
      <c r="D2791" t="str">
        <f>IF(ISBLANK(Ventas[[#This Row],[Código]]),"",VLOOKUP(Ventas[[#This Row],[Código]],Productos[],3,FALSE))</f>
        <v/>
      </c>
      <c r="E2791" s="22"/>
      <c r="F2791" s="1" t="str">
        <f>IF(ISBLANK(Ventas[[#This Row],[Código]]),"",VLOOKUP(Ventas[[#This Row],[Código]],Productos[],4,FALSE))</f>
        <v/>
      </c>
      <c r="G2791" s="1" t="str">
        <f>IF(ISBLANK(Ventas[[#This Row],[Código]]),"",VLOOKUP(Ventas[[#This Row],[Código]],Productos[],5,FALSE))</f>
        <v/>
      </c>
      <c r="H2791" s="23" t="str">
        <f>IF(ISBLANK(Ventas[[#This Row],[Código]]),"",Ventas[[#This Row],[Precio Unitario]]*Ventas[[#This Row],[Cantidad]])</f>
        <v/>
      </c>
      <c r="I2791" s="1" t="str">
        <f>IF(ISBLANK(Ventas[[#This Row],[Código]]),"",SUM(Ventas[[#This Row],[Monto]],I2790))</f>
        <v/>
      </c>
    </row>
    <row r="2792" spans="3:9" x14ac:dyDescent="0.25">
      <c r="C2792" t="str">
        <f>IF(ISBLANK(Ventas[[#This Row],[Código]]),"",VLOOKUP(Ventas[[#This Row],[Código]],Productos[],2,FALSE))</f>
        <v/>
      </c>
      <c r="D2792" t="str">
        <f>IF(ISBLANK(Ventas[[#This Row],[Código]]),"",VLOOKUP(Ventas[[#This Row],[Código]],Productos[],3,FALSE))</f>
        <v/>
      </c>
      <c r="E2792" s="22"/>
      <c r="F2792" s="1" t="str">
        <f>IF(ISBLANK(Ventas[[#This Row],[Código]]),"",VLOOKUP(Ventas[[#This Row],[Código]],Productos[],4,FALSE))</f>
        <v/>
      </c>
      <c r="G2792" s="1" t="str">
        <f>IF(ISBLANK(Ventas[[#This Row],[Código]]),"",VLOOKUP(Ventas[[#This Row],[Código]],Productos[],5,FALSE))</f>
        <v/>
      </c>
      <c r="H2792" s="23" t="str">
        <f>IF(ISBLANK(Ventas[[#This Row],[Código]]),"",Ventas[[#This Row],[Precio Unitario]]*Ventas[[#This Row],[Cantidad]])</f>
        <v/>
      </c>
      <c r="I2792" s="1" t="str">
        <f>IF(ISBLANK(Ventas[[#This Row],[Código]]),"",SUM(Ventas[[#This Row],[Monto]],I2791))</f>
        <v/>
      </c>
    </row>
    <row r="2793" spans="3:9" x14ac:dyDescent="0.25">
      <c r="C2793" t="str">
        <f>IF(ISBLANK(Ventas[[#This Row],[Código]]),"",VLOOKUP(Ventas[[#This Row],[Código]],Productos[],2,FALSE))</f>
        <v/>
      </c>
      <c r="D2793" t="str">
        <f>IF(ISBLANK(Ventas[[#This Row],[Código]]),"",VLOOKUP(Ventas[[#This Row],[Código]],Productos[],3,FALSE))</f>
        <v/>
      </c>
      <c r="E2793" s="22"/>
      <c r="F2793" s="1" t="str">
        <f>IF(ISBLANK(Ventas[[#This Row],[Código]]),"",VLOOKUP(Ventas[[#This Row],[Código]],Productos[],4,FALSE))</f>
        <v/>
      </c>
      <c r="G2793" s="1" t="str">
        <f>IF(ISBLANK(Ventas[[#This Row],[Código]]),"",VLOOKUP(Ventas[[#This Row],[Código]],Productos[],5,FALSE))</f>
        <v/>
      </c>
      <c r="H2793" s="23" t="str">
        <f>IF(ISBLANK(Ventas[[#This Row],[Código]]),"",Ventas[[#This Row],[Precio Unitario]]*Ventas[[#This Row],[Cantidad]])</f>
        <v/>
      </c>
      <c r="I2793" s="1" t="str">
        <f>IF(ISBLANK(Ventas[[#This Row],[Código]]),"",SUM(Ventas[[#This Row],[Monto]],I2792))</f>
        <v/>
      </c>
    </row>
    <row r="2794" spans="3:9" x14ac:dyDescent="0.25">
      <c r="C2794" t="str">
        <f>IF(ISBLANK(Ventas[[#This Row],[Código]]),"",VLOOKUP(Ventas[[#This Row],[Código]],Productos[],2,FALSE))</f>
        <v/>
      </c>
      <c r="D2794" t="str">
        <f>IF(ISBLANK(Ventas[[#This Row],[Código]]),"",VLOOKUP(Ventas[[#This Row],[Código]],Productos[],3,FALSE))</f>
        <v/>
      </c>
      <c r="E2794" s="22"/>
      <c r="F2794" s="1" t="str">
        <f>IF(ISBLANK(Ventas[[#This Row],[Código]]),"",VLOOKUP(Ventas[[#This Row],[Código]],Productos[],4,FALSE))</f>
        <v/>
      </c>
      <c r="G2794" s="1" t="str">
        <f>IF(ISBLANK(Ventas[[#This Row],[Código]]),"",VLOOKUP(Ventas[[#This Row],[Código]],Productos[],5,FALSE))</f>
        <v/>
      </c>
      <c r="H2794" s="23" t="str">
        <f>IF(ISBLANK(Ventas[[#This Row],[Código]]),"",Ventas[[#This Row],[Precio Unitario]]*Ventas[[#This Row],[Cantidad]])</f>
        <v/>
      </c>
      <c r="I2794" s="1" t="str">
        <f>IF(ISBLANK(Ventas[[#This Row],[Código]]),"",SUM(Ventas[[#This Row],[Monto]],I2793))</f>
        <v/>
      </c>
    </row>
    <row r="2795" spans="3:9" x14ac:dyDescent="0.25">
      <c r="C2795" t="str">
        <f>IF(ISBLANK(Ventas[[#This Row],[Código]]),"",VLOOKUP(Ventas[[#This Row],[Código]],Productos[],2,FALSE))</f>
        <v/>
      </c>
      <c r="D2795" t="str">
        <f>IF(ISBLANK(Ventas[[#This Row],[Código]]),"",VLOOKUP(Ventas[[#This Row],[Código]],Productos[],3,FALSE))</f>
        <v/>
      </c>
      <c r="E2795" s="22"/>
      <c r="F2795" s="1" t="str">
        <f>IF(ISBLANK(Ventas[[#This Row],[Código]]),"",VLOOKUP(Ventas[[#This Row],[Código]],Productos[],4,FALSE))</f>
        <v/>
      </c>
      <c r="G2795" s="1" t="str">
        <f>IF(ISBLANK(Ventas[[#This Row],[Código]]),"",VLOOKUP(Ventas[[#This Row],[Código]],Productos[],5,FALSE))</f>
        <v/>
      </c>
      <c r="H2795" s="23" t="str">
        <f>IF(ISBLANK(Ventas[[#This Row],[Código]]),"",Ventas[[#This Row],[Precio Unitario]]*Ventas[[#This Row],[Cantidad]])</f>
        <v/>
      </c>
      <c r="I2795" s="1" t="str">
        <f>IF(ISBLANK(Ventas[[#This Row],[Código]]),"",SUM(Ventas[[#This Row],[Monto]],I2794))</f>
        <v/>
      </c>
    </row>
    <row r="2796" spans="3:9" x14ac:dyDescent="0.25">
      <c r="C2796" t="str">
        <f>IF(ISBLANK(Ventas[[#This Row],[Código]]),"",VLOOKUP(Ventas[[#This Row],[Código]],Productos[],2,FALSE))</f>
        <v/>
      </c>
      <c r="D2796" t="str">
        <f>IF(ISBLANK(Ventas[[#This Row],[Código]]),"",VLOOKUP(Ventas[[#This Row],[Código]],Productos[],3,FALSE))</f>
        <v/>
      </c>
      <c r="E2796" s="22"/>
      <c r="F2796" s="1" t="str">
        <f>IF(ISBLANK(Ventas[[#This Row],[Código]]),"",VLOOKUP(Ventas[[#This Row],[Código]],Productos[],4,FALSE))</f>
        <v/>
      </c>
      <c r="G2796" s="1" t="str">
        <f>IF(ISBLANK(Ventas[[#This Row],[Código]]),"",VLOOKUP(Ventas[[#This Row],[Código]],Productos[],5,FALSE))</f>
        <v/>
      </c>
      <c r="H2796" s="23" t="str">
        <f>IF(ISBLANK(Ventas[[#This Row],[Código]]),"",Ventas[[#This Row],[Precio Unitario]]*Ventas[[#This Row],[Cantidad]])</f>
        <v/>
      </c>
      <c r="I2796" s="1" t="str">
        <f>IF(ISBLANK(Ventas[[#This Row],[Código]]),"",SUM(Ventas[[#This Row],[Monto]],I2795))</f>
        <v/>
      </c>
    </row>
    <row r="2797" spans="3:9" x14ac:dyDescent="0.25">
      <c r="C2797" t="str">
        <f>IF(ISBLANK(Ventas[[#This Row],[Código]]),"",VLOOKUP(Ventas[[#This Row],[Código]],Productos[],2,FALSE))</f>
        <v/>
      </c>
      <c r="D2797" t="str">
        <f>IF(ISBLANK(Ventas[[#This Row],[Código]]),"",VLOOKUP(Ventas[[#This Row],[Código]],Productos[],3,FALSE))</f>
        <v/>
      </c>
      <c r="E2797" s="22"/>
      <c r="F2797" s="1" t="str">
        <f>IF(ISBLANK(Ventas[[#This Row],[Código]]),"",VLOOKUP(Ventas[[#This Row],[Código]],Productos[],4,FALSE))</f>
        <v/>
      </c>
      <c r="G2797" s="1" t="str">
        <f>IF(ISBLANK(Ventas[[#This Row],[Código]]),"",VLOOKUP(Ventas[[#This Row],[Código]],Productos[],5,FALSE))</f>
        <v/>
      </c>
      <c r="H2797" s="23" t="str">
        <f>IF(ISBLANK(Ventas[[#This Row],[Código]]),"",Ventas[[#This Row],[Precio Unitario]]*Ventas[[#This Row],[Cantidad]])</f>
        <v/>
      </c>
      <c r="I2797" s="1" t="str">
        <f>IF(ISBLANK(Ventas[[#This Row],[Código]]),"",SUM(Ventas[[#This Row],[Monto]],I2796))</f>
        <v/>
      </c>
    </row>
    <row r="2798" spans="3:9" x14ac:dyDescent="0.25">
      <c r="C2798" t="str">
        <f>IF(ISBLANK(Ventas[[#This Row],[Código]]),"",VLOOKUP(Ventas[[#This Row],[Código]],Productos[],2,FALSE))</f>
        <v/>
      </c>
      <c r="D2798" t="str">
        <f>IF(ISBLANK(Ventas[[#This Row],[Código]]),"",VLOOKUP(Ventas[[#This Row],[Código]],Productos[],3,FALSE))</f>
        <v/>
      </c>
      <c r="E2798" s="22"/>
      <c r="F2798" s="1" t="str">
        <f>IF(ISBLANK(Ventas[[#This Row],[Código]]),"",VLOOKUP(Ventas[[#This Row],[Código]],Productos[],4,FALSE))</f>
        <v/>
      </c>
      <c r="G2798" s="1" t="str">
        <f>IF(ISBLANK(Ventas[[#This Row],[Código]]),"",VLOOKUP(Ventas[[#This Row],[Código]],Productos[],5,FALSE))</f>
        <v/>
      </c>
      <c r="H2798" s="23" t="str">
        <f>IF(ISBLANK(Ventas[[#This Row],[Código]]),"",Ventas[[#This Row],[Precio Unitario]]*Ventas[[#This Row],[Cantidad]])</f>
        <v/>
      </c>
      <c r="I2798" s="1" t="str">
        <f>IF(ISBLANK(Ventas[[#This Row],[Código]]),"",SUM(Ventas[[#This Row],[Monto]],I2797))</f>
        <v/>
      </c>
    </row>
    <row r="2799" spans="3:9" x14ac:dyDescent="0.25">
      <c r="C2799" t="str">
        <f>IF(ISBLANK(Ventas[[#This Row],[Código]]),"",VLOOKUP(Ventas[[#This Row],[Código]],Productos[],2,FALSE))</f>
        <v/>
      </c>
      <c r="D2799" t="str">
        <f>IF(ISBLANK(Ventas[[#This Row],[Código]]),"",VLOOKUP(Ventas[[#This Row],[Código]],Productos[],3,FALSE))</f>
        <v/>
      </c>
      <c r="E2799" s="22"/>
      <c r="F2799" s="1" t="str">
        <f>IF(ISBLANK(Ventas[[#This Row],[Código]]),"",VLOOKUP(Ventas[[#This Row],[Código]],Productos[],4,FALSE))</f>
        <v/>
      </c>
      <c r="G2799" s="1" t="str">
        <f>IF(ISBLANK(Ventas[[#This Row],[Código]]),"",VLOOKUP(Ventas[[#This Row],[Código]],Productos[],5,FALSE))</f>
        <v/>
      </c>
      <c r="H2799" s="23" t="str">
        <f>IF(ISBLANK(Ventas[[#This Row],[Código]]),"",Ventas[[#This Row],[Precio Unitario]]*Ventas[[#This Row],[Cantidad]])</f>
        <v/>
      </c>
      <c r="I2799" s="1" t="str">
        <f>IF(ISBLANK(Ventas[[#This Row],[Código]]),"",SUM(Ventas[[#This Row],[Monto]],I2798))</f>
        <v/>
      </c>
    </row>
    <row r="2800" spans="3:9" x14ac:dyDescent="0.25">
      <c r="C2800" t="str">
        <f>IF(ISBLANK(Ventas[[#This Row],[Código]]),"",VLOOKUP(Ventas[[#This Row],[Código]],Productos[],2,FALSE))</f>
        <v/>
      </c>
      <c r="D2800" t="str">
        <f>IF(ISBLANK(Ventas[[#This Row],[Código]]),"",VLOOKUP(Ventas[[#This Row],[Código]],Productos[],3,FALSE))</f>
        <v/>
      </c>
      <c r="E2800" s="22"/>
      <c r="F2800" s="1" t="str">
        <f>IF(ISBLANK(Ventas[[#This Row],[Código]]),"",VLOOKUP(Ventas[[#This Row],[Código]],Productos[],4,FALSE))</f>
        <v/>
      </c>
      <c r="G2800" s="1" t="str">
        <f>IF(ISBLANK(Ventas[[#This Row],[Código]]),"",VLOOKUP(Ventas[[#This Row],[Código]],Productos[],5,FALSE))</f>
        <v/>
      </c>
      <c r="H2800" s="23" t="str">
        <f>IF(ISBLANK(Ventas[[#This Row],[Código]]),"",Ventas[[#This Row],[Precio Unitario]]*Ventas[[#This Row],[Cantidad]])</f>
        <v/>
      </c>
      <c r="I2800" s="1" t="str">
        <f>IF(ISBLANK(Ventas[[#This Row],[Código]]),"",SUM(Ventas[[#This Row],[Monto]],I2799))</f>
        <v/>
      </c>
    </row>
    <row r="2801" spans="3:9" x14ac:dyDescent="0.25">
      <c r="C2801" t="str">
        <f>IF(ISBLANK(Ventas[[#This Row],[Código]]),"",VLOOKUP(Ventas[[#This Row],[Código]],Productos[],2,FALSE))</f>
        <v/>
      </c>
      <c r="D2801" t="str">
        <f>IF(ISBLANK(Ventas[[#This Row],[Código]]),"",VLOOKUP(Ventas[[#This Row],[Código]],Productos[],3,FALSE))</f>
        <v/>
      </c>
      <c r="E2801" s="22"/>
      <c r="F2801" s="1" t="str">
        <f>IF(ISBLANK(Ventas[[#This Row],[Código]]),"",VLOOKUP(Ventas[[#This Row],[Código]],Productos[],4,FALSE))</f>
        <v/>
      </c>
      <c r="G2801" s="1" t="str">
        <f>IF(ISBLANK(Ventas[[#This Row],[Código]]),"",VLOOKUP(Ventas[[#This Row],[Código]],Productos[],5,FALSE))</f>
        <v/>
      </c>
      <c r="H2801" s="23" t="str">
        <f>IF(ISBLANK(Ventas[[#This Row],[Código]]),"",Ventas[[#This Row],[Precio Unitario]]*Ventas[[#This Row],[Cantidad]])</f>
        <v/>
      </c>
      <c r="I2801" s="1" t="str">
        <f>IF(ISBLANK(Ventas[[#This Row],[Código]]),"",SUM(Ventas[[#This Row],[Monto]],I2800))</f>
        <v/>
      </c>
    </row>
    <row r="2802" spans="3:9" x14ac:dyDescent="0.25">
      <c r="C2802" t="str">
        <f>IF(ISBLANK(Ventas[[#This Row],[Código]]),"",VLOOKUP(Ventas[[#This Row],[Código]],Productos[],2,FALSE))</f>
        <v/>
      </c>
      <c r="D2802" t="str">
        <f>IF(ISBLANK(Ventas[[#This Row],[Código]]),"",VLOOKUP(Ventas[[#This Row],[Código]],Productos[],3,FALSE))</f>
        <v/>
      </c>
      <c r="E2802" s="22"/>
      <c r="F2802" s="1" t="str">
        <f>IF(ISBLANK(Ventas[[#This Row],[Código]]),"",VLOOKUP(Ventas[[#This Row],[Código]],Productos[],4,FALSE))</f>
        <v/>
      </c>
      <c r="G2802" s="1" t="str">
        <f>IF(ISBLANK(Ventas[[#This Row],[Código]]),"",VLOOKUP(Ventas[[#This Row],[Código]],Productos[],5,FALSE))</f>
        <v/>
      </c>
      <c r="H2802" s="23" t="str">
        <f>IF(ISBLANK(Ventas[[#This Row],[Código]]),"",Ventas[[#This Row],[Precio Unitario]]*Ventas[[#This Row],[Cantidad]])</f>
        <v/>
      </c>
      <c r="I2802" s="1" t="str">
        <f>IF(ISBLANK(Ventas[[#This Row],[Código]]),"",SUM(Ventas[[#This Row],[Monto]],I2801))</f>
        <v/>
      </c>
    </row>
    <row r="2803" spans="3:9" x14ac:dyDescent="0.25">
      <c r="C2803" t="str">
        <f>IF(ISBLANK(Ventas[[#This Row],[Código]]),"",VLOOKUP(Ventas[[#This Row],[Código]],Productos[],2,FALSE))</f>
        <v/>
      </c>
      <c r="D2803" t="str">
        <f>IF(ISBLANK(Ventas[[#This Row],[Código]]),"",VLOOKUP(Ventas[[#This Row],[Código]],Productos[],3,FALSE))</f>
        <v/>
      </c>
      <c r="E2803" s="22"/>
      <c r="F2803" s="1" t="str">
        <f>IF(ISBLANK(Ventas[[#This Row],[Código]]),"",VLOOKUP(Ventas[[#This Row],[Código]],Productos[],4,FALSE))</f>
        <v/>
      </c>
      <c r="G2803" s="1" t="str">
        <f>IF(ISBLANK(Ventas[[#This Row],[Código]]),"",VLOOKUP(Ventas[[#This Row],[Código]],Productos[],5,FALSE))</f>
        <v/>
      </c>
      <c r="H2803" s="23" t="str">
        <f>IF(ISBLANK(Ventas[[#This Row],[Código]]),"",Ventas[[#This Row],[Precio Unitario]]*Ventas[[#This Row],[Cantidad]])</f>
        <v/>
      </c>
      <c r="I2803" s="1" t="str">
        <f>IF(ISBLANK(Ventas[[#This Row],[Código]]),"",SUM(Ventas[[#This Row],[Monto]],I2802))</f>
        <v/>
      </c>
    </row>
    <row r="2804" spans="3:9" x14ac:dyDescent="0.25">
      <c r="C2804" t="str">
        <f>IF(ISBLANK(Ventas[[#This Row],[Código]]),"",VLOOKUP(Ventas[[#This Row],[Código]],Productos[],2,FALSE))</f>
        <v/>
      </c>
      <c r="D2804" t="str">
        <f>IF(ISBLANK(Ventas[[#This Row],[Código]]),"",VLOOKUP(Ventas[[#This Row],[Código]],Productos[],3,FALSE))</f>
        <v/>
      </c>
      <c r="E2804" s="22"/>
      <c r="F2804" s="1" t="str">
        <f>IF(ISBLANK(Ventas[[#This Row],[Código]]),"",VLOOKUP(Ventas[[#This Row],[Código]],Productos[],4,FALSE))</f>
        <v/>
      </c>
      <c r="G2804" s="1" t="str">
        <f>IF(ISBLANK(Ventas[[#This Row],[Código]]),"",VLOOKUP(Ventas[[#This Row],[Código]],Productos[],5,FALSE))</f>
        <v/>
      </c>
      <c r="H2804" s="23" t="str">
        <f>IF(ISBLANK(Ventas[[#This Row],[Código]]),"",Ventas[[#This Row],[Precio Unitario]]*Ventas[[#This Row],[Cantidad]])</f>
        <v/>
      </c>
      <c r="I2804" s="1" t="str">
        <f>IF(ISBLANK(Ventas[[#This Row],[Código]]),"",SUM(Ventas[[#This Row],[Monto]],I2803))</f>
        <v/>
      </c>
    </row>
    <row r="2805" spans="3:9" x14ac:dyDescent="0.25">
      <c r="C2805" t="str">
        <f>IF(ISBLANK(Ventas[[#This Row],[Código]]),"",VLOOKUP(Ventas[[#This Row],[Código]],Productos[],2,FALSE))</f>
        <v/>
      </c>
      <c r="D2805" t="str">
        <f>IF(ISBLANK(Ventas[[#This Row],[Código]]),"",VLOOKUP(Ventas[[#This Row],[Código]],Productos[],3,FALSE))</f>
        <v/>
      </c>
      <c r="E2805" s="22"/>
      <c r="F2805" s="1" t="str">
        <f>IF(ISBLANK(Ventas[[#This Row],[Código]]),"",VLOOKUP(Ventas[[#This Row],[Código]],Productos[],4,FALSE))</f>
        <v/>
      </c>
      <c r="G2805" s="1" t="str">
        <f>IF(ISBLANK(Ventas[[#This Row],[Código]]),"",VLOOKUP(Ventas[[#This Row],[Código]],Productos[],5,FALSE))</f>
        <v/>
      </c>
      <c r="H2805" s="23" t="str">
        <f>IF(ISBLANK(Ventas[[#This Row],[Código]]),"",Ventas[[#This Row],[Precio Unitario]]*Ventas[[#This Row],[Cantidad]])</f>
        <v/>
      </c>
      <c r="I2805" s="1" t="str">
        <f>IF(ISBLANK(Ventas[[#This Row],[Código]]),"",SUM(Ventas[[#This Row],[Monto]],I2804))</f>
        <v/>
      </c>
    </row>
    <row r="2806" spans="3:9" x14ac:dyDescent="0.25">
      <c r="C2806" t="str">
        <f>IF(ISBLANK(Ventas[[#This Row],[Código]]),"",VLOOKUP(Ventas[[#This Row],[Código]],Productos[],2,FALSE))</f>
        <v/>
      </c>
      <c r="D2806" t="str">
        <f>IF(ISBLANK(Ventas[[#This Row],[Código]]),"",VLOOKUP(Ventas[[#This Row],[Código]],Productos[],3,FALSE))</f>
        <v/>
      </c>
      <c r="E2806" s="22"/>
      <c r="F2806" s="1" t="str">
        <f>IF(ISBLANK(Ventas[[#This Row],[Código]]),"",VLOOKUP(Ventas[[#This Row],[Código]],Productos[],4,FALSE))</f>
        <v/>
      </c>
      <c r="G2806" s="1" t="str">
        <f>IF(ISBLANK(Ventas[[#This Row],[Código]]),"",VLOOKUP(Ventas[[#This Row],[Código]],Productos[],5,FALSE))</f>
        <v/>
      </c>
      <c r="H2806" s="23" t="str">
        <f>IF(ISBLANK(Ventas[[#This Row],[Código]]),"",Ventas[[#This Row],[Precio Unitario]]*Ventas[[#This Row],[Cantidad]])</f>
        <v/>
      </c>
      <c r="I2806" s="1" t="str">
        <f>IF(ISBLANK(Ventas[[#This Row],[Código]]),"",SUM(Ventas[[#This Row],[Monto]],I2805))</f>
        <v/>
      </c>
    </row>
    <row r="2807" spans="3:9" x14ac:dyDescent="0.25">
      <c r="C2807" t="str">
        <f>IF(ISBLANK(Ventas[[#This Row],[Código]]),"",VLOOKUP(Ventas[[#This Row],[Código]],Productos[],2,FALSE))</f>
        <v/>
      </c>
      <c r="D2807" t="str">
        <f>IF(ISBLANK(Ventas[[#This Row],[Código]]),"",VLOOKUP(Ventas[[#This Row],[Código]],Productos[],3,FALSE))</f>
        <v/>
      </c>
      <c r="E2807" s="22"/>
      <c r="F2807" s="1" t="str">
        <f>IF(ISBLANK(Ventas[[#This Row],[Código]]),"",VLOOKUP(Ventas[[#This Row],[Código]],Productos[],4,FALSE))</f>
        <v/>
      </c>
      <c r="G2807" s="1" t="str">
        <f>IF(ISBLANK(Ventas[[#This Row],[Código]]),"",VLOOKUP(Ventas[[#This Row],[Código]],Productos[],5,FALSE))</f>
        <v/>
      </c>
      <c r="H2807" s="23" t="str">
        <f>IF(ISBLANK(Ventas[[#This Row],[Código]]),"",Ventas[[#This Row],[Precio Unitario]]*Ventas[[#This Row],[Cantidad]])</f>
        <v/>
      </c>
      <c r="I2807" s="1" t="str">
        <f>IF(ISBLANK(Ventas[[#This Row],[Código]]),"",SUM(Ventas[[#This Row],[Monto]],I2806))</f>
        <v/>
      </c>
    </row>
    <row r="2808" spans="3:9" x14ac:dyDescent="0.25">
      <c r="C2808" t="str">
        <f>IF(ISBLANK(Ventas[[#This Row],[Código]]),"",VLOOKUP(Ventas[[#This Row],[Código]],Productos[],2,FALSE))</f>
        <v/>
      </c>
      <c r="D2808" t="str">
        <f>IF(ISBLANK(Ventas[[#This Row],[Código]]),"",VLOOKUP(Ventas[[#This Row],[Código]],Productos[],3,FALSE))</f>
        <v/>
      </c>
      <c r="E2808" s="22"/>
      <c r="F2808" s="1" t="str">
        <f>IF(ISBLANK(Ventas[[#This Row],[Código]]),"",VLOOKUP(Ventas[[#This Row],[Código]],Productos[],4,FALSE))</f>
        <v/>
      </c>
      <c r="G2808" s="1" t="str">
        <f>IF(ISBLANK(Ventas[[#This Row],[Código]]),"",VLOOKUP(Ventas[[#This Row],[Código]],Productos[],5,FALSE))</f>
        <v/>
      </c>
      <c r="H2808" s="23" t="str">
        <f>IF(ISBLANK(Ventas[[#This Row],[Código]]),"",Ventas[[#This Row],[Precio Unitario]]*Ventas[[#This Row],[Cantidad]])</f>
        <v/>
      </c>
      <c r="I2808" s="1" t="str">
        <f>IF(ISBLANK(Ventas[[#This Row],[Código]]),"",SUM(Ventas[[#This Row],[Monto]],I2807))</f>
        <v/>
      </c>
    </row>
    <row r="2809" spans="3:9" x14ac:dyDescent="0.25">
      <c r="C2809" t="str">
        <f>IF(ISBLANK(Ventas[[#This Row],[Código]]),"",VLOOKUP(Ventas[[#This Row],[Código]],Productos[],2,FALSE))</f>
        <v/>
      </c>
      <c r="D2809" t="str">
        <f>IF(ISBLANK(Ventas[[#This Row],[Código]]),"",VLOOKUP(Ventas[[#This Row],[Código]],Productos[],3,FALSE))</f>
        <v/>
      </c>
      <c r="E2809" s="22"/>
      <c r="F2809" s="1" t="str">
        <f>IF(ISBLANK(Ventas[[#This Row],[Código]]),"",VLOOKUP(Ventas[[#This Row],[Código]],Productos[],4,FALSE))</f>
        <v/>
      </c>
      <c r="G2809" s="1" t="str">
        <f>IF(ISBLANK(Ventas[[#This Row],[Código]]),"",VLOOKUP(Ventas[[#This Row],[Código]],Productos[],5,FALSE))</f>
        <v/>
      </c>
      <c r="H2809" s="23" t="str">
        <f>IF(ISBLANK(Ventas[[#This Row],[Código]]),"",Ventas[[#This Row],[Precio Unitario]]*Ventas[[#This Row],[Cantidad]])</f>
        <v/>
      </c>
      <c r="I2809" s="1" t="str">
        <f>IF(ISBLANK(Ventas[[#This Row],[Código]]),"",SUM(Ventas[[#This Row],[Monto]],I2808))</f>
        <v/>
      </c>
    </row>
    <row r="2810" spans="3:9" x14ac:dyDescent="0.25">
      <c r="C2810" t="str">
        <f>IF(ISBLANK(Ventas[[#This Row],[Código]]),"",VLOOKUP(Ventas[[#This Row],[Código]],Productos[],2,FALSE))</f>
        <v/>
      </c>
      <c r="D2810" t="str">
        <f>IF(ISBLANK(Ventas[[#This Row],[Código]]),"",VLOOKUP(Ventas[[#This Row],[Código]],Productos[],3,FALSE))</f>
        <v/>
      </c>
      <c r="E2810" s="22"/>
      <c r="F2810" s="1" t="str">
        <f>IF(ISBLANK(Ventas[[#This Row],[Código]]),"",VLOOKUP(Ventas[[#This Row],[Código]],Productos[],4,FALSE))</f>
        <v/>
      </c>
      <c r="G2810" s="1" t="str">
        <f>IF(ISBLANK(Ventas[[#This Row],[Código]]),"",VLOOKUP(Ventas[[#This Row],[Código]],Productos[],5,FALSE))</f>
        <v/>
      </c>
      <c r="H2810" s="23" t="str">
        <f>IF(ISBLANK(Ventas[[#This Row],[Código]]),"",Ventas[[#This Row],[Precio Unitario]]*Ventas[[#This Row],[Cantidad]])</f>
        <v/>
      </c>
      <c r="I2810" s="1" t="str">
        <f>IF(ISBLANK(Ventas[[#This Row],[Código]]),"",SUM(Ventas[[#This Row],[Monto]],I2809))</f>
        <v/>
      </c>
    </row>
    <row r="2811" spans="3:9" x14ac:dyDescent="0.25">
      <c r="C2811" t="str">
        <f>IF(ISBLANK(Ventas[[#This Row],[Código]]),"",VLOOKUP(Ventas[[#This Row],[Código]],Productos[],2,FALSE))</f>
        <v/>
      </c>
      <c r="D2811" t="str">
        <f>IF(ISBLANK(Ventas[[#This Row],[Código]]),"",VLOOKUP(Ventas[[#This Row],[Código]],Productos[],3,FALSE))</f>
        <v/>
      </c>
      <c r="E2811" s="22"/>
      <c r="F2811" s="1" t="str">
        <f>IF(ISBLANK(Ventas[[#This Row],[Código]]),"",VLOOKUP(Ventas[[#This Row],[Código]],Productos[],4,FALSE))</f>
        <v/>
      </c>
      <c r="G2811" s="1" t="str">
        <f>IF(ISBLANK(Ventas[[#This Row],[Código]]),"",VLOOKUP(Ventas[[#This Row],[Código]],Productos[],5,FALSE))</f>
        <v/>
      </c>
      <c r="H2811" s="23" t="str">
        <f>IF(ISBLANK(Ventas[[#This Row],[Código]]),"",Ventas[[#This Row],[Precio Unitario]]*Ventas[[#This Row],[Cantidad]])</f>
        <v/>
      </c>
      <c r="I2811" s="1" t="str">
        <f>IF(ISBLANK(Ventas[[#This Row],[Código]]),"",SUM(Ventas[[#This Row],[Monto]],I2810))</f>
        <v/>
      </c>
    </row>
    <row r="2812" spans="3:9" x14ac:dyDescent="0.25">
      <c r="C2812" t="str">
        <f>IF(ISBLANK(Ventas[[#This Row],[Código]]),"",VLOOKUP(Ventas[[#This Row],[Código]],Productos[],2,FALSE))</f>
        <v/>
      </c>
      <c r="D2812" t="str">
        <f>IF(ISBLANK(Ventas[[#This Row],[Código]]),"",VLOOKUP(Ventas[[#This Row],[Código]],Productos[],3,FALSE))</f>
        <v/>
      </c>
      <c r="E2812" s="22"/>
      <c r="F2812" s="1" t="str">
        <f>IF(ISBLANK(Ventas[[#This Row],[Código]]),"",VLOOKUP(Ventas[[#This Row],[Código]],Productos[],4,FALSE))</f>
        <v/>
      </c>
      <c r="G2812" s="1" t="str">
        <f>IF(ISBLANK(Ventas[[#This Row],[Código]]),"",VLOOKUP(Ventas[[#This Row],[Código]],Productos[],5,FALSE))</f>
        <v/>
      </c>
      <c r="H2812" s="23" t="str">
        <f>IF(ISBLANK(Ventas[[#This Row],[Código]]),"",Ventas[[#This Row],[Precio Unitario]]*Ventas[[#This Row],[Cantidad]])</f>
        <v/>
      </c>
      <c r="I2812" s="1" t="str">
        <f>IF(ISBLANK(Ventas[[#This Row],[Código]]),"",SUM(Ventas[[#This Row],[Monto]],I2811))</f>
        <v/>
      </c>
    </row>
    <row r="2813" spans="3:9" x14ac:dyDescent="0.25">
      <c r="C2813" t="str">
        <f>IF(ISBLANK(Ventas[[#This Row],[Código]]),"",VLOOKUP(Ventas[[#This Row],[Código]],Productos[],2,FALSE))</f>
        <v/>
      </c>
      <c r="D2813" t="str">
        <f>IF(ISBLANK(Ventas[[#This Row],[Código]]),"",VLOOKUP(Ventas[[#This Row],[Código]],Productos[],3,FALSE))</f>
        <v/>
      </c>
      <c r="E2813" s="22"/>
      <c r="F2813" s="1" t="str">
        <f>IF(ISBLANK(Ventas[[#This Row],[Código]]),"",VLOOKUP(Ventas[[#This Row],[Código]],Productos[],4,FALSE))</f>
        <v/>
      </c>
      <c r="G2813" s="1" t="str">
        <f>IF(ISBLANK(Ventas[[#This Row],[Código]]),"",VLOOKUP(Ventas[[#This Row],[Código]],Productos[],5,FALSE))</f>
        <v/>
      </c>
      <c r="H2813" s="23" t="str">
        <f>IF(ISBLANK(Ventas[[#This Row],[Código]]),"",Ventas[[#This Row],[Precio Unitario]]*Ventas[[#This Row],[Cantidad]])</f>
        <v/>
      </c>
      <c r="I2813" s="1" t="str">
        <f>IF(ISBLANK(Ventas[[#This Row],[Código]]),"",SUM(Ventas[[#This Row],[Monto]],I2812))</f>
        <v/>
      </c>
    </row>
    <row r="2814" spans="3:9" x14ac:dyDescent="0.25">
      <c r="C2814" t="str">
        <f>IF(ISBLANK(Ventas[[#This Row],[Código]]),"",VLOOKUP(Ventas[[#This Row],[Código]],Productos[],2,FALSE))</f>
        <v/>
      </c>
      <c r="D2814" t="str">
        <f>IF(ISBLANK(Ventas[[#This Row],[Código]]),"",VLOOKUP(Ventas[[#This Row],[Código]],Productos[],3,FALSE))</f>
        <v/>
      </c>
      <c r="E2814" s="22"/>
      <c r="F2814" s="1" t="str">
        <f>IF(ISBLANK(Ventas[[#This Row],[Código]]),"",VLOOKUP(Ventas[[#This Row],[Código]],Productos[],4,FALSE))</f>
        <v/>
      </c>
      <c r="G2814" s="1" t="str">
        <f>IF(ISBLANK(Ventas[[#This Row],[Código]]),"",VLOOKUP(Ventas[[#This Row],[Código]],Productos[],5,FALSE))</f>
        <v/>
      </c>
      <c r="H2814" s="23" t="str">
        <f>IF(ISBLANK(Ventas[[#This Row],[Código]]),"",Ventas[[#This Row],[Precio Unitario]]*Ventas[[#This Row],[Cantidad]])</f>
        <v/>
      </c>
      <c r="I2814" s="1" t="str">
        <f>IF(ISBLANK(Ventas[[#This Row],[Código]]),"",SUM(Ventas[[#This Row],[Monto]],I2813))</f>
        <v/>
      </c>
    </row>
    <row r="2815" spans="3:9" x14ac:dyDescent="0.25">
      <c r="C2815" t="str">
        <f>IF(ISBLANK(Ventas[[#This Row],[Código]]),"",VLOOKUP(Ventas[[#This Row],[Código]],Productos[],2,FALSE))</f>
        <v/>
      </c>
      <c r="D2815" t="str">
        <f>IF(ISBLANK(Ventas[[#This Row],[Código]]),"",VLOOKUP(Ventas[[#This Row],[Código]],Productos[],3,FALSE))</f>
        <v/>
      </c>
      <c r="E2815" s="22"/>
      <c r="F2815" s="1" t="str">
        <f>IF(ISBLANK(Ventas[[#This Row],[Código]]),"",VLOOKUP(Ventas[[#This Row],[Código]],Productos[],4,FALSE))</f>
        <v/>
      </c>
      <c r="G2815" s="1" t="str">
        <f>IF(ISBLANK(Ventas[[#This Row],[Código]]),"",VLOOKUP(Ventas[[#This Row],[Código]],Productos[],5,FALSE))</f>
        <v/>
      </c>
      <c r="H2815" s="23" t="str">
        <f>IF(ISBLANK(Ventas[[#This Row],[Código]]),"",Ventas[[#This Row],[Precio Unitario]]*Ventas[[#This Row],[Cantidad]])</f>
        <v/>
      </c>
      <c r="I2815" s="1" t="str">
        <f>IF(ISBLANK(Ventas[[#This Row],[Código]]),"",SUM(Ventas[[#This Row],[Monto]],I2814))</f>
        <v/>
      </c>
    </row>
    <row r="2816" spans="3:9" x14ac:dyDescent="0.25">
      <c r="C2816" t="str">
        <f>IF(ISBLANK(Ventas[[#This Row],[Código]]),"",VLOOKUP(Ventas[[#This Row],[Código]],Productos[],2,FALSE))</f>
        <v/>
      </c>
      <c r="D2816" t="str">
        <f>IF(ISBLANK(Ventas[[#This Row],[Código]]),"",VLOOKUP(Ventas[[#This Row],[Código]],Productos[],3,FALSE))</f>
        <v/>
      </c>
      <c r="E2816" s="22"/>
      <c r="F2816" s="1" t="str">
        <f>IF(ISBLANK(Ventas[[#This Row],[Código]]),"",VLOOKUP(Ventas[[#This Row],[Código]],Productos[],4,FALSE))</f>
        <v/>
      </c>
      <c r="G2816" s="1" t="str">
        <f>IF(ISBLANK(Ventas[[#This Row],[Código]]),"",VLOOKUP(Ventas[[#This Row],[Código]],Productos[],5,FALSE))</f>
        <v/>
      </c>
      <c r="H2816" s="23" t="str">
        <f>IF(ISBLANK(Ventas[[#This Row],[Código]]),"",Ventas[[#This Row],[Precio Unitario]]*Ventas[[#This Row],[Cantidad]])</f>
        <v/>
      </c>
      <c r="I2816" s="1" t="str">
        <f>IF(ISBLANK(Ventas[[#This Row],[Código]]),"",SUM(Ventas[[#This Row],[Monto]],I2815))</f>
        <v/>
      </c>
    </row>
    <row r="2817" spans="3:9" x14ac:dyDescent="0.25">
      <c r="C2817" t="str">
        <f>IF(ISBLANK(Ventas[[#This Row],[Código]]),"",VLOOKUP(Ventas[[#This Row],[Código]],Productos[],2,FALSE))</f>
        <v/>
      </c>
      <c r="D2817" t="str">
        <f>IF(ISBLANK(Ventas[[#This Row],[Código]]),"",VLOOKUP(Ventas[[#This Row],[Código]],Productos[],3,FALSE))</f>
        <v/>
      </c>
      <c r="E2817" s="22"/>
      <c r="F2817" s="1" t="str">
        <f>IF(ISBLANK(Ventas[[#This Row],[Código]]),"",VLOOKUP(Ventas[[#This Row],[Código]],Productos[],4,FALSE))</f>
        <v/>
      </c>
      <c r="G2817" s="1" t="str">
        <f>IF(ISBLANK(Ventas[[#This Row],[Código]]),"",VLOOKUP(Ventas[[#This Row],[Código]],Productos[],5,FALSE))</f>
        <v/>
      </c>
      <c r="H2817" s="23" t="str">
        <f>IF(ISBLANK(Ventas[[#This Row],[Código]]),"",Ventas[[#This Row],[Precio Unitario]]*Ventas[[#This Row],[Cantidad]])</f>
        <v/>
      </c>
      <c r="I2817" s="1" t="str">
        <f>IF(ISBLANK(Ventas[[#This Row],[Código]]),"",SUM(Ventas[[#This Row],[Monto]],I2816))</f>
        <v/>
      </c>
    </row>
    <row r="2818" spans="3:9" x14ac:dyDescent="0.25">
      <c r="C2818" t="str">
        <f>IF(ISBLANK(Ventas[[#This Row],[Código]]),"",VLOOKUP(Ventas[[#This Row],[Código]],Productos[],2,FALSE))</f>
        <v/>
      </c>
      <c r="D2818" t="str">
        <f>IF(ISBLANK(Ventas[[#This Row],[Código]]),"",VLOOKUP(Ventas[[#This Row],[Código]],Productos[],3,FALSE))</f>
        <v/>
      </c>
      <c r="E2818" s="22"/>
      <c r="F2818" s="1" t="str">
        <f>IF(ISBLANK(Ventas[[#This Row],[Código]]),"",VLOOKUP(Ventas[[#This Row],[Código]],Productos[],4,FALSE))</f>
        <v/>
      </c>
      <c r="G2818" s="1" t="str">
        <f>IF(ISBLANK(Ventas[[#This Row],[Código]]),"",VLOOKUP(Ventas[[#This Row],[Código]],Productos[],5,FALSE))</f>
        <v/>
      </c>
      <c r="H2818" s="23" t="str">
        <f>IF(ISBLANK(Ventas[[#This Row],[Código]]),"",Ventas[[#This Row],[Precio Unitario]]*Ventas[[#This Row],[Cantidad]])</f>
        <v/>
      </c>
      <c r="I2818" s="1" t="str">
        <f>IF(ISBLANK(Ventas[[#This Row],[Código]]),"",SUM(Ventas[[#This Row],[Monto]],I2817))</f>
        <v/>
      </c>
    </row>
    <row r="2819" spans="3:9" x14ac:dyDescent="0.25">
      <c r="C2819" t="str">
        <f>IF(ISBLANK(Ventas[[#This Row],[Código]]),"",VLOOKUP(Ventas[[#This Row],[Código]],Productos[],2,FALSE))</f>
        <v/>
      </c>
      <c r="D2819" t="str">
        <f>IF(ISBLANK(Ventas[[#This Row],[Código]]),"",VLOOKUP(Ventas[[#This Row],[Código]],Productos[],3,FALSE))</f>
        <v/>
      </c>
      <c r="E2819" s="22"/>
      <c r="F2819" s="1" t="str">
        <f>IF(ISBLANK(Ventas[[#This Row],[Código]]),"",VLOOKUP(Ventas[[#This Row],[Código]],Productos[],4,FALSE))</f>
        <v/>
      </c>
      <c r="G2819" s="1" t="str">
        <f>IF(ISBLANK(Ventas[[#This Row],[Código]]),"",VLOOKUP(Ventas[[#This Row],[Código]],Productos[],5,FALSE))</f>
        <v/>
      </c>
      <c r="H2819" s="23" t="str">
        <f>IF(ISBLANK(Ventas[[#This Row],[Código]]),"",Ventas[[#This Row],[Precio Unitario]]*Ventas[[#This Row],[Cantidad]])</f>
        <v/>
      </c>
      <c r="I2819" s="1" t="str">
        <f>IF(ISBLANK(Ventas[[#This Row],[Código]]),"",SUM(Ventas[[#This Row],[Monto]],I2818))</f>
        <v/>
      </c>
    </row>
    <row r="2820" spans="3:9" x14ac:dyDescent="0.25">
      <c r="C2820" t="str">
        <f>IF(ISBLANK(Ventas[[#This Row],[Código]]),"",VLOOKUP(Ventas[[#This Row],[Código]],Productos[],2,FALSE))</f>
        <v/>
      </c>
      <c r="D2820" t="str">
        <f>IF(ISBLANK(Ventas[[#This Row],[Código]]),"",VLOOKUP(Ventas[[#This Row],[Código]],Productos[],3,FALSE))</f>
        <v/>
      </c>
      <c r="E2820" s="22"/>
      <c r="F2820" s="1" t="str">
        <f>IF(ISBLANK(Ventas[[#This Row],[Código]]),"",VLOOKUP(Ventas[[#This Row],[Código]],Productos[],4,FALSE))</f>
        <v/>
      </c>
      <c r="G2820" s="1" t="str">
        <f>IF(ISBLANK(Ventas[[#This Row],[Código]]),"",VLOOKUP(Ventas[[#This Row],[Código]],Productos[],5,FALSE))</f>
        <v/>
      </c>
      <c r="H2820" s="23" t="str">
        <f>IF(ISBLANK(Ventas[[#This Row],[Código]]),"",Ventas[[#This Row],[Precio Unitario]]*Ventas[[#This Row],[Cantidad]])</f>
        <v/>
      </c>
      <c r="I2820" s="1" t="str">
        <f>IF(ISBLANK(Ventas[[#This Row],[Código]]),"",SUM(Ventas[[#This Row],[Monto]],I2819))</f>
        <v/>
      </c>
    </row>
    <row r="2821" spans="3:9" x14ac:dyDescent="0.25">
      <c r="C2821" t="str">
        <f>IF(ISBLANK(Ventas[[#This Row],[Código]]),"",VLOOKUP(Ventas[[#This Row],[Código]],Productos[],2,FALSE))</f>
        <v/>
      </c>
      <c r="D2821" t="str">
        <f>IF(ISBLANK(Ventas[[#This Row],[Código]]),"",VLOOKUP(Ventas[[#This Row],[Código]],Productos[],3,FALSE))</f>
        <v/>
      </c>
      <c r="E2821" s="22"/>
      <c r="F2821" s="1" t="str">
        <f>IF(ISBLANK(Ventas[[#This Row],[Código]]),"",VLOOKUP(Ventas[[#This Row],[Código]],Productos[],4,FALSE))</f>
        <v/>
      </c>
      <c r="G2821" s="1" t="str">
        <f>IF(ISBLANK(Ventas[[#This Row],[Código]]),"",VLOOKUP(Ventas[[#This Row],[Código]],Productos[],5,FALSE))</f>
        <v/>
      </c>
      <c r="H2821" s="23" t="str">
        <f>IF(ISBLANK(Ventas[[#This Row],[Código]]),"",Ventas[[#This Row],[Precio Unitario]]*Ventas[[#This Row],[Cantidad]])</f>
        <v/>
      </c>
      <c r="I2821" s="1" t="str">
        <f>IF(ISBLANK(Ventas[[#This Row],[Código]]),"",SUM(Ventas[[#This Row],[Monto]],I2820))</f>
        <v/>
      </c>
    </row>
    <row r="2822" spans="3:9" x14ac:dyDescent="0.25">
      <c r="C2822" t="str">
        <f>IF(ISBLANK(Ventas[[#This Row],[Código]]),"",VLOOKUP(Ventas[[#This Row],[Código]],Productos[],2,FALSE))</f>
        <v/>
      </c>
      <c r="D2822" t="str">
        <f>IF(ISBLANK(Ventas[[#This Row],[Código]]),"",VLOOKUP(Ventas[[#This Row],[Código]],Productos[],3,FALSE))</f>
        <v/>
      </c>
      <c r="E2822" s="22"/>
      <c r="F2822" s="1" t="str">
        <f>IF(ISBLANK(Ventas[[#This Row],[Código]]),"",VLOOKUP(Ventas[[#This Row],[Código]],Productos[],4,FALSE))</f>
        <v/>
      </c>
      <c r="G2822" s="1" t="str">
        <f>IF(ISBLANK(Ventas[[#This Row],[Código]]),"",VLOOKUP(Ventas[[#This Row],[Código]],Productos[],5,FALSE))</f>
        <v/>
      </c>
      <c r="H2822" s="23" t="str">
        <f>IF(ISBLANK(Ventas[[#This Row],[Código]]),"",Ventas[[#This Row],[Precio Unitario]]*Ventas[[#This Row],[Cantidad]])</f>
        <v/>
      </c>
      <c r="I2822" s="1" t="str">
        <f>IF(ISBLANK(Ventas[[#This Row],[Código]]),"",SUM(Ventas[[#This Row],[Monto]],I2821))</f>
        <v/>
      </c>
    </row>
    <row r="2823" spans="3:9" x14ac:dyDescent="0.25">
      <c r="C2823" t="str">
        <f>IF(ISBLANK(Ventas[[#This Row],[Código]]),"",VLOOKUP(Ventas[[#This Row],[Código]],Productos[],2,FALSE))</f>
        <v/>
      </c>
      <c r="D2823" t="str">
        <f>IF(ISBLANK(Ventas[[#This Row],[Código]]),"",VLOOKUP(Ventas[[#This Row],[Código]],Productos[],3,FALSE))</f>
        <v/>
      </c>
      <c r="E2823" s="22"/>
      <c r="F2823" s="1" t="str">
        <f>IF(ISBLANK(Ventas[[#This Row],[Código]]),"",VLOOKUP(Ventas[[#This Row],[Código]],Productos[],4,FALSE))</f>
        <v/>
      </c>
      <c r="G2823" s="1" t="str">
        <f>IF(ISBLANK(Ventas[[#This Row],[Código]]),"",VLOOKUP(Ventas[[#This Row],[Código]],Productos[],5,FALSE))</f>
        <v/>
      </c>
      <c r="H2823" s="23" t="str">
        <f>IF(ISBLANK(Ventas[[#This Row],[Código]]),"",Ventas[[#This Row],[Precio Unitario]]*Ventas[[#This Row],[Cantidad]])</f>
        <v/>
      </c>
      <c r="I2823" s="1" t="str">
        <f>IF(ISBLANK(Ventas[[#This Row],[Código]]),"",SUM(Ventas[[#This Row],[Monto]],I2822))</f>
        <v/>
      </c>
    </row>
    <row r="2824" spans="3:9" x14ac:dyDescent="0.25">
      <c r="C2824" t="str">
        <f>IF(ISBLANK(Ventas[[#This Row],[Código]]),"",VLOOKUP(Ventas[[#This Row],[Código]],Productos[],2,FALSE))</f>
        <v/>
      </c>
      <c r="D2824" t="str">
        <f>IF(ISBLANK(Ventas[[#This Row],[Código]]),"",VLOOKUP(Ventas[[#This Row],[Código]],Productos[],3,FALSE))</f>
        <v/>
      </c>
      <c r="E2824" s="22"/>
      <c r="F2824" s="1" t="str">
        <f>IF(ISBLANK(Ventas[[#This Row],[Código]]),"",VLOOKUP(Ventas[[#This Row],[Código]],Productos[],4,FALSE))</f>
        <v/>
      </c>
      <c r="G2824" s="1" t="str">
        <f>IF(ISBLANK(Ventas[[#This Row],[Código]]),"",VLOOKUP(Ventas[[#This Row],[Código]],Productos[],5,FALSE))</f>
        <v/>
      </c>
      <c r="H2824" s="23" t="str">
        <f>IF(ISBLANK(Ventas[[#This Row],[Código]]),"",Ventas[[#This Row],[Precio Unitario]]*Ventas[[#This Row],[Cantidad]])</f>
        <v/>
      </c>
      <c r="I2824" s="1" t="str">
        <f>IF(ISBLANK(Ventas[[#This Row],[Código]]),"",SUM(Ventas[[#This Row],[Monto]],I2823))</f>
        <v/>
      </c>
    </row>
    <row r="2825" spans="3:9" x14ac:dyDescent="0.25">
      <c r="C2825" t="str">
        <f>IF(ISBLANK(Ventas[[#This Row],[Código]]),"",VLOOKUP(Ventas[[#This Row],[Código]],Productos[],2,FALSE))</f>
        <v/>
      </c>
      <c r="D2825" t="str">
        <f>IF(ISBLANK(Ventas[[#This Row],[Código]]),"",VLOOKUP(Ventas[[#This Row],[Código]],Productos[],3,FALSE))</f>
        <v/>
      </c>
      <c r="E2825" s="22"/>
      <c r="F2825" s="1" t="str">
        <f>IF(ISBLANK(Ventas[[#This Row],[Código]]),"",VLOOKUP(Ventas[[#This Row],[Código]],Productos[],4,FALSE))</f>
        <v/>
      </c>
      <c r="G2825" s="1" t="str">
        <f>IF(ISBLANK(Ventas[[#This Row],[Código]]),"",VLOOKUP(Ventas[[#This Row],[Código]],Productos[],5,FALSE))</f>
        <v/>
      </c>
      <c r="H2825" s="23" t="str">
        <f>IF(ISBLANK(Ventas[[#This Row],[Código]]),"",Ventas[[#This Row],[Precio Unitario]]*Ventas[[#This Row],[Cantidad]])</f>
        <v/>
      </c>
      <c r="I2825" s="1" t="str">
        <f>IF(ISBLANK(Ventas[[#This Row],[Código]]),"",SUM(Ventas[[#This Row],[Monto]],I2824))</f>
        <v/>
      </c>
    </row>
    <row r="2826" spans="3:9" x14ac:dyDescent="0.25">
      <c r="C2826" t="str">
        <f>IF(ISBLANK(Ventas[[#This Row],[Código]]),"",VLOOKUP(Ventas[[#This Row],[Código]],Productos[],2,FALSE))</f>
        <v/>
      </c>
      <c r="D2826" t="str">
        <f>IF(ISBLANK(Ventas[[#This Row],[Código]]),"",VLOOKUP(Ventas[[#This Row],[Código]],Productos[],3,FALSE))</f>
        <v/>
      </c>
      <c r="E2826" s="22"/>
      <c r="F2826" s="1" t="str">
        <f>IF(ISBLANK(Ventas[[#This Row],[Código]]),"",VLOOKUP(Ventas[[#This Row],[Código]],Productos[],4,FALSE))</f>
        <v/>
      </c>
      <c r="G2826" s="1" t="str">
        <f>IF(ISBLANK(Ventas[[#This Row],[Código]]),"",VLOOKUP(Ventas[[#This Row],[Código]],Productos[],5,FALSE))</f>
        <v/>
      </c>
      <c r="H2826" s="23" t="str">
        <f>IF(ISBLANK(Ventas[[#This Row],[Código]]),"",Ventas[[#This Row],[Precio Unitario]]*Ventas[[#This Row],[Cantidad]])</f>
        <v/>
      </c>
      <c r="I2826" s="1" t="str">
        <f>IF(ISBLANK(Ventas[[#This Row],[Código]]),"",SUM(Ventas[[#This Row],[Monto]],I2825))</f>
        <v/>
      </c>
    </row>
    <row r="2827" spans="3:9" x14ac:dyDescent="0.25">
      <c r="C2827" t="str">
        <f>IF(ISBLANK(Ventas[[#This Row],[Código]]),"",VLOOKUP(Ventas[[#This Row],[Código]],Productos[],2,FALSE))</f>
        <v/>
      </c>
      <c r="D2827" t="str">
        <f>IF(ISBLANK(Ventas[[#This Row],[Código]]),"",VLOOKUP(Ventas[[#This Row],[Código]],Productos[],3,FALSE))</f>
        <v/>
      </c>
      <c r="E2827" s="22"/>
      <c r="F2827" s="1" t="str">
        <f>IF(ISBLANK(Ventas[[#This Row],[Código]]),"",VLOOKUP(Ventas[[#This Row],[Código]],Productos[],4,FALSE))</f>
        <v/>
      </c>
      <c r="G2827" s="1" t="str">
        <f>IF(ISBLANK(Ventas[[#This Row],[Código]]),"",VLOOKUP(Ventas[[#This Row],[Código]],Productos[],5,FALSE))</f>
        <v/>
      </c>
      <c r="H2827" s="23" t="str">
        <f>IF(ISBLANK(Ventas[[#This Row],[Código]]),"",Ventas[[#This Row],[Precio Unitario]]*Ventas[[#This Row],[Cantidad]])</f>
        <v/>
      </c>
      <c r="I2827" s="1" t="str">
        <f>IF(ISBLANK(Ventas[[#This Row],[Código]]),"",SUM(Ventas[[#This Row],[Monto]],I2826))</f>
        <v/>
      </c>
    </row>
    <row r="2828" spans="3:9" x14ac:dyDescent="0.25">
      <c r="C2828" t="str">
        <f>IF(ISBLANK(Ventas[[#This Row],[Código]]),"",VLOOKUP(Ventas[[#This Row],[Código]],Productos[],2,FALSE))</f>
        <v/>
      </c>
      <c r="D2828" t="str">
        <f>IF(ISBLANK(Ventas[[#This Row],[Código]]),"",VLOOKUP(Ventas[[#This Row],[Código]],Productos[],3,FALSE))</f>
        <v/>
      </c>
      <c r="E2828" s="22"/>
      <c r="F2828" s="1" t="str">
        <f>IF(ISBLANK(Ventas[[#This Row],[Código]]),"",VLOOKUP(Ventas[[#This Row],[Código]],Productos[],4,FALSE))</f>
        <v/>
      </c>
      <c r="G2828" s="1" t="str">
        <f>IF(ISBLANK(Ventas[[#This Row],[Código]]),"",VLOOKUP(Ventas[[#This Row],[Código]],Productos[],5,FALSE))</f>
        <v/>
      </c>
      <c r="H2828" s="23" t="str">
        <f>IF(ISBLANK(Ventas[[#This Row],[Código]]),"",Ventas[[#This Row],[Precio Unitario]]*Ventas[[#This Row],[Cantidad]])</f>
        <v/>
      </c>
      <c r="I2828" s="1" t="str">
        <f>IF(ISBLANK(Ventas[[#This Row],[Código]]),"",SUM(Ventas[[#This Row],[Monto]],I2827))</f>
        <v/>
      </c>
    </row>
    <row r="2829" spans="3:9" x14ac:dyDescent="0.25">
      <c r="C2829" t="str">
        <f>IF(ISBLANK(Ventas[[#This Row],[Código]]),"",VLOOKUP(Ventas[[#This Row],[Código]],Productos[],2,FALSE))</f>
        <v/>
      </c>
      <c r="D2829" t="str">
        <f>IF(ISBLANK(Ventas[[#This Row],[Código]]),"",VLOOKUP(Ventas[[#This Row],[Código]],Productos[],3,FALSE))</f>
        <v/>
      </c>
      <c r="E2829" s="22"/>
      <c r="F2829" s="1" t="str">
        <f>IF(ISBLANK(Ventas[[#This Row],[Código]]),"",VLOOKUP(Ventas[[#This Row],[Código]],Productos[],4,FALSE))</f>
        <v/>
      </c>
      <c r="G2829" s="1" t="str">
        <f>IF(ISBLANK(Ventas[[#This Row],[Código]]),"",VLOOKUP(Ventas[[#This Row],[Código]],Productos[],5,FALSE))</f>
        <v/>
      </c>
      <c r="H2829" s="23" t="str">
        <f>IF(ISBLANK(Ventas[[#This Row],[Código]]),"",Ventas[[#This Row],[Precio Unitario]]*Ventas[[#This Row],[Cantidad]])</f>
        <v/>
      </c>
      <c r="I2829" s="1" t="str">
        <f>IF(ISBLANK(Ventas[[#This Row],[Código]]),"",SUM(Ventas[[#This Row],[Monto]],I2828))</f>
        <v/>
      </c>
    </row>
    <row r="2830" spans="3:9" x14ac:dyDescent="0.25">
      <c r="C2830" t="str">
        <f>IF(ISBLANK(Ventas[[#This Row],[Código]]),"",VLOOKUP(Ventas[[#This Row],[Código]],Productos[],2,FALSE))</f>
        <v/>
      </c>
      <c r="D2830" t="str">
        <f>IF(ISBLANK(Ventas[[#This Row],[Código]]),"",VLOOKUP(Ventas[[#This Row],[Código]],Productos[],3,FALSE))</f>
        <v/>
      </c>
      <c r="E2830" s="22"/>
      <c r="F2830" s="1" t="str">
        <f>IF(ISBLANK(Ventas[[#This Row],[Código]]),"",VLOOKUP(Ventas[[#This Row],[Código]],Productos[],4,FALSE))</f>
        <v/>
      </c>
      <c r="G2830" s="1" t="str">
        <f>IF(ISBLANK(Ventas[[#This Row],[Código]]),"",VLOOKUP(Ventas[[#This Row],[Código]],Productos[],5,FALSE))</f>
        <v/>
      </c>
      <c r="H2830" s="23" t="str">
        <f>IF(ISBLANK(Ventas[[#This Row],[Código]]),"",Ventas[[#This Row],[Precio Unitario]]*Ventas[[#This Row],[Cantidad]])</f>
        <v/>
      </c>
      <c r="I2830" s="1" t="str">
        <f>IF(ISBLANK(Ventas[[#This Row],[Código]]),"",SUM(Ventas[[#This Row],[Monto]],I2829))</f>
        <v/>
      </c>
    </row>
    <row r="2831" spans="3:9" x14ac:dyDescent="0.25">
      <c r="C2831" t="str">
        <f>IF(ISBLANK(Ventas[[#This Row],[Código]]),"",VLOOKUP(Ventas[[#This Row],[Código]],Productos[],2,FALSE))</f>
        <v/>
      </c>
      <c r="D2831" t="str">
        <f>IF(ISBLANK(Ventas[[#This Row],[Código]]),"",VLOOKUP(Ventas[[#This Row],[Código]],Productos[],3,FALSE))</f>
        <v/>
      </c>
      <c r="E2831" s="22"/>
      <c r="F2831" s="1" t="str">
        <f>IF(ISBLANK(Ventas[[#This Row],[Código]]),"",VLOOKUP(Ventas[[#This Row],[Código]],Productos[],4,FALSE))</f>
        <v/>
      </c>
      <c r="G2831" s="1" t="str">
        <f>IF(ISBLANK(Ventas[[#This Row],[Código]]),"",VLOOKUP(Ventas[[#This Row],[Código]],Productos[],5,FALSE))</f>
        <v/>
      </c>
      <c r="H2831" s="23" t="str">
        <f>IF(ISBLANK(Ventas[[#This Row],[Código]]),"",Ventas[[#This Row],[Precio Unitario]]*Ventas[[#This Row],[Cantidad]])</f>
        <v/>
      </c>
      <c r="I2831" s="1" t="str">
        <f>IF(ISBLANK(Ventas[[#This Row],[Código]]),"",SUM(Ventas[[#This Row],[Monto]],I2830))</f>
        <v/>
      </c>
    </row>
    <row r="2832" spans="3:9" x14ac:dyDescent="0.25">
      <c r="C2832" t="str">
        <f>IF(ISBLANK(Ventas[[#This Row],[Código]]),"",VLOOKUP(Ventas[[#This Row],[Código]],Productos[],2,FALSE))</f>
        <v/>
      </c>
      <c r="D2832" t="str">
        <f>IF(ISBLANK(Ventas[[#This Row],[Código]]),"",VLOOKUP(Ventas[[#This Row],[Código]],Productos[],3,FALSE))</f>
        <v/>
      </c>
      <c r="E2832" s="22"/>
      <c r="F2832" s="1" t="str">
        <f>IF(ISBLANK(Ventas[[#This Row],[Código]]),"",VLOOKUP(Ventas[[#This Row],[Código]],Productos[],4,FALSE))</f>
        <v/>
      </c>
      <c r="G2832" s="1" t="str">
        <f>IF(ISBLANK(Ventas[[#This Row],[Código]]),"",VLOOKUP(Ventas[[#This Row],[Código]],Productos[],5,FALSE))</f>
        <v/>
      </c>
      <c r="H2832" s="23" t="str">
        <f>IF(ISBLANK(Ventas[[#This Row],[Código]]),"",Ventas[[#This Row],[Precio Unitario]]*Ventas[[#This Row],[Cantidad]])</f>
        <v/>
      </c>
      <c r="I2832" s="1" t="str">
        <f>IF(ISBLANK(Ventas[[#This Row],[Código]]),"",SUM(Ventas[[#This Row],[Monto]],I2831))</f>
        <v/>
      </c>
    </row>
    <row r="2833" spans="3:9" x14ac:dyDescent="0.25">
      <c r="C2833" t="str">
        <f>IF(ISBLANK(Ventas[[#This Row],[Código]]),"",VLOOKUP(Ventas[[#This Row],[Código]],Productos[],2,FALSE))</f>
        <v/>
      </c>
      <c r="D2833" t="str">
        <f>IF(ISBLANK(Ventas[[#This Row],[Código]]),"",VLOOKUP(Ventas[[#This Row],[Código]],Productos[],3,FALSE))</f>
        <v/>
      </c>
      <c r="E2833" s="22"/>
      <c r="F2833" s="1" t="str">
        <f>IF(ISBLANK(Ventas[[#This Row],[Código]]),"",VLOOKUP(Ventas[[#This Row],[Código]],Productos[],4,FALSE))</f>
        <v/>
      </c>
      <c r="G2833" s="1" t="str">
        <f>IF(ISBLANK(Ventas[[#This Row],[Código]]),"",VLOOKUP(Ventas[[#This Row],[Código]],Productos[],5,FALSE))</f>
        <v/>
      </c>
      <c r="H2833" s="23" t="str">
        <f>IF(ISBLANK(Ventas[[#This Row],[Código]]),"",Ventas[[#This Row],[Precio Unitario]]*Ventas[[#This Row],[Cantidad]])</f>
        <v/>
      </c>
      <c r="I2833" s="1" t="str">
        <f>IF(ISBLANK(Ventas[[#This Row],[Código]]),"",SUM(Ventas[[#This Row],[Monto]],I2832))</f>
        <v/>
      </c>
    </row>
    <row r="2834" spans="3:9" x14ac:dyDescent="0.25">
      <c r="C2834" t="str">
        <f>IF(ISBLANK(Ventas[[#This Row],[Código]]),"",VLOOKUP(Ventas[[#This Row],[Código]],Productos[],2,FALSE))</f>
        <v/>
      </c>
      <c r="D2834" t="str">
        <f>IF(ISBLANK(Ventas[[#This Row],[Código]]),"",VLOOKUP(Ventas[[#This Row],[Código]],Productos[],3,FALSE))</f>
        <v/>
      </c>
      <c r="E2834" s="22"/>
      <c r="F2834" s="1" t="str">
        <f>IF(ISBLANK(Ventas[[#This Row],[Código]]),"",VLOOKUP(Ventas[[#This Row],[Código]],Productos[],4,FALSE))</f>
        <v/>
      </c>
      <c r="G2834" s="1" t="str">
        <f>IF(ISBLANK(Ventas[[#This Row],[Código]]),"",VLOOKUP(Ventas[[#This Row],[Código]],Productos[],5,FALSE))</f>
        <v/>
      </c>
      <c r="H2834" s="23" t="str">
        <f>IF(ISBLANK(Ventas[[#This Row],[Código]]),"",Ventas[[#This Row],[Precio Unitario]]*Ventas[[#This Row],[Cantidad]])</f>
        <v/>
      </c>
      <c r="I2834" s="1" t="str">
        <f>IF(ISBLANK(Ventas[[#This Row],[Código]]),"",SUM(Ventas[[#This Row],[Monto]],I2833))</f>
        <v/>
      </c>
    </row>
    <row r="2835" spans="3:9" x14ac:dyDescent="0.25">
      <c r="C2835" t="str">
        <f>IF(ISBLANK(Ventas[[#This Row],[Código]]),"",VLOOKUP(Ventas[[#This Row],[Código]],Productos[],2,FALSE))</f>
        <v/>
      </c>
      <c r="D2835" t="str">
        <f>IF(ISBLANK(Ventas[[#This Row],[Código]]),"",VLOOKUP(Ventas[[#This Row],[Código]],Productos[],3,FALSE))</f>
        <v/>
      </c>
      <c r="E2835" s="22"/>
      <c r="F2835" s="1" t="str">
        <f>IF(ISBLANK(Ventas[[#This Row],[Código]]),"",VLOOKUP(Ventas[[#This Row],[Código]],Productos[],4,FALSE))</f>
        <v/>
      </c>
      <c r="G2835" s="1" t="str">
        <f>IF(ISBLANK(Ventas[[#This Row],[Código]]),"",VLOOKUP(Ventas[[#This Row],[Código]],Productos[],5,FALSE))</f>
        <v/>
      </c>
      <c r="H2835" s="23" t="str">
        <f>IF(ISBLANK(Ventas[[#This Row],[Código]]),"",Ventas[[#This Row],[Precio Unitario]]*Ventas[[#This Row],[Cantidad]])</f>
        <v/>
      </c>
      <c r="I2835" s="1" t="str">
        <f>IF(ISBLANK(Ventas[[#This Row],[Código]]),"",SUM(Ventas[[#This Row],[Monto]],I2834))</f>
        <v/>
      </c>
    </row>
    <row r="2836" spans="3:9" x14ac:dyDescent="0.25">
      <c r="C2836" t="str">
        <f>IF(ISBLANK(Ventas[[#This Row],[Código]]),"",VLOOKUP(Ventas[[#This Row],[Código]],Productos[],2,FALSE))</f>
        <v/>
      </c>
      <c r="D2836" t="str">
        <f>IF(ISBLANK(Ventas[[#This Row],[Código]]),"",VLOOKUP(Ventas[[#This Row],[Código]],Productos[],3,FALSE))</f>
        <v/>
      </c>
      <c r="E2836" s="22"/>
      <c r="F2836" s="1" t="str">
        <f>IF(ISBLANK(Ventas[[#This Row],[Código]]),"",VLOOKUP(Ventas[[#This Row],[Código]],Productos[],4,FALSE))</f>
        <v/>
      </c>
      <c r="G2836" s="1" t="str">
        <f>IF(ISBLANK(Ventas[[#This Row],[Código]]),"",VLOOKUP(Ventas[[#This Row],[Código]],Productos[],5,FALSE))</f>
        <v/>
      </c>
      <c r="H2836" s="23" t="str">
        <f>IF(ISBLANK(Ventas[[#This Row],[Código]]),"",Ventas[[#This Row],[Precio Unitario]]*Ventas[[#This Row],[Cantidad]])</f>
        <v/>
      </c>
      <c r="I2836" s="1" t="str">
        <f>IF(ISBLANK(Ventas[[#This Row],[Código]]),"",SUM(Ventas[[#This Row],[Monto]],I2835))</f>
        <v/>
      </c>
    </row>
    <row r="2837" spans="3:9" x14ac:dyDescent="0.25">
      <c r="C2837" t="str">
        <f>IF(ISBLANK(Ventas[[#This Row],[Código]]),"",VLOOKUP(Ventas[[#This Row],[Código]],Productos[],2,FALSE))</f>
        <v/>
      </c>
      <c r="D2837" t="str">
        <f>IF(ISBLANK(Ventas[[#This Row],[Código]]),"",VLOOKUP(Ventas[[#This Row],[Código]],Productos[],3,FALSE))</f>
        <v/>
      </c>
      <c r="E2837" s="22"/>
      <c r="F2837" s="1" t="str">
        <f>IF(ISBLANK(Ventas[[#This Row],[Código]]),"",VLOOKUP(Ventas[[#This Row],[Código]],Productos[],4,FALSE))</f>
        <v/>
      </c>
      <c r="G2837" s="1" t="str">
        <f>IF(ISBLANK(Ventas[[#This Row],[Código]]),"",VLOOKUP(Ventas[[#This Row],[Código]],Productos[],5,FALSE))</f>
        <v/>
      </c>
      <c r="H2837" s="23" t="str">
        <f>IF(ISBLANK(Ventas[[#This Row],[Código]]),"",Ventas[[#This Row],[Precio Unitario]]*Ventas[[#This Row],[Cantidad]])</f>
        <v/>
      </c>
      <c r="I2837" s="1" t="str">
        <f>IF(ISBLANK(Ventas[[#This Row],[Código]]),"",SUM(Ventas[[#This Row],[Monto]],I2836))</f>
        <v/>
      </c>
    </row>
    <row r="2838" spans="3:9" x14ac:dyDescent="0.25">
      <c r="C2838" t="str">
        <f>IF(ISBLANK(Ventas[[#This Row],[Código]]),"",VLOOKUP(Ventas[[#This Row],[Código]],Productos[],2,FALSE))</f>
        <v/>
      </c>
      <c r="D2838" t="str">
        <f>IF(ISBLANK(Ventas[[#This Row],[Código]]),"",VLOOKUP(Ventas[[#This Row],[Código]],Productos[],3,FALSE))</f>
        <v/>
      </c>
      <c r="E2838" s="22"/>
      <c r="F2838" s="1" t="str">
        <f>IF(ISBLANK(Ventas[[#This Row],[Código]]),"",VLOOKUP(Ventas[[#This Row],[Código]],Productos[],4,FALSE))</f>
        <v/>
      </c>
      <c r="G2838" s="1" t="str">
        <f>IF(ISBLANK(Ventas[[#This Row],[Código]]),"",VLOOKUP(Ventas[[#This Row],[Código]],Productos[],5,FALSE))</f>
        <v/>
      </c>
      <c r="H2838" s="23" t="str">
        <f>IF(ISBLANK(Ventas[[#This Row],[Código]]),"",Ventas[[#This Row],[Precio Unitario]]*Ventas[[#This Row],[Cantidad]])</f>
        <v/>
      </c>
      <c r="I2838" s="1" t="str">
        <f>IF(ISBLANK(Ventas[[#This Row],[Código]]),"",SUM(Ventas[[#This Row],[Monto]],I2837))</f>
        <v/>
      </c>
    </row>
    <row r="2839" spans="3:9" x14ac:dyDescent="0.25">
      <c r="C2839" t="str">
        <f>IF(ISBLANK(Ventas[[#This Row],[Código]]),"",VLOOKUP(Ventas[[#This Row],[Código]],Productos[],2,FALSE))</f>
        <v/>
      </c>
      <c r="D2839" t="str">
        <f>IF(ISBLANK(Ventas[[#This Row],[Código]]),"",VLOOKUP(Ventas[[#This Row],[Código]],Productos[],3,FALSE))</f>
        <v/>
      </c>
      <c r="E2839" s="22"/>
      <c r="F2839" s="1" t="str">
        <f>IF(ISBLANK(Ventas[[#This Row],[Código]]),"",VLOOKUP(Ventas[[#This Row],[Código]],Productos[],4,FALSE))</f>
        <v/>
      </c>
      <c r="G2839" s="1" t="str">
        <f>IF(ISBLANK(Ventas[[#This Row],[Código]]),"",VLOOKUP(Ventas[[#This Row],[Código]],Productos[],5,FALSE))</f>
        <v/>
      </c>
      <c r="H2839" s="23" t="str">
        <f>IF(ISBLANK(Ventas[[#This Row],[Código]]),"",Ventas[[#This Row],[Precio Unitario]]*Ventas[[#This Row],[Cantidad]])</f>
        <v/>
      </c>
      <c r="I2839" s="1" t="str">
        <f>IF(ISBLANK(Ventas[[#This Row],[Código]]),"",SUM(Ventas[[#This Row],[Monto]],I2838))</f>
        <v/>
      </c>
    </row>
    <row r="2840" spans="3:9" x14ac:dyDescent="0.25">
      <c r="C2840" t="str">
        <f>IF(ISBLANK(Ventas[[#This Row],[Código]]),"",VLOOKUP(Ventas[[#This Row],[Código]],Productos[],2,FALSE))</f>
        <v/>
      </c>
      <c r="D2840" t="str">
        <f>IF(ISBLANK(Ventas[[#This Row],[Código]]),"",VLOOKUP(Ventas[[#This Row],[Código]],Productos[],3,FALSE))</f>
        <v/>
      </c>
      <c r="E2840" s="22"/>
      <c r="F2840" s="1" t="str">
        <f>IF(ISBLANK(Ventas[[#This Row],[Código]]),"",VLOOKUP(Ventas[[#This Row],[Código]],Productos[],4,FALSE))</f>
        <v/>
      </c>
      <c r="G2840" s="1" t="str">
        <f>IF(ISBLANK(Ventas[[#This Row],[Código]]),"",VLOOKUP(Ventas[[#This Row],[Código]],Productos[],5,FALSE))</f>
        <v/>
      </c>
      <c r="H2840" s="23" t="str">
        <f>IF(ISBLANK(Ventas[[#This Row],[Código]]),"",Ventas[[#This Row],[Precio Unitario]]*Ventas[[#This Row],[Cantidad]])</f>
        <v/>
      </c>
      <c r="I2840" s="1" t="str">
        <f>IF(ISBLANK(Ventas[[#This Row],[Código]]),"",SUM(Ventas[[#This Row],[Monto]],I2839))</f>
        <v/>
      </c>
    </row>
    <row r="2841" spans="3:9" x14ac:dyDescent="0.25">
      <c r="C2841" t="str">
        <f>IF(ISBLANK(Ventas[[#This Row],[Código]]),"",VLOOKUP(Ventas[[#This Row],[Código]],Productos[],2,FALSE))</f>
        <v/>
      </c>
      <c r="D2841" t="str">
        <f>IF(ISBLANK(Ventas[[#This Row],[Código]]),"",VLOOKUP(Ventas[[#This Row],[Código]],Productos[],3,FALSE))</f>
        <v/>
      </c>
      <c r="E2841" s="22"/>
      <c r="F2841" s="1" t="str">
        <f>IF(ISBLANK(Ventas[[#This Row],[Código]]),"",VLOOKUP(Ventas[[#This Row],[Código]],Productos[],4,FALSE))</f>
        <v/>
      </c>
      <c r="G2841" s="1" t="str">
        <f>IF(ISBLANK(Ventas[[#This Row],[Código]]),"",VLOOKUP(Ventas[[#This Row],[Código]],Productos[],5,FALSE))</f>
        <v/>
      </c>
      <c r="H2841" s="23" t="str">
        <f>IF(ISBLANK(Ventas[[#This Row],[Código]]),"",Ventas[[#This Row],[Precio Unitario]]*Ventas[[#This Row],[Cantidad]])</f>
        <v/>
      </c>
      <c r="I2841" s="1" t="str">
        <f>IF(ISBLANK(Ventas[[#This Row],[Código]]),"",SUM(Ventas[[#This Row],[Monto]],I2840))</f>
        <v/>
      </c>
    </row>
    <row r="2842" spans="3:9" x14ac:dyDescent="0.25">
      <c r="C2842" t="str">
        <f>IF(ISBLANK(Ventas[[#This Row],[Código]]),"",VLOOKUP(Ventas[[#This Row],[Código]],Productos[],2,FALSE))</f>
        <v/>
      </c>
      <c r="D2842" t="str">
        <f>IF(ISBLANK(Ventas[[#This Row],[Código]]),"",VLOOKUP(Ventas[[#This Row],[Código]],Productos[],3,FALSE))</f>
        <v/>
      </c>
      <c r="E2842" s="22"/>
      <c r="F2842" s="1" t="str">
        <f>IF(ISBLANK(Ventas[[#This Row],[Código]]),"",VLOOKUP(Ventas[[#This Row],[Código]],Productos[],4,FALSE))</f>
        <v/>
      </c>
      <c r="G2842" s="1" t="str">
        <f>IF(ISBLANK(Ventas[[#This Row],[Código]]),"",VLOOKUP(Ventas[[#This Row],[Código]],Productos[],5,FALSE))</f>
        <v/>
      </c>
      <c r="H2842" s="23" t="str">
        <f>IF(ISBLANK(Ventas[[#This Row],[Código]]),"",Ventas[[#This Row],[Precio Unitario]]*Ventas[[#This Row],[Cantidad]])</f>
        <v/>
      </c>
      <c r="I2842" s="1" t="str">
        <f>IF(ISBLANK(Ventas[[#This Row],[Código]]),"",SUM(Ventas[[#This Row],[Monto]],I2841))</f>
        <v/>
      </c>
    </row>
    <row r="2843" spans="3:9" x14ac:dyDescent="0.25">
      <c r="C2843" t="str">
        <f>IF(ISBLANK(Ventas[[#This Row],[Código]]),"",VLOOKUP(Ventas[[#This Row],[Código]],Productos[],2,FALSE))</f>
        <v/>
      </c>
      <c r="D2843" t="str">
        <f>IF(ISBLANK(Ventas[[#This Row],[Código]]),"",VLOOKUP(Ventas[[#This Row],[Código]],Productos[],3,FALSE))</f>
        <v/>
      </c>
      <c r="E2843" s="22"/>
      <c r="F2843" s="1" t="str">
        <f>IF(ISBLANK(Ventas[[#This Row],[Código]]),"",VLOOKUP(Ventas[[#This Row],[Código]],Productos[],4,FALSE))</f>
        <v/>
      </c>
      <c r="G2843" s="1" t="str">
        <f>IF(ISBLANK(Ventas[[#This Row],[Código]]),"",VLOOKUP(Ventas[[#This Row],[Código]],Productos[],5,FALSE))</f>
        <v/>
      </c>
      <c r="H2843" s="23" t="str">
        <f>IF(ISBLANK(Ventas[[#This Row],[Código]]),"",Ventas[[#This Row],[Precio Unitario]]*Ventas[[#This Row],[Cantidad]])</f>
        <v/>
      </c>
      <c r="I2843" s="1" t="str">
        <f>IF(ISBLANK(Ventas[[#This Row],[Código]]),"",SUM(Ventas[[#This Row],[Monto]],I2842))</f>
        <v/>
      </c>
    </row>
    <row r="2844" spans="3:9" x14ac:dyDescent="0.25">
      <c r="C2844" t="str">
        <f>IF(ISBLANK(Ventas[[#This Row],[Código]]),"",VLOOKUP(Ventas[[#This Row],[Código]],Productos[],2,FALSE))</f>
        <v/>
      </c>
      <c r="D2844" t="str">
        <f>IF(ISBLANK(Ventas[[#This Row],[Código]]),"",VLOOKUP(Ventas[[#This Row],[Código]],Productos[],3,FALSE))</f>
        <v/>
      </c>
      <c r="E2844" s="22"/>
      <c r="F2844" s="1" t="str">
        <f>IF(ISBLANK(Ventas[[#This Row],[Código]]),"",VLOOKUP(Ventas[[#This Row],[Código]],Productos[],4,FALSE))</f>
        <v/>
      </c>
      <c r="G2844" s="1" t="str">
        <f>IF(ISBLANK(Ventas[[#This Row],[Código]]),"",VLOOKUP(Ventas[[#This Row],[Código]],Productos[],5,FALSE))</f>
        <v/>
      </c>
      <c r="H2844" s="23" t="str">
        <f>IF(ISBLANK(Ventas[[#This Row],[Código]]),"",Ventas[[#This Row],[Precio Unitario]]*Ventas[[#This Row],[Cantidad]])</f>
        <v/>
      </c>
      <c r="I2844" s="1" t="str">
        <f>IF(ISBLANK(Ventas[[#This Row],[Código]]),"",SUM(Ventas[[#This Row],[Monto]],I2843))</f>
        <v/>
      </c>
    </row>
    <row r="2845" spans="3:9" x14ac:dyDescent="0.25">
      <c r="C2845" t="str">
        <f>IF(ISBLANK(Ventas[[#This Row],[Código]]),"",VLOOKUP(Ventas[[#This Row],[Código]],Productos[],2,FALSE))</f>
        <v/>
      </c>
      <c r="D2845" t="str">
        <f>IF(ISBLANK(Ventas[[#This Row],[Código]]),"",VLOOKUP(Ventas[[#This Row],[Código]],Productos[],3,FALSE))</f>
        <v/>
      </c>
      <c r="E2845" s="22"/>
      <c r="F2845" s="1" t="str">
        <f>IF(ISBLANK(Ventas[[#This Row],[Código]]),"",VLOOKUP(Ventas[[#This Row],[Código]],Productos[],4,FALSE))</f>
        <v/>
      </c>
      <c r="G2845" s="1" t="str">
        <f>IF(ISBLANK(Ventas[[#This Row],[Código]]),"",VLOOKUP(Ventas[[#This Row],[Código]],Productos[],5,FALSE))</f>
        <v/>
      </c>
      <c r="H2845" s="23" t="str">
        <f>IF(ISBLANK(Ventas[[#This Row],[Código]]),"",Ventas[[#This Row],[Precio Unitario]]*Ventas[[#This Row],[Cantidad]])</f>
        <v/>
      </c>
      <c r="I2845" s="1" t="str">
        <f>IF(ISBLANK(Ventas[[#This Row],[Código]]),"",SUM(Ventas[[#This Row],[Monto]],I2844))</f>
        <v/>
      </c>
    </row>
    <row r="2846" spans="3:9" x14ac:dyDescent="0.25">
      <c r="C2846" t="str">
        <f>IF(ISBLANK(Ventas[[#This Row],[Código]]),"",VLOOKUP(Ventas[[#This Row],[Código]],Productos[],2,FALSE))</f>
        <v/>
      </c>
      <c r="D2846" t="str">
        <f>IF(ISBLANK(Ventas[[#This Row],[Código]]),"",VLOOKUP(Ventas[[#This Row],[Código]],Productos[],3,FALSE))</f>
        <v/>
      </c>
      <c r="E2846" s="22"/>
      <c r="F2846" s="1" t="str">
        <f>IF(ISBLANK(Ventas[[#This Row],[Código]]),"",VLOOKUP(Ventas[[#This Row],[Código]],Productos[],4,FALSE))</f>
        <v/>
      </c>
      <c r="G2846" s="1" t="str">
        <f>IF(ISBLANK(Ventas[[#This Row],[Código]]),"",VLOOKUP(Ventas[[#This Row],[Código]],Productos[],5,FALSE))</f>
        <v/>
      </c>
      <c r="H2846" s="23" t="str">
        <f>IF(ISBLANK(Ventas[[#This Row],[Código]]),"",Ventas[[#This Row],[Precio Unitario]]*Ventas[[#This Row],[Cantidad]])</f>
        <v/>
      </c>
      <c r="I2846" s="1" t="str">
        <f>IF(ISBLANK(Ventas[[#This Row],[Código]]),"",SUM(Ventas[[#This Row],[Monto]],I2845))</f>
        <v/>
      </c>
    </row>
    <row r="2847" spans="3:9" x14ac:dyDescent="0.25">
      <c r="C2847" t="str">
        <f>IF(ISBLANK(Ventas[[#This Row],[Código]]),"",VLOOKUP(Ventas[[#This Row],[Código]],Productos[],2,FALSE))</f>
        <v/>
      </c>
      <c r="D2847" t="str">
        <f>IF(ISBLANK(Ventas[[#This Row],[Código]]),"",VLOOKUP(Ventas[[#This Row],[Código]],Productos[],3,FALSE))</f>
        <v/>
      </c>
      <c r="E2847" s="22"/>
      <c r="F2847" s="1" t="str">
        <f>IF(ISBLANK(Ventas[[#This Row],[Código]]),"",VLOOKUP(Ventas[[#This Row],[Código]],Productos[],4,FALSE))</f>
        <v/>
      </c>
      <c r="G2847" s="1" t="str">
        <f>IF(ISBLANK(Ventas[[#This Row],[Código]]),"",VLOOKUP(Ventas[[#This Row],[Código]],Productos[],5,FALSE))</f>
        <v/>
      </c>
      <c r="H2847" s="23" t="str">
        <f>IF(ISBLANK(Ventas[[#This Row],[Código]]),"",Ventas[[#This Row],[Precio Unitario]]*Ventas[[#This Row],[Cantidad]])</f>
        <v/>
      </c>
      <c r="I2847" s="1" t="str">
        <f>IF(ISBLANK(Ventas[[#This Row],[Código]]),"",SUM(Ventas[[#This Row],[Monto]],I2846))</f>
        <v/>
      </c>
    </row>
    <row r="2848" spans="3:9" x14ac:dyDescent="0.25">
      <c r="C2848" t="str">
        <f>IF(ISBLANK(Ventas[[#This Row],[Código]]),"",VLOOKUP(Ventas[[#This Row],[Código]],Productos[],2,FALSE))</f>
        <v/>
      </c>
      <c r="D2848" t="str">
        <f>IF(ISBLANK(Ventas[[#This Row],[Código]]),"",VLOOKUP(Ventas[[#This Row],[Código]],Productos[],3,FALSE))</f>
        <v/>
      </c>
      <c r="E2848" s="22"/>
      <c r="F2848" s="1" t="str">
        <f>IF(ISBLANK(Ventas[[#This Row],[Código]]),"",VLOOKUP(Ventas[[#This Row],[Código]],Productos[],4,FALSE))</f>
        <v/>
      </c>
      <c r="G2848" s="1" t="str">
        <f>IF(ISBLANK(Ventas[[#This Row],[Código]]),"",VLOOKUP(Ventas[[#This Row],[Código]],Productos[],5,FALSE))</f>
        <v/>
      </c>
      <c r="H2848" s="23" t="str">
        <f>IF(ISBLANK(Ventas[[#This Row],[Código]]),"",Ventas[[#This Row],[Precio Unitario]]*Ventas[[#This Row],[Cantidad]])</f>
        <v/>
      </c>
      <c r="I2848" s="1" t="str">
        <f>IF(ISBLANK(Ventas[[#This Row],[Código]]),"",SUM(Ventas[[#This Row],[Monto]],I2847))</f>
        <v/>
      </c>
    </row>
    <row r="2849" spans="3:9" x14ac:dyDescent="0.25">
      <c r="C2849" t="str">
        <f>IF(ISBLANK(Ventas[[#This Row],[Código]]),"",VLOOKUP(Ventas[[#This Row],[Código]],Productos[],2,FALSE))</f>
        <v/>
      </c>
      <c r="D2849" t="str">
        <f>IF(ISBLANK(Ventas[[#This Row],[Código]]),"",VLOOKUP(Ventas[[#This Row],[Código]],Productos[],3,FALSE))</f>
        <v/>
      </c>
      <c r="E2849" s="22"/>
      <c r="F2849" s="1" t="str">
        <f>IF(ISBLANK(Ventas[[#This Row],[Código]]),"",VLOOKUP(Ventas[[#This Row],[Código]],Productos[],4,FALSE))</f>
        <v/>
      </c>
      <c r="G2849" s="1" t="str">
        <f>IF(ISBLANK(Ventas[[#This Row],[Código]]),"",VLOOKUP(Ventas[[#This Row],[Código]],Productos[],5,FALSE))</f>
        <v/>
      </c>
      <c r="H2849" s="23" t="str">
        <f>IF(ISBLANK(Ventas[[#This Row],[Código]]),"",Ventas[[#This Row],[Precio Unitario]]*Ventas[[#This Row],[Cantidad]])</f>
        <v/>
      </c>
      <c r="I2849" s="1" t="str">
        <f>IF(ISBLANK(Ventas[[#This Row],[Código]]),"",SUM(Ventas[[#This Row],[Monto]],I2848))</f>
        <v/>
      </c>
    </row>
    <row r="2850" spans="3:9" x14ac:dyDescent="0.25">
      <c r="C2850" t="str">
        <f>IF(ISBLANK(Ventas[[#This Row],[Código]]),"",VLOOKUP(Ventas[[#This Row],[Código]],Productos[],2,FALSE))</f>
        <v/>
      </c>
      <c r="D2850" t="str">
        <f>IF(ISBLANK(Ventas[[#This Row],[Código]]),"",VLOOKUP(Ventas[[#This Row],[Código]],Productos[],3,FALSE))</f>
        <v/>
      </c>
      <c r="E2850" s="22"/>
      <c r="F2850" s="1" t="str">
        <f>IF(ISBLANK(Ventas[[#This Row],[Código]]),"",VLOOKUP(Ventas[[#This Row],[Código]],Productos[],4,FALSE))</f>
        <v/>
      </c>
      <c r="G2850" s="1" t="str">
        <f>IF(ISBLANK(Ventas[[#This Row],[Código]]),"",VLOOKUP(Ventas[[#This Row],[Código]],Productos[],5,FALSE))</f>
        <v/>
      </c>
      <c r="H2850" s="23" t="str">
        <f>IF(ISBLANK(Ventas[[#This Row],[Código]]),"",Ventas[[#This Row],[Precio Unitario]]*Ventas[[#This Row],[Cantidad]])</f>
        <v/>
      </c>
      <c r="I2850" s="1" t="str">
        <f>IF(ISBLANK(Ventas[[#This Row],[Código]]),"",SUM(Ventas[[#This Row],[Monto]],I2849))</f>
        <v/>
      </c>
    </row>
    <row r="2851" spans="3:9" x14ac:dyDescent="0.25">
      <c r="C2851" t="str">
        <f>IF(ISBLANK(Ventas[[#This Row],[Código]]),"",VLOOKUP(Ventas[[#This Row],[Código]],Productos[],2,FALSE))</f>
        <v/>
      </c>
      <c r="D2851" t="str">
        <f>IF(ISBLANK(Ventas[[#This Row],[Código]]),"",VLOOKUP(Ventas[[#This Row],[Código]],Productos[],3,FALSE))</f>
        <v/>
      </c>
      <c r="E2851" s="22"/>
      <c r="F2851" s="1" t="str">
        <f>IF(ISBLANK(Ventas[[#This Row],[Código]]),"",VLOOKUP(Ventas[[#This Row],[Código]],Productos[],4,FALSE))</f>
        <v/>
      </c>
      <c r="G2851" s="1" t="str">
        <f>IF(ISBLANK(Ventas[[#This Row],[Código]]),"",VLOOKUP(Ventas[[#This Row],[Código]],Productos[],5,FALSE))</f>
        <v/>
      </c>
      <c r="H2851" s="23" t="str">
        <f>IF(ISBLANK(Ventas[[#This Row],[Código]]),"",Ventas[[#This Row],[Precio Unitario]]*Ventas[[#This Row],[Cantidad]])</f>
        <v/>
      </c>
      <c r="I2851" s="1" t="str">
        <f>IF(ISBLANK(Ventas[[#This Row],[Código]]),"",SUM(Ventas[[#This Row],[Monto]],I2850))</f>
        <v/>
      </c>
    </row>
    <row r="2852" spans="3:9" x14ac:dyDescent="0.25">
      <c r="C2852" t="str">
        <f>IF(ISBLANK(Ventas[[#This Row],[Código]]),"",VLOOKUP(Ventas[[#This Row],[Código]],Productos[],2,FALSE))</f>
        <v/>
      </c>
      <c r="D2852" t="str">
        <f>IF(ISBLANK(Ventas[[#This Row],[Código]]),"",VLOOKUP(Ventas[[#This Row],[Código]],Productos[],3,FALSE))</f>
        <v/>
      </c>
      <c r="E2852" s="22"/>
      <c r="F2852" s="1" t="str">
        <f>IF(ISBLANK(Ventas[[#This Row],[Código]]),"",VLOOKUP(Ventas[[#This Row],[Código]],Productos[],4,FALSE))</f>
        <v/>
      </c>
      <c r="G2852" s="1" t="str">
        <f>IF(ISBLANK(Ventas[[#This Row],[Código]]),"",VLOOKUP(Ventas[[#This Row],[Código]],Productos[],5,FALSE))</f>
        <v/>
      </c>
      <c r="H2852" s="23" t="str">
        <f>IF(ISBLANK(Ventas[[#This Row],[Código]]),"",Ventas[[#This Row],[Precio Unitario]]*Ventas[[#This Row],[Cantidad]])</f>
        <v/>
      </c>
      <c r="I2852" s="1" t="str">
        <f>IF(ISBLANK(Ventas[[#This Row],[Código]]),"",SUM(Ventas[[#This Row],[Monto]],I2851))</f>
        <v/>
      </c>
    </row>
    <row r="2853" spans="3:9" x14ac:dyDescent="0.25">
      <c r="C2853" t="str">
        <f>IF(ISBLANK(Ventas[[#This Row],[Código]]),"",VLOOKUP(Ventas[[#This Row],[Código]],Productos[],2,FALSE))</f>
        <v/>
      </c>
      <c r="D2853" t="str">
        <f>IF(ISBLANK(Ventas[[#This Row],[Código]]),"",VLOOKUP(Ventas[[#This Row],[Código]],Productos[],3,FALSE))</f>
        <v/>
      </c>
      <c r="E2853" s="22"/>
      <c r="F2853" s="1" t="str">
        <f>IF(ISBLANK(Ventas[[#This Row],[Código]]),"",VLOOKUP(Ventas[[#This Row],[Código]],Productos[],4,FALSE))</f>
        <v/>
      </c>
      <c r="G2853" s="1" t="str">
        <f>IF(ISBLANK(Ventas[[#This Row],[Código]]),"",VLOOKUP(Ventas[[#This Row],[Código]],Productos[],5,FALSE))</f>
        <v/>
      </c>
      <c r="H2853" s="23" t="str">
        <f>IF(ISBLANK(Ventas[[#This Row],[Código]]),"",Ventas[[#This Row],[Precio Unitario]]*Ventas[[#This Row],[Cantidad]])</f>
        <v/>
      </c>
      <c r="I2853" s="1" t="str">
        <f>IF(ISBLANK(Ventas[[#This Row],[Código]]),"",SUM(Ventas[[#This Row],[Monto]],I2852))</f>
        <v/>
      </c>
    </row>
    <row r="2854" spans="3:9" x14ac:dyDescent="0.25">
      <c r="C2854" t="str">
        <f>IF(ISBLANK(Ventas[[#This Row],[Código]]),"",VLOOKUP(Ventas[[#This Row],[Código]],Productos[],2,FALSE))</f>
        <v/>
      </c>
      <c r="D2854" t="str">
        <f>IF(ISBLANK(Ventas[[#This Row],[Código]]),"",VLOOKUP(Ventas[[#This Row],[Código]],Productos[],3,FALSE))</f>
        <v/>
      </c>
      <c r="E2854" s="22"/>
      <c r="F2854" s="1" t="str">
        <f>IF(ISBLANK(Ventas[[#This Row],[Código]]),"",VLOOKUP(Ventas[[#This Row],[Código]],Productos[],4,FALSE))</f>
        <v/>
      </c>
      <c r="G2854" s="1" t="str">
        <f>IF(ISBLANK(Ventas[[#This Row],[Código]]),"",VLOOKUP(Ventas[[#This Row],[Código]],Productos[],5,FALSE))</f>
        <v/>
      </c>
      <c r="H2854" s="23" t="str">
        <f>IF(ISBLANK(Ventas[[#This Row],[Código]]),"",Ventas[[#This Row],[Precio Unitario]]*Ventas[[#This Row],[Cantidad]])</f>
        <v/>
      </c>
      <c r="I2854" s="1" t="str">
        <f>IF(ISBLANK(Ventas[[#This Row],[Código]]),"",SUM(Ventas[[#This Row],[Monto]],I2853))</f>
        <v/>
      </c>
    </row>
    <row r="2855" spans="3:9" x14ac:dyDescent="0.25">
      <c r="C2855" t="str">
        <f>IF(ISBLANK(Ventas[[#This Row],[Código]]),"",VLOOKUP(Ventas[[#This Row],[Código]],Productos[],2,FALSE))</f>
        <v/>
      </c>
      <c r="D2855" t="str">
        <f>IF(ISBLANK(Ventas[[#This Row],[Código]]),"",VLOOKUP(Ventas[[#This Row],[Código]],Productos[],3,FALSE))</f>
        <v/>
      </c>
      <c r="E2855" s="22"/>
      <c r="F2855" s="1" t="str">
        <f>IF(ISBLANK(Ventas[[#This Row],[Código]]),"",VLOOKUP(Ventas[[#This Row],[Código]],Productos[],4,FALSE))</f>
        <v/>
      </c>
      <c r="G2855" s="1" t="str">
        <f>IF(ISBLANK(Ventas[[#This Row],[Código]]),"",VLOOKUP(Ventas[[#This Row],[Código]],Productos[],5,FALSE))</f>
        <v/>
      </c>
      <c r="H2855" s="23" t="str">
        <f>IF(ISBLANK(Ventas[[#This Row],[Código]]),"",Ventas[[#This Row],[Precio Unitario]]*Ventas[[#This Row],[Cantidad]])</f>
        <v/>
      </c>
      <c r="I2855" s="1" t="str">
        <f>IF(ISBLANK(Ventas[[#This Row],[Código]]),"",SUM(Ventas[[#This Row],[Monto]],I2854))</f>
        <v/>
      </c>
    </row>
    <row r="2856" spans="3:9" x14ac:dyDescent="0.25">
      <c r="C2856" t="str">
        <f>IF(ISBLANK(Ventas[[#This Row],[Código]]),"",VLOOKUP(Ventas[[#This Row],[Código]],Productos[],2,FALSE))</f>
        <v/>
      </c>
      <c r="D2856" t="str">
        <f>IF(ISBLANK(Ventas[[#This Row],[Código]]),"",VLOOKUP(Ventas[[#This Row],[Código]],Productos[],3,FALSE))</f>
        <v/>
      </c>
      <c r="E2856" s="22"/>
      <c r="F2856" s="1" t="str">
        <f>IF(ISBLANK(Ventas[[#This Row],[Código]]),"",VLOOKUP(Ventas[[#This Row],[Código]],Productos[],4,FALSE))</f>
        <v/>
      </c>
      <c r="G2856" s="1" t="str">
        <f>IF(ISBLANK(Ventas[[#This Row],[Código]]),"",VLOOKUP(Ventas[[#This Row],[Código]],Productos[],5,FALSE))</f>
        <v/>
      </c>
      <c r="H2856" s="23" t="str">
        <f>IF(ISBLANK(Ventas[[#This Row],[Código]]),"",Ventas[[#This Row],[Precio Unitario]]*Ventas[[#This Row],[Cantidad]])</f>
        <v/>
      </c>
      <c r="I2856" s="1" t="str">
        <f>IF(ISBLANK(Ventas[[#This Row],[Código]]),"",SUM(Ventas[[#This Row],[Monto]],I2855))</f>
        <v/>
      </c>
    </row>
    <row r="2857" spans="3:9" x14ac:dyDescent="0.25">
      <c r="C2857" t="str">
        <f>IF(ISBLANK(Ventas[[#This Row],[Código]]),"",VLOOKUP(Ventas[[#This Row],[Código]],Productos[],2,FALSE))</f>
        <v/>
      </c>
      <c r="D2857" t="str">
        <f>IF(ISBLANK(Ventas[[#This Row],[Código]]),"",VLOOKUP(Ventas[[#This Row],[Código]],Productos[],3,FALSE))</f>
        <v/>
      </c>
      <c r="E2857" s="22"/>
      <c r="F2857" s="1" t="str">
        <f>IF(ISBLANK(Ventas[[#This Row],[Código]]),"",VLOOKUP(Ventas[[#This Row],[Código]],Productos[],4,FALSE))</f>
        <v/>
      </c>
      <c r="G2857" s="1" t="str">
        <f>IF(ISBLANK(Ventas[[#This Row],[Código]]),"",VLOOKUP(Ventas[[#This Row],[Código]],Productos[],5,FALSE))</f>
        <v/>
      </c>
      <c r="H2857" s="23" t="str">
        <f>IF(ISBLANK(Ventas[[#This Row],[Código]]),"",Ventas[[#This Row],[Precio Unitario]]*Ventas[[#This Row],[Cantidad]])</f>
        <v/>
      </c>
      <c r="I2857" s="1" t="str">
        <f>IF(ISBLANK(Ventas[[#This Row],[Código]]),"",SUM(Ventas[[#This Row],[Monto]],I2856))</f>
        <v/>
      </c>
    </row>
    <row r="2858" spans="3:9" x14ac:dyDescent="0.25">
      <c r="C2858" t="str">
        <f>IF(ISBLANK(Ventas[[#This Row],[Código]]),"",VLOOKUP(Ventas[[#This Row],[Código]],Productos[],2,FALSE))</f>
        <v/>
      </c>
      <c r="D2858" t="str">
        <f>IF(ISBLANK(Ventas[[#This Row],[Código]]),"",VLOOKUP(Ventas[[#This Row],[Código]],Productos[],3,FALSE))</f>
        <v/>
      </c>
      <c r="E2858" s="22"/>
      <c r="F2858" s="1" t="str">
        <f>IF(ISBLANK(Ventas[[#This Row],[Código]]),"",VLOOKUP(Ventas[[#This Row],[Código]],Productos[],4,FALSE))</f>
        <v/>
      </c>
      <c r="G2858" s="1" t="str">
        <f>IF(ISBLANK(Ventas[[#This Row],[Código]]),"",VLOOKUP(Ventas[[#This Row],[Código]],Productos[],5,FALSE))</f>
        <v/>
      </c>
      <c r="H2858" s="23" t="str">
        <f>IF(ISBLANK(Ventas[[#This Row],[Código]]),"",Ventas[[#This Row],[Precio Unitario]]*Ventas[[#This Row],[Cantidad]])</f>
        <v/>
      </c>
      <c r="I2858" s="1" t="str">
        <f>IF(ISBLANK(Ventas[[#This Row],[Código]]),"",SUM(Ventas[[#This Row],[Monto]],I2857))</f>
        <v/>
      </c>
    </row>
    <row r="2859" spans="3:9" x14ac:dyDescent="0.25">
      <c r="C2859" t="str">
        <f>IF(ISBLANK(Ventas[[#This Row],[Código]]),"",VLOOKUP(Ventas[[#This Row],[Código]],Productos[],2,FALSE))</f>
        <v/>
      </c>
      <c r="D2859" t="str">
        <f>IF(ISBLANK(Ventas[[#This Row],[Código]]),"",VLOOKUP(Ventas[[#This Row],[Código]],Productos[],3,FALSE))</f>
        <v/>
      </c>
      <c r="E2859" s="22"/>
      <c r="F2859" s="1" t="str">
        <f>IF(ISBLANK(Ventas[[#This Row],[Código]]),"",VLOOKUP(Ventas[[#This Row],[Código]],Productos[],4,FALSE))</f>
        <v/>
      </c>
      <c r="G2859" s="1" t="str">
        <f>IF(ISBLANK(Ventas[[#This Row],[Código]]),"",VLOOKUP(Ventas[[#This Row],[Código]],Productos[],5,FALSE))</f>
        <v/>
      </c>
      <c r="H2859" s="23" t="str">
        <f>IF(ISBLANK(Ventas[[#This Row],[Código]]),"",Ventas[[#This Row],[Precio Unitario]]*Ventas[[#This Row],[Cantidad]])</f>
        <v/>
      </c>
      <c r="I2859" s="1" t="str">
        <f>IF(ISBLANK(Ventas[[#This Row],[Código]]),"",SUM(Ventas[[#This Row],[Monto]],I2858))</f>
        <v/>
      </c>
    </row>
    <row r="2860" spans="3:9" x14ac:dyDescent="0.25">
      <c r="C2860" t="str">
        <f>IF(ISBLANK(Ventas[[#This Row],[Código]]),"",VLOOKUP(Ventas[[#This Row],[Código]],Productos[],2,FALSE))</f>
        <v/>
      </c>
      <c r="D2860" t="str">
        <f>IF(ISBLANK(Ventas[[#This Row],[Código]]),"",VLOOKUP(Ventas[[#This Row],[Código]],Productos[],3,FALSE))</f>
        <v/>
      </c>
      <c r="E2860" s="22"/>
      <c r="F2860" s="1" t="str">
        <f>IF(ISBLANK(Ventas[[#This Row],[Código]]),"",VLOOKUP(Ventas[[#This Row],[Código]],Productos[],4,FALSE))</f>
        <v/>
      </c>
      <c r="G2860" s="1" t="str">
        <f>IF(ISBLANK(Ventas[[#This Row],[Código]]),"",VLOOKUP(Ventas[[#This Row],[Código]],Productos[],5,FALSE))</f>
        <v/>
      </c>
      <c r="H2860" s="23" t="str">
        <f>IF(ISBLANK(Ventas[[#This Row],[Código]]),"",Ventas[[#This Row],[Precio Unitario]]*Ventas[[#This Row],[Cantidad]])</f>
        <v/>
      </c>
      <c r="I2860" s="1" t="str">
        <f>IF(ISBLANK(Ventas[[#This Row],[Código]]),"",SUM(Ventas[[#This Row],[Monto]],I2859))</f>
        <v/>
      </c>
    </row>
    <row r="2861" spans="3:9" x14ac:dyDescent="0.25">
      <c r="C2861" t="str">
        <f>IF(ISBLANK(Ventas[[#This Row],[Código]]),"",VLOOKUP(Ventas[[#This Row],[Código]],Productos[],2,FALSE))</f>
        <v/>
      </c>
      <c r="D2861" t="str">
        <f>IF(ISBLANK(Ventas[[#This Row],[Código]]),"",VLOOKUP(Ventas[[#This Row],[Código]],Productos[],3,FALSE))</f>
        <v/>
      </c>
      <c r="E2861" s="22"/>
      <c r="F2861" s="1" t="str">
        <f>IF(ISBLANK(Ventas[[#This Row],[Código]]),"",VLOOKUP(Ventas[[#This Row],[Código]],Productos[],4,FALSE))</f>
        <v/>
      </c>
      <c r="G2861" s="1" t="str">
        <f>IF(ISBLANK(Ventas[[#This Row],[Código]]),"",VLOOKUP(Ventas[[#This Row],[Código]],Productos[],5,FALSE))</f>
        <v/>
      </c>
      <c r="H2861" s="23" t="str">
        <f>IF(ISBLANK(Ventas[[#This Row],[Código]]),"",Ventas[[#This Row],[Precio Unitario]]*Ventas[[#This Row],[Cantidad]])</f>
        <v/>
      </c>
      <c r="I2861" s="1" t="str">
        <f>IF(ISBLANK(Ventas[[#This Row],[Código]]),"",SUM(Ventas[[#This Row],[Monto]],I2860))</f>
        <v/>
      </c>
    </row>
    <row r="2862" spans="3:9" x14ac:dyDescent="0.25">
      <c r="C2862" t="str">
        <f>IF(ISBLANK(Ventas[[#This Row],[Código]]),"",VLOOKUP(Ventas[[#This Row],[Código]],Productos[],2,FALSE))</f>
        <v/>
      </c>
      <c r="D2862" t="str">
        <f>IF(ISBLANK(Ventas[[#This Row],[Código]]),"",VLOOKUP(Ventas[[#This Row],[Código]],Productos[],3,FALSE))</f>
        <v/>
      </c>
      <c r="E2862" s="22"/>
      <c r="F2862" s="1" t="str">
        <f>IF(ISBLANK(Ventas[[#This Row],[Código]]),"",VLOOKUP(Ventas[[#This Row],[Código]],Productos[],4,FALSE))</f>
        <v/>
      </c>
      <c r="G2862" s="1" t="str">
        <f>IF(ISBLANK(Ventas[[#This Row],[Código]]),"",VLOOKUP(Ventas[[#This Row],[Código]],Productos[],5,FALSE))</f>
        <v/>
      </c>
      <c r="H2862" s="23" t="str">
        <f>IF(ISBLANK(Ventas[[#This Row],[Código]]),"",Ventas[[#This Row],[Precio Unitario]]*Ventas[[#This Row],[Cantidad]])</f>
        <v/>
      </c>
      <c r="I2862" s="1" t="str">
        <f>IF(ISBLANK(Ventas[[#This Row],[Código]]),"",SUM(Ventas[[#This Row],[Monto]],I2861))</f>
        <v/>
      </c>
    </row>
    <row r="2863" spans="3:9" x14ac:dyDescent="0.25">
      <c r="C2863" t="str">
        <f>IF(ISBLANK(Ventas[[#This Row],[Código]]),"",VLOOKUP(Ventas[[#This Row],[Código]],Productos[],2,FALSE))</f>
        <v/>
      </c>
      <c r="D2863" t="str">
        <f>IF(ISBLANK(Ventas[[#This Row],[Código]]),"",VLOOKUP(Ventas[[#This Row],[Código]],Productos[],3,FALSE))</f>
        <v/>
      </c>
      <c r="E2863" s="22"/>
      <c r="F2863" s="1" t="str">
        <f>IF(ISBLANK(Ventas[[#This Row],[Código]]),"",VLOOKUP(Ventas[[#This Row],[Código]],Productos[],4,FALSE))</f>
        <v/>
      </c>
      <c r="G2863" s="1" t="str">
        <f>IF(ISBLANK(Ventas[[#This Row],[Código]]),"",VLOOKUP(Ventas[[#This Row],[Código]],Productos[],5,FALSE))</f>
        <v/>
      </c>
      <c r="H2863" s="23" t="str">
        <f>IF(ISBLANK(Ventas[[#This Row],[Código]]),"",Ventas[[#This Row],[Precio Unitario]]*Ventas[[#This Row],[Cantidad]])</f>
        <v/>
      </c>
      <c r="I2863" s="1" t="str">
        <f>IF(ISBLANK(Ventas[[#This Row],[Código]]),"",SUM(Ventas[[#This Row],[Monto]],I2862))</f>
        <v/>
      </c>
    </row>
    <row r="2864" spans="3:9" x14ac:dyDescent="0.25">
      <c r="C2864" t="str">
        <f>IF(ISBLANK(Ventas[[#This Row],[Código]]),"",VLOOKUP(Ventas[[#This Row],[Código]],Productos[],2,FALSE))</f>
        <v/>
      </c>
      <c r="D2864" t="str">
        <f>IF(ISBLANK(Ventas[[#This Row],[Código]]),"",VLOOKUP(Ventas[[#This Row],[Código]],Productos[],3,FALSE))</f>
        <v/>
      </c>
      <c r="E2864" s="22"/>
      <c r="F2864" s="1" t="str">
        <f>IF(ISBLANK(Ventas[[#This Row],[Código]]),"",VLOOKUP(Ventas[[#This Row],[Código]],Productos[],4,FALSE))</f>
        <v/>
      </c>
      <c r="G2864" s="1" t="str">
        <f>IF(ISBLANK(Ventas[[#This Row],[Código]]),"",VLOOKUP(Ventas[[#This Row],[Código]],Productos[],5,FALSE))</f>
        <v/>
      </c>
      <c r="H2864" s="23" t="str">
        <f>IF(ISBLANK(Ventas[[#This Row],[Código]]),"",Ventas[[#This Row],[Precio Unitario]]*Ventas[[#This Row],[Cantidad]])</f>
        <v/>
      </c>
      <c r="I2864" s="1" t="str">
        <f>IF(ISBLANK(Ventas[[#This Row],[Código]]),"",SUM(Ventas[[#This Row],[Monto]],I2863))</f>
        <v/>
      </c>
    </row>
    <row r="2865" spans="3:9" x14ac:dyDescent="0.25">
      <c r="C2865" t="str">
        <f>IF(ISBLANK(Ventas[[#This Row],[Código]]),"",VLOOKUP(Ventas[[#This Row],[Código]],Productos[],2,FALSE))</f>
        <v/>
      </c>
      <c r="D2865" t="str">
        <f>IF(ISBLANK(Ventas[[#This Row],[Código]]),"",VLOOKUP(Ventas[[#This Row],[Código]],Productos[],3,FALSE))</f>
        <v/>
      </c>
      <c r="E2865" s="22"/>
      <c r="F2865" s="1" t="str">
        <f>IF(ISBLANK(Ventas[[#This Row],[Código]]),"",VLOOKUP(Ventas[[#This Row],[Código]],Productos[],4,FALSE))</f>
        <v/>
      </c>
      <c r="G2865" s="1" t="str">
        <f>IF(ISBLANK(Ventas[[#This Row],[Código]]),"",VLOOKUP(Ventas[[#This Row],[Código]],Productos[],5,FALSE))</f>
        <v/>
      </c>
      <c r="H2865" s="23" t="str">
        <f>IF(ISBLANK(Ventas[[#This Row],[Código]]),"",Ventas[[#This Row],[Precio Unitario]]*Ventas[[#This Row],[Cantidad]])</f>
        <v/>
      </c>
      <c r="I2865" s="1" t="str">
        <f>IF(ISBLANK(Ventas[[#This Row],[Código]]),"",SUM(Ventas[[#This Row],[Monto]],I2864))</f>
        <v/>
      </c>
    </row>
    <row r="2866" spans="3:9" x14ac:dyDescent="0.25">
      <c r="C2866" t="str">
        <f>IF(ISBLANK(Ventas[[#This Row],[Código]]),"",VLOOKUP(Ventas[[#This Row],[Código]],Productos[],2,FALSE))</f>
        <v/>
      </c>
      <c r="D2866" t="str">
        <f>IF(ISBLANK(Ventas[[#This Row],[Código]]),"",VLOOKUP(Ventas[[#This Row],[Código]],Productos[],3,FALSE))</f>
        <v/>
      </c>
      <c r="E2866" s="22"/>
      <c r="F2866" s="1" t="str">
        <f>IF(ISBLANK(Ventas[[#This Row],[Código]]),"",VLOOKUP(Ventas[[#This Row],[Código]],Productos[],4,FALSE))</f>
        <v/>
      </c>
      <c r="G2866" s="1" t="str">
        <f>IF(ISBLANK(Ventas[[#This Row],[Código]]),"",VLOOKUP(Ventas[[#This Row],[Código]],Productos[],5,FALSE))</f>
        <v/>
      </c>
      <c r="H2866" s="23" t="str">
        <f>IF(ISBLANK(Ventas[[#This Row],[Código]]),"",Ventas[[#This Row],[Precio Unitario]]*Ventas[[#This Row],[Cantidad]])</f>
        <v/>
      </c>
      <c r="I2866" s="1" t="str">
        <f>IF(ISBLANK(Ventas[[#This Row],[Código]]),"",SUM(Ventas[[#This Row],[Monto]],I2865))</f>
        <v/>
      </c>
    </row>
    <row r="2867" spans="3:9" x14ac:dyDescent="0.25">
      <c r="C2867" t="str">
        <f>IF(ISBLANK(Ventas[[#This Row],[Código]]),"",VLOOKUP(Ventas[[#This Row],[Código]],Productos[],2,FALSE))</f>
        <v/>
      </c>
      <c r="D2867" t="str">
        <f>IF(ISBLANK(Ventas[[#This Row],[Código]]),"",VLOOKUP(Ventas[[#This Row],[Código]],Productos[],3,FALSE))</f>
        <v/>
      </c>
      <c r="E2867" s="22"/>
      <c r="F2867" s="1" t="str">
        <f>IF(ISBLANK(Ventas[[#This Row],[Código]]),"",VLOOKUP(Ventas[[#This Row],[Código]],Productos[],4,FALSE))</f>
        <v/>
      </c>
      <c r="G2867" s="1" t="str">
        <f>IF(ISBLANK(Ventas[[#This Row],[Código]]),"",VLOOKUP(Ventas[[#This Row],[Código]],Productos[],5,FALSE))</f>
        <v/>
      </c>
      <c r="H2867" s="23" t="str">
        <f>IF(ISBLANK(Ventas[[#This Row],[Código]]),"",Ventas[[#This Row],[Precio Unitario]]*Ventas[[#This Row],[Cantidad]])</f>
        <v/>
      </c>
      <c r="I2867" s="1" t="str">
        <f>IF(ISBLANK(Ventas[[#This Row],[Código]]),"",SUM(Ventas[[#This Row],[Monto]],I2866))</f>
        <v/>
      </c>
    </row>
    <row r="2868" spans="3:9" x14ac:dyDescent="0.25">
      <c r="C2868" t="str">
        <f>IF(ISBLANK(Ventas[[#This Row],[Código]]),"",VLOOKUP(Ventas[[#This Row],[Código]],Productos[],2,FALSE))</f>
        <v/>
      </c>
      <c r="D2868" t="str">
        <f>IF(ISBLANK(Ventas[[#This Row],[Código]]),"",VLOOKUP(Ventas[[#This Row],[Código]],Productos[],3,FALSE))</f>
        <v/>
      </c>
      <c r="E2868" s="22"/>
      <c r="F2868" s="1" t="str">
        <f>IF(ISBLANK(Ventas[[#This Row],[Código]]),"",VLOOKUP(Ventas[[#This Row],[Código]],Productos[],4,FALSE))</f>
        <v/>
      </c>
      <c r="G2868" s="1" t="str">
        <f>IF(ISBLANK(Ventas[[#This Row],[Código]]),"",VLOOKUP(Ventas[[#This Row],[Código]],Productos[],5,FALSE))</f>
        <v/>
      </c>
      <c r="H2868" s="23" t="str">
        <f>IF(ISBLANK(Ventas[[#This Row],[Código]]),"",Ventas[[#This Row],[Precio Unitario]]*Ventas[[#This Row],[Cantidad]])</f>
        <v/>
      </c>
      <c r="I2868" s="1" t="str">
        <f>IF(ISBLANK(Ventas[[#This Row],[Código]]),"",SUM(Ventas[[#This Row],[Monto]],I2867))</f>
        <v/>
      </c>
    </row>
    <row r="2869" spans="3:9" x14ac:dyDescent="0.25">
      <c r="C2869" t="str">
        <f>IF(ISBLANK(Ventas[[#This Row],[Código]]),"",VLOOKUP(Ventas[[#This Row],[Código]],Productos[],2,FALSE))</f>
        <v/>
      </c>
      <c r="D2869" t="str">
        <f>IF(ISBLANK(Ventas[[#This Row],[Código]]),"",VLOOKUP(Ventas[[#This Row],[Código]],Productos[],3,FALSE))</f>
        <v/>
      </c>
      <c r="E2869" s="22"/>
      <c r="F2869" s="1" t="str">
        <f>IF(ISBLANK(Ventas[[#This Row],[Código]]),"",VLOOKUP(Ventas[[#This Row],[Código]],Productos[],4,FALSE))</f>
        <v/>
      </c>
      <c r="G2869" s="1" t="str">
        <f>IF(ISBLANK(Ventas[[#This Row],[Código]]),"",VLOOKUP(Ventas[[#This Row],[Código]],Productos[],5,FALSE))</f>
        <v/>
      </c>
      <c r="H2869" s="23" t="str">
        <f>IF(ISBLANK(Ventas[[#This Row],[Código]]),"",Ventas[[#This Row],[Precio Unitario]]*Ventas[[#This Row],[Cantidad]])</f>
        <v/>
      </c>
      <c r="I2869" s="1" t="str">
        <f>IF(ISBLANK(Ventas[[#This Row],[Código]]),"",SUM(Ventas[[#This Row],[Monto]],I2868))</f>
        <v/>
      </c>
    </row>
    <row r="2870" spans="3:9" x14ac:dyDescent="0.25">
      <c r="C2870" t="str">
        <f>IF(ISBLANK(Ventas[[#This Row],[Código]]),"",VLOOKUP(Ventas[[#This Row],[Código]],Productos[],2,FALSE))</f>
        <v/>
      </c>
      <c r="D2870" t="str">
        <f>IF(ISBLANK(Ventas[[#This Row],[Código]]),"",VLOOKUP(Ventas[[#This Row],[Código]],Productos[],3,FALSE))</f>
        <v/>
      </c>
      <c r="E2870" s="22"/>
      <c r="F2870" s="1" t="str">
        <f>IF(ISBLANK(Ventas[[#This Row],[Código]]),"",VLOOKUP(Ventas[[#This Row],[Código]],Productos[],4,FALSE))</f>
        <v/>
      </c>
      <c r="G2870" s="1" t="str">
        <f>IF(ISBLANK(Ventas[[#This Row],[Código]]),"",VLOOKUP(Ventas[[#This Row],[Código]],Productos[],5,FALSE))</f>
        <v/>
      </c>
      <c r="H2870" s="23" t="str">
        <f>IF(ISBLANK(Ventas[[#This Row],[Código]]),"",Ventas[[#This Row],[Precio Unitario]]*Ventas[[#This Row],[Cantidad]])</f>
        <v/>
      </c>
      <c r="I2870" s="1" t="str">
        <f>IF(ISBLANK(Ventas[[#This Row],[Código]]),"",SUM(Ventas[[#This Row],[Monto]],I2869))</f>
        <v/>
      </c>
    </row>
    <row r="2871" spans="3:9" x14ac:dyDescent="0.25">
      <c r="C2871" t="str">
        <f>IF(ISBLANK(Ventas[[#This Row],[Código]]),"",VLOOKUP(Ventas[[#This Row],[Código]],Productos[],2,FALSE))</f>
        <v/>
      </c>
      <c r="D2871" t="str">
        <f>IF(ISBLANK(Ventas[[#This Row],[Código]]),"",VLOOKUP(Ventas[[#This Row],[Código]],Productos[],3,FALSE))</f>
        <v/>
      </c>
      <c r="E2871" s="22"/>
      <c r="F2871" s="1" t="str">
        <f>IF(ISBLANK(Ventas[[#This Row],[Código]]),"",VLOOKUP(Ventas[[#This Row],[Código]],Productos[],4,FALSE))</f>
        <v/>
      </c>
      <c r="G2871" s="1" t="str">
        <f>IF(ISBLANK(Ventas[[#This Row],[Código]]),"",VLOOKUP(Ventas[[#This Row],[Código]],Productos[],5,FALSE))</f>
        <v/>
      </c>
      <c r="H2871" s="23" t="str">
        <f>IF(ISBLANK(Ventas[[#This Row],[Código]]),"",Ventas[[#This Row],[Precio Unitario]]*Ventas[[#This Row],[Cantidad]])</f>
        <v/>
      </c>
      <c r="I2871" s="1" t="str">
        <f>IF(ISBLANK(Ventas[[#This Row],[Código]]),"",SUM(Ventas[[#This Row],[Monto]],I2870))</f>
        <v/>
      </c>
    </row>
    <row r="2872" spans="3:9" x14ac:dyDescent="0.25">
      <c r="C2872" t="str">
        <f>IF(ISBLANK(Ventas[[#This Row],[Código]]),"",VLOOKUP(Ventas[[#This Row],[Código]],Productos[],2,FALSE))</f>
        <v/>
      </c>
      <c r="D2872" t="str">
        <f>IF(ISBLANK(Ventas[[#This Row],[Código]]),"",VLOOKUP(Ventas[[#This Row],[Código]],Productos[],3,FALSE))</f>
        <v/>
      </c>
      <c r="E2872" s="22"/>
      <c r="F2872" s="1" t="str">
        <f>IF(ISBLANK(Ventas[[#This Row],[Código]]),"",VLOOKUP(Ventas[[#This Row],[Código]],Productos[],4,FALSE))</f>
        <v/>
      </c>
      <c r="G2872" s="1" t="str">
        <f>IF(ISBLANK(Ventas[[#This Row],[Código]]),"",VLOOKUP(Ventas[[#This Row],[Código]],Productos[],5,FALSE))</f>
        <v/>
      </c>
      <c r="H2872" s="23" t="str">
        <f>IF(ISBLANK(Ventas[[#This Row],[Código]]),"",Ventas[[#This Row],[Precio Unitario]]*Ventas[[#This Row],[Cantidad]])</f>
        <v/>
      </c>
      <c r="I2872" s="1" t="str">
        <f>IF(ISBLANK(Ventas[[#This Row],[Código]]),"",SUM(Ventas[[#This Row],[Monto]],I2871))</f>
        <v/>
      </c>
    </row>
    <row r="2873" spans="3:9" x14ac:dyDescent="0.25">
      <c r="C2873" t="str">
        <f>IF(ISBLANK(Ventas[[#This Row],[Código]]),"",VLOOKUP(Ventas[[#This Row],[Código]],Productos[],2,FALSE))</f>
        <v/>
      </c>
      <c r="D2873" t="str">
        <f>IF(ISBLANK(Ventas[[#This Row],[Código]]),"",VLOOKUP(Ventas[[#This Row],[Código]],Productos[],3,FALSE))</f>
        <v/>
      </c>
      <c r="E2873" s="22"/>
      <c r="F2873" s="1" t="str">
        <f>IF(ISBLANK(Ventas[[#This Row],[Código]]),"",VLOOKUP(Ventas[[#This Row],[Código]],Productos[],4,FALSE))</f>
        <v/>
      </c>
      <c r="G2873" s="1" t="str">
        <f>IF(ISBLANK(Ventas[[#This Row],[Código]]),"",VLOOKUP(Ventas[[#This Row],[Código]],Productos[],5,FALSE))</f>
        <v/>
      </c>
      <c r="H2873" s="23" t="str">
        <f>IF(ISBLANK(Ventas[[#This Row],[Código]]),"",Ventas[[#This Row],[Precio Unitario]]*Ventas[[#This Row],[Cantidad]])</f>
        <v/>
      </c>
      <c r="I2873" s="1" t="str">
        <f>IF(ISBLANK(Ventas[[#This Row],[Código]]),"",SUM(Ventas[[#This Row],[Monto]],I2872))</f>
        <v/>
      </c>
    </row>
    <row r="2874" spans="3:9" x14ac:dyDescent="0.25">
      <c r="C2874" t="str">
        <f>IF(ISBLANK(Ventas[[#This Row],[Código]]),"",VLOOKUP(Ventas[[#This Row],[Código]],Productos[],2,FALSE))</f>
        <v/>
      </c>
      <c r="D2874" t="str">
        <f>IF(ISBLANK(Ventas[[#This Row],[Código]]),"",VLOOKUP(Ventas[[#This Row],[Código]],Productos[],3,FALSE))</f>
        <v/>
      </c>
      <c r="E2874" s="22"/>
      <c r="F2874" s="1" t="str">
        <f>IF(ISBLANK(Ventas[[#This Row],[Código]]),"",VLOOKUP(Ventas[[#This Row],[Código]],Productos[],4,FALSE))</f>
        <v/>
      </c>
      <c r="G2874" s="1" t="str">
        <f>IF(ISBLANK(Ventas[[#This Row],[Código]]),"",VLOOKUP(Ventas[[#This Row],[Código]],Productos[],5,FALSE))</f>
        <v/>
      </c>
      <c r="H2874" s="23" t="str">
        <f>IF(ISBLANK(Ventas[[#This Row],[Código]]),"",Ventas[[#This Row],[Precio Unitario]]*Ventas[[#This Row],[Cantidad]])</f>
        <v/>
      </c>
      <c r="I2874" s="1" t="str">
        <f>IF(ISBLANK(Ventas[[#This Row],[Código]]),"",SUM(Ventas[[#This Row],[Monto]],I2873))</f>
        <v/>
      </c>
    </row>
    <row r="2875" spans="3:9" x14ac:dyDescent="0.25">
      <c r="C2875" t="str">
        <f>IF(ISBLANK(Ventas[[#This Row],[Código]]),"",VLOOKUP(Ventas[[#This Row],[Código]],Productos[],2,FALSE))</f>
        <v/>
      </c>
      <c r="D2875" t="str">
        <f>IF(ISBLANK(Ventas[[#This Row],[Código]]),"",VLOOKUP(Ventas[[#This Row],[Código]],Productos[],3,FALSE))</f>
        <v/>
      </c>
      <c r="E2875" s="22"/>
      <c r="F2875" s="1" t="str">
        <f>IF(ISBLANK(Ventas[[#This Row],[Código]]),"",VLOOKUP(Ventas[[#This Row],[Código]],Productos[],4,FALSE))</f>
        <v/>
      </c>
      <c r="G2875" s="1" t="str">
        <f>IF(ISBLANK(Ventas[[#This Row],[Código]]),"",VLOOKUP(Ventas[[#This Row],[Código]],Productos[],5,FALSE))</f>
        <v/>
      </c>
      <c r="H2875" s="23" t="str">
        <f>IF(ISBLANK(Ventas[[#This Row],[Código]]),"",Ventas[[#This Row],[Precio Unitario]]*Ventas[[#This Row],[Cantidad]])</f>
        <v/>
      </c>
      <c r="I2875" s="1" t="str">
        <f>IF(ISBLANK(Ventas[[#This Row],[Código]]),"",SUM(Ventas[[#This Row],[Monto]],I2874))</f>
        <v/>
      </c>
    </row>
    <row r="2876" spans="3:9" x14ac:dyDescent="0.25">
      <c r="C2876" t="str">
        <f>IF(ISBLANK(Ventas[[#This Row],[Código]]),"",VLOOKUP(Ventas[[#This Row],[Código]],Productos[],2,FALSE))</f>
        <v/>
      </c>
      <c r="D2876" t="str">
        <f>IF(ISBLANK(Ventas[[#This Row],[Código]]),"",VLOOKUP(Ventas[[#This Row],[Código]],Productos[],3,FALSE))</f>
        <v/>
      </c>
      <c r="E2876" s="22"/>
      <c r="F2876" s="1" t="str">
        <f>IF(ISBLANK(Ventas[[#This Row],[Código]]),"",VLOOKUP(Ventas[[#This Row],[Código]],Productos[],4,FALSE))</f>
        <v/>
      </c>
      <c r="G2876" s="1" t="str">
        <f>IF(ISBLANK(Ventas[[#This Row],[Código]]),"",VLOOKUP(Ventas[[#This Row],[Código]],Productos[],5,FALSE))</f>
        <v/>
      </c>
      <c r="H2876" s="23" t="str">
        <f>IF(ISBLANK(Ventas[[#This Row],[Código]]),"",Ventas[[#This Row],[Precio Unitario]]*Ventas[[#This Row],[Cantidad]])</f>
        <v/>
      </c>
      <c r="I2876" s="1" t="str">
        <f>IF(ISBLANK(Ventas[[#This Row],[Código]]),"",SUM(Ventas[[#This Row],[Monto]],I2875))</f>
        <v/>
      </c>
    </row>
    <row r="2877" spans="3:9" x14ac:dyDescent="0.25">
      <c r="C2877" t="str">
        <f>IF(ISBLANK(Ventas[[#This Row],[Código]]),"",VLOOKUP(Ventas[[#This Row],[Código]],Productos[],2,FALSE))</f>
        <v/>
      </c>
      <c r="D2877" t="str">
        <f>IF(ISBLANK(Ventas[[#This Row],[Código]]),"",VLOOKUP(Ventas[[#This Row],[Código]],Productos[],3,FALSE))</f>
        <v/>
      </c>
      <c r="E2877" s="22"/>
      <c r="F2877" s="1" t="str">
        <f>IF(ISBLANK(Ventas[[#This Row],[Código]]),"",VLOOKUP(Ventas[[#This Row],[Código]],Productos[],4,FALSE))</f>
        <v/>
      </c>
      <c r="G2877" s="1" t="str">
        <f>IF(ISBLANK(Ventas[[#This Row],[Código]]),"",VLOOKUP(Ventas[[#This Row],[Código]],Productos[],5,FALSE))</f>
        <v/>
      </c>
      <c r="H2877" s="23" t="str">
        <f>IF(ISBLANK(Ventas[[#This Row],[Código]]),"",Ventas[[#This Row],[Precio Unitario]]*Ventas[[#This Row],[Cantidad]])</f>
        <v/>
      </c>
      <c r="I2877" s="1" t="str">
        <f>IF(ISBLANK(Ventas[[#This Row],[Código]]),"",SUM(Ventas[[#This Row],[Monto]],I2876))</f>
        <v/>
      </c>
    </row>
    <row r="2878" spans="3:9" x14ac:dyDescent="0.25">
      <c r="C2878" t="str">
        <f>IF(ISBLANK(Ventas[[#This Row],[Código]]),"",VLOOKUP(Ventas[[#This Row],[Código]],Productos[],2,FALSE))</f>
        <v/>
      </c>
      <c r="D2878" t="str">
        <f>IF(ISBLANK(Ventas[[#This Row],[Código]]),"",VLOOKUP(Ventas[[#This Row],[Código]],Productos[],3,FALSE))</f>
        <v/>
      </c>
      <c r="E2878" s="22"/>
      <c r="F2878" s="1" t="str">
        <f>IF(ISBLANK(Ventas[[#This Row],[Código]]),"",VLOOKUP(Ventas[[#This Row],[Código]],Productos[],4,FALSE))</f>
        <v/>
      </c>
      <c r="G2878" s="1" t="str">
        <f>IF(ISBLANK(Ventas[[#This Row],[Código]]),"",VLOOKUP(Ventas[[#This Row],[Código]],Productos[],5,FALSE))</f>
        <v/>
      </c>
      <c r="H2878" s="23" t="str">
        <f>IF(ISBLANK(Ventas[[#This Row],[Código]]),"",Ventas[[#This Row],[Precio Unitario]]*Ventas[[#This Row],[Cantidad]])</f>
        <v/>
      </c>
      <c r="I2878" s="1" t="str">
        <f>IF(ISBLANK(Ventas[[#This Row],[Código]]),"",SUM(Ventas[[#This Row],[Monto]],I2877))</f>
        <v/>
      </c>
    </row>
    <row r="2879" spans="3:9" x14ac:dyDescent="0.25">
      <c r="C2879" t="str">
        <f>IF(ISBLANK(Ventas[[#This Row],[Código]]),"",VLOOKUP(Ventas[[#This Row],[Código]],Productos[],2,FALSE))</f>
        <v/>
      </c>
      <c r="D2879" t="str">
        <f>IF(ISBLANK(Ventas[[#This Row],[Código]]),"",VLOOKUP(Ventas[[#This Row],[Código]],Productos[],3,FALSE))</f>
        <v/>
      </c>
      <c r="E2879" s="22"/>
      <c r="F2879" s="1" t="str">
        <f>IF(ISBLANK(Ventas[[#This Row],[Código]]),"",VLOOKUP(Ventas[[#This Row],[Código]],Productos[],4,FALSE))</f>
        <v/>
      </c>
      <c r="G2879" s="1" t="str">
        <f>IF(ISBLANK(Ventas[[#This Row],[Código]]),"",VLOOKUP(Ventas[[#This Row],[Código]],Productos[],5,FALSE))</f>
        <v/>
      </c>
      <c r="H2879" s="23" t="str">
        <f>IF(ISBLANK(Ventas[[#This Row],[Código]]),"",Ventas[[#This Row],[Precio Unitario]]*Ventas[[#This Row],[Cantidad]])</f>
        <v/>
      </c>
      <c r="I2879" s="1" t="str">
        <f>IF(ISBLANK(Ventas[[#This Row],[Código]]),"",SUM(Ventas[[#This Row],[Monto]],I2878))</f>
        <v/>
      </c>
    </row>
    <row r="2880" spans="3:9" x14ac:dyDescent="0.25">
      <c r="C2880" t="str">
        <f>IF(ISBLANK(Ventas[[#This Row],[Código]]),"",VLOOKUP(Ventas[[#This Row],[Código]],Productos[],2,FALSE))</f>
        <v/>
      </c>
      <c r="D2880" t="str">
        <f>IF(ISBLANK(Ventas[[#This Row],[Código]]),"",VLOOKUP(Ventas[[#This Row],[Código]],Productos[],3,FALSE))</f>
        <v/>
      </c>
      <c r="E2880" s="22"/>
      <c r="F2880" s="1" t="str">
        <f>IF(ISBLANK(Ventas[[#This Row],[Código]]),"",VLOOKUP(Ventas[[#This Row],[Código]],Productos[],4,FALSE))</f>
        <v/>
      </c>
      <c r="G2880" s="1" t="str">
        <f>IF(ISBLANK(Ventas[[#This Row],[Código]]),"",VLOOKUP(Ventas[[#This Row],[Código]],Productos[],5,FALSE))</f>
        <v/>
      </c>
      <c r="H2880" s="23" t="str">
        <f>IF(ISBLANK(Ventas[[#This Row],[Código]]),"",Ventas[[#This Row],[Precio Unitario]]*Ventas[[#This Row],[Cantidad]])</f>
        <v/>
      </c>
      <c r="I2880" s="1" t="str">
        <f>IF(ISBLANK(Ventas[[#This Row],[Código]]),"",SUM(Ventas[[#This Row],[Monto]],I2879))</f>
        <v/>
      </c>
    </row>
    <row r="2881" spans="3:9" x14ac:dyDescent="0.25">
      <c r="C2881" t="str">
        <f>IF(ISBLANK(Ventas[[#This Row],[Código]]),"",VLOOKUP(Ventas[[#This Row],[Código]],Productos[],2,FALSE))</f>
        <v/>
      </c>
      <c r="D2881" t="str">
        <f>IF(ISBLANK(Ventas[[#This Row],[Código]]),"",VLOOKUP(Ventas[[#This Row],[Código]],Productos[],3,FALSE))</f>
        <v/>
      </c>
      <c r="E2881" s="22"/>
      <c r="F2881" s="1" t="str">
        <f>IF(ISBLANK(Ventas[[#This Row],[Código]]),"",VLOOKUP(Ventas[[#This Row],[Código]],Productos[],4,FALSE))</f>
        <v/>
      </c>
      <c r="G2881" s="1" t="str">
        <f>IF(ISBLANK(Ventas[[#This Row],[Código]]),"",VLOOKUP(Ventas[[#This Row],[Código]],Productos[],5,FALSE))</f>
        <v/>
      </c>
      <c r="H2881" s="23" t="str">
        <f>IF(ISBLANK(Ventas[[#This Row],[Código]]),"",Ventas[[#This Row],[Precio Unitario]]*Ventas[[#This Row],[Cantidad]])</f>
        <v/>
      </c>
      <c r="I2881" s="1" t="str">
        <f>IF(ISBLANK(Ventas[[#This Row],[Código]]),"",SUM(Ventas[[#This Row],[Monto]],I2880))</f>
        <v/>
      </c>
    </row>
    <row r="2882" spans="3:9" x14ac:dyDescent="0.25">
      <c r="C2882" t="str">
        <f>IF(ISBLANK(Ventas[[#This Row],[Código]]),"",VLOOKUP(Ventas[[#This Row],[Código]],Productos[],2,FALSE))</f>
        <v/>
      </c>
      <c r="D2882" t="str">
        <f>IF(ISBLANK(Ventas[[#This Row],[Código]]),"",VLOOKUP(Ventas[[#This Row],[Código]],Productos[],3,FALSE))</f>
        <v/>
      </c>
      <c r="E2882" s="22"/>
      <c r="F2882" s="1" t="str">
        <f>IF(ISBLANK(Ventas[[#This Row],[Código]]),"",VLOOKUP(Ventas[[#This Row],[Código]],Productos[],4,FALSE))</f>
        <v/>
      </c>
      <c r="G2882" s="1" t="str">
        <f>IF(ISBLANK(Ventas[[#This Row],[Código]]),"",VLOOKUP(Ventas[[#This Row],[Código]],Productos[],5,FALSE))</f>
        <v/>
      </c>
      <c r="H2882" s="23" t="str">
        <f>IF(ISBLANK(Ventas[[#This Row],[Código]]),"",Ventas[[#This Row],[Precio Unitario]]*Ventas[[#This Row],[Cantidad]])</f>
        <v/>
      </c>
      <c r="I2882" s="1" t="str">
        <f>IF(ISBLANK(Ventas[[#This Row],[Código]]),"",SUM(Ventas[[#This Row],[Monto]],I2881))</f>
        <v/>
      </c>
    </row>
    <row r="2883" spans="3:9" x14ac:dyDescent="0.25">
      <c r="C2883" t="str">
        <f>IF(ISBLANK(Ventas[[#This Row],[Código]]),"",VLOOKUP(Ventas[[#This Row],[Código]],Productos[],2,FALSE))</f>
        <v/>
      </c>
      <c r="D2883" t="str">
        <f>IF(ISBLANK(Ventas[[#This Row],[Código]]),"",VLOOKUP(Ventas[[#This Row],[Código]],Productos[],3,FALSE))</f>
        <v/>
      </c>
      <c r="E2883" s="22"/>
      <c r="F2883" s="1" t="str">
        <f>IF(ISBLANK(Ventas[[#This Row],[Código]]),"",VLOOKUP(Ventas[[#This Row],[Código]],Productos[],4,FALSE))</f>
        <v/>
      </c>
      <c r="G2883" s="1" t="str">
        <f>IF(ISBLANK(Ventas[[#This Row],[Código]]),"",VLOOKUP(Ventas[[#This Row],[Código]],Productos[],5,FALSE))</f>
        <v/>
      </c>
      <c r="H2883" s="23" t="str">
        <f>IF(ISBLANK(Ventas[[#This Row],[Código]]),"",Ventas[[#This Row],[Precio Unitario]]*Ventas[[#This Row],[Cantidad]])</f>
        <v/>
      </c>
      <c r="I2883" s="1" t="str">
        <f>IF(ISBLANK(Ventas[[#This Row],[Código]]),"",SUM(Ventas[[#This Row],[Monto]],I2882))</f>
        <v/>
      </c>
    </row>
    <row r="2884" spans="3:9" x14ac:dyDescent="0.25">
      <c r="C2884" t="str">
        <f>IF(ISBLANK(Ventas[[#This Row],[Código]]),"",VLOOKUP(Ventas[[#This Row],[Código]],Productos[],2,FALSE))</f>
        <v/>
      </c>
      <c r="D2884" t="str">
        <f>IF(ISBLANK(Ventas[[#This Row],[Código]]),"",VLOOKUP(Ventas[[#This Row],[Código]],Productos[],3,FALSE))</f>
        <v/>
      </c>
      <c r="E2884" s="22"/>
      <c r="F2884" s="1" t="str">
        <f>IF(ISBLANK(Ventas[[#This Row],[Código]]),"",VLOOKUP(Ventas[[#This Row],[Código]],Productos[],4,FALSE))</f>
        <v/>
      </c>
      <c r="G2884" s="1" t="str">
        <f>IF(ISBLANK(Ventas[[#This Row],[Código]]),"",VLOOKUP(Ventas[[#This Row],[Código]],Productos[],5,FALSE))</f>
        <v/>
      </c>
      <c r="H2884" s="23" t="str">
        <f>IF(ISBLANK(Ventas[[#This Row],[Código]]),"",Ventas[[#This Row],[Precio Unitario]]*Ventas[[#This Row],[Cantidad]])</f>
        <v/>
      </c>
      <c r="I2884" s="1" t="str">
        <f>IF(ISBLANK(Ventas[[#This Row],[Código]]),"",SUM(Ventas[[#This Row],[Monto]],I2883))</f>
        <v/>
      </c>
    </row>
    <row r="2885" spans="3:9" x14ac:dyDescent="0.25">
      <c r="C2885" t="str">
        <f>IF(ISBLANK(Ventas[[#This Row],[Código]]),"",VLOOKUP(Ventas[[#This Row],[Código]],Productos[],2,FALSE))</f>
        <v/>
      </c>
      <c r="D2885" t="str">
        <f>IF(ISBLANK(Ventas[[#This Row],[Código]]),"",VLOOKUP(Ventas[[#This Row],[Código]],Productos[],3,FALSE))</f>
        <v/>
      </c>
      <c r="E2885" s="22"/>
      <c r="F2885" s="1" t="str">
        <f>IF(ISBLANK(Ventas[[#This Row],[Código]]),"",VLOOKUP(Ventas[[#This Row],[Código]],Productos[],4,FALSE))</f>
        <v/>
      </c>
      <c r="G2885" s="1" t="str">
        <f>IF(ISBLANK(Ventas[[#This Row],[Código]]),"",VLOOKUP(Ventas[[#This Row],[Código]],Productos[],5,FALSE))</f>
        <v/>
      </c>
      <c r="H2885" s="23" t="str">
        <f>IF(ISBLANK(Ventas[[#This Row],[Código]]),"",Ventas[[#This Row],[Precio Unitario]]*Ventas[[#This Row],[Cantidad]])</f>
        <v/>
      </c>
      <c r="I2885" s="1" t="str">
        <f>IF(ISBLANK(Ventas[[#This Row],[Código]]),"",SUM(Ventas[[#This Row],[Monto]],I2884))</f>
        <v/>
      </c>
    </row>
    <row r="2886" spans="3:9" x14ac:dyDescent="0.25">
      <c r="C2886" t="str">
        <f>IF(ISBLANK(Ventas[[#This Row],[Código]]),"",VLOOKUP(Ventas[[#This Row],[Código]],Productos[],2,FALSE))</f>
        <v/>
      </c>
      <c r="D2886" t="str">
        <f>IF(ISBLANK(Ventas[[#This Row],[Código]]),"",VLOOKUP(Ventas[[#This Row],[Código]],Productos[],3,FALSE))</f>
        <v/>
      </c>
      <c r="E2886" s="22"/>
      <c r="F2886" s="1" t="str">
        <f>IF(ISBLANK(Ventas[[#This Row],[Código]]),"",VLOOKUP(Ventas[[#This Row],[Código]],Productos[],4,FALSE))</f>
        <v/>
      </c>
      <c r="G2886" s="1" t="str">
        <f>IF(ISBLANK(Ventas[[#This Row],[Código]]),"",VLOOKUP(Ventas[[#This Row],[Código]],Productos[],5,FALSE))</f>
        <v/>
      </c>
      <c r="H2886" s="23" t="str">
        <f>IF(ISBLANK(Ventas[[#This Row],[Código]]),"",Ventas[[#This Row],[Precio Unitario]]*Ventas[[#This Row],[Cantidad]])</f>
        <v/>
      </c>
      <c r="I2886" s="1" t="str">
        <f>IF(ISBLANK(Ventas[[#This Row],[Código]]),"",SUM(Ventas[[#This Row],[Monto]],I2885))</f>
        <v/>
      </c>
    </row>
    <row r="2887" spans="3:9" x14ac:dyDescent="0.25">
      <c r="C2887" t="str">
        <f>IF(ISBLANK(Ventas[[#This Row],[Código]]),"",VLOOKUP(Ventas[[#This Row],[Código]],Productos[],2,FALSE))</f>
        <v/>
      </c>
      <c r="D2887" t="str">
        <f>IF(ISBLANK(Ventas[[#This Row],[Código]]),"",VLOOKUP(Ventas[[#This Row],[Código]],Productos[],3,FALSE))</f>
        <v/>
      </c>
      <c r="E2887" s="22"/>
      <c r="F2887" s="1" t="str">
        <f>IF(ISBLANK(Ventas[[#This Row],[Código]]),"",VLOOKUP(Ventas[[#This Row],[Código]],Productos[],4,FALSE))</f>
        <v/>
      </c>
      <c r="G2887" s="1" t="str">
        <f>IF(ISBLANK(Ventas[[#This Row],[Código]]),"",VLOOKUP(Ventas[[#This Row],[Código]],Productos[],5,FALSE))</f>
        <v/>
      </c>
      <c r="H2887" s="23" t="str">
        <f>IF(ISBLANK(Ventas[[#This Row],[Código]]),"",Ventas[[#This Row],[Precio Unitario]]*Ventas[[#This Row],[Cantidad]])</f>
        <v/>
      </c>
      <c r="I2887" s="1" t="str">
        <f>IF(ISBLANK(Ventas[[#This Row],[Código]]),"",SUM(Ventas[[#This Row],[Monto]],I2886))</f>
        <v/>
      </c>
    </row>
    <row r="2888" spans="3:9" x14ac:dyDescent="0.25">
      <c r="C2888" t="str">
        <f>IF(ISBLANK(Ventas[[#This Row],[Código]]),"",VLOOKUP(Ventas[[#This Row],[Código]],Productos[],2,FALSE))</f>
        <v/>
      </c>
      <c r="D2888" t="str">
        <f>IF(ISBLANK(Ventas[[#This Row],[Código]]),"",VLOOKUP(Ventas[[#This Row],[Código]],Productos[],3,FALSE))</f>
        <v/>
      </c>
      <c r="E2888" s="22"/>
      <c r="F2888" s="1" t="str">
        <f>IF(ISBLANK(Ventas[[#This Row],[Código]]),"",VLOOKUP(Ventas[[#This Row],[Código]],Productos[],4,FALSE))</f>
        <v/>
      </c>
      <c r="G2888" s="1" t="str">
        <f>IF(ISBLANK(Ventas[[#This Row],[Código]]),"",VLOOKUP(Ventas[[#This Row],[Código]],Productos[],5,FALSE))</f>
        <v/>
      </c>
      <c r="H2888" s="23" t="str">
        <f>IF(ISBLANK(Ventas[[#This Row],[Código]]),"",Ventas[[#This Row],[Precio Unitario]]*Ventas[[#This Row],[Cantidad]])</f>
        <v/>
      </c>
      <c r="I2888" s="1" t="str">
        <f>IF(ISBLANK(Ventas[[#This Row],[Código]]),"",SUM(Ventas[[#This Row],[Monto]],I2887))</f>
        <v/>
      </c>
    </row>
    <row r="2889" spans="3:9" x14ac:dyDescent="0.25">
      <c r="C2889" t="str">
        <f>IF(ISBLANK(Ventas[[#This Row],[Código]]),"",VLOOKUP(Ventas[[#This Row],[Código]],Productos[],2,FALSE))</f>
        <v/>
      </c>
      <c r="D2889" t="str">
        <f>IF(ISBLANK(Ventas[[#This Row],[Código]]),"",VLOOKUP(Ventas[[#This Row],[Código]],Productos[],3,FALSE))</f>
        <v/>
      </c>
      <c r="E2889" s="22"/>
      <c r="F2889" s="1" t="str">
        <f>IF(ISBLANK(Ventas[[#This Row],[Código]]),"",VLOOKUP(Ventas[[#This Row],[Código]],Productos[],4,FALSE))</f>
        <v/>
      </c>
      <c r="G2889" s="1" t="str">
        <f>IF(ISBLANK(Ventas[[#This Row],[Código]]),"",VLOOKUP(Ventas[[#This Row],[Código]],Productos[],5,FALSE))</f>
        <v/>
      </c>
      <c r="H2889" s="23" t="str">
        <f>IF(ISBLANK(Ventas[[#This Row],[Código]]),"",Ventas[[#This Row],[Precio Unitario]]*Ventas[[#This Row],[Cantidad]])</f>
        <v/>
      </c>
      <c r="I2889" s="1" t="str">
        <f>IF(ISBLANK(Ventas[[#This Row],[Código]]),"",SUM(Ventas[[#This Row],[Monto]],I2888))</f>
        <v/>
      </c>
    </row>
    <row r="2890" spans="3:9" x14ac:dyDescent="0.25">
      <c r="C2890" t="str">
        <f>IF(ISBLANK(Ventas[[#This Row],[Código]]),"",VLOOKUP(Ventas[[#This Row],[Código]],Productos[],2,FALSE))</f>
        <v/>
      </c>
      <c r="D2890" t="str">
        <f>IF(ISBLANK(Ventas[[#This Row],[Código]]),"",VLOOKUP(Ventas[[#This Row],[Código]],Productos[],3,FALSE))</f>
        <v/>
      </c>
      <c r="E2890" s="22"/>
      <c r="F2890" s="1" t="str">
        <f>IF(ISBLANK(Ventas[[#This Row],[Código]]),"",VLOOKUP(Ventas[[#This Row],[Código]],Productos[],4,FALSE))</f>
        <v/>
      </c>
      <c r="G2890" s="1" t="str">
        <f>IF(ISBLANK(Ventas[[#This Row],[Código]]),"",VLOOKUP(Ventas[[#This Row],[Código]],Productos[],5,FALSE))</f>
        <v/>
      </c>
      <c r="H2890" s="23" t="str">
        <f>IF(ISBLANK(Ventas[[#This Row],[Código]]),"",Ventas[[#This Row],[Precio Unitario]]*Ventas[[#This Row],[Cantidad]])</f>
        <v/>
      </c>
      <c r="I2890" s="1" t="str">
        <f>IF(ISBLANK(Ventas[[#This Row],[Código]]),"",SUM(Ventas[[#This Row],[Monto]],I2889))</f>
        <v/>
      </c>
    </row>
    <row r="2891" spans="3:9" x14ac:dyDescent="0.25">
      <c r="C2891" t="str">
        <f>IF(ISBLANK(Ventas[[#This Row],[Código]]),"",VLOOKUP(Ventas[[#This Row],[Código]],Productos[],2,FALSE))</f>
        <v/>
      </c>
      <c r="D2891" t="str">
        <f>IF(ISBLANK(Ventas[[#This Row],[Código]]),"",VLOOKUP(Ventas[[#This Row],[Código]],Productos[],3,FALSE))</f>
        <v/>
      </c>
      <c r="E2891" s="22"/>
      <c r="F2891" s="1" t="str">
        <f>IF(ISBLANK(Ventas[[#This Row],[Código]]),"",VLOOKUP(Ventas[[#This Row],[Código]],Productos[],4,FALSE))</f>
        <v/>
      </c>
      <c r="G2891" s="1" t="str">
        <f>IF(ISBLANK(Ventas[[#This Row],[Código]]),"",VLOOKUP(Ventas[[#This Row],[Código]],Productos[],5,FALSE))</f>
        <v/>
      </c>
      <c r="H2891" s="23" t="str">
        <f>IF(ISBLANK(Ventas[[#This Row],[Código]]),"",Ventas[[#This Row],[Precio Unitario]]*Ventas[[#This Row],[Cantidad]])</f>
        <v/>
      </c>
      <c r="I2891" s="1" t="str">
        <f>IF(ISBLANK(Ventas[[#This Row],[Código]]),"",SUM(Ventas[[#This Row],[Monto]],I2890))</f>
        <v/>
      </c>
    </row>
    <row r="2892" spans="3:9" x14ac:dyDescent="0.25">
      <c r="C2892" t="str">
        <f>IF(ISBLANK(Ventas[[#This Row],[Código]]),"",VLOOKUP(Ventas[[#This Row],[Código]],Productos[],2,FALSE))</f>
        <v/>
      </c>
      <c r="D2892" t="str">
        <f>IF(ISBLANK(Ventas[[#This Row],[Código]]),"",VLOOKUP(Ventas[[#This Row],[Código]],Productos[],3,FALSE))</f>
        <v/>
      </c>
      <c r="E2892" s="22"/>
      <c r="F2892" s="1" t="str">
        <f>IF(ISBLANK(Ventas[[#This Row],[Código]]),"",VLOOKUP(Ventas[[#This Row],[Código]],Productos[],4,FALSE))</f>
        <v/>
      </c>
      <c r="G2892" s="1" t="str">
        <f>IF(ISBLANK(Ventas[[#This Row],[Código]]),"",VLOOKUP(Ventas[[#This Row],[Código]],Productos[],5,FALSE))</f>
        <v/>
      </c>
      <c r="H2892" s="23" t="str">
        <f>IF(ISBLANK(Ventas[[#This Row],[Código]]),"",Ventas[[#This Row],[Precio Unitario]]*Ventas[[#This Row],[Cantidad]])</f>
        <v/>
      </c>
      <c r="I2892" s="1" t="str">
        <f>IF(ISBLANK(Ventas[[#This Row],[Código]]),"",SUM(Ventas[[#This Row],[Monto]],I2891))</f>
        <v/>
      </c>
    </row>
    <row r="2893" spans="3:9" x14ac:dyDescent="0.25">
      <c r="C2893" t="str">
        <f>IF(ISBLANK(Ventas[[#This Row],[Código]]),"",VLOOKUP(Ventas[[#This Row],[Código]],Productos[],2,FALSE))</f>
        <v/>
      </c>
      <c r="D2893" t="str">
        <f>IF(ISBLANK(Ventas[[#This Row],[Código]]),"",VLOOKUP(Ventas[[#This Row],[Código]],Productos[],3,FALSE))</f>
        <v/>
      </c>
      <c r="E2893" s="22"/>
      <c r="F2893" s="1" t="str">
        <f>IF(ISBLANK(Ventas[[#This Row],[Código]]),"",VLOOKUP(Ventas[[#This Row],[Código]],Productos[],4,FALSE))</f>
        <v/>
      </c>
      <c r="G2893" s="1" t="str">
        <f>IF(ISBLANK(Ventas[[#This Row],[Código]]),"",VLOOKUP(Ventas[[#This Row],[Código]],Productos[],5,FALSE))</f>
        <v/>
      </c>
      <c r="H2893" s="23" t="str">
        <f>IF(ISBLANK(Ventas[[#This Row],[Código]]),"",Ventas[[#This Row],[Precio Unitario]]*Ventas[[#This Row],[Cantidad]])</f>
        <v/>
      </c>
      <c r="I2893" s="1" t="str">
        <f>IF(ISBLANK(Ventas[[#This Row],[Código]]),"",SUM(Ventas[[#This Row],[Monto]],I2892))</f>
        <v/>
      </c>
    </row>
    <row r="2894" spans="3:9" x14ac:dyDescent="0.25">
      <c r="C2894" t="str">
        <f>IF(ISBLANK(Ventas[[#This Row],[Código]]),"",VLOOKUP(Ventas[[#This Row],[Código]],Productos[],2,FALSE))</f>
        <v/>
      </c>
      <c r="D2894" t="str">
        <f>IF(ISBLANK(Ventas[[#This Row],[Código]]),"",VLOOKUP(Ventas[[#This Row],[Código]],Productos[],3,FALSE))</f>
        <v/>
      </c>
      <c r="E2894" s="22"/>
      <c r="F2894" s="1" t="str">
        <f>IF(ISBLANK(Ventas[[#This Row],[Código]]),"",VLOOKUP(Ventas[[#This Row],[Código]],Productos[],4,FALSE))</f>
        <v/>
      </c>
      <c r="G2894" s="1" t="str">
        <f>IF(ISBLANK(Ventas[[#This Row],[Código]]),"",VLOOKUP(Ventas[[#This Row],[Código]],Productos[],5,FALSE))</f>
        <v/>
      </c>
      <c r="H2894" s="23" t="str">
        <f>IF(ISBLANK(Ventas[[#This Row],[Código]]),"",Ventas[[#This Row],[Precio Unitario]]*Ventas[[#This Row],[Cantidad]])</f>
        <v/>
      </c>
      <c r="I2894" s="1" t="str">
        <f>IF(ISBLANK(Ventas[[#This Row],[Código]]),"",SUM(Ventas[[#This Row],[Monto]],I2893))</f>
        <v/>
      </c>
    </row>
    <row r="2895" spans="3:9" x14ac:dyDescent="0.25">
      <c r="C2895" t="str">
        <f>IF(ISBLANK(Ventas[[#This Row],[Código]]),"",VLOOKUP(Ventas[[#This Row],[Código]],Productos[],2,FALSE))</f>
        <v/>
      </c>
      <c r="D2895" t="str">
        <f>IF(ISBLANK(Ventas[[#This Row],[Código]]),"",VLOOKUP(Ventas[[#This Row],[Código]],Productos[],3,FALSE))</f>
        <v/>
      </c>
      <c r="E2895" s="22"/>
      <c r="F2895" s="1" t="str">
        <f>IF(ISBLANK(Ventas[[#This Row],[Código]]),"",VLOOKUP(Ventas[[#This Row],[Código]],Productos[],4,FALSE))</f>
        <v/>
      </c>
      <c r="G2895" s="1" t="str">
        <f>IF(ISBLANK(Ventas[[#This Row],[Código]]),"",VLOOKUP(Ventas[[#This Row],[Código]],Productos[],5,FALSE))</f>
        <v/>
      </c>
      <c r="H2895" s="23" t="str">
        <f>IF(ISBLANK(Ventas[[#This Row],[Código]]),"",Ventas[[#This Row],[Precio Unitario]]*Ventas[[#This Row],[Cantidad]])</f>
        <v/>
      </c>
      <c r="I2895" s="1" t="str">
        <f>IF(ISBLANK(Ventas[[#This Row],[Código]]),"",SUM(Ventas[[#This Row],[Monto]],I2894))</f>
        <v/>
      </c>
    </row>
    <row r="2896" spans="3:9" x14ac:dyDescent="0.25">
      <c r="C2896" t="str">
        <f>IF(ISBLANK(Ventas[[#This Row],[Código]]),"",VLOOKUP(Ventas[[#This Row],[Código]],Productos[],2,FALSE))</f>
        <v/>
      </c>
      <c r="D2896" t="str">
        <f>IF(ISBLANK(Ventas[[#This Row],[Código]]),"",VLOOKUP(Ventas[[#This Row],[Código]],Productos[],3,FALSE))</f>
        <v/>
      </c>
      <c r="E2896" s="22"/>
      <c r="F2896" s="1" t="str">
        <f>IF(ISBLANK(Ventas[[#This Row],[Código]]),"",VLOOKUP(Ventas[[#This Row],[Código]],Productos[],4,FALSE))</f>
        <v/>
      </c>
      <c r="G2896" s="1" t="str">
        <f>IF(ISBLANK(Ventas[[#This Row],[Código]]),"",VLOOKUP(Ventas[[#This Row],[Código]],Productos[],5,FALSE))</f>
        <v/>
      </c>
      <c r="H2896" s="23" t="str">
        <f>IF(ISBLANK(Ventas[[#This Row],[Código]]),"",Ventas[[#This Row],[Precio Unitario]]*Ventas[[#This Row],[Cantidad]])</f>
        <v/>
      </c>
      <c r="I2896" s="1" t="str">
        <f>IF(ISBLANK(Ventas[[#This Row],[Código]]),"",SUM(Ventas[[#This Row],[Monto]],I2895))</f>
        <v/>
      </c>
    </row>
    <row r="2897" spans="3:9" x14ac:dyDescent="0.25">
      <c r="C2897" t="str">
        <f>IF(ISBLANK(Ventas[[#This Row],[Código]]),"",VLOOKUP(Ventas[[#This Row],[Código]],Productos[],2,FALSE))</f>
        <v/>
      </c>
      <c r="D2897" t="str">
        <f>IF(ISBLANK(Ventas[[#This Row],[Código]]),"",VLOOKUP(Ventas[[#This Row],[Código]],Productos[],3,FALSE))</f>
        <v/>
      </c>
      <c r="E2897" s="22"/>
      <c r="F2897" s="1" t="str">
        <f>IF(ISBLANK(Ventas[[#This Row],[Código]]),"",VLOOKUP(Ventas[[#This Row],[Código]],Productos[],4,FALSE))</f>
        <v/>
      </c>
      <c r="G2897" s="1" t="str">
        <f>IF(ISBLANK(Ventas[[#This Row],[Código]]),"",VLOOKUP(Ventas[[#This Row],[Código]],Productos[],5,FALSE))</f>
        <v/>
      </c>
      <c r="H2897" s="23" t="str">
        <f>IF(ISBLANK(Ventas[[#This Row],[Código]]),"",Ventas[[#This Row],[Precio Unitario]]*Ventas[[#This Row],[Cantidad]])</f>
        <v/>
      </c>
      <c r="I2897" s="1" t="str">
        <f>IF(ISBLANK(Ventas[[#This Row],[Código]]),"",SUM(Ventas[[#This Row],[Monto]],I2896))</f>
        <v/>
      </c>
    </row>
    <row r="2898" spans="3:9" x14ac:dyDescent="0.25">
      <c r="C2898" t="str">
        <f>IF(ISBLANK(Ventas[[#This Row],[Código]]),"",VLOOKUP(Ventas[[#This Row],[Código]],Productos[],2,FALSE))</f>
        <v/>
      </c>
      <c r="D2898" t="str">
        <f>IF(ISBLANK(Ventas[[#This Row],[Código]]),"",VLOOKUP(Ventas[[#This Row],[Código]],Productos[],3,FALSE))</f>
        <v/>
      </c>
      <c r="E2898" s="22"/>
      <c r="F2898" s="1" t="str">
        <f>IF(ISBLANK(Ventas[[#This Row],[Código]]),"",VLOOKUP(Ventas[[#This Row],[Código]],Productos[],4,FALSE))</f>
        <v/>
      </c>
      <c r="G2898" s="1" t="str">
        <f>IF(ISBLANK(Ventas[[#This Row],[Código]]),"",VLOOKUP(Ventas[[#This Row],[Código]],Productos[],5,FALSE))</f>
        <v/>
      </c>
      <c r="H2898" s="23" t="str">
        <f>IF(ISBLANK(Ventas[[#This Row],[Código]]),"",Ventas[[#This Row],[Precio Unitario]]*Ventas[[#This Row],[Cantidad]])</f>
        <v/>
      </c>
      <c r="I2898" s="1" t="str">
        <f>IF(ISBLANK(Ventas[[#This Row],[Código]]),"",SUM(Ventas[[#This Row],[Monto]],I2897))</f>
        <v/>
      </c>
    </row>
    <row r="2899" spans="3:9" x14ac:dyDescent="0.25">
      <c r="C2899" t="str">
        <f>IF(ISBLANK(Ventas[[#This Row],[Código]]),"",VLOOKUP(Ventas[[#This Row],[Código]],Productos[],2,FALSE))</f>
        <v/>
      </c>
      <c r="D2899" t="str">
        <f>IF(ISBLANK(Ventas[[#This Row],[Código]]),"",VLOOKUP(Ventas[[#This Row],[Código]],Productos[],3,FALSE))</f>
        <v/>
      </c>
      <c r="E2899" s="22"/>
      <c r="F2899" s="1" t="str">
        <f>IF(ISBLANK(Ventas[[#This Row],[Código]]),"",VLOOKUP(Ventas[[#This Row],[Código]],Productos[],4,FALSE))</f>
        <v/>
      </c>
      <c r="G2899" s="1" t="str">
        <f>IF(ISBLANK(Ventas[[#This Row],[Código]]),"",VLOOKUP(Ventas[[#This Row],[Código]],Productos[],5,FALSE))</f>
        <v/>
      </c>
      <c r="H2899" s="23" t="str">
        <f>IF(ISBLANK(Ventas[[#This Row],[Código]]),"",Ventas[[#This Row],[Precio Unitario]]*Ventas[[#This Row],[Cantidad]])</f>
        <v/>
      </c>
      <c r="I2899" s="1" t="str">
        <f>IF(ISBLANK(Ventas[[#This Row],[Código]]),"",SUM(Ventas[[#This Row],[Monto]],I2898))</f>
        <v/>
      </c>
    </row>
    <row r="2900" spans="3:9" x14ac:dyDescent="0.25">
      <c r="C2900" t="str">
        <f>IF(ISBLANK(Ventas[[#This Row],[Código]]),"",VLOOKUP(Ventas[[#This Row],[Código]],Productos[],2,FALSE))</f>
        <v/>
      </c>
      <c r="D2900" t="str">
        <f>IF(ISBLANK(Ventas[[#This Row],[Código]]),"",VLOOKUP(Ventas[[#This Row],[Código]],Productos[],3,FALSE))</f>
        <v/>
      </c>
      <c r="E2900" s="22"/>
      <c r="F2900" s="1" t="str">
        <f>IF(ISBLANK(Ventas[[#This Row],[Código]]),"",VLOOKUP(Ventas[[#This Row],[Código]],Productos[],4,FALSE))</f>
        <v/>
      </c>
      <c r="G2900" s="1" t="str">
        <f>IF(ISBLANK(Ventas[[#This Row],[Código]]),"",VLOOKUP(Ventas[[#This Row],[Código]],Productos[],5,FALSE))</f>
        <v/>
      </c>
      <c r="H2900" s="23" t="str">
        <f>IF(ISBLANK(Ventas[[#This Row],[Código]]),"",Ventas[[#This Row],[Precio Unitario]]*Ventas[[#This Row],[Cantidad]])</f>
        <v/>
      </c>
      <c r="I2900" s="1" t="str">
        <f>IF(ISBLANK(Ventas[[#This Row],[Código]]),"",SUM(Ventas[[#This Row],[Monto]],I2899))</f>
        <v/>
      </c>
    </row>
    <row r="2901" spans="3:9" x14ac:dyDescent="0.25">
      <c r="C2901" t="str">
        <f>IF(ISBLANK(Ventas[[#This Row],[Código]]),"",VLOOKUP(Ventas[[#This Row],[Código]],Productos[],2,FALSE))</f>
        <v/>
      </c>
      <c r="D2901" t="str">
        <f>IF(ISBLANK(Ventas[[#This Row],[Código]]),"",VLOOKUP(Ventas[[#This Row],[Código]],Productos[],3,FALSE))</f>
        <v/>
      </c>
      <c r="E2901" s="22"/>
      <c r="F2901" s="1" t="str">
        <f>IF(ISBLANK(Ventas[[#This Row],[Código]]),"",VLOOKUP(Ventas[[#This Row],[Código]],Productos[],4,FALSE))</f>
        <v/>
      </c>
      <c r="G2901" s="1" t="str">
        <f>IF(ISBLANK(Ventas[[#This Row],[Código]]),"",VLOOKUP(Ventas[[#This Row],[Código]],Productos[],5,FALSE))</f>
        <v/>
      </c>
      <c r="H2901" s="23" t="str">
        <f>IF(ISBLANK(Ventas[[#This Row],[Código]]),"",Ventas[[#This Row],[Precio Unitario]]*Ventas[[#This Row],[Cantidad]])</f>
        <v/>
      </c>
      <c r="I2901" s="1" t="str">
        <f>IF(ISBLANK(Ventas[[#This Row],[Código]]),"",SUM(Ventas[[#This Row],[Monto]],I2900))</f>
        <v/>
      </c>
    </row>
    <row r="2902" spans="3:9" x14ac:dyDescent="0.25">
      <c r="C2902" t="str">
        <f>IF(ISBLANK(Ventas[[#This Row],[Código]]),"",VLOOKUP(Ventas[[#This Row],[Código]],Productos[],2,FALSE))</f>
        <v/>
      </c>
      <c r="D2902" t="str">
        <f>IF(ISBLANK(Ventas[[#This Row],[Código]]),"",VLOOKUP(Ventas[[#This Row],[Código]],Productos[],3,FALSE))</f>
        <v/>
      </c>
      <c r="E2902" s="22"/>
      <c r="F2902" s="1" t="str">
        <f>IF(ISBLANK(Ventas[[#This Row],[Código]]),"",VLOOKUP(Ventas[[#This Row],[Código]],Productos[],4,FALSE))</f>
        <v/>
      </c>
      <c r="G2902" s="1" t="str">
        <f>IF(ISBLANK(Ventas[[#This Row],[Código]]),"",VLOOKUP(Ventas[[#This Row],[Código]],Productos[],5,FALSE))</f>
        <v/>
      </c>
      <c r="H2902" s="23" t="str">
        <f>IF(ISBLANK(Ventas[[#This Row],[Código]]),"",Ventas[[#This Row],[Precio Unitario]]*Ventas[[#This Row],[Cantidad]])</f>
        <v/>
      </c>
      <c r="I2902" s="1" t="str">
        <f>IF(ISBLANK(Ventas[[#This Row],[Código]]),"",SUM(Ventas[[#This Row],[Monto]],I2901))</f>
        <v/>
      </c>
    </row>
    <row r="2903" spans="3:9" x14ac:dyDescent="0.25">
      <c r="C2903" t="str">
        <f>IF(ISBLANK(Ventas[[#This Row],[Código]]),"",VLOOKUP(Ventas[[#This Row],[Código]],Productos[],2,FALSE))</f>
        <v/>
      </c>
      <c r="D2903" t="str">
        <f>IF(ISBLANK(Ventas[[#This Row],[Código]]),"",VLOOKUP(Ventas[[#This Row],[Código]],Productos[],3,FALSE))</f>
        <v/>
      </c>
      <c r="E2903" s="22"/>
      <c r="F2903" s="1" t="str">
        <f>IF(ISBLANK(Ventas[[#This Row],[Código]]),"",VLOOKUP(Ventas[[#This Row],[Código]],Productos[],4,FALSE))</f>
        <v/>
      </c>
      <c r="G2903" s="1" t="str">
        <f>IF(ISBLANK(Ventas[[#This Row],[Código]]),"",VLOOKUP(Ventas[[#This Row],[Código]],Productos[],5,FALSE))</f>
        <v/>
      </c>
      <c r="H2903" s="23" t="str">
        <f>IF(ISBLANK(Ventas[[#This Row],[Código]]),"",Ventas[[#This Row],[Precio Unitario]]*Ventas[[#This Row],[Cantidad]])</f>
        <v/>
      </c>
      <c r="I2903" s="1" t="str">
        <f>IF(ISBLANK(Ventas[[#This Row],[Código]]),"",SUM(Ventas[[#This Row],[Monto]],I2902))</f>
        <v/>
      </c>
    </row>
    <row r="2904" spans="3:9" x14ac:dyDescent="0.25">
      <c r="C2904" t="str">
        <f>IF(ISBLANK(Ventas[[#This Row],[Código]]),"",VLOOKUP(Ventas[[#This Row],[Código]],Productos[],2,FALSE))</f>
        <v/>
      </c>
      <c r="D2904" t="str">
        <f>IF(ISBLANK(Ventas[[#This Row],[Código]]),"",VLOOKUP(Ventas[[#This Row],[Código]],Productos[],3,FALSE))</f>
        <v/>
      </c>
      <c r="E2904" s="22"/>
      <c r="F2904" s="1" t="str">
        <f>IF(ISBLANK(Ventas[[#This Row],[Código]]),"",VLOOKUP(Ventas[[#This Row],[Código]],Productos[],4,FALSE))</f>
        <v/>
      </c>
      <c r="G2904" s="1" t="str">
        <f>IF(ISBLANK(Ventas[[#This Row],[Código]]),"",VLOOKUP(Ventas[[#This Row],[Código]],Productos[],5,FALSE))</f>
        <v/>
      </c>
      <c r="H2904" s="23" t="str">
        <f>IF(ISBLANK(Ventas[[#This Row],[Código]]),"",Ventas[[#This Row],[Precio Unitario]]*Ventas[[#This Row],[Cantidad]])</f>
        <v/>
      </c>
      <c r="I2904" s="1" t="str">
        <f>IF(ISBLANK(Ventas[[#This Row],[Código]]),"",SUM(Ventas[[#This Row],[Monto]],I2903))</f>
        <v/>
      </c>
    </row>
    <row r="2905" spans="3:9" x14ac:dyDescent="0.25">
      <c r="C2905" t="str">
        <f>IF(ISBLANK(Ventas[[#This Row],[Código]]),"",VLOOKUP(Ventas[[#This Row],[Código]],Productos[],2,FALSE))</f>
        <v/>
      </c>
      <c r="D2905" t="str">
        <f>IF(ISBLANK(Ventas[[#This Row],[Código]]),"",VLOOKUP(Ventas[[#This Row],[Código]],Productos[],3,FALSE))</f>
        <v/>
      </c>
      <c r="E2905" s="22"/>
      <c r="F2905" s="1" t="str">
        <f>IF(ISBLANK(Ventas[[#This Row],[Código]]),"",VLOOKUP(Ventas[[#This Row],[Código]],Productos[],4,FALSE))</f>
        <v/>
      </c>
      <c r="G2905" s="1" t="str">
        <f>IF(ISBLANK(Ventas[[#This Row],[Código]]),"",VLOOKUP(Ventas[[#This Row],[Código]],Productos[],5,FALSE))</f>
        <v/>
      </c>
      <c r="H2905" s="23" t="str">
        <f>IF(ISBLANK(Ventas[[#This Row],[Código]]),"",Ventas[[#This Row],[Precio Unitario]]*Ventas[[#This Row],[Cantidad]])</f>
        <v/>
      </c>
      <c r="I2905" s="1" t="str">
        <f>IF(ISBLANK(Ventas[[#This Row],[Código]]),"",SUM(Ventas[[#This Row],[Monto]],I2904))</f>
        <v/>
      </c>
    </row>
    <row r="2906" spans="3:9" x14ac:dyDescent="0.25">
      <c r="C2906" t="str">
        <f>IF(ISBLANK(Ventas[[#This Row],[Código]]),"",VLOOKUP(Ventas[[#This Row],[Código]],Productos[],2,FALSE))</f>
        <v/>
      </c>
      <c r="D2906" t="str">
        <f>IF(ISBLANK(Ventas[[#This Row],[Código]]),"",VLOOKUP(Ventas[[#This Row],[Código]],Productos[],3,FALSE))</f>
        <v/>
      </c>
      <c r="E2906" s="22"/>
      <c r="F2906" s="1" t="str">
        <f>IF(ISBLANK(Ventas[[#This Row],[Código]]),"",VLOOKUP(Ventas[[#This Row],[Código]],Productos[],4,FALSE))</f>
        <v/>
      </c>
      <c r="G2906" s="1" t="str">
        <f>IF(ISBLANK(Ventas[[#This Row],[Código]]),"",VLOOKUP(Ventas[[#This Row],[Código]],Productos[],5,FALSE))</f>
        <v/>
      </c>
      <c r="H2906" s="23" t="str">
        <f>IF(ISBLANK(Ventas[[#This Row],[Código]]),"",Ventas[[#This Row],[Precio Unitario]]*Ventas[[#This Row],[Cantidad]])</f>
        <v/>
      </c>
      <c r="I2906" s="1" t="str">
        <f>IF(ISBLANK(Ventas[[#This Row],[Código]]),"",SUM(Ventas[[#This Row],[Monto]],I2905))</f>
        <v/>
      </c>
    </row>
    <row r="2907" spans="3:9" x14ac:dyDescent="0.25">
      <c r="C2907" t="str">
        <f>IF(ISBLANK(Ventas[[#This Row],[Código]]),"",VLOOKUP(Ventas[[#This Row],[Código]],Productos[],2,FALSE))</f>
        <v/>
      </c>
      <c r="D2907" t="str">
        <f>IF(ISBLANK(Ventas[[#This Row],[Código]]),"",VLOOKUP(Ventas[[#This Row],[Código]],Productos[],3,FALSE))</f>
        <v/>
      </c>
      <c r="E2907" s="22"/>
      <c r="F2907" s="1" t="str">
        <f>IF(ISBLANK(Ventas[[#This Row],[Código]]),"",VLOOKUP(Ventas[[#This Row],[Código]],Productos[],4,FALSE))</f>
        <v/>
      </c>
      <c r="G2907" s="1" t="str">
        <f>IF(ISBLANK(Ventas[[#This Row],[Código]]),"",VLOOKUP(Ventas[[#This Row],[Código]],Productos[],5,FALSE))</f>
        <v/>
      </c>
      <c r="H2907" s="23" t="str">
        <f>IF(ISBLANK(Ventas[[#This Row],[Código]]),"",Ventas[[#This Row],[Precio Unitario]]*Ventas[[#This Row],[Cantidad]])</f>
        <v/>
      </c>
      <c r="I2907" s="1" t="str">
        <f>IF(ISBLANK(Ventas[[#This Row],[Código]]),"",SUM(Ventas[[#This Row],[Monto]],I2906))</f>
        <v/>
      </c>
    </row>
    <row r="2908" spans="3:9" x14ac:dyDescent="0.25">
      <c r="C2908" t="str">
        <f>IF(ISBLANK(Ventas[[#This Row],[Código]]),"",VLOOKUP(Ventas[[#This Row],[Código]],Productos[],2,FALSE))</f>
        <v/>
      </c>
      <c r="D2908" t="str">
        <f>IF(ISBLANK(Ventas[[#This Row],[Código]]),"",VLOOKUP(Ventas[[#This Row],[Código]],Productos[],3,FALSE))</f>
        <v/>
      </c>
      <c r="E2908" s="22"/>
      <c r="F2908" s="1" t="str">
        <f>IF(ISBLANK(Ventas[[#This Row],[Código]]),"",VLOOKUP(Ventas[[#This Row],[Código]],Productos[],4,FALSE))</f>
        <v/>
      </c>
      <c r="G2908" s="1" t="str">
        <f>IF(ISBLANK(Ventas[[#This Row],[Código]]),"",VLOOKUP(Ventas[[#This Row],[Código]],Productos[],5,FALSE))</f>
        <v/>
      </c>
      <c r="H2908" s="23" t="str">
        <f>IF(ISBLANK(Ventas[[#This Row],[Código]]),"",Ventas[[#This Row],[Precio Unitario]]*Ventas[[#This Row],[Cantidad]])</f>
        <v/>
      </c>
      <c r="I2908" s="1" t="str">
        <f>IF(ISBLANK(Ventas[[#This Row],[Código]]),"",SUM(Ventas[[#This Row],[Monto]],I2907))</f>
        <v/>
      </c>
    </row>
    <row r="2909" spans="3:9" x14ac:dyDescent="0.25">
      <c r="C2909" t="str">
        <f>IF(ISBLANK(Ventas[[#This Row],[Código]]),"",VLOOKUP(Ventas[[#This Row],[Código]],Productos[],2,FALSE))</f>
        <v/>
      </c>
      <c r="D2909" t="str">
        <f>IF(ISBLANK(Ventas[[#This Row],[Código]]),"",VLOOKUP(Ventas[[#This Row],[Código]],Productos[],3,FALSE))</f>
        <v/>
      </c>
      <c r="E2909" s="22"/>
      <c r="F2909" s="1" t="str">
        <f>IF(ISBLANK(Ventas[[#This Row],[Código]]),"",VLOOKUP(Ventas[[#This Row],[Código]],Productos[],4,FALSE))</f>
        <v/>
      </c>
      <c r="G2909" s="1" t="str">
        <f>IF(ISBLANK(Ventas[[#This Row],[Código]]),"",VLOOKUP(Ventas[[#This Row],[Código]],Productos[],5,FALSE))</f>
        <v/>
      </c>
      <c r="H2909" s="23" t="str">
        <f>IF(ISBLANK(Ventas[[#This Row],[Código]]),"",Ventas[[#This Row],[Precio Unitario]]*Ventas[[#This Row],[Cantidad]])</f>
        <v/>
      </c>
      <c r="I2909" s="1" t="str">
        <f>IF(ISBLANK(Ventas[[#This Row],[Código]]),"",SUM(Ventas[[#This Row],[Monto]],I2908))</f>
        <v/>
      </c>
    </row>
    <row r="2910" spans="3:9" x14ac:dyDescent="0.25">
      <c r="C2910" t="str">
        <f>IF(ISBLANK(Ventas[[#This Row],[Código]]),"",VLOOKUP(Ventas[[#This Row],[Código]],Productos[],2,FALSE))</f>
        <v/>
      </c>
      <c r="D2910" t="str">
        <f>IF(ISBLANK(Ventas[[#This Row],[Código]]),"",VLOOKUP(Ventas[[#This Row],[Código]],Productos[],3,FALSE))</f>
        <v/>
      </c>
      <c r="E2910" s="22"/>
      <c r="F2910" s="1" t="str">
        <f>IF(ISBLANK(Ventas[[#This Row],[Código]]),"",VLOOKUP(Ventas[[#This Row],[Código]],Productos[],4,FALSE))</f>
        <v/>
      </c>
      <c r="G2910" s="1" t="str">
        <f>IF(ISBLANK(Ventas[[#This Row],[Código]]),"",VLOOKUP(Ventas[[#This Row],[Código]],Productos[],5,FALSE))</f>
        <v/>
      </c>
      <c r="H2910" s="23" t="str">
        <f>IF(ISBLANK(Ventas[[#This Row],[Código]]),"",Ventas[[#This Row],[Precio Unitario]]*Ventas[[#This Row],[Cantidad]])</f>
        <v/>
      </c>
      <c r="I2910" s="1" t="str">
        <f>IF(ISBLANK(Ventas[[#This Row],[Código]]),"",SUM(Ventas[[#This Row],[Monto]],I2909))</f>
        <v/>
      </c>
    </row>
    <row r="2911" spans="3:9" x14ac:dyDescent="0.25">
      <c r="C2911" t="str">
        <f>IF(ISBLANK(Ventas[[#This Row],[Código]]),"",VLOOKUP(Ventas[[#This Row],[Código]],Productos[],2,FALSE))</f>
        <v/>
      </c>
      <c r="D2911" t="str">
        <f>IF(ISBLANK(Ventas[[#This Row],[Código]]),"",VLOOKUP(Ventas[[#This Row],[Código]],Productos[],3,FALSE))</f>
        <v/>
      </c>
      <c r="E2911" s="22"/>
      <c r="F2911" s="1" t="str">
        <f>IF(ISBLANK(Ventas[[#This Row],[Código]]),"",VLOOKUP(Ventas[[#This Row],[Código]],Productos[],4,FALSE))</f>
        <v/>
      </c>
      <c r="G2911" s="1" t="str">
        <f>IF(ISBLANK(Ventas[[#This Row],[Código]]),"",VLOOKUP(Ventas[[#This Row],[Código]],Productos[],5,FALSE))</f>
        <v/>
      </c>
      <c r="H2911" s="23" t="str">
        <f>IF(ISBLANK(Ventas[[#This Row],[Código]]),"",Ventas[[#This Row],[Precio Unitario]]*Ventas[[#This Row],[Cantidad]])</f>
        <v/>
      </c>
      <c r="I2911" s="1" t="str">
        <f>IF(ISBLANK(Ventas[[#This Row],[Código]]),"",SUM(Ventas[[#This Row],[Monto]],I2910))</f>
        <v/>
      </c>
    </row>
    <row r="2912" spans="3:9" x14ac:dyDescent="0.25">
      <c r="C2912" t="str">
        <f>IF(ISBLANK(Ventas[[#This Row],[Código]]),"",VLOOKUP(Ventas[[#This Row],[Código]],Productos[],2,FALSE))</f>
        <v/>
      </c>
      <c r="D2912" t="str">
        <f>IF(ISBLANK(Ventas[[#This Row],[Código]]),"",VLOOKUP(Ventas[[#This Row],[Código]],Productos[],3,FALSE))</f>
        <v/>
      </c>
      <c r="E2912" s="22"/>
      <c r="F2912" s="1" t="str">
        <f>IF(ISBLANK(Ventas[[#This Row],[Código]]),"",VLOOKUP(Ventas[[#This Row],[Código]],Productos[],4,FALSE))</f>
        <v/>
      </c>
      <c r="G2912" s="1" t="str">
        <f>IF(ISBLANK(Ventas[[#This Row],[Código]]),"",VLOOKUP(Ventas[[#This Row],[Código]],Productos[],5,FALSE))</f>
        <v/>
      </c>
      <c r="H2912" s="23" t="str">
        <f>IF(ISBLANK(Ventas[[#This Row],[Código]]),"",Ventas[[#This Row],[Precio Unitario]]*Ventas[[#This Row],[Cantidad]])</f>
        <v/>
      </c>
      <c r="I2912" s="1" t="str">
        <f>IF(ISBLANK(Ventas[[#This Row],[Código]]),"",SUM(Ventas[[#This Row],[Monto]],I2911))</f>
        <v/>
      </c>
    </row>
    <row r="2913" spans="3:9" x14ac:dyDescent="0.25">
      <c r="C2913" t="str">
        <f>IF(ISBLANK(Ventas[[#This Row],[Código]]),"",VLOOKUP(Ventas[[#This Row],[Código]],Productos[],2,FALSE))</f>
        <v/>
      </c>
      <c r="D2913" t="str">
        <f>IF(ISBLANK(Ventas[[#This Row],[Código]]),"",VLOOKUP(Ventas[[#This Row],[Código]],Productos[],3,FALSE))</f>
        <v/>
      </c>
      <c r="E2913" s="22"/>
      <c r="F2913" s="1" t="str">
        <f>IF(ISBLANK(Ventas[[#This Row],[Código]]),"",VLOOKUP(Ventas[[#This Row],[Código]],Productos[],4,FALSE))</f>
        <v/>
      </c>
      <c r="G2913" s="1" t="str">
        <f>IF(ISBLANK(Ventas[[#This Row],[Código]]),"",VLOOKUP(Ventas[[#This Row],[Código]],Productos[],5,FALSE))</f>
        <v/>
      </c>
      <c r="H2913" s="23" t="str">
        <f>IF(ISBLANK(Ventas[[#This Row],[Código]]),"",Ventas[[#This Row],[Precio Unitario]]*Ventas[[#This Row],[Cantidad]])</f>
        <v/>
      </c>
      <c r="I2913" s="1" t="str">
        <f>IF(ISBLANK(Ventas[[#This Row],[Código]]),"",SUM(Ventas[[#This Row],[Monto]],I2912))</f>
        <v/>
      </c>
    </row>
    <row r="2914" spans="3:9" x14ac:dyDescent="0.25">
      <c r="C2914" t="str">
        <f>IF(ISBLANK(Ventas[[#This Row],[Código]]),"",VLOOKUP(Ventas[[#This Row],[Código]],Productos[],2,FALSE))</f>
        <v/>
      </c>
      <c r="D2914" t="str">
        <f>IF(ISBLANK(Ventas[[#This Row],[Código]]),"",VLOOKUP(Ventas[[#This Row],[Código]],Productos[],3,FALSE))</f>
        <v/>
      </c>
      <c r="E2914" s="22"/>
      <c r="F2914" s="1" t="str">
        <f>IF(ISBLANK(Ventas[[#This Row],[Código]]),"",VLOOKUP(Ventas[[#This Row],[Código]],Productos[],4,FALSE))</f>
        <v/>
      </c>
      <c r="G2914" s="1" t="str">
        <f>IF(ISBLANK(Ventas[[#This Row],[Código]]),"",VLOOKUP(Ventas[[#This Row],[Código]],Productos[],5,FALSE))</f>
        <v/>
      </c>
      <c r="H2914" s="23" t="str">
        <f>IF(ISBLANK(Ventas[[#This Row],[Código]]),"",Ventas[[#This Row],[Precio Unitario]]*Ventas[[#This Row],[Cantidad]])</f>
        <v/>
      </c>
      <c r="I2914" s="1" t="str">
        <f>IF(ISBLANK(Ventas[[#This Row],[Código]]),"",SUM(Ventas[[#This Row],[Monto]],I2913))</f>
        <v/>
      </c>
    </row>
    <row r="2915" spans="3:9" x14ac:dyDescent="0.25">
      <c r="C2915" t="str">
        <f>IF(ISBLANK(Ventas[[#This Row],[Código]]),"",VLOOKUP(Ventas[[#This Row],[Código]],Productos[],2,FALSE))</f>
        <v/>
      </c>
      <c r="D2915" t="str">
        <f>IF(ISBLANK(Ventas[[#This Row],[Código]]),"",VLOOKUP(Ventas[[#This Row],[Código]],Productos[],3,FALSE))</f>
        <v/>
      </c>
      <c r="E2915" s="22"/>
      <c r="F2915" s="1" t="str">
        <f>IF(ISBLANK(Ventas[[#This Row],[Código]]),"",VLOOKUP(Ventas[[#This Row],[Código]],Productos[],4,FALSE))</f>
        <v/>
      </c>
      <c r="G2915" s="1" t="str">
        <f>IF(ISBLANK(Ventas[[#This Row],[Código]]),"",VLOOKUP(Ventas[[#This Row],[Código]],Productos[],5,FALSE))</f>
        <v/>
      </c>
      <c r="H2915" s="23" t="str">
        <f>IF(ISBLANK(Ventas[[#This Row],[Código]]),"",Ventas[[#This Row],[Precio Unitario]]*Ventas[[#This Row],[Cantidad]])</f>
        <v/>
      </c>
      <c r="I2915" s="1" t="str">
        <f>IF(ISBLANK(Ventas[[#This Row],[Código]]),"",SUM(Ventas[[#This Row],[Monto]],I2914))</f>
        <v/>
      </c>
    </row>
    <row r="2916" spans="3:9" x14ac:dyDescent="0.25">
      <c r="C2916" t="str">
        <f>IF(ISBLANK(Ventas[[#This Row],[Código]]),"",VLOOKUP(Ventas[[#This Row],[Código]],Productos[],2,FALSE))</f>
        <v/>
      </c>
      <c r="D2916" t="str">
        <f>IF(ISBLANK(Ventas[[#This Row],[Código]]),"",VLOOKUP(Ventas[[#This Row],[Código]],Productos[],3,FALSE))</f>
        <v/>
      </c>
      <c r="E2916" s="22"/>
      <c r="F2916" s="1" t="str">
        <f>IF(ISBLANK(Ventas[[#This Row],[Código]]),"",VLOOKUP(Ventas[[#This Row],[Código]],Productos[],4,FALSE))</f>
        <v/>
      </c>
      <c r="G2916" s="1" t="str">
        <f>IF(ISBLANK(Ventas[[#This Row],[Código]]),"",VLOOKUP(Ventas[[#This Row],[Código]],Productos[],5,FALSE))</f>
        <v/>
      </c>
      <c r="H2916" s="23" t="str">
        <f>IF(ISBLANK(Ventas[[#This Row],[Código]]),"",Ventas[[#This Row],[Precio Unitario]]*Ventas[[#This Row],[Cantidad]])</f>
        <v/>
      </c>
      <c r="I2916" s="1" t="str">
        <f>IF(ISBLANK(Ventas[[#This Row],[Código]]),"",SUM(Ventas[[#This Row],[Monto]],I2915))</f>
        <v/>
      </c>
    </row>
    <row r="2917" spans="3:9" x14ac:dyDescent="0.25">
      <c r="C2917" t="str">
        <f>IF(ISBLANK(Ventas[[#This Row],[Código]]),"",VLOOKUP(Ventas[[#This Row],[Código]],Productos[],2,FALSE))</f>
        <v/>
      </c>
      <c r="D2917" t="str">
        <f>IF(ISBLANK(Ventas[[#This Row],[Código]]),"",VLOOKUP(Ventas[[#This Row],[Código]],Productos[],3,FALSE))</f>
        <v/>
      </c>
      <c r="E2917" s="22"/>
      <c r="F2917" s="1" t="str">
        <f>IF(ISBLANK(Ventas[[#This Row],[Código]]),"",VLOOKUP(Ventas[[#This Row],[Código]],Productos[],4,FALSE))</f>
        <v/>
      </c>
      <c r="G2917" s="1" t="str">
        <f>IF(ISBLANK(Ventas[[#This Row],[Código]]),"",VLOOKUP(Ventas[[#This Row],[Código]],Productos[],5,FALSE))</f>
        <v/>
      </c>
      <c r="H2917" s="23" t="str">
        <f>IF(ISBLANK(Ventas[[#This Row],[Código]]),"",Ventas[[#This Row],[Precio Unitario]]*Ventas[[#This Row],[Cantidad]])</f>
        <v/>
      </c>
      <c r="I2917" s="1" t="str">
        <f>IF(ISBLANK(Ventas[[#This Row],[Código]]),"",SUM(Ventas[[#This Row],[Monto]],I2916))</f>
        <v/>
      </c>
    </row>
    <row r="2918" spans="3:9" x14ac:dyDescent="0.25">
      <c r="C2918" t="str">
        <f>IF(ISBLANK(Ventas[[#This Row],[Código]]),"",VLOOKUP(Ventas[[#This Row],[Código]],Productos[],2,FALSE))</f>
        <v/>
      </c>
      <c r="D2918" t="str">
        <f>IF(ISBLANK(Ventas[[#This Row],[Código]]),"",VLOOKUP(Ventas[[#This Row],[Código]],Productos[],3,FALSE))</f>
        <v/>
      </c>
      <c r="E2918" s="22"/>
      <c r="F2918" s="1" t="str">
        <f>IF(ISBLANK(Ventas[[#This Row],[Código]]),"",VLOOKUP(Ventas[[#This Row],[Código]],Productos[],4,FALSE))</f>
        <v/>
      </c>
      <c r="G2918" s="1" t="str">
        <f>IF(ISBLANK(Ventas[[#This Row],[Código]]),"",VLOOKUP(Ventas[[#This Row],[Código]],Productos[],5,FALSE))</f>
        <v/>
      </c>
      <c r="H2918" s="23" t="str">
        <f>IF(ISBLANK(Ventas[[#This Row],[Código]]),"",Ventas[[#This Row],[Precio Unitario]]*Ventas[[#This Row],[Cantidad]])</f>
        <v/>
      </c>
      <c r="I2918" s="1" t="str">
        <f>IF(ISBLANK(Ventas[[#This Row],[Código]]),"",SUM(Ventas[[#This Row],[Monto]],I2917))</f>
        <v/>
      </c>
    </row>
    <row r="2919" spans="3:9" x14ac:dyDescent="0.25">
      <c r="C2919" t="str">
        <f>IF(ISBLANK(Ventas[[#This Row],[Código]]),"",VLOOKUP(Ventas[[#This Row],[Código]],Productos[],2,FALSE))</f>
        <v/>
      </c>
      <c r="D2919" t="str">
        <f>IF(ISBLANK(Ventas[[#This Row],[Código]]),"",VLOOKUP(Ventas[[#This Row],[Código]],Productos[],3,FALSE))</f>
        <v/>
      </c>
      <c r="E2919" s="22"/>
      <c r="F2919" s="1" t="str">
        <f>IF(ISBLANK(Ventas[[#This Row],[Código]]),"",VLOOKUP(Ventas[[#This Row],[Código]],Productos[],4,FALSE))</f>
        <v/>
      </c>
      <c r="G2919" s="1" t="str">
        <f>IF(ISBLANK(Ventas[[#This Row],[Código]]),"",VLOOKUP(Ventas[[#This Row],[Código]],Productos[],5,FALSE))</f>
        <v/>
      </c>
      <c r="H2919" s="23" t="str">
        <f>IF(ISBLANK(Ventas[[#This Row],[Código]]),"",Ventas[[#This Row],[Precio Unitario]]*Ventas[[#This Row],[Cantidad]])</f>
        <v/>
      </c>
      <c r="I2919" s="1" t="str">
        <f>IF(ISBLANK(Ventas[[#This Row],[Código]]),"",SUM(Ventas[[#This Row],[Monto]],I2918))</f>
        <v/>
      </c>
    </row>
    <row r="2920" spans="3:9" x14ac:dyDescent="0.25">
      <c r="C2920" t="str">
        <f>IF(ISBLANK(Ventas[[#This Row],[Código]]),"",VLOOKUP(Ventas[[#This Row],[Código]],Productos[],2,FALSE))</f>
        <v/>
      </c>
      <c r="D2920" t="str">
        <f>IF(ISBLANK(Ventas[[#This Row],[Código]]),"",VLOOKUP(Ventas[[#This Row],[Código]],Productos[],3,FALSE))</f>
        <v/>
      </c>
      <c r="E2920" s="22"/>
      <c r="F2920" s="1" t="str">
        <f>IF(ISBLANK(Ventas[[#This Row],[Código]]),"",VLOOKUP(Ventas[[#This Row],[Código]],Productos[],4,FALSE))</f>
        <v/>
      </c>
      <c r="G2920" s="1" t="str">
        <f>IF(ISBLANK(Ventas[[#This Row],[Código]]),"",VLOOKUP(Ventas[[#This Row],[Código]],Productos[],5,FALSE))</f>
        <v/>
      </c>
      <c r="H2920" s="23" t="str">
        <f>IF(ISBLANK(Ventas[[#This Row],[Código]]),"",Ventas[[#This Row],[Precio Unitario]]*Ventas[[#This Row],[Cantidad]])</f>
        <v/>
      </c>
      <c r="I2920" s="1" t="str">
        <f>IF(ISBLANK(Ventas[[#This Row],[Código]]),"",SUM(Ventas[[#This Row],[Monto]],I2919))</f>
        <v/>
      </c>
    </row>
    <row r="2921" spans="3:9" x14ac:dyDescent="0.25">
      <c r="C2921" t="str">
        <f>IF(ISBLANK(Ventas[[#This Row],[Código]]),"",VLOOKUP(Ventas[[#This Row],[Código]],Productos[],2,FALSE))</f>
        <v/>
      </c>
      <c r="D2921" t="str">
        <f>IF(ISBLANK(Ventas[[#This Row],[Código]]),"",VLOOKUP(Ventas[[#This Row],[Código]],Productos[],3,FALSE))</f>
        <v/>
      </c>
      <c r="E2921" s="22"/>
      <c r="F2921" s="1" t="str">
        <f>IF(ISBLANK(Ventas[[#This Row],[Código]]),"",VLOOKUP(Ventas[[#This Row],[Código]],Productos[],4,FALSE))</f>
        <v/>
      </c>
      <c r="G2921" s="1" t="str">
        <f>IF(ISBLANK(Ventas[[#This Row],[Código]]),"",VLOOKUP(Ventas[[#This Row],[Código]],Productos[],5,FALSE))</f>
        <v/>
      </c>
      <c r="H2921" s="23" t="str">
        <f>IF(ISBLANK(Ventas[[#This Row],[Código]]),"",Ventas[[#This Row],[Precio Unitario]]*Ventas[[#This Row],[Cantidad]])</f>
        <v/>
      </c>
      <c r="I2921" s="1" t="str">
        <f>IF(ISBLANK(Ventas[[#This Row],[Código]]),"",SUM(Ventas[[#This Row],[Monto]],I2920))</f>
        <v/>
      </c>
    </row>
    <row r="2922" spans="3:9" x14ac:dyDescent="0.25">
      <c r="C2922" t="str">
        <f>IF(ISBLANK(Ventas[[#This Row],[Código]]),"",VLOOKUP(Ventas[[#This Row],[Código]],Productos[],2,FALSE))</f>
        <v/>
      </c>
      <c r="D2922" t="str">
        <f>IF(ISBLANK(Ventas[[#This Row],[Código]]),"",VLOOKUP(Ventas[[#This Row],[Código]],Productos[],3,FALSE))</f>
        <v/>
      </c>
      <c r="E2922" s="22"/>
      <c r="F2922" s="1" t="str">
        <f>IF(ISBLANK(Ventas[[#This Row],[Código]]),"",VLOOKUP(Ventas[[#This Row],[Código]],Productos[],4,FALSE))</f>
        <v/>
      </c>
      <c r="G2922" s="1" t="str">
        <f>IF(ISBLANK(Ventas[[#This Row],[Código]]),"",VLOOKUP(Ventas[[#This Row],[Código]],Productos[],5,FALSE))</f>
        <v/>
      </c>
      <c r="H2922" s="23" t="str">
        <f>IF(ISBLANK(Ventas[[#This Row],[Código]]),"",Ventas[[#This Row],[Precio Unitario]]*Ventas[[#This Row],[Cantidad]])</f>
        <v/>
      </c>
      <c r="I2922" s="1" t="str">
        <f>IF(ISBLANK(Ventas[[#This Row],[Código]]),"",SUM(Ventas[[#This Row],[Monto]],I2921))</f>
        <v/>
      </c>
    </row>
    <row r="2923" spans="3:9" x14ac:dyDescent="0.25">
      <c r="C2923" t="str">
        <f>IF(ISBLANK(Ventas[[#This Row],[Código]]),"",VLOOKUP(Ventas[[#This Row],[Código]],Productos[],2,FALSE))</f>
        <v/>
      </c>
      <c r="D2923" t="str">
        <f>IF(ISBLANK(Ventas[[#This Row],[Código]]),"",VLOOKUP(Ventas[[#This Row],[Código]],Productos[],3,FALSE))</f>
        <v/>
      </c>
      <c r="E2923" s="22"/>
      <c r="F2923" s="1" t="str">
        <f>IF(ISBLANK(Ventas[[#This Row],[Código]]),"",VLOOKUP(Ventas[[#This Row],[Código]],Productos[],4,FALSE))</f>
        <v/>
      </c>
      <c r="G2923" s="1" t="str">
        <f>IF(ISBLANK(Ventas[[#This Row],[Código]]),"",VLOOKUP(Ventas[[#This Row],[Código]],Productos[],5,FALSE))</f>
        <v/>
      </c>
      <c r="H2923" s="23" t="str">
        <f>IF(ISBLANK(Ventas[[#This Row],[Código]]),"",Ventas[[#This Row],[Precio Unitario]]*Ventas[[#This Row],[Cantidad]])</f>
        <v/>
      </c>
      <c r="I2923" s="1" t="str">
        <f>IF(ISBLANK(Ventas[[#This Row],[Código]]),"",SUM(Ventas[[#This Row],[Monto]],I2922))</f>
        <v/>
      </c>
    </row>
    <row r="2924" spans="3:9" x14ac:dyDescent="0.25">
      <c r="C2924" t="str">
        <f>IF(ISBLANK(Ventas[[#This Row],[Código]]),"",VLOOKUP(Ventas[[#This Row],[Código]],Productos[],2,FALSE))</f>
        <v/>
      </c>
      <c r="D2924" t="str">
        <f>IF(ISBLANK(Ventas[[#This Row],[Código]]),"",VLOOKUP(Ventas[[#This Row],[Código]],Productos[],3,FALSE))</f>
        <v/>
      </c>
      <c r="E2924" s="22"/>
      <c r="F2924" s="1" t="str">
        <f>IF(ISBLANK(Ventas[[#This Row],[Código]]),"",VLOOKUP(Ventas[[#This Row],[Código]],Productos[],4,FALSE))</f>
        <v/>
      </c>
      <c r="G2924" s="1" t="str">
        <f>IF(ISBLANK(Ventas[[#This Row],[Código]]),"",VLOOKUP(Ventas[[#This Row],[Código]],Productos[],5,FALSE))</f>
        <v/>
      </c>
      <c r="H2924" s="23" t="str">
        <f>IF(ISBLANK(Ventas[[#This Row],[Código]]),"",Ventas[[#This Row],[Precio Unitario]]*Ventas[[#This Row],[Cantidad]])</f>
        <v/>
      </c>
      <c r="I2924" s="1" t="str">
        <f>IF(ISBLANK(Ventas[[#This Row],[Código]]),"",SUM(Ventas[[#This Row],[Monto]],I2923))</f>
        <v/>
      </c>
    </row>
    <row r="2925" spans="3:9" x14ac:dyDescent="0.25">
      <c r="C2925" t="str">
        <f>IF(ISBLANK(Ventas[[#This Row],[Código]]),"",VLOOKUP(Ventas[[#This Row],[Código]],Productos[],2,FALSE))</f>
        <v/>
      </c>
      <c r="D2925" t="str">
        <f>IF(ISBLANK(Ventas[[#This Row],[Código]]),"",VLOOKUP(Ventas[[#This Row],[Código]],Productos[],3,FALSE))</f>
        <v/>
      </c>
      <c r="E2925" s="22"/>
      <c r="F2925" s="1" t="str">
        <f>IF(ISBLANK(Ventas[[#This Row],[Código]]),"",VLOOKUP(Ventas[[#This Row],[Código]],Productos[],4,FALSE))</f>
        <v/>
      </c>
      <c r="G2925" s="1" t="str">
        <f>IF(ISBLANK(Ventas[[#This Row],[Código]]),"",VLOOKUP(Ventas[[#This Row],[Código]],Productos[],5,FALSE))</f>
        <v/>
      </c>
      <c r="H2925" s="23" t="str">
        <f>IF(ISBLANK(Ventas[[#This Row],[Código]]),"",Ventas[[#This Row],[Precio Unitario]]*Ventas[[#This Row],[Cantidad]])</f>
        <v/>
      </c>
      <c r="I2925" s="1" t="str">
        <f>IF(ISBLANK(Ventas[[#This Row],[Código]]),"",SUM(Ventas[[#This Row],[Monto]],I2924))</f>
        <v/>
      </c>
    </row>
    <row r="2926" spans="3:9" x14ac:dyDescent="0.25">
      <c r="C2926" t="str">
        <f>IF(ISBLANK(Ventas[[#This Row],[Código]]),"",VLOOKUP(Ventas[[#This Row],[Código]],Productos[],2,FALSE))</f>
        <v/>
      </c>
      <c r="D2926" t="str">
        <f>IF(ISBLANK(Ventas[[#This Row],[Código]]),"",VLOOKUP(Ventas[[#This Row],[Código]],Productos[],3,FALSE))</f>
        <v/>
      </c>
      <c r="E2926" s="22"/>
      <c r="F2926" s="1" t="str">
        <f>IF(ISBLANK(Ventas[[#This Row],[Código]]),"",VLOOKUP(Ventas[[#This Row],[Código]],Productos[],4,FALSE))</f>
        <v/>
      </c>
      <c r="G2926" s="1" t="str">
        <f>IF(ISBLANK(Ventas[[#This Row],[Código]]),"",VLOOKUP(Ventas[[#This Row],[Código]],Productos[],5,FALSE))</f>
        <v/>
      </c>
      <c r="H2926" s="23" t="str">
        <f>IF(ISBLANK(Ventas[[#This Row],[Código]]),"",Ventas[[#This Row],[Precio Unitario]]*Ventas[[#This Row],[Cantidad]])</f>
        <v/>
      </c>
      <c r="I2926" s="1" t="str">
        <f>IF(ISBLANK(Ventas[[#This Row],[Código]]),"",SUM(Ventas[[#This Row],[Monto]],I2925))</f>
        <v/>
      </c>
    </row>
    <row r="2927" spans="3:9" x14ac:dyDescent="0.25">
      <c r="C2927" t="str">
        <f>IF(ISBLANK(Ventas[[#This Row],[Código]]),"",VLOOKUP(Ventas[[#This Row],[Código]],Productos[],2,FALSE))</f>
        <v/>
      </c>
      <c r="D2927" t="str">
        <f>IF(ISBLANK(Ventas[[#This Row],[Código]]),"",VLOOKUP(Ventas[[#This Row],[Código]],Productos[],3,FALSE))</f>
        <v/>
      </c>
      <c r="E2927" s="22"/>
      <c r="F2927" s="1" t="str">
        <f>IF(ISBLANK(Ventas[[#This Row],[Código]]),"",VLOOKUP(Ventas[[#This Row],[Código]],Productos[],4,FALSE))</f>
        <v/>
      </c>
      <c r="G2927" s="1" t="str">
        <f>IF(ISBLANK(Ventas[[#This Row],[Código]]),"",VLOOKUP(Ventas[[#This Row],[Código]],Productos[],5,FALSE))</f>
        <v/>
      </c>
      <c r="H2927" s="23" t="str">
        <f>IF(ISBLANK(Ventas[[#This Row],[Código]]),"",Ventas[[#This Row],[Precio Unitario]]*Ventas[[#This Row],[Cantidad]])</f>
        <v/>
      </c>
      <c r="I2927" s="1" t="str">
        <f>IF(ISBLANK(Ventas[[#This Row],[Código]]),"",SUM(Ventas[[#This Row],[Monto]],I2926))</f>
        <v/>
      </c>
    </row>
    <row r="2928" spans="3:9" x14ac:dyDescent="0.25">
      <c r="C2928" t="str">
        <f>IF(ISBLANK(Ventas[[#This Row],[Código]]),"",VLOOKUP(Ventas[[#This Row],[Código]],Productos[],2,FALSE))</f>
        <v/>
      </c>
      <c r="D2928" t="str">
        <f>IF(ISBLANK(Ventas[[#This Row],[Código]]),"",VLOOKUP(Ventas[[#This Row],[Código]],Productos[],3,FALSE))</f>
        <v/>
      </c>
      <c r="E2928" s="22"/>
      <c r="F2928" s="1" t="str">
        <f>IF(ISBLANK(Ventas[[#This Row],[Código]]),"",VLOOKUP(Ventas[[#This Row],[Código]],Productos[],4,FALSE))</f>
        <v/>
      </c>
      <c r="G2928" s="1" t="str">
        <f>IF(ISBLANK(Ventas[[#This Row],[Código]]),"",VLOOKUP(Ventas[[#This Row],[Código]],Productos[],5,FALSE))</f>
        <v/>
      </c>
      <c r="H2928" s="23" t="str">
        <f>IF(ISBLANK(Ventas[[#This Row],[Código]]),"",Ventas[[#This Row],[Precio Unitario]]*Ventas[[#This Row],[Cantidad]])</f>
        <v/>
      </c>
      <c r="I2928" s="1" t="str">
        <f>IF(ISBLANK(Ventas[[#This Row],[Código]]),"",SUM(Ventas[[#This Row],[Monto]],I2927))</f>
        <v/>
      </c>
    </row>
    <row r="2929" spans="3:9" x14ac:dyDescent="0.25">
      <c r="C2929" t="str">
        <f>IF(ISBLANK(Ventas[[#This Row],[Código]]),"",VLOOKUP(Ventas[[#This Row],[Código]],Productos[],2,FALSE))</f>
        <v/>
      </c>
      <c r="D2929" t="str">
        <f>IF(ISBLANK(Ventas[[#This Row],[Código]]),"",VLOOKUP(Ventas[[#This Row],[Código]],Productos[],3,FALSE))</f>
        <v/>
      </c>
      <c r="E2929" s="22"/>
      <c r="F2929" s="1" t="str">
        <f>IF(ISBLANK(Ventas[[#This Row],[Código]]),"",VLOOKUP(Ventas[[#This Row],[Código]],Productos[],4,FALSE))</f>
        <v/>
      </c>
      <c r="G2929" s="1" t="str">
        <f>IF(ISBLANK(Ventas[[#This Row],[Código]]),"",VLOOKUP(Ventas[[#This Row],[Código]],Productos[],5,FALSE))</f>
        <v/>
      </c>
      <c r="H2929" s="23" t="str">
        <f>IF(ISBLANK(Ventas[[#This Row],[Código]]),"",Ventas[[#This Row],[Precio Unitario]]*Ventas[[#This Row],[Cantidad]])</f>
        <v/>
      </c>
      <c r="I2929" s="1" t="str">
        <f>IF(ISBLANK(Ventas[[#This Row],[Código]]),"",SUM(Ventas[[#This Row],[Monto]],I2928))</f>
        <v/>
      </c>
    </row>
    <row r="2930" spans="3:9" x14ac:dyDescent="0.25">
      <c r="C2930" t="str">
        <f>IF(ISBLANK(Ventas[[#This Row],[Código]]),"",VLOOKUP(Ventas[[#This Row],[Código]],Productos[],2,FALSE))</f>
        <v/>
      </c>
      <c r="D2930" t="str">
        <f>IF(ISBLANK(Ventas[[#This Row],[Código]]),"",VLOOKUP(Ventas[[#This Row],[Código]],Productos[],3,FALSE))</f>
        <v/>
      </c>
      <c r="E2930" s="22"/>
      <c r="F2930" s="1" t="str">
        <f>IF(ISBLANK(Ventas[[#This Row],[Código]]),"",VLOOKUP(Ventas[[#This Row],[Código]],Productos[],4,FALSE))</f>
        <v/>
      </c>
      <c r="G2930" s="1" t="str">
        <f>IF(ISBLANK(Ventas[[#This Row],[Código]]),"",VLOOKUP(Ventas[[#This Row],[Código]],Productos[],5,FALSE))</f>
        <v/>
      </c>
      <c r="H2930" s="23" t="str">
        <f>IF(ISBLANK(Ventas[[#This Row],[Código]]),"",Ventas[[#This Row],[Precio Unitario]]*Ventas[[#This Row],[Cantidad]])</f>
        <v/>
      </c>
      <c r="I2930" s="1" t="str">
        <f>IF(ISBLANK(Ventas[[#This Row],[Código]]),"",SUM(Ventas[[#This Row],[Monto]],I2929))</f>
        <v/>
      </c>
    </row>
    <row r="2931" spans="3:9" x14ac:dyDescent="0.25">
      <c r="C2931" t="str">
        <f>IF(ISBLANK(Ventas[[#This Row],[Código]]),"",VLOOKUP(Ventas[[#This Row],[Código]],Productos[],2,FALSE))</f>
        <v/>
      </c>
      <c r="D2931" t="str">
        <f>IF(ISBLANK(Ventas[[#This Row],[Código]]),"",VLOOKUP(Ventas[[#This Row],[Código]],Productos[],3,FALSE))</f>
        <v/>
      </c>
      <c r="E2931" s="22"/>
      <c r="F2931" s="1" t="str">
        <f>IF(ISBLANK(Ventas[[#This Row],[Código]]),"",VLOOKUP(Ventas[[#This Row],[Código]],Productos[],4,FALSE))</f>
        <v/>
      </c>
      <c r="G2931" s="1" t="str">
        <f>IF(ISBLANK(Ventas[[#This Row],[Código]]),"",VLOOKUP(Ventas[[#This Row],[Código]],Productos[],5,FALSE))</f>
        <v/>
      </c>
      <c r="H2931" s="23" t="str">
        <f>IF(ISBLANK(Ventas[[#This Row],[Código]]),"",Ventas[[#This Row],[Precio Unitario]]*Ventas[[#This Row],[Cantidad]])</f>
        <v/>
      </c>
      <c r="I2931" s="1" t="str">
        <f>IF(ISBLANK(Ventas[[#This Row],[Código]]),"",SUM(Ventas[[#This Row],[Monto]],I2930))</f>
        <v/>
      </c>
    </row>
    <row r="2932" spans="3:9" x14ac:dyDescent="0.25">
      <c r="C2932" t="str">
        <f>IF(ISBLANK(Ventas[[#This Row],[Código]]),"",VLOOKUP(Ventas[[#This Row],[Código]],Productos[],2,FALSE))</f>
        <v/>
      </c>
      <c r="D2932" t="str">
        <f>IF(ISBLANK(Ventas[[#This Row],[Código]]),"",VLOOKUP(Ventas[[#This Row],[Código]],Productos[],3,FALSE))</f>
        <v/>
      </c>
      <c r="E2932" s="22"/>
      <c r="F2932" s="1" t="str">
        <f>IF(ISBLANK(Ventas[[#This Row],[Código]]),"",VLOOKUP(Ventas[[#This Row],[Código]],Productos[],4,FALSE))</f>
        <v/>
      </c>
      <c r="G2932" s="1" t="str">
        <f>IF(ISBLANK(Ventas[[#This Row],[Código]]),"",VLOOKUP(Ventas[[#This Row],[Código]],Productos[],5,FALSE))</f>
        <v/>
      </c>
      <c r="H2932" s="23" t="str">
        <f>IF(ISBLANK(Ventas[[#This Row],[Código]]),"",Ventas[[#This Row],[Precio Unitario]]*Ventas[[#This Row],[Cantidad]])</f>
        <v/>
      </c>
      <c r="I2932" s="1" t="str">
        <f>IF(ISBLANK(Ventas[[#This Row],[Código]]),"",SUM(Ventas[[#This Row],[Monto]],I2931))</f>
        <v/>
      </c>
    </row>
    <row r="2933" spans="3:9" x14ac:dyDescent="0.25">
      <c r="C2933" t="str">
        <f>IF(ISBLANK(Ventas[[#This Row],[Código]]),"",VLOOKUP(Ventas[[#This Row],[Código]],Productos[],2,FALSE))</f>
        <v/>
      </c>
      <c r="D2933" t="str">
        <f>IF(ISBLANK(Ventas[[#This Row],[Código]]),"",VLOOKUP(Ventas[[#This Row],[Código]],Productos[],3,FALSE))</f>
        <v/>
      </c>
      <c r="E2933" s="22"/>
      <c r="F2933" s="1" t="str">
        <f>IF(ISBLANK(Ventas[[#This Row],[Código]]),"",VLOOKUP(Ventas[[#This Row],[Código]],Productos[],4,FALSE))</f>
        <v/>
      </c>
      <c r="G2933" s="1" t="str">
        <f>IF(ISBLANK(Ventas[[#This Row],[Código]]),"",VLOOKUP(Ventas[[#This Row],[Código]],Productos[],5,FALSE))</f>
        <v/>
      </c>
      <c r="H2933" s="23" t="str">
        <f>IF(ISBLANK(Ventas[[#This Row],[Código]]),"",Ventas[[#This Row],[Precio Unitario]]*Ventas[[#This Row],[Cantidad]])</f>
        <v/>
      </c>
      <c r="I2933" s="1" t="str">
        <f>IF(ISBLANK(Ventas[[#This Row],[Código]]),"",SUM(Ventas[[#This Row],[Monto]],I2932))</f>
        <v/>
      </c>
    </row>
    <row r="2934" spans="3:9" x14ac:dyDescent="0.25">
      <c r="C2934" t="str">
        <f>IF(ISBLANK(Ventas[[#This Row],[Código]]),"",VLOOKUP(Ventas[[#This Row],[Código]],Productos[],2,FALSE))</f>
        <v/>
      </c>
      <c r="D2934" t="str">
        <f>IF(ISBLANK(Ventas[[#This Row],[Código]]),"",VLOOKUP(Ventas[[#This Row],[Código]],Productos[],3,FALSE))</f>
        <v/>
      </c>
      <c r="E2934" s="22"/>
      <c r="F2934" s="1" t="str">
        <f>IF(ISBLANK(Ventas[[#This Row],[Código]]),"",VLOOKUP(Ventas[[#This Row],[Código]],Productos[],4,FALSE))</f>
        <v/>
      </c>
      <c r="G2934" s="1" t="str">
        <f>IF(ISBLANK(Ventas[[#This Row],[Código]]),"",VLOOKUP(Ventas[[#This Row],[Código]],Productos[],5,FALSE))</f>
        <v/>
      </c>
      <c r="H2934" s="23" t="str">
        <f>IF(ISBLANK(Ventas[[#This Row],[Código]]),"",Ventas[[#This Row],[Precio Unitario]]*Ventas[[#This Row],[Cantidad]])</f>
        <v/>
      </c>
      <c r="I2934" s="1" t="str">
        <f>IF(ISBLANK(Ventas[[#This Row],[Código]]),"",SUM(Ventas[[#This Row],[Monto]],I2933))</f>
        <v/>
      </c>
    </row>
    <row r="2935" spans="3:9" x14ac:dyDescent="0.25">
      <c r="C2935" t="str">
        <f>IF(ISBLANK(Ventas[[#This Row],[Código]]),"",VLOOKUP(Ventas[[#This Row],[Código]],Productos[],2,FALSE))</f>
        <v/>
      </c>
      <c r="D2935" t="str">
        <f>IF(ISBLANK(Ventas[[#This Row],[Código]]),"",VLOOKUP(Ventas[[#This Row],[Código]],Productos[],3,FALSE))</f>
        <v/>
      </c>
      <c r="E2935" s="22"/>
      <c r="F2935" s="1" t="str">
        <f>IF(ISBLANK(Ventas[[#This Row],[Código]]),"",VLOOKUP(Ventas[[#This Row],[Código]],Productos[],4,FALSE))</f>
        <v/>
      </c>
      <c r="G2935" s="1" t="str">
        <f>IF(ISBLANK(Ventas[[#This Row],[Código]]),"",VLOOKUP(Ventas[[#This Row],[Código]],Productos[],5,FALSE))</f>
        <v/>
      </c>
      <c r="H2935" s="23" t="str">
        <f>IF(ISBLANK(Ventas[[#This Row],[Código]]),"",Ventas[[#This Row],[Precio Unitario]]*Ventas[[#This Row],[Cantidad]])</f>
        <v/>
      </c>
      <c r="I2935" s="1" t="str">
        <f>IF(ISBLANK(Ventas[[#This Row],[Código]]),"",SUM(Ventas[[#This Row],[Monto]],I2934))</f>
        <v/>
      </c>
    </row>
    <row r="2936" spans="3:9" x14ac:dyDescent="0.25">
      <c r="C2936" t="str">
        <f>IF(ISBLANK(Ventas[[#This Row],[Código]]),"",VLOOKUP(Ventas[[#This Row],[Código]],Productos[],2,FALSE))</f>
        <v/>
      </c>
      <c r="D2936" t="str">
        <f>IF(ISBLANK(Ventas[[#This Row],[Código]]),"",VLOOKUP(Ventas[[#This Row],[Código]],Productos[],3,FALSE))</f>
        <v/>
      </c>
      <c r="E2936" s="22"/>
      <c r="F2936" s="1" t="str">
        <f>IF(ISBLANK(Ventas[[#This Row],[Código]]),"",VLOOKUP(Ventas[[#This Row],[Código]],Productos[],4,FALSE))</f>
        <v/>
      </c>
      <c r="G2936" s="1" t="str">
        <f>IF(ISBLANK(Ventas[[#This Row],[Código]]),"",VLOOKUP(Ventas[[#This Row],[Código]],Productos[],5,FALSE))</f>
        <v/>
      </c>
      <c r="H2936" s="23" t="str">
        <f>IF(ISBLANK(Ventas[[#This Row],[Código]]),"",Ventas[[#This Row],[Precio Unitario]]*Ventas[[#This Row],[Cantidad]])</f>
        <v/>
      </c>
      <c r="I2936" s="1" t="str">
        <f>IF(ISBLANK(Ventas[[#This Row],[Código]]),"",SUM(Ventas[[#This Row],[Monto]],I2935))</f>
        <v/>
      </c>
    </row>
    <row r="2937" spans="3:9" x14ac:dyDescent="0.25">
      <c r="C2937" t="str">
        <f>IF(ISBLANK(Ventas[[#This Row],[Código]]),"",VLOOKUP(Ventas[[#This Row],[Código]],Productos[],2,FALSE))</f>
        <v/>
      </c>
      <c r="D2937" t="str">
        <f>IF(ISBLANK(Ventas[[#This Row],[Código]]),"",VLOOKUP(Ventas[[#This Row],[Código]],Productos[],3,FALSE))</f>
        <v/>
      </c>
      <c r="E2937" s="22"/>
      <c r="F2937" s="1" t="str">
        <f>IF(ISBLANK(Ventas[[#This Row],[Código]]),"",VLOOKUP(Ventas[[#This Row],[Código]],Productos[],4,FALSE))</f>
        <v/>
      </c>
      <c r="G2937" s="1" t="str">
        <f>IF(ISBLANK(Ventas[[#This Row],[Código]]),"",VLOOKUP(Ventas[[#This Row],[Código]],Productos[],5,FALSE))</f>
        <v/>
      </c>
      <c r="H2937" s="23" t="str">
        <f>IF(ISBLANK(Ventas[[#This Row],[Código]]),"",Ventas[[#This Row],[Precio Unitario]]*Ventas[[#This Row],[Cantidad]])</f>
        <v/>
      </c>
      <c r="I2937" s="1" t="str">
        <f>IF(ISBLANK(Ventas[[#This Row],[Código]]),"",SUM(Ventas[[#This Row],[Monto]],I2936))</f>
        <v/>
      </c>
    </row>
    <row r="2938" spans="3:9" x14ac:dyDescent="0.25">
      <c r="C2938" t="str">
        <f>IF(ISBLANK(Ventas[[#This Row],[Código]]),"",VLOOKUP(Ventas[[#This Row],[Código]],Productos[],2,FALSE))</f>
        <v/>
      </c>
      <c r="D2938" t="str">
        <f>IF(ISBLANK(Ventas[[#This Row],[Código]]),"",VLOOKUP(Ventas[[#This Row],[Código]],Productos[],3,FALSE))</f>
        <v/>
      </c>
      <c r="E2938" s="22"/>
      <c r="F2938" s="1" t="str">
        <f>IF(ISBLANK(Ventas[[#This Row],[Código]]),"",VLOOKUP(Ventas[[#This Row],[Código]],Productos[],4,FALSE))</f>
        <v/>
      </c>
      <c r="G2938" s="1" t="str">
        <f>IF(ISBLANK(Ventas[[#This Row],[Código]]),"",VLOOKUP(Ventas[[#This Row],[Código]],Productos[],5,FALSE))</f>
        <v/>
      </c>
      <c r="H2938" s="23" t="str">
        <f>IF(ISBLANK(Ventas[[#This Row],[Código]]),"",Ventas[[#This Row],[Precio Unitario]]*Ventas[[#This Row],[Cantidad]])</f>
        <v/>
      </c>
      <c r="I2938" s="1" t="str">
        <f>IF(ISBLANK(Ventas[[#This Row],[Código]]),"",SUM(Ventas[[#This Row],[Monto]],I2937))</f>
        <v/>
      </c>
    </row>
    <row r="2939" spans="3:9" x14ac:dyDescent="0.25">
      <c r="C2939" t="str">
        <f>IF(ISBLANK(Ventas[[#This Row],[Código]]),"",VLOOKUP(Ventas[[#This Row],[Código]],Productos[],2,FALSE))</f>
        <v/>
      </c>
      <c r="D2939" t="str">
        <f>IF(ISBLANK(Ventas[[#This Row],[Código]]),"",VLOOKUP(Ventas[[#This Row],[Código]],Productos[],3,FALSE))</f>
        <v/>
      </c>
      <c r="E2939" s="22"/>
      <c r="F2939" s="1" t="str">
        <f>IF(ISBLANK(Ventas[[#This Row],[Código]]),"",VLOOKUP(Ventas[[#This Row],[Código]],Productos[],4,FALSE))</f>
        <v/>
      </c>
      <c r="G2939" s="1" t="str">
        <f>IF(ISBLANK(Ventas[[#This Row],[Código]]),"",VLOOKUP(Ventas[[#This Row],[Código]],Productos[],5,FALSE))</f>
        <v/>
      </c>
      <c r="H2939" s="23" t="str">
        <f>IF(ISBLANK(Ventas[[#This Row],[Código]]),"",Ventas[[#This Row],[Precio Unitario]]*Ventas[[#This Row],[Cantidad]])</f>
        <v/>
      </c>
      <c r="I2939" s="1" t="str">
        <f>IF(ISBLANK(Ventas[[#This Row],[Código]]),"",SUM(Ventas[[#This Row],[Monto]],I2938))</f>
        <v/>
      </c>
    </row>
    <row r="2940" spans="3:9" x14ac:dyDescent="0.25">
      <c r="C2940" t="str">
        <f>IF(ISBLANK(Ventas[[#This Row],[Código]]),"",VLOOKUP(Ventas[[#This Row],[Código]],Productos[],2,FALSE))</f>
        <v/>
      </c>
      <c r="D2940" t="str">
        <f>IF(ISBLANK(Ventas[[#This Row],[Código]]),"",VLOOKUP(Ventas[[#This Row],[Código]],Productos[],3,FALSE))</f>
        <v/>
      </c>
      <c r="E2940" s="22"/>
      <c r="F2940" s="1" t="str">
        <f>IF(ISBLANK(Ventas[[#This Row],[Código]]),"",VLOOKUP(Ventas[[#This Row],[Código]],Productos[],4,FALSE))</f>
        <v/>
      </c>
      <c r="G2940" s="1" t="str">
        <f>IF(ISBLANK(Ventas[[#This Row],[Código]]),"",VLOOKUP(Ventas[[#This Row],[Código]],Productos[],5,FALSE))</f>
        <v/>
      </c>
      <c r="H2940" s="23" t="str">
        <f>IF(ISBLANK(Ventas[[#This Row],[Código]]),"",Ventas[[#This Row],[Precio Unitario]]*Ventas[[#This Row],[Cantidad]])</f>
        <v/>
      </c>
      <c r="I2940" s="1" t="str">
        <f>IF(ISBLANK(Ventas[[#This Row],[Código]]),"",SUM(Ventas[[#This Row],[Monto]],I2939))</f>
        <v/>
      </c>
    </row>
    <row r="2941" spans="3:9" x14ac:dyDescent="0.25">
      <c r="C2941" t="str">
        <f>IF(ISBLANK(Ventas[[#This Row],[Código]]),"",VLOOKUP(Ventas[[#This Row],[Código]],Productos[],2,FALSE))</f>
        <v/>
      </c>
      <c r="D2941" t="str">
        <f>IF(ISBLANK(Ventas[[#This Row],[Código]]),"",VLOOKUP(Ventas[[#This Row],[Código]],Productos[],3,FALSE))</f>
        <v/>
      </c>
      <c r="E2941" s="22"/>
      <c r="F2941" s="1" t="str">
        <f>IF(ISBLANK(Ventas[[#This Row],[Código]]),"",VLOOKUP(Ventas[[#This Row],[Código]],Productos[],4,FALSE))</f>
        <v/>
      </c>
      <c r="G2941" s="1" t="str">
        <f>IF(ISBLANK(Ventas[[#This Row],[Código]]),"",VLOOKUP(Ventas[[#This Row],[Código]],Productos[],5,FALSE))</f>
        <v/>
      </c>
      <c r="H2941" s="23" t="str">
        <f>IF(ISBLANK(Ventas[[#This Row],[Código]]),"",Ventas[[#This Row],[Precio Unitario]]*Ventas[[#This Row],[Cantidad]])</f>
        <v/>
      </c>
      <c r="I2941" s="1" t="str">
        <f>IF(ISBLANK(Ventas[[#This Row],[Código]]),"",SUM(Ventas[[#This Row],[Monto]],I2940))</f>
        <v/>
      </c>
    </row>
    <row r="2942" spans="3:9" x14ac:dyDescent="0.25">
      <c r="C2942" t="str">
        <f>IF(ISBLANK(Ventas[[#This Row],[Código]]),"",VLOOKUP(Ventas[[#This Row],[Código]],Productos[],2,FALSE))</f>
        <v/>
      </c>
      <c r="D2942" t="str">
        <f>IF(ISBLANK(Ventas[[#This Row],[Código]]),"",VLOOKUP(Ventas[[#This Row],[Código]],Productos[],3,FALSE))</f>
        <v/>
      </c>
      <c r="E2942" s="22"/>
      <c r="F2942" s="1" t="str">
        <f>IF(ISBLANK(Ventas[[#This Row],[Código]]),"",VLOOKUP(Ventas[[#This Row],[Código]],Productos[],4,FALSE))</f>
        <v/>
      </c>
      <c r="G2942" s="1" t="str">
        <f>IF(ISBLANK(Ventas[[#This Row],[Código]]),"",VLOOKUP(Ventas[[#This Row],[Código]],Productos[],5,FALSE))</f>
        <v/>
      </c>
      <c r="H2942" s="23" t="str">
        <f>IF(ISBLANK(Ventas[[#This Row],[Código]]),"",Ventas[[#This Row],[Precio Unitario]]*Ventas[[#This Row],[Cantidad]])</f>
        <v/>
      </c>
      <c r="I2942" s="1" t="str">
        <f>IF(ISBLANK(Ventas[[#This Row],[Código]]),"",SUM(Ventas[[#This Row],[Monto]],I2941))</f>
        <v/>
      </c>
    </row>
    <row r="2943" spans="3:9" x14ac:dyDescent="0.25">
      <c r="C2943" t="str">
        <f>IF(ISBLANK(Ventas[[#This Row],[Código]]),"",VLOOKUP(Ventas[[#This Row],[Código]],Productos[],2,FALSE))</f>
        <v/>
      </c>
      <c r="D2943" t="str">
        <f>IF(ISBLANK(Ventas[[#This Row],[Código]]),"",VLOOKUP(Ventas[[#This Row],[Código]],Productos[],3,FALSE))</f>
        <v/>
      </c>
      <c r="E2943" s="22"/>
      <c r="F2943" s="1" t="str">
        <f>IF(ISBLANK(Ventas[[#This Row],[Código]]),"",VLOOKUP(Ventas[[#This Row],[Código]],Productos[],4,FALSE))</f>
        <v/>
      </c>
      <c r="G2943" s="1" t="str">
        <f>IF(ISBLANK(Ventas[[#This Row],[Código]]),"",VLOOKUP(Ventas[[#This Row],[Código]],Productos[],5,FALSE))</f>
        <v/>
      </c>
      <c r="H2943" s="23" t="str">
        <f>IF(ISBLANK(Ventas[[#This Row],[Código]]),"",Ventas[[#This Row],[Precio Unitario]]*Ventas[[#This Row],[Cantidad]])</f>
        <v/>
      </c>
      <c r="I2943" s="1" t="str">
        <f>IF(ISBLANK(Ventas[[#This Row],[Código]]),"",SUM(Ventas[[#This Row],[Monto]],I2942))</f>
        <v/>
      </c>
    </row>
    <row r="2944" spans="3:9" x14ac:dyDescent="0.25">
      <c r="C2944" t="str">
        <f>IF(ISBLANK(Ventas[[#This Row],[Código]]),"",VLOOKUP(Ventas[[#This Row],[Código]],Productos[],2,FALSE))</f>
        <v/>
      </c>
      <c r="D2944" t="str">
        <f>IF(ISBLANK(Ventas[[#This Row],[Código]]),"",VLOOKUP(Ventas[[#This Row],[Código]],Productos[],3,FALSE))</f>
        <v/>
      </c>
      <c r="E2944" s="22"/>
      <c r="F2944" s="1" t="str">
        <f>IF(ISBLANK(Ventas[[#This Row],[Código]]),"",VLOOKUP(Ventas[[#This Row],[Código]],Productos[],4,FALSE))</f>
        <v/>
      </c>
      <c r="G2944" s="1" t="str">
        <f>IF(ISBLANK(Ventas[[#This Row],[Código]]),"",VLOOKUP(Ventas[[#This Row],[Código]],Productos[],5,FALSE))</f>
        <v/>
      </c>
      <c r="H2944" s="23" t="str">
        <f>IF(ISBLANK(Ventas[[#This Row],[Código]]),"",Ventas[[#This Row],[Precio Unitario]]*Ventas[[#This Row],[Cantidad]])</f>
        <v/>
      </c>
      <c r="I2944" s="1" t="str">
        <f>IF(ISBLANK(Ventas[[#This Row],[Código]]),"",SUM(Ventas[[#This Row],[Monto]],I2943))</f>
        <v/>
      </c>
    </row>
    <row r="2945" spans="3:9" x14ac:dyDescent="0.25">
      <c r="C2945" t="str">
        <f>IF(ISBLANK(Ventas[[#This Row],[Código]]),"",VLOOKUP(Ventas[[#This Row],[Código]],Productos[],2,FALSE))</f>
        <v/>
      </c>
      <c r="D2945" t="str">
        <f>IF(ISBLANK(Ventas[[#This Row],[Código]]),"",VLOOKUP(Ventas[[#This Row],[Código]],Productos[],3,FALSE))</f>
        <v/>
      </c>
      <c r="E2945" s="22"/>
      <c r="F2945" s="1" t="str">
        <f>IF(ISBLANK(Ventas[[#This Row],[Código]]),"",VLOOKUP(Ventas[[#This Row],[Código]],Productos[],4,FALSE))</f>
        <v/>
      </c>
      <c r="G2945" s="1" t="str">
        <f>IF(ISBLANK(Ventas[[#This Row],[Código]]),"",VLOOKUP(Ventas[[#This Row],[Código]],Productos[],5,FALSE))</f>
        <v/>
      </c>
      <c r="H2945" s="23" t="str">
        <f>IF(ISBLANK(Ventas[[#This Row],[Código]]),"",Ventas[[#This Row],[Precio Unitario]]*Ventas[[#This Row],[Cantidad]])</f>
        <v/>
      </c>
      <c r="I2945" s="1" t="str">
        <f>IF(ISBLANK(Ventas[[#This Row],[Código]]),"",SUM(Ventas[[#This Row],[Monto]],I2944))</f>
        <v/>
      </c>
    </row>
    <row r="2946" spans="3:9" x14ac:dyDescent="0.25">
      <c r="C2946" t="str">
        <f>IF(ISBLANK(Ventas[[#This Row],[Código]]),"",VLOOKUP(Ventas[[#This Row],[Código]],Productos[],2,FALSE))</f>
        <v/>
      </c>
      <c r="D2946" t="str">
        <f>IF(ISBLANK(Ventas[[#This Row],[Código]]),"",VLOOKUP(Ventas[[#This Row],[Código]],Productos[],3,FALSE))</f>
        <v/>
      </c>
      <c r="E2946" s="22"/>
      <c r="F2946" s="1" t="str">
        <f>IF(ISBLANK(Ventas[[#This Row],[Código]]),"",VLOOKUP(Ventas[[#This Row],[Código]],Productos[],4,FALSE))</f>
        <v/>
      </c>
      <c r="G2946" s="1" t="str">
        <f>IF(ISBLANK(Ventas[[#This Row],[Código]]),"",VLOOKUP(Ventas[[#This Row],[Código]],Productos[],5,FALSE))</f>
        <v/>
      </c>
      <c r="H2946" s="23" t="str">
        <f>IF(ISBLANK(Ventas[[#This Row],[Código]]),"",Ventas[[#This Row],[Precio Unitario]]*Ventas[[#This Row],[Cantidad]])</f>
        <v/>
      </c>
      <c r="I2946" s="1" t="str">
        <f>IF(ISBLANK(Ventas[[#This Row],[Código]]),"",SUM(Ventas[[#This Row],[Monto]],I2945))</f>
        <v/>
      </c>
    </row>
    <row r="2947" spans="3:9" x14ac:dyDescent="0.25">
      <c r="C2947" t="str">
        <f>IF(ISBLANK(Ventas[[#This Row],[Código]]),"",VLOOKUP(Ventas[[#This Row],[Código]],Productos[],2,FALSE))</f>
        <v/>
      </c>
      <c r="D2947" t="str">
        <f>IF(ISBLANK(Ventas[[#This Row],[Código]]),"",VLOOKUP(Ventas[[#This Row],[Código]],Productos[],3,FALSE))</f>
        <v/>
      </c>
      <c r="E2947" s="22"/>
      <c r="F2947" s="1" t="str">
        <f>IF(ISBLANK(Ventas[[#This Row],[Código]]),"",VLOOKUP(Ventas[[#This Row],[Código]],Productos[],4,FALSE))</f>
        <v/>
      </c>
      <c r="G2947" s="1" t="str">
        <f>IF(ISBLANK(Ventas[[#This Row],[Código]]),"",VLOOKUP(Ventas[[#This Row],[Código]],Productos[],5,FALSE))</f>
        <v/>
      </c>
      <c r="H2947" s="23" t="str">
        <f>IF(ISBLANK(Ventas[[#This Row],[Código]]),"",Ventas[[#This Row],[Precio Unitario]]*Ventas[[#This Row],[Cantidad]])</f>
        <v/>
      </c>
      <c r="I2947" s="1" t="str">
        <f>IF(ISBLANK(Ventas[[#This Row],[Código]]),"",SUM(Ventas[[#This Row],[Monto]],I2946))</f>
        <v/>
      </c>
    </row>
    <row r="2948" spans="3:9" x14ac:dyDescent="0.25">
      <c r="C2948" t="str">
        <f>IF(ISBLANK(Ventas[[#This Row],[Código]]),"",VLOOKUP(Ventas[[#This Row],[Código]],Productos[],2,FALSE))</f>
        <v/>
      </c>
      <c r="D2948" t="str">
        <f>IF(ISBLANK(Ventas[[#This Row],[Código]]),"",VLOOKUP(Ventas[[#This Row],[Código]],Productos[],3,FALSE))</f>
        <v/>
      </c>
      <c r="E2948" s="22"/>
      <c r="F2948" s="1" t="str">
        <f>IF(ISBLANK(Ventas[[#This Row],[Código]]),"",VLOOKUP(Ventas[[#This Row],[Código]],Productos[],4,FALSE))</f>
        <v/>
      </c>
      <c r="G2948" s="1" t="str">
        <f>IF(ISBLANK(Ventas[[#This Row],[Código]]),"",VLOOKUP(Ventas[[#This Row],[Código]],Productos[],5,FALSE))</f>
        <v/>
      </c>
      <c r="H2948" s="23" t="str">
        <f>IF(ISBLANK(Ventas[[#This Row],[Código]]),"",Ventas[[#This Row],[Precio Unitario]]*Ventas[[#This Row],[Cantidad]])</f>
        <v/>
      </c>
      <c r="I2948" s="1" t="str">
        <f>IF(ISBLANK(Ventas[[#This Row],[Código]]),"",SUM(Ventas[[#This Row],[Monto]],I2947))</f>
        <v/>
      </c>
    </row>
    <row r="2949" spans="3:9" x14ac:dyDescent="0.25">
      <c r="C2949" t="str">
        <f>IF(ISBLANK(Ventas[[#This Row],[Código]]),"",VLOOKUP(Ventas[[#This Row],[Código]],Productos[],2,FALSE))</f>
        <v/>
      </c>
      <c r="D2949" t="str">
        <f>IF(ISBLANK(Ventas[[#This Row],[Código]]),"",VLOOKUP(Ventas[[#This Row],[Código]],Productos[],3,FALSE))</f>
        <v/>
      </c>
      <c r="E2949" s="22"/>
      <c r="F2949" s="1" t="str">
        <f>IF(ISBLANK(Ventas[[#This Row],[Código]]),"",VLOOKUP(Ventas[[#This Row],[Código]],Productos[],4,FALSE))</f>
        <v/>
      </c>
      <c r="G2949" s="1" t="str">
        <f>IF(ISBLANK(Ventas[[#This Row],[Código]]),"",VLOOKUP(Ventas[[#This Row],[Código]],Productos[],5,FALSE))</f>
        <v/>
      </c>
      <c r="H2949" s="23" t="str">
        <f>IF(ISBLANK(Ventas[[#This Row],[Código]]),"",Ventas[[#This Row],[Precio Unitario]]*Ventas[[#This Row],[Cantidad]])</f>
        <v/>
      </c>
      <c r="I2949" s="1" t="str">
        <f>IF(ISBLANK(Ventas[[#This Row],[Código]]),"",SUM(Ventas[[#This Row],[Monto]],I2948))</f>
        <v/>
      </c>
    </row>
    <row r="2950" spans="3:9" x14ac:dyDescent="0.25">
      <c r="C2950" t="str">
        <f>IF(ISBLANK(Ventas[[#This Row],[Código]]),"",VLOOKUP(Ventas[[#This Row],[Código]],Productos[],2,FALSE))</f>
        <v/>
      </c>
      <c r="D2950" t="str">
        <f>IF(ISBLANK(Ventas[[#This Row],[Código]]),"",VLOOKUP(Ventas[[#This Row],[Código]],Productos[],3,FALSE))</f>
        <v/>
      </c>
      <c r="E2950" s="22"/>
      <c r="F2950" s="1" t="str">
        <f>IF(ISBLANK(Ventas[[#This Row],[Código]]),"",VLOOKUP(Ventas[[#This Row],[Código]],Productos[],4,FALSE))</f>
        <v/>
      </c>
      <c r="G2950" s="1" t="str">
        <f>IF(ISBLANK(Ventas[[#This Row],[Código]]),"",VLOOKUP(Ventas[[#This Row],[Código]],Productos[],5,FALSE))</f>
        <v/>
      </c>
      <c r="H2950" s="23" t="str">
        <f>IF(ISBLANK(Ventas[[#This Row],[Código]]),"",Ventas[[#This Row],[Precio Unitario]]*Ventas[[#This Row],[Cantidad]])</f>
        <v/>
      </c>
      <c r="I2950" s="1" t="str">
        <f>IF(ISBLANK(Ventas[[#This Row],[Código]]),"",SUM(Ventas[[#This Row],[Monto]],I2949))</f>
        <v/>
      </c>
    </row>
    <row r="2951" spans="3:9" x14ac:dyDescent="0.25">
      <c r="C2951" t="str">
        <f>IF(ISBLANK(Ventas[[#This Row],[Código]]),"",VLOOKUP(Ventas[[#This Row],[Código]],Productos[],2,FALSE))</f>
        <v/>
      </c>
      <c r="D2951" t="str">
        <f>IF(ISBLANK(Ventas[[#This Row],[Código]]),"",VLOOKUP(Ventas[[#This Row],[Código]],Productos[],3,FALSE))</f>
        <v/>
      </c>
      <c r="E2951" s="22"/>
      <c r="F2951" s="1" t="str">
        <f>IF(ISBLANK(Ventas[[#This Row],[Código]]),"",VLOOKUP(Ventas[[#This Row],[Código]],Productos[],4,FALSE))</f>
        <v/>
      </c>
      <c r="G2951" s="1" t="str">
        <f>IF(ISBLANK(Ventas[[#This Row],[Código]]),"",VLOOKUP(Ventas[[#This Row],[Código]],Productos[],5,FALSE))</f>
        <v/>
      </c>
      <c r="H2951" s="23" t="str">
        <f>IF(ISBLANK(Ventas[[#This Row],[Código]]),"",Ventas[[#This Row],[Precio Unitario]]*Ventas[[#This Row],[Cantidad]])</f>
        <v/>
      </c>
      <c r="I2951" s="1" t="str">
        <f>IF(ISBLANK(Ventas[[#This Row],[Código]]),"",SUM(Ventas[[#This Row],[Monto]],I2950))</f>
        <v/>
      </c>
    </row>
    <row r="2952" spans="3:9" x14ac:dyDescent="0.25">
      <c r="C2952" t="str">
        <f>IF(ISBLANK(Ventas[[#This Row],[Código]]),"",VLOOKUP(Ventas[[#This Row],[Código]],Productos[],2,FALSE))</f>
        <v/>
      </c>
      <c r="D2952" t="str">
        <f>IF(ISBLANK(Ventas[[#This Row],[Código]]),"",VLOOKUP(Ventas[[#This Row],[Código]],Productos[],3,FALSE))</f>
        <v/>
      </c>
      <c r="E2952" s="22"/>
      <c r="F2952" s="1" t="str">
        <f>IF(ISBLANK(Ventas[[#This Row],[Código]]),"",VLOOKUP(Ventas[[#This Row],[Código]],Productos[],4,FALSE))</f>
        <v/>
      </c>
      <c r="G2952" s="1" t="str">
        <f>IF(ISBLANK(Ventas[[#This Row],[Código]]),"",VLOOKUP(Ventas[[#This Row],[Código]],Productos[],5,FALSE))</f>
        <v/>
      </c>
      <c r="H2952" s="23" t="str">
        <f>IF(ISBLANK(Ventas[[#This Row],[Código]]),"",Ventas[[#This Row],[Precio Unitario]]*Ventas[[#This Row],[Cantidad]])</f>
        <v/>
      </c>
      <c r="I2952" s="1" t="str">
        <f>IF(ISBLANK(Ventas[[#This Row],[Código]]),"",SUM(Ventas[[#This Row],[Monto]],I2951))</f>
        <v/>
      </c>
    </row>
    <row r="2953" spans="3:9" x14ac:dyDescent="0.25">
      <c r="C2953" t="str">
        <f>IF(ISBLANK(Ventas[[#This Row],[Código]]),"",VLOOKUP(Ventas[[#This Row],[Código]],Productos[],2,FALSE))</f>
        <v/>
      </c>
      <c r="D2953" t="str">
        <f>IF(ISBLANK(Ventas[[#This Row],[Código]]),"",VLOOKUP(Ventas[[#This Row],[Código]],Productos[],3,FALSE))</f>
        <v/>
      </c>
      <c r="E2953" s="22"/>
      <c r="F2953" s="1" t="str">
        <f>IF(ISBLANK(Ventas[[#This Row],[Código]]),"",VLOOKUP(Ventas[[#This Row],[Código]],Productos[],4,FALSE))</f>
        <v/>
      </c>
      <c r="G2953" s="1" t="str">
        <f>IF(ISBLANK(Ventas[[#This Row],[Código]]),"",VLOOKUP(Ventas[[#This Row],[Código]],Productos[],5,FALSE))</f>
        <v/>
      </c>
      <c r="H2953" s="23" t="str">
        <f>IF(ISBLANK(Ventas[[#This Row],[Código]]),"",Ventas[[#This Row],[Precio Unitario]]*Ventas[[#This Row],[Cantidad]])</f>
        <v/>
      </c>
      <c r="I2953" s="1" t="str">
        <f>IF(ISBLANK(Ventas[[#This Row],[Código]]),"",SUM(Ventas[[#This Row],[Monto]],I2952))</f>
        <v/>
      </c>
    </row>
    <row r="2954" spans="3:9" x14ac:dyDescent="0.25">
      <c r="C2954" t="str">
        <f>IF(ISBLANK(Ventas[[#This Row],[Código]]),"",VLOOKUP(Ventas[[#This Row],[Código]],Productos[],2,FALSE))</f>
        <v/>
      </c>
      <c r="D2954" t="str">
        <f>IF(ISBLANK(Ventas[[#This Row],[Código]]),"",VLOOKUP(Ventas[[#This Row],[Código]],Productos[],3,FALSE))</f>
        <v/>
      </c>
      <c r="E2954" s="22"/>
      <c r="F2954" s="1" t="str">
        <f>IF(ISBLANK(Ventas[[#This Row],[Código]]),"",VLOOKUP(Ventas[[#This Row],[Código]],Productos[],4,FALSE))</f>
        <v/>
      </c>
      <c r="G2954" s="1" t="str">
        <f>IF(ISBLANK(Ventas[[#This Row],[Código]]),"",VLOOKUP(Ventas[[#This Row],[Código]],Productos[],5,FALSE))</f>
        <v/>
      </c>
      <c r="H2954" s="23" t="str">
        <f>IF(ISBLANK(Ventas[[#This Row],[Código]]),"",Ventas[[#This Row],[Precio Unitario]]*Ventas[[#This Row],[Cantidad]])</f>
        <v/>
      </c>
      <c r="I2954" s="1" t="str">
        <f>IF(ISBLANK(Ventas[[#This Row],[Código]]),"",SUM(Ventas[[#This Row],[Monto]],I2953))</f>
        <v/>
      </c>
    </row>
    <row r="2955" spans="3:9" x14ac:dyDescent="0.25">
      <c r="C2955" t="str">
        <f>IF(ISBLANK(Ventas[[#This Row],[Código]]),"",VLOOKUP(Ventas[[#This Row],[Código]],Productos[],2,FALSE))</f>
        <v/>
      </c>
      <c r="D2955" t="str">
        <f>IF(ISBLANK(Ventas[[#This Row],[Código]]),"",VLOOKUP(Ventas[[#This Row],[Código]],Productos[],3,FALSE))</f>
        <v/>
      </c>
      <c r="E2955" s="22"/>
      <c r="F2955" s="1" t="str">
        <f>IF(ISBLANK(Ventas[[#This Row],[Código]]),"",VLOOKUP(Ventas[[#This Row],[Código]],Productos[],4,FALSE))</f>
        <v/>
      </c>
      <c r="G2955" s="1" t="str">
        <f>IF(ISBLANK(Ventas[[#This Row],[Código]]),"",VLOOKUP(Ventas[[#This Row],[Código]],Productos[],5,FALSE))</f>
        <v/>
      </c>
      <c r="H2955" s="23" t="str">
        <f>IF(ISBLANK(Ventas[[#This Row],[Código]]),"",Ventas[[#This Row],[Precio Unitario]]*Ventas[[#This Row],[Cantidad]])</f>
        <v/>
      </c>
      <c r="I2955" s="1" t="str">
        <f>IF(ISBLANK(Ventas[[#This Row],[Código]]),"",SUM(Ventas[[#This Row],[Monto]],I2954))</f>
        <v/>
      </c>
    </row>
    <row r="2956" spans="3:9" x14ac:dyDescent="0.25">
      <c r="C2956" t="str">
        <f>IF(ISBLANK(Ventas[[#This Row],[Código]]),"",VLOOKUP(Ventas[[#This Row],[Código]],Productos[],2,FALSE))</f>
        <v/>
      </c>
      <c r="D2956" t="str">
        <f>IF(ISBLANK(Ventas[[#This Row],[Código]]),"",VLOOKUP(Ventas[[#This Row],[Código]],Productos[],3,FALSE))</f>
        <v/>
      </c>
      <c r="E2956" s="22"/>
      <c r="F2956" s="1" t="str">
        <f>IF(ISBLANK(Ventas[[#This Row],[Código]]),"",VLOOKUP(Ventas[[#This Row],[Código]],Productos[],4,FALSE))</f>
        <v/>
      </c>
      <c r="G2956" s="1" t="str">
        <f>IF(ISBLANK(Ventas[[#This Row],[Código]]),"",VLOOKUP(Ventas[[#This Row],[Código]],Productos[],5,FALSE))</f>
        <v/>
      </c>
      <c r="H2956" s="23" t="str">
        <f>IF(ISBLANK(Ventas[[#This Row],[Código]]),"",Ventas[[#This Row],[Precio Unitario]]*Ventas[[#This Row],[Cantidad]])</f>
        <v/>
      </c>
      <c r="I2956" s="1" t="str">
        <f>IF(ISBLANK(Ventas[[#This Row],[Código]]),"",SUM(Ventas[[#This Row],[Monto]],I2955))</f>
        <v/>
      </c>
    </row>
    <row r="2957" spans="3:9" x14ac:dyDescent="0.25">
      <c r="C2957" t="str">
        <f>IF(ISBLANK(Ventas[[#This Row],[Código]]),"",VLOOKUP(Ventas[[#This Row],[Código]],Productos[],2,FALSE))</f>
        <v/>
      </c>
      <c r="D2957" t="str">
        <f>IF(ISBLANK(Ventas[[#This Row],[Código]]),"",VLOOKUP(Ventas[[#This Row],[Código]],Productos[],3,FALSE))</f>
        <v/>
      </c>
      <c r="E2957" s="22"/>
      <c r="F2957" s="1" t="str">
        <f>IF(ISBLANK(Ventas[[#This Row],[Código]]),"",VLOOKUP(Ventas[[#This Row],[Código]],Productos[],4,FALSE))</f>
        <v/>
      </c>
      <c r="G2957" s="1" t="str">
        <f>IF(ISBLANK(Ventas[[#This Row],[Código]]),"",VLOOKUP(Ventas[[#This Row],[Código]],Productos[],5,FALSE))</f>
        <v/>
      </c>
      <c r="H2957" s="23" t="str">
        <f>IF(ISBLANK(Ventas[[#This Row],[Código]]),"",Ventas[[#This Row],[Precio Unitario]]*Ventas[[#This Row],[Cantidad]])</f>
        <v/>
      </c>
      <c r="I2957" s="1" t="str">
        <f>IF(ISBLANK(Ventas[[#This Row],[Código]]),"",SUM(Ventas[[#This Row],[Monto]],I2956))</f>
        <v/>
      </c>
    </row>
    <row r="2958" spans="3:9" x14ac:dyDescent="0.25">
      <c r="C2958" t="str">
        <f>IF(ISBLANK(Ventas[[#This Row],[Código]]),"",VLOOKUP(Ventas[[#This Row],[Código]],Productos[],2,FALSE))</f>
        <v/>
      </c>
      <c r="D2958" t="str">
        <f>IF(ISBLANK(Ventas[[#This Row],[Código]]),"",VLOOKUP(Ventas[[#This Row],[Código]],Productos[],3,FALSE))</f>
        <v/>
      </c>
      <c r="E2958" s="22"/>
      <c r="F2958" s="1" t="str">
        <f>IF(ISBLANK(Ventas[[#This Row],[Código]]),"",VLOOKUP(Ventas[[#This Row],[Código]],Productos[],4,FALSE))</f>
        <v/>
      </c>
      <c r="G2958" s="1" t="str">
        <f>IF(ISBLANK(Ventas[[#This Row],[Código]]),"",VLOOKUP(Ventas[[#This Row],[Código]],Productos[],5,FALSE))</f>
        <v/>
      </c>
      <c r="H2958" s="23" t="str">
        <f>IF(ISBLANK(Ventas[[#This Row],[Código]]),"",Ventas[[#This Row],[Precio Unitario]]*Ventas[[#This Row],[Cantidad]])</f>
        <v/>
      </c>
      <c r="I2958" s="1" t="str">
        <f>IF(ISBLANK(Ventas[[#This Row],[Código]]),"",SUM(Ventas[[#This Row],[Monto]],I2957))</f>
        <v/>
      </c>
    </row>
    <row r="2959" spans="3:9" x14ac:dyDescent="0.25">
      <c r="C2959" t="str">
        <f>IF(ISBLANK(Ventas[[#This Row],[Código]]),"",VLOOKUP(Ventas[[#This Row],[Código]],Productos[],2,FALSE))</f>
        <v/>
      </c>
      <c r="D2959" t="str">
        <f>IF(ISBLANK(Ventas[[#This Row],[Código]]),"",VLOOKUP(Ventas[[#This Row],[Código]],Productos[],3,FALSE))</f>
        <v/>
      </c>
      <c r="E2959" s="22"/>
      <c r="F2959" s="1" t="str">
        <f>IF(ISBLANK(Ventas[[#This Row],[Código]]),"",VLOOKUP(Ventas[[#This Row],[Código]],Productos[],4,FALSE))</f>
        <v/>
      </c>
      <c r="G2959" s="1" t="str">
        <f>IF(ISBLANK(Ventas[[#This Row],[Código]]),"",VLOOKUP(Ventas[[#This Row],[Código]],Productos[],5,FALSE))</f>
        <v/>
      </c>
      <c r="H2959" s="23" t="str">
        <f>IF(ISBLANK(Ventas[[#This Row],[Código]]),"",Ventas[[#This Row],[Precio Unitario]]*Ventas[[#This Row],[Cantidad]])</f>
        <v/>
      </c>
      <c r="I2959" s="1" t="str">
        <f>IF(ISBLANK(Ventas[[#This Row],[Código]]),"",SUM(Ventas[[#This Row],[Monto]],I2958))</f>
        <v/>
      </c>
    </row>
    <row r="2960" spans="3:9" x14ac:dyDescent="0.25">
      <c r="C2960" t="str">
        <f>IF(ISBLANK(Ventas[[#This Row],[Código]]),"",VLOOKUP(Ventas[[#This Row],[Código]],Productos[],2,FALSE))</f>
        <v/>
      </c>
      <c r="D2960" t="str">
        <f>IF(ISBLANK(Ventas[[#This Row],[Código]]),"",VLOOKUP(Ventas[[#This Row],[Código]],Productos[],3,FALSE))</f>
        <v/>
      </c>
      <c r="E2960" s="22"/>
      <c r="F2960" s="1" t="str">
        <f>IF(ISBLANK(Ventas[[#This Row],[Código]]),"",VLOOKUP(Ventas[[#This Row],[Código]],Productos[],4,FALSE))</f>
        <v/>
      </c>
      <c r="G2960" s="1" t="str">
        <f>IF(ISBLANK(Ventas[[#This Row],[Código]]),"",VLOOKUP(Ventas[[#This Row],[Código]],Productos[],5,FALSE))</f>
        <v/>
      </c>
      <c r="H2960" s="23" t="str">
        <f>IF(ISBLANK(Ventas[[#This Row],[Código]]),"",Ventas[[#This Row],[Precio Unitario]]*Ventas[[#This Row],[Cantidad]])</f>
        <v/>
      </c>
      <c r="I2960" s="1" t="str">
        <f>IF(ISBLANK(Ventas[[#This Row],[Código]]),"",SUM(Ventas[[#This Row],[Monto]],I2959))</f>
        <v/>
      </c>
    </row>
    <row r="2961" spans="3:9" x14ac:dyDescent="0.25">
      <c r="C2961" t="str">
        <f>IF(ISBLANK(Ventas[[#This Row],[Código]]),"",VLOOKUP(Ventas[[#This Row],[Código]],Productos[],2,FALSE))</f>
        <v/>
      </c>
      <c r="D2961" t="str">
        <f>IF(ISBLANK(Ventas[[#This Row],[Código]]),"",VLOOKUP(Ventas[[#This Row],[Código]],Productos[],3,FALSE))</f>
        <v/>
      </c>
      <c r="E2961" s="22"/>
      <c r="F2961" s="1" t="str">
        <f>IF(ISBLANK(Ventas[[#This Row],[Código]]),"",VLOOKUP(Ventas[[#This Row],[Código]],Productos[],4,FALSE))</f>
        <v/>
      </c>
      <c r="G2961" s="1" t="str">
        <f>IF(ISBLANK(Ventas[[#This Row],[Código]]),"",VLOOKUP(Ventas[[#This Row],[Código]],Productos[],5,FALSE))</f>
        <v/>
      </c>
      <c r="H2961" s="23" t="str">
        <f>IF(ISBLANK(Ventas[[#This Row],[Código]]),"",Ventas[[#This Row],[Precio Unitario]]*Ventas[[#This Row],[Cantidad]])</f>
        <v/>
      </c>
      <c r="I2961" s="1" t="str">
        <f>IF(ISBLANK(Ventas[[#This Row],[Código]]),"",SUM(Ventas[[#This Row],[Monto]],I2960))</f>
        <v/>
      </c>
    </row>
    <row r="2962" spans="3:9" x14ac:dyDescent="0.25">
      <c r="C2962" t="str">
        <f>IF(ISBLANK(Ventas[[#This Row],[Código]]),"",VLOOKUP(Ventas[[#This Row],[Código]],Productos[],2,FALSE))</f>
        <v/>
      </c>
      <c r="D2962" t="str">
        <f>IF(ISBLANK(Ventas[[#This Row],[Código]]),"",VLOOKUP(Ventas[[#This Row],[Código]],Productos[],3,FALSE))</f>
        <v/>
      </c>
      <c r="E2962" s="22"/>
      <c r="F2962" s="1" t="str">
        <f>IF(ISBLANK(Ventas[[#This Row],[Código]]),"",VLOOKUP(Ventas[[#This Row],[Código]],Productos[],4,FALSE))</f>
        <v/>
      </c>
      <c r="G2962" s="1" t="str">
        <f>IF(ISBLANK(Ventas[[#This Row],[Código]]),"",VLOOKUP(Ventas[[#This Row],[Código]],Productos[],5,FALSE))</f>
        <v/>
      </c>
      <c r="H2962" s="23" t="str">
        <f>IF(ISBLANK(Ventas[[#This Row],[Código]]),"",Ventas[[#This Row],[Precio Unitario]]*Ventas[[#This Row],[Cantidad]])</f>
        <v/>
      </c>
      <c r="I2962" s="1" t="str">
        <f>IF(ISBLANK(Ventas[[#This Row],[Código]]),"",SUM(Ventas[[#This Row],[Monto]],I2961))</f>
        <v/>
      </c>
    </row>
    <row r="2963" spans="3:9" x14ac:dyDescent="0.25">
      <c r="C2963" t="str">
        <f>IF(ISBLANK(Ventas[[#This Row],[Código]]),"",VLOOKUP(Ventas[[#This Row],[Código]],Productos[],2,FALSE))</f>
        <v/>
      </c>
      <c r="D2963" t="str">
        <f>IF(ISBLANK(Ventas[[#This Row],[Código]]),"",VLOOKUP(Ventas[[#This Row],[Código]],Productos[],3,FALSE))</f>
        <v/>
      </c>
      <c r="E2963" s="22"/>
      <c r="F2963" s="1" t="str">
        <f>IF(ISBLANK(Ventas[[#This Row],[Código]]),"",VLOOKUP(Ventas[[#This Row],[Código]],Productos[],4,FALSE))</f>
        <v/>
      </c>
      <c r="G2963" s="1" t="str">
        <f>IF(ISBLANK(Ventas[[#This Row],[Código]]),"",VLOOKUP(Ventas[[#This Row],[Código]],Productos[],5,FALSE))</f>
        <v/>
      </c>
      <c r="H2963" s="23" t="str">
        <f>IF(ISBLANK(Ventas[[#This Row],[Código]]),"",Ventas[[#This Row],[Precio Unitario]]*Ventas[[#This Row],[Cantidad]])</f>
        <v/>
      </c>
      <c r="I2963" s="1" t="str">
        <f>IF(ISBLANK(Ventas[[#This Row],[Código]]),"",SUM(Ventas[[#This Row],[Monto]],I2962))</f>
        <v/>
      </c>
    </row>
    <row r="2964" spans="3:9" x14ac:dyDescent="0.25">
      <c r="C2964" t="str">
        <f>IF(ISBLANK(Ventas[[#This Row],[Código]]),"",VLOOKUP(Ventas[[#This Row],[Código]],Productos[],2,FALSE))</f>
        <v/>
      </c>
      <c r="D2964" t="str">
        <f>IF(ISBLANK(Ventas[[#This Row],[Código]]),"",VLOOKUP(Ventas[[#This Row],[Código]],Productos[],3,FALSE))</f>
        <v/>
      </c>
      <c r="E2964" s="22"/>
      <c r="F2964" s="1" t="str">
        <f>IF(ISBLANK(Ventas[[#This Row],[Código]]),"",VLOOKUP(Ventas[[#This Row],[Código]],Productos[],4,FALSE))</f>
        <v/>
      </c>
      <c r="G2964" s="1" t="str">
        <f>IF(ISBLANK(Ventas[[#This Row],[Código]]),"",VLOOKUP(Ventas[[#This Row],[Código]],Productos[],5,FALSE))</f>
        <v/>
      </c>
      <c r="H2964" s="23" t="str">
        <f>IF(ISBLANK(Ventas[[#This Row],[Código]]),"",Ventas[[#This Row],[Precio Unitario]]*Ventas[[#This Row],[Cantidad]])</f>
        <v/>
      </c>
      <c r="I2964" s="1" t="str">
        <f>IF(ISBLANK(Ventas[[#This Row],[Código]]),"",SUM(Ventas[[#This Row],[Monto]],I2963))</f>
        <v/>
      </c>
    </row>
    <row r="2965" spans="3:9" x14ac:dyDescent="0.25">
      <c r="C2965" t="str">
        <f>IF(ISBLANK(Ventas[[#This Row],[Código]]),"",VLOOKUP(Ventas[[#This Row],[Código]],Productos[],2,FALSE))</f>
        <v/>
      </c>
      <c r="D2965" t="str">
        <f>IF(ISBLANK(Ventas[[#This Row],[Código]]),"",VLOOKUP(Ventas[[#This Row],[Código]],Productos[],3,FALSE))</f>
        <v/>
      </c>
      <c r="E2965" s="22"/>
      <c r="F2965" s="1" t="str">
        <f>IF(ISBLANK(Ventas[[#This Row],[Código]]),"",VLOOKUP(Ventas[[#This Row],[Código]],Productos[],4,FALSE))</f>
        <v/>
      </c>
      <c r="G2965" s="1" t="str">
        <f>IF(ISBLANK(Ventas[[#This Row],[Código]]),"",VLOOKUP(Ventas[[#This Row],[Código]],Productos[],5,FALSE))</f>
        <v/>
      </c>
      <c r="H2965" s="23" t="str">
        <f>IF(ISBLANK(Ventas[[#This Row],[Código]]),"",Ventas[[#This Row],[Precio Unitario]]*Ventas[[#This Row],[Cantidad]])</f>
        <v/>
      </c>
      <c r="I2965" s="1" t="str">
        <f>IF(ISBLANK(Ventas[[#This Row],[Código]]),"",SUM(Ventas[[#This Row],[Monto]],I2964))</f>
        <v/>
      </c>
    </row>
    <row r="2966" spans="3:9" x14ac:dyDescent="0.25">
      <c r="C2966" t="str">
        <f>IF(ISBLANK(Ventas[[#This Row],[Código]]),"",VLOOKUP(Ventas[[#This Row],[Código]],Productos[],2,FALSE))</f>
        <v/>
      </c>
      <c r="D2966" t="str">
        <f>IF(ISBLANK(Ventas[[#This Row],[Código]]),"",VLOOKUP(Ventas[[#This Row],[Código]],Productos[],3,FALSE))</f>
        <v/>
      </c>
      <c r="E2966" s="22"/>
      <c r="F2966" s="1" t="str">
        <f>IF(ISBLANK(Ventas[[#This Row],[Código]]),"",VLOOKUP(Ventas[[#This Row],[Código]],Productos[],4,FALSE))</f>
        <v/>
      </c>
      <c r="G2966" s="1" t="str">
        <f>IF(ISBLANK(Ventas[[#This Row],[Código]]),"",VLOOKUP(Ventas[[#This Row],[Código]],Productos[],5,FALSE))</f>
        <v/>
      </c>
      <c r="H2966" s="23" t="str">
        <f>IF(ISBLANK(Ventas[[#This Row],[Código]]),"",Ventas[[#This Row],[Precio Unitario]]*Ventas[[#This Row],[Cantidad]])</f>
        <v/>
      </c>
      <c r="I2966" s="1" t="str">
        <f>IF(ISBLANK(Ventas[[#This Row],[Código]]),"",SUM(Ventas[[#This Row],[Monto]],I2965))</f>
        <v/>
      </c>
    </row>
    <row r="2967" spans="3:9" x14ac:dyDescent="0.25">
      <c r="C2967" t="str">
        <f>IF(ISBLANK(Ventas[[#This Row],[Código]]),"",VLOOKUP(Ventas[[#This Row],[Código]],Productos[],2,FALSE))</f>
        <v/>
      </c>
      <c r="D2967" t="str">
        <f>IF(ISBLANK(Ventas[[#This Row],[Código]]),"",VLOOKUP(Ventas[[#This Row],[Código]],Productos[],3,FALSE))</f>
        <v/>
      </c>
      <c r="E2967" s="22"/>
      <c r="F2967" s="1" t="str">
        <f>IF(ISBLANK(Ventas[[#This Row],[Código]]),"",VLOOKUP(Ventas[[#This Row],[Código]],Productos[],4,FALSE))</f>
        <v/>
      </c>
      <c r="G2967" s="1" t="str">
        <f>IF(ISBLANK(Ventas[[#This Row],[Código]]),"",VLOOKUP(Ventas[[#This Row],[Código]],Productos[],5,FALSE))</f>
        <v/>
      </c>
      <c r="H2967" s="23" t="str">
        <f>IF(ISBLANK(Ventas[[#This Row],[Código]]),"",Ventas[[#This Row],[Precio Unitario]]*Ventas[[#This Row],[Cantidad]])</f>
        <v/>
      </c>
      <c r="I2967" s="1" t="str">
        <f>IF(ISBLANK(Ventas[[#This Row],[Código]]),"",SUM(Ventas[[#This Row],[Monto]],I2966))</f>
        <v/>
      </c>
    </row>
    <row r="2968" spans="3:9" x14ac:dyDescent="0.25">
      <c r="C2968" t="str">
        <f>IF(ISBLANK(Ventas[[#This Row],[Código]]),"",VLOOKUP(Ventas[[#This Row],[Código]],Productos[],2,FALSE))</f>
        <v/>
      </c>
      <c r="D2968" t="str">
        <f>IF(ISBLANK(Ventas[[#This Row],[Código]]),"",VLOOKUP(Ventas[[#This Row],[Código]],Productos[],3,FALSE))</f>
        <v/>
      </c>
      <c r="E2968" s="22"/>
      <c r="F2968" s="1" t="str">
        <f>IF(ISBLANK(Ventas[[#This Row],[Código]]),"",VLOOKUP(Ventas[[#This Row],[Código]],Productos[],4,FALSE))</f>
        <v/>
      </c>
      <c r="G2968" s="1" t="str">
        <f>IF(ISBLANK(Ventas[[#This Row],[Código]]),"",VLOOKUP(Ventas[[#This Row],[Código]],Productos[],5,FALSE))</f>
        <v/>
      </c>
      <c r="H2968" s="23" t="str">
        <f>IF(ISBLANK(Ventas[[#This Row],[Código]]),"",Ventas[[#This Row],[Precio Unitario]]*Ventas[[#This Row],[Cantidad]])</f>
        <v/>
      </c>
      <c r="I2968" s="1" t="str">
        <f>IF(ISBLANK(Ventas[[#This Row],[Código]]),"",SUM(Ventas[[#This Row],[Monto]],I2967))</f>
        <v/>
      </c>
    </row>
    <row r="2969" spans="3:9" x14ac:dyDescent="0.25">
      <c r="C2969" t="str">
        <f>IF(ISBLANK(Ventas[[#This Row],[Código]]),"",VLOOKUP(Ventas[[#This Row],[Código]],Productos[],2,FALSE))</f>
        <v/>
      </c>
      <c r="D2969" t="str">
        <f>IF(ISBLANK(Ventas[[#This Row],[Código]]),"",VLOOKUP(Ventas[[#This Row],[Código]],Productos[],3,FALSE))</f>
        <v/>
      </c>
      <c r="E2969" s="22"/>
      <c r="F2969" s="1" t="str">
        <f>IF(ISBLANK(Ventas[[#This Row],[Código]]),"",VLOOKUP(Ventas[[#This Row],[Código]],Productos[],4,FALSE))</f>
        <v/>
      </c>
      <c r="G2969" s="1" t="str">
        <f>IF(ISBLANK(Ventas[[#This Row],[Código]]),"",VLOOKUP(Ventas[[#This Row],[Código]],Productos[],5,FALSE))</f>
        <v/>
      </c>
      <c r="H2969" s="23" t="str">
        <f>IF(ISBLANK(Ventas[[#This Row],[Código]]),"",Ventas[[#This Row],[Precio Unitario]]*Ventas[[#This Row],[Cantidad]])</f>
        <v/>
      </c>
      <c r="I2969" s="1" t="str">
        <f>IF(ISBLANK(Ventas[[#This Row],[Código]]),"",SUM(Ventas[[#This Row],[Monto]],I2968))</f>
        <v/>
      </c>
    </row>
    <row r="2970" spans="3:9" x14ac:dyDescent="0.25">
      <c r="C2970" t="str">
        <f>IF(ISBLANK(Ventas[[#This Row],[Código]]),"",VLOOKUP(Ventas[[#This Row],[Código]],Productos[],2,FALSE))</f>
        <v/>
      </c>
      <c r="D2970" t="str">
        <f>IF(ISBLANK(Ventas[[#This Row],[Código]]),"",VLOOKUP(Ventas[[#This Row],[Código]],Productos[],3,FALSE))</f>
        <v/>
      </c>
      <c r="E2970" s="22"/>
      <c r="F2970" s="1" t="str">
        <f>IF(ISBLANK(Ventas[[#This Row],[Código]]),"",VLOOKUP(Ventas[[#This Row],[Código]],Productos[],4,FALSE))</f>
        <v/>
      </c>
      <c r="G2970" s="1" t="str">
        <f>IF(ISBLANK(Ventas[[#This Row],[Código]]),"",VLOOKUP(Ventas[[#This Row],[Código]],Productos[],5,FALSE))</f>
        <v/>
      </c>
      <c r="H2970" s="23" t="str">
        <f>IF(ISBLANK(Ventas[[#This Row],[Código]]),"",Ventas[[#This Row],[Precio Unitario]]*Ventas[[#This Row],[Cantidad]])</f>
        <v/>
      </c>
      <c r="I2970" s="1" t="str">
        <f>IF(ISBLANK(Ventas[[#This Row],[Código]]),"",SUM(Ventas[[#This Row],[Monto]],I2969))</f>
        <v/>
      </c>
    </row>
    <row r="2971" spans="3:9" x14ac:dyDescent="0.25">
      <c r="C2971" t="str">
        <f>IF(ISBLANK(Ventas[[#This Row],[Código]]),"",VLOOKUP(Ventas[[#This Row],[Código]],Productos[],2,FALSE))</f>
        <v/>
      </c>
      <c r="D2971" t="str">
        <f>IF(ISBLANK(Ventas[[#This Row],[Código]]),"",VLOOKUP(Ventas[[#This Row],[Código]],Productos[],3,FALSE))</f>
        <v/>
      </c>
      <c r="E2971" s="22"/>
      <c r="F2971" s="1" t="str">
        <f>IF(ISBLANK(Ventas[[#This Row],[Código]]),"",VLOOKUP(Ventas[[#This Row],[Código]],Productos[],4,FALSE))</f>
        <v/>
      </c>
      <c r="G2971" s="1" t="str">
        <f>IF(ISBLANK(Ventas[[#This Row],[Código]]),"",VLOOKUP(Ventas[[#This Row],[Código]],Productos[],5,FALSE))</f>
        <v/>
      </c>
      <c r="H2971" s="23" t="str">
        <f>IF(ISBLANK(Ventas[[#This Row],[Código]]),"",Ventas[[#This Row],[Precio Unitario]]*Ventas[[#This Row],[Cantidad]])</f>
        <v/>
      </c>
      <c r="I2971" s="1" t="str">
        <f>IF(ISBLANK(Ventas[[#This Row],[Código]]),"",SUM(Ventas[[#This Row],[Monto]],I2970))</f>
        <v/>
      </c>
    </row>
    <row r="2972" spans="3:9" x14ac:dyDescent="0.25">
      <c r="C2972" t="str">
        <f>IF(ISBLANK(Ventas[[#This Row],[Código]]),"",VLOOKUP(Ventas[[#This Row],[Código]],Productos[],2,FALSE))</f>
        <v/>
      </c>
      <c r="D2972" t="str">
        <f>IF(ISBLANK(Ventas[[#This Row],[Código]]),"",VLOOKUP(Ventas[[#This Row],[Código]],Productos[],3,FALSE))</f>
        <v/>
      </c>
      <c r="E2972" s="22"/>
      <c r="F2972" s="1" t="str">
        <f>IF(ISBLANK(Ventas[[#This Row],[Código]]),"",VLOOKUP(Ventas[[#This Row],[Código]],Productos[],4,FALSE))</f>
        <v/>
      </c>
      <c r="G2972" s="1" t="str">
        <f>IF(ISBLANK(Ventas[[#This Row],[Código]]),"",VLOOKUP(Ventas[[#This Row],[Código]],Productos[],5,FALSE))</f>
        <v/>
      </c>
      <c r="H2972" s="23" t="str">
        <f>IF(ISBLANK(Ventas[[#This Row],[Código]]),"",Ventas[[#This Row],[Precio Unitario]]*Ventas[[#This Row],[Cantidad]])</f>
        <v/>
      </c>
      <c r="I2972" s="1" t="str">
        <f>IF(ISBLANK(Ventas[[#This Row],[Código]]),"",SUM(Ventas[[#This Row],[Monto]],I2971))</f>
        <v/>
      </c>
    </row>
    <row r="2973" spans="3:9" x14ac:dyDescent="0.25">
      <c r="C2973" t="str">
        <f>IF(ISBLANK(Ventas[[#This Row],[Código]]),"",VLOOKUP(Ventas[[#This Row],[Código]],Productos[],2,FALSE))</f>
        <v/>
      </c>
      <c r="D2973" t="str">
        <f>IF(ISBLANK(Ventas[[#This Row],[Código]]),"",VLOOKUP(Ventas[[#This Row],[Código]],Productos[],3,FALSE))</f>
        <v/>
      </c>
      <c r="E2973" s="22"/>
      <c r="F2973" s="1" t="str">
        <f>IF(ISBLANK(Ventas[[#This Row],[Código]]),"",VLOOKUP(Ventas[[#This Row],[Código]],Productos[],4,FALSE))</f>
        <v/>
      </c>
      <c r="G2973" s="1" t="str">
        <f>IF(ISBLANK(Ventas[[#This Row],[Código]]),"",VLOOKUP(Ventas[[#This Row],[Código]],Productos[],5,FALSE))</f>
        <v/>
      </c>
      <c r="H2973" s="23" t="str">
        <f>IF(ISBLANK(Ventas[[#This Row],[Código]]),"",Ventas[[#This Row],[Precio Unitario]]*Ventas[[#This Row],[Cantidad]])</f>
        <v/>
      </c>
      <c r="I2973" s="1" t="str">
        <f>IF(ISBLANK(Ventas[[#This Row],[Código]]),"",SUM(Ventas[[#This Row],[Monto]],I2972))</f>
        <v/>
      </c>
    </row>
    <row r="2974" spans="3:9" x14ac:dyDescent="0.25">
      <c r="C2974" t="str">
        <f>IF(ISBLANK(Ventas[[#This Row],[Código]]),"",VLOOKUP(Ventas[[#This Row],[Código]],Productos[],2,FALSE))</f>
        <v/>
      </c>
      <c r="D2974" t="str">
        <f>IF(ISBLANK(Ventas[[#This Row],[Código]]),"",VLOOKUP(Ventas[[#This Row],[Código]],Productos[],3,FALSE))</f>
        <v/>
      </c>
      <c r="E2974" s="22"/>
      <c r="F2974" s="1" t="str">
        <f>IF(ISBLANK(Ventas[[#This Row],[Código]]),"",VLOOKUP(Ventas[[#This Row],[Código]],Productos[],4,FALSE))</f>
        <v/>
      </c>
      <c r="G2974" s="1" t="str">
        <f>IF(ISBLANK(Ventas[[#This Row],[Código]]),"",VLOOKUP(Ventas[[#This Row],[Código]],Productos[],5,FALSE))</f>
        <v/>
      </c>
      <c r="H2974" s="23" t="str">
        <f>IF(ISBLANK(Ventas[[#This Row],[Código]]),"",Ventas[[#This Row],[Precio Unitario]]*Ventas[[#This Row],[Cantidad]])</f>
        <v/>
      </c>
      <c r="I2974" s="1" t="str">
        <f>IF(ISBLANK(Ventas[[#This Row],[Código]]),"",SUM(Ventas[[#This Row],[Monto]],I2973))</f>
        <v/>
      </c>
    </row>
    <row r="2975" spans="3:9" x14ac:dyDescent="0.25">
      <c r="C2975" t="str">
        <f>IF(ISBLANK(Ventas[[#This Row],[Código]]),"",VLOOKUP(Ventas[[#This Row],[Código]],Productos[],2,FALSE))</f>
        <v/>
      </c>
      <c r="D2975" t="str">
        <f>IF(ISBLANK(Ventas[[#This Row],[Código]]),"",VLOOKUP(Ventas[[#This Row],[Código]],Productos[],3,FALSE))</f>
        <v/>
      </c>
      <c r="E2975" s="22"/>
      <c r="F2975" s="1" t="str">
        <f>IF(ISBLANK(Ventas[[#This Row],[Código]]),"",VLOOKUP(Ventas[[#This Row],[Código]],Productos[],4,FALSE))</f>
        <v/>
      </c>
      <c r="G2975" s="1" t="str">
        <f>IF(ISBLANK(Ventas[[#This Row],[Código]]),"",VLOOKUP(Ventas[[#This Row],[Código]],Productos[],5,FALSE))</f>
        <v/>
      </c>
      <c r="H2975" s="23" t="str">
        <f>IF(ISBLANK(Ventas[[#This Row],[Código]]),"",Ventas[[#This Row],[Precio Unitario]]*Ventas[[#This Row],[Cantidad]])</f>
        <v/>
      </c>
      <c r="I2975" s="1" t="str">
        <f>IF(ISBLANK(Ventas[[#This Row],[Código]]),"",SUM(Ventas[[#This Row],[Monto]],I2974))</f>
        <v/>
      </c>
    </row>
    <row r="2976" spans="3:9" x14ac:dyDescent="0.25">
      <c r="C2976" t="str">
        <f>IF(ISBLANK(Ventas[[#This Row],[Código]]),"",VLOOKUP(Ventas[[#This Row],[Código]],Productos[],2,FALSE))</f>
        <v/>
      </c>
      <c r="D2976" t="str">
        <f>IF(ISBLANK(Ventas[[#This Row],[Código]]),"",VLOOKUP(Ventas[[#This Row],[Código]],Productos[],3,FALSE))</f>
        <v/>
      </c>
      <c r="E2976" s="22"/>
      <c r="F2976" s="1" t="str">
        <f>IF(ISBLANK(Ventas[[#This Row],[Código]]),"",VLOOKUP(Ventas[[#This Row],[Código]],Productos[],4,FALSE))</f>
        <v/>
      </c>
      <c r="G2976" s="1" t="str">
        <f>IF(ISBLANK(Ventas[[#This Row],[Código]]),"",VLOOKUP(Ventas[[#This Row],[Código]],Productos[],5,FALSE))</f>
        <v/>
      </c>
      <c r="H2976" s="23" t="str">
        <f>IF(ISBLANK(Ventas[[#This Row],[Código]]),"",Ventas[[#This Row],[Precio Unitario]]*Ventas[[#This Row],[Cantidad]])</f>
        <v/>
      </c>
      <c r="I2976" s="1" t="str">
        <f>IF(ISBLANK(Ventas[[#This Row],[Código]]),"",SUM(Ventas[[#This Row],[Monto]],I2975))</f>
        <v/>
      </c>
    </row>
    <row r="2977" spans="3:9" x14ac:dyDescent="0.25">
      <c r="C2977" t="str">
        <f>IF(ISBLANK(Ventas[[#This Row],[Código]]),"",VLOOKUP(Ventas[[#This Row],[Código]],Productos[],2,FALSE))</f>
        <v/>
      </c>
      <c r="D2977" t="str">
        <f>IF(ISBLANK(Ventas[[#This Row],[Código]]),"",VLOOKUP(Ventas[[#This Row],[Código]],Productos[],3,FALSE))</f>
        <v/>
      </c>
      <c r="E2977" s="22"/>
      <c r="F2977" s="1" t="str">
        <f>IF(ISBLANK(Ventas[[#This Row],[Código]]),"",VLOOKUP(Ventas[[#This Row],[Código]],Productos[],4,FALSE))</f>
        <v/>
      </c>
      <c r="G2977" s="1" t="str">
        <f>IF(ISBLANK(Ventas[[#This Row],[Código]]),"",VLOOKUP(Ventas[[#This Row],[Código]],Productos[],5,FALSE))</f>
        <v/>
      </c>
      <c r="H2977" s="23" t="str">
        <f>IF(ISBLANK(Ventas[[#This Row],[Código]]),"",Ventas[[#This Row],[Precio Unitario]]*Ventas[[#This Row],[Cantidad]])</f>
        <v/>
      </c>
      <c r="I2977" s="1" t="str">
        <f>IF(ISBLANK(Ventas[[#This Row],[Código]]),"",SUM(Ventas[[#This Row],[Monto]],I2976))</f>
        <v/>
      </c>
    </row>
    <row r="2978" spans="3:9" x14ac:dyDescent="0.25">
      <c r="C2978" t="str">
        <f>IF(ISBLANK(Ventas[[#This Row],[Código]]),"",VLOOKUP(Ventas[[#This Row],[Código]],Productos[],2,FALSE))</f>
        <v/>
      </c>
      <c r="D2978" t="str">
        <f>IF(ISBLANK(Ventas[[#This Row],[Código]]),"",VLOOKUP(Ventas[[#This Row],[Código]],Productos[],3,FALSE))</f>
        <v/>
      </c>
      <c r="E2978" s="22"/>
      <c r="F2978" s="1" t="str">
        <f>IF(ISBLANK(Ventas[[#This Row],[Código]]),"",VLOOKUP(Ventas[[#This Row],[Código]],Productos[],4,FALSE))</f>
        <v/>
      </c>
      <c r="G2978" s="1" t="str">
        <f>IF(ISBLANK(Ventas[[#This Row],[Código]]),"",VLOOKUP(Ventas[[#This Row],[Código]],Productos[],5,FALSE))</f>
        <v/>
      </c>
      <c r="H2978" s="23" t="str">
        <f>IF(ISBLANK(Ventas[[#This Row],[Código]]),"",Ventas[[#This Row],[Precio Unitario]]*Ventas[[#This Row],[Cantidad]])</f>
        <v/>
      </c>
      <c r="I2978" s="1" t="str">
        <f>IF(ISBLANK(Ventas[[#This Row],[Código]]),"",SUM(Ventas[[#This Row],[Monto]],I2977))</f>
        <v/>
      </c>
    </row>
    <row r="2979" spans="3:9" x14ac:dyDescent="0.25">
      <c r="C2979" t="str">
        <f>IF(ISBLANK(Ventas[[#This Row],[Código]]),"",VLOOKUP(Ventas[[#This Row],[Código]],Productos[],2,FALSE))</f>
        <v/>
      </c>
      <c r="D2979" t="str">
        <f>IF(ISBLANK(Ventas[[#This Row],[Código]]),"",VLOOKUP(Ventas[[#This Row],[Código]],Productos[],3,FALSE))</f>
        <v/>
      </c>
      <c r="E2979" s="22"/>
      <c r="F2979" s="1" t="str">
        <f>IF(ISBLANK(Ventas[[#This Row],[Código]]),"",VLOOKUP(Ventas[[#This Row],[Código]],Productos[],4,FALSE))</f>
        <v/>
      </c>
      <c r="G2979" s="1" t="str">
        <f>IF(ISBLANK(Ventas[[#This Row],[Código]]),"",VLOOKUP(Ventas[[#This Row],[Código]],Productos[],5,FALSE))</f>
        <v/>
      </c>
      <c r="H2979" s="23" t="str">
        <f>IF(ISBLANK(Ventas[[#This Row],[Código]]),"",Ventas[[#This Row],[Precio Unitario]]*Ventas[[#This Row],[Cantidad]])</f>
        <v/>
      </c>
      <c r="I2979" s="1" t="str">
        <f>IF(ISBLANK(Ventas[[#This Row],[Código]]),"",SUM(Ventas[[#This Row],[Monto]],I2978))</f>
        <v/>
      </c>
    </row>
    <row r="2980" spans="3:9" x14ac:dyDescent="0.25">
      <c r="C2980" t="str">
        <f>IF(ISBLANK(Ventas[[#This Row],[Código]]),"",VLOOKUP(Ventas[[#This Row],[Código]],Productos[],2,FALSE))</f>
        <v/>
      </c>
      <c r="D2980" t="str">
        <f>IF(ISBLANK(Ventas[[#This Row],[Código]]),"",VLOOKUP(Ventas[[#This Row],[Código]],Productos[],3,FALSE))</f>
        <v/>
      </c>
      <c r="E2980" s="22"/>
      <c r="F2980" s="1" t="str">
        <f>IF(ISBLANK(Ventas[[#This Row],[Código]]),"",VLOOKUP(Ventas[[#This Row],[Código]],Productos[],4,FALSE))</f>
        <v/>
      </c>
      <c r="G2980" s="1" t="str">
        <f>IF(ISBLANK(Ventas[[#This Row],[Código]]),"",VLOOKUP(Ventas[[#This Row],[Código]],Productos[],5,FALSE))</f>
        <v/>
      </c>
      <c r="H2980" s="23" t="str">
        <f>IF(ISBLANK(Ventas[[#This Row],[Código]]),"",Ventas[[#This Row],[Precio Unitario]]*Ventas[[#This Row],[Cantidad]])</f>
        <v/>
      </c>
      <c r="I2980" s="1" t="str">
        <f>IF(ISBLANK(Ventas[[#This Row],[Código]]),"",SUM(Ventas[[#This Row],[Monto]],I2979))</f>
        <v/>
      </c>
    </row>
    <row r="2981" spans="3:9" x14ac:dyDescent="0.25">
      <c r="C2981" t="str">
        <f>IF(ISBLANK(Ventas[[#This Row],[Código]]),"",VLOOKUP(Ventas[[#This Row],[Código]],Productos[],2,FALSE))</f>
        <v/>
      </c>
      <c r="D2981" t="str">
        <f>IF(ISBLANK(Ventas[[#This Row],[Código]]),"",VLOOKUP(Ventas[[#This Row],[Código]],Productos[],3,FALSE))</f>
        <v/>
      </c>
      <c r="E2981" s="22"/>
      <c r="F2981" s="1" t="str">
        <f>IF(ISBLANK(Ventas[[#This Row],[Código]]),"",VLOOKUP(Ventas[[#This Row],[Código]],Productos[],4,FALSE))</f>
        <v/>
      </c>
      <c r="G2981" s="1" t="str">
        <f>IF(ISBLANK(Ventas[[#This Row],[Código]]),"",VLOOKUP(Ventas[[#This Row],[Código]],Productos[],5,FALSE))</f>
        <v/>
      </c>
      <c r="H2981" s="23" t="str">
        <f>IF(ISBLANK(Ventas[[#This Row],[Código]]),"",Ventas[[#This Row],[Precio Unitario]]*Ventas[[#This Row],[Cantidad]])</f>
        <v/>
      </c>
      <c r="I2981" s="1" t="str">
        <f>IF(ISBLANK(Ventas[[#This Row],[Código]]),"",SUM(Ventas[[#This Row],[Monto]],I2980))</f>
        <v/>
      </c>
    </row>
    <row r="2982" spans="3:9" x14ac:dyDescent="0.25">
      <c r="C2982" t="str">
        <f>IF(ISBLANK(Ventas[[#This Row],[Código]]),"",VLOOKUP(Ventas[[#This Row],[Código]],Productos[],2,FALSE))</f>
        <v/>
      </c>
      <c r="D2982" t="str">
        <f>IF(ISBLANK(Ventas[[#This Row],[Código]]),"",VLOOKUP(Ventas[[#This Row],[Código]],Productos[],3,FALSE))</f>
        <v/>
      </c>
      <c r="E2982" s="22"/>
      <c r="F2982" s="1" t="str">
        <f>IF(ISBLANK(Ventas[[#This Row],[Código]]),"",VLOOKUP(Ventas[[#This Row],[Código]],Productos[],4,FALSE))</f>
        <v/>
      </c>
      <c r="G2982" s="1" t="str">
        <f>IF(ISBLANK(Ventas[[#This Row],[Código]]),"",VLOOKUP(Ventas[[#This Row],[Código]],Productos[],5,FALSE))</f>
        <v/>
      </c>
      <c r="H2982" s="23" t="str">
        <f>IF(ISBLANK(Ventas[[#This Row],[Código]]),"",Ventas[[#This Row],[Precio Unitario]]*Ventas[[#This Row],[Cantidad]])</f>
        <v/>
      </c>
      <c r="I2982" s="1" t="str">
        <f>IF(ISBLANK(Ventas[[#This Row],[Código]]),"",SUM(Ventas[[#This Row],[Monto]],I2981))</f>
        <v/>
      </c>
    </row>
    <row r="2983" spans="3:9" x14ac:dyDescent="0.25">
      <c r="C2983" t="str">
        <f>IF(ISBLANK(Ventas[[#This Row],[Código]]),"",VLOOKUP(Ventas[[#This Row],[Código]],Productos[],2,FALSE))</f>
        <v/>
      </c>
      <c r="D2983" t="str">
        <f>IF(ISBLANK(Ventas[[#This Row],[Código]]),"",VLOOKUP(Ventas[[#This Row],[Código]],Productos[],3,FALSE))</f>
        <v/>
      </c>
      <c r="E2983" s="22"/>
      <c r="F2983" s="1" t="str">
        <f>IF(ISBLANK(Ventas[[#This Row],[Código]]),"",VLOOKUP(Ventas[[#This Row],[Código]],Productos[],4,FALSE))</f>
        <v/>
      </c>
      <c r="G2983" s="1" t="str">
        <f>IF(ISBLANK(Ventas[[#This Row],[Código]]),"",VLOOKUP(Ventas[[#This Row],[Código]],Productos[],5,FALSE))</f>
        <v/>
      </c>
      <c r="H2983" s="23" t="str">
        <f>IF(ISBLANK(Ventas[[#This Row],[Código]]),"",Ventas[[#This Row],[Precio Unitario]]*Ventas[[#This Row],[Cantidad]])</f>
        <v/>
      </c>
      <c r="I2983" s="1" t="str">
        <f>IF(ISBLANK(Ventas[[#This Row],[Código]]),"",SUM(Ventas[[#This Row],[Monto]],I2982))</f>
        <v/>
      </c>
    </row>
    <row r="2984" spans="3:9" x14ac:dyDescent="0.25">
      <c r="C2984" t="str">
        <f>IF(ISBLANK(Ventas[[#This Row],[Código]]),"",VLOOKUP(Ventas[[#This Row],[Código]],Productos[],2,FALSE))</f>
        <v/>
      </c>
      <c r="D2984" t="str">
        <f>IF(ISBLANK(Ventas[[#This Row],[Código]]),"",VLOOKUP(Ventas[[#This Row],[Código]],Productos[],3,FALSE))</f>
        <v/>
      </c>
      <c r="E2984" s="22"/>
      <c r="F2984" s="1" t="str">
        <f>IF(ISBLANK(Ventas[[#This Row],[Código]]),"",VLOOKUP(Ventas[[#This Row],[Código]],Productos[],4,FALSE))</f>
        <v/>
      </c>
      <c r="G2984" s="1" t="str">
        <f>IF(ISBLANK(Ventas[[#This Row],[Código]]),"",VLOOKUP(Ventas[[#This Row],[Código]],Productos[],5,FALSE))</f>
        <v/>
      </c>
      <c r="H2984" s="23" t="str">
        <f>IF(ISBLANK(Ventas[[#This Row],[Código]]),"",Ventas[[#This Row],[Precio Unitario]]*Ventas[[#This Row],[Cantidad]])</f>
        <v/>
      </c>
      <c r="I2984" s="1" t="str">
        <f>IF(ISBLANK(Ventas[[#This Row],[Código]]),"",SUM(Ventas[[#This Row],[Monto]],I2983))</f>
        <v/>
      </c>
    </row>
    <row r="2985" spans="3:9" x14ac:dyDescent="0.25">
      <c r="C2985" t="str">
        <f>IF(ISBLANK(Ventas[[#This Row],[Código]]),"",VLOOKUP(Ventas[[#This Row],[Código]],Productos[],2,FALSE))</f>
        <v/>
      </c>
      <c r="D2985" t="str">
        <f>IF(ISBLANK(Ventas[[#This Row],[Código]]),"",VLOOKUP(Ventas[[#This Row],[Código]],Productos[],3,FALSE))</f>
        <v/>
      </c>
      <c r="E2985" s="22"/>
      <c r="F2985" s="1" t="str">
        <f>IF(ISBLANK(Ventas[[#This Row],[Código]]),"",VLOOKUP(Ventas[[#This Row],[Código]],Productos[],4,FALSE))</f>
        <v/>
      </c>
      <c r="G2985" s="1" t="str">
        <f>IF(ISBLANK(Ventas[[#This Row],[Código]]),"",VLOOKUP(Ventas[[#This Row],[Código]],Productos[],5,FALSE))</f>
        <v/>
      </c>
      <c r="H2985" s="23" t="str">
        <f>IF(ISBLANK(Ventas[[#This Row],[Código]]),"",Ventas[[#This Row],[Precio Unitario]]*Ventas[[#This Row],[Cantidad]])</f>
        <v/>
      </c>
      <c r="I2985" s="1" t="str">
        <f>IF(ISBLANK(Ventas[[#This Row],[Código]]),"",SUM(Ventas[[#This Row],[Monto]],I2984))</f>
        <v/>
      </c>
    </row>
    <row r="2986" spans="3:9" x14ac:dyDescent="0.25">
      <c r="C2986" t="str">
        <f>IF(ISBLANK(Ventas[[#This Row],[Código]]),"",VLOOKUP(Ventas[[#This Row],[Código]],Productos[],2,FALSE))</f>
        <v/>
      </c>
      <c r="D2986" t="str">
        <f>IF(ISBLANK(Ventas[[#This Row],[Código]]),"",VLOOKUP(Ventas[[#This Row],[Código]],Productos[],3,FALSE))</f>
        <v/>
      </c>
      <c r="E2986" s="22"/>
      <c r="F2986" s="1" t="str">
        <f>IF(ISBLANK(Ventas[[#This Row],[Código]]),"",VLOOKUP(Ventas[[#This Row],[Código]],Productos[],4,FALSE))</f>
        <v/>
      </c>
      <c r="G2986" s="1" t="str">
        <f>IF(ISBLANK(Ventas[[#This Row],[Código]]),"",VLOOKUP(Ventas[[#This Row],[Código]],Productos[],5,FALSE))</f>
        <v/>
      </c>
      <c r="H2986" s="23" t="str">
        <f>IF(ISBLANK(Ventas[[#This Row],[Código]]),"",Ventas[[#This Row],[Precio Unitario]]*Ventas[[#This Row],[Cantidad]])</f>
        <v/>
      </c>
      <c r="I2986" s="1" t="str">
        <f>IF(ISBLANK(Ventas[[#This Row],[Código]]),"",SUM(Ventas[[#This Row],[Monto]],I2985))</f>
        <v/>
      </c>
    </row>
    <row r="2987" spans="3:9" x14ac:dyDescent="0.25">
      <c r="C2987" t="str">
        <f>IF(ISBLANK(Ventas[[#This Row],[Código]]),"",VLOOKUP(Ventas[[#This Row],[Código]],Productos[],2,FALSE))</f>
        <v/>
      </c>
      <c r="D2987" t="str">
        <f>IF(ISBLANK(Ventas[[#This Row],[Código]]),"",VLOOKUP(Ventas[[#This Row],[Código]],Productos[],3,FALSE))</f>
        <v/>
      </c>
      <c r="E2987" s="22"/>
      <c r="F2987" s="1" t="str">
        <f>IF(ISBLANK(Ventas[[#This Row],[Código]]),"",VLOOKUP(Ventas[[#This Row],[Código]],Productos[],4,FALSE))</f>
        <v/>
      </c>
      <c r="G2987" s="1" t="str">
        <f>IF(ISBLANK(Ventas[[#This Row],[Código]]),"",VLOOKUP(Ventas[[#This Row],[Código]],Productos[],5,FALSE))</f>
        <v/>
      </c>
      <c r="H2987" s="23" t="str">
        <f>IF(ISBLANK(Ventas[[#This Row],[Código]]),"",Ventas[[#This Row],[Precio Unitario]]*Ventas[[#This Row],[Cantidad]])</f>
        <v/>
      </c>
      <c r="I2987" s="1" t="str">
        <f>IF(ISBLANK(Ventas[[#This Row],[Código]]),"",SUM(Ventas[[#This Row],[Monto]],I2986))</f>
        <v/>
      </c>
    </row>
    <row r="2988" spans="3:9" x14ac:dyDescent="0.25">
      <c r="C2988" t="str">
        <f>IF(ISBLANK(Ventas[[#This Row],[Código]]),"",VLOOKUP(Ventas[[#This Row],[Código]],Productos[],2,FALSE))</f>
        <v/>
      </c>
      <c r="D2988" t="str">
        <f>IF(ISBLANK(Ventas[[#This Row],[Código]]),"",VLOOKUP(Ventas[[#This Row],[Código]],Productos[],3,FALSE))</f>
        <v/>
      </c>
      <c r="E2988" s="22"/>
      <c r="F2988" s="1" t="str">
        <f>IF(ISBLANK(Ventas[[#This Row],[Código]]),"",VLOOKUP(Ventas[[#This Row],[Código]],Productos[],4,FALSE))</f>
        <v/>
      </c>
      <c r="G2988" s="1" t="str">
        <f>IF(ISBLANK(Ventas[[#This Row],[Código]]),"",VLOOKUP(Ventas[[#This Row],[Código]],Productos[],5,FALSE))</f>
        <v/>
      </c>
      <c r="H2988" s="23" t="str">
        <f>IF(ISBLANK(Ventas[[#This Row],[Código]]),"",Ventas[[#This Row],[Precio Unitario]]*Ventas[[#This Row],[Cantidad]])</f>
        <v/>
      </c>
      <c r="I2988" s="1" t="str">
        <f>IF(ISBLANK(Ventas[[#This Row],[Código]]),"",SUM(Ventas[[#This Row],[Monto]],I2987))</f>
        <v/>
      </c>
    </row>
    <row r="2989" spans="3:9" x14ac:dyDescent="0.25">
      <c r="C2989" t="str">
        <f>IF(ISBLANK(Ventas[[#This Row],[Código]]),"",VLOOKUP(Ventas[[#This Row],[Código]],Productos[],2,FALSE))</f>
        <v/>
      </c>
      <c r="D2989" t="str">
        <f>IF(ISBLANK(Ventas[[#This Row],[Código]]),"",VLOOKUP(Ventas[[#This Row],[Código]],Productos[],3,FALSE))</f>
        <v/>
      </c>
      <c r="E2989" s="22"/>
      <c r="F2989" s="1" t="str">
        <f>IF(ISBLANK(Ventas[[#This Row],[Código]]),"",VLOOKUP(Ventas[[#This Row],[Código]],Productos[],4,FALSE))</f>
        <v/>
      </c>
      <c r="G2989" s="1" t="str">
        <f>IF(ISBLANK(Ventas[[#This Row],[Código]]),"",VLOOKUP(Ventas[[#This Row],[Código]],Productos[],5,FALSE))</f>
        <v/>
      </c>
      <c r="H2989" s="23" t="str">
        <f>IF(ISBLANK(Ventas[[#This Row],[Código]]),"",Ventas[[#This Row],[Precio Unitario]]*Ventas[[#This Row],[Cantidad]])</f>
        <v/>
      </c>
      <c r="I2989" s="1" t="str">
        <f>IF(ISBLANK(Ventas[[#This Row],[Código]]),"",SUM(Ventas[[#This Row],[Monto]],I2988))</f>
        <v/>
      </c>
    </row>
    <row r="2990" spans="3:9" x14ac:dyDescent="0.25">
      <c r="C2990" t="str">
        <f>IF(ISBLANK(Ventas[[#This Row],[Código]]),"",VLOOKUP(Ventas[[#This Row],[Código]],Productos[],2,FALSE))</f>
        <v/>
      </c>
      <c r="D2990" t="str">
        <f>IF(ISBLANK(Ventas[[#This Row],[Código]]),"",VLOOKUP(Ventas[[#This Row],[Código]],Productos[],3,FALSE))</f>
        <v/>
      </c>
      <c r="E2990" s="22"/>
      <c r="F2990" s="1" t="str">
        <f>IF(ISBLANK(Ventas[[#This Row],[Código]]),"",VLOOKUP(Ventas[[#This Row],[Código]],Productos[],4,FALSE))</f>
        <v/>
      </c>
      <c r="G2990" s="1" t="str">
        <f>IF(ISBLANK(Ventas[[#This Row],[Código]]),"",VLOOKUP(Ventas[[#This Row],[Código]],Productos[],5,FALSE))</f>
        <v/>
      </c>
      <c r="H2990" s="23" t="str">
        <f>IF(ISBLANK(Ventas[[#This Row],[Código]]),"",Ventas[[#This Row],[Precio Unitario]]*Ventas[[#This Row],[Cantidad]])</f>
        <v/>
      </c>
      <c r="I2990" s="1" t="str">
        <f>IF(ISBLANK(Ventas[[#This Row],[Código]]),"",SUM(Ventas[[#This Row],[Monto]],I2989))</f>
        <v/>
      </c>
    </row>
    <row r="2991" spans="3:9" x14ac:dyDescent="0.25">
      <c r="C2991" t="str">
        <f>IF(ISBLANK(Ventas[[#This Row],[Código]]),"",VLOOKUP(Ventas[[#This Row],[Código]],Productos[],2,FALSE))</f>
        <v/>
      </c>
      <c r="D2991" t="str">
        <f>IF(ISBLANK(Ventas[[#This Row],[Código]]),"",VLOOKUP(Ventas[[#This Row],[Código]],Productos[],3,FALSE))</f>
        <v/>
      </c>
      <c r="E2991" s="22"/>
      <c r="F2991" s="1" t="str">
        <f>IF(ISBLANK(Ventas[[#This Row],[Código]]),"",VLOOKUP(Ventas[[#This Row],[Código]],Productos[],4,FALSE))</f>
        <v/>
      </c>
      <c r="G2991" s="1" t="str">
        <f>IF(ISBLANK(Ventas[[#This Row],[Código]]),"",VLOOKUP(Ventas[[#This Row],[Código]],Productos[],5,FALSE))</f>
        <v/>
      </c>
      <c r="H2991" s="23" t="str">
        <f>IF(ISBLANK(Ventas[[#This Row],[Código]]),"",Ventas[[#This Row],[Precio Unitario]]*Ventas[[#This Row],[Cantidad]])</f>
        <v/>
      </c>
      <c r="I2991" s="1" t="str">
        <f>IF(ISBLANK(Ventas[[#This Row],[Código]]),"",SUM(Ventas[[#This Row],[Monto]],I2990))</f>
        <v/>
      </c>
    </row>
    <row r="2992" spans="3:9" x14ac:dyDescent="0.25">
      <c r="C2992" t="str">
        <f>IF(ISBLANK(Ventas[[#This Row],[Código]]),"",VLOOKUP(Ventas[[#This Row],[Código]],Productos[],2,FALSE))</f>
        <v/>
      </c>
      <c r="D2992" t="str">
        <f>IF(ISBLANK(Ventas[[#This Row],[Código]]),"",VLOOKUP(Ventas[[#This Row],[Código]],Productos[],3,FALSE))</f>
        <v/>
      </c>
      <c r="E2992" s="22"/>
      <c r="F2992" s="1" t="str">
        <f>IF(ISBLANK(Ventas[[#This Row],[Código]]),"",VLOOKUP(Ventas[[#This Row],[Código]],Productos[],4,FALSE))</f>
        <v/>
      </c>
      <c r="G2992" s="1" t="str">
        <f>IF(ISBLANK(Ventas[[#This Row],[Código]]),"",VLOOKUP(Ventas[[#This Row],[Código]],Productos[],5,FALSE))</f>
        <v/>
      </c>
      <c r="H2992" s="23" t="str">
        <f>IF(ISBLANK(Ventas[[#This Row],[Código]]),"",Ventas[[#This Row],[Precio Unitario]]*Ventas[[#This Row],[Cantidad]])</f>
        <v/>
      </c>
      <c r="I2992" s="1" t="str">
        <f>IF(ISBLANK(Ventas[[#This Row],[Código]]),"",SUM(Ventas[[#This Row],[Monto]],I2991))</f>
        <v/>
      </c>
    </row>
    <row r="2993" spans="3:9" x14ac:dyDescent="0.25">
      <c r="C2993" t="str">
        <f>IF(ISBLANK(Ventas[[#This Row],[Código]]),"",VLOOKUP(Ventas[[#This Row],[Código]],Productos[],2,FALSE))</f>
        <v/>
      </c>
      <c r="D2993" t="str">
        <f>IF(ISBLANK(Ventas[[#This Row],[Código]]),"",VLOOKUP(Ventas[[#This Row],[Código]],Productos[],3,FALSE))</f>
        <v/>
      </c>
      <c r="E2993" s="22"/>
      <c r="F2993" s="1" t="str">
        <f>IF(ISBLANK(Ventas[[#This Row],[Código]]),"",VLOOKUP(Ventas[[#This Row],[Código]],Productos[],4,FALSE))</f>
        <v/>
      </c>
      <c r="G2993" s="1" t="str">
        <f>IF(ISBLANK(Ventas[[#This Row],[Código]]),"",VLOOKUP(Ventas[[#This Row],[Código]],Productos[],5,FALSE))</f>
        <v/>
      </c>
      <c r="H2993" s="23" t="str">
        <f>IF(ISBLANK(Ventas[[#This Row],[Código]]),"",Ventas[[#This Row],[Precio Unitario]]*Ventas[[#This Row],[Cantidad]])</f>
        <v/>
      </c>
      <c r="I2993" s="1" t="str">
        <f>IF(ISBLANK(Ventas[[#This Row],[Código]]),"",SUM(Ventas[[#This Row],[Monto]],I2992))</f>
        <v/>
      </c>
    </row>
    <row r="2994" spans="3:9" x14ac:dyDescent="0.25">
      <c r="C2994" t="str">
        <f>IF(ISBLANK(Ventas[[#This Row],[Código]]),"",VLOOKUP(Ventas[[#This Row],[Código]],Productos[],2,FALSE))</f>
        <v/>
      </c>
      <c r="D2994" t="str">
        <f>IF(ISBLANK(Ventas[[#This Row],[Código]]),"",VLOOKUP(Ventas[[#This Row],[Código]],Productos[],3,FALSE))</f>
        <v/>
      </c>
      <c r="E2994" s="22"/>
      <c r="F2994" s="1" t="str">
        <f>IF(ISBLANK(Ventas[[#This Row],[Código]]),"",VLOOKUP(Ventas[[#This Row],[Código]],Productos[],4,FALSE))</f>
        <v/>
      </c>
      <c r="G2994" s="1" t="str">
        <f>IF(ISBLANK(Ventas[[#This Row],[Código]]),"",VLOOKUP(Ventas[[#This Row],[Código]],Productos[],5,FALSE))</f>
        <v/>
      </c>
      <c r="H2994" s="23" t="str">
        <f>IF(ISBLANK(Ventas[[#This Row],[Código]]),"",Ventas[[#This Row],[Precio Unitario]]*Ventas[[#This Row],[Cantidad]])</f>
        <v/>
      </c>
      <c r="I2994" s="1" t="str">
        <f>IF(ISBLANK(Ventas[[#This Row],[Código]]),"",SUM(Ventas[[#This Row],[Monto]],I2993))</f>
        <v/>
      </c>
    </row>
    <row r="2995" spans="3:9" x14ac:dyDescent="0.25">
      <c r="C2995" t="str">
        <f>IF(ISBLANK(Ventas[[#This Row],[Código]]),"",VLOOKUP(Ventas[[#This Row],[Código]],Productos[],2,FALSE))</f>
        <v/>
      </c>
      <c r="D2995" t="str">
        <f>IF(ISBLANK(Ventas[[#This Row],[Código]]),"",VLOOKUP(Ventas[[#This Row],[Código]],Productos[],3,FALSE))</f>
        <v/>
      </c>
      <c r="E2995" s="22"/>
      <c r="F2995" s="1" t="str">
        <f>IF(ISBLANK(Ventas[[#This Row],[Código]]),"",VLOOKUP(Ventas[[#This Row],[Código]],Productos[],4,FALSE))</f>
        <v/>
      </c>
      <c r="G2995" s="1" t="str">
        <f>IF(ISBLANK(Ventas[[#This Row],[Código]]),"",VLOOKUP(Ventas[[#This Row],[Código]],Productos[],5,FALSE))</f>
        <v/>
      </c>
      <c r="H2995" s="23" t="str">
        <f>IF(ISBLANK(Ventas[[#This Row],[Código]]),"",Ventas[[#This Row],[Precio Unitario]]*Ventas[[#This Row],[Cantidad]])</f>
        <v/>
      </c>
      <c r="I2995" s="1" t="str">
        <f>IF(ISBLANK(Ventas[[#This Row],[Código]]),"",SUM(Ventas[[#This Row],[Monto]],I2994))</f>
        <v/>
      </c>
    </row>
    <row r="2996" spans="3:9" x14ac:dyDescent="0.25">
      <c r="C2996" t="str">
        <f>IF(ISBLANK(Ventas[[#This Row],[Código]]),"",VLOOKUP(Ventas[[#This Row],[Código]],Productos[],2,FALSE))</f>
        <v/>
      </c>
      <c r="D2996" t="str">
        <f>IF(ISBLANK(Ventas[[#This Row],[Código]]),"",VLOOKUP(Ventas[[#This Row],[Código]],Productos[],3,FALSE))</f>
        <v/>
      </c>
      <c r="E2996" s="22"/>
      <c r="F2996" s="1" t="str">
        <f>IF(ISBLANK(Ventas[[#This Row],[Código]]),"",VLOOKUP(Ventas[[#This Row],[Código]],Productos[],4,FALSE))</f>
        <v/>
      </c>
      <c r="G2996" s="1" t="str">
        <f>IF(ISBLANK(Ventas[[#This Row],[Código]]),"",VLOOKUP(Ventas[[#This Row],[Código]],Productos[],5,FALSE))</f>
        <v/>
      </c>
      <c r="H2996" s="23" t="str">
        <f>IF(ISBLANK(Ventas[[#This Row],[Código]]),"",Ventas[[#This Row],[Precio Unitario]]*Ventas[[#This Row],[Cantidad]])</f>
        <v/>
      </c>
      <c r="I2996" s="1" t="str">
        <f>IF(ISBLANK(Ventas[[#This Row],[Código]]),"",SUM(Ventas[[#This Row],[Monto]],I2995))</f>
        <v/>
      </c>
    </row>
    <row r="2997" spans="3:9" x14ac:dyDescent="0.25">
      <c r="C2997" t="str">
        <f>IF(ISBLANK(Ventas[[#This Row],[Código]]),"",VLOOKUP(Ventas[[#This Row],[Código]],Productos[],2,FALSE))</f>
        <v/>
      </c>
      <c r="D2997" t="str">
        <f>IF(ISBLANK(Ventas[[#This Row],[Código]]),"",VLOOKUP(Ventas[[#This Row],[Código]],Productos[],3,FALSE))</f>
        <v/>
      </c>
      <c r="E2997" s="22"/>
      <c r="F2997" s="1" t="str">
        <f>IF(ISBLANK(Ventas[[#This Row],[Código]]),"",VLOOKUP(Ventas[[#This Row],[Código]],Productos[],4,FALSE))</f>
        <v/>
      </c>
      <c r="G2997" s="1" t="str">
        <f>IF(ISBLANK(Ventas[[#This Row],[Código]]),"",VLOOKUP(Ventas[[#This Row],[Código]],Productos[],5,FALSE))</f>
        <v/>
      </c>
      <c r="H2997" s="23" t="str">
        <f>IF(ISBLANK(Ventas[[#This Row],[Código]]),"",Ventas[[#This Row],[Precio Unitario]]*Ventas[[#This Row],[Cantidad]])</f>
        <v/>
      </c>
      <c r="I2997" s="1" t="str">
        <f>IF(ISBLANK(Ventas[[#This Row],[Código]]),"",SUM(Ventas[[#This Row],[Monto]],I2996))</f>
        <v/>
      </c>
    </row>
    <row r="2998" spans="3:9" x14ac:dyDescent="0.25">
      <c r="C2998" t="str">
        <f>IF(ISBLANK(Ventas[[#This Row],[Código]]),"",VLOOKUP(Ventas[[#This Row],[Código]],Productos[],2,FALSE))</f>
        <v/>
      </c>
      <c r="D2998" t="str">
        <f>IF(ISBLANK(Ventas[[#This Row],[Código]]),"",VLOOKUP(Ventas[[#This Row],[Código]],Productos[],3,FALSE))</f>
        <v/>
      </c>
      <c r="E2998" s="22"/>
      <c r="F2998" s="1" t="str">
        <f>IF(ISBLANK(Ventas[[#This Row],[Código]]),"",VLOOKUP(Ventas[[#This Row],[Código]],Productos[],4,FALSE))</f>
        <v/>
      </c>
      <c r="G2998" s="1" t="str">
        <f>IF(ISBLANK(Ventas[[#This Row],[Código]]),"",VLOOKUP(Ventas[[#This Row],[Código]],Productos[],5,FALSE))</f>
        <v/>
      </c>
      <c r="H2998" s="23" t="str">
        <f>IF(ISBLANK(Ventas[[#This Row],[Código]]),"",Ventas[[#This Row],[Precio Unitario]]*Ventas[[#This Row],[Cantidad]])</f>
        <v/>
      </c>
      <c r="I2998" s="1" t="str">
        <f>IF(ISBLANK(Ventas[[#This Row],[Código]]),"",SUM(Ventas[[#This Row],[Monto]],I2997))</f>
        <v/>
      </c>
    </row>
    <row r="2999" spans="3:9" x14ac:dyDescent="0.25">
      <c r="C2999" t="str">
        <f>IF(ISBLANK(Ventas[[#This Row],[Código]]),"",VLOOKUP(Ventas[[#This Row],[Código]],Productos[],2,FALSE))</f>
        <v/>
      </c>
      <c r="D2999" t="str">
        <f>IF(ISBLANK(Ventas[[#This Row],[Código]]),"",VLOOKUP(Ventas[[#This Row],[Código]],Productos[],3,FALSE))</f>
        <v/>
      </c>
      <c r="E2999" s="22"/>
      <c r="F2999" s="1" t="str">
        <f>IF(ISBLANK(Ventas[[#This Row],[Código]]),"",VLOOKUP(Ventas[[#This Row],[Código]],Productos[],4,FALSE))</f>
        <v/>
      </c>
      <c r="G2999" s="1" t="str">
        <f>IF(ISBLANK(Ventas[[#This Row],[Código]]),"",VLOOKUP(Ventas[[#This Row],[Código]],Productos[],5,FALSE))</f>
        <v/>
      </c>
      <c r="H2999" s="23" t="str">
        <f>IF(ISBLANK(Ventas[[#This Row],[Código]]),"",Ventas[[#This Row],[Precio Unitario]]*Ventas[[#This Row],[Cantidad]])</f>
        <v/>
      </c>
      <c r="I2999" s="1" t="str">
        <f>IF(ISBLANK(Ventas[[#This Row],[Código]]),"",SUM(Ventas[[#This Row],[Monto]],I2998))</f>
        <v/>
      </c>
    </row>
    <row r="3000" spans="3:9" x14ac:dyDescent="0.25">
      <c r="C3000" t="str">
        <f>IF(ISBLANK(Ventas[[#This Row],[Código]]),"",VLOOKUP(Ventas[[#This Row],[Código]],Productos[],2,FALSE))</f>
        <v/>
      </c>
      <c r="D3000" t="str">
        <f>IF(ISBLANK(Ventas[[#This Row],[Código]]),"",VLOOKUP(Ventas[[#This Row],[Código]],Productos[],3,FALSE))</f>
        <v/>
      </c>
      <c r="E3000" s="22"/>
      <c r="F3000" s="1" t="str">
        <f>IF(ISBLANK(Ventas[[#This Row],[Código]]),"",VLOOKUP(Ventas[[#This Row],[Código]],Productos[],4,FALSE))</f>
        <v/>
      </c>
      <c r="G3000" s="1" t="str">
        <f>IF(ISBLANK(Ventas[[#This Row],[Código]]),"",VLOOKUP(Ventas[[#This Row],[Código]],Productos[],5,FALSE))</f>
        <v/>
      </c>
      <c r="H3000" s="23" t="str">
        <f>IF(ISBLANK(Ventas[[#This Row],[Código]]),"",Ventas[[#This Row],[Precio Unitario]]*Ventas[[#This Row],[Cantidad]])</f>
        <v/>
      </c>
      <c r="I3000" s="1" t="str">
        <f>IF(ISBLANK(Ventas[[#This Row],[Código]]),"",SUM(Ventas[[#This Row],[Monto]],I2999))</f>
        <v/>
      </c>
    </row>
    <row r="3001" spans="3:9" x14ac:dyDescent="0.25">
      <c r="C3001" t="str">
        <f>IF(ISBLANK(Ventas[[#This Row],[Código]]),"",VLOOKUP(Ventas[[#This Row],[Código]],Productos[],2,FALSE))</f>
        <v/>
      </c>
      <c r="D3001" t="str">
        <f>IF(ISBLANK(Ventas[[#This Row],[Código]]),"",VLOOKUP(Ventas[[#This Row],[Código]],Productos[],3,FALSE))</f>
        <v/>
      </c>
      <c r="E3001" s="22"/>
      <c r="F3001" s="1" t="str">
        <f>IF(ISBLANK(Ventas[[#This Row],[Código]]),"",VLOOKUP(Ventas[[#This Row],[Código]],Productos[],4,FALSE))</f>
        <v/>
      </c>
      <c r="G3001" s="1" t="str">
        <f>IF(ISBLANK(Ventas[[#This Row],[Código]]),"",VLOOKUP(Ventas[[#This Row],[Código]],Productos[],5,FALSE))</f>
        <v/>
      </c>
      <c r="H3001" s="23" t="str">
        <f>IF(ISBLANK(Ventas[[#This Row],[Código]]),"",Ventas[[#This Row],[Precio Unitario]]*Ventas[[#This Row],[Cantidad]])</f>
        <v/>
      </c>
      <c r="I3001" s="1" t="str">
        <f>IF(ISBLANK(Ventas[[#This Row],[Código]]),"",SUM(Ventas[[#This Row],[Monto]],I3000))</f>
        <v/>
      </c>
    </row>
    <row r="3002" spans="3:9" x14ac:dyDescent="0.25">
      <c r="C3002" t="str">
        <f>IF(ISBLANK(Ventas[[#This Row],[Código]]),"",VLOOKUP(Ventas[[#This Row],[Código]],Productos[],2,FALSE))</f>
        <v/>
      </c>
      <c r="D3002" t="str">
        <f>IF(ISBLANK(Ventas[[#This Row],[Código]]),"",VLOOKUP(Ventas[[#This Row],[Código]],Productos[],3,FALSE))</f>
        <v/>
      </c>
      <c r="E3002" s="22"/>
      <c r="F3002" s="1" t="str">
        <f>IF(ISBLANK(Ventas[[#This Row],[Código]]),"",VLOOKUP(Ventas[[#This Row],[Código]],Productos[],4,FALSE))</f>
        <v/>
      </c>
      <c r="G3002" s="1" t="str">
        <f>IF(ISBLANK(Ventas[[#This Row],[Código]]),"",VLOOKUP(Ventas[[#This Row],[Código]],Productos[],5,FALSE))</f>
        <v/>
      </c>
      <c r="H3002" s="23" t="str">
        <f>IF(ISBLANK(Ventas[[#This Row],[Código]]),"",Ventas[[#This Row],[Precio Unitario]]*Ventas[[#This Row],[Cantidad]])</f>
        <v/>
      </c>
      <c r="I3002" s="1" t="str">
        <f>IF(ISBLANK(Ventas[[#This Row],[Código]]),"",SUM(Ventas[[#This Row],[Monto]],I3001))</f>
        <v/>
      </c>
    </row>
    <row r="3003" spans="3:9" x14ac:dyDescent="0.25">
      <c r="C3003" t="str">
        <f>IF(ISBLANK(Ventas[[#This Row],[Código]]),"",VLOOKUP(Ventas[[#This Row],[Código]],Productos[],2,FALSE))</f>
        <v/>
      </c>
      <c r="D3003" t="str">
        <f>IF(ISBLANK(Ventas[[#This Row],[Código]]),"",VLOOKUP(Ventas[[#This Row],[Código]],Productos[],3,FALSE))</f>
        <v/>
      </c>
      <c r="E3003" s="22"/>
      <c r="F3003" s="1" t="str">
        <f>IF(ISBLANK(Ventas[[#This Row],[Código]]),"",VLOOKUP(Ventas[[#This Row],[Código]],Productos[],4,FALSE))</f>
        <v/>
      </c>
      <c r="G3003" s="1" t="str">
        <f>IF(ISBLANK(Ventas[[#This Row],[Código]]),"",VLOOKUP(Ventas[[#This Row],[Código]],Productos[],5,FALSE))</f>
        <v/>
      </c>
      <c r="H3003" s="23" t="str">
        <f>IF(ISBLANK(Ventas[[#This Row],[Código]]),"",Ventas[[#This Row],[Precio Unitario]]*Ventas[[#This Row],[Cantidad]])</f>
        <v/>
      </c>
      <c r="I3003" s="1" t="str">
        <f>IF(ISBLANK(Ventas[[#This Row],[Código]]),"",SUM(Ventas[[#This Row],[Monto]],I3002))</f>
        <v/>
      </c>
    </row>
    <row r="3004" spans="3:9" x14ac:dyDescent="0.25">
      <c r="C3004" t="str">
        <f>IF(ISBLANK(Ventas[[#This Row],[Código]]),"",VLOOKUP(Ventas[[#This Row],[Código]],Productos[],2,FALSE))</f>
        <v/>
      </c>
      <c r="D3004" t="str">
        <f>IF(ISBLANK(Ventas[[#This Row],[Código]]),"",VLOOKUP(Ventas[[#This Row],[Código]],Productos[],3,FALSE))</f>
        <v/>
      </c>
      <c r="E3004" s="22"/>
      <c r="F3004" s="1" t="str">
        <f>IF(ISBLANK(Ventas[[#This Row],[Código]]),"",VLOOKUP(Ventas[[#This Row],[Código]],Productos[],4,FALSE))</f>
        <v/>
      </c>
      <c r="G3004" s="1" t="str">
        <f>IF(ISBLANK(Ventas[[#This Row],[Código]]),"",VLOOKUP(Ventas[[#This Row],[Código]],Productos[],5,FALSE))</f>
        <v/>
      </c>
      <c r="H3004" s="23" t="str">
        <f>IF(ISBLANK(Ventas[[#This Row],[Código]]),"",Ventas[[#This Row],[Precio Unitario]]*Ventas[[#This Row],[Cantidad]])</f>
        <v/>
      </c>
      <c r="I3004" s="1" t="str">
        <f>IF(ISBLANK(Ventas[[#This Row],[Código]]),"",SUM(Ventas[[#This Row],[Monto]],I3003))</f>
        <v/>
      </c>
    </row>
    <row r="3005" spans="3:9" x14ac:dyDescent="0.25">
      <c r="C3005" t="str">
        <f>IF(ISBLANK(Ventas[[#This Row],[Código]]),"",VLOOKUP(Ventas[[#This Row],[Código]],Productos[],2,FALSE))</f>
        <v/>
      </c>
      <c r="D3005" t="str">
        <f>IF(ISBLANK(Ventas[[#This Row],[Código]]),"",VLOOKUP(Ventas[[#This Row],[Código]],Productos[],3,FALSE))</f>
        <v/>
      </c>
      <c r="E3005" s="22"/>
      <c r="F3005" s="1" t="str">
        <f>IF(ISBLANK(Ventas[[#This Row],[Código]]),"",VLOOKUP(Ventas[[#This Row],[Código]],Productos[],4,FALSE))</f>
        <v/>
      </c>
      <c r="G3005" s="1" t="str">
        <f>IF(ISBLANK(Ventas[[#This Row],[Código]]),"",VLOOKUP(Ventas[[#This Row],[Código]],Productos[],5,FALSE))</f>
        <v/>
      </c>
      <c r="H3005" s="23" t="str">
        <f>IF(ISBLANK(Ventas[[#This Row],[Código]]),"",Ventas[[#This Row],[Precio Unitario]]*Ventas[[#This Row],[Cantidad]])</f>
        <v/>
      </c>
      <c r="I3005" s="1" t="str">
        <f>IF(ISBLANK(Ventas[[#This Row],[Código]]),"",SUM(Ventas[[#This Row],[Monto]],I3004))</f>
        <v/>
      </c>
    </row>
    <row r="3006" spans="3:9" x14ac:dyDescent="0.25">
      <c r="C3006" t="str">
        <f>IF(ISBLANK(Ventas[[#This Row],[Código]]),"",VLOOKUP(Ventas[[#This Row],[Código]],Productos[],2,FALSE))</f>
        <v/>
      </c>
      <c r="D3006" t="str">
        <f>IF(ISBLANK(Ventas[[#This Row],[Código]]),"",VLOOKUP(Ventas[[#This Row],[Código]],Productos[],3,FALSE))</f>
        <v/>
      </c>
      <c r="E3006" s="22"/>
      <c r="F3006" s="1" t="str">
        <f>IF(ISBLANK(Ventas[[#This Row],[Código]]),"",VLOOKUP(Ventas[[#This Row],[Código]],Productos[],4,FALSE))</f>
        <v/>
      </c>
      <c r="G3006" s="1" t="str">
        <f>IF(ISBLANK(Ventas[[#This Row],[Código]]),"",VLOOKUP(Ventas[[#This Row],[Código]],Productos[],5,FALSE))</f>
        <v/>
      </c>
      <c r="H3006" s="23" t="str">
        <f>IF(ISBLANK(Ventas[[#This Row],[Código]]),"",Ventas[[#This Row],[Precio Unitario]]*Ventas[[#This Row],[Cantidad]])</f>
        <v/>
      </c>
      <c r="I3006" s="1" t="str">
        <f>IF(ISBLANK(Ventas[[#This Row],[Código]]),"",SUM(Ventas[[#This Row],[Monto]],I3005))</f>
        <v/>
      </c>
    </row>
    <row r="3007" spans="3:9" x14ac:dyDescent="0.25">
      <c r="C3007" t="str">
        <f>IF(ISBLANK(Ventas[[#This Row],[Código]]),"",VLOOKUP(Ventas[[#This Row],[Código]],Productos[],2,FALSE))</f>
        <v/>
      </c>
      <c r="D3007" t="str">
        <f>IF(ISBLANK(Ventas[[#This Row],[Código]]),"",VLOOKUP(Ventas[[#This Row],[Código]],Productos[],3,FALSE))</f>
        <v/>
      </c>
      <c r="E3007" s="22"/>
      <c r="F3007" s="1" t="str">
        <f>IF(ISBLANK(Ventas[[#This Row],[Código]]),"",VLOOKUP(Ventas[[#This Row],[Código]],Productos[],4,FALSE))</f>
        <v/>
      </c>
      <c r="G3007" s="1" t="str">
        <f>IF(ISBLANK(Ventas[[#This Row],[Código]]),"",VLOOKUP(Ventas[[#This Row],[Código]],Productos[],5,FALSE))</f>
        <v/>
      </c>
      <c r="H3007" s="23" t="str">
        <f>IF(ISBLANK(Ventas[[#This Row],[Código]]),"",Ventas[[#This Row],[Precio Unitario]]*Ventas[[#This Row],[Cantidad]])</f>
        <v/>
      </c>
      <c r="I3007" s="1" t="str">
        <f>IF(ISBLANK(Ventas[[#This Row],[Código]]),"",SUM(Ventas[[#This Row],[Monto]],I3006))</f>
        <v/>
      </c>
    </row>
    <row r="3008" spans="3:9" x14ac:dyDescent="0.25">
      <c r="C3008" t="str">
        <f>IF(ISBLANK(Ventas[[#This Row],[Código]]),"",VLOOKUP(Ventas[[#This Row],[Código]],Productos[],2,FALSE))</f>
        <v/>
      </c>
      <c r="D3008" t="str">
        <f>IF(ISBLANK(Ventas[[#This Row],[Código]]),"",VLOOKUP(Ventas[[#This Row],[Código]],Productos[],3,FALSE))</f>
        <v/>
      </c>
      <c r="E3008" s="22"/>
      <c r="F3008" s="1" t="str">
        <f>IF(ISBLANK(Ventas[[#This Row],[Código]]),"",VLOOKUP(Ventas[[#This Row],[Código]],Productos[],4,FALSE))</f>
        <v/>
      </c>
      <c r="G3008" s="1" t="str">
        <f>IF(ISBLANK(Ventas[[#This Row],[Código]]),"",VLOOKUP(Ventas[[#This Row],[Código]],Productos[],5,FALSE))</f>
        <v/>
      </c>
      <c r="H3008" s="23" t="str">
        <f>IF(ISBLANK(Ventas[[#This Row],[Código]]),"",Ventas[[#This Row],[Precio Unitario]]*Ventas[[#This Row],[Cantidad]])</f>
        <v/>
      </c>
      <c r="I3008" s="1" t="str">
        <f>IF(ISBLANK(Ventas[[#This Row],[Código]]),"",SUM(Ventas[[#This Row],[Monto]],I3007))</f>
        <v/>
      </c>
    </row>
    <row r="3009" spans="3:9" x14ac:dyDescent="0.25">
      <c r="C3009" t="str">
        <f>IF(ISBLANK(Ventas[[#This Row],[Código]]),"",VLOOKUP(Ventas[[#This Row],[Código]],Productos[],2,FALSE))</f>
        <v/>
      </c>
      <c r="D3009" t="str">
        <f>IF(ISBLANK(Ventas[[#This Row],[Código]]),"",VLOOKUP(Ventas[[#This Row],[Código]],Productos[],3,FALSE))</f>
        <v/>
      </c>
      <c r="E3009" s="22"/>
      <c r="F3009" s="1" t="str">
        <f>IF(ISBLANK(Ventas[[#This Row],[Código]]),"",VLOOKUP(Ventas[[#This Row],[Código]],Productos[],4,FALSE))</f>
        <v/>
      </c>
      <c r="G3009" s="1" t="str">
        <f>IF(ISBLANK(Ventas[[#This Row],[Código]]),"",VLOOKUP(Ventas[[#This Row],[Código]],Productos[],5,FALSE))</f>
        <v/>
      </c>
      <c r="H3009" s="23" t="str">
        <f>IF(ISBLANK(Ventas[[#This Row],[Código]]),"",Ventas[[#This Row],[Precio Unitario]]*Ventas[[#This Row],[Cantidad]])</f>
        <v/>
      </c>
      <c r="I3009" s="1" t="str">
        <f>IF(ISBLANK(Ventas[[#This Row],[Código]]),"",SUM(Ventas[[#This Row],[Monto]],I3008))</f>
        <v/>
      </c>
    </row>
    <row r="3010" spans="3:9" x14ac:dyDescent="0.25">
      <c r="C3010" t="str">
        <f>IF(ISBLANK(Ventas[[#This Row],[Código]]),"",VLOOKUP(Ventas[[#This Row],[Código]],Productos[],2,FALSE))</f>
        <v/>
      </c>
      <c r="D3010" t="str">
        <f>IF(ISBLANK(Ventas[[#This Row],[Código]]),"",VLOOKUP(Ventas[[#This Row],[Código]],Productos[],3,FALSE))</f>
        <v/>
      </c>
      <c r="E3010" s="22"/>
      <c r="F3010" s="1" t="str">
        <f>IF(ISBLANK(Ventas[[#This Row],[Código]]),"",VLOOKUP(Ventas[[#This Row],[Código]],Productos[],4,FALSE))</f>
        <v/>
      </c>
      <c r="G3010" s="1" t="str">
        <f>IF(ISBLANK(Ventas[[#This Row],[Código]]),"",VLOOKUP(Ventas[[#This Row],[Código]],Productos[],5,FALSE))</f>
        <v/>
      </c>
      <c r="H3010" s="23" t="str">
        <f>IF(ISBLANK(Ventas[[#This Row],[Código]]),"",Ventas[[#This Row],[Precio Unitario]]*Ventas[[#This Row],[Cantidad]])</f>
        <v/>
      </c>
      <c r="I3010" s="1" t="str">
        <f>IF(ISBLANK(Ventas[[#This Row],[Código]]),"",SUM(Ventas[[#This Row],[Monto]],I3009))</f>
        <v/>
      </c>
    </row>
    <row r="3011" spans="3:9" x14ac:dyDescent="0.25">
      <c r="C3011" t="str">
        <f>IF(ISBLANK(Ventas[[#This Row],[Código]]),"",VLOOKUP(Ventas[[#This Row],[Código]],Productos[],2,FALSE))</f>
        <v/>
      </c>
      <c r="D3011" t="str">
        <f>IF(ISBLANK(Ventas[[#This Row],[Código]]),"",VLOOKUP(Ventas[[#This Row],[Código]],Productos[],3,FALSE))</f>
        <v/>
      </c>
      <c r="E3011" s="22"/>
      <c r="F3011" s="1" t="str">
        <f>IF(ISBLANK(Ventas[[#This Row],[Código]]),"",VLOOKUP(Ventas[[#This Row],[Código]],Productos[],4,FALSE))</f>
        <v/>
      </c>
      <c r="G3011" s="1" t="str">
        <f>IF(ISBLANK(Ventas[[#This Row],[Código]]),"",VLOOKUP(Ventas[[#This Row],[Código]],Productos[],5,FALSE))</f>
        <v/>
      </c>
      <c r="H3011" s="23" t="str">
        <f>IF(ISBLANK(Ventas[[#This Row],[Código]]),"",Ventas[[#This Row],[Precio Unitario]]*Ventas[[#This Row],[Cantidad]])</f>
        <v/>
      </c>
      <c r="I3011" s="1" t="str">
        <f>IF(ISBLANK(Ventas[[#This Row],[Código]]),"",SUM(Ventas[[#This Row],[Monto]],I3010))</f>
        <v/>
      </c>
    </row>
    <row r="3012" spans="3:9" x14ac:dyDescent="0.25">
      <c r="C3012" t="str">
        <f>IF(ISBLANK(Ventas[[#This Row],[Código]]),"",VLOOKUP(Ventas[[#This Row],[Código]],Productos[],2,FALSE))</f>
        <v/>
      </c>
      <c r="D3012" t="str">
        <f>IF(ISBLANK(Ventas[[#This Row],[Código]]),"",VLOOKUP(Ventas[[#This Row],[Código]],Productos[],3,FALSE))</f>
        <v/>
      </c>
      <c r="E3012" s="22"/>
      <c r="F3012" s="1" t="str">
        <f>IF(ISBLANK(Ventas[[#This Row],[Código]]),"",VLOOKUP(Ventas[[#This Row],[Código]],Productos[],4,FALSE))</f>
        <v/>
      </c>
      <c r="G3012" s="1" t="str">
        <f>IF(ISBLANK(Ventas[[#This Row],[Código]]),"",VLOOKUP(Ventas[[#This Row],[Código]],Productos[],5,FALSE))</f>
        <v/>
      </c>
      <c r="H3012" s="23" t="str">
        <f>IF(ISBLANK(Ventas[[#This Row],[Código]]),"",Ventas[[#This Row],[Precio Unitario]]*Ventas[[#This Row],[Cantidad]])</f>
        <v/>
      </c>
      <c r="I3012" s="1" t="str">
        <f>IF(ISBLANK(Ventas[[#This Row],[Código]]),"",SUM(Ventas[[#This Row],[Monto]],I3011))</f>
        <v/>
      </c>
    </row>
    <row r="3013" spans="3:9" x14ac:dyDescent="0.25">
      <c r="C3013" t="str">
        <f>IF(ISBLANK(Ventas[[#This Row],[Código]]),"",VLOOKUP(Ventas[[#This Row],[Código]],Productos[],2,FALSE))</f>
        <v/>
      </c>
      <c r="D3013" t="str">
        <f>IF(ISBLANK(Ventas[[#This Row],[Código]]),"",VLOOKUP(Ventas[[#This Row],[Código]],Productos[],3,FALSE))</f>
        <v/>
      </c>
      <c r="E3013" s="22"/>
      <c r="F3013" s="1" t="str">
        <f>IF(ISBLANK(Ventas[[#This Row],[Código]]),"",VLOOKUP(Ventas[[#This Row],[Código]],Productos[],4,FALSE))</f>
        <v/>
      </c>
      <c r="G3013" s="1" t="str">
        <f>IF(ISBLANK(Ventas[[#This Row],[Código]]),"",VLOOKUP(Ventas[[#This Row],[Código]],Productos[],5,FALSE))</f>
        <v/>
      </c>
      <c r="H3013" s="23" t="str">
        <f>IF(ISBLANK(Ventas[[#This Row],[Código]]),"",Ventas[[#This Row],[Precio Unitario]]*Ventas[[#This Row],[Cantidad]])</f>
        <v/>
      </c>
      <c r="I3013" s="1" t="str">
        <f>IF(ISBLANK(Ventas[[#This Row],[Código]]),"",SUM(Ventas[[#This Row],[Monto]],I3012))</f>
        <v/>
      </c>
    </row>
    <row r="3014" spans="3:9" x14ac:dyDescent="0.25">
      <c r="C3014" t="str">
        <f>IF(ISBLANK(Ventas[[#This Row],[Código]]),"",VLOOKUP(Ventas[[#This Row],[Código]],Productos[],2,FALSE))</f>
        <v/>
      </c>
      <c r="D3014" t="str">
        <f>IF(ISBLANK(Ventas[[#This Row],[Código]]),"",VLOOKUP(Ventas[[#This Row],[Código]],Productos[],3,FALSE))</f>
        <v/>
      </c>
      <c r="E3014" s="22"/>
      <c r="F3014" s="1" t="str">
        <f>IF(ISBLANK(Ventas[[#This Row],[Código]]),"",VLOOKUP(Ventas[[#This Row],[Código]],Productos[],4,FALSE))</f>
        <v/>
      </c>
      <c r="G3014" s="1" t="str">
        <f>IF(ISBLANK(Ventas[[#This Row],[Código]]),"",VLOOKUP(Ventas[[#This Row],[Código]],Productos[],5,FALSE))</f>
        <v/>
      </c>
      <c r="H3014" s="23" t="str">
        <f>IF(ISBLANK(Ventas[[#This Row],[Código]]),"",Ventas[[#This Row],[Precio Unitario]]*Ventas[[#This Row],[Cantidad]])</f>
        <v/>
      </c>
      <c r="I3014" s="1" t="str">
        <f>IF(ISBLANK(Ventas[[#This Row],[Código]]),"",SUM(Ventas[[#This Row],[Monto]],I3013))</f>
        <v/>
      </c>
    </row>
    <row r="3015" spans="3:9" x14ac:dyDescent="0.25">
      <c r="C3015" t="str">
        <f>IF(ISBLANK(Ventas[[#This Row],[Código]]),"",VLOOKUP(Ventas[[#This Row],[Código]],Productos[],2,FALSE))</f>
        <v/>
      </c>
      <c r="D3015" t="str">
        <f>IF(ISBLANK(Ventas[[#This Row],[Código]]),"",VLOOKUP(Ventas[[#This Row],[Código]],Productos[],3,FALSE))</f>
        <v/>
      </c>
      <c r="E3015" s="22"/>
      <c r="F3015" s="1" t="str">
        <f>IF(ISBLANK(Ventas[[#This Row],[Código]]),"",VLOOKUP(Ventas[[#This Row],[Código]],Productos[],4,FALSE))</f>
        <v/>
      </c>
      <c r="G3015" s="1" t="str">
        <f>IF(ISBLANK(Ventas[[#This Row],[Código]]),"",VLOOKUP(Ventas[[#This Row],[Código]],Productos[],5,FALSE))</f>
        <v/>
      </c>
      <c r="H3015" s="23" t="str">
        <f>IF(ISBLANK(Ventas[[#This Row],[Código]]),"",Ventas[[#This Row],[Precio Unitario]]*Ventas[[#This Row],[Cantidad]])</f>
        <v/>
      </c>
      <c r="I3015" s="1" t="str">
        <f>IF(ISBLANK(Ventas[[#This Row],[Código]]),"",SUM(Ventas[[#This Row],[Monto]],I3014))</f>
        <v/>
      </c>
    </row>
    <row r="3016" spans="3:9" x14ac:dyDescent="0.25">
      <c r="C3016" t="str">
        <f>IF(ISBLANK(Ventas[[#This Row],[Código]]),"",VLOOKUP(Ventas[[#This Row],[Código]],Productos[],2,FALSE))</f>
        <v/>
      </c>
      <c r="D3016" t="str">
        <f>IF(ISBLANK(Ventas[[#This Row],[Código]]),"",VLOOKUP(Ventas[[#This Row],[Código]],Productos[],3,FALSE))</f>
        <v/>
      </c>
      <c r="E3016" s="22"/>
      <c r="F3016" s="1" t="str">
        <f>IF(ISBLANK(Ventas[[#This Row],[Código]]),"",VLOOKUP(Ventas[[#This Row],[Código]],Productos[],4,FALSE))</f>
        <v/>
      </c>
      <c r="G3016" s="1" t="str">
        <f>IF(ISBLANK(Ventas[[#This Row],[Código]]),"",VLOOKUP(Ventas[[#This Row],[Código]],Productos[],5,FALSE))</f>
        <v/>
      </c>
      <c r="H3016" s="23" t="str">
        <f>IF(ISBLANK(Ventas[[#This Row],[Código]]),"",Ventas[[#This Row],[Precio Unitario]]*Ventas[[#This Row],[Cantidad]])</f>
        <v/>
      </c>
      <c r="I3016" s="1" t="str">
        <f>IF(ISBLANK(Ventas[[#This Row],[Código]]),"",SUM(Ventas[[#This Row],[Monto]],I3015))</f>
        <v/>
      </c>
    </row>
    <row r="3017" spans="3:9" x14ac:dyDescent="0.25">
      <c r="C3017" t="str">
        <f>IF(ISBLANK(Ventas[[#This Row],[Código]]),"",VLOOKUP(Ventas[[#This Row],[Código]],Productos[],2,FALSE))</f>
        <v/>
      </c>
      <c r="D3017" t="str">
        <f>IF(ISBLANK(Ventas[[#This Row],[Código]]),"",VLOOKUP(Ventas[[#This Row],[Código]],Productos[],3,FALSE))</f>
        <v/>
      </c>
      <c r="E3017" s="22"/>
      <c r="F3017" s="1" t="str">
        <f>IF(ISBLANK(Ventas[[#This Row],[Código]]),"",VLOOKUP(Ventas[[#This Row],[Código]],Productos[],4,FALSE))</f>
        <v/>
      </c>
      <c r="G3017" s="1" t="str">
        <f>IF(ISBLANK(Ventas[[#This Row],[Código]]),"",VLOOKUP(Ventas[[#This Row],[Código]],Productos[],5,FALSE))</f>
        <v/>
      </c>
      <c r="H3017" s="23" t="str">
        <f>IF(ISBLANK(Ventas[[#This Row],[Código]]),"",Ventas[[#This Row],[Precio Unitario]]*Ventas[[#This Row],[Cantidad]])</f>
        <v/>
      </c>
      <c r="I3017" s="1" t="str">
        <f>IF(ISBLANK(Ventas[[#This Row],[Código]]),"",SUM(Ventas[[#This Row],[Monto]],I3016))</f>
        <v/>
      </c>
    </row>
    <row r="3018" spans="3:9" x14ac:dyDescent="0.25">
      <c r="C3018" t="str">
        <f>IF(ISBLANK(Ventas[[#This Row],[Código]]),"",VLOOKUP(Ventas[[#This Row],[Código]],Productos[],2,FALSE))</f>
        <v/>
      </c>
      <c r="D3018" t="str">
        <f>IF(ISBLANK(Ventas[[#This Row],[Código]]),"",VLOOKUP(Ventas[[#This Row],[Código]],Productos[],3,FALSE))</f>
        <v/>
      </c>
      <c r="E3018" s="22"/>
      <c r="F3018" s="1" t="str">
        <f>IF(ISBLANK(Ventas[[#This Row],[Código]]),"",VLOOKUP(Ventas[[#This Row],[Código]],Productos[],4,FALSE))</f>
        <v/>
      </c>
      <c r="G3018" s="1" t="str">
        <f>IF(ISBLANK(Ventas[[#This Row],[Código]]),"",VLOOKUP(Ventas[[#This Row],[Código]],Productos[],5,FALSE))</f>
        <v/>
      </c>
      <c r="H3018" s="23" t="str">
        <f>IF(ISBLANK(Ventas[[#This Row],[Código]]),"",Ventas[[#This Row],[Precio Unitario]]*Ventas[[#This Row],[Cantidad]])</f>
        <v/>
      </c>
      <c r="I3018" s="1" t="str">
        <f>IF(ISBLANK(Ventas[[#This Row],[Código]]),"",SUM(Ventas[[#This Row],[Monto]],I3017))</f>
        <v/>
      </c>
    </row>
    <row r="3019" spans="3:9" x14ac:dyDescent="0.25">
      <c r="C3019" t="str">
        <f>IF(ISBLANK(Ventas[[#This Row],[Código]]),"",VLOOKUP(Ventas[[#This Row],[Código]],Productos[],2,FALSE))</f>
        <v/>
      </c>
      <c r="D3019" t="str">
        <f>IF(ISBLANK(Ventas[[#This Row],[Código]]),"",VLOOKUP(Ventas[[#This Row],[Código]],Productos[],3,FALSE))</f>
        <v/>
      </c>
      <c r="E3019" s="22"/>
      <c r="F3019" s="1" t="str">
        <f>IF(ISBLANK(Ventas[[#This Row],[Código]]),"",VLOOKUP(Ventas[[#This Row],[Código]],Productos[],4,FALSE))</f>
        <v/>
      </c>
      <c r="G3019" s="1" t="str">
        <f>IF(ISBLANK(Ventas[[#This Row],[Código]]),"",VLOOKUP(Ventas[[#This Row],[Código]],Productos[],5,FALSE))</f>
        <v/>
      </c>
      <c r="H3019" s="23" t="str">
        <f>IF(ISBLANK(Ventas[[#This Row],[Código]]),"",Ventas[[#This Row],[Precio Unitario]]*Ventas[[#This Row],[Cantidad]])</f>
        <v/>
      </c>
      <c r="I3019" s="1" t="str">
        <f>IF(ISBLANK(Ventas[[#This Row],[Código]]),"",SUM(Ventas[[#This Row],[Monto]],I3018))</f>
        <v/>
      </c>
    </row>
    <row r="3020" spans="3:9" x14ac:dyDescent="0.25">
      <c r="C3020" t="str">
        <f>IF(ISBLANK(Ventas[[#This Row],[Código]]),"",VLOOKUP(Ventas[[#This Row],[Código]],Productos[],2,FALSE))</f>
        <v/>
      </c>
      <c r="D3020" t="str">
        <f>IF(ISBLANK(Ventas[[#This Row],[Código]]),"",VLOOKUP(Ventas[[#This Row],[Código]],Productos[],3,FALSE))</f>
        <v/>
      </c>
      <c r="E3020" s="22"/>
      <c r="F3020" s="1" t="str">
        <f>IF(ISBLANK(Ventas[[#This Row],[Código]]),"",VLOOKUP(Ventas[[#This Row],[Código]],Productos[],4,FALSE))</f>
        <v/>
      </c>
      <c r="G3020" s="1" t="str">
        <f>IF(ISBLANK(Ventas[[#This Row],[Código]]),"",VLOOKUP(Ventas[[#This Row],[Código]],Productos[],5,FALSE))</f>
        <v/>
      </c>
      <c r="H3020" s="23" t="str">
        <f>IF(ISBLANK(Ventas[[#This Row],[Código]]),"",Ventas[[#This Row],[Precio Unitario]]*Ventas[[#This Row],[Cantidad]])</f>
        <v/>
      </c>
      <c r="I3020" s="1" t="str">
        <f>IF(ISBLANK(Ventas[[#This Row],[Código]]),"",SUM(Ventas[[#This Row],[Monto]],I3019))</f>
        <v/>
      </c>
    </row>
    <row r="3021" spans="3:9" x14ac:dyDescent="0.25">
      <c r="C3021" t="str">
        <f>IF(ISBLANK(Ventas[[#This Row],[Código]]),"",VLOOKUP(Ventas[[#This Row],[Código]],Productos[],2,FALSE))</f>
        <v/>
      </c>
      <c r="D3021" t="str">
        <f>IF(ISBLANK(Ventas[[#This Row],[Código]]),"",VLOOKUP(Ventas[[#This Row],[Código]],Productos[],3,FALSE))</f>
        <v/>
      </c>
      <c r="E3021" s="22"/>
      <c r="F3021" s="1" t="str">
        <f>IF(ISBLANK(Ventas[[#This Row],[Código]]),"",VLOOKUP(Ventas[[#This Row],[Código]],Productos[],4,FALSE))</f>
        <v/>
      </c>
      <c r="G3021" s="1" t="str">
        <f>IF(ISBLANK(Ventas[[#This Row],[Código]]),"",VLOOKUP(Ventas[[#This Row],[Código]],Productos[],5,FALSE))</f>
        <v/>
      </c>
      <c r="H3021" s="23" t="str">
        <f>IF(ISBLANK(Ventas[[#This Row],[Código]]),"",Ventas[[#This Row],[Precio Unitario]]*Ventas[[#This Row],[Cantidad]])</f>
        <v/>
      </c>
      <c r="I3021" s="1" t="str">
        <f>IF(ISBLANK(Ventas[[#This Row],[Código]]),"",SUM(Ventas[[#This Row],[Monto]],I3020))</f>
        <v/>
      </c>
    </row>
    <row r="3022" spans="3:9" x14ac:dyDescent="0.25">
      <c r="C3022" t="str">
        <f>IF(ISBLANK(Ventas[[#This Row],[Código]]),"",VLOOKUP(Ventas[[#This Row],[Código]],Productos[],2,FALSE))</f>
        <v/>
      </c>
      <c r="D3022" t="str">
        <f>IF(ISBLANK(Ventas[[#This Row],[Código]]),"",VLOOKUP(Ventas[[#This Row],[Código]],Productos[],3,FALSE))</f>
        <v/>
      </c>
      <c r="E3022" s="22"/>
      <c r="F3022" s="1" t="str">
        <f>IF(ISBLANK(Ventas[[#This Row],[Código]]),"",VLOOKUP(Ventas[[#This Row],[Código]],Productos[],4,FALSE))</f>
        <v/>
      </c>
      <c r="G3022" s="1" t="str">
        <f>IF(ISBLANK(Ventas[[#This Row],[Código]]),"",VLOOKUP(Ventas[[#This Row],[Código]],Productos[],5,FALSE))</f>
        <v/>
      </c>
      <c r="H3022" s="23" t="str">
        <f>IF(ISBLANK(Ventas[[#This Row],[Código]]),"",Ventas[[#This Row],[Precio Unitario]]*Ventas[[#This Row],[Cantidad]])</f>
        <v/>
      </c>
      <c r="I3022" s="1" t="str">
        <f>IF(ISBLANK(Ventas[[#This Row],[Código]]),"",SUM(Ventas[[#This Row],[Monto]],I3021))</f>
        <v/>
      </c>
    </row>
    <row r="3023" spans="3:9" x14ac:dyDescent="0.25">
      <c r="C3023" t="str">
        <f>IF(ISBLANK(Ventas[[#This Row],[Código]]),"",VLOOKUP(Ventas[[#This Row],[Código]],Productos[],2,FALSE))</f>
        <v/>
      </c>
      <c r="D3023" t="str">
        <f>IF(ISBLANK(Ventas[[#This Row],[Código]]),"",VLOOKUP(Ventas[[#This Row],[Código]],Productos[],3,FALSE))</f>
        <v/>
      </c>
      <c r="E3023" s="22"/>
      <c r="F3023" s="1" t="str">
        <f>IF(ISBLANK(Ventas[[#This Row],[Código]]),"",VLOOKUP(Ventas[[#This Row],[Código]],Productos[],4,FALSE))</f>
        <v/>
      </c>
      <c r="G3023" s="1" t="str">
        <f>IF(ISBLANK(Ventas[[#This Row],[Código]]),"",VLOOKUP(Ventas[[#This Row],[Código]],Productos[],5,FALSE))</f>
        <v/>
      </c>
      <c r="H3023" s="23" t="str">
        <f>IF(ISBLANK(Ventas[[#This Row],[Código]]),"",Ventas[[#This Row],[Precio Unitario]]*Ventas[[#This Row],[Cantidad]])</f>
        <v/>
      </c>
      <c r="I3023" s="1" t="str">
        <f>IF(ISBLANK(Ventas[[#This Row],[Código]]),"",SUM(Ventas[[#This Row],[Monto]],I3022))</f>
        <v/>
      </c>
    </row>
    <row r="3024" spans="3:9" x14ac:dyDescent="0.25">
      <c r="C3024" t="str">
        <f>IF(ISBLANK(Ventas[[#This Row],[Código]]),"",VLOOKUP(Ventas[[#This Row],[Código]],Productos[],2,FALSE))</f>
        <v/>
      </c>
      <c r="D3024" t="str">
        <f>IF(ISBLANK(Ventas[[#This Row],[Código]]),"",VLOOKUP(Ventas[[#This Row],[Código]],Productos[],3,FALSE))</f>
        <v/>
      </c>
      <c r="E3024" s="22"/>
      <c r="F3024" s="1" t="str">
        <f>IF(ISBLANK(Ventas[[#This Row],[Código]]),"",VLOOKUP(Ventas[[#This Row],[Código]],Productos[],4,FALSE))</f>
        <v/>
      </c>
      <c r="G3024" s="1" t="str">
        <f>IF(ISBLANK(Ventas[[#This Row],[Código]]),"",VLOOKUP(Ventas[[#This Row],[Código]],Productos[],5,FALSE))</f>
        <v/>
      </c>
      <c r="H3024" s="23" t="str">
        <f>IF(ISBLANK(Ventas[[#This Row],[Código]]),"",Ventas[[#This Row],[Precio Unitario]]*Ventas[[#This Row],[Cantidad]])</f>
        <v/>
      </c>
      <c r="I3024" s="1" t="str">
        <f>IF(ISBLANK(Ventas[[#This Row],[Código]]),"",SUM(Ventas[[#This Row],[Monto]],I3023))</f>
        <v/>
      </c>
    </row>
    <row r="3025" spans="3:9" x14ac:dyDescent="0.25">
      <c r="C3025" t="str">
        <f>IF(ISBLANK(Ventas[[#This Row],[Código]]),"",VLOOKUP(Ventas[[#This Row],[Código]],Productos[],2,FALSE))</f>
        <v/>
      </c>
      <c r="D3025" t="str">
        <f>IF(ISBLANK(Ventas[[#This Row],[Código]]),"",VLOOKUP(Ventas[[#This Row],[Código]],Productos[],3,FALSE))</f>
        <v/>
      </c>
      <c r="E3025" s="22"/>
      <c r="F3025" s="1" t="str">
        <f>IF(ISBLANK(Ventas[[#This Row],[Código]]),"",VLOOKUP(Ventas[[#This Row],[Código]],Productos[],4,FALSE))</f>
        <v/>
      </c>
      <c r="G3025" s="1" t="str">
        <f>IF(ISBLANK(Ventas[[#This Row],[Código]]),"",VLOOKUP(Ventas[[#This Row],[Código]],Productos[],5,FALSE))</f>
        <v/>
      </c>
      <c r="H3025" s="23" t="str">
        <f>IF(ISBLANK(Ventas[[#This Row],[Código]]),"",Ventas[[#This Row],[Precio Unitario]]*Ventas[[#This Row],[Cantidad]])</f>
        <v/>
      </c>
      <c r="I3025" s="1" t="str">
        <f>IF(ISBLANK(Ventas[[#This Row],[Código]]),"",SUM(Ventas[[#This Row],[Monto]],I3024))</f>
        <v/>
      </c>
    </row>
    <row r="3026" spans="3:9" x14ac:dyDescent="0.25">
      <c r="C3026" t="str">
        <f>IF(ISBLANK(Ventas[[#This Row],[Código]]),"",VLOOKUP(Ventas[[#This Row],[Código]],Productos[],2,FALSE))</f>
        <v/>
      </c>
      <c r="D3026" t="str">
        <f>IF(ISBLANK(Ventas[[#This Row],[Código]]),"",VLOOKUP(Ventas[[#This Row],[Código]],Productos[],3,FALSE))</f>
        <v/>
      </c>
      <c r="E3026" s="22"/>
      <c r="F3026" s="1" t="str">
        <f>IF(ISBLANK(Ventas[[#This Row],[Código]]),"",VLOOKUP(Ventas[[#This Row],[Código]],Productos[],4,FALSE))</f>
        <v/>
      </c>
      <c r="G3026" s="1" t="str">
        <f>IF(ISBLANK(Ventas[[#This Row],[Código]]),"",VLOOKUP(Ventas[[#This Row],[Código]],Productos[],5,FALSE))</f>
        <v/>
      </c>
      <c r="H3026" s="23" t="str">
        <f>IF(ISBLANK(Ventas[[#This Row],[Código]]),"",Ventas[[#This Row],[Precio Unitario]]*Ventas[[#This Row],[Cantidad]])</f>
        <v/>
      </c>
      <c r="I3026" s="1" t="str">
        <f>IF(ISBLANK(Ventas[[#This Row],[Código]]),"",SUM(Ventas[[#This Row],[Monto]],I3025))</f>
        <v/>
      </c>
    </row>
    <row r="3027" spans="3:9" x14ac:dyDescent="0.25">
      <c r="C3027" t="str">
        <f>IF(ISBLANK(Ventas[[#This Row],[Código]]),"",VLOOKUP(Ventas[[#This Row],[Código]],Productos[],2,FALSE))</f>
        <v/>
      </c>
      <c r="D3027" t="str">
        <f>IF(ISBLANK(Ventas[[#This Row],[Código]]),"",VLOOKUP(Ventas[[#This Row],[Código]],Productos[],3,FALSE))</f>
        <v/>
      </c>
      <c r="E3027" s="22"/>
      <c r="F3027" s="1" t="str">
        <f>IF(ISBLANK(Ventas[[#This Row],[Código]]),"",VLOOKUP(Ventas[[#This Row],[Código]],Productos[],4,FALSE))</f>
        <v/>
      </c>
      <c r="G3027" s="1" t="str">
        <f>IF(ISBLANK(Ventas[[#This Row],[Código]]),"",VLOOKUP(Ventas[[#This Row],[Código]],Productos[],5,FALSE))</f>
        <v/>
      </c>
      <c r="H3027" s="23" t="str">
        <f>IF(ISBLANK(Ventas[[#This Row],[Código]]),"",Ventas[[#This Row],[Precio Unitario]]*Ventas[[#This Row],[Cantidad]])</f>
        <v/>
      </c>
      <c r="I3027" s="1" t="str">
        <f>IF(ISBLANK(Ventas[[#This Row],[Código]]),"",SUM(Ventas[[#This Row],[Monto]],I3026))</f>
        <v/>
      </c>
    </row>
    <row r="3028" spans="3:9" x14ac:dyDescent="0.25">
      <c r="C3028" t="str">
        <f>IF(ISBLANK(Ventas[[#This Row],[Código]]),"",VLOOKUP(Ventas[[#This Row],[Código]],Productos[],2,FALSE))</f>
        <v/>
      </c>
      <c r="D3028" t="str">
        <f>IF(ISBLANK(Ventas[[#This Row],[Código]]),"",VLOOKUP(Ventas[[#This Row],[Código]],Productos[],3,FALSE))</f>
        <v/>
      </c>
      <c r="E3028" s="22"/>
      <c r="F3028" s="1" t="str">
        <f>IF(ISBLANK(Ventas[[#This Row],[Código]]),"",VLOOKUP(Ventas[[#This Row],[Código]],Productos[],4,FALSE))</f>
        <v/>
      </c>
      <c r="G3028" s="1" t="str">
        <f>IF(ISBLANK(Ventas[[#This Row],[Código]]),"",VLOOKUP(Ventas[[#This Row],[Código]],Productos[],5,FALSE))</f>
        <v/>
      </c>
      <c r="H3028" s="23" t="str">
        <f>IF(ISBLANK(Ventas[[#This Row],[Código]]),"",Ventas[[#This Row],[Precio Unitario]]*Ventas[[#This Row],[Cantidad]])</f>
        <v/>
      </c>
      <c r="I3028" s="1" t="str">
        <f>IF(ISBLANK(Ventas[[#This Row],[Código]]),"",SUM(Ventas[[#This Row],[Monto]],I3027))</f>
        <v/>
      </c>
    </row>
    <row r="3029" spans="3:9" x14ac:dyDescent="0.25">
      <c r="C3029" t="str">
        <f>IF(ISBLANK(Ventas[[#This Row],[Código]]),"",VLOOKUP(Ventas[[#This Row],[Código]],Productos[],2,FALSE))</f>
        <v/>
      </c>
      <c r="D3029" t="str">
        <f>IF(ISBLANK(Ventas[[#This Row],[Código]]),"",VLOOKUP(Ventas[[#This Row],[Código]],Productos[],3,FALSE))</f>
        <v/>
      </c>
      <c r="E3029" s="22"/>
      <c r="F3029" s="1" t="str">
        <f>IF(ISBLANK(Ventas[[#This Row],[Código]]),"",VLOOKUP(Ventas[[#This Row],[Código]],Productos[],4,FALSE))</f>
        <v/>
      </c>
      <c r="G3029" s="1" t="str">
        <f>IF(ISBLANK(Ventas[[#This Row],[Código]]),"",VLOOKUP(Ventas[[#This Row],[Código]],Productos[],5,FALSE))</f>
        <v/>
      </c>
      <c r="H3029" s="23" t="str">
        <f>IF(ISBLANK(Ventas[[#This Row],[Código]]),"",Ventas[[#This Row],[Precio Unitario]]*Ventas[[#This Row],[Cantidad]])</f>
        <v/>
      </c>
      <c r="I3029" s="1" t="str">
        <f>IF(ISBLANK(Ventas[[#This Row],[Código]]),"",SUM(Ventas[[#This Row],[Monto]],I3028))</f>
        <v/>
      </c>
    </row>
    <row r="3030" spans="3:9" x14ac:dyDescent="0.25">
      <c r="C3030" t="str">
        <f>IF(ISBLANK(Ventas[[#This Row],[Código]]),"",VLOOKUP(Ventas[[#This Row],[Código]],Productos[],2,FALSE))</f>
        <v/>
      </c>
      <c r="D3030" t="str">
        <f>IF(ISBLANK(Ventas[[#This Row],[Código]]),"",VLOOKUP(Ventas[[#This Row],[Código]],Productos[],3,FALSE))</f>
        <v/>
      </c>
      <c r="E3030" s="22"/>
      <c r="F3030" s="1" t="str">
        <f>IF(ISBLANK(Ventas[[#This Row],[Código]]),"",VLOOKUP(Ventas[[#This Row],[Código]],Productos[],4,FALSE))</f>
        <v/>
      </c>
      <c r="G3030" s="1" t="str">
        <f>IF(ISBLANK(Ventas[[#This Row],[Código]]),"",VLOOKUP(Ventas[[#This Row],[Código]],Productos[],5,FALSE))</f>
        <v/>
      </c>
      <c r="H3030" s="23" t="str">
        <f>IF(ISBLANK(Ventas[[#This Row],[Código]]),"",Ventas[[#This Row],[Precio Unitario]]*Ventas[[#This Row],[Cantidad]])</f>
        <v/>
      </c>
      <c r="I3030" s="1" t="str">
        <f>IF(ISBLANK(Ventas[[#This Row],[Código]]),"",SUM(Ventas[[#This Row],[Monto]],I3029))</f>
        <v/>
      </c>
    </row>
    <row r="3031" spans="3:9" x14ac:dyDescent="0.25">
      <c r="C3031" t="str">
        <f>IF(ISBLANK(Ventas[[#This Row],[Código]]),"",VLOOKUP(Ventas[[#This Row],[Código]],Productos[],2,FALSE))</f>
        <v/>
      </c>
      <c r="D3031" t="str">
        <f>IF(ISBLANK(Ventas[[#This Row],[Código]]),"",VLOOKUP(Ventas[[#This Row],[Código]],Productos[],3,FALSE))</f>
        <v/>
      </c>
      <c r="E3031" s="22"/>
      <c r="F3031" s="1" t="str">
        <f>IF(ISBLANK(Ventas[[#This Row],[Código]]),"",VLOOKUP(Ventas[[#This Row],[Código]],Productos[],4,FALSE))</f>
        <v/>
      </c>
      <c r="G3031" s="1" t="str">
        <f>IF(ISBLANK(Ventas[[#This Row],[Código]]),"",VLOOKUP(Ventas[[#This Row],[Código]],Productos[],5,FALSE))</f>
        <v/>
      </c>
      <c r="H3031" s="23" t="str">
        <f>IF(ISBLANK(Ventas[[#This Row],[Código]]),"",Ventas[[#This Row],[Precio Unitario]]*Ventas[[#This Row],[Cantidad]])</f>
        <v/>
      </c>
      <c r="I3031" s="1" t="str">
        <f>IF(ISBLANK(Ventas[[#This Row],[Código]]),"",SUM(Ventas[[#This Row],[Monto]],I3030))</f>
        <v/>
      </c>
    </row>
    <row r="3032" spans="3:9" x14ac:dyDescent="0.25">
      <c r="C3032" t="str">
        <f>IF(ISBLANK(Ventas[[#This Row],[Código]]),"",VLOOKUP(Ventas[[#This Row],[Código]],Productos[],2,FALSE))</f>
        <v/>
      </c>
      <c r="D3032" t="str">
        <f>IF(ISBLANK(Ventas[[#This Row],[Código]]),"",VLOOKUP(Ventas[[#This Row],[Código]],Productos[],3,FALSE))</f>
        <v/>
      </c>
      <c r="E3032" s="22"/>
      <c r="F3032" s="1" t="str">
        <f>IF(ISBLANK(Ventas[[#This Row],[Código]]),"",VLOOKUP(Ventas[[#This Row],[Código]],Productos[],4,FALSE))</f>
        <v/>
      </c>
      <c r="G3032" s="1" t="str">
        <f>IF(ISBLANK(Ventas[[#This Row],[Código]]),"",VLOOKUP(Ventas[[#This Row],[Código]],Productos[],5,FALSE))</f>
        <v/>
      </c>
      <c r="H3032" s="23" t="str">
        <f>IF(ISBLANK(Ventas[[#This Row],[Código]]),"",Ventas[[#This Row],[Precio Unitario]]*Ventas[[#This Row],[Cantidad]])</f>
        <v/>
      </c>
      <c r="I3032" s="1" t="str">
        <f>IF(ISBLANK(Ventas[[#This Row],[Código]]),"",SUM(Ventas[[#This Row],[Monto]],I3031))</f>
        <v/>
      </c>
    </row>
    <row r="3033" spans="3:9" x14ac:dyDescent="0.25">
      <c r="C3033" t="str">
        <f>IF(ISBLANK(Ventas[[#This Row],[Código]]),"",VLOOKUP(Ventas[[#This Row],[Código]],Productos[],2,FALSE))</f>
        <v/>
      </c>
      <c r="D3033" t="str">
        <f>IF(ISBLANK(Ventas[[#This Row],[Código]]),"",VLOOKUP(Ventas[[#This Row],[Código]],Productos[],3,FALSE))</f>
        <v/>
      </c>
      <c r="E3033" s="22"/>
      <c r="F3033" s="1" t="str">
        <f>IF(ISBLANK(Ventas[[#This Row],[Código]]),"",VLOOKUP(Ventas[[#This Row],[Código]],Productos[],4,FALSE))</f>
        <v/>
      </c>
      <c r="G3033" s="1" t="str">
        <f>IF(ISBLANK(Ventas[[#This Row],[Código]]),"",VLOOKUP(Ventas[[#This Row],[Código]],Productos[],5,FALSE))</f>
        <v/>
      </c>
      <c r="H3033" s="23" t="str">
        <f>IF(ISBLANK(Ventas[[#This Row],[Código]]),"",Ventas[[#This Row],[Precio Unitario]]*Ventas[[#This Row],[Cantidad]])</f>
        <v/>
      </c>
      <c r="I3033" s="1" t="str">
        <f>IF(ISBLANK(Ventas[[#This Row],[Código]]),"",SUM(Ventas[[#This Row],[Monto]],I3032))</f>
        <v/>
      </c>
    </row>
    <row r="3034" spans="3:9" x14ac:dyDescent="0.25">
      <c r="C3034" t="str">
        <f>IF(ISBLANK(Ventas[[#This Row],[Código]]),"",VLOOKUP(Ventas[[#This Row],[Código]],Productos[],2,FALSE))</f>
        <v/>
      </c>
      <c r="D3034" t="str">
        <f>IF(ISBLANK(Ventas[[#This Row],[Código]]),"",VLOOKUP(Ventas[[#This Row],[Código]],Productos[],3,FALSE))</f>
        <v/>
      </c>
      <c r="E3034" s="22"/>
      <c r="F3034" s="1" t="str">
        <f>IF(ISBLANK(Ventas[[#This Row],[Código]]),"",VLOOKUP(Ventas[[#This Row],[Código]],Productos[],4,FALSE))</f>
        <v/>
      </c>
      <c r="G3034" s="1" t="str">
        <f>IF(ISBLANK(Ventas[[#This Row],[Código]]),"",VLOOKUP(Ventas[[#This Row],[Código]],Productos[],5,FALSE))</f>
        <v/>
      </c>
      <c r="H3034" s="23" t="str">
        <f>IF(ISBLANK(Ventas[[#This Row],[Código]]),"",Ventas[[#This Row],[Precio Unitario]]*Ventas[[#This Row],[Cantidad]])</f>
        <v/>
      </c>
      <c r="I3034" s="1" t="str">
        <f>IF(ISBLANK(Ventas[[#This Row],[Código]]),"",SUM(Ventas[[#This Row],[Monto]],I3033))</f>
        <v/>
      </c>
    </row>
    <row r="3035" spans="3:9" x14ac:dyDescent="0.25">
      <c r="C3035" t="str">
        <f>IF(ISBLANK(Ventas[[#This Row],[Código]]),"",VLOOKUP(Ventas[[#This Row],[Código]],Productos[],2,FALSE))</f>
        <v/>
      </c>
      <c r="D3035" t="str">
        <f>IF(ISBLANK(Ventas[[#This Row],[Código]]),"",VLOOKUP(Ventas[[#This Row],[Código]],Productos[],3,FALSE))</f>
        <v/>
      </c>
      <c r="E3035" s="22"/>
      <c r="F3035" s="1" t="str">
        <f>IF(ISBLANK(Ventas[[#This Row],[Código]]),"",VLOOKUP(Ventas[[#This Row],[Código]],Productos[],4,FALSE))</f>
        <v/>
      </c>
      <c r="G3035" s="1" t="str">
        <f>IF(ISBLANK(Ventas[[#This Row],[Código]]),"",VLOOKUP(Ventas[[#This Row],[Código]],Productos[],5,FALSE))</f>
        <v/>
      </c>
      <c r="H3035" s="23" t="str">
        <f>IF(ISBLANK(Ventas[[#This Row],[Código]]),"",Ventas[[#This Row],[Precio Unitario]]*Ventas[[#This Row],[Cantidad]])</f>
        <v/>
      </c>
      <c r="I3035" s="1" t="str">
        <f>IF(ISBLANK(Ventas[[#This Row],[Código]]),"",SUM(Ventas[[#This Row],[Monto]],I3034))</f>
        <v/>
      </c>
    </row>
    <row r="3036" spans="3:9" x14ac:dyDescent="0.25">
      <c r="C3036" t="str">
        <f>IF(ISBLANK(Ventas[[#This Row],[Código]]),"",VLOOKUP(Ventas[[#This Row],[Código]],Productos[],2,FALSE))</f>
        <v/>
      </c>
      <c r="D3036" t="str">
        <f>IF(ISBLANK(Ventas[[#This Row],[Código]]),"",VLOOKUP(Ventas[[#This Row],[Código]],Productos[],3,FALSE))</f>
        <v/>
      </c>
      <c r="E3036" s="22"/>
      <c r="F3036" s="1" t="str">
        <f>IF(ISBLANK(Ventas[[#This Row],[Código]]),"",VLOOKUP(Ventas[[#This Row],[Código]],Productos[],4,FALSE))</f>
        <v/>
      </c>
      <c r="G3036" s="1" t="str">
        <f>IF(ISBLANK(Ventas[[#This Row],[Código]]),"",VLOOKUP(Ventas[[#This Row],[Código]],Productos[],5,FALSE))</f>
        <v/>
      </c>
      <c r="H3036" s="23" t="str">
        <f>IF(ISBLANK(Ventas[[#This Row],[Código]]),"",Ventas[[#This Row],[Precio Unitario]]*Ventas[[#This Row],[Cantidad]])</f>
        <v/>
      </c>
      <c r="I3036" s="1" t="str">
        <f>IF(ISBLANK(Ventas[[#This Row],[Código]]),"",SUM(Ventas[[#This Row],[Monto]],I3035))</f>
        <v/>
      </c>
    </row>
    <row r="3037" spans="3:9" x14ac:dyDescent="0.25">
      <c r="C3037" t="str">
        <f>IF(ISBLANK(Ventas[[#This Row],[Código]]),"",VLOOKUP(Ventas[[#This Row],[Código]],Productos[],2,FALSE))</f>
        <v/>
      </c>
      <c r="D3037" t="str">
        <f>IF(ISBLANK(Ventas[[#This Row],[Código]]),"",VLOOKUP(Ventas[[#This Row],[Código]],Productos[],3,FALSE))</f>
        <v/>
      </c>
      <c r="E3037" s="22"/>
      <c r="F3037" s="1" t="str">
        <f>IF(ISBLANK(Ventas[[#This Row],[Código]]),"",VLOOKUP(Ventas[[#This Row],[Código]],Productos[],4,FALSE))</f>
        <v/>
      </c>
      <c r="G3037" s="1" t="str">
        <f>IF(ISBLANK(Ventas[[#This Row],[Código]]),"",VLOOKUP(Ventas[[#This Row],[Código]],Productos[],5,FALSE))</f>
        <v/>
      </c>
      <c r="H3037" s="23" t="str">
        <f>IF(ISBLANK(Ventas[[#This Row],[Código]]),"",Ventas[[#This Row],[Precio Unitario]]*Ventas[[#This Row],[Cantidad]])</f>
        <v/>
      </c>
      <c r="I3037" s="1" t="str">
        <f>IF(ISBLANK(Ventas[[#This Row],[Código]]),"",SUM(Ventas[[#This Row],[Monto]],I3036))</f>
        <v/>
      </c>
    </row>
    <row r="3038" spans="3:9" x14ac:dyDescent="0.25">
      <c r="C3038" t="str">
        <f>IF(ISBLANK(Ventas[[#This Row],[Código]]),"",VLOOKUP(Ventas[[#This Row],[Código]],Productos[],2,FALSE))</f>
        <v/>
      </c>
      <c r="D3038" t="str">
        <f>IF(ISBLANK(Ventas[[#This Row],[Código]]),"",VLOOKUP(Ventas[[#This Row],[Código]],Productos[],3,FALSE))</f>
        <v/>
      </c>
      <c r="E3038" s="22"/>
      <c r="F3038" s="1" t="str">
        <f>IF(ISBLANK(Ventas[[#This Row],[Código]]),"",VLOOKUP(Ventas[[#This Row],[Código]],Productos[],4,FALSE))</f>
        <v/>
      </c>
      <c r="G3038" s="1" t="str">
        <f>IF(ISBLANK(Ventas[[#This Row],[Código]]),"",VLOOKUP(Ventas[[#This Row],[Código]],Productos[],5,FALSE))</f>
        <v/>
      </c>
      <c r="H3038" s="23" t="str">
        <f>IF(ISBLANK(Ventas[[#This Row],[Código]]),"",Ventas[[#This Row],[Precio Unitario]]*Ventas[[#This Row],[Cantidad]])</f>
        <v/>
      </c>
      <c r="I3038" s="1" t="str">
        <f>IF(ISBLANK(Ventas[[#This Row],[Código]]),"",SUM(Ventas[[#This Row],[Monto]],I3037))</f>
        <v/>
      </c>
    </row>
    <row r="3039" spans="3:9" x14ac:dyDescent="0.25">
      <c r="C3039" t="str">
        <f>IF(ISBLANK(Ventas[[#This Row],[Código]]),"",VLOOKUP(Ventas[[#This Row],[Código]],Productos[],2,FALSE))</f>
        <v/>
      </c>
      <c r="D3039" t="str">
        <f>IF(ISBLANK(Ventas[[#This Row],[Código]]),"",VLOOKUP(Ventas[[#This Row],[Código]],Productos[],3,FALSE))</f>
        <v/>
      </c>
      <c r="E3039" s="22"/>
      <c r="F3039" s="1" t="str">
        <f>IF(ISBLANK(Ventas[[#This Row],[Código]]),"",VLOOKUP(Ventas[[#This Row],[Código]],Productos[],4,FALSE))</f>
        <v/>
      </c>
      <c r="G3039" s="1" t="str">
        <f>IF(ISBLANK(Ventas[[#This Row],[Código]]),"",VLOOKUP(Ventas[[#This Row],[Código]],Productos[],5,FALSE))</f>
        <v/>
      </c>
      <c r="H3039" s="23" t="str">
        <f>IF(ISBLANK(Ventas[[#This Row],[Código]]),"",Ventas[[#This Row],[Precio Unitario]]*Ventas[[#This Row],[Cantidad]])</f>
        <v/>
      </c>
      <c r="I3039" s="1" t="str">
        <f>IF(ISBLANK(Ventas[[#This Row],[Código]]),"",SUM(Ventas[[#This Row],[Monto]],I3038))</f>
        <v/>
      </c>
    </row>
    <row r="3040" spans="3:9" x14ac:dyDescent="0.25">
      <c r="C3040" t="str">
        <f>IF(ISBLANK(Ventas[[#This Row],[Código]]),"",VLOOKUP(Ventas[[#This Row],[Código]],Productos[],2,FALSE))</f>
        <v/>
      </c>
      <c r="D3040" t="str">
        <f>IF(ISBLANK(Ventas[[#This Row],[Código]]),"",VLOOKUP(Ventas[[#This Row],[Código]],Productos[],3,FALSE))</f>
        <v/>
      </c>
      <c r="E3040" s="22"/>
      <c r="F3040" s="1" t="str">
        <f>IF(ISBLANK(Ventas[[#This Row],[Código]]),"",VLOOKUP(Ventas[[#This Row],[Código]],Productos[],4,FALSE))</f>
        <v/>
      </c>
      <c r="G3040" s="1" t="str">
        <f>IF(ISBLANK(Ventas[[#This Row],[Código]]),"",VLOOKUP(Ventas[[#This Row],[Código]],Productos[],5,FALSE))</f>
        <v/>
      </c>
      <c r="H3040" s="23" t="str">
        <f>IF(ISBLANK(Ventas[[#This Row],[Código]]),"",Ventas[[#This Row],[Precio Unitario]]*Ventas[[#This Row],[Cantidad]])</f>
        <v/>
      </c>
      <c r="I3040" s="1" t="str">
        <f>IF(ISBLANK(Ventas[[#This Row],[Código]]),"",SUM(Ventas[[#This Row],[Monto]],I3039))</f>
        <v/>
      </c>
    </row>
    <row r="3041" spans="3:9" x14ac:dyDescent="0.25">
      <c r="C3041" t="str">
        <f>IF(ISBLANK(Ventas[[#This Row],[Código]]),"",VLOOKUP(Ventas[[#This Row],[Código]],Productos[],2,FALSE))</f>
        <v/>
      </c>
      <c r="D3041" t="str">
        <f>IF(ISBLANK(Ventas[[#This Row],[Código]]),"",VLOOKUP(Ventas[[#This Row],[Código]],Productos[],3,FALSE))</f>
        <v/>
      </c>
      <c r="E3041" s="22"/>
      <c r="F3041" s="1" t="str">
        <f>IF(ISBLANK(Ventas[[#This Row],[Código]]),"",VLOOKUP(Ventas[[#This Row],[Código]],Productos[],4,FALSE))</f>
        <v/>
      </c>
      <c r="G3041" s="1" t="str">
        <f>IF(ISBLANK(Ventas[[#This Row],[Código]]),"",VLOOKUP(Ventas[[#This Row],[Código]],Productos[],5,FALSE))</f>
        <v/>
      </c>
      <c r="H3041" s="23" t="str">
        <f>IF(ISBLANK(Ventas[[#This Row],[Código]]),"",Ventas[[#This Row],[Precio Unitario]]*Ventas[[#This Row],[Cantidad]])</f>
        <v/>
      </c>
      <c r="I3041" s="1" t="str">
        <f>IF(ISBLANK(Ventas[[#This Row],[Código]]),"",SUM(Ventas[[#This Row],[Monto]],I3040))</f>
        <v/>
      </c>
    </row>
    <row r="3042" spans="3:9" x14ac:dyDescent="0.25">
      <c r="C3042" t="str">
        <f>IF(ISBLANK(Ventas[[#This Row],[Código]]),"",VLOOKUP(Ventas[[#This Row],[Código]],Productos[],2,FALSE))</f>
        <v/>
      </c>
      <c r="D3042" t="str">
        <f>IF(ISBLANK(Ventas[[#This Row],[Código]]),"",VLOOKUP(Ventas[[#This Row],[Código]],Productos[],3,FALSE))</f>
        <v/>
      </c>
      <c r="E3042" s="22"/>
      <c r="F3042" s="1" t="str">
        <f>IF(ISBLANK(Ventas[[#This Row],[Código]]),"",VLOOKUP(Ventas[[#This Row],[Código]],Productos[],4,FALSE))</f>
        <v/>
      </c>
      <c r="G3042" s="1" t="str">
        <f>IF(ISBLANK(Ventas[[#This Row],[Código]]),"",VLOOKUP(Ventas[[#This Row],[Código]],Productos[],5,FALSE))</f>
        <v/>
      </c>
      <c r="H3042" s="23" t="str">
        <f>IF(ISBLANK(Ventas[[#This Row],[Código]]),"",Ventas[[#This Row],[Precio Unitario]]*Ventas[[#This Row],[Cantidad]])</f>
        <v/>
      </c>
      <c r="I3042" s="1" t="str">
        <f>IF(ISBLANK(Ventas[[#This Row],[Código]]),"",SUM(Ventas[[#This Row],[Monto]],I3041))</f>
        <v/>
      </c>
    </row>
    <row r="3043" spans="3:9" x14ac:dyDescent="0.25">
      <c r="C3043" t="str">
        <f>IF(ISBLANK(Ventas[[#This Row],[Código]]),"",VLOOKUP(Ventas[[#This Row],[Código]],Productos[],2,FALSE))</f>
        <v/>
      </c>
      <c r="D3043" t="str">
        <f>IF(ISBLANK(Ventas[[#This Row],[Código]]),"",VLOOKUP(Ventas[[#This Row],[Código]],Productos[],3,FALSE))</f>
        <v/>
      </c>
      <c r="E3043" s="22"/>
      <c r="F3043" s="1" t="str">
        <f>IF(ISBLANK(Ventas[[#This Row],[Código]]),"",VLOOKUP(Ventas[[#This Row],[Código]],Productos[],4,FALSE))</f>
        <v/>
      </c>
      <c r="G3043" s="1" t="str">
        <f>IF(ISBLANK(Ventas[[#This Row],[Código]]),"",VLOOKUP(Ventas[[#This Row],[Código]],Productos[],5,FALSE))</f>
        <v/>
      </c>
      <c r="H3043" s="23" t="str">
        <f>IF(ISBLANK(Ventas[[#This Row],[Código]]),"",Ventas[[#This Row],[Precio Unitario]]*Ventas[[#This Row],[Cantidad]])</f>
        <v/>
      </c>
      <c r="I3043" s="1" t="str">
        <f>IF(ISBLANK(Ventas[[#This Row],[Código]]),"",SUM(Ventas[[#This Row],[Monto]],I3042))</f>
        <v/>
      </c>
    </row>
    <row r="3044" spans="3:9" x14ac:dyDescent="0.25">
      <c r="C3044" t="str">
        <f>IF(ISBLANK(Ventas[[#This Row],[Código]]),"",VLOOKUP(Ventas[[#This Row],[Código]],Productos[],2,FALSE))</f>
        <v/>
      </c>
      <c r="D3044" t="str">
        <f>IF(ISBLANK(Ventas[[#This Row],[Código]]),"",VLOOKUP(Ventas[[#This Row],[Código]],Productos[],3,FALSE))</f>
        <v/>
      </c>
      <c r="E3044" s="22"/>
      <c r="F3044" s="1" t="str">
        <f>IF(ISBLANK(Ventas[[#This Row],[Código]]),"",VLOOKUP(Ventas[[#This Row],[Código]],Productos[],4,FALSE))</f>
        <v/>
      </c>
      <c r="G3044" s="1" t="str">
        <f>IF(ISBLANK(Ventas[[#This Row],[Código]]),"",VLOOKUP(Ventas[[#This Row],[Código]],Productos[],5,FALSE))</f>
        <v/>
      </c>
      <c r="H3044" s="23" t="str">
        <f>IF(ISBLANK(Ventas[[#This Row],[Código]]),"",Ventas[[#This Row],[Precio Unitario]]*Ventas[[#This Row],[Cantidad]])</f>
        <v/>
      </c>
      <c r="I3044" s="1" t="str">
        <f>IF(ISBLANK(Ventas[[#This Row],[Código]]),"",SUM(Ventas[[#This Row],[Monto]],I3043))</f>
        <v/>
      </c>
    </row>
    <row r="3045" spans="3:9" x14ac:dyDescent="0.25">
      <c r="C3045" t="str">
        <f>IF(ISBLANK(Ventas[[#This Row],[Código]]),"",VLOOKUP(Ventas[[#This Row],[Código]],Productos[],2,FALSE))</f>
        <v/>
      </c>
      <c r="D3045" t="str">
        <f>IF(ISBLANK(Ventas[[#This Row],[Código]]),"",VLOOKUP(Ventas[[#This Row],[Código]],Productos[],3,FALSE))</f>
        <v/>
      </c>
      <c r="E3045" s="22"/>
      <c r="F3045" s="1" t="str">
        <f>IF(ISBLANK(Ventas[[#This Row],[Código]]),"",VLOOKUP(Ventas[[#This Row],[Código]],Productos[],4,FALSE))</f>
        <v/>
      </c>
      <c r="G3045" s="1" t="str">
        <f>IF(ISBLANK(Ventas[[#This Row],[Código]]),"",VLOOKUP(Ventas[[#This Row],[Código]],Productos[],5,FALSE))</f>
        <v/>
      </c>
      <c r="H3045" s="23" t="str">
        <f>IF(ISBLANK(Ventas[[#This Row],[Código]]),"",Ventas[[#This Row],[Precio Unitario]]*Ventas[[#This Row],[Cantidad]])</f>
        <v/>
      </c>
      <c r="I3045" s="1" t="str">
        <f>IF(ISBLANK(Ventas[[#This Row],[Código]]),"",SUM(Ventas[[#This Row],[Monto]],I3044))</f>
        <v/>
      </c>
    </row>
    <row r="3046" spans="3:9" x14ac:dyDescent="0.25">
      <c r="C3046" t="str">
        <f>IF(ISBLANK(Ventas[[#This Row],[Código]]),"",VLOOKUP(Ventas[[#This Row],[Código]],Productos[],2,FALSE))</f>
        <v/>
      </c>
      <c r="D3046" t="str">
        <f>IF(ISBLANK(Ventas[[#This Row],[Código]]),"",VLOOKUP(Ventas[[#This Row],[Código]],Productos[],3,FALSE))</f>
        <v/>
      </c>
      <c r="E3046" s="22"/>
      <c r="F3046" s="1" t="str">
        <f>IF(ISBLANK(Ventas[[#This Row],[Código]]),"",VLOOKUP(Ventas[[#This Row],[Código]],Productos[],4,FALSE))</f>
        <v/>
      </c>
      <c r="G3046" s="1" t="str">
        <f>IF(ISBLANK(Ventas[[#This Row],[Código]]),"",VLOOKUP(Ventas[[#This Row],[Código]],Productos[],5,FALSE))</f>
        <v/>
      </c>
      <c r="H3046" s="23" t="str">
        <f>IF(ISBLANK(Ventas[[#This Row],[Código]]),"",Ventas[[#This Row],[Precio Unitario]]*Ventas[[#This Row],[Cantidad]])</f>
        <v/>
      </c>
      <c r="I3046" s="1" t="str">
        <f>IF(ISBLANK(Ventas[[#This Row],[Código]]),"",SUM(Ventas[[#This Row],[Monto]],I3045))</f>
        <v/>
      </c>
    </row>
    <row r="3047" spans="3:9" x14ac:dyDescent="0.25">
      <c r="C3047" t="str">
        <f>IF(ISBLANK(Ventas[[#This Row],[Código]]),"",VLOOKUP(Ventas[[#This Row],[Código]],Productos[],2,FALSE))</f>
        <v/>
      </c>
      <c r="D3047" t="str">
        <f>IF(ISBLANK(Ventas[[#This Row],[Código]]),"",VLOOKUP(Ventas[[#This Row],[Código]],Productos[],3,FALSE))</f>
        <v/>
      </c>
      <c r="E3047" s="22"/>
      <c r="F3047" s="1" t="str">
        <f>IF(ISBLANK(Ventas[[#This Row],[Código]]),"",VLOOKUP(Ventas[[#This Row],[Código]],Productos[],4,FALSE))</f>
        <v/>
      </c>
      <c r="G3047" s="1" t="str">
        <f>IF(ISBLANK(Ventas[[#This Row],[Código]]),"",VLOOKUP(Ventas[[#This Row],[Código]],Productos[],5,FALSE))</f>
        <v/>
      </c>
      <c r="H3047" s="23" t="str">
        <f>IF(ISBLANK(Ventas[[#This Row],[Código]]),"",Ventas[[#This Row],[Precio Unitario]]*Ventas[[#This Row],[Cantidad]])</f>
        <v/>
      </c>
      <c r="I3047" s="1" t="str">
        <f>IF(ISBLANK(Ventas[[#This Row],[Código]]),"",SUM(Ventas[[#This Row],[Monto]],I3046))</f>
        <v/>
      </c>
    </row>
    <row r="3048" spans="3:9" x14ac:dyDescent="0.25">
      <c r="C3048" t="str">
        <f>IF(ISBLANK(Ventas[[#This Row],[Código]]),"",VLOOKUP(Ventas[[#This Row],[Código]],Productos[],2,FALSE))</f>
        <v/>
      </c>
      <c r="D3048" t="str">
        <f>IF(ISBLANK(Ventas[[#This Row],[Código]]),"",VLOOKUP(Ventas[[#This Row],[Código]],Productos[],3,FALSE))</f>
        <v/>
      </c>
      <c r="E3048" s="22"/>
      <c r="F3048" s="1" t="str">
        <f>IF(ISBLANK(Ventas[[#This Row],[Código]]),"",VLOOKUP(Ventas[[#This Row],[Código]],Productos[],4,FALSE))</f>
        <v/>
      </c>
      <c r="G3048" s="1" t="str">
        <f>IF(ISBLANK(Ventas[[#This Row],[Código]]),"",VLOOKUP(Ventas[[#This Row],[Código]],Productos[],5,FALSE))</f>
        <v/>
      </c>
      <c r="H3048" s="23" t="str">
        <f>IF(ISBLANK(Ventas[[#This Row],[Código]]),"",Ventas[[#This Row],[Precio Unitario]]*Ventas[[#This Row],[Cantidad]])</f>
        <v/>
      </c>
      <c r="I3048" s="1" t="str">
        <f>IF(ISBLANK(Ventas[[#This Row],[Código]]),"",SUM(Ventas[[#This Row],[Monto]],I3047))</f>
        <v/>
      </c>
    </row>
    <row r="3049" spans="3:9" x14ac:dyDescent="0.25">
      <c r="C3049" t="str">
        <f>IF(ISBLANK(Ventas[[#This Row],[Código]]),"",VLOOKUP(Ventas[[#This Row],[Código]],Productos[],2,FALSE))</f>
        <v/>
      </c>
      <c r="D3049" t="str">
        <f>IF(ISBLANK(Ventas[[#This Row],[Código]]),"",VLOOKUP(Ventas[[#This Row],[Código]],Productos[],3,FALSE))</f>
        <v/>
      </c>
      <c r="E3049" s="22"/>
      <c r="F3049" s="1" t="str">
        <f>IF(ISBLANK(Ventas[[#This Row],[Código]]),"",VLOOKUP(Ventas[[#This Row],[Código]],Productos[],4,FALSE))</f>
        <v/>
      </c>
      <c r="G3049" s="1" t="str">
        <f>IF(ISBLANK(Ventas[[#This Row],[Código]]),"",VLOOKUP(Ventas[[#This Row],[Código]],Productos[],5,FALSE))</f>
        <v/>
      </c>
      <c r="H3049" s="23" t="str">
        <f>IF(ISBLANK(Ventas[[#This Row],[Código]]),"",Ventas[[#This Row],[Precio Unitario]]*Ventas[[#This Row],[Cantidad]])</f>
        <v/>
      </c>
      <c r="I3049" s="1" t="str">
        <f>IF(ISBLANK(Ventas[[#This Row],[Código]]),"",SUM(Ventas[[#This Row],[Monto]],I3048))</f>
        <v/>
      </c>
    </row>
    <row r="3050" spans="3:9" x14ac:dyDescent="0.25">
      <c r="C3050" t="str">
        <f>IF(ISBLANK(Ventas[[#This Row],[Código]]),"",VLOOKUP(Ventas[[#This Row],[Código]],Productos[],2,FALSE))</f>
        <v/>
      </c>
      <c r="D3050" t="str">
        <f>IF(ISBLANK(Ventas[[#This Row],[Código]]),"",VLOOKUP(Ventas[[#This Row],[Código]],Productos[],3,FALSE))</f>
        <v/>
      </c>
      <c r="E3050" s="22"/>
      <c r="F3050" s="1" t="str">
        <f>IF(ISBLANK(Ventas[[#This Row],[Código]]),"",VLOOKUP(Ventas[[#This Row],[Código]],Productos[],4,FALSE))</f>
        <v/>
      </c>
      <c r="G3050" s="1" t="str">
        <f>IF(ISBLANK(Ventas[[#This Row],[Código]]),"",VLOOKUP(Ventas[[#This Row],[Código]],Productos[],5,FALSE))</f>
        <v/>
      </c>
      <c r="H3050" s="23" t="str">
        <f>IF(ISBLANK(Ventas[[#This Row],[Código]]),"",Ventas[[#This Row],[Precio Unitario]]*Ventas[[#This Row],[Cantidad]])</f>
        <v/>
      </c>
      <c r="I3050" s="1" t="str">
        <f>IF(ISBLANK(Ventas[[#This Row],[Código]]),"",SUM(Ventas[[#This Row],[Monto]],I3049))</f>
        <v/>
      </c>
    </row>
    <row r="3051" spans="3:9" x14ac:dyDescent="0.25">
      <c r="C3051" t="str">
        <f>IF(ISBLANK(Ventas[[#This Row],[Código]]),"",VLOOKUP(Ventas[[#This Row],[Código]],Productos[],2,FALSE))</f>
        <v/>
      </c>
      <c r="D3051" t="str">
        <f>IF(ISBLANK(Ventas[[#This Row],[Código]]),"",VLOOKUP(Ventas[[#This Row],[Código]],Productos[],3,FALSE))</f>
        <v/>
      </c>
      <c r="E3051" s="22"/>
      <c r="F3051" s="1" t="str">
        <f>IF(ISBLANK(Ventas[[#This Row],[Código]]),"",VLOOKUP(Ventas[[#This Row],[Código]],Productos[],4,FALSE))</f>
        <v/>
      </c>
      <c r="G3051" s="1" t="str">
        <f>IF(ISBLANK(Ventas[[#This Row],[Código]]),"",VLOOKUP(Ventas[[#This Row],[Código]],Productos[],5,FALSE))</f>
        <v/>
      </c>
      <c r="H3051" s="23" t="str">
        <f>IF(ISBLANK(Ventas[[#This Row],[Código]]),"",Ventas[[#This Row],[Precio Unitario]]*Ventas[[#This Row],[Cantidad]])</f>
        <v/>
      </c>
      <c r="I3051" s="1" t="str">
        <f>IF(ISBLANK(Ventas[[#This Row],[Código]]),"",SUM(Ventas[[#This Row],[Monto]],I3050))</f>
        <v/>
      </c>
    </row>
    <row r="3052" spans="3:9" x14ac:dyDescent="0.25">
      <c r="C3052" t="str">
        <f>IF(ISBLANK(Ventas[[#This Row],[Código]]),"",VLOOKUP(Ventas[[#This Row],[Código]],Productos[],2,FALSE))</f>
        <v/>
      </c>
      <c r="D3052" t="str">
        <f>IF(ISBLANK(Ventas[[#This Row],[Código]]),"",VLOOKUP(Ventas[[#This Row],[Código]],Productos[],3,FALSE))</f>
        <v/>
      </c>
      <c r="E3052" s="22"/>
      <c r="F3052" s="1" t="str">
        <f>IF(ISBLANK(Ventas[[#This Row],[Código]]),"",VLOOKUP(Ventas[[#This Row],[Código]],Productos[],4,FALSE))</f>
        <v/>
      </c>
      <c r="G3052" s="1" t="str">
        <f>IF(ISBLANK(Ventas[[#This Row],[Código]]),"",VLOOKUP(Ventas[[#This Row],[Código]],Productos[],5,FALSE))</f>
        <v/>
      </c>
      <c r="H3052" s="23" t="str">
        <f>IF(ISBLANK(Ventas[[#This Row],[Código]]),"",Ventas[[#This Row],[Precio Unitario]]*Ventas[[#This Row],[Cantidad]])</f>
        <v/>
      </c>
      <c r="I3052" s="1" t="str">
        <f>IF(ISBLANK(Ventas[[#This Row],[Código]]),"",SUM(Ventas[[#This Row],[Monto]],I3051))</f>
        <v/>
      </c>
    </row>
    <row r="3053" spans="3:9" x14ac:dyDescent="0.25">
      <c r="C3053" t="str">
        <f>IF(ISBLANK(Ventas[[#This Row],[Código]]),"",VLOOKUP(Ventas[[#This Row],[Código]],Productos[],2,FALSE))</f>
        <v/>
      </c>
      <c r="D3053" t="str">
        <f>IF(ISBLANK(Ventas[[#This Row],[Código]]),"",VLOOKUP(Ventas[[#This Row],[Código]],Productos[],3,FALSE))</f>
        <v/>
      </c>
      <c r="E3053" s="22"/>
      <c r="F3053" s="1" t="str">
        <f>IF(ISBLANK(Ventas[[#This Row],[Código]]),"",VLOOKUP(Ventas[[#This Row],[Código]],Productos[],4,FALSE))</f>
        <v/>
      </c>
      <c r="G3053" s="1" t="str">
        <f>IF(ISBLANK(Ventas[[#This Row],[Código]]),"",VLOOKUP(Ventas[[#This Row],[Código]],Productos[],5,FALSE))</f>
        <v/>
      </c>
      <c r="H3053" s="23" t="str">
        <f>IF(ISBLANK(Ventas[[#This Row],[Código]]),"",Ventas[[#This Row],[Precio Unitario]]*Ventas[[#This Row],[Cantidad]])</f>
        <v/>
      </c>
      <c r="I3053" s="1" t="str">
        <f>IF(ISBLANK(Ventas[[#This Row],[Código]]),"",SUM(Ventas[[#This Row],[Monto]],I3052))</f>
        <v/>
      </c>
    </row>
    <row r="3054" spans="3:9" x14ac:dyDescent="0.25">
      <c r="C3054" t="str">
        <f>IF(ISBLANK(Ventas[[#This Row],[Código]]),"",VLOOKUP(Ventas[[#This Row],[Código]],Productos[],2,FALSE))</f>
        <v/>
      </c>
      <c r="D3054" t="str">
        <f>IF(ISBLANK(Ventas[[#This Row],[Código]]),"",VLOOKUP(Ventas[[#This Row],[Código]],Productos[],3,FALSE))</f>
        <v/>
      </c>
      <c r="E3054" s="22"/>
      <c r="F3054" s="1" t="str">
        <f>IF(ISBLANK(Ventas[[#This Row],[Código]]),"",VLOOKUP(Ventas[[#This Row],[Código]],Productos[],4,FALSE))</f>
        <v/>
      </c>
      <c r="G3054" s="1" t="str">
        <f>IF(ISBLANK(Ventas[[#This Row],[Código]]),"",VLOOKUP(Ventas[[#This Row],[Código]],Productos[],5,FALSE))</f>
        <v/>
      </c>
      <c r="H3054" s="23" t="str">
        <f>IF(ISBLANK(Ventas[[#This Row],[Código]]),"",Ventas[[#This Row],[Precio Unitario]]*Ventas[[#This Row],[Cantidad]])</f>
        <v/>
      </c>
      <c r="I3054" s="1" t="str">
        <f>IF(ISBLANK(Ventas[[#This Row],[Código]]),"",SUM(Ventas[[#This Row],[Monto]],I3053))</f>
        <v/>
      </c>
    </row>
    <row r="3055" spans="3:9" x14ac:dyDescent="0.25">
      <c r="C3055" t="str">
        <f>IF(ISBLANK(Ventas[[#This Row],[Código]]),"",VLOOKUP(Ventas[[#This Row],[Código]],Productos[],2,FALSE))</f>
        <v/>
      </c>
      <c r="D3055" t="str">
        <f>IF(ISBLANK(Ventas[[#This Row],[Código]]),"",VLOOKUP(Ventas[[#This Row],[Código]],Productos[],3,FALSE))</f>
        <v/>
      </c>
      <c r="E3055" s="22"/>
      <c r="F3055" s="1" t="str">
        <f>IF(ISBLANK(Ventas[[#This Row],[Código]]),"",VLOOKUP(Ventas[[#This Row],[Código]],Productos[],4,FALSE))</f>
        <v/>
      </c>
      <c r="G3055" s="1" t="str">
        <f>IF(ISBLANK(Ventas[[#This Row],[Código]]),"",VLOOKUP(Ventas[[#This Row],[Código]],Productos[],5,FALSE))</f>
        <v/>
      </c>
      <c r="H3055" s="23" t="str">
        <f>IF(ISBLANK(Ventas[[#This Row],[Código]]),"",Ventas[[#This Row],[Precio Unitario]]*Ventas[[#This Row],[Cantidad]])</f>
        <v/>
      </c>
      <c r="I3055" s="1" t="str">
        <f>IF(ISBLANK(Ventas[[#This Row],[Código]]),"",SUM(Ventas[[#This Row],[Monto]],I3054))</f>
        <v/>
      </c>
    </row>
    <row r="3056" spans="3:9" x14ac:dyDescent="0.25">
      <c r="C3056" t="str">
        <f>IF(ISBLANK(Ventas[[#This Row],[Código]]),"",VLOOKUP(Ventas[[#This Row],[Código]],Productos[],2,FALSE))</f>
        <v/>
      </c>
      <c r="D3056" t="str">
        <f>IF(ISBLANK(Ventas[[#This Row],[Código]]),"",VLOOKUP(Ventas[[#This Row],[Código]],Productos[],3,FALSE))</f>
        <v/>
      </c>
      <c r="E3056" s="22"/>
      <c r="F3056" s="1" t="str">
        <f>IF(ISBLANK(Ventas[[#This Row],[Código]]),"",VLOOKUP(Ventas[[#This Row],[Código]],Productos[],4,FALSE))</f>
        <v/>
      </c>
      <c r="G3056" s="1" t="str">
        <f>IF(ISBLANK(Ventas[[#This Row],[Código]]),"",VLOOKUP(Ventas[[#This Row],[Código]],Productos[],5,FALSE))</f>
        <v/>
      </c>
      <c r="H3056" s="23" t="str">
        <f>IF(ISBLANK(Ventas[[#This Row],[Código]]),"",Ventas[[#This Row],[Precio Unitario]]*Ventas[[#This Row],[Cantidad]])</f>
        <v/>
      </c>
      <c r="I3056" s="1" t="str">
        <f>IF(ISBLANK(Ventas[[#This Row],[Código]]),"",SUM(Ventas[[#This Row],[Monto]],I3055))</f>
        <v/>
      </c>
    </row>
    <row r="3057" spans="3:9" x14ac:dyDescent="0.25">
      <c r="C3057" t="str">
        <f>IF(ISBLANK(Ventas[[#This Row],[Código]]),"",VLOOKUP(Ventas[[#This Row],[Código]],Productos[],2,FALSE))</f>
        <v/>
      </c>
      <c r="D3057" t="str">
        <f>IF(ISBLANK(Ventas[[#This Row],[Código]]),"",VLOOKUP(Ventas[[#This Row],[Código]],Productos[],3,FALSE))</f>
        <v/>
      </c>
      <c r="E3057" s="22"/>
      <c r="F3057" s="1" t="str">
        <f>IF(ISBLANK(Ventas[[#This Row],[Código]]),"",VLOOKUP(Ventas[[#This Row],[Código]],Productos[],4,FALSE))</f>
        <v/>
      </c>
      <c r="G3057" s="1" t="str">
        <f>IF(ISBLANK(Ventas[[#This Row],[Código]]),"",VLOOKUP(Ventas[[#This Row],[Código]],Productos[],5,FALSE))</f>
        <v/>
      </c>
      <c r="H3057" s="23" t="str">
        <f>IF(ISBLANK(Ventas[[#This Row],[Código]]),"",Ventas[[#This Row],[Precio Unitario]]*Ventas[[#This Row],[Cantidad]])</f>
        <v/>
      </c>
      <c r="I3057" s="1" t="str">
        <f>IF(ISBLANK(Ventas[[#This Row],[Código]]),"",SUM(Ventas[[#This Row],[Monto]],I3056))</f>
        <v/>
      </c>
    </row>
    <row r="3058" spans="3:9" x14ac:dyDescent="0.25">
      <c r="C3058" t="str">
        <f>IF(ISBLANK(Ventas[[#This Row],[Código]]),"",VLOOKUP(Ventas[[#This Row],[Código]],Productos[],2,FALSE))</f>
        <v/>
      </c>
      <c r="D3058" t="str">
        <f>IF(ISBLANK(Ventas[[#This Row],[Código]]),"",VLOOKUP(Ventas[[#This Row],[Código]],Productos[],3,FALSE))</f>
        <v/>
      </c>
      <c r="E3058" s="22"/>
      <c r="F3058" s="1" t="str">
        <f>IF(ISBLANK(Ventas[[#This Row],[Código]]),"",VLOOKUP(Ventas[[#This Row],[Código]],Productos[],4,FALSE))</f>
        <v/>
      </c>
      <c r="G3058" s="1" t="str">
        <f>IF(ISBLANK(Ventas[[#This Row],[Código]]),"",VLOOKUP(Ventas[[#This Row],[Código]],Productos[],5,FALSE))</f>
        <v/>
      </c>
      <c r="H3058" s="23" t="str">
        <f>IF(ISBLANK(Ventas[[#This Row],[Código]]),"",Ventas[[#This Row],[Precio Unitario]]*Ventas[[#This Row],[Cantidad]])</f>
        <v/>
      </c>
      <c r="I3058" s="1" t="str">
        <f>IF(ISBLANK(Ventas[[#This Row],[Código]]),"",SUM(Ventas[[#This Row],[Monto]],I3057))</f>
        <v/>
      </c>
    </row>
    <row r="3059" spans="3:9" x14ac:dyDescent="0.25">
      <c r="C3059" t="str">
        <f>IF(ISBLANK(Ventas[[#This Row],[Código]]),"",VLOOKUP(Ventas[[#This Row],[Código]],Productos[],2,FALSE))</f>
        <v/>
      </c>
      <c r="D3059" t="str">
        <f>IF(ISBLANK(Ventas[[#This Row],[Código]]),"",VLOOKUP(Ventas[[#This Row],[Código]],Productos[],3,FALSE))</f>
        <v/>
      </c>
      <c r="E3059" s="22"/>
      <c r="F3059" s="1" t="str">
        <f>IF(ISBLANK(Ventas[[#This Row],[Código]]),"",VLOOKUP(Ventas[[#This Row],[Código]],Productos[],4,FALSE))</f>
        <v/>
      </c>
      <c r="G3059" s="1" t="str">
        <f>IF(ISBLANK(Ventas[[#This Row],[Código]]),"",VLOOKUP(Ventas[[#This Row],[Código]],Productos[],5,FALSE))</f>
        <v/>
      </c>
      <c r="H3059" s="23" t="str">
        <f>IF(ISBLANK(Ventas[[#This Row],[Código]]),"",Ventas[[#This Row],[Precio Unitario]]*Ventas[[#This Row],[Cantidad]])</f>
        <v/>
      </c>
      <c r="I3059" s="1" t="str">
        <f>IF(ISBLANK(Ventas[[#This Row],[Código]]),"",SUM(Ventas[[#This Row],[Monto]],I3058))</f>
        <v/>
      </c>
    </row>
    <row r="3060" spans="3:9" x14ac:dyDescent="0.25">
      <c r="C3060" t="str">
        <f>IF(ISBLANK(Ventas[[#This Row],[Código]]),"",VLOOKUP(Ventas[[#This Row],[Código]],Productos[],2,FALSE))</f>
        <v/>
      </c>
      <c r="D3060" t="str">
        <f>IF(ISBLANK(Ventas[[#This Row],[Código]]),"",VLOOKUP(Ventas[[#This Row],[Código]],Productos[],3,FALSE))</f>
        <v/>
      </c>
      <c r="E3060" s="22"/>
      <c r="F3060" s="1" t="str">
        <f>IF(ISBLANK(Ventas[[#This Row],[Código]]),"",VLOOKUP(Ventas[[#This Row],[Código]],Productos[],4,FALSE))</f>
        <v/>
      </c>
      <c r="G3060" s="1" t="str">
        <f>IF(ISBLANK(Ventas[[#This Row],[Código]]),"",VLOOKUP(Ventas[[#This Row],[Código]],Productos[],5,FALSE))</f>
        <v/>
      </c>
      <c r="H3060" s="23" t="str">
        <f>IF(ISBLANK(Ventas[[#This Row],[Código]]),"",Ventas[[#This Row],[Precio Unitario]]*Ventas[[#This Row],[Cantidad]])</f>
        <v/>
      </c>
      <c r="I3060" s="1" t="str">
        <f>IF(ISBLANK(Ventas[[#This Row],[Código]]),"",SUM(Ventas[[#This Row],[Monto]],I3059))</f>
        <v/>
      </c>
    </row>
    <row r="3061" spans="3:9" x14ac:dyDescent="0.25">
      <c r="C3061" t="str">
        <f>IF(ISBLANK(Ventas[[#This Row],[Código]]),"",VLOOKUP(Ventas[[#This Row],[Código]],Productos[],2,FALSE))</f>
        <v/>
      </c>
      <c r="D3061" t="str">
        <f>IF(ISBLANK(Ventas[[#This Row],[Código]]),"",VLOOKUP(Ventas[[#This Row],[Código]],Productos[],3,FALSE))</f>
        <v/>
      </c>
      <c r="E3061" s="22"/>
      <c r="F3061" s="1" t="str">
        <f>IF(ISBLANK(Ventas[[#This Row],[Código]]),"",VLOOKUP(Ventas[[#This Row],[Código]],Productos[],4,FALSE))</f>
        <v/>
      </c>
      <c r="G3061" s="1" t="str">
        <f>IF(ISBLANK(Ventas[[#This Row],[Código]]),"",VLOOKUP(Ventas[[#This Row],[Código]],Productos[],5,FALSE))</f>
        <v/>
      </c>
      <c r="H3061" s="23" t="str">
        <f>IF(ISBLANK(Ventas[[#This Row],[Código]]),"",Ventas[[#This Row],[Precio Unitario]]*Ventas[[#This Row],[Cantidad]])</f>
        <v/>
      </c>
      <c r="I3061" s="1" t="str">
        <f>IF(ISBLANK(Ventas[[#This Row],[Código]]),"",SUM(Ventas[[#This Row],[Monto]],I3060))</f>
        <v/>
      </c>
    </row>
    <row r="3062" spans="3:9" x14ac:dyDescent="0.25">
      <c r="C3062" t="str">
        <f>IF(ISBLANK(Ventas[[#This Row],[Código]]),"",VLOOKUP(Ventas[[#This Row],[Código]],Productos[],2,FALSE))</f>
        <v/>
      </c>
      <c r="D3062" t="str">
        <f>IF(ISBLANK(Ventas[[#This Row],[Código]]),"",VLOOKUP(Ventas[[#This Row],[Código]],Productos[],3,FALSE))</f>
        <v/>
      </c>
      <c r="E3062" s="22"/>
      <c r="F3062" s="1" t="str">
        <f>IF(ISBLANK(Ventas[[#This Row],[Código]]),"",VLOOKUP(Ventas[[#This Row],[Código]],Productos[],4,FALSE))</f>
        <v/>
      </c>
      <c r="G3062" s="1" t="str">
        <f>IF(ISBLANK(Ventas[[#This Row],[Código]]),"",VLOOKUP(Ventas[[#This Row],[Código]],Productos[],5,FALSE))</f>
        <v/>
      </c>
      <c r="H3062" s="23" t="str">
        <f>IF(ISBLANK(Ventas[[#This Row],[Código]]),"",Ventas[[#This Row],[Precio Unitario]]*Ventas[[#This Row],[Cantidad]])</f>
        <v/>
      </c>
      <c r="I3062" s="1" t="str">
        <f>IF(ISBLANK(Ventas[[#This Row],[Código]]),"",SUM(Ventas[[#This Row],[Monto]],I3061))</f>
        <v/>
      </c>
    </row>
    <row r="3063" spans="3:9" x14ac:dyDescent="0.25">
      <c r="C3063" t="str">
        <f>IF(ISBLANK(Ventas[[#This Row],[Código]]),"",VLOOKUP(Ventas[[#This Row],[Código]],Productos[],2,FALSE))</f>
        <v/>
      </c>
      <c r="D3063" t="str">
        <f>IF(ISBLANK(Ventas[[#This Row],[Código]]),"",VLOOKUP(Ventas[[#This Row],[Código]],Productos[],3,FALSE))</f>
        <v/>
      </c>
      <c r="E3063" s="22"/>
      <c r="F3063" s="1" t="str">
        <f>IF(ISBLANK(Ventas[[#This Row],[Código]]),"",VLOOKUP(Ventas[[#This Row],[Código]],Productos[],4,FALSE))</f>
        <v/>
      </c>
      <c r="G3063" s="1" t="str">
        <f>IF(ISBLANK(Ventas[[#This Row],[Código]]),"",VLOOKUP(Ventas[[#This Row],[Código]],Productos[],5,FALSE))</f>
        <v/>
      </c>
      <c r="H3063" s="23" t="str">
        <f>IF(ISBLANK(Ventas[[#This Row],[Código]]),"",Ventas[[#This Row],[Precio Unitario]]*Ventas[[#This Row],[Cantidad]])</f>
        <v/>
      </c>
      <c r="I3063" s="1" t="str">
        <f>IF(ISBLANK(Ventas[[#This Row],[Código]]),"",SUM(Ventas[[#This Row],[Monto]],I3062))</f>
        <v/>
      </c>
    </row>
    <row r="3064" spans="3:9" x14ac:dyDescent="0.25">
      <c r="C3064" t="str">
        <f>IF(ISBLANK(Ventas[[#This Row],[Código]]),"",VLOOKUP(Ventas[[#This Row],[Código]],Productos[],2,FALSE))</f>
        <v/>
      </c>
      <c r="D3064" t="str">
        <f>IF(ISBLANK(Ventas[[#This Row],[Código]]),"",VLOOKUP(Ventas[[#This Row],[Código]],Productos[],3,FALSE))</f>
        <v/>
      </c>
      <c r="E3064" s="22"/>
      <c r="F3064" s="1" t="str">
        <f>IF(ISBLANK(Ventas[[#This Row],[Código]]),"",VLOOKUP(Ventas[[#This Row],[Código]],Productos[],4,FALSE))</f>
        <v/>
      </c>
      <c r="G3064" s="1" t="str">
        <f>IF(ISBLANK(Ventas[[#This Row],[Código]]),"",VLOOKUP(Ventas[[#This Row],[Código]],Productos[],5,FALSE))</f>
        <v/>
      </c>
      <c r="H3064" s="23" t="str">
        <f>IF(ISBLANK(Ventas[[#This Row],[Código]]),"",Ventas[[#This Row],[Precio Unitario]]*Ventas[[#This Row],[Cantidad]])</f>
        <v/>
      </c>
      <c r="I3064" s="1" t="str">
        <f>IF(ISBLANK(Ventas[[#This Row],[Código]]),"",SUM(Ventas[[#This Row],[Monto]],I3063))</f>
        <v/>
      </c>
    </row>
    <row r="3065" spans="3:9" x14ac:dyDescent="0.25">
      <c r="C3065" t="str">
        <f>IF(ISBLANK(Ventas[[#This Row],[Código]]),"",VLOOKUP(Ventas[[#This Row],[Código]],Productos[],2,FALSE))</f>
        <v/>
      </c>
      <c r="D3065" t="str">
        <f>IF(ISBLANK(Ventas[[#This Row],[Código]]),"",VLOOKUP(Ventas[[#This Row],[Código]],Productos[],3,FALSE))</f>
        <v/>
      </c>
      <c r="E3065" s="22"/>
      <c r="F3065" s="1" t="str">
        <f>IF(ISBLANK(Ventas[[#This Row],[Código]]),"",VLOOKUP(Ventas[[#This Row],[Código]],Productos[],4,FALSE))</f>
        <v/>
      </c>
      <c r="G3065" s="1" t="str">
        <f>IF(ISBLANK(Ventas[[#This Row],[Código]]),"",VLOOKUP(Ventas[[#This Row],[Código]],Productos[],5,FALSE))</f>
        <v/>
      </c>
      <c r="H3065" s="23" t="str">
        <f>IF(ISBLANK(Ventas[[#This Row],[Código]]),"",Ventas[[#This Row],[Precio Unitario]]*Ventas[[#This Row],[Cantidad]])</f>
        <v/>
      </c>
      <c r="I3065" s="1" t="str">
        <f>IF(ISBLANK(Ventas[[#This Row],[Código]]),"",SUM(Ventas[[#This Row],[Monto]],I3064))</f>
        <v/>
      </c>
    </row>
    <row r="3066" spans="3:9" x14ac:dyDescent="0.25">
      <c r="C3066" t="str">
        <f>IF(ISBLANK(Ventas[[#This Row],[Código]]),"",VLOOKUP(Ventas[[#This Row],[Código]],Productos[],2,FALSE))</f>
        <v/>
      </c>
      <c r="D3066" t="str">
        <f>IF(ISBLANK(Ventas[[#This Row],[Código]]),"",VLOOKUP(Ventas[[#This Row],[Código]],Productos[],3,FALSE))</f>
        <v/>
      </c>
      <c r="E3066" s="22"/>
      <c r="F3066" s="1" t="str">
        <f>IF(ISBLANK(Ventas[[#This Row],[Código]]),"",VLOOKUP(Ventas[[#This Row],[Código]],Productos[],4,FALSE))</f>
        <v/>
      </c>
      <c r="G3066" s="1" t="str">
        <f>IF(ISBLANK(Ventas[[#This Row],[Código]]),"",VLOOKUP(Ventas[[#This Row],[Código]],Productos[],5,FALSE))</f>
        <v/>
      </c>
      <c r="H3066" s="23" t="str">
        <f>IF(ISBLANK(Ventas[[#This Row],[Código]]),"",Ventas[[#This Row],[Precio Unitario]]*Ventas[[#This Row],[Cantidad]])</f>
        <v/>
      </c>
      <c r="I3066" s="1" t="str">
        <f>IF(ISBLANK(Ventas[[#This Row],[Código]]),"",SUM(Ventas[[#This Row],[Monto]],I3065))</f>
        <v/>
      </c>
    </row>
    <row r="3067" spans="3:9" x14ac:dyDescent="0.25">
      <c r="C3067" t="str">
        <f>IF(ISBLANK(Ventas[[#This Row],[Código]]),"",VLOOKUP(Ventas[[#This Row],[Código]],Productos[],2,FALSE))</f>
        <v/>
      </c>
      <c r="D3067" t="str">
        <f>IF(ISBLANK(Ventas[[#This Row],[Código]]),"",VLOOKUP(Ventas[[#This Row],[Código]],Productos[],3,FALSE))</f>
        <v/>
      </c>
      <c r="E3067" s="22"/>
      <c r="F3067" s="1" t="str">
        <f>IF(ISBLANK(Ventas[[#This Row],[Código]]),"",VLOOKUP(Ventas[[#This Row],[Código]],Productos[],4,FALSE))</f>
        <v/>
      </c>
      <c r="G3067" s="1" t="str">
        <f>IF(ISBLANK(Ventas[[#This Row],[Código]]),"",VLOOKUP(Ventas[[#This Row],[Código]],Productos[],5,FALSE))</f>
        <v/>
      </c>
      <c r="H3067" s="23" t="str">
        <f>IF(ISBLANK(Ventas[[#This Row],[Código]]),"",Ventas[[#This Row],[Precio Unitario]]*Ventas[[#This Row],[Cantidad]])</f>
        <v/>
      </c>
      <c r="I3067" s="1" t="str">
        <f>IF(ISBLANK(Ventas[[#This Row],[Código]]),"",SUM(Ventas[[#This Row],[Monto]],I3066))</f>
        <v/>
      </c>
    </row>
    <row r="3068" spans="3:9" x14ac:dyDescent="0.25">
      <c r="C3068" t="str">
        <f>IF(ISBLANK(Ventas[[#This Row],[Código]]),"",VLOOKUP(Ventas[[#This Row],[Código]],Productos[],2,FALSE))</f>
        <v/>
      </c>
      <c r="D3068" t="str">
        <f>IF(ISBLANK(Ventas[[#This Row],[Código]]),"",VLOOKUP(Ventas[[#This Row],[Código]],Productos[],3,FALSE))</f>
        <v/>
      </c>
      <c r="E3068" s="22"/>
      <c r="F3068" s="1" t="str">
        <f>IF(ISBLANK(Ventas[[#This Row],[Código]]),"",VLOOKUP(Ventas[[#This Row],[Código]],Productos[],4,FALSE))</f>
        <v/>
      </c>
      <c r="G3068" s="1" t="str">
        <f>IF(ISBLANK(Ventas[[#This Row],[Código]]),"",VLOOKUP(Ventas[[#This Row],[Código]],Productos[],5,FALSE))</f>
        <v/>
      </c>
      <c r="H3068" s="23" t="str">
        <f>IF(ISBLANK(Ventas[[#This Row],[Código]]),"",Ventas[[#This Row],[Precio Unitario]]*Ventas[[#This Row],[Cantidad]])</f>
        <v/>
      </c>
      <c r="I3068" s="1" t="str">
        <f>IF(ISBLANK(Ventas[[#This Row],[Código]]),"",SUM(Ventas[[#This Row],[Monto]],I3067))</f>
        <v/>
      </c>
    </row>
    <row r="3069" spans="3:9" x14ac:dyDescent="0.25">
      <c r="C3069" t="str">
        <f>IF(ISBLANK(Ventas[[#This Row],[Código]]),"",VLOOKUP(Ventas[[#This Row],[Código]],Productos[],2,FALSE))</f>
        <v/>
      </c>
      <c r="D3069" t="str">
        <f>IF(ISBLANK(Ventas[[#This Row],[Código]]),"",VLOOKUP(Ventas[[#This Row],[Código]],Productos[],3,FALSE))</f>
        <v/>
      </c>
      <c r="E3069" s="22"/>
      <c r="F3069" s="1" t="str">
        <f>IF(ISBLANK(Ventas[[#This Row],[Código]]),"",VLOOKUP(Ventas[[#This Row],[Código]],Productos[],4,FALSE))</f>
        <v/>
      </c>
      <c r="G3069" s="1" t="str">
        <f>IF(ISBLANK(Ventas[[#This Row],[Código]]),"",VLOOKUP(Ventas[[#This Row],[Código]],Productos[],5,FALSE))</f>
        <v/>
      </c>
      <c r="H3069" s="23" t="str">
        <f>IF(ISBLANK(Ventas[[#This Row],[Código]]),"",Ventas[[#This Row],[Precio Unitario]]*Ventas[[#This Row],[Cantidad]])</f>
        <v/>
      </c>
      <c r="I3069" s="1" t="str">
        <f>IF(ISBLANK(Ventas[[#This Row],[Código]]),"",SUM(Ventas[[#This Row],[Monto]],I3068))</f>
        <v/>
      </c>
    </row>
    <row r="3070" spans="3:9" x14ac:dyDescent="0.25">
      <c r="C3070" t="str">
        <f>IF(ISBLANK(Ventas[[#This Row],[Código]]),"",VLOOKUP(Ventas[[#This Row],[Código]],Productos[],2,FALSE))</f>
        <v/>
      </c>
      <c r="D3070" t="str">
        <f>IF(ISBLANK(Ventas[[#This Row],[Código]]),"",VLOOKUP(Ventas[[#This Row],[Código]],Productos[],3,FALSE))</f>
        <v/>
      </c>
      <c r="E3070" s="22"/>
      <c r="F3070" s="1" t="str">
        <f>IF(ISBLANK(Ventas[[#This Row],[Código]]),"",VLOOKUP(Ventas[[#This Row],[Código]],Productos[],4,FALSE))</f>
        <v/>
      </c>
      <c r="G3070" s="1" t="str">
        <f>IF(ISBLANK(Ventas[[#This Row],[Código]]),"",VLOOKUP(Ventas[[#This Row],[Código]],Productos[],5,FALSE))</f>
        <v/>
      </c>
      <c r="H3070" s="23" t="str">
        <f>IF(ISBLANK(Ventas[[#This Row],[Código]]),"",Ventas[[#This Row],[Precio Unitario]]*Ventas[[#This Row],[Cantidad]])</f>
        <v/>
      </c>
      <c r="I3070" s="1" t="str">
        <f>IF(ISBLANK(Ventas[[#This Row],[Código]]),"",SUM(Ventas[[#This Row],[Monto]],I3069))</f>
        <v/>
      </c>
    </row>
    <row r="3071" spans="3:9" x14ac:dyDescent="0.25">
      <c r="C3071" t="str">
        <f>IF(ISBLANK(Ventas[[#This Row],[Código]]),"",VLOOKUP(Ventas[[#This Row],[Código]],Productos[],2,FALSE))</f>
        <v/>
      </c>
      <c r="D3071" t="str">
        <f>IF(ISBLANK(Ventas[[#This Row],[Código]]),"",VLOOKUP(Ventas[[#This Row],[Código]],Productos[],3,FALSE))</f>
        <v/>
      </c>
      <c r="E3071" s="22"/>
      <c r="F3071" s="1" t="str">
        <f>IF(ISBLANK(Ventas[[#This Row],[Código]]),"",VLOOKUP(Ventas[[#This Row],[Código]],Productos[],4,FALSE))</f>
        <v/>
      </c>
      <c r="G3071" s="1" t="str">
        <f>IF(ISBLANK(Ventas[[#This Row],[Código]]),"",VLOOKUP(Ventas[[#This Row],[Código]],Productos[],5,FALSE))</f>
        <v/>
      </c>
      <c r="H3071" s="23" t="str">
        <f>IF(ISBLANK(Ventas[[#This Row],[Código]]),"",Ventas[[#This Row],[Precio Unitario]]*Ventas[[#This Row],[Cantidad]])</f>
        <v/>
      </c>
      <c r="I3071" s="1" t="str">
        <f>IF(ISBLANK(Ventas[[#This Row],[Código]]),"",SUM(Ventas[[#This Row],[Monto]],I3070))</f>
        <v/>
      </c>
    </row>
    <row r="3072" spans="3:9" x14ac:dyDescent="0.25">
      <c r="C3072" t="str">
        <f>IF(ISBLANK(Ventas[[#This Row],[Código]]),"",VLOOKUP(Ventas[[#This Row],[Código]],Productos[],2,FALSE))</f>
        <v/>
      </c>
      <c r="D3072" t="str">
        <f>IF(ISBLANK(Ventas[[#This Row],[Código]]),"",VLOOKUP(Ventas[[#This Row],[Código]],Productos[],3,FALSE))</f>
        <v/>
      </c>
      <c r="E3072" s="22"/>
      <c r="F3072" s="1" t="str">
        <f>IF(ISBLANK(Ventas[[#This Row],[Código]]),"",VLOOKUP(Ventas[[#This Row],[Código]],Productos[],4,FALSE))</f>
        <v/>
      </c>
      <c r="G3072" s="1" t="str">
        <f>IF(ISBLANK(Ventas[[#This Row],[Código]]),"",VLOOKUP(Ventas[[#This Row],[Código]],Productos[],5,FALSE))</f>
        <v/>
      </c>
      <c r="H3072" s="23" t="str">
        <f>IF(ISBLANK(Ventas[[#This Row],[Código]]),"",Ventas[[#This Row],[Precio Unitario]]*Ventas[[#This Row],[Cantidad]])</f>
        <v/>
      </c>
      <c r="I3072" s="1" t="str">
        <f>IF(ISBLANK(Ventas[[#This Row],[Código]]),"",SUM(Ventas[[#This Row],[Monto]],I3071))</f>
        <v/>
      </c>
    </row>
    <row r="3073" spans="3:9" x14ac:dyDescent="0.25">
      <c r="C3073" t="str">
        <f>IF(ISBLANK(Ventas[[#This Row],[Código]]),"",VLOOKUP(Ventas[[#This Row],[Código]],Productos[],2,FALSE))</f>
        <v/>
      </c>
      <c r="D3073" t="str">
        <f>IF(ISBLANK(Ventas[[#This Row],[Código]]),"",VLOOKUP(Ventas[[#This Row],[Código]],Productos[],3,FALSE))</f>
        <v/>
      </c>
      <c r="E3073" s="22"/>
      <c r="F3073" s="1" t="str">
        <f>IF(ISBLANK(Ventas[[#This Row],[Código]]),"",VLOOKUP(Ventas[[#This Row],[Código]],Productos[],4,FALSE))</f>
        <v/>
      </c>
      <c r="G3073" s="1" t="str">
        <f>IF(ISBLANK(Ventas[[#This Row],[Código]]),"",VLOOKUP(Ventas[[#This Row],[Código]],Productos[],5,FALSE))</f>
        <v/>
      </c>
      <c r="H3073" s="23" t="str">
        <f>IF(ISBLANK(Ventas[[#This Row],[Código]]),"",Ventas[[#This Row],[Precio Unitario]]*Ventas[[#This Row],[Cantidad]])</f>
        <v/>
      </c>
      <c r="I3073" s="1" t="str">
        <f>IF(ISBLANK(Ventas[[#This Row],[Código]]),"",SUM(Ventas[[#This Row],[Monto]],I3072))</f>
        <v/>
      </c>
    </row>
    <row r="3074" spans="3:9" x14ac:dyDescent="0.25">
      <c r="C3074" t="str">
        <f>IF(ISBLANK(Ventas[[#This Row],[Código]]),"",VLOOKUP(Ventas[[#This Row],[Código]],Productos[],2,FALSE))</f>
        <v/>
      </c>
      <c r="D3074" t="str">
        <f>IF(ISBLANK(Ventas[[#This Row],[Código]]),"",VLOOKUP(Ventas[[#This Row],[Código]],Productos[],3,FALSE))</f>
        <v/>
      </c>
      <c r="E3074" s="22"/>
      <c r="F3074" s="1" t="str">
        <f>IF(ISBLANK(Ventas[[#This Row],[Código]]),"",VLOOKUP(Ventas[[#This Row],[Código]],Productos[],4,FALSE))</f>
        <v/>
      </c>
      <c r="G3074" s="1" t="str">
        <f>IF(ISBLANK(Ventas[[#This Row],[Código]]),"",VLOOKUP(Ventas[[#This Row],[Código]],Productos[],5,FALSE))</f>
        <v/>
      </c>
      <c r="H3074" s="23" t="str">
        <f>IF(ISBLANK(Ventas[[#This Row],[Código]]),"",Ventas[[#This Row],[Precio Unitario]]*Ventas[[#This Row],[Cantidad]])</f>
        <v/>
      </c>
      <c r="I3074" s="1" t="str">
        <f>IF(ISBLANK(Ventas[[#This Row],[Código]]),"",SUM(Ventas[[#This Row],[Monto]],I3073))</f>
        <v/>
      </c>
    </row>
    <row r="3075" spans="3:9" x14ac:dyDescent="0.25">
      <c r="C3075" t="str">
        <f>IF(ISBLANK(Ventas[[#This Row],[Código]]),"",VLOOKUP(Ventas[[#This Row],[Código]],Productos[],2,FALSE))</f>
        <v/>
      </c>
      <c r="D3075" t="str">
        <f>IF(ISBLANK(Ventas[[#This Row],[Código]]),"",VLOOKUP(Ventas[[#This Row],[Código]],Productos[],3,FALSE))</f>
        <v/>
      </c>
      <c r="E3075" s="22"/>
      <c r="F3075" s="1" t="str">
        <f>IF(ISBLANK(Ventas[[#This Row],[Código]]),"",VLOOKUP(Ventas[[#This Row],[Código]],Productos[],4,FALSE))</f>
        <v/>
      </c>
      <c r="G3075" s="1" t="str">
        <f>IF(ISBLANK(Ventas[[#This Row],[Código]]),"",VLOOKUP(Ventas[[#This Row],[Código]],Productos[],5,FALSE))</f>
        <v/>
      </c>
      <c r="H3075" s="23" t="str">
        <f>IF(ISBLANK(Ventas[[#This Row],[Código]]),"",Ventas[[#This Row],[Precio Unitario]]*Ventas[[#This Row],[Cantidad]])</f>
        <v/>
      </c>
      <c r="I3075" s="1" t="str">
        <f>IF(ISBLANK(Ventas[[#This Row],[Código]]),"",SUM(Ventas[[#This Row],[Monto]],I3074))</f>
        <v/>
      </c>
    </row>
    <row r="3076" spans="3:9" x14ac:dyDescent="0.25">
      <c r="C3076" t="str">
        <f>IF(ISBLANK(Ventas[[#This Row],[Código]]),"",VLOOKUP(Ventas[[#This Row],[Código]],Productos[],2,FALSE))</f>
        <v/>
      </c>
      <c r="D3076" t="str">
        <f>IF(ISBLANK(Ventas[[#This Row],[Código]]),"",VLOOKUP(Ventas[[#This Row],[Código]],Productos[],3,FALSE))</f>
        <v/>
      </c>
      <c r="E3076" s="22"/>
      <c r="F3076" s="1" t="str">
        <f>IF(ISBLANK(Ventas[[#This Row],[Código]]),"",VLOOKUP(Ventas[[#This Row],[Código]],Productos[],4,FALSE))</f>
        <v/>
      </c>
      <c r="G3076" s="1" t="str">
        <f>IF(ISBLANK(Ventas[[#This Row],[Código]]),"",VLOOKUP(Ventas[[#This Row],[Código]],Productos[],5,FALSE))</f>
        <v/>
      </c>
      <c r="H3076" s="23" t="str">
        <f>IF(ISBLANK(Ventas[[#This Row],[Código]]),"",Ventas[[#This Row],[Precio Unitario]]*Ventas[[#This Row],[Cantidad]])</f>
        <v/>
      </c>
      <c r="I3076" s="1" t="str">
        <f>IF(ISBLANK(Ventas[[#This Row],[Código]]),"",SUM(Ventas[[#This Row],[Monto]],I3075))</f>
        <v/>
      </c>
    </row>
    <row r="3077" spans="3:9" x14ac:dyDescent="0.25">
      <c r="C3077" t="str">
        <f>IF(ISBLANK(Ventas[[#This Row],[Código]]),"",VLOOKUP(Ventas[[#This Row],[Código]],Productos[],2,FALSE))</f>
        <v/>
      </c>
      <c r="D3077" t="str">
        <f>IF(ISBLANK(Ventas[[#This Row],[Código]]),"",VLOOKUP(Ventas[[#This Row],[Código]],Productos[],3,FALSE))</f>
        <v/>
      </c>
      <c r="E3077" s="22"/>
      <c r="F3077" s="1" t="str">
        <f>IF(ISBLANK(Ventas[[#This Row],[Código]]),"",VLOOKUP(Ventas[[#This Row],[Código]],Productos[],4,FALSE))</f>
        <v/>
      </c>
      <c r="G3077" s="1" t="str">
        <f>IF(ISBLANK(Ventas[[#This Row],[Código]]),"",VLOOKUP(Ventas[[#This Row],[Código]],Productos[],5,FALSE))</f>
        <v/>
      </c>
      <c r="H3077" s="23" t="str">
        <f>IF(ISBLANK(Ventas[[#This Row],[Código]]),"",Ventas[[#This Row],[Precio Unitario]]*Ventas[[#This Row],[Cantidad]])</f>
        <v/>
      </c>
      <c r="I3077" s="1" t="str">
        <f>IF(ISBLANK(Ventas[[#This Row],[Código]]),"",SUM(Ventas[[#This Row],[Monto]],I3076))</f>
        <v/>
      </c>
    </row>
    <row r="3078" spans="3:9" x14ac:dyDescent="0.25">
      <c r="C3078" t="str">
        <f>IF(ISBLANK(Ventas[[#This Row],[Código]]),"",VLOOKUP(Ventas[[#This Row],[Código]],Productos[],2,FALSE))</f>
        <v/>
      </c>
      <c r="D3078" t="str">
        <f>IF(ISBLANK(Ventas[[#This Row],[Código]]),"",VLOOKUP(Ventas[[#This Row],[Código]],Productos[],3,FALSE))</f>
        <v/>
      </c>
      <c r="E3078" s="22"/>
      <c r="F3078" s="1" t="str">
        <f>IF(ISBLANK(Ventas[[#This Row],[Código]]),"",VLOOKUP(Ventas[[#This Row],[Código]],Productos[],4,FALSE))</f>
        <v/>
      </c>
      <c r="G3078" s="1" t="str">
        <f>IF(ISBLANK(Ventas[[#This Row],[Código]]),"",VLOOKUP(Ventas[[#This Row],[Código]],Productos[],5,FALSE))</f>
        <v/>
      </c>
      <c r="H3078" s="23" t="str">
        <f>IF(ISBLANK(Ventas[[#This Row],[Código]]),"",Ventas[[#This Row],[Precio Unitario]]*Ventas[[#This Row],[Cantidad]])</f>
        <v/>
      </c>
      <c r="I3078" s="1" t="str">
        <f>IF(ISBLANK(Ventas[[#This Row],[Código]]),"",SUM(Ventas[[#This Row],[Monto]],I3077))</f>
        <v/>
      </c>
    </row>
    <row r="3079" spans="3:9" x14ac:dyDescent="0.25">
      <c r="C3079" t="str">
        <f>IF(ISBLANK(Ventas[[#This Row],[Código]]),"",VLOOKUP(Ventas[[#This Row],[Código]],Productos[],2,FALSE))</f>
        <v/>
      </c>
      <c r="D3079" t="str">
        <f>IF(ISBLANK(Ventas[[#This Row],[Código]]),"",VLOOKUP(Ventas[[#This Row],[Código]],Productos[],3,FALSE))</f>
        <v/>
      </c>
      <c r="E3079" s="22"/>
      <c r="F3079" s="1" t="str">
        <f>IF(ISBLANK(Ventas[[#This Row],[Código]]),"",VLOOKUP(Ventas[[#This Row],[Código]],Productos[],4,FALSE))</f>
        <v/>
      </c>
      <c r="G3079" s="1" t="str">
        <f>IF(ISBLANK(Ventas[[#This Row],[Código]]),"",VLOOKUP(Ventas[[#This Row],[Código]],Productos[],5,FALSE))</f>
        <v/>
      </c>
      <c r="H3079" s="23" t="str">
        <f>IF(ISBLANK(Ventas[[#This Row],[Código]]),"",Ventas[[#This Row],[Precio Unitario]]*Ventas[[#This Row],[Cantidad]])</f>
        <v/>
      </c>
      <c r="I3079" s="1" t="str">
        <f>IF(ISBLANK(Ventas[[#This Row],[Código]]),"",SUM(Ventas[[#This Row],[Monto]],I3078))</f>
        <v/>
      </c>
    </row>
    <row r="3080" spans="3:9" x14ac:dyDescent="0.25">
      <c r="C3080" t="str">
        <f>IF(ISBLANK(Ventas[[#This Row],[Código]]),"",VLOOKUP(Ventas[[#This Row],[Código]],Productos[],2,FALSE))</f>
        <v/>
      </c>
      <c r="D3080" t="str">
        <f>IF(ISBLANK(Ventas[[#This Row],[Código]]),"",VLOOKUP(Ventas[[#This Row],[Código]],Productos[],3,FALSE))</f>
        <v/>
      </c>
      <c r="E3080" s="22"/>
      <c r="F3080" s="1" t="str">
        <f>IF(ISBLANK(Ventas[[#This Row],[Código]]),"",VLOOKUP(Ventas[[#This Row],[Código]],Productos[],4,FALSE))</f>
        <v/>
      </c>
      <c r="G3080" s="1" t="str">
        <f>IF(ISBLANK(Ventas[[#This Row],[Código]]),"",VLOOKUP(Ventas[[#This Row],[Código]],Productos[],5,FALSE))</f>
        <v/>
      </c>
      <c r="H3080" s="23" t="str">
        <f>IF(ISBLANK(Ventas[[#This Row],[Código]]),"",Ventas[[#This Row],[Precio Unitario]]*Ventas[[#This Row],[Cantidad]])</f>
        <v/>
      </c>
      <c r="I3080" s="1" t="str">
        <f>IF(ISBLANK(Ventas[[#This Row],[Código]]),"",SUM(Ventas[[#This Row],[Monto]],I3079))</f>
        <v/>
      </c>
    </row>
    <row r="3081" spans="3:9" x14ac:dyDescent="0.25">
      <c r="C3081" t="str">
        <f>IF(ISBLANK(Ventas[[#This Row],[Código]]),"",VLOOKUP(Ventas[[#This Row],[Código]],Productos[],2,FALSE))</f>
        <v/>
      </c>
      <c r="D3081" t="str">
        <f>IF(ISBLANK(Ventas[[#This Row],[Código]]),"",VLOOKUP(Ventas[[#This Row],[Código]],Productos[],3,FALSE))</f>
        <v/>
      </c>
      <c r="E3081" s="22"/>
      <c r="F3081" s="1" t="str">
        <f>IF(ISBLANK(Ventas[[#This Row],[Código]]),"",VLOOKUP(Ventas[[#This Row],[Código]],Productos[],4,FALSE))</f>
        <v/>
      </c>
      <c r="G3081" s="1" t="str">
        <f>IF(ISBLANK(Ventas[[#This Row],[Código]]),"",VLOOKUP(Ventas[[#This Row],[Código]],Productos[],5,FALSE))</f>
        <v/>
      </c>
      <c r="H3081" s="23" t="str">
        <f>IF(ISBLANK(Ventas[[#This Row],[Código]]),"",Ventas[[#This Row],[Precio Unitario]]*Ventas[[#This Row],[Cantidad]])</f>
        <v/>
      </c>
      <c r="I3081" s="1" t="str">
        <f>IF(ISBLANK(Ventas[[#This Row],[Código]]),"",SUM(Ventas[[#This Row],[Monto]],I3080))</f>
        <v/>
      </c>
    </row>
    <row r="3082" spans="3:9" x14ac:dyDescent="0.25">
      <c r="C3082" t="str">
        <f>IF(ISBLANK(Ventas[[#This Row],[Código]]),"",VLOOKUP(Ventas[[#This Row],[Código]],Productos[],2,FALSE))</f>
        <v/>
      </c>
      <c r="D3082" t="str">
        <f>IF(ISBLANK(Ventas[[#This Row],[Código]]),"",VLOOKUP(Ventas[[#This Row],[Código]],Productos[],3,FALSE))</f>
        <v/>
      </c>
      <c r="E3082" s="22"/>
      <c r="F3082" s="1" t="str">
        <f>IF(ISBLANK(Ventas[[#This Row],[Código]]),"",VLOOKUP(Ventas[[#This Row],[Código]],Productos[],4,FALSE))</f>
        <v/>
      </c>
      <c r="G3082" s="1" t="str">
        <f>IF(ISBLANK(Ventas[[#This Row],[Código]]),"",VLOOKUP(Ventas[[#This Row],[Código]],Productos[],5,FALSE))</f>
        <v/>
      </c>
      <c r="H3082" s="23" t="str">
        <f>IF(ISBLANK(Ventas[[#This Row],[Código]]),"",Ventas[[#This Row],[Precio Unitario]]*Ventas[[#This Row],[Cantidad]])</f>
        <v/>
      </c>
      <c r="I3082" s="1" t="str">
        <f>IF(ISBLANK(Ventas[[#This Row],[Código]]),"",SUM(Ventas[[#This Row],[Monto]],I3081))</f>
        <v/>
      </c>
    </row>
    <row r="3083" spans="3:9" x14ac:dyDescent="0.25">
      <c r="C3083" t="str">
        <f>IF(ISBLANK(Ventas[[#This Row],[Código]]),"",VLOOKUP(Ventas[[#This Row],[Código]],Productos[],2,FALSE))</f>
        <v/>
      </c>
      <c r="D3083" t="str">
        <f>IF(ISBLANK(Ventas[[#This Row],[Código]]),"",VLOOKUP(Ventas[[#This Row],[Código]],Productos[],3,FALSE))</f>
        <v/>
      </c>
      <c r="E3083" s="22"/>
      <c r="F3083" s="1" t="str">
        <f>IF(ISBLANK(Ventas[[#This Row],[Código]]),"",VLOOKUP(Ventas[[#This Row],[Código]],Productos[],4,FALSE))</f>
        <v/>
      </c>
      <c r="G3083" s="1" t="str">
        <f>IF(ISBLANK(Ventas[[#This Row],[Código]]),"",VLOOKUP(Ventas[[#This Row],[Código]],Productos[],5,FALSE))</f>
        <v/>
      </c>
      <c r="H3083" s="23" t="str">
        <f>IF(ISBLANK(Ventas[[#This Row],[Código]]),"",Ventas[[#This Row],[Precio Unitario]]*Ventas[[#This Row],[Cantidad]])</f>
        <v/>
      </c>
      <c r="I3083" s="1" t="str">
        <f>IF(ISBLANK(Ventas[[#This Row],[Código]]),"",SUM(Ventas[[#This Row],[Monto]],I3082))</f>
        <v/>
      </c>
    </row>
    <row r="3084" spans="3:9" x14ac:dyDescent="0.25">
      <c r="C3084" t="str">
        <f>IF(ISBLANK(Ventas[[#This Row],[Código]]),"",VLOOKUP(Ventas[[#This Row],[Código]],Productos[],2,FALSE))</f>
        <v/>
      </c>
      <c r="D3084" t="str">
        <f>IF(ISBLANK(Ventas[[#This Row],[Código]]),"",VLOOKUP(Ventas[[#This Row],[Código]],Productos[],3,FALSE))</f>
        <v/>
      </c>
      <c r="E3084" s="22"/>
      <c r="F3084" s="1" t="str">
        <f>IF(ISBLANK(Ventas[[#This Row],[Código]]),"",VLOOKUP(Ventas[[#This Row],[Código]],Productos[],4,FALSE))</f>
        <v/>
      </c>
      <c r="G3084" s="1" t="str">
        <f>IF(ISBLANK(Ventas[[#This Row],[Código]]),"",VLOOKUP(Ventas[[#This Row],[Código]],Productos[],5,FALSE))</f>
        <v/>
      </c>
      <c r="H3084" s="23" t="str">
        <f>IF(ISBLANK(Ventas[[#This Row],[Código]]),"",Ventas[[#This Row],[Precio Unitario]]*Ventas[[#This Row],[Cantidad]])</f>
        <v/>
      </c>
      <c r="I3084" s="1" t="str">
        <f>IF(ISBLANK(Ventas[[#This Row],[Código]]),"",SUM(Ventas[[#This Row],[Monto]],I3083))</f>
        <v/>
      </c>
    </row>
    <row r="3085" spans="3:9" x14ac:dyDescent="0.25">
      <c r="C3085" t="str">
        <f>IF(ISBLANK(Ventas[[#This Row],[Código]]),"",VLOOKUP(Ventas[[#This Row],[Código]],Productos[],2,FALSE))</f>
        <v/>
      </c>
      <c r="D3085" t="str">
        <f>IF(ISBLANK(Ventas[[#This Row],[Código]]),"",VLOOKUP(Ventas[[#This Row],[Código]],Productos[],3,FALSE))</f>
        <v/>
      </c>
      <c r="E3085" s="22"/>
      <c r="F3085" s="1" t="str">
        <f>IF(ISBLANK(Ventas[[#This Row],[Código]]),"",VLOOKUP(Ventas[[#This Row],[Código]],Productos[],4,FALSE))</f>
        <v/>
      </c>
      <c r="G3085" s="1" t="str">
        <f>IF(ISBLANK(Ventas[[#This Row],[Código]]),"",VLOOKUP(Ventas[[#This Row],[Código]],Productos[],5,FALSE))</f>
        <v/>
      </c>
      <c r="H3085" s="23" t="str">
        <f>IF(ISBLANK(Ventas[[#This Row],[Código]]),"",Ventas[[#This Row],[Precio Unitario]]*Ventas[[#This Row],[Cantidad]])</f>
        <v/>
      </c>
      <c r="I3085" s="1" t="str">
        <f>IF(ISBLANK(Ventas[[#This Row],[Código]]),"",SUM(Ventas[[#This Row],[Monto]],I3084))</f>
        <v/>
      </c>
    </row>
    <row r="3086" spans="3:9" x14ac:dyDescent="0.25">
      <c r="C3086" t="str">
        <f>IF(ISBLANK(Ventas[[#This Row],[Código]]),"",VLOOKUP(Ventas[[#This Row],[Código]],Productos[],2,FALSE))</f>
        <v/>
      </c>
      <c r="D3086" t="str">
        <f>IF(ISBLANK(Ventas[[#This Row],[Código]]),"",VLOOKUP(Ventas[[#This Row],[Código]],Productos[],3,FALSE))</f>
        <v/>
      </c>
      <c r="E3086" s="22"/>
      <c r="F3086" s="1" t="str">
        <f>IF(ISBLANK(Ventas[[#This Row],[Código]]),"",VLOOKUP(Ventas[[#This Row],[Código]],Productos[],4,FALSE))</f>
        <v/>
      </c>
      <c r="G3086" s="1" t="str">
        <f>IF(ISBLANK(Ventas[[#This Row],[Código]]),"",VLOOKUP(Ventas[[#This Row],[Código]],Productos[],5,FALSE))</f>
        <v/>
      </c>
      <c r="H3086" s="23" t="str">
        <f>IF(ISBLANK(Ventas[[#This Row],[Código]]),"",Ventas[[#This Row],[Precio Unitario]]*Ventas[[#This Row],[Cantidad]])</f>
        <v/>
      </c>
      <c r="I3086" s="1" t="str">
        <f>IF(ISBLANK(Ventas[[#This Row],[Código]]),"",SUM(Ventas[[#This Row],[Monto]],I3085))</f>
        <v/>
      </c>
    </row>
    <row r="3087" spans="3:9" x14ac:dyDescent="0.25">
      <c r="C3087" t="str">
        <f>IF(ISBLANK(Ventas[[#This Row],[Código]]),"",VLOOKUP(Ventas[[#This Row],[Código]],Productos[],2,FALSE))</f>
        <v/>
      </c>
      <c r="D3087" t="str">
        <f>IF(ISBLANK(Ventas[[#This Row],[Código]]),"",VLOOKUP(Ventas[[#This Row],[Código]],Productos[],3,FALSE))</f>
        <v/>
      </c>
      <c r="E3087" s="22"/>
      <c r="F3087" s="1" t="str">
        <f>IF(ISBLANK(Ventas[[#This Row],[Código]]),"",VLOOKUP(Ventas[[#This Row],[Código]],Productos[],4,FALSE))</f>
        <v/>
      </c>
      <c r="G3087" s="1" t="str">
        <f>IF(ISBLANK(Ventas[[#This Row],[Código]]),"",VLOOKUP(Ventas[[#This Row],[Código]],Productos[],5,FALSE))</f>
        <v/>
      </c>
      <c r="H3087" s="23" t="str">
        <f>IF(ISBLANK(Ventas[[#This Row],[Código]]),"",Ventas[[#This Row],[Precio Unitario]]*Ventas[[#This Row],[Cantidad]])</f>
        <v/>
      </c>
      <c r="I3087" s="1" t="str">
        <f>IF(ISBLANK(Ventas[[#This Row],[Código]]),"",SUM(Ventas[[#This Row],[Monto]],I3086))</f>
        <v/>
      </c>
    </row>
    <row r="3088" spans="3:9" x14ac:dyDescent="0.25">
      <c r="C3088" t="str">
        <f>IF(ISBLANK(Ventas[[#This Row],[Código]]),"",VLOOKUP(Ventas[[#This Row],[Código]],Productos[],2,FALSE))</f>
        <v/>
      </c>
      <c r="D3088" t="str">
        <f>IF(ISBLANK(Ventas[[#This Row],[Código]]),"",VLOOKUP(Ventas[[#This Row],[Código]],Productos[],3,FALSE))</f>
        <v/>
      </c>
      <c r="E3088" s="22"/>
      <c r="F3088" s="1" t="str">
        <f>IF(ISBLANK(Ventas[[#This Row],[Código]]),"",VLOOKUP(Ventas[[#This Row],[Código]],Productos[],4,FALSE))</f>
        <v/>
      </c>
      <c r="G3088" s="1" t="str">
        <f>IF(ISBLANK(Ventas[[#This Row],[Código]]),"",VLOOKUP(Ventas[[#This Row],[Código]],Productos[],5,FALSE))</f>
        <v/>
      </c>
      <c r="H3088" s="23" t="str">
        <f>IF(ISBLANK(Ventas[[#This Row],[Código]]),"",Ventas[[#This Row],[Precio Unitario]]*Ventas[[#This Row],[Cantidad]])</f>
        <v/>
      </c>
      <c r="I3088" s="1" t="str">
        <f>IF(ISBLANK(Ventas[[#This Row],[Código]]),"",SUM(Ventas[[#This Row],[Monto]],I3087))</f>
        <v/>
      </c>
    </row>
    <row r="3089" spans="3:9" x14ac:dyDescent="0.25">
      <c r="C3089" t="str">
        <f>IF(ISBLANK(Ventas[[#This Row],[Código]]),"",VLOOKUP(Ventas[[#This Row],[Código]],Productos[],2,FALSE))</f>
        <v/>
      </c>
      <c r="D3089" t="str">
        <f>IF(ISBLANK(Ventas[[#This Row],[Código]]),"",VLOOKUP(Ventas[[#This Row],[Código]],Productos[],3,FALSE))</f>
        <v/>
      </c>
      <c r="E3089" s="22"/>
      <c r="F3089" s="1" t="str">
        <f>IF(ISBLANK(Ventas[[#This Row],[Código]]),"",VLOOKUP(Ventas[[#This Row],[Código]],Productos[],4,FALSE))</f>
        <v/>
      </c>
      <c r="G3089" s="1" t="str">
        <f>IF(ISBLANK(Ventas[[#This Row],[Código]]),"",VLOOKUP(Ventas[[#This Row],[Código]],Productos[],5,FALSE))</f>
        <v/>
      </c>
      <c r="H3089" s="23" t="str">
        <f>IF(ISBLANK(Ventas[[#This Row],[Código]]),"",Ventas[[#This Row],[Precio Unitario]]*Ventas[[#This Row],[Cantidad]])</f>
        <v/>
      </c>
      <c r="I3089" s="1" t="str">
        <f>IF(ISBLANK(Ventas[[#This Row],[Código]]),"",SUM(Ventas[[#This Row],[Monto]],I3088))</f>
        <v/>
      </c>
    </row>
    <row r="3090" spans="3:9" x14ac:dyDescent="0.25">
      <c r="C3090" t="str">
        <f>IF(ISBLANK(Ventas[[#This Row],[Código]]),"",VLOOKUP(Ventas[[#This Row],[Código]],Productos[],2,FALSE))</f>
        <v/>
      </c>
      <c r="D3090" t="str">
        <f>IF(ISBLANK(Ventas[[#This Row],[Código]]),"",VLOOKUP(Ventas[[#This Row],[Código]],Productos[],3,FALSE))</f>
        <v/>
      </c>
      <c r="E3090" s="22"/>
      <c r="F3090" s="1" t="str">
        <f>IF(ISBLANK(Ventas[[#This Row],[Código]]),"",VLOOKUP(Ventas[[#This Row],[Código]],Productos[],4,FALSE))</f>
        <v/>
      </c>
      <c r="G3090" s="1" t="str">
        <f>IF(ISBLANK(Ventas[[#This Row],[Código]]),"",VLOOKUP(Ventas[[#This Row],[Código]],Productos[],5,FALSE))</f>
        <v/>
      </c>
      <c r="H3090" s="23" t="str">
        <f>IF(ISBLANK(Ventas[[#This Row],[Código]]),"",Ventas[[#This Row],[Precio Unitario]]*Ventas[[#This Row],[Cantidad]])</f>
        <v/>
      </c>
      <c r="I3090" s="1" t="str">
        <f>IF(ISBLANK(Ventas[[#This Row],[Código]]),"",SUM(Ventas[[#This Row],[Monto]],I3089))</f>
        <v/>
      </c>
    </row>
    <row r="3091" spans="3:9" x14ac:dyDescent="0.25">
      <c r="C3091" t="str">
        <f>IF(ISBLANK(Ventas[[#This Row],[Código]]),"",VLOOKUP(Ventas[[#This Row],[Código]],Productos[],2,FALSE))</f>
        <v/>
      </c>
      <c r="D3091" t="str">
        <f>IF(ISBLANK(Ventas[[#This Row],[Código]]),"",VLOOKUP(Ventas[[#This Row],[Código]],Productos[],3,FALSE))</f>
        <v/>
      </c>
      <c r="E3091" s="22"/>
      <c r="F3091" s="1" t="str">
        <f>IF(ISBLANK(Ventas[[#This Row],[Código]]),"",VLOOKUP(Ventas[[#This Row],[Código]],Productos[],4,FALSE))</f>
        <v/>
      </c>
      <c r="G3091" s="1" t="str">
        <f>IF(ISBLANK(Ventas[[#This Row],[Código]]),"",VLOOKUP(Ventas[[#This Row],[Código]],Productos[],5,FALSE))</f>
        <v/>
      </c>
      <c r="H3091" s="23" t="str">
        <f>IF(ISBLANK(Ventas[[#This Row],[Código]]),"",Ventas[[#This Row],[Precio Unitario]]*Ventas[[#This Row],[Cantidad]])</f>
        <v/>
      </c>
      <c r="I3091" s="1" t="str">
        <f>IF(ISBLANK(Ventas[[#This Row],[Código]]),"",SUM(Ventas[[#This Row],[Monto]],I3090))</f>
        <v/>
      </c>
    </row>
    <row r="3092" spans="3:9" x14ac:dyDescent="0.25">
      <c r="C3092" t="str">
        <f>IF(ISBLANK(Ventas[[#This Row],[Código]]),"",VLOOKUP(Ventas[[#This Row],[Código]],Productos[],2,FALSE))</f>
        <v/>
      </c>
      <c r="D3092" t="str">
        <f>IF(ISBLANK(Ventas[[#This Row],[Código]]),"",VLOOKUP(Ventas[[#This Row],[Código]],Productos[],3,FALSE))</f>
        <v/>
      </c>
      <c r="E3092" s="22"/>
      <c r="F3092" s="1" t="str">
        <f>IF(ISBLANK(Ventas[[#This Row],[Código]]),"",VLOOKUP(Ventas[[#This Row],[Código]],Productos[],4,FALSE))</f>
        <v/>
      </c>
      <c r="G3092" s="1" t="str">
        <f>IF(ISBLANK(Ventas[[#This Row],[Código]]),"",VLOOKUP(Ventas[[#This Row],[Código]],Productos[],5,FALSE))</f>
        <v/>
      </c>
      <c r="H3092" s="23" t="str">
        <f>IF(ISBLANK(Ventas[[#This Row],[Código]]),"",Ventas[[#This Row],[Precio Unitario]]*Ventas[[#This Row],[Cantidad]])</f>
        <v/>
      </c>
      <c r="I3092" s="1" t="str">
        <f>IF(ISBLANK(Ventas[[#This Row],[Código]]),"",SUM(Ventas[[#This Row],[Monto]],I3091))</f>
        <v/>
      </c>
    </row>
    <row r="3093" spans="3:9" x14ac:dyDescent="0.25">
      <c r="C3093" t="str">
        <f>IF(ISBLANK(Ventas[[#This Row],[Código]]),"",VLOOKUP(Ventas[[#This Row],[Código]],Productos[],2,FALSE))</f>
        <v/>
      </c>
      <c r="D3093" t="str">
        <f>IF(ISBLANK(Ventas[[#This Row],[Código]]),"",VLOOKUP(Ventas[[#This Row],[Código]],Productos[],3,FALSE))</f>
        <v/>
      </c>
      <c r="E3093" s="22"/>
      <c r="F3093" s="1" t="str">
        <f>IF(ISBLANK(Ventas[[#This Row],[Código]]),"",VLOOKUP(Ventas[[#This Row],[Código]],Productos[],4,FALSE))</f>
        <v/>
      </c>
      <c r="G3093" s="1" t="str">
        <f>IF(ISBLANK(Ventas[[#This Row],[Código]]),"",VLOOKUP(Ventas[[#This Row],[Código]],Productos[],5,FALSE))</f>
        <v/>
      </c>
      <c r="H3093" s="23" t="str">
        <f>IF(ISBLANK(Ventas[[#This Row],[Código]]),"",Ventas[[#This Row],[Precio Unitario]]*Ventas[[#This Row],[Cantidad]])</f>
        <v/>
      </c>
      <c r="I3093" s="1" t="str">
        <f>IF(ISBLANK(Ventas[[#This Row],[Código]]),"",SUM(Ventas[[#This Row],[Monto]],I3092))</f>
        <v/>
      </c>
    </row>
    <row r="3094" spans="3:9" x14ac:dyDescent="0.25">
      <c r="C3094" t="str">
        <f>IF(ISBLANK(Ventas[[#This Row],[Código]]),"",VLOOKUP(Ventas[[#This Row],[Código]],Productos[],2,FALSE))</f>
        <v/>
      </c>
      <c r="D3094" t="str">
        <f>IF(ISBLANK(Ventas[[#This Row],[Código]]),"",VLOOKUP(Ventas[[#This Row],[Código]],Productos[],3,FALSE))</f>
        <v/>
      </c>
      <c r="E3094" s="22"/>
      <c r="F3094" s="1" t="str">
        <f>IF(ISBLANK(Ventas[[#This Row],[Código]]),"",VLOOKUP(Ventas[[#This Row],[Código]],Productos[],4,FALSE))</f>
        <v/>
      </c>
      <c r="G3094" s="1" t="str">
        <f>IF(ISBLANK(Ventas[[#This Row],[Código]]),"",VLOOKUP(Ventas[[#This Row],[Código]],Productos[],5,FALSE))</f>
        <v/>
      </c>
      <c r="H3094" s="23" t="str">
        <f>IF(ISBLANK(Ventas[[#This Row],[Código]]),"",Ventas[[#This Row],[Precio Unitario]]*Ventas[[#This Row],[Cantidad]])</f>
        <v/>
      </c>
      <c r="I3094" s="1" t="str">
        <f>IF(ISBLANK(Ventas[[#This Row],[Código]]),"",SUM(Ventas[[#This Row],[Monto]],I3093))</f>
        <v/>
      </c>
    </row>
    <row r="3095" spans="3:9" x14ac:dyDescent="0.25">
      <c r="C3095" t="str">
        <f>IF(ISBLANK(Ventas[[#This Row],[Código]]),"",VLOOKUP(Ventas[[#This Row],[Código]],Productos[],2,FALSE))</f>
        <v/>
      </c>
      <c r="D3095" t="str">
        <f>IF(ISBLANK(Ventas[[#This Row],[Código]]),"",VLOOKUP(Ventas[[#This Row],[Código]],Productos[],3,FALSE))</f>
        <v/>
      </c>
      <c r="E3095" s="22"/>
      <c r="F3095" s="1" t="str">
        <f>IF(ISBLANK(Ventas[[#This Row],[Código]]),"",VLOOKUP(Ventas[[#This Row],[Código]],Productos[],4,FALSE))</f>
        <v/>
      </c>
      <c r="G3095" s="1" t="str">
        <f>IF(ISBLANK(Ventas[[#This Row],[Código]]),"",VLOOKUP(Ventas[[#This Row],[Código]],Productos[],5,FALSE))</f>
        <v/>
      </c>
      <c r="H3095" s="23" t="str">
        <f>IF(ISBLANK(Ventas[[#This Row],[Código]]),"",Ventas[[#This Row],[Precio Unitario]]*Ventas[[#This Row],[Cantidad]])</f>
        <v/>
      </c>
      <c r="I3095" s="1" t="str">
        <f>IF(ISBLANK(Ventas[[#This Row],[Código]]),"",SUM(Ventas[[#This Row],[Monto]],I3094))</f>
        <v/>
      </c>
    </row>
    <row r="3096" spans="3:9" x14ac:dyDescent="0.25">
      <c r="C3096" t="str">
        <f>IF(ISBLANK(Ventas[[#This Row],[Código]]),"",VLOOKUP(Ventas[[#This Row],[Código]],Productos[],2,FALSE))</f>
        <v/>
      </c>
      <c r="D3096" t="str">
        <f>IF(ISBLANK(Ventas[[#This Row],[Código]]),"",VLOOKUP(Ventas[[#This Row],[Código]],Productos[],3,FALSE))</f>
        <v/>
      </c>
      <c r="E3096" s="22"/>
      <c r="F3096" s="1" t="str">
        <f>IF(ISBLANK(Ventas[[#This Row],[Código]]),"",VLOOKUP(Ventas[[#This Row],[Código]],Productos[],4,FALSE))</f>
        <v/>
      </c>
      <c r="G3096" s="1" t="str">
        <f>IF(ISBLANK(Ventas[[#This Row],[Código]]),"",VLOOKUP(Ventas[[#This Row],[Código]],Productos[],5,FALSE))</f>
        <v/>
      </c>
      <c r="H3096" s="23" t="str">
        <f>IF(ISBLANK(Ventas[[#This Row],[Código]]),"",Ventas[[#This Row],[Precio Unitario]]*Ventas[[#This Row],[Cantidad]])</f>
        <v/>
      </c>
      <c r="I3096" s="1" t="str">
        <f>IF(ISBLANK(Ventas[[#This Row],[Código]]),"",SUM(Ventas[[#This Row],[Monto]],I3095))</f>
        <v/>
      </c>
    </row>
    <row r="3097" spans="3:9" x14ac:dyDescent="0.25">
      <c r="C3097" t="str">
        <f>IF(ISBLANK(Ventas[[#This Row],[Código]]),"",VLOOKUP(Ventas[[#This Row],[Código]],Productos[],2,FALSE))</f>
        <v/>
      </c>
      <c r="D3097" t="str">
        <f>IF(ISBLANK(Ventas[[#This Row],[Código]]),"",VLOOKUP(Ventas[[#This Row],[Código]],Productos[],3,FALSE))</f>
        <v/>
      </c>
      <c r="E3097" s="22"/>
      <c r="F3097" s="1" t="str">
        <f>IF(ISBLANK(Ventas[[#This Row],[Código]]),"",VLOOKUP(Ventas[[#This Row],[Código]],Productos[],4,FALSE))</f>
        <v/>
      </c>
      <c r="G3097" s="1" t="str">
        <f>IF(ISBLANK(Ventas[[#This Row],[Código]]),"",VLOOKUP(Ventas[[#This Row],[Código]],Productos[],5,FALSE))</f>
        <v/>
      </c>
      <c r="H3097" s="23" t="str">
        <f>IF(ISBLANK(Ventas[[#This Row],[Código]]),"",Ventas[[#This Row],[Precio Unitario]]*Ventas[[#This Row],[Cantidad]])</f>
        <v/>
      </c>
      <c r="I3097" s="1" t="str">
        <f>IF(ISBLANK(Ventas[[#This Row],[Código]]),"",SUM(Ventas[[#This Row],[Monto]],I3096))</f>
        <v/>
      </c>
    </row>
    <row r="3098" spans="3:9" x14ac:dyDescent="0.25">
      <c r="C3098" t="str">
        <f>IF(ISBLANK(Ventas[[#This Row],[Código]]),"",VLOOKUP(Ventas[[#This Row],[Código]],Productos[],2,FALSE))</f>
        <v/>
      </c>
      <c r="D3098" t="str">
        <f>IF(ISBLANK(Ventas[[#This Row],[Código]]),"",VLOOKUP(Ventas[[#This Row],[Código]],Productos[],3,FALSE))</f>
        <v/>
      </c>
      <c r="E3098" s="22"/>
      <c r="F3098" s="1" t="str">
        <f>IF(ISBLANK(Ventas[[#This Row],[Código]]),"",VLOOKUP(Ventas[[#This Row],[Código]],Productos[],4,FALSE))</f>
        <v/>
      </c>
      <c r="G3098" s="1" t="str">
        <f>IF(ISBLANK(Ventas[[#This Row],[Código]]),"",VLOOKUP(Ventas[[#This Row],[Código]],Productos[],5,FALSE))</f>
        <v/>
      </c>
      <c r="H3098" s="23" t="str">
        <f>IF(ISBLANK(Ventas[[#This Row],[Código]]),"",Ventas[[#This Row],[Precio Unitario]]*Ventas[[#This Row],[Cantidad]])</f>
        <v/>
      </c>
      <c r="I3098" s="1" t="str">
        <f>IF(ISBLANK(Ventas[[#This Row],[Código]]),"",SUM(Ventas[[#This Row],[Monto]],I3097))</f>
        <v/>
      </c>
    </row>
    <row r="3099" spans="3:9" x14ac:dyDescent="0.25">
      <c r="C3099" t="str">
        <f>IF(ISBLANK(Ventas[[#This Row],[Código]]),"",VLOOKUP(Ventas[[#This Row],[Código]],Productos[],2,FALSE))</f>
        <v/>
      </c>
      <c r="D3099" t="str">
        <f>IF(ISBLANK(Ventas[[#This Row],[Código]]),"",VLOOKUP(Ventas[[#This Row],[Código]],Productos[],3,FALSE))</f>
        <v/>
      </c>
      <c r="E3099" s="22"/>
      <c r="F3099" s="1" t="str">
        <f>IF(ISBLANK(Ventas[[#This Row],[Código]]),"",VLOOKUP(Ventas[[#This Row],[Código]],Productos[],4,FALSE))</f>
        <v/>
      </c>
      <c r="G3099" s="1" t="str">
        <f>IF(ISBLANK(Ventas[[#This Row],[Código]]),"",VLOOKUP(Ventas[[#This Row],[Código]],Productos[],5,FALSE))</f>
        <v/>
      </c>
      <c r="H3099" s="23" t="str">
        <f>IF(ISBLANK(Ventas[[#This Row],[Código]]),"",Ventas[[#This Row],[Precio Unitario]]*Ventas[[#This Row],[Cantidad]])</f>
        <v/>
      </c>
      <c r="I3099" s="1" t="str">
        <f>IF(ISBLANK(Ventas[[#This Row],[Código]]),"",SUM(Ventas[[#This Row],[Monto]],I3098))</f>
        <v/>
      </c>
    </row>
    <row r="3100" spans="3:9" x14ac:dyDescent="0.25">
      <c r="C3100" t="str">
        <f>IF(ISBLANK(Ventas[[#This Row],[Código]]),"",VLOOKUP(Ventas[[#This Row],[Código]],Productos[],2,FALSE))</f>
        <v/>
      </c>
      <c r="D3100" t="str">
        <f>IF(ISBLANK(Ventas[[#This Row],[Código]]),"",VLOOKUP(Ventas[[#This Row],[Código]],Productos[],3,FALSE))</f>
        <v/>
      </c>
      <c r="E3100" s="22"/>
      <c r="F3100" s="1" t="str">
        <f>IF(ISBLANK(Ventas[[#This Row],[Código]]),"",VLOOKUP(Ventas[[#This Row],[Código]],Productos[],4,FALSE))</f>
        <v/>
      </c>
      <c r="G3100" s="1" t="str">
        <f>IF(ISBLANK(Ventas[[#This Row],[Código]]),"",VLOOKUP(Ventas[[#This Row],[Código]],Productos[],5,FALSE))</f>
        <v/>
      </c>
      <c r="H3100" s="23" t="str">
        <f>IF(ISBLANK(Ventas[[#This Row],[Código]]),"",Ventas[[#This Row],[Precio Unitario]]*Ventas[[#This Row],[Cantidad]])</f>
        <v/>
      </c>
      <c r="I3100" s="1" t="str">
        <f>IF(ISBLANK(Ventas[[#This Row],[Código]]),"",SUM(Ventas[[#This Row],[Monto]],I3099))</f>
        <v/>
      </c>
    </row>
    <row r="3101" spans="3:9" x14ac:dyDescent="0.25">
      <c r="C3101" t="str">
        <f>IF(ISBLANK(Ventas[[#This Row],[Código]]),"",VLOOKUP(Ventas[[#This Row],[Código]],Productos[],2,FALSE))</f>
        <v/>
      </c>
      <c r="D3101" t="str">
        <f>IF(ISBLANK(Ventas[[#This Row],[Código]]),"",VLOOKUP(Ventas[[#This Row],[Código]],Productos[],3,FALSE))</f>
        <v/>
      </c>
      <c r="E3101" s="22"/>
      <c r="F3101" s="1" t="str">
        <f>IF(ISBLANK(Ventas[[#This Row],[Código]]),"",VLOOKUP(Ventas[[#This Row],[Código]],Productos[],4,FALSE))</f>
        <v/>
      </c>
      <c r="G3101" s="1" t="str">
        <f>IF(ISBLANK(Ventas[[#This Row],[Código]]),"",VLOOKUP(Ventas[[#This Row],[Código]],Productos[],5,FALSE))</f>
        <v/>
      </c>
      <c r="H3101" s="23" t="str">
        <f>IF(ISBLANK(Ventas[[#This Row],[Código]]),"",Ventas[[#This Row],[Precio Unitario]]*Ventas[[#This Row],[Cantidad]])</f>
        <v/>
      </c>
      <c r="I3101" s="1" t="str">
        <f>IF(ISBLANK(Ventas[[#This Row],[Código]]),"",SUM(Ventas[[#This Row],[Monto]],I3100))</f>
        <v/>
      </c>
    </row>
    <row r="3102" spans="3:9" x14ac:dyDescent="0.25">
      <c r="C3102" t="str">
        <f>IF(ISBLANK(Ventas[[#This Row],[Código]]),"",VLOOKUP(Ventas[[#This Row],[Código]],Productos[],2,FALSE))</f>
        <v/>
      </c>
      <c r="D3102" t="str">
        <f>IF(ISBLANK(Ventas[[#This Row],[Código]]),"",VLOOKUP(Ventas[[#This Row],[Código]],Productos[],3,FALSE))</f>
        <v/>
      </c>
      <c r="E3102" s="22"/>
      <c r="F3102" s="1" t="str">
        <f>IF(ISBLANK(Ventas[[#This Row],[Código]]),"",VLOOKUP(Ventas[[#This Row],[Código]],Productos[],4,FALSE))</f>
        <v/>
      </c>
      <c r="G3102" s="1" t="str">
        <f>IF(ISBLANK(Ventas[[#This Row],[Código]]),"",VLOOKUP(Ventas[[#This Row],[Código]],Productos[],5,FALSE))</f>
        <v/>
      </c>
      <c r="H3102" s="23" t="str">
        <f>IF(ISBLANK(Ventas[[#This Row],[Código]]),"",Ventas[[#This Row],[Precio Unitario]]*Ventas[[#This Row],[Cantidad]])</f>
        <v/>
      </c>
      <c r="I3102" s="1" t="str">
        <f>IF(ISBLANK(Ventas[[#This Row],[Código]]),"",SUM(Ventas[[#This Row],[Monto]],I3101))</f>
        <v/>
      </c>
    </row>
    <row r="3103" spans="3:9" x14ac:dyDescent="0.25">
      <c r="C3103" t="str">
        <f>IF(ISBLANK(Ventas[[#This Row],[Código]]),"",VLOOKUP(Ventas[[#This Row],[Código]],Productos[],2,FALSE))</f>
        <v/>
      </c>
      <c r="D3103" t="str">
        <f>IF(ISBLANK(Ventas[[#This Row],[Código]]),"",VLOOKUP(Ventas[[#This Row],[Código]],Productos[],3,FALSE))</f>
        <v/>
      </c>
      <c r="E3103" s="22"/>
      <c r="F3103" s="1" t="str">
        <f>IF(ISBLANK(Ventas[[#This Row],[Código]]),"",VLOOKUP(Ventas[[#This Row],[Código]],Productos[],4,FALSE))</f>
        <v/>
      </c>
      <c r="G3103" s="1" t="str">
        <f>IF(ISBLANK(Ventas[[#This Row],[Código]]),"",VLOOKUP(Ventas[[#This Row],[Código]],Productos[],5,FALSE))</f>
        <v/>
      </c>
      <c r="H3103" s="23" t="str">
        <f>IF(ISBLANK(Ventas[[#This Row],[Código]]),"",Ventas[[#This Row],[Precio Unitario]]*Ventas[[#This Row],[Cantidad]])</f>
        <v/>
      </c>
      <c r="I3103" s="1" t="str">
        <f>IF(ISBLANK(Ventas[[#This Row],[Código]]),"",SUM(Ventas[[#This Row],[Monto]],I3102))</f>
        <v/>
      </c>
    </row>
    <row r="3104" spans="3:9" x14ac:dyDescent="0.25">
      <c r="C3104" t="str">
        <f>IF(ISBLANK(Ventas[[#This Row],[Código]]),"",VLOOKUP(Ventas[[#This Row],[Código]],Productos[],2,FALSE))</f>
        <v/>
      </c>
      <c r="D3104" t="str">
        <f>IF(ISBLANK(Ventas[[#This Row],[Código]]),"",VLOOKUP(Ventas[[#This Row],[Código]],Productos[],3,FALSE))</f>
        <v/>
      </c>
      <c r="E3104" s="22"/>
      <c r="F3104" s="1" t="str">
        <f>IF(ISBLANK(Ventas[[#This Row],[Código]]),"",VLOOKUP(Ventas[[#This Row],[Código]],Productos[],4,FALSE))</f>
        <v/>
      </c>
      <c r="G3104" s="1" t="str">
        <f>IF(ISBLANK(Ventas[[#This Row],[Código]]),"",VLOOKUP(Ventas[[#This Row],[Código]],Productos[],5,FALSE))</f>
        <v/>
      </c>
      <c r="H3104" s="23" t="str">
        <f>IF(ISBLANK(Ventas[[#This Row],[Código]]),"",Ventas[[#This Row],[Precio Unitario]]*Ventas[[#This Row],[Cantidad]])</f>
        <v/>
      </c>
      <c r="I3104" s="1" t="str">
        <f>IF(ISBLANK(Ventas[[#This Row],[Código]]),"",SUM(Ventas[[#This Row],[Monto]],I3103))</f>
        <v/>
      </c>
    </row>
    <row r="3105" spans="3:9" x14ac:dyDescent="0.25">
      <c r="C3105" t="str">
        <f>IF(ISBLANK(Ventas[[#This Row],[Código]]),"",VLOOKUP(Ventas[[#This Row],[Código]],Productos[],2,FALSE))</f>
        <v/>
      </c>
      <c r="D3105" t="str">
        <f>IF(ISBLANK(Ventas[[#This Row],[Código]]),"",VLOOKUP(Ventas[[#This Row],[Código]],Productos[],3,FALSE))</f>
        <v/>
      </c>
      <c r="E3105" s="22"/>
      <c r="F3105" s="1" t="str">
        <f>IF(ISBLANK(Ventas[[#This Row],[Código]]),"",VLOOKUP(Ventas[[#This Row],[Código]],Productos[],4,FALSE))</f>
        <v/>
      </c>
      <c r="G3105" s="1" t="str">
        <f>IF(ISBLANK(Ventas[[#This Row],[Código]]),"",VLOOKUP(Ventas[[#This Row],[Código]],Productos[],5,FALSE))</f>
        <v/>
      </c>
      <c r="H3105" s="23" t="str">
        <f>IF(ISBLANK(Ventas[[#This Row],[Código]]),"",Ventas[[#This Row],[Precio Unitario]]*Ventas[[#This Row],[Cantidad]])</f>
        <v/>
      </c>
      <c r="I3105" s="1" t="str">
        <f>IF(ISBLANK(Ventas[[#This Row],[Código]]),"",SUM(Ventas[[#This Row],[Monto]],I3104))</f>
        <v/>
      </c>
    </row>
    <row r="3106" spans="3:9" x14ac:dyDescent="0.25">
      <c r="C3106" t="str">
        <f>IF(ISBLANK(Ventas[[#This Row],[Código]]),"",VLOOKUP(Ventas[[#This Row],[Código]],Productos[],2,FALSE))</f>
        <v/>
      </c>
      <c r="D3106" t="str">
        <f>IF(ISBLANK(Ventas[[#This Row],[Código]]),"",VLOOKUP(Ventas[[#This Row],[Código]],Productos[],3,FALSE))</f>
        <v/>
      </c>
      <c r="E3106" s="22"/>
      <c r="F3106" s="1" t="str">
        <f>IF(ISBLANK(Ventas[[#This Row],[Código]]),"",VLOOKUP(Ventas[[#This Row],[Código]],Productos[],4,FALSE))</f>
        <v/>
      </c>
      <c r="G3106" s="1" t="str">
        <f>IF(ISBLANK(Ventas[[#This Row],[Código]]),"",VLOOKUP(Ventas[[#This Row],[Código]],Productos[],5,FALSE))</f>
        <v/>
      </c>
      <c r="H3106" s="23" t="str">
        <f>IF(ISBLANK(Ventas[[#This Row],[Código]]),"",Ventas[[#This Row],[Precio Unitario]]*Ventas[[#This Row],[Cantidad]])</f>
        <v/>
      </c>
      <c r="I3106" s="1" t="str">
        <f>IF(ISBLANK(Ventas[[#This Row],[Código]]),"",SUM(Ventas[[#This Row],[Monto]],I3105))</f>
        <v/>
      </c>
    </row>
    <row r="3107" spans="3:9" x14ac:dyDescent="0.25">
      <c r="C3107" t="str">
        <f>IF(ISBLANK(Ventas[[#This Row],[Código]]),"",VLOOKUP(Ventas[[#This Row],[Código]],Productos[],2,FALSE))</f>
        <v/>
      </c>
      <c r="D3107" t="str">
        <f>IF(ISBLANK(Ventas[[#This Row],[Código]]),"",VLOOKUP(Ventas[[#This Row],[Código]],Productos[],3,FALSE))</f>
        <v/>
      </c>
      <c r="E3107" s="22"/>
      <c r="F3107" s="1" t="str">
        <f>IF(ISBLANK(Ventas[[#This Row],[Código]]),"",VLOOKUP(Ventas[[#This Row],[Código]],Productos[],4,FALSE))</f>
        <v/>
      </c>
      <c r="G3107" s="1" t="str">
        <f>IF(ISBLANK(Ventas[[#This Row],[Código]]),"",VLOOKUP(Ventas[[#This Row],[Código]],Productos[],5,FALSE))</f>
        <v/>
      </c>
      <c r="H3107" s="23" t="str">
        <f>IF(ISBLANK(Ventas[[#This Row],[Código]]),"",Ventas[[#This Row],[Precio Unitario]]*Ventas[[#This Row],[Cantidad]])</f>
        <v/>
      </c>
      <c r="I3107" s="1" t="str">
        <f>IF(ISBLANK(Ventas[[#This Row],[Código]]),"",SUM(Ventas[[#This Row],[Monto]],I3106))</f>
        <v/>
      </c>
    </row>
    <row r="3108" spans="3:9" x14ac:dyDescent="0.25">
      <c r="C3108" t="str">
        <f>IF(ISBLANK(Ventas[[#This Row],[Código]]),"",VLOOKUP(Ventas[[#This Row],[Código]],Productos[],2,FALSE))</f>
        <v/>
      </c>
      <c r="D3108" t="str">
        <f>IF(ISBLANK(Ventas[[#This Row],[Código]]),"",VLOOKUP(Ventas[[#This Row],[Código]],Productos[],3,FALSE))</f>
        <v/>
      </c>
      <c r="E3108" s="22"/>
      <c r="F3108" s="1" t="str">
        <f>IF(ISBLANK(Ventas[[#This Row],[Código]]),"",VLOOKUP(Ventas[[#This Row],[Código]],Productos[],4,FALSE))</f>
        <v/>
      </c>
      <c r="G3108" s="1" t="str">
        <f>IF(ISBLANK(Ventas[[#This Row],[Código]]),"",VLOOKUP(Ventas[[#This Row],[Código]],Productos[],5,FALSE))</f>
        <v/>
      </c>
      <c r="H3108" s="23" t="str">
        <f>IF(ISBLANK(Ventas[[#This Row],[Código]]),"",Ventas[[#This Row],[Precio Unitario]]*Ventas[[#This Row],[Cantidad]])</f>
        <v/>
      </c>
      <c r="I3108" s="1" t="str">
        <f>IF(ISBLANK(Ventas[[#This Row],[Código]]),"",SUM(Ventas[[#This Row],[Monto]],I3107))</f>
        <v/>
      </c>
    </row>
    <row r="3109" spans="3:9" x14ac:dyDescent="0.25">
      <c r="C3109" t="str">
        <f>IF(ISBLANK(Ventas[[#This Row],[Código]]),"",VLOOKUP(Ventas[[#This Row],[Código]],Productos[],2,FALSE))</f>
        <v/>
      </c>
      <c r="D3109" t="str">
        <f>IF(ISBLANK(Ventas[[#This Row],[Código]]),"",VLOOKUP(Ventas[[#This Row],[Código]],Productos[],3,FALSE))</f>
        <v/>
      </c>
      <c r="E3109" s="22"/>
      <c r="F3109" s="1" t="str">
        <f>IF(ISBLANK(Ventas[[#This Row],[Código]]),"",VLOOKUP(Ventas[[#This Row],[Código]],Productos[],4,FALSE))</f>
        <v/>
      </c>
      <c r="G3109" s="1" t="str">
        <f>IF(ISBLANK(Ventas[[#This Row],[Código]]),"",VLOOKUP(Ventas[[#This Row],[Código]],Productos[],5,FALSE))</f>
        <v/>
      </c>
      <c r="H3109" s="23" t="str">
        <f>IF(ISBLANK(Ventas[[#This Row],[Código]]),"",Ventas[[#This Row],[Precio Unitario]]*Ventas[[#This Row],[Cantidad]])</f>
        <v/>
      </c>
      <c r="I3109" s="1" t="str">
        <f>IF(ISBLANK(Ventas[[#This Row],[Código]]),"",SUM(Ventas[[#This Row],[Monto]],I3108))</f>
        <v/>
      </c>
    </row>
    <row r="3110" spans="3:9" x14ac:dyDescent="0.25">
      <c r="C3110" t="str">
        <f>IF(ISBLANK(Ventas[[#This Row],[Código]]),"",VLOOKUP(Ventas[[#This Row],[Código]],Productos[],2,FALSE))</f>
        <v/>
      </c>
      <c r="D3110" t="str">
        <f>IF(ISBLANK(Ventas[[#This Row],[Código]]),"",VLOOKUP(Ventas[[#This Row],[Código]],Productos[],3,FALSE))</f>
        <v/>
      </c>
      <c r="E3110" s="22"/>
      <c r="F3110" s="1" t="str">
        <f>IF(ISBLANK(Ventas[[#This Row],[Código]]),"",VLOOKUP(Ventas[[#This Row],[Código]],Productos[],4,FALSE))</f>
        <v/>
      </c>
      <c r="G3110" s="1" t="str">
        <f>IF(ISBLANK(Ventas[[#This Row],[Código]]),"",VLOOKUP(Ventas[[#This Row],[Código]],Productos[],5,FALSE))</f>
        <v/>
      </c>
      <c r="H3110" s="23" t="str">
        <f>IF(ISBLANK(Ventas[[#This Row],[Código]]),"",Ventas[[#This Row],[Precio Unitario]]*Ventas[[#This Row],[Cantidad]])</f>
        <v/>
      </c>
      <c r="I3110" s="1" t="str">
        <f>IF(ISBLANK(Ventas[[#This Row],[Código]]),"",SUM(Ventas[[#This Row],[Monto]],I3109))</f>
        <v/>
      </c>
    </row>
    <row r="3111" spans="3:9" x14ac:dyDescent="0.25">
      <c r="C3111" t="str">
        <f>IF(ISBLANK(Ventas[[#This Row],[Código]]),"",VLOOKUP(Ventas[[#This Row],[Código]],Productos[],2,FALSE))</f>
        <v/>
      </c>
      <c r="D3111" t="str">
        <f>IF(ISBLANK(Ventas[[#This Row],[Código]]),"",VLOOKUP(Ventas[[#This Row],[Código]],Productos[],3,FALSE))</f>
        <v/>
      </c>
      <c r="E3111" s="22"/>
      <c r="F3111" s="1" t="str">
        <f>IF(ISBLANK(Ventas[[#This Row],[Código]]),"",VLOOKUP(Ventas[[#This Row],[Código]],Productos[],4,FALSE))</f>
        <v/>
      </c>
      <c r="G3111" s="1" t="str">
        <f>IF(ISBLANK(Ventas[[#This Row],[Código]]),"",VLOOKUP(Ventas[[#This Row],[Código]],Productos[],5,FALSE))</f>
        <v/>
      </c>
      <c r="H3111" s="23" t="str">
        <f>IF(ISBLANK(Ventas[[#This Row],[Código]]),"",Ventas[[#This Row],[Precio Unitario]]*Ventas[[#This Row],[Cantidad]])</f>
        <v/>
      </c>
      <c r="I3111" s="1" t="str">
        <f>IF(ISBLANK(Ventas[[#This Row],[Código]]),"",SUM(Ventas[[#This Row],[Monto]],I3110))</f>
        <v/>
      </c>
    </row>
    <row r="3112" spans="3:9" x14ac:dyDescent="0.25">
      <c r="C3112" t="str">
        <f>IF(ISBLANK(Ventas[[#This Row],[Código]]),"",VLOOKUP(Ventas[[#This Row],[Código]],Productos[],2,FALSE))</f>
        <v/>
      </c>
      <c r="D3112" t="str">
        <f>IF(ISBLANK(Ventas[[#This Row],[Código]]),"",VLOOKUP(Ventas[[#This Row],[Código]],Productos[],3,FALSE))</f>
        <v/>
      </c>
      <c r="E3112" s="22"/>
      <c r="F3112" s="1" t="str">
        <f>IF(ISBLANK(Ventas[[#This Row],[Código]]),"",VLOOKUP(Ventas[[#This Row],[Código]],Productos[],4,FALSE))</f>
        <v/>
      </c>
      <c r="G3112" s="1" t="str">
        <f>IF(ISBLANK(Ventas[[#This Row],[Código]]),"",VLOOKUP(Ventas[[#This Row],[Código]],Productos[],5,FALSE))</f>
        <v/>
      </c>
      <c r="H3112" s="23" t="str">
        <f>IF(ISBLANK(Ventas[[#This Row],[Código]]),"",Ventas[[#This Row],[Precio Unitario]]*Ventas[[#This Row],[Cantidad]])</f>
        <v/>
      </c>
      <c r="I3112" s="1" t="str">
        <f>IF(ISBLANK(Ventas[[#This Row],[Código]]),"",SUM(Ventas[[#This Row],[Monto]],I3111))</f>
        <v/>
      </c>
    </row>
    <row r="3113" spans="3:9" x14ac:dyDescent="0.25">
      <c r="C3113" t="str">
        <f>IF(ISBLANK(Ventas[[#This Row],[Código]]),"",VLOOKUP(Ventas[[#This Row],[Código]],Productos[],2,FALSE))</f>
        <v/>
      </c>
      <c r="D3113" t="str">
        <f>IF(ISBLANK(Ventas[[#This Row],[Código]]),"",VLOOKUP(Ventas[[#This Row],[Código]],Productos[],3,FALSE))</f>
        <v/>
      </c>
      <c r="E3113" s="22"/>
      <c r="F3113" s="1" t="str">
        <f>IF(ISBLANK(Ventas[[#This Row],[Código]]),"",VLOOKUP(Ventas[[#This Row],[Código]],Productos[],4,FALSE))</f>
        <v/>
      </c>
      <c r="G3113" s="1" t="str">
        <f>IF(ISBLANK(Ventas[[#This Row],[Código]]),"",VLOOKUP(Ventas[[#This Row],[Código]],Productos[],5,FALSE))</f>
        <v/>
      </c>
      <c r="H3113" s="23" t="str">
        <f>IF(ISBLANK(Ventas[[#This Row],[Código]]),"",Ventas[[#This Row],[Precio Unitario]]*Ventas[[#This Row],[Cantidad]])</f>
        <v/>
      </c>
      <c r="I3113" s="1" t="str">
        <f>IF(ISBLANK(Ventas[[#This Row],[Código]]),"",SUM(Ventas[[#This Row],[Monto]],I3112))</f>
        <v/>
      </c>
    </row>
    <row r="3114" spans="3:9" x14ac:dyDescent="0.25">
      <c r="C3114" t="str">
        <f>IF(ISBLANK(Ventas[[#This Row],[Código]]),"",VLOOKUP(Ventas[[#This Row],[Código]],Productos[],2,FALSE))</f>
        <v/>
      </c>
      <c r="D3114" t="str">
        <f>IF(ISBLANK(Ventas[[#This Row],[Código]]),"",VLOOKUP(Ventas[[#This Row],[Código]],Productos[],3,FALSE))</f>
        <v/>
      </c>
      <c r="E3114" s="22"/>
      <c r="F3114" s="1" t="str">
        <f>IF(ISBLANK(Ventas[[#This Row],[Código]]),"",VLOOKUP(Ventas[[#This Row],[Código]],Productos[],4,FALSE))</f>
        <v/>
      </c>
      <c r="G3114" s="1" t="str">
        <f>IF(ISBLANK(Ventas[[#This Row],[Código]]),"",VLOOKUP(Ventas[[#This Row],[Código]],Productos[],5,FALSE))</f>
        <v/>
      </c>
      <c r="H3114" s="23" t="str">
        <f>IF(ISBLANK(Ventas[[#This Row],[Código]]),"",Ventas[[#This Row],[Precio Unitario]]*Ventas[[#This Row],[Cantidad]])</f>
        <v/>
      </c>
      <c r="I3114" s="1" t="str">
        <f>IF(ISBLANK(Ventas[[#This Row],[Código]]),"",SUM(Ventas[[#This Row],[Monto]],I3113))</f>
        <v/>
      </c>
    </row>
    <row r="3115" spans="3:9" x14ac:dyDescent="0.25">
      <c r="C3115" t="str">
        <f>IF(ISBLANK(Ventas[[#This Row],[Código]]),"",VLOOKUP(Ventas[[#This Row],[Código]],Productos[],2,FALSE))</f>
        <v/>
      </c>
      <c r="D3115" t="str">
        <f>IF(ISBLANK(Ventas[[#This Row],[Código]]),"",VLOOKUP(Ventas[[#This Row],[Código]],Productos[],3,FALSE))</f>
        <v/>
      </c>
      <c r="E3115" s="22"/>
      <c r="F3115" s="1" t="str">
        <f>IF(ISBLANK(Ventas[[#This Row],[Código]]),"",VLOOKUP(Ventas[[#This Row],[Código]],Productos[],4,FALSE))</f>
        <v/>
      </c>
      <c r="G3115" s="1" t="str">
        <f>IF(ISBLANK(Ventas[[#This Row],[Código]]),"",VLOOKUP(Ventas[[#This Row],[Código]],Productos[],5,FALSE))</f>
        <v/>
      </c>
      <c r="H3115" s="23" t="str">
        <f>IF(ISBLANK(Ventas[[#This Row],[Código]]),"",Ventas[[#This Row],[Precio Unitario]]*Ventas[[#This Row],[Cantidad]])</f>
        <v/>
      </c>
      <c r="I3115" s="1" t="str">
        <f>IF(ISBLANK(Ventas[[#This Row],[Código]]),"",SUM(Ventas[[#This Row],[Monto]],I3114))</f>
        <v/>
      </c>
    </row>
    <row r="3116" spans="3:9" x14ac:dyDescent="0.25">
      <c r="C3116" t="str">
        <f>IF(ISBLANK(Ventas[[#This Row],[Código]]),"",VLOOKUP(Ventas[[#This Row],[Código]],Productos[],2,FALSE))</f>
        <v/>
      </c>
      <c r="D3116" t="str">
        <f>IF(ISBLANK(Ventas[[#This Row],[Código]]),"",VLOOKUP(Ventas[[#This Row],[Código]],Productos[],3,FALSE))</f>
        <v/>
      </c>
      <c r="E3116" s="22"/>
      <c r="F3116" s="1" t="str">
        <f>IF(ISBLANK(Ventas[[#This Row],[Código]]),"",VLOOKUP(Ventas[[#This Row],[Código]],Productos[],4,FALSE))</f>
        <v/>
      </c>
      <c r="G3116" s="1" t="str">
        <f>IF(ISBLANK(Ventas[[#This Row],[Código]]),"",VLOOKUP(Ventas[[#This Row],[Código]],Productos[],5,FALSE))</f>
        <v/>
      </c>
      <c r="H3116" s="23" t="str">
        <f>IF(ISBLANK(Ventas[[#This Row],[Código]]),"",Ventas[[#This Row],[Precio Unitario]]*Ventas[[#This Row],[Cantidad]])</f>
        <v/>
      </c>
      <c r="I3116" s="1" t="str">
        <f>IF(ISBLANK(Ventas[[#This Row],[Código]]),"",SUM(Ventas[[#This Row],[Monto]],I3115))</f>
        <v/>
      </c>
    </row>
    <row r="3117" spans="3:9" x14ac:dyDescent="0.25">
      <c r="C3117" t="str">
        <f>IF(ISBLANK(Ventas[[#This Row],[Código]]),"",VLOOKUP(Ventas[[#This Row],[Código]],Productos[],2,FALSE))</f>
        <v/>
      </c>
      <c r="D3117" t="str">
        <f>IF(ISBLANK(Ventas[[#This Row],[Código]]),"",VLOOKUP(Ventas[[#This Row],[Código]],Productos[],3,FALSE))</f>
        <v/>
      </c>
      <c r="E3117" s="22"/>
      <c r="F3117" s="1" t="str">
        <f>IF(ISBLANK(Ventas[[#This Row],[Código]]),"",VLOOKUP(Ventas[[#This Row],[Código]],Productos[],4,FALSE))</f>
        <v/>
      </c>
      <c r="G3117" s="1" t="str">
        <f>IF(ISBLANK(Ventas[[#This Row],[Código]]),"",VLOOKUP(Ventas[[#This Row],[Código]],Productos[],5,FALSE))</f>
        <v/>
      </c>
      <c r="H3117" s="23" t="str">
        <f>IF(ISBLANK(Ventas[[#This Row],[Código]]),"",Ventas[[#This Row],[Precio Unitario]]*Ventas[[#This Row],[Cantidad]])</f>
        <v/>
      </c>
      <c r="I3117" s="1" t="str">
        <f>IF(ISBLANK(Ventas[[#This Row],[Código]]),"",SUM(Ventas[[#This Row],[Monto]],I3116))</f>
        <v/>
      </c>
    </row>
    <row r="3118" spans="3:9" x14ac:dyDescent="0.25">
      <c r="C3118" t="str">
        <f>IF(ISBLANK(Ventas[[#This Row],[Código]]),"",VLOOKUP(Ventas[[#This Row],[Código]],Productos[],2,FALSE))</f>
        <v/>
      </c>
      <c r="D3118" t="str">
        <f>IF(ISBLANK(Ventas[[#This Row],[Código]]),"",VLOOKUP(Ventas[[#This Row],[Código]],Productos[],3,FALSE))</f>
        <v/>
      </c>
      <c r="E3118" s="22"/>
      <c r="F3118" s="1" t="str">
        <f>IF(ISBLANK(Ventas[[#This Row],[Código]]),"",VLOOKUP(Ventas[[#This Row],[Código]],Productos[],4,FALSE))</f>
        <v/>
      </c>
      <c r="G3118" s="1" t="str">
        <f>IF(ISBLANK(Ventas[[#This Row],[Código]]),"",VLOOKUP(Ventas[[#This Row],[Código]],Productos[],5,FALSE))</f>
        <v/>
      </c>
      <c r="H3118" s="23" t="str">
        <f>IF(ISBLANK(Ventas[[#This Row],[Código]]),"",Ventas[[#This Row],[Precio Unitario]]*Ventas[[#This Row],[Cantidad]])</f>
        <v/>
      </c>
      <c r="I3118" s="1" t="str">
        <f>IF(ISBLANK(Ventas[[#This Row],[Código]]),"",SUM(Ventas[[#This Row],[Monto]],I3117))</f>
        <v/>
      </c>
    </row>
    <row r="3119" spans="3:9" x14ac:dyDescent="0.25">
      <c r="C3119" t="str">
        <f>IF(ISBLANK(Ventas[[#This Row],[Código]]),"",VLOOKUP(Ventas[[#This Row],[Código]],Productos[],2,FALSE))</f>
        <v/>
      </c>
      <c r="D3119" t="str">
        <f>IF(ISBLANK(Ventas[[#This Row],[Código]]),"",VLOOKUP(Ventas[[#This Row],[Código]],Productos[],3,FALSE))</f>
        <v/>
      </c>
      <c r="E3119" s="22"/>
      <c r="F3119" s="1" t="str">
        <f>IF(ISBLANK(Ventas[[#This Row],[Código]]),"",VLOOKUP(Ventas[[#This Row],[Código]],Productos[],4,FALSE))</f>
        <v/>
      </c>
      <c r="G3119" s="1" t="str">
        <f>IF(ISBLANK(Ventas[[#This Row],[Código]]),"",VLOOKUP(Ventas[[#This Row],[Código]],Productos[],5,FALSE))</f>
        <v/>
      </c>
      <c r="H3119" s="23" t="str">
        <f>IF(ISBLANK(Ventas[[#This Row],[Código]]),"",Ventas[[#This Row],[Precio Unitario]]*Ventas[[#This Row],[Cantidad]])</f>
        <v/>
      </c>
      <c r="I3119" s="1" t="str">
        <f>IF(ISBLANK(Ventas[[#This Row],[Código]]),"",SUM(Ventas[[#This Row],[Monto]],I3118))</f>
        <v/>
      </c>
    </row>
    <row r="3120" spans="3:9" x14ac:dyDescent="0.25">
      <c r="C3120" t="str">
        <f>IF(ISBLANK(Ventas[[#This Row],[Código]]),"",VLOOKUP(Ventas[[#This Row],[Código]],Productos[],2,FALSE))</f>
        <v/>
      </c>
      <c r="D3120" t="str">
        <f>IF(ISBLANK(Ventas[[#This Row],[Código]]),"",VLOOKUP(Ventas[[#This Row],[Código]],Productos[],3,FALSE))</f>
        <v/>
      </c>
      <c r="E3120" s="22"/>
      <c r="F3120" s="1" t="str">
        <f>IF(ISBLANK(Ventas[[#This Row],[Código]]),"",VLOOKUP(Ventas[[#This Row],[Código]],Productos[],4,FALSE))</f>
        <v/>
      </c>
      <c r="G3120" s="1" t="str">
        <f>IF(ISBLANK(Ventas[[#This Row],[Código]]),"",VLOOKUP(Ventas[[#This Row],[Código]],Productos[],5,FALSE))</f>
        <v/>
      </c>
      <c r="H3120" s="23" t="str">
        <f>IF(ISBLANK(Ventas[[#This Row],[Código]]),"",Ventas[[#This Row],[Precio Unitario]]*Ventas[[#This Row],[Cantidad]])</f>
        <v/>
      </c>
      <c r="I3120" s="1" t="str">
        <f>IF(ISBLANK(Ventas[[#This Row],[Código]]),"",SUM(Ventas[[#This Row],[Monto]],I3119))</f>
        <v/>
      </c>
    </row>
    <row r="3121" spans="3:9" x14ac:dyDescent="0.25">
      <c r="C3121" t="str">
        <f>IF(ISBLANK(Ventas[[#This Row],[Código]]),"",VLOOKUP(Ventas[[#This Row],[Código]],Productos[],2,FALSE))</f>
        <v/>
      </c>
      <c r="D3121" t="str">
        <f>IF(ISBLANK(Ventas[[#This Row],[Código]]),"",VLOOKUP(Ventas[[#This Row],[Código]],Productos[],3,FALSE))</f>
        <v/>
      </c>
      <c r="E3121" s="22"/>
      <c r="F3121" s="1" t="str">
        <f>IF(ISBLANK(Ventas[[#This Row],[Código]]),"",VLOOKUP(Ventas[[#This Row],[Código]],Productos[],4,FALSE))</f>
        <v/>
      </c>
      <c r="G3121" s="1" t="str">
        <f>IF(ISBLANK(Ventas[[#This Row],[Código]]),"",VLOOKUP(Ventas[[#This Row],[Código]],Productos[],5,FALSE))</f>
        <v/>
      </c>
      <c r="H3121" s="23" t="str">
        <f>IF(ISBLANK(Ventas[[#This Row],[Código]]),"",Ventas[[#This Row],[Precio Unitario]]*Ventas[[#This Row],[Cantidad]])</f>
        <v/>
      </c>
      <c r="I3121" s="1" t="str">
        <f>IF(ISBLANK(Ventas[[#This Row],[Código]]),"",SUM(Ventas[[#This Row],[Monto]],I3120))</f>
        <v/>
      </c>
    </row>
    <row r="3122" spans="3:9" x14ac:dyDescent="0.25">
      <c r="C3122" t="str">
        <f>IF(ISBLANK(Ventas[[#This Row],[Código]]),"",VLOOKUP(Ventas[[#This Row],[Código]],Productos[],2,FALSE))</f>
        <v/>
      </c>
      <c r="D3122" t="str">
        <f>IF(ISBLANK(Ventas[[#This Row],[Código]]),"",VLOOKUP(Ventas[[#This Row],[Código]],Productos[],3,FALSE))</f>
        <v/>
      </c>
      <c r="E3122" s="22"/>
      <c r="F3122" s="1" t="str">
        <f>IF(ISBLANK(Ventas[[#This Row],[Código]]),"",VLOOKUP(Ventas[[#This Row],[Código]],Productos[],4,FALSE))</f>
        <v/>
      </c>
      <c r="G3122" s="1" t="str">
        <f>IF(ISBLANK(Ventas[[#This Row],[Código]]),"",VLOOKUP(Ventas[[#This Row],[Código]],Productos[],5,FALSE))</f>
        <v/>
      </c>
      <c r="H3122" s="23" t="str">
        <f>IF(ISBLANK(Ventas[[#This Row],[Código]]),"",Ventas[[#This Row],[Precio Unitario]]*Ventas[[#This Row],[Cantidad]])</f>
        <v/>
      </c>
      <c r="I3122" s="1" t="str">
        <f>IF(ISBLANK(Ventas[[#This Row],[Código]]),"",SUM(Ventas[[#This Row],[Monto]],I3121))</f>
        <v/>
      </c>
    </row>
    <row r="3123" spans="3:9" x14ac:dyDescent="0.25">
      <c r="C3123" t="str">
        <f>IF(ISBLANK(Ventas[[#This Row],[Código]]),"",VLOOKUP(Ventas[[#This Row],[Código]],Productos[],2,FALSE))</f>
        <v/>
      </c>
      <c r="D3123" t="str">
        <f>IF(ISBLANK(Ventas[[#This Row],[Código]]),"",VLOOKUP(Ventas[[#This Row],[Código]],Productos[],3,FALSE))</f>
        <v/>
      </c>
      <c r="E3123" s="22"/>
      <c r="F3123" s="1" t="str">
        <f>IF(ISBLANK(Ventas[[#This Row],[Código]]),"",VLOOKUP(Ventas[[#This Row],[Código]],Productos[],4,FALSE))</f>
        <v/>
      </c>
      <c r="G3123" s="1" t="str">
        <f>IF(ISBLANK(Ventas[[#This Row],[Código]]),"",VLOOKUP(Ventas[[#This Row],[Código]],Productos[],5,FALSE))</f>
        <v/>
      </c>
      <c r="H3123" s="23" t="str">
        <f>IF(ISBLANK(Ventas[[#This Row],[Código]]),"",Ventas[[#This Row],[Precio Unitario]]*Ventas[[#This Row],[Cantidad]])</f>
        <v/>
      </c>
      <c r="I3123" s="1" t="str">
        <f>IF(ISBLANK(Ventas[[#This Row],[Código]]),"",SUM(Ventas[[#This Row],[Monto]],I3122))</f>
        <v/>
      </c>
    </row>
    <row r="3124" spans="3:9" x14ac:dyDescent="0.25">
      <c r="C3124" t="str">
        <f>IF(ISBLANK(Ventas[[#This Row],[Código]]),"",VLOOKUP(Ventas[[#This Row],[Código]],Productos[],2,FALSE))</f>
        <v/>
      </c>
      <c r="D3124" t="str">
        <f>IF(ISBLANK(Ventas[[#This Row],[Código]]),"",VLOOKUP(Ventas[[#This Row],[Código]],Productos[],3,FALSE))</f>
        <v/>
      </c>
      <c r="E3124" s="22"/>
      <c r="F3124" s="1" t="str">
        <f>IF(ISBLANK(Ventas[[#This Row],[Código]]),"",VLOOKUP(Ventas[[#This Row],[Código]],Productos[],4,FALSE))</f>
        <v/>
      </c>
      <c r="G3124" s="1" t="str">
        <f>IF(ISBLANK(Ventas[[#This Row],[Código]]),"",VLOOKUP(Ventas[[#This Row],[Código]],Productos[],5,FALSE))</f>
        <v/>
      </c>
      <c r="H3124" s="23" t="str">
        <f>IF(ISBLANK(Ventas[[#This Row],[Código]]),"",Ventas[[#This Row],[Precio Unitario]]*Ventas[[#This Row],[Cantidad]])</f>
        <v/>
      </c>
      <c r="I3124" s="1" t="str">
        <f>IF(ISBLANK(Ventas[[#This Row],[Código]]),"",SUM(Ventas[[#This Row],[Monto]],I3123))</f>
        <v/>
      </c>
    </row>
    <row r="3125" spans="3:9" x14ac:dyDescent="0.25">
      <c r="C3125" t="str">
        <f>IF(ISBLANK(Ventas[[#This Row],[Código]]),"",VLOOKUP(Ventas[[#This Row],[Código]],Productos[],2,FALSE))</f>
        <v/>
      </c>
      <c r="D3125" t="str">
        <f>IF(ISBLANK(Ventas[[#This Row],[Código]]),"",VLOOKUP(Ventas[[#This Row],[Código]],Productos[],3,FALSE))</f>
        <v/>
      </c>
      <c r="E3125" s="22"/>
      <c r="F3125" s="1" t="str">
        <f>IF(ISBLANK(Ventas[[#This Row],[Código]]),"",VLOOKUP(Ventas[[#This Row],[Código]],Productos[],4,FALSE))</f>
        <v/>
      </c>
      <c r="G3125" s="1" t="str">
        <f>IF(ISBLANK(Ventas[[#This Row],[Código]]),"",VLOOKUP(Ventas[[#This Row],[Código]],Productos[],5,FALSE))</f>
        <v/>
      </c>
      <c r="H3125" s="23" t="str">
        <f>IF(ISBLANK(Ventas[[#This Row],[Código]]),"",Ventas[[#This Row],[Precio Unitario]]*Ventas[[#This Row],[Cantidad]])</f>
        <v/>
      </c>
      <c r="I3125" s="1" t="str">
        <f>IF(ISBLANK(Ventas[[#This Row],[Código]]),"",SUM(Ventas[[#This Row],[Monto]],I3124))</f>
        <v/>
      </c>
    </row>
    <row r="3126" spans="3:9" x14ac:dyDescent="0.25">
      <c r="C3126" t="str">
        <f>IF(ISBLANK(Ventas[[#This Row],[Código]]),"",VLOOKUP(Ventas[[#This Row],[Código]],Productos[],2,FALSE))</f>
        <v/>
      </c>
      <c r="D3126" t="str">
        <f>IF(ISBLANK(Ventas[[#This Row],[Código]]),"",VLOOKUP(Ventas[[#This Row],[Código]],Productos[],3,FALSE))</f>
        <v/>
      </c>
      <c r="E3126" s="22"/>
      <c r="F3126" s="1" t="str">
        <f>IF(ISBLANK(Ventas[[#This Row],[Código]]),"",VLOOKUP(Ventas[[#This Row],[Código]],Productos[],4,FALSE))</f>
        <v/>
      </c>
      <c r="G3126" s="1" t="str">
        <f>IF(ISBLANK(Ventas[[#This Row],[Código]]),"",VLOOKUP(Ventas[[#This Row],[Código]],Productos[],5,FALSE))</f>
        <v/>
      </c>
      <c r="H3126" s="23" t="str">
        <f>IF(ISBLANK(Ventas[[#This Row],[Código]]),"",Ventas[[#This Row],[Precio Unitario]]*Ventas[[#This Row],[Cantidad]])</f>
        <v/>
      </c>
      <c r="I3126" s="1" t="str">
        <f>IF(ISBLANK(Ventas[[#This Row],[Código]]),"",SUM(Ventas[[#This Row],[Monto]],I3125))</f>
        <v/>
      </c>
    </row>
    <row r="3127" spans="3:9" x14ac:dyDescent="0.25">
      <c r="C3127" t="str">
        <f>IF(ISBLANK(Ventas[[#This Row],[Código]]),"",VLOOKUP(Ventas[[#This Row],[Código]],Productos[],2,FALSE))</f>
        <v/>
      </c>
      <c r="D3127" t="str">
        <f>IF(ISBLANK(Ventas[[#This Row],[Código]]),"",VLOOKUP(Ventas[[#This Row],[Código]],Productos[],3,FALSE))</f>
        <v/>
      </c>
      <c r="E3127" s="22"/>
      <c r="F3127" s="1" t="str">
        <f>IF(ISBLANK(Ventas[[#This Row],[Código]]),"",VLOOKUP(Ventas[[#This Row],[Código]],Productos[],4,FALSE))</f>
        <v/>
      </c>
      <c r="G3127" s="1" t="str">
        <f>IF(ISBLANK(Ventas[[#This Row],[Código]]),"",VLOOKUP(Ventas[[#This Row],[Código]],Productos[],5,FALSE))</f>
        <v/>
      </c>
      <c r="H3127" s="23" t="str">
        <f>IF(ISBLANK(Ventas[[#This Row],[Código]]),"",Ventas[[#This Row],[Precio Unitario]]*Ventas[[#This Row],[Cantidad]])</f>
        <v/>
      </c>
      <c r="I3127" s="1" t="str">
        <f>IF(ISBLANK(Ventas[[#This Row],[Código]]),"",SUM(Ventas[[#This Row],[Monto]],I3126))</f>
        <v/>
      </c>
    </row>
    <row r="3128" spans="3:9" x14ac:dyDescent="0.25">
      <c r="C3128" t="str">
        <f>IF(ISBLANK(Ventas[[#This Row],[Código]]),"",VLOOKUP(Ventas[[#This Row],[Código]],Productos[],2,FALSE))</f>
        <v/>
      </c>
      <c r="D3128" t="str">
        <f>IF(ISBLANK(Ventas[[#This Row],[Código]]),"",VLOOKUP(Ventas[[#This Row],[Código]],Productos[],3,FALSE))</f>
        <v/>
      </c>
      <c r="E3128" s="22"/>
      <c r="F3128" s="1" t="str">
        <f>IF(ISBLANK(Ventas[[#This Row],[Código]]),"",VLOOKUP(Ventas[[#This Row],[Código]],Productos[],4,FALSE))</f>
        <v/>
      </c>
      <c r="G3128" s="1" t="str">
        <f>IF(ISBLANK(Ventas[[#This Row],[Código]]),"",VLOOKUP(Ventas[[#This Row],[Código]],Productos[],5,FALSE))</f>
        <v/>
      </c>
      <c r="H3128" s="23" t="str">
        <f>IF(ISBLANK(Ventas[[#This Row],[Código]]),"",Ventas[[#This Row],[Precio Unitario]]*Ventas[[#This Row],[Cantidad]])</f>
        <v/>
      </c>
      <c r="I3128" s="1" t="str">
        <f>IF(ISBLANK(Ventas[[#This Row],[Código]]),"",SUM(Ventas[[#This Row],[Monto]],I3127))</f>
        <v/>
      </c>
    </row>
    <row r="3129" spans="3:9" x14ac:dyDescent="0.25">
      <c r="C3129" t="str">
        <f>IF(ISBLANK(Ventas[[#This Row],[Código]]),"",VLOOKUP(Ventas[[#This Row],[Código]],Productos[],2,FALSE))</f>
        <v/>
      </c>
      <c r="D3129" t="str">
        <f>IF(ISBLANK(Ventas[[#This Row],[Código]]),"",VLOOKUP(Ventas[[#This Row],[Código]],Productos[],3,FALSE))</f>
        <v/>
      </c>
      <c r="E3129" s="22"/>
      <c r="F3129" s="1" t="str">
        <f>IF(ISBLANK(Ventas[[#This Row],[Código]]),"",VLOOKUP(Ventas[[#This Row],[Código]],Productos[],4,FALSE))</f>
        <v/>
      </c>
      <c r="G3129" s="1" t="str">
        <f>IF(ISBLANK(Ventas[[#This Row],[Código]]),"",VLOOKUP(Ventas[[#This Row],[Código]],Productos[],5,FALSE))</f>
        <v/>
      </c>
      <c r="H3129" s="23" t="str">
        <f>IF(ISBLANK(Ventas[[#This Row],[Código]]),"",Ventas[[#This Row],[Precio Unitario]]*Ventas[[#This Row],[Cantidad]])</f>
        <v/>
      </c>
      <c r="I3129" s="1" t="str">
        <f>IF(ISBLANK(Ventas[[#This Row],[Código]]),"",SUM(Ventas[[#This Row],[Monto]],I3128))</f>
        <v/>
      </c>
    </row>
    <row r="3130" spans="3:9" x14ac:dyDescent="0.25">
      <c r="C3130" t="str">
        <f>IF(ISBLANK(Ventas[[#This Row],[Código]]),"",VLOOKUP(Ventas[[#This Row],[Código]],Productos[],2,FALSE))</f>
        <v/>
      </c>
      <c r="D3130" t="str">
        <f>IF(ISBLANK(Ventas[[#This Row],[Código]]),"",VLOOKUP(Ventas[[#This Row],[Código]],Productos[],3,FALSE))</f>
        <v/>
      </c>
      <c r="E3130" s="22"/>
      <c r="F3130" s="1" t="str">
        <f>IF(ISBLANK(Ventas[[#This Row],[Código]]),"",VLOOKUP(Ventas[[#This Row],[Código]],Productos[],4,FALSE))</f>
        <v/>
      </c>
      <c r="G3130" s="1" t="str">
        <f>IF(ISBLANK(Ventas[[#This Row],[Código]]),"",VLOOKUP(Ventas[[#This Row],[Código]],Productos[],5,FALSE))</f>
        <v/>
      </c>
      <c r="H3130" s="23" t="str">
        <f>IF(ISBLANK(Ventas[[#This Row],[Código]]),"",Ventas[[#This Row],[Precio Unitario]]*Ventas[[#This Row],[Cantidad]])</f>
        <v/>
      </c>
      <c r="I3130" s="1" t="str">
        <f>IF(ISBLANK(Ventas[[#This Row],[Código]]),"",SUM(Ventas[[#This Row],[Monto]],I3129))</f>
        <v/>
      </c>
    </row>
    <row r="3131" spans="3:9" x14ac:dyDescent="0.25">
      <c r="C3131" t="str">
        <f>IF(ISBLANK(Ventas[[#This Row],[Código]]),"",VLOOKUP(Ventas[[#This Row],[Código]],Productos[],2,FALSE))</f>
        <v/>
      </c>
      <c r="D3131" t="str">
        <f>IF(ISBLANK(Ventas[[#This Row],[Código]]),"",VLOOKUP(Ventas[[#This Row],[Código]],Productos[],3,FALSE))</f>
        <v/>
      </c>
      <c r="E3131" s="22"/>
      <c r="F3131" s="1" t="str">
        <f>IF(ISBLANK(Ventas[[#This Row],[Código]]),"",VLOOKUP(Ventas[[#This Row],[Código]],Productos[],4,FALSE))</f>
        <v/>
      </c>
      <c r="G3131" s="1" t="str">
        <f>IF(ISBLANK(Ventas[[#This Row],[Código]]),"",VLOOKUP(Ventas[[#This Row],[Código]],Productos[],5,FALSE))</f>
        <v/>
      </c>
      <c r="H3131" s="23" t="str">
        <f>IF(ISBLANK(Ventas[[#This Row],[Código]]),"",Ventas[[#This Row],[Precio Unitario]]*Ventas[[#This Row],[Cantidad]])</f>
        <v/>
      </c>
      <c r="I3131" s="1" t="str">
        <f>IF(ISBLANK(Ventas[[#This Row],[Código]]),"",SUM(Ventas[[#This Row],[Monto]],I3130))</f>
        <v/>
      </c>
    </row>
    <row r="3132" spans="3:9" x14ac:dyDescent="0.25">
      <c r="C3132" t="str">
        <f>IF(ISBLANK(Ventas[[#This Row],[Código]]),"",VLOOKUP(Ventas[[#This Row],[Código]],Productos[],2,FALSE))</f>
        <v/>
      </c>
      <c r="D3132" t="str">
        <f>IF(ISBLANK(Ventas[[#This Row],[Código]]),"",VLOOKUP(Ventas[[#This Row],[Código]],Productos[],3,FALSE))</f>
        <v/>
      </c>
      <c r="E3132" s="22"/>
      <c r="F3132" s="1" t="str">
        <f>IF(ISBLANK(Ventas[[#This Row],[Código]]),"",VLOOKUP(Ventas[[#This Row],[Código]],Productos[],4,FALSE))</f>
        <v/>
      </c>
      <c r="G3132" s="1" t="str">
        <f>IF(ISBLANK(Ventas[[#This Row],[Código]]),"",VLOOKUP(Ventas[[#This Row],[Código]],Productos[],5,FALSE))</f>
        <v/>
      </c>
      <c r="H3132" s="23" t="str">
        <f>IF(ISBLANK(Ventas[[#This Row],[Código]]),"",Ventas[[#This Row],[Precio Unitario]]*Ventas[[#This Row],[Cantidad]])</f>
        <v/>
      </c>
      <c r="I3132" s="1" t="str">
        <f>IF(ISBLANK(Ventas[[#This Row],[Código]]),"",SUM(Ventas[[#This Row],[Monto]],I3131))</f>
        <v/>
      </c>
    </row>
    <row r="3133" spans="3:9" x14ac:dyDescent="0.25">
      <c r="C3133" t="str">
        <f>IF(ISBLANK(Ventas[[#This Row],[Código]]),"",VLOOKUP(Ventas[[#This Row],[Código]],Productos[],2,FALSE))</f>
        <v/>
      </c>
      <c r="D3133" t="str">
        <f>IF(ISBLANK(Ventas[[#This Row],[Código]]),"",VLOOKUP(Ventas[[#This Row],[Código]],Productos[],3,FALSE))</f>
        <v/>
      </c>
      <c r="E3133" s="22"/>
      <c r="F3133" s="1" t="str">
        <f>IF(ISBLANK(Ventas[[#This Row],[Código]]),"",VLOOKUP(Ventas[[#This Row],[Código]],Productos[],4,FALSE))</f>
        <v/>
      </c>
      <c r="G3133" s="1" t="str">
        <f>IF(ISBLANK(Ventas[[#This Row],[Código]]),"",VLOOKUP(Ventas[[#This Row],[Código]],Productos[],5,FALSE))</f>
        <v/>
      </c>
      <c r="H3133" s="23" t="str">
        <f>IF(ISBLANK(Ventas[[#This Row],[Código]]),"",Ventas[[#This Row],[Precio Unitario]]*Ventas[[#This Row],[Cantidad]])</f>
        <v/>
      </c>
      <c r="I3133" s="1" t="str">
        <f>IF(ISBLANK(Ventas[[#This Row],[Código]]),"",SUM(Ventas[[#This Row],[Monto]],I3132))</f>
        <v/>
      </c>
    </row>
    <row r="3134" spans="3:9" x14ac:dyDescent="0.25">
      <c r="C3134" t="str">
        <f>IF(ISBLANK(Ventas[[#This Row],[Código]]),"",VLOOKUP(Ventas[[#This Row],[Código]],Productos[],2,FALSE))</f>
        <v/>
      </c>
      <c r="D3134" t="str">
        <f>IF(ISBLANK(Ventas[[#This Row],[Código]]),"",VLOOKUP(Ventas[[#This Row],[Código]],Productos[],3,FALSE))</f>
        <v/>
      </c>
      <c r="E3134" s="22"/>
      <c r="F3134" s="1" t="str">
        <f>IF(ISBLANK(Ventas[[#This Row],[Código]]),"",VLOOKUP(Ventas[[#This Row],[Código]],Productos[],4,FALSE))</f>
        <v/>
      </c>
      <c r="G3134" s="1" t="str">
        <f>IF(ISBLANK(Ventas[[#This Row],[Código]]),"",VLOOKUP(Ventas[[#This Row],[Código]],Productos[],5,FALSE))</f>
        <v/>
      </c>
      <c r="H3134" s="23" t="str">
        <f>IF(ISBLANK(Ventas[[#This Row],[Código]]),"",Ventas[[#This Row],[Precio Unitario]]*Ventas[[#This Row],[Cantidad]])</f>
        <v/>
      </c>
      <c r="I3134" s="1" t="str">
        <f>IF(ISBLANK(Ventas[[#This Row],[Código]]),"",SUM(Ventas[[#This Row],[Monto]],I3133))</f>
        <v/>
      </c>
    </row>
    <row r="3135" spans="3:9" x14ac:dyDescent="0.25">
      <c r="C3135" t="str">
        <f>IF(ISBLANK(Ventas[[#This Row],[Código]]),"",VLOOKUP(Ventas[[#This Row],[Código]],Productos[],2,FALSE))</f>
        <v/>
      </c>
      <c r="D3135" t="str">
        <f>IF(ISBLANK(Ventas[[#This Row],[Código]]),"",VLOOKUP(Ventas[[#This Row],[Código]],Productos[],3,FALSE))</f>
        <v/>
      </c>
      <c r="E3135" s="22"/>
      <c r="F3135" s="1" t="str">
        <f>IF(ISBLANK(Ventas[[#This Row],[Código]]),"",VLOOKUP(Ventas[[#This Row],[Código]],Productos[],4,FALSE))</f>
        <v/>
      </c>
      <c r="G3135" s="1" t="str">
        <f>IF(ISBLANK(Ventas[[#This Row],[Código]]),"",VLOOKUP(Ventas[[#This Row],[Código]],Productos[],5,FALSE))</f>
        <v/>
      </c>
      <c r="H3135" s="23" t="str">
        <f>IF(ISBLANK(Ventas[[#This Row],[Código]]),"",Ventas[[#This Row],[Precio Unitario]]*Ventas[[#This Row],[Cantidad]])</f>
        <v/>
      </c>
      <c r="I3135" s="1" t="str">
        <f>IF(ISBLANK(Ventas[[#This Row],[Código]]),"",SUM(Ventas[[#This Row],[Monto]],I3134))</f>
        <v/>
      </c>
    </row>
    <row r="3136" spans="3:9" x14ac:dyDescent="0.25">
      <c r="C3136" t="str">
        <f>IF(ISBLANK(Ventas[[#This Row],[Código]]),"",VLOOKUP(Ventas[[#This Row],[Código]],Productos[],2,FALSE))</f>
        <v/>
      </c>
      <c r="D3136" t="str">
        <f>IF(ISBLANK(Ventas[[#This Row],[Código]]),"",VLOOKUP(Ventas[[#This Row],[Código]],Productos[],3,FALSE))</f>
        <v/>
      </c>
      <c r="E3136" s="22"/>
      <c r="F3136" s="1" t="str">
        <f>IF(ISBLANK(Ventas[[#This Row],[Código]]),"",VLOOKUP(Ventas[[#This Row],[Código]],Productos[],4,FALSE))</f>
        <v/>
      </c>
      <c r="G3136" s="1" t="str">
        <f>IF(ISBLANK(Ventas[[#This Row],[Código]]),"",VLOOKUP(Ventas[[#This Row],[Código]],Productos[],5,FALSE))</f>
        <v/>
      </c>
      <c r="H3136" s="23" t="str">
        <f>IF(ISBLANK(Ventas[[#This Row],[Código]]),"",Ventas[[#This Row],[Precio Unitario]]*Ventas[[#This Row],[Cantidad]])</f>
        <v/>
      </c>
      <c r="I3136" s="1" t="str">
        <f>IF(ISBLANK(Ventas[[#This Row],[Código]]),"",SUM(Ventas[[#This Row],[Monto]],I3135))</f>
        <v/>
      </c>
    </row>
    <row r="3137" spans="3:9" x14ac:dyDescent="0.25">
      <c r="C3137" t="str">
        <f>IF(ISBLANK(Ventas[[#This Row],[Código]]),"",VLOOKUP(Ventas[[#This Row],[Código]],Productos[],2,FALSE))</f>
        <v/>
      </c>
      <c r="D3137" t="str">
        <f>IF(ISBLANK(Ventas[[#This Row],[Código]]),"",VLOOKUP(Ventas[[#This Row],[Código]],Productos[],3,FALSE))</f>
        <v/>
      </c>
      <c r="E3137" s="22"/>
      <c r="F3137" s="1" t="str">
        <f>IF(ISBLANK(Ventas[[#This Row],[Código]]),"",VLOOKUP(Ventas[[#This Row],[Código]],Productos[],4,FALSE))</f>
        <v/>
      </c>
      <c r="G3137" s="1" t="str">
        <f>IF(ISBLANK(Ventas[[#This Row],[Código]]),"",VLOOKUP(Ventas[[#This Row],[Código]],Productos[],5,FALSE))</f>
        <v/>
      </c>
      <c r="H3137" s="23" t="str">
        <f>IF(ISBLANK(Ventas[[#This Row],[Código]]),"",Ventas[[#This Row],[Precio Unitario]]*Ventas[[#This Row],[Cantidad]])</f>
        <v/>
      </c>
      <c r="I3137" s="1" t="str">
        <f>IF(ISBLANK(Ventas[[#This Row],[Código]]),"",SUM(Ventas[[#This Row],[Monto]],I3136))</f>
        <v/>
      </c>
    </row>
    <row r="3138" spans="3:9" x14ac:dyDescent="0.25">
      <c r="C3138" t="str">
        <f>IF(ISBLANK(Ventas[[#This Row],[Código]]),"",VLOOKUP(Ventas[[#This Row],[Código]],Productos[],2,FALSE))</f>
        <v/>
      </c>
      <c r="D3138" t="str">
        <f>IF(ISBLANK(Ventas[[#This Row],[Código]]),"",VLOOKUP(Ventas[[#This Row],[Código]],Productos[],3,FALSE))</f>
        <v/>
      </c>
      <c r="E3138" s="22"/>
      <c r="F3138" s="1" t="str">
        <f>IF(ISBLANK(Ventas[[#This Row],[Código]]),"",VLOOKUP(Ventas[[#This Row],[Código]],Productos[],4,FALSE))</f>
        <v/>
      </c>
      <c r="G3138" s="1" t="str">
        <f>IF(ISBLANK(Ventas[[#This Row],[Código]]),"",VLOOKUP(Ventas[[#This Row],[Código]],Productos[],5,FALSE))</f>
        <v/>
      </c>
      <c r="H3138" s="23" t="str">
        <f>IF(ISBLANK(Ventas[[#This Row],[Código]]),"",Ventas[[#This Row],[Precio Unitario]]*Ventas[[#This Row],[Cantidad]])</f>
        <v/>
      </c>
      <c r="I3138" s="1" t="str">
        <f>IF(ISBLANK(Ventas[[#This Row],[Código]]),"",SUM(Ventas[[#This Row],[Monto]],I3137))</f>
        <v/>
      </c>
    </row>
    <row r="3139" spans="3:9" x14ac:dyDescent="0.25">
      <c r="C3139" t="str">
        <f>IF(ISBLANK(Ventas[[#This Row],[Código]]),"",VLOOKUP(Ventas[[#This Row],[Código]],Productos[],2,FALSE))</f>
        <v/>
      </c>
      <c r="D3139" t="str">
        <f>IF(ISBLANK(Ventas[[#This Row],[Código]]),"",VLOOKUP(Ventas[[#This Row],[Código]],Productos[],3,FALSE))</f>
        <v/>
      </c>
      <c r="E3139" s="22"/>
      <c r="F3139" s="1" t="str">
        <f>IF(ISBLANK(Ventas[[#This Row],[Código]]),"",VLOOKUP(Ventas[[#This Row],[Código]],Productos[],4,FALSE))</f>
        <v/>
      </c>
      <c r="G3139" s="1" t="str">
        <f>IF(ISBLANK(Ventas[[#This Row],[Código]]),"",VLOOKUP(Ventas[[#This Row],[Código]],Productos[],5,FALSE))</f>
        <v/>
      </c>
      <c r="H3139" s="23" t="str">
        <f>IF(ISBLANK(Ventas[[#This Row],[Código]]),"",Ventas[[#This Row],[Precio Unitario]]*Ventas[[#This Row],[Cantidad]])</f>
        <v/>
      </c>
      <c r="I3139" s="1" t="str">
        <f>IF(ISBLANK(Ventas[[#This Row],[Código]]),"",SUM(Ventas[[#This Row],[Monto]],I3138))</f>
        <v/>
      </c>
    </row>
    <row r="3140" spans="3:9" x14ac:dyDescent="0.25">
      <c r="C3140" t="str">
        <f>IF(ISBLANK(Ventas[[#This Row],[Código]]),"",VLOOKUP(Ventas[[#This Row],[Código]],Productos[],2,FALSE))</f>
        <v/>
      </c>
      <c r="D3140" t="str">
        <f>IF(ISBLANK(Ventas[[#This Row],[Código]]),"",VLOOKUP(Ventas[[#This Row],[Código]],Productos[],3,FALSE))</f>
        <v/>
      </c>
      <c r="E3140" s="22"/>
      <c r="F3140" s="1" t="str">
        <f>IF(ISBLANK(Ventas[[#This Row],[Código]]),"",VLOOKUP(Ventas[[#This Row],[Código]],Productos[],4,FALSE))</f>
        <v/>
      </c>
      <c r="G3140" s="1" t="str">
        <f>IF(ISBLANK(Ventas[[#This Row],[Código]]),"",VLOOKUP(Ventas[[#This Row],[Código]],Productos[],5,FALSE))</f>
        <v/>
      </c>
      <c r="H3140" s="23" t="str">
        <f>IF(ISBLANK(Ventas[[#This Row],[Código]]),"",Ventas[[#This Row],[Precio Unitario]]*Ventas[[#This Row],[Cantidad]])</f>
        <v/>
      </c>
      <c r="I3140" s="1" t="str">
        <f>IF(ISBLANK(Ventas[[#This Row],[Código]]),"",SUM(Ventas[[#This Row],[Monto]],I3139))</f>
        <v/>
      </c>
    </row>
    <row r="3141" spans="3:9" x14ac:dyDescent="0.25">
      <c r="C3141" t="str">
        <f>IF(ISBLANK(Ventas[[#This Row],[Código]]),"",VLOOKUP(Ventas[[#This Row],[Código]],Productos[],2,FALSE))</f>
        <v/>
      </c>
      <c r="D3141" t="str">
        <f>IF(ISBLANK(Ventas[[#This Row],[Código]]),"",VLOOKUP(Ventas[[#This Row],[Código]],Productos[],3,FALSE))</f>
        <v/>
      </c>
      <c r="E3141" s="22"/>
      <c r="F3141" s="1" t="str">
        <f>IF(ISBLANK(Ventas[[#This Row],[Código]]),"",VLOOKUP(Ventas[[#This Row],[Código]],Productos[],4,FALSE))</f>
        <v/>
      </c>
      <c r="G3141" s="1" t="str">
        <f>IF(ISBLANK(Ventas[[#This Row],[Código]]),"",VLOOKUP(Ventas[[#This Row],[Código]],Productos[],5,FALSE))</f>
        <v/>
      </c>
      <c r="H3141" s="23" t="str">
        <f>IF(ISBLANK(Ventas[[#This Row],[Código]]),"",Ventas[[#This Row],[Precio Unitario]]*Ventas[[#This Row],[Cantidad]])</f>
        <v/>
      </c>
      <c r="I3141" s="1" t="str">
        <f>IF(ISBLANK(Ventas[[#This Row],[Código]]),"",SUM(Ventas[[#This Row],[Monto]],I3140))</f>
        <v/>
      </c>
    </row>
    <row r="3142" spans="3:9" x14ac:dyDescent="0.25">
      <c r="C3142" t="str">
        <f>IF(ISBLANK(Ventas[[#This Row],[Código]]),"",VLOOKUP(Ventas[[#This Row],[Código]],Productos[],2,FALSE))</f>
        <v/>
      </c>
      <c r="D3142" t="str">
        <f>IF(ISBLANK(Ventas[[#This Row],[Código]]),"",VLOOKUP(Ventas[[#This Row],[Código]],Productos[],3,FALSE))</f>
        <v/>
      </c>
      <c r="E3142" s="22"/>
      <c r="F3142" s="1" t="str">
        <f>IF(ISBLANK(Ventas[[#This Row],[Código]]),"",VLOOKUP(Ventas[[#This Row],[Código]],Productos[],4,FALSE))</f>
        <v/>
      </c>
      <c r="G3142" s="1" t="str">
        <f>IF(ISBLANK(Ventas[[#This Row],[Código]]),"",VLOOKUP(Ventas[[#This Row],[Código]],Productos[],5,FALSE))</f>
        <v/>
      </c>
      <c r="H3142" s="23" t="str">
        <f>IF(ISBLANK(Ventas[[#This Row],[Código]]),"",Ventas[[#This Row],[Precio Unitario]]*Ventas[[#This Row],[Cantidad]])</f>
        <v/>
      </c>
      <c r="I3142" s="1" t="str">
        <f>IF(ISBLANK(Ventas[[#This Row],[Código]]),"",SUM(Ventas[[#This Row],[Monto]],I3141))</f>
        <v/>
      </c>
    </row>
    <row r="3143" spans="3:9" x14ac:dyDescent="0.25">
      <c r="C3143" t="str">
        <f>IF(ISBLANK(Ventas[[#This Row],[Código]]),"",VLOOKUP(Ventas[[#This Row],[Código]],Productos[],2,FALSE))</f>
        <v/>
      </c>
      <c r="D3143" t="str">
        <f>IF(ISBLANK(Ventas[[#This Row],[Código]]),"",VLOOKUP(Ventas[[#This Row],[Código]],Productos[],3,FALSE))</f>
        <v/>
      </c>
      <c r="E3143" s="22"/>
      <c r="F3143" s="1" t="str">
        <f>IF(ISBLANK(Ventas[[#This Row],[Código]]),"",VLOOKUP(Ventas[[#This Row],[Código]],Productos[],4,FALSE))</f>
        <v/>
      </c>
      <c r="G3143" s="1" t="str">
        <f>IF(ISBLANK(Ventas[[#This Row],[Código]]),"",VLOOKUP(Ventas[[#This Row],[Código]],Productos[],5,FALSE))</f>
        <v/>
      </c>
      <c r="H3143" s="23" t="str">
        <f>IF(ISBLANK(Ventas[[#This Row],[Código]]),"",Ventas[[#This Row],[Precio Unitario]]*Ventas[[#This Row],[Cantidad]])</f>
        <v/>
      </c>
      <c r="I3143" s="1" t="str">
        <f>IF(ISBLANK(Ventas[[#This Row],[Código]]),"",SUM(Ventas[[#This Row],[Monto]],I3142))</f>
        <v/>
      </c>
    </row>
    <row r="3144" spans="3:9" x14ac:dyDescent="0.25">
      <c r="C3144" t="str">
        <f>IF(ISBLANK(Ventas[[#This Row],[Código]]),"",VLOOKUP(Ventas[[#This Row],[Código]],Productos[],2,FALSE))</f>
        <v/>
      </c>
      <c r="D3144" t="str">
        <f>IF(ISBLANK(Ventas[[#This Row],[Código]]),"",VLOOKUP(Ventas[[#This Row],[Código]],Productos[],3,FALSE))</f>
        <v/>
      </c>
      <c r="E3144" s="22"/>
      <c r="F3144" s="1" t="str">
        <f>IF(ISBLANK(Ventas[[#This Row],[Código]]),"",VLOOKUP(Ventas[[#This Row],[Código]],Productos[],4,FALSE))</f>
        <v/>
      </c>
      <c r="G3144" s="1" t="str">
        <f>IF(ISBLANK(Ventas[[#This Row],[Código]]),"",VLOOKUP(Ventas[[#This Row],[Código]],Productos[],5,FALSE))</f>
        <v/>
      </c>
      <c r="H3144" s="23" t="str">
        <f>IF(ISBLANK(Ventas[[#This Row],[Código]]),"",Ventas[[#This Row],[Precio Unitario]]*Ventas[[#This Row],[Cantidad]])</f>
        <v/>
      </c>
      <c r="I3144" s="1" t="str">
        <f>IF(ISBLANK(Ventas[[#This Row],[Código]]),"",SUM(Ventas[[#This Row],[Monto]],I3143))</f>
        <v/>
      </c>
    </row>
    <row r="3145" spans="3:9" x14ac:dyDescent="0.25">
      <c r="C3145" t="str">
        <f>IF(ISBLANK(Ventas[[#This Row],[Código]]),"",VLOOKUP(Ventas[[#This Row],[Código]],Productos[],2,FALSE))</f>
        <v/>
      </c>
      <c r="D3145" t="str">
        <f>IF(ISBLANK(Ventas[[#This Row],[Código]]),"",VLOOKUP(Ventas[[#This Row],[Código]],Productos[],3,FALSE))</f>
        <v/>
      </c>
      <c r="E3145" s="22"/>
      <c r="F3145" s="1" t="str">
        <f>IF(ISBLANK(Ventas[[#This Row],[Código]]),"",VLOOKUP(Ventas[[#This Row],[Código]],Productos[],4,FALSE))</f>
        <v/>
      </c>
      <c r="G3145" s="1" t="str">
        <f>IF(ISBLANK(Ventas[[#This Row],[Código]]),"",VLOOKUP(Ventas[[#This Row],[Código]],Productos[],5,FALSE))</f>
        <v/>
      </c>
      <c r="H3145" s="23" t="str">
        <f>IF(ISBLANK(Ventas[[#This Row],[Código]]),"",Ventas[[#This Row],[Precio Unitario]]*Ventas[[#This Row],[Cantidad]])</f>
        <v/>
      </c>
      <c r="I3145" s="1" t="str">
        <f>IF(ISBLANK(Ventas[[#This Row],[Código]]),"",SUM(Ventas[[#This Row],[Monto]],I3144))</f>
        <v/>
      </c>
    </row>
    <row r="3146" spans="3:9" x14ac:dyDescent="0.25">
      <c r="C3146" t="str">
        <f>IF(ISBLANK(Ventas[[#This Row],[Código]]),"",VLOOKUP(Ventas[[#This Row],[Código]],Productos[],2,FALSE))</f>
        <v/>
      </c>
      <c r="D3146" t="str">
        <f>IF(ISBLANK(Ventas[[#This Row],[Código]]),"",VLOOKUP(Ventas[[#This Row],[Código]],Productos[],3,FALSE))</f>
        <v/>
      </c>
      <c r="E3146" s="22"/>
      <c r="F3146" s="1" t="str">
        <f>IF(ISBLANK(Ventas[[#This Row],[Código]]),"",VLOOKUP(Ventas[[#This Row],[Código]],Productos[],4,FALSE))</f>
        <v/>
      </c>
      <c r="G3146" s="1" t="str">
        <f>IF(ISBLANK(Ventas[[#This Row],[Código]]),"",VLOOKUP(Ventas[[#This Row],[Código]],Productos[],5,FALSE))</f>
        <v/>
      </c>
      <c r="H3146" s="23" t="str">
        <f>IF(ISBLANK(Ventas[[#This Row],[Código]]),"",Ventas[[#This Row],[Precio Unitario]]*Ventas[[#This Row],[Cantidad]])</f>
        <v/>
      </c>
      <c r="I3146" s="1" t="str">
        <f>IF(ISBLANK(Ventas[[#This Row],[Código]]),"",SUM(Ventas[[#This Row],[Monto]],I3145))</f>
        <v/>
      </c>
    </row>
    <row r="3147" spans="3:9" x14ac:dyDescent="0.25">
      <c r="C3147" t="str">
        <f>IF(ISBLANK(Ventas[[#This Row],[Código]]),"",VLOOKUP(Ventas[[#This Row],[Código]],Productos[],2,FALSE))</f>
        <v/>
      </c>
      <c r="D3147" t="str">
        <f>IF(ISBLANK(Ventas[[#This Row],[Código]]),"",VLOOKUP(Ventas[[#This Row],[Código]],Productos[],3,FALSE))</f>
        <v/>
      </c>
      <c r="E3147" s="22"/>
      <c r="F3147" s="1" t="str">
        <f>IF(ISBLANK(Ventas[[#This Row],[Código]]),"",VLOOKUP(Ventas[[#This Row],[Código]],Productos[],4,FALSE))</f>
        <v/>
      </c>
      <c r="G3147" s="1" t="str">
        <f>IF(ISBLANK(Ventas[[#This Row],[Código]]),"",VLOOKUP(Ventas[[#This Row],[Código]],Productos[],5,FALSE))</f>
        <v/>
      </c>
      <c r="H3147" s="23" t="str">
        <f>IF(ISBLANK(Ventas[[#This Row],[Código]]),"",Ventas[[#This Row],[Precio Unitario]]*Ventas[[#This Row],[Cantidad]])</f>
        <v/>
      </c>
      <c r="I3147" s="1" t="str">
        <f>IF(ISBLANK(Ventas[[#This Row],[Código]]),"",SUM(Ventas[[#This Row],[Monto]],I3146))</f>
        <v/>
      </c>
    </row>
    <row r="3148" spans="3:9" x14ac:dyDescent="0.25">
      <c r="C3148" t="str">
        <f>IF(ISBLANK(Ventas[[#This Row],[Código]]),"",VLOOKUP(Ventas[[#This Row],[Código]],Productos[],2,FALSE))</f>
        <v/>
      </c>
      <c r="D3148" t="str">
        <f>IF(ISBLANK(Ventas[[#This Row],[Código]]),"",VLOOKUP(Ventas[[#This Row],[Código]],Productos[],3,FALSE))</f>
        <v/>
      </c>
      <c r="E3148" s="22"/>
      <c r="F3148" s="1" t="str">
        <f>IF(ISBLANK(Ventas[[#This Row],[Código]]),"",VLOOKUP(Ventas[[#This Row],[Código]],Productos[],4,FALSE))</f>
        <v/>
      </c>
      <c r="G3148" s="1" t="str">
        <f>IF(ISBLANK(Ventas[[#This Row],[Código]]),"",VLOOKUP(Ventas[[#This Row],[Código]],Productos[],5,FALSE))</f>
        <v/>
      </c>
      <c r="H3148" s="23" t="str">
        <f>IF(ISBLANK(Ventas[[#This Row],[Código]]),"",Ventas[[#This Row],[Precio Unitario]]*Ventas[[#This Row],[Cantidad]])</f>
        <v/>
      </c>
      <c r="I3148" s="1" t="str">
        <f>IF(ISBLANK(Ventas[[#This Row],[Código]]),"",SUM(Ventas[[#This Row],[Monto]],I3147))</f>
        <v/>
      </c>
    </row>
    <row r="3149" spans="3:9" x14ac:dyDescent="0.25">
      <c r="C3149" t="str">
        <f>IF(ISBLANK(Ventas[[#This Row],[Código]]),"",VLOOKUP(Ventas[[#This Row],[Código]],Productos[],2,FALSE))</f>
        <v/>
      </c>
      <c r="D3149" t="str">
        <f>IF(ISBLANK(Ventas[[#This Row],[Código]]),"",VLOOKUP(Ventas[[#This Row],[Código]],Productos[],3,FALSE))</f>
        <v/>
      </c>
      <c r="E3149" s="22"/>
      <c r="F3149" s="1" t="str">
        <f>IF(ISBLANK(Ventas[[#This Row],[Código]]),"",VLOOKUP(Ventas[[#This Row],[Código]],Productos[],4,FALSE))</f>
        <v/>
      </c>
      <c r="G3149" s="1" t="str">
        <f>IF(ISBLANK(Ventas[[#This Row],[Código]]),"",VLOOKUP(Ventas[[#This Row],[Código]],Productos[],5,FALSE))</f>
        <v/>
      </c>
      <c r="H3149" s="23" t="str">
        <f>IF(ISBLANK(Ventas[[#This Row],[Código]]),"",Ventas[[#This Row],[Precio Unitario]]*Ventas[[#This Row],[Cantidad]])</f>
        <v/>
      </c>
      <c r="I3149" s="1" t="str">
        <f>IF(ISBLANK(Ventas[[#This Row],[Código]]),"",SUM(Ventas[[#This Row],[Monto]],I3148))</f>
        <v/>
      </c>
    </row>
    <row r="3150" spans="3:9" x14ac:dyDescent="0.25">
      <c r="C3150" t="str">
        <f>IF(ISBLANK(Ventas[[#This Row],[Código]]),"",VLOOKUP(Ventas[[#This Row],[Código]],Productos[],2,FALSE))</f>
        <v/>
      </c>
      <c r="D3150" t="str">
        <f>IF(ISBLANK(Ventas[[#This Row],[Código]]),"",VLOOKUP(Ventas[[#This Row],[Código]],Productos[],3,FALSE))</f>
        <v/>
      </c>
      <c r="E3150" s="22"/>
      <c r="F3150" s="1" t="str">
        <f>IF(ISBLANK(Ventas[[#This Row],[Código]]),"",VLOOKUP(Ventas[[#This Row],[Código]],Productos[],4,FALSE))</f>
        <v/>
      </c>
      <c r="G3150" s="1" t="str">
        <f>IF(ISBLANK(Ventas[[#This Row],[Código]]),"",VLOOKUP(Ventas[[#This Row],[Código]],Productos[],5,FALSE))</f>
        <v/>
      </c>
      <c r="H3150" s="23" t="str">
        <f>IF(ISBLANK(Ventas[[#This Row],[Código]]),"",Ventas[[#This Row],[Precio Unitario]]*Ventas[[#This Row],[Cantidad]])</f>
        <v/>
      </c>
      <c r="I3150" s="1" t="str">
        <f>IF(ISBLANK(Ventas[[#This Row],[Código]]),"",SUM(Ventas[[#This Row],[Monto]],I3149))</f>
        <v/>
      </c>
    </row>
    <row r="3151" spans="3:9" x14ac:dyDescent="0.25">
      <c r="C3151" t="str">
        <f>IF(ISBLANK(Ventas[[#This Row],[Código]]),"",VLOOKUP(Ventas[[#This Row],[Código]],Productos[],2,FALSE))</f>
        <v/>
      </c>
      <c r="D3151" t="str">
        <f>IF(ISBLANK(Ventas[[#This Row],[Código]]),"",VLOOKUP(Ventas[[#This Row],[Código]],Productos[],3,FALSE))</f>
        <v/>
      </c>
      <c r="E3151" s="22"/>
      <c r="F3151" s="1" t="str">
        <f>IF(ISBLANK(Ventas[[#This Row],[Código]]),"",VLOOKUP(Ventas[[#This Row],[Código]],Productos[],4,FALSE))</f>
        <v/>
      </c>
      <c r="G3151" s="1" t="str">
        <f>IF(ISBLANK(Ventas[[#This Row],[Código]]),"",VLOOKUP(Ventas[[#This Row],[Código]],Productos[],5,FALSE))</f>
        <v/>
      </c>
      <c r="H3151" s="23" t="str">
        <f>IF(ISBLANK(Ventas[[#This Row],[Código]]),"",Ventas[[#This Row],[Precio Unitario]]*Ventas[[#This Row],[Cantidad]])</f>
        <v/>
      </c>
      <c r="I3151" s="1" t="str">
        <f>IF(ISBLANK(Ventas[[#This Row],[Código]]),"",SUM(Ventas[[#This Row],[Monto]],I3150))</f>
        <v/>
      </c>
    </row>
    <row r="3152" spans="3:9" x14ac:dyDescent="0.25">
      <c r="C3152" t="str">
        <f>IF(ISBLANK(Ventas[[#This Row],[Código]]),"",VLOOKUP(Ventas[[#This Row],[Código]],Productos[],2,FALSE))</f>
        <v/>
      </c>
      <c r="D3152" t="str">
        <f>IF(ISBLANK(Ventas[[#This Row],[Código]]),"",VLOOKUP(Ventas[[#This Row],[Código]],Productos[],3,FALSE))</f>
        <v/>
      </c>
      <c r="E3152" s="22"/>
      <c r="F3152" s="1" t="str">
        <f>IF(ISBLANK(Ventas[[#This Row],[Código]]),"",VLOOKUP(Ventas[[#This Row],[Código]],Productos[],4,FALSE))</f>
        <v/>
      </c>
      <c r="G3152" s="1" t="str">
        <f>IF(ISBLANK(Ventas[[#This Row],[Código]]),"",VLOOKUP(Ventas[[#This Row],[Código]],Productos[],5,FALSE))</f>
        <v/>
      </c>
      <c r="H3152" s="23" t="str">
        <f>IF(ISBLANK(Ventas[[#This Row],[Código]]),"",Ventas[[#This Row],[Precio Unitario]]*Ventas[[#This Row],[Cantidad]])</f>
        <v/>
      </c>
      <c r="I3152" s="1" t="str">
        <f>IF(ISBLANK(Ventas[[#This Row],[Código]]),"",SUM(Ventas[[#This Row],[Monto]],I3151))</f>
        <v/>
      </c>
    </row>
    <row r="3153" spans="3:9" x14ac:dyDescent="0.25">
      <c r="C3153" t="str">
        <f>IF(ISBLANK(Ventas[[#This Row],[Código]]),"",VLOOKUP(Ventas[[#This Row],[Código]],Productos[],2,FALSE))</f>
        <v/>
      </c>
      <c r="D3153" t="str">
        <f>IF(ISBLANK(Ventas[[#This Row],[Código]]),"",VLOOKUP(Ventas[[#This Row],[Código]],Productos[],3,FALSE))</f>
        <v/>
      </c>
      <c r="E3153" s="22"/>
      <c r="F3153" s="1" t="str">
        <f>IF(ISBLANK(Ventas[[#This Row],[Código]]),"",VLOOKUP(Ventas[[#This Row],[Código]],Productos[],4,FALSE))</f>
        <v/>
      </c>
      <c r="G3153" s="1" t="str">
        <f>IF(ISBLANK(Ventas[[#This Row],[Código]]),"",VLOOKUP(Ventas[[#This Row],[Código]],Productos[],5,FALSE))</f>
        <v/>
      </c>
      <c r="H3153" s="23" t="str">
        <f>IF(ISBLANK(Ventas[[#This Row],[Código]]),"",Ventas[[#This Row],[Precio Unitario]]*Ventas[[#This Row],[Cantidad]])</f>
        <v/>
      </c>
      <c r="I3153" s="1" t="str">
        <f>IF(ISBLANK(Ventas[[#This Row],[Código]]),"",SUM(Ventas[[#This Row],[Monto]],I3152))</f>
        <v/>
      </c>
    </row>
    <row r="3154" spans="3:9" x14ac:dyDescent="0.25">
      <c r="C3154" t="str">
        <f>IF(ISBLANK(Ventas[[#This Row],[Código]]),"",VLOOKUP(Ventas[[#This Row],[Código]],Productos[],2,FALSE))</f>
        <v/>
      </c>
      <c r="D3154" t="str">
        <f>IF(ISBLANK(Ventas[[#This Row],[Código]]),"",VLOOKUP(Ventas[[#This Row],[Código]],Productos[],3,FALSE))</f>
        <v/>
      </c>
      <c r="E3154" s="22"/>
      <c r="F3154" s="1" t="str">
        <f>IF(ISBLANK(Ventas[[#This Row],[Código]]),"",VLOOKUP(Ventas[[#This Row],[Código]],Productos[],4,FALSE))</f>
        <v/>
      </c>
      <c r="G3154" s="1" t="str">
        <f>IF(ISBLANK(Ventas[[#This Row],[Código]]),"",VLOOKUP(Ventas[[#This Row],[Código]],Productos[],5,FALSE))</f>
        <v/>
      </c>
      <c r="H3154" s="23" t="str">
        <f>IF(ISBLANK(Ventas[[#This Row],[Código]]),"",Ventas[[#This Row],[Precio Unitario]]*Ventas[[#This Row],[Cantidad]])</f>
        <v/>
      </c>
      <c r="I3154" s="1" t="str">
        <f>IF(ISBLANK(Ventas[[#This Row],[Código]]),"",SUM(Ventas[[#This Row],[Monto]],I3153))</f>
        <v/>
      </c>
    </row>
    <row r="3155" spans="3:9" x14ac:dyDescent="0.25">
      <c r="C3155" t="str">
        <f>IF(ISBLANK(Ventas[[#This Row],[Código]]),"",VLOOKUP(Ventas[[#This Row],[Código]],Productos[],2,FALSE))</f>
        <v/>
      </c>
      <c r="D3155" t="str">
        <f>IF(ISBLANK(Ventas[[#This Row],[Código]]),"",VLOOKUP(Ventas[[#This Row],[Código]],Productos[],3,FALSE))</f>
        <v/>
      </c>
      <c r="E3155" s="22"/>
      <c r="F3155" s="1" t="str">
        <f>IF(ISBLANK(Ventas[[#This Row],[Código]]),"",VLOOKUP(Ventas[[#This Row],[Código]],Productos[],4,FALSE))</f>
        <v/>
      </c>
      <c r="G3155" s="1" t="str">
        <f>IF(ISBLANK(Ventas[[#This Row],[Código]]),"",VLOOKUP(Ventas[[#This Row],[Código]],Productos[],5,FALSE))</f>
        <v/>
      </c>
      <c r="H3155" s="23" t="str">
        <f>IF(ISBLANK(Ventas[[#This Row],[Código]]),"",Ventas[[#This Row],[Precio Unitario]]*Ventas[[#This Row],[Cantidad]])</f>
        <v/>
      </c>
      <c r="I3155" s="1" t="str">
        <f>IF(ISBLANK(Ventas[[#This Row],[Código]]),"",SUM(Ventas[[#This Row],[Monto]],I3154))</f>
        <v/>
      </c>
    </row>
    <row r="3156" spans="3:9" x14ac:dyDescent="0.25">
      <c r="C3156" t="str">
        <f>IF(ISBLANK(Ventas[[#This Row],[Código]]),"",VLOOKUP(Ventas[[#This Row],[Código]],Productos[],2,FALSE))</f>
        <v/>
      </c>
      <c r="D3156" t="str">
        <f>IF(ISBLANK(Ventas[[#This Row],[Código]]),"",VLOOKUP(Ventas[[#This Row],[Código]],Productos[],3,FALSE))</f>
        <v/>
      </c>
      <c r="E3156" s="22"/>
      <c r="F3156" s="1" t="str">
        <f>IF(ISBLANK(Ventas[[#This Row],[Código]]),"",VLOOKUP(Ventas[[#This Row],[Código]],Productos[],4,FALSE))</f>
        <v/>
      </c>
      <c r="G3156" s="1" t="str">
        <f>IF(ISBLANK(Ventas[[#This Row],[Código]]),"",VLOOKUP(Ventas[[#This Row],[Código]],Productos[],5,FALSE))</f>
        <v/>
      </c>
      <c r="H3156" s="23" t="str">
        <f>IF(ISBLANK(Ventas[[#This Row],[Código]]),"",Ventas[[#This Row],[Precio Unitario]]*Ventas[[#This Row],[Cantidad]])</f>
        <v/>
      </c>
      <c r="I3156" s="1" t="str">
        <f>IF(ISBLANK(Ventas[[#This Row],[Código]]),"",SUM(Ventas[[#This Row],[Monto]],I3155))</f>
        <v/>
      </c>
    </row>
    <row r="3157" spans="3:9" x14ac:dyDescent="0.25">
      <c r="C3157" t="str">
        <f>IF(ISBLANK(Ventas[[#This Row],[Código]]),"",VLOOKUP(Ventas[[#This Row],[Código]],Productos[],2,FALSE))</f>
        <v/>
      </c>
      <c r="D3157" t="str">
        <f>IF(ISBLANK(Ventas[[#This Row],[Código]]),"",VLOOKUP(Ventas[[#This Row],[Código]],Productos[],3,FALSE))</f>
        <v/>
      </c>
      <c r="E3157" s="22"/>
      <c r="F3157" s="1" t="str">
        <f>IF(ISBLANK(Ventas[[#This Row],[Código]]),"",VLOOKUP(Ventas[[#This Row],[Código]],Productos[],4,FALSE))</f>
        <v/>
      </c>
      <c r="G3157" s="1" t="str">
        <f>IF(ISBLANK(Ventas[[#This Row],[Código]]),"",VLOOKUP(Ventas[[#This Row],[Código]],Productos[],5,FALSE))</f>
        <v/>
      </c>
      <c r="H3157" s="23" t="str">
        <f>IF(ISBLANK(Ventas[[#This Row],[Código]]),"",Ventas[[#This Row],[Precio Unitario]]*Ventas[[#This Row],[Cantidad]])</f>
        <v/>
      </c>
      <c r="I3157" s="1" t="str">
        <f>IF(ISBLANK(Ventas[[#This Row],[Código]]),"",SUM(Ventas[[#This Row],[Monto]],I3156))</f>
        <v/>
      </c>
    </row>
    <row r="3158" spans="3:9" x14ac:dyDescent="0.25">
      <c r="C3158" t="str">
        <f>IF(ISBLANK(Ventas[[#This Row],[Código]]),"",VLOOKUP(Ventas[[#This Row],[Código]],Productos[],2,FALSE))</f>
        <v/>
      </c>
      <c r="D3158" t="str">
        <f>IF(ISBLANK(Ventas[[#This Row],[Código]]),"",VLOOKUP(Ventas[[#This Row],[Código]],Productos[],3,FALSE))</f>
        <v/>
      </c>
      <c r="E3158" s="22"/>
      <c r="F3158" s="1" t="str">
        <f>IF(ISBLANK(Ventas[[#This Row],[Código]]),"",VLOOKUP(Ventas[[#This Row],[Código]],Productos[],4,FALSE))</f>
        <v/>
      </c>
      <c r="G3158" s="1" t="str">
        <f>IF(ISBLANK(Ventas[[#This Row],[Código]]),"",VLOOKUP(Ventas[[#This Row],[Código]],Productos[],5,FALSE))</f>
        <v/>
      </c>
      <c r="H3158" s="23" t="str">
        <f>IF(ISBLANK(Ventas[[#This Row],[Código]]),"",Ventas[[#This Row],[Precio Unitario]]*Ventas[[#This Row],[Cantidad]])</f>
        <v/>
      </c>
      <c r="I3158" s="1" t="str">
        <f>IF(ISBLANK(Ventas[[#This Row],[Código]]),"",SUM(Ventas[[#This Row],[Monto]],I3157))</f>
        <v/>
      </c>
    </row>
    <row r="3159" spans="3:9" x14ac:dyDescent="0.25">
      <c r="C3159" t="str">
        <f>IF(ISBLANK(Ventas[[#This Row],[Código]]),"",VLOOKUP(Ventas[[#This Row],[Código]],Productos[],2,FALSE))</f>
        <v/>
      </c>
      <c r="D3159" t="str">
        <f>IF(ISBLANK(Ventas[[#This Row],[Código]]),"",VLOOKUP(Ventas[[#This Row],[Código]],Productos[],3,FALSE))</f>
        <v/>
      </c>
      <c r="E3159" s="22"/>
      <c r="F3159" s="1" t="str">
        <f>IF(ISBLANK(Ventas[[#This Row],[Código]]),"",VLOOKUP(Ventas[[#This Row],[Código]],Productos[],4,FALSE))</f>
        <v/>
      </c>
      <c r="G3159" s="1" t="str">
        <f>IF(ISBLANK(Ventas[[#This Row],[Código]]),"",VLOOKUP(Ventas[[#This Row],[Código]],Productos[],5,FALSE))</f>
        <v/>
      </c>
      <c r="H3159" s="23" t="str">
        <f>IF(ISBLANK(Ventas[[#This Row],[Código]]),"",Ventas[[#This Row],[Precio Unitario]]*Ventas[[#This Row],[Cantidad]])</f>
        <v/>
      </c>
      <c r="I3159" s="1" t="str">
        <f>IF(ISBLANK(Ventas[[#This Row],[Código]]),"",SUM(Ventas[[#This Row],[Monto]],I3158))</f>
        <v/>
      </c>
    </row>
    <row r="3160" spans="3:9" x14ac:dyDescent="0.25">
      <c r="C3160" t="str">
        <f>IF(ISBLANK(Ventas[[#This Row],[Código]]),"",VLOOKUP(Ventas[[#This Row],[Código]],Productos[],2,FALSE))</f>
        <v/>
      </c>
      <c r="D3160" t="str">
        <f>IF(ISBLANK(Ventas[[#This Row],[Código]]),"",VLOOKUP(Ventas[[#This Row],[Código]],Productos[],3,FALSE))</f>
        <v/>
      </c>
      <c r="E3160" s="22"/>
      <c r="F3160" s="1" t="str">
        <f>IF(ISBLANK(Ventas[[#This Row],[Código]]),"",VLOOKUP(Ventas[[#This Row],[Código]],Productos[],4,FALSE))</f>
        <v/>
      </c>
      <c r="G3160" s="1" t="str">
        <f>IF(ISBLANK(Ventas[[#This Row],[Código]]),"",VLOOKUP(Ventas[[#This Row],[Código]],Productos[],5,FALSE))</f>
        <v/>
      </c>
      <c r="H3160" s="23" t="str">
        <f>IF(ISBLANK(Ventas[[#This Row],[Código]]),"",Ventas[[#This Row],[Precio Unitario]]*Ventas[[#This Row],[Cantidad]])</f>
        <v/>
      </c>
      <c r="I3160" s="1" t="str">
        <f>IF(ISBLANK(Ventas[[#This Row],[Código]]),"",SUM(Ventas[[#This Row],[Monto]],I3159))</f>
        <v/>
      </c>
    </row>
    <row r="3161" spans="3:9" x14ac:dyDescent="0.25">
      <c r="C3161" t="str">
        <f>IF(ISBLANK(Ventas[[#This Row],[Código]]),"",VLOOKUP(Ventas[[#This Row],[Código]],Productos[],2,FALSE))</f>
        <v/>
      </c>
      <c r="D3161" t="str">
        <f>IF(ISBLANK(Ventas[[#This Row],[Código]]),"",VLOOKUP(Ventas[[#This Row],[Código]],Productos[],3,FALSE))</f>
        <v/>
      </c>
      <c r="E3161" s="22"/>
      <c r="F3161" s="1" t="str">
        <f>IF(ISBLANK(Ventas[[#This Row],[Código]]),"",VLOOKUP(Ventas[[#This Row],[Código]],Productos[],4,FALSE))</f>
        <v/>
      </c>
      <c r="G3161" s="1" t="str">
        <f>IF(ISBLANK(Ventas[[#This Row],[Código]]),"",VLOOKUP(Ventas[[#This Row],[Código]],Productos[],5,FALSE))</f>
        <v/>
      </c>
      <c r="H3161" s="23" t="str">
        <f>IF(ISBLANK(Ventas[[#This Row],[Código]]),"",Ventas[[#This Row],[Precio Unitario]]*Ventas[[#This Row],[Cantidad]])</f>
        <v/>
      </c>
      <c r="I3161" s="1" t="str">
        <f>IF(ISBLANK(Ventas[[#This Row],[Código]]),"",SUM(Ventas[[#This Row],[Monto]],I3160))</f>
        <v/>
      </c>
    </row>
    <row r="3162" spans="3:9" x14ac:dyDescent="0.25">
      <c r="C3162" t="str">
        <f>IF(ISBLANK(Ventas[[#This Row],[Código]]),"",VLOOKUP(Ventas[[#This Row],[Código]],Productos[],2,FALSE))</f>
        <v/>
      </c>
      <c r="D3162" t="str">
        <f>IF(ISBLANK(Ventas[[#This Row],[Código]]),"",VLOOKUP(Ventas[[#This Row],[Código]],Productos[],3,FALSE))</f>
        <v/>
      </c>
      <c r="E3162" s="22"/>
      <c r="F3162" s="1" t="str">
        <f>IF(ISBLANK(Ventas[[#This Row],[Código]]),"",VLOOKUP(Ventas[[#This Row],[Código]],Productos[],4,FALSE))</f>
        <v/>
      </c>
      <c r="G3162" s="1" t="str">
        <f>IF(ISBLANK(Ventas[[#This Row],[Código]]),"",VLOOKUP(Ventas[[#This Row],[Código]],Productos[],5,FALSE))</f>
        <v/>
      </c>
      <c r="H3162" s="23" t="str">
        <f>IF(ISBLANK(Ventas[[#This Row],[Código]]),"",Ventas[[#This Row],[Precio Unitario]]*Ventas[[#This Row],[Cantidad]])</f>
        <v/>
      </c>
      <c r="I3162" s="1" t="str">
        <f>IF(ISBLANK(Ventas[[#This Row],[Código]]),"",SUM(Ventas[[#This Row],[Monto]],I3161))</f>
        <v/>
      </c>
    </row>
    <row r="3163" spans="3:9" x14ac:dyDescent="0.25">
      <c r="C3163" t="str">
        <f>IF(ISBLANK(Ventas[[#This Row],[Código]]),"",VLOOKUP(Ventas[[#This Row],[Código]],Productos[],2,FALSE))</f>
        <v/>
      </c>
      <c r="D3163" t="str">
        <f>IF(ISBLANK(Ventas[[#This Row],[Código]]),"",VLOOKUP(Ventas[[#This Row],[Código]],Productos[],3,FALSE))</f>
        <v/>
      </c>
      <c r="E3163" s="22"/>
      <c r="F3163" s="1" t="str">
        <f>IF(ISBLANK(Ventas[[#This Row],[Código]]),"",VLOOKUP(Ventas[[#This Row],[Código]],Productos[],4,FALSE))</f>
        <v/>
      </c>
      <c r="G3163" s="1" t="str">
        <f>IF(ISBLANK(Ventas[[#This Row],[Código]]),"",VLOOKUP(Ventas[[#This Row],[Código]],Productos[],5,FALSE))</f>
        <v/>
      </c>
      <c r="H3163" s="23" t="str">
        <f>IF(ISBLANK(Ventas[[#This Row],[Código]]),"",Ventas[[#This Row],[Precio Unitario]]*Ventas[[#This Row],[Cantidad]])</f>
        <v/>
      </c>
      <c r="I3163" s="1" t="str">
        <f>IF(ISBLANK(Ventas[[#This Row],[Código]]),"",SUM(Ventas[[#This Row],[Monto]],I3162))</f>
        <v/>
      </c>
    </row>
    <row r="3164" spans="3:9" x14ac:dyDescent="0.25">
      <c r="C3164" t="str">
        <f>IF(ISBLANK(Ventas[[#This Row],[Código]]),"",VLOOKUP(Ventas[[#This Row],[Código]],Productos[],2,FALSE))</f>
        <v/>
      </c>
      <c r="D3164" t="str">
        <f>IF(ISBLANK(Ventas[[#This Row],[Código]]),"",VLOOKUP(Ventas[[#This Row],[Código]],Productos[],3,FALSE))</f>
        <v/>
      </c>
      <c r="E3164" s="22"/>
      <c r="F3164" s="1" t="str">
        <f>IF(ISBLANK(Ventas[[#This Row],[Código]]),"",VLOOKUP(Ventas[[#This Row],[Código]],Productos[],4,FALSE))</f>
        <v/>
      </c>
      <c r="G3164" s="1" t="str">
        <f>IF(ISBLANK(Ventas[[#This Row],[Código]]),"",VLOOKUP(Ventas[[#This Row],[Código]],Productos[],5,FALSE))</f>
        <v/>
      </c>
      <c r="H3164" s="23" t="str">
        <f>IF(ISBLANK(Ventas[[#This Row],[Código]]),"",Ventas[[#This Row],[Precio Unitario]]*Ventas[[#This Row],[Cantidad]])</f>
        <v/>
      </c>
      <c r="I3164" s="1" t="str">
        <f>IF(ISBLANK(Ventas[[#This Row],[Código]]),"",SUM(Ventas[[#This Row],[Monto]],I3163))</f>
        <v/>
      </c>
    </row>
    <row r="3165" spans="3:9" x14ac:dyDescent="0.25">
      <c r="C3165" t="str">
        <f>IF(ISBLANK(Ventas[[#This Row],[Código]]),"",VLOOKUP(Ventas[[#This Row],[Código]],Productos[],2,FALSE))</f>
        <v/>
      </c>
      <c r="D3165" t="str">
        <f>IF(ISBLANK(Ventas[[#This Row],[Código]]),"",VLOOKUP(Ventas[[#This Row],[Código]],Productos[],3,FALSE))</f>
        <v/>
      </c>
      <c r="E3165" s="22"/>
      <c r="F3165" s="1" t="str">
        <f>IF(ISBLANK(Ventas[[#This Row],[Código]]),"",VLOOKUP(Ventas[[#This Row],[Código]],Productos[],4,FALSE))</f>
        <v/>
      </c>
      <c r="G3165" s="1" t="str">
        <f>IF(ISBLANK(Ventas[[#This Row],[Código]]),"",VLOOKUP(Ventas[[#This Row],[Código]],Productos[],5,FALSE))</f>
        <v/>
      </c>
      <c r="H3165" s="23" t="str">
        <f>IF(ISBLANK(Ventas[[#This Row],[Código]]),"",Ventas[[#This Row],[Precio Unitario]]*Ventas[[#This Row],[Cantidad]])</f>
        <v/>
      </c>
      <c r="I3165" s="1" t="str">
        <f>IF(ISBLANK(Ventas[[#This Row],[Código]]),"",SUM(Ventas[[#This Row],[Monto]],I3164))</f>
        <v/>
      </c>
    </row>
    <row r="3166" spans="3:9" x14ac:dyDescent="0.25">
      <c r="C3166" t="str">
        <f>IF(ISBLANK(Ventas[[#This Row],[Código]]),"",VLOOKUP(Ventas[[#This Row],[Código]],Productos[],2,FALSE))</f>
        <v/>
      </c>
      <c r="D3166" t="str">
        <f>IF(ISBLANK(Ventas[[#This Row],[Código]]),"",VLOOKUP(Ventas[[#This Row],[Código]],Productos[],3,FALSE))</f>
        <v/>
      </c>
      <c r="E3166" s="22"/>
      <c r="F3166" s="1" t="str">
        <f>IF(ISBLANK(Ventas[[#This Row],[Código]]),"",VLOOKUP(Ventas[[#This Row],[Código]],Productos[],4,FALSE))</f>
        <v/>
      </c>
      <c r="G3166" s="1" t="str">
        <f>IF(ISBLANK(Ventas[[#This Row],[Código]]),"",VLOOKUP(Ventas[[#This Row],[Código]],Productos[],5,FALSE))</f>
        <v/>
      </c>
      <c r="H3166" s="23" t="str">
        <f>IF(ISBLANK(Ventas[[#This Row],[Código]]),"",Ventas[[#This Row],[Precio Unitario]]*Ventas[[#This Row],[Cantidad]])</f>
        <v/>
      </c>
      <c r="I3166" s="1" t="str">
        <f>IF(ISBLANK(Ventas[[#This Row],[Código]]),"",SUM(Ventas[[#This Row],[Monto]],I3165))</f>
        <v/>
      </c>
    </row>
    <row r="3167" spans="3:9" x14ac:dyDescent="0.25">
      <c r="C3167" t="str">
        <f>IF(ISBLANK(Ventas[[#This Row],[Código]]),"",VLOOKUP(Ventas[[#This Row],[Código]],Productos[],2,FALSE))</f>
        <v/>
      </c>
      <c r="D3167" t="str">
        <f>IF(ISBLANK(Ventas[[#This Row],[Código]]),"",VLOOKUP(Ventas[[#This Row],[Código]],Productos[],3,FALSE))</f>
        <v/>
      </c>
      <c r="E3167" s="22"/>
      <c r="F3167" s="1" t="str">
        <f>IF(ISBLANK(Ventas[[#This Row],[Código]]),"",VLOOKUP(Ventas[[#This Row],[Código]],Productos[],4,FALSE))</f>
        <v/>
      </c>
      <c r="G3167" s="1" t="str">
        <f>IF(ISBLANK(Ventas[[#This Row],[Código]]),"",VLOOKUP(Ventas[[#This Row],[Código]],Productos[],5,FALSE))</f>
        <v/>
      </c>
      <c r="H3167" s="23" t="str">
        <f>IF(ISBLANK(Ventas[[#This Row],[Código]]),"",Ventas[[#This Row],[Precio Unitario]]*Ventas[[#This Row],[Cantidad]])</f>
        <v/>
      </c>
      <c r="I3167" s="1" t="str">
        <f>IF(ISBLANK(Ventas[[#This Row],[Código]]),"",SUM(Ventas[[#This Row],[Monto]],I3166))</f>
        <v/>
      </c>
    </row>
    <row r="3168" spans="3:9" x14ac:dyDescent="0.25">
      <c r="C3168" t="str">
        <f>IF(ISBLANK(Ventas[[#This Row],[Código]]),"",VLOOKUP(Ventas[[#This Row],[Código]],Productos[],2,FALSE))</f>
        <v/>
      </c>
      <c r="D3168" t="str">
        <f>IF(ISBLANK(Ventas[[#This Row],[Código]]),"",VLOOKUP(Ventas[[#This Row],[Código]],Productos[],3,FALSE))</f>
        <v/>
      </c>
      <c r="E3168" s="22"/>
      <c r="F3168" s="1" t="str">
        <f>IF(ISBLANK(Ventas[[#This Row],[Código]]),"",VLOOKUP(Ventas[[#This Row],[Código]],Productos[],4,FALSE))</f>
        <v/>
      </c>
      <c r="G3168" s="1" t="str">
        <f>IF(ISBLANK(Ventas[[#This Row],[Código]]),"",VLOOKUP(Ventas[[#This Row],[Código]],Productos[],5,FALSE))</f>
        <v/>
      </c>
      <c r="H3168" s="23" t="str">
        <f>IF(ISBLANK(Ventas[[#This Row],[Código]]),"",Ventas[[#This Row],[Precio Unitario]]*Ventas[[#This Row],[Cantidad]])</f>
        <v/>
      </c>
      <c r="I3168" s="1" t="str">
        <f>IF(ISBLANK(Ventas[[#This Row],[Código]]),"",SUM(Ventas[[#This Row],[Monto]],I3167))</f>
        <v/>
      </c>
    </row>
    <row r="3169" spans="3:9" x14ac:dyDescent="0.25">
      <c r="C3169" t="str">
        <f>IF(ISBLANK(Ventas[[#This Row],[Código]]),"",VLOOKUP(Ventas[[#This Row],[Código]],Productos[],2,FALSE))</f>
        <v/>
      </c>
      <c r="D3169" t="str">
        <f>IF(ISBLANK(Ventas[[#This Row],[Código]]),"",VLOOKUP(Ventas[[#This Row],[Código]],Productos[],3,FALSE))</f>
        <v/>
      </c>
      <c r="E3169" s="22"/>
      <c r="F3169" s="1" t="str">
        <f>IF(ISBLANK(Ventas[[#This Row],[Código]]),"",VLOOKUP(Ventas[[#This Row],[Código]],Productos[],4,FALSE))</f>
        <v/>
      </c>
      <c r="G3169" s="1" t="str">
        <f>IF(ISBLANK(Ventas[[#This Row],[Código]]),"",VLOOKUP(Ventas[[#This Row],[Código]],Productos[],5,FALSE))</f>
        <v/>
      </c>
      <c r="H3169" s="23" t="str">
        <f>IF(ISBLANK(Ventas[[#This Row],[Código]]),"",Ventas[[#This Row],[Precio Unitario]]*Ventas[[#This Row],[Cantidad]])</f>
        <v/>
      </c>
      <c r="I3169" s="1" t="str">
        <f>IF(ISBLANK(Ventas[[#This Row],[Código]]),"",SUM(Ventas[[#This Row],[Monto]],I3168))</f>
        <v/>
      </c>
    </row>
    <row r="3170" spans="3:9" x14ac:dyDescent="0.25">
      <c r="C3170" t="str">
        <f>IF(ISBLANK(Ventas[[#This Row],[Código]]),"",VLOOKUP(Ventas[[#This Row],[Código]],Productos[],2,FALSE))</f>
        <v/>
      </c>
      <c r="D3170" t="str">
        <f>IF(ISBLANK(Ventas[[#This Row],[Código]]),"",VLOOKUP(Ventas[[#This Row],[Código]],Productos[],3,FALSE))</f>
        <v/>
      </c>
      <c r="E3170" s="22"/>
      <c r="F3170" s="1" t="str">
        <f>IF(ISBLANK(Ventas[[#This Row],[Código]]),"",VLOOKUP(Ventas[[#This Row],[Código]],Productos[],4,FALSE))</f>
        <v/>
      </c>
      <c r="G3170" s="1" t="str">
        <f>IF(ISBLANK(Ventas[[#This Row],[Código]]),"",VLOOKUP(Ventas[[#This Row],[Código]],Productos[],5,FALSE))</f>
        <v/>
      </c>
      <c r="H3170" s="23" t="str">
        <f>IF(ISBLANK(Ventas[[#This Row],[Código]]),"",Ventas[[#This Row],[Precio Unitario]]*Ventas[[#This Row],[Cantidad]])</f>
        <v/>
      </c>
      <c r="I3170" s="1" t="str">
        <f>IF(ISBLANK(Ventas[[#This Row],[Código]]),"",SUM(Ventas[[#This Row],[Monto]],I3169))</f>
        <v/>
      </c>
    </row>
    <row r="3171" spans="3:9" x14ac:dyDescent="0.25">
      <c r="C3171" t="str">
        <f>IF(ISBLANK(Ventas[[#This Row],[Código]]),"",VLOOKUP(Ventas[[#This Row],[Código]],Productos[],2,FALSE))</f>
        <v/>
      </c>
      <c r="D3171" t="str">
        <f>IF(ISBLANK(Ventas[[#This Row],[Código]]),"",VLOOKUP(Ventas[[#This Row],[Código]],Productos[],3,FALSE))</f>
        <v/>
      </c>
      <c r="E3171" s="22"/>
      <c r="F3171" s="1" t="str">
        <f>IF(ISBLANK(Ventas[[#This Row],[Código]]),"",VLOOKUP(Ventas[[#This Row],[Código]],Productos[],4,FALSE))</f>
        <v/>
      </c>
      <c r="G3171" s="1" t="str">
        <f>IF(ISBLANK(Ventas[[#This Row],[Código]]),"",VLOOKUP(Ventas[[#This Row],[Código]],Productos[],5,FALSE))</f>
        <v/>
      </c>
      <c r="H3171" s="23" t="str">
        <f>IF(ISBLANK(Ventas[[#This Row],[Código]]),"",Ventas[[#This Row],[Precio Unitario]]*Ventas[[#This Row],[Cantidad]])</f>
        <v/>
      </c>
      <c r="I3171" s="1" t="str">
        <f>IF(ISBLANK(Ventas[[#This Row],[Código]]),"",SUM(Ventas[[#This Row],[Monto]],I3170))</f>
        <v/>
      </c>
    </row>
    <row r="3172" spans="3:9" x14ac:dyDescent="0.25">
      <c r="C3172" t="str">
        <f>IF(ISBLANK(Ventas[[#This Row],[Código]]),"",VLOOKUP(Ventas[[#This Row],[Código]],Productos[],2,FALSE))</f>
        <v/>
      </c>
      <c r="D3172" t="str">
        <f>IF(ISBLANK(Ventas[[#This Row],[Código]]),"",VLOOKUP(Ventas[[#This Row],[Código]],Productos[],3,FALSE))</f>
        <v/>
      </c>
      <c r="E3172" s="22"/>
      <c r="F3172" s="1" t="str">
        <f>IF(ISBLANK(Ventas[[#This Row],[Código]]),"",VLOOKUP(Ventas[[#This Row],[Código]],Productos[],4,FALSE))</f>
        <v/>
      </c>
      <c r="G3172" s="1" t="str">
        <f>IF(ISBLANK(Ventas[[#This Row],[Código]]),"",VLOOKUP(Ventas[[#This Row],[Código]],Productos[],5,FALSE))</f>
        <v/>
      </c>
      <c r="H3172" s="23" t="str">
        <f>IF(ISBLANK(Ventas[[#This Row],[Código]]),"",Ventas[[#This Row],[Precio Unitario]]*Ventas[[#This Row],[Cantidad]])</f>
        <v/>
      </c>
      <c r="I3172" s="1" t="str">
        <f>IF(ISBLANK(Ventas[[#This Row],[Código]]),"",SUM(Ventas[[#This Row],[Monto]],I3171))</f>
        <v/>
      </c>
    </row>
    <row r="3173" spans="3:9" x14ac:dyDescent="0.25">
      <c r="C3173" t="str">
        <f>IF(ISBLANK(Ventas[[#This Row],[Código]]),"",VLOOKUP(Ventas[[#This Row],[Código]],Productos[],2,FALSE))</f>
        <v/>
      </c>
      <c r="D3173" t="str">
        <f>IF(ISBLANK(Ventas[[#This Row],[Código]]),"",VLOOKUP(Ventas[[#This Row],[Código]],Productos[],3,FALSE))</f>
        <v/>
      </c>
      <c r="E3173" s="22"/>
      <c r="F3173" s="1" t="str">
        <f>IF(ISBLANK(Ventas[[#This Row],[Código]]),"",VLOOKUP(Ventas[[#This Row],[Código]],Productos[],4,FALSE))</f>
        <v/>
      </c>
      <c r="G3173" s="1" t="str">
        <f>IF(ISBLANK(Ventas[[#This Row],[Código]]),"",VLOOKUP(Ventas[[#This Row],[Código]],Productos[],5,FALSE))</f>
        <v/>
      </c>
      <c r="H3173" s="23" t="str">
        <f>IF(ISBLANK(Ventas[[#This Row],[Código]]),"",Ventas[[#This Row],[Precio Unitario]]*Ventas[[#This Row],[Cantidad]])</f>
        <v/>
      </c>
      <c r="I3173" s="1" t="str">
        <f>IF(ISBLANK(Ventas[[#This Row],[Código]]),"",SUM(Ventas[[#This Row],[Monto]],I3172))</f>
        <v/>
      </c>
    </row>
    <row r="3174" spans="3:9" x14ac:dyDescent="0.25">
      <c r="C3174" t="str">
        <f>IF(ISBLANK(Ventas[[#This Row],[Código]]),"",VLOOKUP(Ventas[[#This Row],[Código]],Productos[],2,FALSE))</f>
        <v/>
      </c>
      <c r="D3174" t="str">
        <f>IF(ISBLANK(Ventas[[#This Row],[Código]]),"",VLOOKUP(Ventas[[#This Row],[Código]],Productos[],3,FALSE))</f>
        <v/>
      </c>
      <c r="E3174" s="22"/>
      <c r="F3174" s="1" t="str">
        <f>IF(ISBLANK(Ventas[[#This Row],[Código]]),"",VLOOKUP(Ventas[[#This Row],[Código]],Productos[],4,FALSE))</f>
        <v/>
      </c>
      <c r="G3174" s="1" t="str">
        <f>IF(ISBLANK(Ventas[[#This Row],[Código]]),"",VLOOKUP(Ventas[[#This Row],[Código]],Productos[],5,FALSE))</f>
        <v/>
      </c>
      <c r="H3174" s="23" t="str">
        <f>IF(ISBLANK(Ventas[[#This Row],[Código]]),"",Ventas[[#This Row],[Precio Unitario]]*Ventas[[#This Row],[Cantidad]])</f>
        <v/>
      </c>
      <c r="I3174" s="1" t="str">
        <f>IF(ISBLANK(Ventas[[#This Row],[Código]]),"",SUM(Ventas[[#This Row],[Monto]],I3173))</f>
        <v/>
      </c>
    </row>
    <row r="3175" spans="3:9" x14ac:dyDescent="0.25">
      <c r="C3175" t="str">
        <f>IF(ISBLANK(Ventas[[#This Row],[Código]]),"",VLOOKUP(Ventas[[#This Row],[Código]],Productos[],2,FALSE))</f>
        <v/>
      </c>
      <c r="D3175" t="str">
        <f>IF(ISBLANK(Ventas[[#This Row],[Código]]),"",VLOOKUP(Ventas[[#This Row],[Código]],Productos[],3,FALSE))</f>
        <v/>
      </c>
      <c r="E3175" s="22"/>
      <c r="F3175" s="1" t="str">
        <f>IF(ISBLANK(Ventas[[#This Row],[Código]]),"",VLOOKUP(Ventas[[#This Row],[Código]],Productos[],4,FALSE))</f>
        <v/>
      </c>
      <c r="G3175" s="1" t="str">
        <f>IF(ISBLANK(Ventas[[#This Row],[Código]]),"",VLOOKUP(Ventas[[#This Row],[Código]],Productos[],5,FALSE))</f>
        <v/>
      </c>
      <c r="H3175" s="23" t="str">
        <f>IF(ISBLANK(Ventas[[#This Row],[Código]]),"",Ventas[[#This Row],[Precio Unitario]]*Ventas[[#This Row],[Cantidad]])</f>
        <v/>
      </c>
      <c r="I3175" s="1" t="str">
        <f>IF(ISBLANK(Ventas[[#This Row],[Código]]),"",SUM(Ventas[[#This Row],[Monto]],I3174))</f>
        <v/>
      </c>
    </row>
    <row r="3176" spans="3:9" x14ac:dyDescent="0.25">
      <c r="C3176" t="str">
        <f>IF(ISBLANK(Ventas[[#This Row],[Código]]),"",VLOOKUP(Ventas[[#This Row],[Código]],Productos[],2,FALSE))</f>
        <v/>
      </c>
      <c r="D3176" t="str">
        <f>IF(ISBLANK(Ventas[[#This Row],[Código]]),"",VLOOKUP(Ventas[[#This Row],[Código]],Productos[],3,FALSE))</f>
        <v/>
      </c>
      <c r="E3176" s="22"/>
      <c r="F3176" s="1" t="str">
        <f>IF(ISBLANK(Ventas[[#This Row],[Código]]),"",VLOOKUP(Ventas[[#This Row],[Código]],Productos[],4,FALSE))</f>
        <v/>
      </c>
      <c r="G3176" s="1" t="str">
        <f>IF(ISBLANK(Ventas[[#This Row],[Código]]),"",VLOOKUP(Ventas[[#This Row],[Código]],Productos[],5,FALSE))</f>
        <v/>
      </c>
      <c r="H3176" s="23" t="str">
        <f>IF(ISBLANK(Ventas[[#This Row],[Código]]),"",Ventas[[#This Row],[Precio Unitario]]*Ventas[[#This Row],[Cantidad]])</f>
        <v/>
      </c>
      <c r="I3176" s="1" t="str">
        <f>IF(ISBLANK(Ventas[[#This Row],[Código]]),"",SUM(Ventas[[#This Row],[Monto]],I3175))</f>
        <v/>
      </c>
    </row>
    <row r="3177" spans="3:9" x14ac:dyDescent="0.25">
      <c r="C3177" t="str">
        <f>IF(ISBLANK(Ventas[[#This Row],[Código]]),"",VLOOKUP(Ventas[[#This Row],[Código]],Productos[],2,FALSE))</f>
        <v/>
      </c>
      <c r="D3177" t="str">
        <f>IF(ISBLANK(Ventas[[#This Row],[Código]]),"",VLOOKUP(Ventas[[#This Row],[Código]],Productos[],3,FALSE))</f>
        <v/>
      </c>
      <c r="E3177" s="22"/>
      <c r="F3177" s="1" t="str">
        <f>IF(ISBLANK(Ventas[[#This Row],[Código]]),"",VLOOKUP(Ventas[[#This Row],[Código]],Productos[],4,FALSE))</f>
        <v/>
      </c>
      <c r="G3177" s="1" t="str">
        <f>IF(ISBLANK(Ventas[[#This Row],[Código]]),"",VLOOKUP(Ventas[[#This Row],[Código]],Productos[],5,FALSE))</f>
        <v/>
      </c>
      <c r="H3177" s="23" t="str">
        <f>IF(ISBLANK(Ventas[[#This Row],[Código]]),"",Ventas[[#This Row],[Precio Unitario]]*Ventas[[#This Row],[Cantidad]])</f>
        <v/>
      </c>
      <c r="I3177" s="1" t="str">
        <f>IF(ISBLANK(Ventas[[#This Row],[Código]]),"",SUM(Ventas[[#This Row],[Monto]],I3176))</f>
        <v/>
      </c>
    </row>
    <row r="3178" spans="3:9" x14ac:dyDescent="0.25">
      <c r="C3178" t="str">
        <f>IF(ISBLANK(Ventas[[#This Row],[Código]]),"",VLOOKUP(Ventas[[#This Row],[Código]],Productos[],2,FALSE))</f>
        <v/>
      </c>
      <c r="D3178" t="str">
        <f>IF(ISBLANK(Ventas[[#This Row],[Código]]),"",VLOOKUP(Ventas[[#This Row],[Código]],Productos[],3,FALSE))</f>
        <v/>
      </c>
      <c r="E3178" s="22"/>
      <c r="F3178" s="1" t="str">
        <f>IF(ISBLANK(Ventas[[#This Row],[Código]]),"",VLOOKUP(Ventas[[#This Row],[Código]],Productos[],4,FALSE))</f>
        <v/>
      </c>
      <c r="G3178" s="1" t="str">
        <f>IF(ISBLANK(Ventas[[#This Row],[Código]]),"",VLOOKUP(Ventas[[#This Row],[Código]],Productos[],5,FALSE))</f>
        <v/>
      </c>
      <c r="H3178" s="23" t="str">
        <f>IF(ISBLANK(Ventas[[#This Row],[Código]]),"",Ventas[[#This Row],[Precio Unitario]]*Ventas[[#This Row],[Cantidad]])</f>
        <v/>
      </c>
      <c r="I3178" s="1" t="str">
        <f>IF(ISBLANK(Ventas[[#This Row],[Código]]),"",SUM(Ventas[[#This Row],[Monto]],I3177))</f>
        <v/>
      </c>
    </row>
    <row r="3179" spans="3:9" x14ac:dyDescent="0.25">
      <c r="C3179" t="str">
        <f>IF(ISBLANK(Ventas[[#This Row],[Código]]),"",VLOOKUP(Ventas[[#This Row],[Código]],Productos[],2,FALSE))</f>
        <v/>
      </c>
      <c r="D3179" t="str">
        <f>IF(ISBLANK(Ventas[[#This Row],[Código]]),"",VLOOKUP(Ventas[[#This Row],[Código]],Productos[],3,FALSE))</f>
        <v/>
      </c>
      <c r="E3179" s="22"/>
      <c r="F3179" s="1" t="str">
        <f>IF(ISBLANK(Ventas[[#This Row],[Código]]),"",VLOOKUP(Ventas[[#This Row],[Código]],Productos[],4,FALSE))</f>
        <v/>
      </c>
      <c r="G3179" s="1" t="str">
        <f>IF(ISBLANK(Ventas[[#This Row],[Código]]),"",VLOOKUP(Ventas[[#This Row],[Código]],Productos[],5,FALSE))</f>
        <v/>
      </c>
      <c r="H3179" s="23" t="str">
        <f>IF(ISBLANK(Ventas[[#This Row],[Código]]),"",Ventas[[#This Row],[Precio Unitario]]*Ventas[[#This Row],[Cantidad]])</f>
        <v/>
      </c>
      <c r="I3179" s="1" t="str">
        <f>IF(ISBLANK(Ventas[[#This Row],[Código]]),"",SUM(Ventas[[#This Row],[Monto]],I3178))</f>
        <v/>
      </c>
    </row>
    <row r="3180" spans="3:9" x14ac:dyDescent="0.25">
      <c r="C3180" t="str">
        <f>IF(ISBLANK(Ventas[[#This Row],[Código]]),"",VLOOKUP(Ventas[[#This Row],[Código]],Productos[],2,FALSE))</f>
        <v/>
      </c>
      <c r="D3180" t="str">
        <f>IF(ISBLANK(Ventas[[#This Row],[Código]]),"",VLOOKUP(Ventas[[#This Row],[Código]],Productos[],3,FALSE))</f>
        <v/>
      </c>
      <c r="E3180" s="22"/>
      <c r="F3180" s="1" t="str">
        <f>IF(ISBLANK(Ventas[[#This Row],[Código]]),"",VLOOKUP(Ventas[[#This Row],[Código]],Productos[],4,FALSE))</f>
        <v/>
      </c>
      <c r="G3180" s="1" t="str">
        <f>IF(ISBLANK(Ventas[[#This Row],[Código]]),"",VLOOKUP(Ventas[[#This Row],[Código]],Productos[],5,FALSE))</f>
        <v/>
      </c>
      <c r="H3180" s="23" t="str">
        <f>IF(ISBLANK(Ventas[[#This Row],[Código]]),"",Ventas[[#This Row],[Precio Unitario]]*Ventas[[#This Row],[Cantidad]])</f>
        <v/>
      </c>
      <c r="I3180" s="1" t="str">
        <f>IF(ISBLANK(Ventas[[#This Row],[Código]]),"",SUM(Ventas[[#This Row],[Monto]],I3179))</f>
        <v/>
      </c>
    </row>
    <row r="3181" spans="3:9" x14ac:dyDescent="0.25">
      <c r="C3181" t="str">
        <f>IF(ISBLANK(Ventas[[#This Row],[Código]]),"",VLOOKUP(Ventas[[#This Row],[Código]],Productos[],2,FALSE))</f>
        <v/>
      </c>
      <c r="D3181" t="str">
        <f>IF(ISBLANK(Ventas[[#This Row],[Código]]),"",VLOOKUP(Ventas[[#This Row],[Código]],Productos[],3,FALSE))</f>
        <v/>
      </c>
      <c r="E3181" s="22"/>
      <c r="F3181" s="1" t="str">
        <f>IF(ISBLANK(Ventas[[#This Row],[Código]]),"",VLOOKUP(Ventas[[#This Row],[Código]],Productos[],4,FALSE))</f>
        <v/>
      </c>
      <c r="G3181" s="1" t="str">
        <f>IF(ISBLANK(Ventas[[#This Row],[Código]]),"",VLOOKUP(Ventas[[#This Row],[Código]],Productos[],5,FALSE))</f>
        <v/>
      </c>
      <c r="H3181" s="23" t="str">
        <f>IF(ISBLANK(Ventas[[#This Row],[Código]]),"",Ventas[[#This Row],[Precio Unitario]]*Ventas[[#This Row],[Cantidad]])</f>
        <v/>
      </c>
      <c r="I3181" s="1" t="str">
        <f>IF(ISBLANK(Ventas[[#This Row],[Código]]),"",SUM(Ventas[[#This Row],[Monto]],I3180))</f>
        <v/>
      </c>
    </row>
    <row r="3182" spans="3:9" x14ac:dyDescent="0.25">
      <c r="C3182" t="str">
        <f>IF(ISBLANK(Ventas[[#This Row],[Código]]),"",VLOOKUP(Ventas[[#This Row],[Código]],Productos[],2,FALSE))</f>
        <v/>
      </c>
      <c r="D3182" t="str">
        <f>IF(ISBLANK(Ventas[[#This Row],[Código]]),"",VLOOKUP(Ventas[[#This Row],[Código]],Productos[],3,FALSE))</f>
        <v/>
      </c>
      <c r="E3182" s="22"/>
      <c r="F3182" s="1" t="str">
        <f>IF(ISBLANK(Ventas[[#This Row],[Código]]),"",VLOOKUP(Ventas[[#This Row],[Código]],Productos[],4,FALSE))</f>
        <v/>
      </c>
      <c r="G3182" s="1" t="str">
        <f>IF(ISBLANK(Ventas[[#This Row],[Código]]),"",VLOOKUP(Ventas[[#This Row],[Código]],Productos[],5,FALSE))</f>
        <v/>
      </c>
      <c r="H3182" s="23" t="str">
        <f>IF(ISBLANK(Ventas[[#This Row],[Código]]),"",Ventas[[#This Row],[Precio Unitario]]*Ventas[[#This Row],[Cantidad]])</f>
        <v/>
      </c>
      <c r="I3182" s="1" t="str">
        <f>IF(ISBLANK(Ventas[[#This Row],[Código]]),"",SUM(Ventas[[#This Row],[Monto]],I3181))</f>
        <v/>
      </c>
    </row>
    <row r="3183" spans="3:9" x14ac:dyDescent="0.25">
      <c r="C3183" t="str">
        <f>IF(ISBLANK(Ventas[[#This Row],[Código]]),"",VLOOKUP(Ventas[[#This Row],[Código]],Productos[],2,FALSE))</f>
        <v/>
      </c>
      <c r="D3183" t="str">
        <f>IF(ISBLANK(Ventas[[#This Row],[Código]]),"",VLOOKUP(Ventas[[#This Row],[Código]],Productos[],3,FALSE))</f>
        <v/>
      </c>
      <c r="E3183" s="22"/>
      <c r="F3183" s="1" t="str">
        <f>IF(ISBLANK(Ventas[[#This Row],[Código]]),"",VLOOKUP(Ventas[[#This Row],[Código]],Productos[],4,FALSE))</f>
        <v/>
      </c>
      <c r="G3183" s="1" t="str">
        <f>IF(ISBLANK(Ventas[[#This Row],[Código]]),"",VLOOKUP(Ventas[[#This Row],[Código]],Productos[],5,FALSE))</f>
        <v/>
      </c>
      <c r="H3183" s="23" t="str">
        <f>IF(ISBLANK(Ventas[[#This Row],[Código]]),"",Ventas[[#This Row],[Precio Unitario]]*Ventas[[#This Row],[Cantidad]])</f>
        <v/>
      </c>
      <c r="I3183" s="1" t="str">
        <f>IF(ISBLANK(Ventas[[#This Row],[Código]]),"",SUM(Ventas[[#This Row],[Monto]],I3182))</f>
        <v/>
      </c>
    </row>
    <row r="3184" spans="3:9" x14ac:dyDescent="0.25">
      <c r="C3184" t="str">
        <f>IF(ISBLANK(Ventas[[#This Row],[Código]]),"",VLOOKUP(Ventas[[#This Row],[Código]],Productos[],2,FALSE))</f>
        <v/>
      </c>
      <c r="D3184" t="str">
        <f>IF(ISBLANK(Ventas[[#This Row],[Código]]),"",VLOOKUP(Ventas[[#This Row],[Código]],Productos[],3,FALSE))</f>
        <v/>
      </c>
      <c r="E3184" s="22"/>
      <c r="F3184" s="1" t="str">
        <f>IF(ISBLANK(Ventas[[#This Row],[Código]]),"",VLOOKUP(Ventas[[#This Row],[Código]],Productos[],4,FALSE))</f>
        <v/>
      </c>
      <c r="G3184" s="1" t="str">
        <f>IF(ISBLANK(Ventas[[#This Row],[Código]]),"",VLOOKUP(Ventas[[#This Row],[Código]],Productos[],5,FALSE))</f>
        <v/>
      </c>
      <c r="H3184" s="23" t="str">
        <f>IF(ISBLANK(Ventas[[#This Row],[Código]]),"",Ventas[[#This Row],[Precio Unitario]]*Ventas[[#This Row],[Cantidad]])</f>
        <v/>
      </c>
      <c r="I3184" s="1" t="str">
        <f>IF(ISBLANK(Ventas[[#This Row],[Código]]),"",SUM(Ventas[[#This Row],[Monto]],I3183))</f>
        <v/>
      </c>
    </row>
    <row r="3185" spans="3:9" x14ac:dyDescent="0.25">
      <c r="C3185" t="str">
        <f>IF(ISBLANK(Ventas[[#This Row],[Código]]),"",VLOOKUP(Ventas[[#This Row],[Código]],Productos[],2,FALSE))</f>
        <v/>
      </c>
      <c r="D3185" t="str">
        <f>IF(ISBLANK(Ventas[[#This Row],[Código]]),"",VLOOKUP(Ventas[[#This Row],[Código]],Productos[],3,FALSE))</f>
        <v/>
      </c>
      <c r="E3185" s="22"/>
      <c r="F3185" s="1" t="str">
        <f>IF(ISBLANK(Ventas[[#This Row],[Código]]),"",VLOOKUP(Ventas[[#This Row],[Código]],Productos[],4,FALSE))</f>
        <v/>
      </c>
      <c r="G3185" s="1" t="str">
        <f>IF(ISBLANK(Ventas[[#This Row],[Código]]),"",VLOOKUP(Ventas[[#This Row],[Código]],Productos[],5,FALSE))</f>
        <v/>
      </c>
      <c r="H3185" s="23" t="str">
        <f>IF(ISBLANK(Ventas[[#This Row],[Código]]),"",Ventas[[#This Row],[Precio Unitario]]*Ventas[[#This Row],[Cantidad]])</f>
        <v/>
      </c>
      <c r="I3185" s="1" t="str">
        <f>IF(ISBLANK(Ventas[[#This Row],[Código]]),"",SUM(Ventas[[#This Row],[Monto]],I3184))</f>
        <v/>
      </c>
    </row>
    <row r="3186" spans="3:9" x14ac:dyDescent="0.25">
      <c r="C3186" t="str">
        <f>IF(ISBLANK(Ventas[[#This Row],[Código]]),"",VLOOKUP(Ventas[[#This Row],[Código]],Productos[],2,FALSE))</f>
        <v/>
      </c>
      <c r="D3186" t="str">
        <f>IF(ISBLANK(Ventas[[#This Row],[Código]]),"",VLOOKUP(Ventas[[#This Row],[Código]],Productos[],3,FALSE))</f>
        <v/>
      </c>
      <c r="E3186" s="22"/>
      <c r="F3186" s="1" t="str">
        <f>IF(ISBLANK(Ventas[[#This Row],[Código]]),"",VLOOKUP(Ventas[[#This Row],[Código]],Productos[],4,FALSE))</f>
        <v/>
      </c>
      <c r="G3186" s="1" t="str">
        <f>IF(ISBLANK(Ventas[[#This Row],[Código]]),"",VLOOKUP(Ventas[[#This Row],[Código]],Productos[],5,FALSE))</f>
        <v/>
      </c>
      <c r="H3186" s="23" t="str">
        <f>IF(ISBLANK(Ventas[[#This Row],[Código]]),"",Ventas[[#This Row],[Precio Unitario]]*Ventas[[#This Row],[Cantidad]])</f>
        <v/>
      </c>
      <c r="I3186" s="1" t="str">
        <f>IF(ISBLANK(Ventas[[#This Row],[Código]]),"",SUM(Ventas[[#This Row],[Monto]],I3185))</f>
        <v/>
      </c>
    </row>
    <row r="3187" spans="3:9" x14ac:dyDescent="0.25">
      <c r="C3187" t="str">
        <f>IF(ISBLANK(Ventas[[#This Row],[Código]]),"",VLOOKUP(Ventas[[#This Row],[Código]],Productos[],2,FALSE))</f>
        <v/>
      </c>
      <c r="D3187" t="str">
        <f>IF(ISBLANK(Ventas[[#This Row],[Código]]),"",VLOOKUP(Ventas[[#This Row],[Código]],Productos[],3,FALSE))</f>
        <v/>
      </c>
      <c r="E3187" s="22"/>
      <c r="F3187" s="1" t="str">
        <f>IF(ISBLANK(Ventas[[#This Row],[Código]]),"",VLOOKUP(Ventas[[#This Row],[Código]],Productos[],4,FALSE))</f>
        <v/>
      </c>
      <c r="G3187" s="1" t="str">
        <f>IF(ISBLANK(Ventas[[#This Row],[Código]]),"",VLOOKUP(Ventas[[#This Row],[Código]],Productos[],5,FALSE))</f>
        <v/>
      </c>
      <c r="H3187" s="23" t="str">
        <f>IF(ISBLANK(Ventas[[#This Row],[Código]]),"",Ventas[[#This Row],[Precio Unitario]]*Ventas[[#This Row],[Cantidad]])</f>
        <v/>
      </c>
      <c r="I3187" s="1" t="str">
        <f>IF(ISBLANK(Ventas[[#This Row],[Código]]),"",SUM(Ventas[[#This Row],[Monto]],I3186))</f>
        <v/>
      </c>
    </row>
    <row r="3188" spans="3:9" x14ac:dyDescent="0.25">
      <c r="C3188" t="str">
        <f>IF(ISBLANK(Ventas[[#This Row],[Código]]),"",VLOOKUP(Ventas[[#This Row],[Código]],Productos[],2,FALSE))</f>
        <v/>
      </c>
      <c r="D3188" t="str">
        <f>IF(ISBLANK(Ventas[[#This Row],[Código]]),"",VLOOKUP(Ventas[[#This Row],[Código]],Productos[],3,FALSE))</f>
        <v/>
      </c>
      <c r="E3188" s="22"/>
      <c r="F3188" s="1" t="str">
        <f>IF(ISBLANK(Ventas[[#This Row],[Código]]),"",VLOOKUP(Ventas[[#This Row],[Código]],Productos[],4,FALSE))</f>
        <v/>
      </c>
      <c r="G3188" s="1" t="str">
        <f>IF(ISBLANK(Ventas[[#This Row],[Código]]),"",VLOOKUP(Ventas[[#This Row],[Código]],Productos[],5,FALSE))</f>
        <v/>
      </c>
      <c r="H3188" s="23" t="str">
        <f>IF(ISBLANK(Ventas[[#This Row],[Código]]),"",Ventas[[#This Row],[Precio Unitario]]*Ventas[[#This Row],[Cantidad]])</f>
        <v/>
      </c>
      <c r="I3188" s="1" t="str">
        <f>IF(ISBLANK(Ventas[[#This Row],[Código]]),"",SUM(Ventas[[#This Row],[Monto]],I3187))</f>
        <v/>
      </c>
    </row>
    <row r="3189" spans="3:9" x14ac:dyDescent="0.25">
      <c r="C3189" t="str">
        <f>IF(ISBLANK(Ventas[[#This Row],[Código]]),"",VLOOKUP(Ventas[[#This Row],[Código]],Productos[],2,FALSE))</f>
        <v/>
      </c>
      <c r="D3189" t="str">
        <f>IF(ISBLANK(Ventas[[#This Row],[Código]]),"",VLOOKUP(Ventas[[#This Row],[Código]],Productos[],3,FALSE))</f>
        <v/>
      </c>
      <c r="E3189" s="22"/>
      <c r="F3189" s="1" t="str">
        <f>IF(ISBLANK(Ventas[[#This Row],[Código]]),"",VLOOKUP(Ventas[[#This Row],[Código]],Productos[],4,FALSE))</f>
        <v/>
      </c>
      <c r="G3189" s="1" t="str">
        <f>IF(ISBLANK(Ventas[[#This Row],[Código]]),"",VLOOKUP(Ventas[[#This Row],[Código]],Productos[],5,FALSE))</f>
        <v/>
      </c>
      <c r="H3189" s="23" t="str">
        <f>IF(ISBLANK(Ventas[[#This Row],[Código]]),"",Ventas[[#This Row],[Precio Unitario]]*Ventas[[#This Row],[Cantidad]])</f>
        <v/>
      </c>
      <c r="I3189" s="1" t="str">
        <f>IF(ISBLANK(Ventas[[#This Row],[Código]]),"",SUM(Ventas[[#This Row],[Monto]],I3188))</f>
        <v/>
      </c>
    </row>
    <row r="3190" spans="3:9" x14ac:dyDescent="0.25">
      <c r="C3190" t="str">
        <f>IF(ISBLANK(Ventas[[#This Row],[Código]]),"",VLOOKUP(Ventas[[#This Row],[Código]],Productos[],2,FALSE))</f>
        <v/>
      </c>
      <c r="D3190" t="str">
        <f>IF(ISBLANK(Ventas[[#This Row],[Código]]),"",VLOOKUP(Ventas[[#This Row],[Código]],Productos[],3,FALSE))</f>
        <v/>
      </c>
      <c r="E3190" s="22"/>
      <c r="F3190" s="1" t="str">
        <f>IF(ISBLANK(Ventas[[#This Row],[Código]]),"",VLOOKUP(Ventas[[#This Row],[Código]],Productos[],4,FALSE))</f>
        <v/>
      </c>
      <c r="G3190" s="1" t="str">
        <f>IF(ISBLANK(Ventas[[#This Row],[Código]]),"",VLOOKUP(Ventas[[#This Row],[Código]],Productos[],5,FALSE))</f>
        <v/>
      </c>
      <c r="H3190" s="23" t="str">
        <f>IF(ISBLANK(Ventas[[#This Row],[Código]]),"",Ventas[[#This Row],[Precio Unitario]]*Ventas[[#This Row],[Cantidad]])</f>
        <v/>
      </c>
      <c r="I3190" s="1" t="str">
        <f>IF(ISBLANK(Ventas[[#This Row],[Código]]),"",SUM(Ventas[[#This Row],[Monto]],I3189))</f>
        <v/>
      </c>
    </row>
    <row r="3191" spans="3:9" x14ac:dyDescent="0.25">
      <c r="C3191" t="str">
        <f>IF(ISBLANK(Ventas[[#This Row],[Código]]),"",VLOOKUP(Ventas[[#This Row],[Código]],Productos[],2,FALSE))</f>
        <v/>
      </c>
      <c r="D3191" t="str">
        <f>IF(ISBLANK(Ventas[[#This Row],[Código]]),"",VLOOKUP(Ventas[[#This Row],[Código]],Productos[],3,FALSE))</f>
        <v/>
      </c>
      <c r="E3191" s="22"/>
      <c r="F3191" s="1" t="str">
        <f>IF(ISBLANK(Ventas[[#This Row],[Código]]),"",VLOOKUP(Ventas[[#This Row],[Código]],Productos[],4,FALSE))</f>
        <v/>
      </c>
      <c r="G3191" s="1" t="str">
        <f>IF(ISBLANK(Ventas[[#This Row],[Código]]),"",VLOOKUP(Ventas[[#This Row],[Código]],Productos[],5,FALSE))</f>
        <v/>
      </c>
      <c r="H3191" s="23" t="str">
        <f>IF(ISBLANK(Ventas[[#This Row],[Código]]),"",Ventas[[#This Row],[Precio Unitario]]*Ventas[[#This Row],[Cantidad]])</f>
        <v/>
      </c>
      <c r="I3191" s="1" t="str">
        <f>IF(ISBLANK(Ventas[[#This Row],[Código]]),"",SUM(Ventas[[#This Row],[Monto]],I3190))</f>
        <v/>
      </c>
    </row>
    <row r="3192" spans="3:9" x14ac:dyDescent="0.25">
      <c r="C3192" t="str">
        <f>IF(ISBLANK(Ventas[[#This Row],[Código]]),"",VLOOKUP(Ventas[[#This Row],[Código]],Productos[],2,FALSE))</f>
        <v/>
      </c>
      <c r="D3192" t="str">
        <f>IF(ISBLANK(Ventas[[#This Row],[Código]]),"",VLOOKUP(Ventas[[#This Row],[Código]],Productos[],3,FALSE))</f>
        <v/>
      </c>
      <c r="E3192" s="22"/>
      <c r="F3192" s="1" t="str">
        <f>IF(ISBLANK(Ventas[[#This Row],[Código]]),"",VLOOKUP(Ventas[[#This Row],[Código]],Productos[],4,FALSE))</f>
        <v/>
      </c>
      <c r="G3192" s="1" t="str">
        <f>IF(ISBLANK(Ventas[[#This Row],[Código]]),"",VLOOKUP(Ventas[[#This Row],[Código]],Productos[],5,FALSE))</f>
        <v/>
      </c>
      <c r="H3192" s="23" t="str">
        <f>IF(ISBLANK(Ventas[[#This Row],[Código]]),"",Ventas[[#This Row],[Precio Unitario]]*Ventas[[#This Row],[Cantidad]])</f>
        <v/>
      </c>
      <c r="I3192" s="1" t="str">
        <f>IF(ISBLANK(Ventas[[#This Row],[Código]]),"",SUM(Ventas[[#This Row],[Monto]],I3191))</f>
        <v/>
      </c>
    </row>
    <row r="3193" spans="3:9" x14ac:dyDescent="0.25">
      <c r="C3193" t="str">
        <f>IF(ISBLANK(Ventas[[#This Row],[Código]]),"",VLOOKUP(Ventas[[#This Row],[Código]],Productos[],2,FALSE))</f>
        <v/>
      </c>
      <c r="D3193" t="str">
        <f>IF(ISBLANK(Ventas[[#This Row],[Código]]),"",VLOOKUP(Ventas[[#This Row],[Código]],Productos[],3,FALSE))</f>
        <v/>
      </c>
      <c r="E3193" s="22"/>
      <c r="F3193" s="1" t="str">
        <f>IF(ISBLANK(Ventas[[#This Row],[Código]]),"",VLOOKUP(Ventas[[#This Row],[Código]],Productos[],4,FALSE))</f>
        <v/>
      </c>
      <c r="G3193" s="1" t="str">
        <f>IF(ISBLANK(Ventas[[#This Row],[Código]]),"",VLOOKUP(Ventas[[#This Row],[Código]],Productos[],5,FALSE))</f>
        <v/>
      </c>
      <c r="H3193" s="23" t="str">
        <f>IF(ISBLANK(Ventas[[#This Row],[Código]]),"",Ventas[[#This Row],[Precio Unitario]]*Ventas[[#This Row],[Cantidad]])</f>
        <v/>
      </c>
      <c r="I3193" s="1" t="str">
        <f>IF(ISBLANK(Ventas[[#This Row],[Código]]),"",SUM(Ventas[[#This Row],[Monto]],I3192))</f>
        <v/>
      </c>
    </row>
    <row r="3194" spans="3:9" x14ac:dyDescent="0.25">
      <c r="C3194" t="str">
        <f>IF(ISBLANK(Ventas[[#This Row],[Código]]),"",VLOOKUP(Ventas[[#This Row],[Código]],Productos[],2,FALSE))</f>
        <v/>
      </c>
      <c r="D3194" t="str">
        <f>IF(ISBLANK(Ventas[[#This Row],[Código]]),"",VLOOKUP(Ventas[[#This Row],[Código]],Productos[],3,FALSE))</f>
        <v/>
      </c>
      <c r="E3194" s="22"/>
      <c r="F3194" s="1" t="str">
        <f>IF(ISBLANK(Ventas[[#This Row],[Código]]),"",VLOOKUP(Ventas[[#This Row],[Código]],Productos[],4,FALSE))</f>
        <v/>
      </c>
      <c r="G3194" s="1" t="str">
        <f>IF(ISBLANK(Ventas[[#This Row],[Código]]),"",VLOOKUP(Ventas[[#This Row],[Código]],Productos[],5,FALSE))</f>
        <v/>
      </c>
      <c r="H3194" s="23" t="str">
        <f>IF(ISBLANK(Ventas[[#This Row],[Código]]),"",Ventas[[#This Row],[Precio Unitario]]*Ventas[[#This Row],[Cantidad]])</f>
        <v/>
      </c>
      <c r="I3194" s="1" t="str">
        <f>IF(ISBLANK(Ventas[[#This Row],[Código]]),"",SUM(Ventas[[#This Row],[Monto]],I3193))</f>
        <v/>
      </c>
    </row>
    <row r="3195" spans="3:9" x14ac:dyDescent="0.25">
      <c r="C3195" t="str">
        <f>IF(ISBLANK(Ventas[[#This Row],[Código]]),"",VLOOKUP(Ventas[[#This Row],[Código]],Productos[],2,FALSE))</f>
        <v/>
      </c>
      <c r="D3195" t="str">
        <f>IF(ISBLANK(Ventas[[#This Row],[Código]]),"",VLOOKUP(Ventas[[#This Row],[Código]],Productos[],3,FALSE))</f>
        <v/>
      </c>
      <c r="E3195" s="22"/>
      <c r="F3195" s="1" t="str">
        <f>IF(ISBLANK(Ventas[[#This Row],[Código]]),"",VLOOKUP(Ventas[[#This Row],[Código]],Productos[],4,FALSE))</f>
        <v/>
      </c>
      <c r="G3195" s="1" t="str">
        <f>IF(ISBLANK(Ventas[[#This Row],[Código]]),"",VLOOKUP(Ventas[[#This Row],[Código]],Productos[],5,FALSE))</f>
        <v/>
      </c>
      <c r="H3195" s="23" t="str">
        <f>IF(ISBLANK(Ventas[[#This Row],[Código]]),"",Ventas[[#This Row],[Precio Unitario]]*Ventas[[#This Row],[Cantidad]])</f>
        <v/>
      </c>
      <c r="I3195" s="1" t="str">
        <f>IF(ISBLANK(Ventas[[#This Row],[Código]]),"",SUM(Ventas[[#This Row],[Monto]],I3194))</f>
        <v/>
      </c>
    </row>
    <row r="3196" spans="3:9" x14ac:dyDescent="0.25">
      <c r="C3196" t="str">
        <f>IF(ISBLANK(Ventas[[#This Row],[Código]]),"",VLOOKUP(Ventas[[#This Row],[Código]],Productos[],2,FALSE))</f>
        <v/>
      </c>
      <c r="D3196" t="str">
        <f>IF(ISBLANK(Ventas[[#This Row],[Código]]),"",VLOOKUP(Ventas[[#This Row],[Código]],Productos[],3,FALSE))</f>
        <v/>
      </c>
      <c r="E3196" s="22"/>
      <c r="F3196" s="1" t="str">
        <f>IF(ISBLANK(Ventas[[#This Row],[Código]]),"",VLOOKUP(Ventas[[#This Row],[Código]],Productos[],4,FALSE))</f>
        <v/>
      </c>
      <c r="G3196" s="1" t="str">
        <f>IF(ISBLANK(Ventas[[#This Row],[Código]]),"",VLOOKUP(Ventas[[#This Row],[Código]],Productos[],5,FALSE))</f>
        <v/>
      </c>
      <c r="H3196" s="23" t="str">
        <f>IF(ISBLANK(Ventas[[#This Row],[Código]]),"",Ventas[[#This Row],[Precio Unitario]]*Ventas[[#This Row],[Cantidad]])</f>
        <v/>
      </c>
      <c r="I3196" s="1" t="str">
        <f>IF(ISBLANK(Ventas[[#This Row],[Código]]),"",SUM(Ventas[[#This Row],[Monto]],I3195))</f>
        <v/>
      </c>
    </row>
    <row r="3197" spans="3:9" x14ac:dyDescent="0.25">
      <c r="C3197" t="str">
        <f>IF(ISBLANK(Ventas[[#This Row],[Código]]),"",VLOOKUP(Ventas[[#This Row],[Código]],Productos[],2,FALSE))</f>
        <v/>
      </c>
      <c r="D3197" t="str">
        <f>IF(ISBLANK(Ventas[[#This Row],[Código]]),"",VLOOKUP(Ventas[[#This Row],[Código]],Productos[],3,FALSE))</f>
        <v/>
      </c>
      <c r="E3197" s="22"/>
      <c r="F3197" s="1" t="str">
        <f>IF(ISBLANK(Ventas[[#This Row],[Código]]),"",VLOOKUP(Ventas[[#This Row],[Código]],Productos[],4,FALSE))</f>
        <v/>
      </c>
      <c r="G3197" s="1" t="str">
        <f>IF(ISBLANK(Ventas[[#This Row],[Código]]),"",VLOOKUP(Ventas[[#This Row],[Código]],Productos[],5,FALSE))</f>
        <v/>
      </c>
      <c r="H3197" s="23" t="str">
        <f>IF(ISBLANK(Ventas[[#This Row],[Código]]),"",Ventas[[#This Row],[Precio Unitario]]*Ventas[[#This Row],[Cantidad]])</f>
        <v/>
      </c>
      <c r="I3197" s="1" t="str">
        <f>IF(ISBLANK(Ventas[[#This Row],[Código]]),"",SUM(Ventas[[#This Row],[Monto]],I3196))</f>
        <v/>
      </c>
    </row>
    <row r="3198" spans="3:9" x14ac:dyDescent="0.25">
      <c r="C3198" t="str">
        <f>IF(ISBLANK(Ventas[[#This Row],[Código]]),"",VLOOKUP(Ventas[[#This Row],[Código]],Productos[],2,FALSE))</f>
        <v/>
      </c>
      <c r="D3198" t="str">
        <f>IF(ISBLANK(Ventas[[#This Row],[Código]]),"",VLOOKUP(Ventas[[#This Row],[Código]],Productos[],3,FALSE))</f>
        <v/>
      </c>
      <c r="E3198" s="22"/>
      <c r="F3198" s="1" t="str">
        <f>IF(ISBLANK(Ventas[[#This Row],[Código]]),"",VLOOKUP(Ventas[[#This Row],[Código]],Productos[],4,FALSE))</f>
        <v/>
      </c>
      <c r="G3198" s="1" t="str">
        <f>IF(ISBLANK(Ventas[[#This Row],[Código]]),"",VLOOKUP(Ventas[[#This Row],[Código]],Productos[],5,FALSE))</f>
        <v/>
      </c>
      <c r="H3198" s="23" t="str">
        <f>IF(ISBLANK(Ventas[[#This Row],[Código]]),"",Ventas[[#This Row],[Precio Unitario]]*Ventas[[#This Row],[Cantidad]])</f>
        <v/>
      </c>
      <c r="I3198" s="1" t="str">
        <f>IF(ISBLANK(Ventas[[#This Row],[Código]]),"",SUM(Ventas[[#This Row],[Monto]],I3197))</f>
        <v/>
      </c>
    </row>
    <row r="3199" spans="3:9" x14ac:dyDescent="0.25">
      <c r="C3199" t="str">
        <f>IF(ISBLANK(Ventas[[#This Row],[Código]]),"",VLOOKUP(Ventas[[#This Row],[Código]],Productos[],2,FALSE))</f>
        <v/>
      </c>
      <c r="D3199" t="str">
        <f>IF(ISBLANK(Ventas[[#This Row],[Código]]),"",VLOOKUP(Ventas[[#This Row],[Código]],Productos[],3,FALSE))</f>
        <v/>
      </c>
      <c r="E3199" s="22"/>
      <c r="F3199" s="1" t="str">
        <f>IF(ISBLANK(Ventas[[#This Row],[Código]]),"",VLOOKUP(Ventas[[#This Row],[Código]],Productos[],4,FALSE))</f>
        <v/>
      </c>
      <c r="G3199" s="1" t="str">
        <f>IF(ISBLANK(Ventas[[#This Row],[Código]]),"",VLOOKUP(Ventas[[#This Row],[Código]],Productos[],5,FALSE))</f>
        <v/>
      </c>
      <c r="H3199" s="23" t="str">
        <f>IF(ISBLANK(Ventas[[#This Row],[Código]]),"",Ventas[[#This Row],[Precio Unitario]]*Ventas[[#This Row],[Cantidad]])</f>
        <v/>
      </c>
      <c r="I3199" s="1" t="str">
        <f>IF(ISBLANK(Ventas[[#This Row],[Código]]),"",SUM(Ventas[[#This Row],[Monto]],I3198))</f>
        <v/>
      </c>
    </row>
    <row r="3200" spans="3:9" x14ac:dyDescent="0.25">
      <c r="C3200" t="str">
        <f>IF(ISBLANK(Ventas[[#This Row],[Código]]),"",VLOOKUP(Ventas[[#This Row],[Código]],Productos[],2,FALSE))</f>
        <v/>
      </c>
      <c r="D3200" t="str">
        <f>IF(ISBLANK(Ventas[[#This Row],[Código]]),"",VLOOKUP(Ventas[[#This Row],[Código]],Productos[],3,FALSE))</f>
        <v/>
      </c>
      <c r="E3200" s="22"/>
      <c r="F3200" s="1" t="str">
        <f>IF(ISBLANK(Ventas[[#This Row],[Código]]),"",VLOOKUP(Ventas[[#This Row],[Código]],Productos[],4,FALSE))</f>
        <v/>
      </c>
      <c r="G3200" s="1" t="str">
        <f>IF(ISBLANK(Ventas[[#This Row],[Código]]),"",VLOOKUP(Ventas[[#This Row],[Código]],Productos[],5,FALSE))</f>
        <v/>
      </c>
      <c r="H3200" s="23" t="str">
        <f>IF(ISBLANK(Ventas[[#This Row],[Código]]),"",Ventas[[#This Row],[Precio Unitario]]*Ventas[[#This Row],[Cantidad]])</f>
        <v/>
      </c>
      <c r="I3200" s="1" t="str">
        <f>IF(ISBLANK(Ventas[[#This Row],[Código]]),"",SUM(Ventas[[#This Row],[Monto]],I3199))</f>
        <v/>
      </c>
    </row>
    <row r="3201" spans="3:9" x14ac:dyDescent="0.25">
      <c r="C3201" t="str">
        <f>IF(ISBLANK(Ventas[[#This Row],[Código]]),"",VLOOKUP(Ventas[[#This Row],[Código]],Productos[],2,FALSE))</f>
        <v/>
      </c>
      <c r="D3201" t="str">
        <f>IF(ISBLANK(Ventas[[#This Row],[Código]]),"",VLOOKUP(Ventas[[#This Row],[Código]],Productos[],3,FALSE))</f>
        <v/>
      </c>
      <c r="E3201" s="22"/>
      <c r="F3201" s="1" t="str">
        <f>IF(ISBLANK(Ventas[[#This Row],[Código]]),"",VLOOKUP(Ventas[[#This Row],[Código]],Productos[],4,FALSE))</f>
        <v/>
      </c>
      <c r="G3201" s="1" t="str">
        <f>IF(ISBLANK(Ventas[[#This Row],[Código]]),"",VLOOKUP(Ventas[[#This Row],[Código]],Productos[],5,FALSE))</f>
        <v/>
      </c>
      <c r="H3201" s="23" t="str">
        <f>IF(ISBLANK(Ventas[[#This Row],[Código]]),"",Ventas[[#This Row],[Precio Unitario]]*Ventas[[#This Row],[Cantidad]])</f>
        <v/>
      </c>
      <c r="I3201" s="1" t="str">
        <f>IF(ISBLANK(Ventas[[#This Row],[Código]]),"",SUM(Ventas[[#This Row],[Monto]],I3200))</f>
        <v/>
      </c>
    </row>
    <row r="3202" spans="3:9" x14ac:dyDescent="0.25">
      <c r="C3202" t="str">
        <f>IF(ISBLANK(Ventas[[#This Row],[Código]]),"",VLOOKUP(Ventas[[#This Row],[Código]],Productos[],2,FALSE))</f>
        <v/>
      </c>
      <c r="D3202" t="str">
        <f>IF(ISBLANK(Ventas[[#This Row],[Código]]),"",VLOOKUP(Ventas[[#This Row],[Código]],Productos[],3,FALSE))</f>
        <v/>
      </c>
      <c r="E3202" s="22"/>
      <c r="F3202" s="1" t="str">
        <f>IF(ISBLANK(Ventas[[#This Row],[Código]]),"",VLOOKUP(Ventas[[#This Row],[Código]],Productos[],4,FALSE))</f>
        <v/>
      </c>
      <c r="G3202" s="1" t="str">
        <f>IF(ISBLANK(Ventas[[#This Row],[Código]]),"",VLOOKUP(Ventas[[#This Row],[Código]],Productos[],5,FALSE))</f>
        <v/>
      </c>
      <c r="H3202" s="23" t="str">
        <f>IF(ISBLANK(Ventas[[#This Row],[Código]]),"",Ventas[[#This Row],[Precio Unitario]]*Ventas[[#This Row],[Cantidad]])</f>
        <v/>
      </c>
      <c r="I3202" s="1" t="str">
        <f>IF(ISBLANK(Ventas[[#This Row],[Código]]),"",SUM(Ventas[[#This Row],[Monto]],I3201))</f>
        <v/>
      </c>
    </row>
    <row r="3203" spans="3:9" x14ac:dyDescent="0.25">
      <c r="C3203" t="str">
        <f>IF(ISBLANK(Ventas[[#This Row],[Código]]),"",VLOOKUP(Ventas[[#This Row],[Código]],Productos[],2,FALSE))</f>
        <v/>
      </c>
      <c r="D3203" t="str">
        <f>IF(ISBLANK(Ventas[[#This Row],[Código]]),"",VLOOKUP(Ventas[[#This Row],[Código]],Productos[],3,FALSE))</f>
        <v/>
      </c>
      <c r="E3203" s="22"/>
      <c r="F3203" s="1" t="str">
        <f>IF(ISBLANK(Ventas[[#This Row],[Código]]),"",VLOOKUP(Ventas[[#This Row],[Código]],Productos[],4,FALSE))</f>
        <v/>
      </c>
      <c r="G3203" s="1" t="str">
        <f>IF(ISBLANK(Ventas[[#This Row],[Código]]),"",VLOOKUP(Ventas[[#This Row],[Código]],Productos[],5,FALSE))</f>
        <v/>
      </c>
      <c r="H3203" s="23" t="str">
        <f>IF(ISBLANK(Ventas[[#This Row],[Código]]),"",Ventas[[#This Row],[Precio Unitario]]*Ventas[[#This Row],[Cantidad]])</f>
        <v/>
      </c>
      <c r="I3203" s="1" t="str">
        <f>IF(ISBLANK(Ventas[[#This Row],[Código]]),"",SUM(Ventas[[#This Row],[Monto]],I3202))</f>
        <v/>
      </c>
    </row>
    <row r="3204" spans="3:9" x14ac:dyDescent="0.25">
      <c r="C3204" t="str">
        <f>IF(ISBLANK(Ventas[[#This Row],[Código]]),"",VLOOKUP(Ventas[[#This Row],[Código]],Productos[],2,FALSE))</f>
        <v/>
      </c>
      <c r="D3204" t="str">
        <f>IF(ISBLANK(Ventas[[#This Row],[Código]]),"",VLOOKUP(Ventas[[#This Row],[Código]],Productos[],3,FALSE))</f>
        <v/>
      </c>
      <c r="E3204" s="22"/>
      <c r="F3204" s="1" t="str">
        <f>IF(ISBLANK(Ventas[[#This Row],[Código]]),"",VLOOKUP(Ventas[[#This Row],[Código]],Productos[],4,FALSE))</f>
        <v/>
      </c>
      <c r="G3204" s="1" t="str">
        <f>IF(ISBLANK(Ventas[[#This Row],[Código]]),"",VLOOKUP(Ventas[[#This Row],[Código]],Productos[],5,FALSE))</f>
        <v/>
      </c>
      <c r="H3204" s="23" t="str">
        <f>IF(ISBLANK(Ventas[[#This Row],[Código]]),"",Ventas[[#This Row],[Precio Unitario]]*Ventas[[#This Row],[Cantidad]])</f>
        <v/>
      </c>
      <c r="I3204" s="1" t="str">
        <f>IF(ISBLANK(Ventas[[#This Row],[Código]]),"",SUM(Ventas[[#This Row],[Monto]],I3203))</f>
        <v/>
      </c>
    </row>
    <row r="3205" spans="3:9" x14ac:dyDescent="0.25">
      <c r="C3205" t="str">
        <f>IF(ISBLANK(Ventas[[#This Row],[Código]]),"",VLOOKUP(Ventas[[#This Row],[Código]],Productos[],2,FALSE))</f>
        <v/>
      </c>
      <c r="D3205" t="str">
        <f>IF(ISBLANK(Ventas[[#This Row],[Código]]),"",VLOOKUP(Ventas[[#This Row],[Código]],Productos[],3,FALSE))</f>
        <v/>
      </c>
      <c r="E3205" s="22"/>
      <c r="F3205" s="1" t="str">
        <f>IF(ISBLANK(Ventas[[#This Row],[Código]]),"",VLOOKUP(Ventas[[#This Row],[Código]],Productos[],4,FALSE))</f>
        <v/>
      </c>
      <c r="G3205" s="1" t="str">
        <f>IF(ISBLANK(Ventas[[#This Row],[Código]]),"",VLOOKUP(Ventas[[#This Row],[Código]],Productos[],5,FALSE))</f>
        <v/>
      </c>
      <c r="H3205" s="23" t="str">
        <f>IF(ISBLANK(Ventas[[#This Row],[Código]]),"",Ventas[[#This Row],[Precio Unitario]]*Ventas[[#This Row],[Cantidad]])</f>
        <v/>
      </c>
      <c r="I3205" s="1" t="str">
        <f>IF(ISBLANK(Ventas[[#This Row],[Código]]),"",SUM(Ventas[[#This Row],[Monto]],I3204))</f>
        <v/>
      </c>
    </row>
    <row r="3206" spans="3:9" x14ac:dyDescent="0.25">
      <c r="C3206" t="str">
        <f>IF(ISBLANK(Ventas[[#This Row],[Código]]),"",VLOOKUP(Ventas[[#This Row],[Código]],Productos[],2,FALSE))</f>
        <v/>
      </c>
      <c r="D3206" t="str">
        <f>IF(ISBLANK(Ventas[[#This Row],[Código]]),"",VLOOKUP(Ventas[[#This Row],[Código]],Productos[],3,FALSE))</f>
        <v/>
      </c>
      <c r="E3206" s="22"/>
      <c r="F3206" s="1" t="str">
        <f>IF(ISBLANK(Ventas[[#This Row],[Código]]),"",VLOOKUP(Ventas[[#This Row],[Código]],Productos[],4,FALSE))</f>
        <v/>
      </c>
      <c r="G3206" s="1" t="str">
        <f>IF(ISBLANK(Ventas[[#This Row],[Código]]),"",VLOOKUP(Ventas[[#This Row],[Código]],Productos[],5,FALSE))</f>
        <v/>
      </c>
      <c r="H3206" s="23" t="str">
        <f>IF(ISBLANK(Ventas[[#This Row],[Código]]),"",Ventas[[#This Row],[Precio Unitario]]*Ventas[[#This Row],[Cantidad]])</f>
        <v/>
      </c>
      <c r="I3206" s="1" t="str">
        <f>IF(ISBLANK(Ventas[[#This Row],[Código]]),"",SUM(Ventas[[#This Row],[Monto]],I3205))</f>
        <v/>
      </c>
    </row>
    <row r="3207" spans="3:9" x14ac:dyDescent="0.25">
      <c r="C3207" t="str">
        <f>IF(ISBLANK(Ventas[[#This Row],[Código]]),"",VLOOKUP(Ventas[[#This Row],[Código]],Productos[],2,FALSE))</f>
        <v/>
      </c>
      <c r="D3207" t="str">
        <f>IF(ISBLANK(Ventas[[#This Row],[Código]]),"",VLOOKUP(Ventas[[#This Row],[Código]],Productos[],3,FALSE))</f>
        <v/>
      </c>
      <c r="E3207" s="22"/>
      <c r="F3207" s="1" t="str">
        <f>IF(ISBLANK(Ventas[[#This Row],[Código]]),"",VLOOKUP(Ventas[[#This Row],[Código]],Productos[],4,FALSE))</f>
        <v/>
      </c>
      <c r="G3207" s="1" t="str">
        <f>IF(ISBLANK(Ventas[[#This Row],[Código]]),"",VLOOKUP(Ventas[[#This Row],[Código]],Productos[],5,FALSE))</f>
        <v/>
      </c>
      <c r="H3207" s="23" t="str">
        <f>IF(ISBLANK(Ventas[[#This Row],[Código]]),"",Ventas[[#This Row],[Precio Unitario]]*Ventas[[#This Row],[Cantidad]])</f>
        <v/>
      </c>
      <c r="I3207" s="1" t="str">
        <f>IF(ISBLANK(Ventas[[#This Row],[Código]]),"",SUM(Ventas[[#This Row],[Monto]],I3206))</f>
        <v/>
      </c>
    </row>
    <row r="3208" spans="3:9" x14ac:dyDescent="0.25">
      <c r="C3208" t="str">
        <f>IF(ISBLANK(Ventas[[#This Row],[Código]]),"",VLOOKUP(Ventas[[#This Row],[Código]],Productos[],2,FALSE))</f>
        <v/>
      </c>
      <c r="D3208" t="str">
        <f>IF(ISBLANK(Ventas[[#This Row],[Código]]),"",VLOOKUP(Ventas[[#This Row],[Código]],Productos[],3,FALSE))</f>
        <v/>
      </c>
      <c r="E3208" s="22"/>
      <c r="F3208" s="1" t="str">
        <f>IF(ISBLANK(Ventas[[#This Row],[Código]]),"",VLOOKUP(Ventas[[#This Row],[Código]],Productos[],4,FALSE))</f>
        <v/>
      </c>
      <c r="G3208" s="1" t="str">
        <f>IF(ISBLANK(Ventas[[#This Row],[Código]]),"",VLOOKUP(Ventas[[#This Row],[Código]],Productos[],5,FALSE))</f>
        <v/>
      </c>
      <c r="H3208" s="23" t="str">
        <f>IF(ISBLANK(Ventas[[#This Row],[Código]]),"",Ventas[[#This Row],[Precio Unitario]]*Ventas[[#This Row],[Cantidad]])</f>
        <v/>
      </c>
      <c r="I3208" s="1" t="str">
        <f>IF(ISBLANK(Ventas[[#This Row],[Código]]),"",SUM(Ventas[[#This Row],[Monto]],I3207))</f>
        <v/>
      </c>
    </row>
    <row r="3209" spans="3:9" x14ac:dyDescent="0.25">
      <c r="C3209" t="str">
        <f>IF(ISBLANK(Ventas[[#This Row],[Código]]),"",VLOOKUP(Ventas[[#This Row],[Código]],Productos[],2,FALSE))</f>
        <v/>
      </c>
      <c r="D3209" t="str">
        <f>IF(ISBLANK(Ventas[[#This Row],[Código]]),"",VLOOKUP(Ventas[[#This Row],[Código]],Productos[],3,FALSE))</f>
        <v/>
      </c>
      <c r="E3209" s="22"/>
      <c r="F3209" s="1" t="str">
        <f>IF(ISBLANK(Ventas[[#This Row],[Código]]),"",VLOOKUP(Ventas[[#This Row],[Código]],Productos[],4,FALSE))</f>
        <v/>
      </c>
      <c r="G3209" s="1" t="str">
        <f>IF(ISBLANK(Ventas[[#This Row],[Código]]),"",VLOOKUP(Ventas[[#This Row],[Código]],Productos[],5,FALSE))</f>
        <v/>
      </c>
      <c r="H3209" s="23" t="str">
        <f>IF(ISBLANK(Ventas[[#This Row],[Código]]),"",Ventas[[#This Row],[Precio Unitario]]*Ventas[[#This Row],[Cantidad]])</f>
        <v/>
      </c>
      <c r="I3209" s="1" t="str">
        <f>IF(ISBLANK(Ventas[[#This Row],[Código]]),"",SUM(Ventas[[#This Row],[Monto]],I3208))</f>
        <v/>
      </c>
    </row>
    <row r="3210" spans="3:9" x14ac:dyDescent="0.25">
      <c r="C3210" t="str">
        <f>IF(ISBLANK(Ventas[[#This Row],[Código]]),"",VLOOKUP(Ventas[[#This Row],[Código]],Productos[],2,FALSE))</f>
        <v/>
      </c>
      <c r="D3210" t="str">
        <f>IF(ISBLANK(Ventas[[#This Row],[Código]]),"",VLOOKUP(Ventas[[#This Row],[Código]],Productos[],3,FALSE))</f>
        <v/>
      </c>
      <c r="E3210" s="22"/>
      <c r="F3210" s="1" t="str">
        <f>IF(ISBLANK(Ventas[[#This Row],[Código]]),"",VLOOKUP(Ventas[[#This Row],[Código]],Productos[],4,FALSE))</f>
        <v/>
      </c>
      <c r="G3210" s="1" t="str">
        <f>IF(ISBLANK(Ventas[[#This Row],[Código]]),"",VLOOKUP(Ventas[[#This Row],[Código]],Productos[],5,FALSE))</f>
        <v/>
      </c>
      <c r="H3210" s="23" t="str">
        <f>IF(ISBLANK(Ventas[[#This Row],[Código]]),"",Ventas[[#This Row],[Precio Unitario]]*Ventas[[#This Row],[Cantidad]])</f>
        <v/>
      </c>
      <c r="I3210" s="1" t="str">
        <f>IF(ISBLANK(Ventas[[#This Row],[Código]]),"",SUM(Ventas[[#This Row],[Monto]],I3209))</f>
        <v/>
      </c>
    </row>
    <row r="3211" spans="3:9" x14ac:dyDescent="0.25">
      <c r="C3211" t="str">
        <f>IF(ISBLANK(Ventas[[#This Row],[Código]]),"",VLOOKUP(Ventas[[#This Row],[Código]],Productos[],2,FALSE))</f>
        <v/>
      </c>
      <c r="D3211" t="str">
        <f>IF(ISBLANK(Ventas[[#This Row],[Código]]),"",VLOOKUP(Ventas[[#This Row],[Código]],Productos[],3,FALSE))</f>
        <v/>
      </c>
      <c r="E3211" s="22"/>
      <c r="F3211" s="1" t="str">
        <f>IF(ISBLANK(Ventas[[#This Row],[Código]]),"",VLOOKUP(Ventas[[#This Row],[Código]],Productos[],4,FALSE))</f>
        <v/>
      </c>
      <c r="G3211" s="1" t="str">
        <f>IF(ISBLANK(Ventas[[#This Row],[Código]]),"",VLOOKUP(Ventas[[#This Row],[Código]],Productos[],5,FALSE))</f>
        <v/>
      </c>
      <c r="H3211" s="23" t="str">
        <f>IF(ISBLANK(Ventas[[#This Row],[Código]]),"",Ventas[[#This Row],[Precio Unitario]]*Ventas[[#This Row],[Cantidad]])</f>
        <v/>
      </c>
      <c r="I3211" s="1" t="str">
        <f>IF(ISBLANK(Ventas[[#This Row],[Código]]),"",SUM(Ventas[[#This Row],[Monto]],I3210))</f>
        <v/>
      </c>
    </row>
    <row r="3212" spans="3:9" x14ac:dyDescent="0.25">
      <c r="C3212" t="str">
        <f>IF(ISBLANK(Ventas[[#This Row],[Código]]),"",VLOOKUP(Ventas[[#This Row],[Código]],Productos[],2,FALSE))</f>
        <v/>
      </c>
      <c r="D3212" t="str">
        <f>IF(ISBLANK(Ventas[[#This Row],[Código]]),"",VLOOKUP(Ventas[[#This Row],[Código]],Productos[],3,FALSE))</f>
        <v/>
      </c>
      <c r="E3212" s="22"/>
      <c r="F3212" s="1" t="str">
        <f>IF(ISBLANK(Ventas[[#This Row],[Código]]),"",VLOOKUP(Ventas[[#This Row],[Código]],Productos[],4,FALSE))</f>
        <v/>
      </c>
      <c r="G3212" s="1" t="str">
        <f>IF(ISBLANK(Ventas[[#This Row],[Código]]),"",VLOOKUP(Ventas[[#This Row],[Código]],Productos[],5,FALSE))</f>
        <v/>
      </c>
      <c r="H3212" s="23" t="str">
        <f>IF(ISBLANK(Ventas[[#This Row],[Código]]),"",Ventas[[#This Row],[Precio Unitario]]*Ventas[[#This Row],[Cantidad]])</f>
        <v/>
      </c>
      <c r="I3212" s="1" t="str">
        <f>IF(ISBLANK(Ventas[[#This Row],[Código]]),"",SUM(Ventas[[#This Row],[Monto]],I3211))</f>
        <v/>
      </c>
    </row>
    <row r="3213" spans="3:9" x14ac:dyDescent="0.25">
      <c r="C3213" t="str">
        <f>IF(ISBLANK(Ventas[[#This Row],[Código]]),"",VLOOKUP(Ventas[[#This Row],[Código]],Productos[],2,FALSE))</f>
        <v/>
      </c>
      <c r="D3213" t="str">
        <f>IF(ISBLANK(Ventas[[#This Row],[Código]]),"",VLOOKUP(Ventas[[#This Row],[Código]],Productos[],3,FALSE))</f>
        <v/>
      </c>
      <c r="E3213" s="22"/>
      <c r="F3213" s="1" t="str">
        <f>IF(ISBLANK(Ventas[[#This Row],[Código]]),"",VLOOKUP(Ventas[[#This Row],[Código]],Productos[],4,FALSE))</f>
        <v/>
      </c>
      <c r="G3213" s="1" t="str">
        <f>IF(ISBLANK(Ventas[[#This Row],[Código]]),"",VLOOKUP(Ventas[[#This Row],[Código]],Productos[],5,FALSE))</f>
        <v/>
      </c>
      <c r="H3213" s="23" t="str">
        <f>IF(ISBLANK(Ventas[[#This Row],[Código]]),"",Ventas[[#This Row],[Precio Unitario]]*Ventas[[#This Row],[Cantidad]])</f>
        <v/>
      </c>
      <c r="I3213" s="1" t="str">
        <f>IF(ISBLANK(Ventas[[#This Row],[Código]]),"",SUM(Ventas[[#This Row],[Monto]],I3212))</f>
        <v/>
      </c>
    </row>
    <row r="3214" spans="3:9" x14ac:dyDescent="0.25">
      <c r="C3214" t="str">
        <f>IF(ISBLANK(Ventas[[#This Row],[Código]]),"",VLOOKUP(Ventas[[#This Row],[Código]],Productos[],2,FALSE))</f>
        <v/>
      </c>
      <c r="D3214" t="str">
        <f>IF(ISBLANK(Ventas[[#This Row],[Código]]),"",VLOOKUP(Ventas[[#This Row],[Código]],Productos[],3,FALSE))</f>
        <v/>
      </c>
      <c r="E3214" s="22"/>
      <c r="F3214" s="1" t="str">
        <f>IF(ISBLANK(Ventas[[#This Row],[Código]]),"",VLOOKUP(Ventas[[#This Row],[Código]],Productos[],4,FALSE))</f>
        <v/>
      </c>
      <c r="G3214" s="1" t="str">
        <f>IF(ISBLANK(Ventas[[#This Row],[Código]]),"",VLOOKUP(Ventas[[#This Row],[Código]],Productos[],5,FALSE))</f>
        <v/>
      </c>
      <c r="H3214" s="23" t="str">
        <f>IF(ISBLANK(Ventas[[#This Row],[Código]]),"",Ventas[[#This Row],[Precio Unitario]]*Ventas[[#This Row],[Cantidad]])</f>
        <v/>
      </c>
      <c r="I3214" s="1" t="str">
        <f>IF(ISBLANK(Ventas[[#This Row],[Código]]),"",SUM(Ventas[[#This Row],[Monto]],I3213))</f>
        <v/>
      </c>
    </row>
    <row r="3215" spans="3:9" x14ac:dyDescent="0.25">
      <c r="C3215" t="str">
        <f>IF(ISBLANK(Ventas[[#This Row],[Código]]),"",VLOOKUP(Ventas[[#This Row],[Código]],Productos[],2,FALSE))</f>
        <v/>
      </c>
      <c r="D3215" t="str">
        <f>IF(ISBLANK(Ventas[[#This Row],[Código]]),"",VLOOKUP(Ventas[[#This Row],[Código]],Productos[],3,FALSE))</f>
        <v/>
      </c>
      <c r="E3215" s="22"/>
      <c r="F3215" s="1" t="str">
        <f>IF(ISBLANK(Ventas[[#This Row],[Código]]),"",VLOOKUP(Ventas[[#This Row],[Código]],Productos[],4,FALSE))</f>
        <v/>
      </c>
      <c r="G3215" s="1" t="str">
        <f>IF(ISBLANK(Ventas[[#This Row],[Código]]),"",VLOOKUP(Ventas[[#This Row],[Código]],Productos[],5,FALSE))</f>
        <v/>
      </c>
      <c r="H3215" s="23" t="str">
        <f>IF(ISBLANK(Ventas[[#This Row],[Código]]),"",Ventas[[#This Row],[Precio Unitario]]*Ventas[[#This Row],[Cantidad]])</f>
        <v/>
      </c>
      <c r="I3215" s="1" t="str">
        <f>IF(ISBLANK(Ventas[[#This Row],[Código]]),"",SUM(Ventas[[#This Row],[Monto]],I3214))</f>
        <v/>
      </c>
    </row>
    <row r="3216" spans="3:9" x14ac:dyDescent="0.25">
      <c r="C3216" t="str">
        <f>IF(ISBLANK(Ventas[[#This Row],[Código]]),"",VLOOKUP(Ventas[[#This Row],[Código]],Productos[],2,FALSE))</f>
        <v/>
      </c>
      <c r="D3216" t="str">
        <f>IF(ISBLANK(Ventas[[#This Row],[Código]]),"",VLOOKUP(Ventas[[#This Row],[Código]],Productos[],3,FALSE))</f>
        <v/>
      </c>
      <c r="E3216" s="22"/>
      <c r="F3216" s="1" t="str">
        <f>IF(ISBLANK(Ventas[[#This Row],[Código]]),"",VLOOKUP(Ventas[[#This Row],[Código]],Productos[],4,FALSE))</f>
        <v/>
      </c>
      <c r="G3216" s="1" t="str">
        <f>IF(ISBLANK(Ventas[[#This Row],[Código]]),"",VLOOKUP(Ventas[[#This Row],[Código]],Productos[],5,FALSE))</f>
        <v/>
      </c>
      <c r="H3216" s="23" t="str">
        <f>IF(ISBLANK(Ventas[[#This Row],[Código]]),"",Ventas[[#This Row],[Precio Unitario]]*Ventas[[#This Row],[Cantidad]])</f>
        <v/>
      </c>
      <c r="I3216" s="1" t="str">
        <f>IF(ISBLANK(Ventas[[#This Row],[Código]]),"",SUM(Ventas[[#This Row],[Monto]],I3215))</f>
        <v/>
      </c>
    </row>
    <row r="3217" spans="3:9" x14ac:dyDescent="0.25">
      <c r="C3217" t="str">
        <f>IF(ISBLANK(Ventas[[#This Row],[Código]]),"",VLOOKUP(Ventas[[#This Row],[Código]],Productos[],2,FALSE))</f>
        <v/>
      </c>
      <c r="D3217" t="str">
        <f>IF(ISBLANK(Ventas[[#This Row],[Código]]),"",VLOOKUP(Ventas[[#This Row],[Código]],Productos[],3,FALSE))</f>
        <v/>
      </c>
      <c r="E3217" s="22"/>
      <c r="F3217" s="1" t="str">
        <f>IF(ISBLANK(Ventas[[#This Row],[Código]]),"",VLOOKUP(Ventas[[#This Row],[Código]],Productos[],4,FALSE))</f>
        <v/>
      </c>
      <c r="G3217" s="1" t="str">
        <f>IF(ISBLANK(Ventas[[#This Row],[Código]]),"",VLOOKUP(Ventas[[#This Row],[Código]],Productos[],5,FALSE))</f>
        <v/>
      </c>
      <c r="H3217" s="23" t="str">
        <f>IF(ISBLANK(Ventas[[#This Row],[Código]]),"",Ventas[[#This Row],[Precio Unitario]]*Ventas[[#This Row],[Cantidad]])</f>
        <v/>
      </c>
      <c r="I3217" s="1" t="str">
        <f>IF(ISBLANK(Ventas[[#This Row],[Código]]),"",SUM(Ventas[[#This Row],[Monto]],I3216))</f>
        <v/>
      </c>
    </row>
    <row r="3218" spans="3:9" x14ac:dyDescent="0.25">
      <c r="C3218" t="str">
        <f>IF(ISBLANK(Ventas[[#This Row],[Código]]),"",VLOOKUP(Ventas[[#This Row],[Código]],Productos[],2,FALSE))</f>
        <v/>
      </c>
      <c r="D3218" t="str">
        <f>IF(ISBLANK(Ventas[[#This Row],[Código]]),"",VLOOKUP(Ventas[[#This Row],[Código]],Productos[],3,FALSE))</f>
        <v/>
      </c>
      <c r="E3218" s="22"/>
      <c r="F3218" s="1" t="str">
        <f>IF(ISBLANK(Ventas[[#This Row],[Código]]),"",VLOOKUP(Ventas[[#This Row],[Código]],Productos[],4,FALSE))</f>
        <v/>
      </c>
      <c r="G3218" s="1" t="str">
        <f>IF(ISBLANK(Ventas[[#This Row],[Código]]),"",VLOOKUP(Ventas[[#This Row],[Código]],Productos[],5,FALSE))</f>
        <v/>
      </c>
      <c r="H3218" s="23" t="str">
        <f>IF(ISBLANK(Ventas[[#This Row],[Código]]),"",Ventas[[#This Row],[Precio Unitario]]*Ventas[[#This Row],[Cantidad]])</f>
        <v/>
      </c>
      <c r="I3218" s="1" t="str">
        <f>IF(ISBLANK(Ventas[[#This Row],[Código]]),"",SUM(Ventas[[#This Row],[Monto]],I3217))</f>
        <v/>
      </c>
    </row>
    <row r="3219" spans="3:9" x14ac:dyDescent="0.25">
      <c r="C3219" t="str">
        <f>IF(ISBLANK(Ventas[[#This Row],[Código]]),"",VLOOKUP(Ventas[[#This Row],[Código]],Productos[],2,FALSE))</f>
        <v/>
      </c>
      <c r="D3219" t="str">
        <f>IF(ISBLANK(Ventas[[#This Row],[Código]]),"",VLOOKUP(Ventas[[#This Row],[Código]],Productos[],3,FALSE))</f>
        <v/>
      </c>
      <c r="E3219" s="22"/>
      <c r="F3219" s="1" t="str">
        <f>IF(ISBLANK(Ventas[[#This Row],[Código]]),"",VLOOKUP(Ventas[[#This Row],[Código]],Productos[],4,FALSE))</f>
        <v/>
      </c>
      <c r="G3219" s="1" t="str">
        <f>IF(ISBLANK(Ventas[[#This Row],[Código]]),"",VLOOKUP(Ventas[[#This Row],[Código]],Productos[],5,FALSE))</f>
        <v/>
      </c>
      <c r="H3219" s="23" t="str">
        <f>IF(ISBLANK(Ventas[[#This Row],[Código]]),"",Ventas[[#This Row],[Precio Unitario]]*Ventas[[#This Row],[Cantidad]])</f>
        <v/>
      </c>
      <c r="I3219" s="1" t="str">
        <f>IF(ISBLANK(Ventas[[#This Row],[Código]]),"",SUM(Ventas[[#This Row],[Monto]],I3218))</f>
        <v/>
      </c>
    </row>
    <row r="3220" spans="3:9" x14ac:dyDescent="0.25">
      <c r="C3220" t="str">
        <f>IF(ISBLANK(Ventas[[#This Row],[Código]]),"",VLOOKUP(Ventas[[#This Row],[Código]],Productos[],2,FALSE))</f>
        <v/>
      </c>
      <c r="D3220" t="str">
        <f>IF(ISBLANK(Ventas[[#This Row],[Código]]),"",VLOOKUP(Ventas[[#This Row],[Código]],Productos[],3,FALSE))</f>
        <v/>
      </c>
      <c r="E3220" s="22"/>
      <c r="F3220" s="1" t="str">
        <f>IF(ISBLANK(Ventas[[#This Row],[Código]]),"",VLOOKUP(Ventas[[#This Row],[Código]],Productos[],4,FALSE))</f>
        <v/>
      </c>
      <c r="G3220" s="1" t="str">
        <f>IF(ISBLANK(Ventas[[#This Row],[Código]]),"",VLOOKUP(Ventas[[#This Row],[Código]],Productos[],5,FALSE))</f>
        <v/>
      </c>
      <c r="H3220" s="23" t="str">
        <f>IF(ISBLANK(Ventas[[#This Row],[Código]]),"",Ventas[[#This Row],[Precio Unitario]]*Ventas[[#This Row],[Cantidad]])</f>
        <v/>
      </c>
      <c r="I3220" s="1" t="str">
        <f>IF(ISBLANK(Ventas[[#This Row],[Código]]),"",SUM(Ventas[[#This Row],[Monto]],I3219))</f>
        <v/>
      </c>
    </row>
    <row r="3221" spans="3:9" x14ac:dyDescent="0.25">
      <c r="C3221" t="str">
        <f>IF(ISBLANK(Ventas[[#This Row],[Código]]),"",VLOOKUP(Ventas[[#This Row],[Código]],Productos[],2,FALSE))</f>
        <v/>
      </c>
      <c r="D3221" t="str">
        <f>IF(ISBLANK(Ventas[[#This Row],[Código]]),"",VLOOKUP(Ventas[[#This Row],[Código]],Productos[],3,FALSE))</f>
        <v/>
      </c>
      <c r="E3221" s="22"/>
      <c r="F3221" s="1" t="str">
        <f>IF(ISBLANK(Ventas[[#This Row],[Código]]),"",VLOOKUP(Ventas[[#This Row],[Código]],Productos[],4,FALSE))</f>
        <v/>
      </c>
      <c r="G3221" s="1" t="str">
        <f>IF(ISBLANK(Ventas[[#This Row],[Código]]),"",VLOOKUP(Ventas[[#This Row],[Código]],Productos[],5,FALSE))</f>
        <v/>
      </c>
      <c r="H3221" s="23" t="str">
        <f>IF(ISBLANK(Ventas[[#This Row],[Código]]),"",Ventas[[#This Row],[Precio Unitario]]*Ventas[[#This Row],[Cantidad]])</f>
        <v/>
      </c>
      <c r="I3221" s="1" t="str">
        <f>IF(ISBLANK(Ventas[[#This Row],[Código]]),"",SUM(Ventas[[#This Row],[Monto]],I3220))</f>
        <v/>
      </c>
    </row>
    <row r="3222" spans="3:9" x14ac:dyDescent="0.25">
      <c r="C3222" t="str">
        <f>IF(ISBLANK(Ventas[[#This Row],[Código]]),"",VLOOKUP(Ventas[[#This Row],[Código]],Productos[],2,FALSE))</f>
        <v/>
      </c>
      <c r="D3222" t="str">
        <f>IF(ISBLANK(Ventas[[#This Row],[Código]]),"",VLOOKUP(Ventas[[#This Row],[Código]],Productos[],3,FALSE))</f>
        <v/>
      </c>
      <c r="E3222" s="22"/>
      <c r="F3222" s="1" t="str">
        <f>IF(ISBLANK(Ventas[[#This Row],[Código]]),"",VLOOKUP(Ventas[[#This Row],[Código]],Productos[],4,FALSE))</f>
        <v/>
      </c>
      <c r="G3222" s="1" t="str">
        <f>IF(ISBLANK(Ventas[[#This Row],[Código]]),"",VLOOKUP(Ventas[[#This Row],[Código]],Productos[],5,FALSE))</f>
        <v/>
      </c>
      <c r="H3222" s="23" t="str">
        <f>IF(ISBLANK(Ventas[[#This Row],[Código]]),"",Ventas[[#This Row],[Precio Unitario]]*Ventas[[#This Row],[Cantidad]])</f>
        <v/>
      </c>
      <c r="I3222" s="1" t="str">
        <f>IF(ISBLANK(Ventas[[#This Row],[Código]]),"",SUM(Ventas[[#This Row],[Monto]],I3221))</f>
        <v/>
      </c>
    </row>
    <row r="3223" spans="3:9" x14ac:dyDescent="0.25">
      <c r="C3223" t="str">
        <f>IF(ISBLANK(Ventas[[#This Row],[Código]]),"",VLOOKUP(Ventas[[#This Row],[Código]],Productos[],2,FALSE))</f>
        <v/>
      </c>
      <c r="D3223" t="str">
        <f>IF(ISBLANK(Ventas[[#This Row],[Código]]),"",VLOOKUP(Ventas[[#This Row],[Código]],Productos[],3,FALSE))</f>
        <v/>
      </c>
      <c r="E3223" s="22"/>
      <c r="F3223" s="1" t="str">
        <f>IF(ISBLANK(Ventas[[#This Row],[Código]]),"",VLOOKUP(Ventas[[#This Row],[Código]],Productos[],4,FALSE))</f>
        <v/>
      </c>
      <c r="G3223" s="1" t="str">
        <f>IF(ISBLANK(Ventas[[#This Row],[Código]]),"",VLOOKUP(Ventas[[#This Row],[Código]],Productos[],5,FALSE))</f>
        <v/>
      </c>
      <c r="H3223" s="23" t="str">
        <f>IF(ISBLANK(Ventas[[#This Row],[Código]]),"",Ventas[[#This Row],[Precio Unitario]]*Ventas[[#This Row],[Cantidad]])</f>
        <v/>
      </c>
      <c r="I3223" s="1" t="str">
        <f>IF(ISBLANK(Ventas[[#This Row],[Código]]),"",SUM(Ventas[[#This Row],[Monto]],I3222))</f>
        <v/>
      </c>
    </row>
    <row r="3224" spans="3:9" x14ac:dyDescent="0.25">
      <c r="C3224" t="str">
        <f>IF(ISBLANK(Ventas[[#This Row],[Código]]),"",VLOOKUP(Ventas[[#This Row],[Código]],Productos[],2,FALSE))</f>
        <v/>
      </c>
      <c r="D3224" t="str">
        <f>IF(ISBLANK(Ventas[[#This Row],[Código]]),"",VLOOKUP(Ventas[[#This Row],[Código]],Productos[],3,FALSE))</f>
        <v/>
      </c>
      <c r="E3224" s="22"/>
      <c r="F3224" s="1" t="str">
        <f>IF(ISBLANK(Ventas[[#This Row],[Código]]),"",VLOOKUP(Ventas[[#This Row],[Código]],Productos[],4,FALSE))</f>
        <v/>
      </c>
      <c r="G3224" s="1" t="str">
        <f>IF(ISBLANK(Ventas[[#This Row],[Código]]),"",VLOOKUP(Ventas[[#This Row],[Código]],Productos[],5,FALSE))</f>
        <v/>
      </c>
      <c r="H3224" s="23" t="str">
        <f>IF(ISBLANK(Ventas[[#This Row],[Código]]),"",Ventas[[#This Row],[Precio Unitario]]*Ventas[[#This Row],[Cantidad]])</f>
        <v/>
      </c>
      <c r="I3224" s="1" t="str">
        <f>IF(ISBLANK(Ventas[[#This Row],[Código]]),"",SUM(Ventas[[#This Row],[Monto]],I3223))</f>
        <v/>
      </c>
    </row>
    <row r="3225" spans="3:9" x14ac:dyDescent="0.25">
      <c r="C3225" t="str">
        <f>IF(ISBLANK(Ventas[[#This Row],[Código]]),"",VLOOKUP(Ventas[[#This Row],[Código]],Productos[],2,FALSE))</f>
        <v/>
      </c>
      <c r="D3225" t="str">
        <f>IF(ISBLANK(Ventas[[#This Row],[Código]]),"",VLOOKUP(Ventas[[#This Row],[Código]],Productos[],3,FALSE))</f>
        <v/>
      </c>
      <c r="E3225" s="22"/>
      <c r="F3225" s="1" t="str">
        <f>IF(ISBLANK(Ventas[[#This Row],[Código]]),"",VLOOKUP(Ventas[[#This Row],[Código]],Productos[],4,FALSE))</f>
        <v/>
      </c>
      <c r="G3225" s="1" t="str">
        <f>IF(ISBLANK(Ventas[[#This Row],[Código]]),"",VLOOKUP(Ventas[[#This Row],[Código]],Productos[],5,FALSE))</f>
        <v/>
      </c>
      <c r="H3225" s="23" t="str">
        <f>IF(ISBLANK(Ventas[[#This Row],[Código]]),"",Ventas[[#This Row],[Precio Unitario]]*Ventas[[#This Row],[Cantidad]])</f>
        <v/>
      </c>
      <c r="I3225" s="1" t="str">
        <f>IF(ISBLANK(Ventas[[#This Row],[Código]]),"",SUM(Ventas[[#This Row],[Monto]],I3224))</f>
        <v/>
      </c>
    </row>
    <row r="3226" spans="3:9" x14ac:dyDescent="0.25">
      <c r="C3226" t="str">
        <f>IF(ISBLANK(Ventas[[#This Row],[Código]]),"",VLOOKUP(Ventas[[#This Row],[Código]],Productos[],2,FALSE))</f>
        <v/>
      </c>
      <c r="D3226" t="str">
        <f>IF(ISBLANK(Ventas[[#This Row],[Código]]),"",VLOOKUP(Ventas[[#This Row],[Código]],Productos[],3,FALSE))</f>
        <v/>
      </c>
      <c r="E3226" s="22"/>
      <c r="F3226" s="1" t="str">
        <f>IF(ISBLANK(Ventas[[#This Row],[Código]]),"",VLOOKUP(Ventas[[#This Row],[Código]],Productos[],4,FALSE))</f>
        <v/>
      </c>
      <c r="G3226" s="1" t="str">
        <f>IF(ISBLANK(Ventas[[#This Row],[Código]]),"",VLOOKUP(Ventas[[#This Row],[Código]],Productos[],5,FALSE))</f>
        <v/>
      </c>
      <c r="H3226" s="23" t="str">
        <f>IF(ISBLANK(Ventas[[#This Row],[Código]]),"",Ventas[[#This Row],[Precio Unitario]]*Ventas[[#This Row],[Cantidad]])</f>
        <v/>
      </c>
      <c r="I3226" s="1" t="str">
        <f>IF(ISBLANK(Ventas[[#This Row],[Código]]),"",SUM(Ventas[[#This Row],[Monto]],I3225))</f>
        <v/>
      </c>
    </row>
    <row r="3227" spans="3:9" x14ac:dyDescent="0.25">
      <c r="C3227" t="str">
        <f>IF(ISBLANK(Ventas[[#This Row],[Código]]),"",VLOOKUP(Ventas[[#This Row],[Código]],Productos[],2,FALSE))</f>
        <v/>
      </c>
      <c r="D3227" t="str">
        <f>IF(ISBLANK(Ventas[[#This Row],[Código]]),"",VLOOKUP(Ventas[[#This Row],[Código]],Productos[],3,FALSE))</f>
        <v/>
      </c>
      <c r="E3227" s="22"/>
      <c r="F3227" s="1" t="str">
        <f>IF(ISBLANK(Ventas[[#This Row],[Código]]),"",VLOOKUP(Ventas[[#This Row],[Código]],Productos[],4,FALSE))</f>
        <v/>
      </c>
      <c r="G3227" s="1" t="str">
        <f>IF(ISBLANK(Ventas[[#This Row],[Código]]),"",VLOOKUP(Ventas[[#This Row],[Código]],Productos[],5,FALSE))</f>
        <v/>
      </c>
      <c r="H3227" s="23" t="str">
        <f>IF(ISBLANK(Ventas[[#This Row],[Código]]),"",Ventas[[#This Row],[Precio Unitario]]*Ventas[[#This Row],[Cantidad]])</f>
        <v/>
      </c>
      <c r="I3227" s="1" t="str">
        <f>IF(ISBLANK(Ventas[[#This Row],[Código]]),"",SUM(Ventas[[#This Row],[Monto]],I3226))</f>
        <v/>
      </c>
    </row>
    <row r="3228" spans="3:9" x14ac:dyDescent="0.25">
      <c r="C3228" t="str">
        <f>IF(ISBLANK(Ventas[[#This Row],[Código]]),"",VLOOKUP(Ventas[[#This Row],[Código]],Productos[],2,FALSE))</f>
        <v/>
      </c>
      <c r="D3228" t="str">
        <f>IF(ISBLANK(Ventas[[#This Row],[Código]]),"",VLOOKUP(Ventas[[#This Row],[Código]],Productos[],3,FALSE))</f>
        <v/>
      </c>
      <c r="E3228" s="22"/>
      <c r="F3228" s="1" t="str">
        <f>IF(ISBLANK(Ventas[[#This Row],[Código]]),"",VLOOKUP(Ventas[[#This Row],[Código]],Productos[],4,FALSE))</f>
        <v/>
      </c>
      <c r="G3228" s="1" t="str">
        <f>IF(ISBLANK(Ventas[[#This Row],[Código]]),"",VLOOKUP(Ventas[[#This Row],[Código]],Productos[],5,FALSE))</f>
        <v/>
      </c>
      <c r="H3228" s="23" t="str">
        <f>IF(ISBLANK(Ventas[[#This Row],[Código]]),"",Ventas[[#This Row],[Precio Unitario]]*Ventas[[#This Row],[Cantidad]])</f>
        <v/>
      </c>
      <c r="I3228" s="1" t="str">
        <f>IF(ISBLANK(Ventas[[#This Row],[Código]]),"",SUM(Ventas[[#This Row],[Monto]],I3227))</f>
        <v/>
      </c>
    </row>
    <row r="3229" spans="3:9" x14ac:dyDescent="0.25">
      <c r="C3229" t="str">
        <f>IF(ISBLANK(Ventas[[#This Row],[Código]]),"",VLOOKUP(Ventas[[#This Row],[Código]],Productos[],2,FALSE))</f>
        <v/>
      </c>
      <c r="D3229" t="str">
        <f>IF(ISBLANK(Ventas[[#This Row],[Código]]),"",VLOOKUP(Ventas[[#This Row],[Código]],Productos[],3,FALSE))</f>
        <v/>
      </c>
      <c r="E3229" s="22"/>
      <c r="F3229" s="1" t="str">
        <f>IF(ISBLANK(Ventas[[#This Row],[Código]]),"",VLOOKUP(Ventas[[#This Row],[Código]],Productos[],4,FALSE))</f>
        <v/>
      </c>
      <c r="G3229" s="1" t="str">
        <f>IF(ISBLANK(Ventas[[#This Row],[Código]]),"",VLOOKUP(Ventas[[#This Row],[Código]],Productos[],5,FALSE))</f>
        <v/>
      </c>
      <c r="H3229" s="23" t="str">
        <f>IF(ISBLANK(Ventas[[#This Row],[Código]]),"",Ventas[[#This Row],[Precio Unitario]]*Ventas[[#This Row],[Cantidad]])</f>
        <v/>
      </c>
      <c r="I3229" s="1" t="str">
        <f>IF(ISBLANK(Ventas[[#This Row],[Código]]),"",SUM(Ventas[[#This Row],[Monto]],I3228))</f>
        <v/>
      </c>
    </row>
    <row r="3230" spans="3:9" x14ac:dyDescent="0.25">
      <c r="C3230" t="str">
        <f>IF(ISBLANK(Ventas[[#This Row],[Código]]),"",VLOOKUP(Ventas[[#This Row],[Código]],Productos[],2,FALSE))</f>
        <v/>
      </c>
      <c r="D3230" t="str">
        <f>IF(ISBLANK(Ventas[[#This Row],[Código]]),"",VLOOKUP(Ventas[[#This Row],[Código]],Productos[],3,FALSE))</f>
        <v/>
      </c>
      <c r="E3230" s="22"/>
      <c r="F3230" s="1" t="str">
        <f>IF(ISBLANK(Ventas[[#This Row],[Código]]),"",VLOOKUP(Ventas[[#This Row],[Código]],Productos[],4,FALSE))</f>
        <v/>
      </c>
      <c r="G3230" s="1" t="str">
        <f>IF(ISBLANK(Ventas[[#This Row],[Código]]),"",VLOOKUP(Ventas[[#This Row],[Código]],Productos[],5,FALSE))</f>
        <v/>
      </c>
      <c r="H3230" s="23" t="str">
        <f>IF(ISBLANK(Ventas[[#This Row],[Código]]),"",Ventas[[#This Row],[Precio Unitario]]*Ventas[[#This Row],[Cantidad]])</f>
        <v/>
      </c>
      <c r="I3230" s="1" t="str">
        <f>IF(ISBLANK(Ventas[[#This Row],[Código]]),"",SUM(Ventas[[#This Row],[Monto]],I3229))</f>
        <v/>
      </c>
    </row>
    <row r="3231" spans="3:9" x14ac:dyDescent="0.25">
      <c r="C3231" t="str">
        <f>IF(ISBLANK(Ventas[[#This Row],[Código]]),"",VLOOKUP(Ventas[[#This Row],[Código]],Productos[],2,FALSE))</f>
        <v/>
      </c>
      <c r="D3231" t="str">
        <f>IF(ISBLANK(Ventas[[#This Row],[Código]]),"",VLOOKUP(Ventas[[#This Row],[Código]],Productos[],3,FALSE))</f>
        <v/>
      </c>
      <c r="E3231" s="22"/>
      <c r="F3231" s="1" t="str">
        <f>IF(ISBLANK(Ventas[[#This Row],[Código]]),"",VLOOKUP(Ventas[[#This Row],[Código]],Productos[],4,FALSE))</f>
        <v/>
      </c>
      <c r="G3231" s="1" t="str">
        <f>IF(ISBLANK(Ventas[[#This Row],[Código]]),"",VLOOKUP(Ventas[[#This Row],[Código]],Productos[],5,FALSE))</f>
        <v/>
      </c>
      <c r="H3231" s="23" t="str">
        <f>IF(ISBLANK(Ventas[[#This Row],[Código]]),"",Ventas[[#This Row],[Precio Unitario]]*Ventas[[#This Row],[Cantidad]])</f>
        <v/>
      </c>
      <c r="I3231" s="1" t="str">
        <f>IF(ISBLANK(Ventas[[#This Row],[Código]]),"",SUM(Ventas[[#This Row],[Monto]],I3230))</f>
        <v/>
      </c>
    </row>
    <row r="3232" spans="3:9" x14ac:dyDescent="0.25">
      <c r="C3232" t="str">
        <f>IF(ISBLANK(Ventas[[#This Row],[Código]]),"",VLOOKUP(Ventas[[#This Row],[Código]],Productos[],2,FALSE))</f>
        <v/>
      </c>
      <c r="D3232" t="str">
        <f>IF(ISBLANK(Ventas[[#This Row],[Código]]),"",VLOOKUP(Ventas[[#This Row],[Código]],Productos[],3,FALSE))</f>
        <v/>
      </c>
      <c r="E3232" s="22"/>
      <c r="F3232" s="1" t="str">
        <f>IF(ISBLANK(Ventas[[#This Row],[Código]]),"",VLOOKUP(Ventas[[#This Row],[Código]],Productos[],4,FALSE))</f>
        <v/>
      </c>
      <c r="G3232" s="1" t="str">
        <f>IF(ISBLANK(Ventas[[#This Row],[Código]]),"",VLOOKUP(Ventas[[#This Row],[Código]],Productos[],5,FALSE))</f>
        <v/>
      </c>
      <c r="H3232" s="23" t="str">
        <f>IF(ISBLANK(Ventas[[#This Row],[Código]]),"",Ventas[[#This Row],[Precio Unitario]]*Ventas[[#This Row],[Cantidad]])</f>
        <v/>
      </c>
      <c r="I3232" s="1" t="str">
        <f>IF(ISBLANK(Ventas[[#This Row],[Código]]),"",SUM(Ventas[[#This Row],[Monto]],I3231))</f>
        <v/>
      </c>
    </row>
    <row r="3233" spans="3:9" x14ac:dyDescent="0.25">
      <c r="C3233" t="str">
        <f>IF(ISBLANK(Ventas[[#This Row],[Código]]),"",VLOOKUP(Ventas[[#This Row],[Código]],Productos[],2,FALSE))</f>
        <v/>
      </c>
      <c r="D3233" t="str">
        <f>IF(ISBLANK(Ventas[[#This Row],[Código]]),"",VLOOKUP(Ventas[[#This Row],[Código]],Productos[],3,FALSE))</f>
        <v/>
      </c>
      <c r="E3233" s="22"/>
      <c r="F3233" s="1" t="str">
        <f>IF(ISBLANK(Ventas[[#This Row],[Código]]),"",VLOOKUP(Ventas[[#This Row],[Código]],Productos[],4,FALSE))</f>
        <v/>
      </c>
      <c r="G3233" s="1" t="str">
        <f>IF(ISBLANK(Ventas[[#This Row],[Código]]),"",VLOOKUP(Ventas[[#This Row],[Código]],Productos[],5,FALSE))</f>
        <v/>
      </c>
      <c r="H3233" s="23" t="str">
        <f>IF(ISBLANK(Ventas[[#This Row],[Código]]),"",Ventas[[#This Row],[Precio Unitario]]*Ventas[[#This Row],[Cantidad]])</f>
        <v/>
      </c>
      <c r="I3233" s="1" t="str">
        <f>IF(ISBLANK(Ventas[[#This Row],[Código]]),"",SUM(Ventas[[#This Row],[Monto]],I3232))</f>
        <v/>
      </c>
    </row>
    <row r="3234" spans="3:9" x14ac:dyDescent="0.25">
      <c r="C3234" t="str">
        <f>IF(ISBLANK(Ventas[[#This Row],[Código]]),"",VLOOKUP(Ventas[[#This Row],[Código]],Productos[],2,FALSE))</f>
        <v/>
      </c>
      <c r="D3234" t="str">
        <f>IF(ISBLANK(Ventas[[#This Row],[Código]]),"",VLOOKUP(Ventas[[#This Row],[Código]],Productos[],3,FALSE))</f>
        <v/>
      </c>
      <c r="E3234" s="22"/>
      <c r="F3234" s="1" t="str">
        <f>IF(ISBLANK(Ventas[[#This Row],[Código]]),"",VLOOKUP(Ventas[[#This Row],[Código]],Productos[],4,FALSE))</f>
        <v/>
      </c>
      <c r="G3234" s="1" t="str">
        <f>IF(ISBLANK(Ventas[[#This Row],[Código]]),"",VLOOKUP(Ventas[[#This Row],[Código]],Productos[],5,FALSE))</f>
        <v/>
      </c>
      <c r="H3234" s="23" t="str">
        <f>IF(ISBLANK(Ventas[[#This Row],[Código]]),"",Ventas[[#This Row],[Precio Unitario]]*Ventas[[#This Row],[Cantidad]])</f>
        <v/>
      </c>
      <c r="I3234" s="1" t="str">
        <f>IF(ISBLANK(Ventas[[#This Row],[Código]]),"",SUM(Ventas[[#This Row],[Monto]],I3233))</f>
        <v/>
      </c>
    </row>
    <row r="3235" spans="3:9" x14ac:dyDescent="0.25">
      <c r="C3235" t="str">
        <f>IF(ISBLANK(Ventas[[#This Row],[Código]]),"",VLOOKUP(Ventas[[#This Row],[Código]],Productos[],2,FALSE))</f>
        <v/>
      </c>
      <c r="D3235" t="str">
        <f>IF(ISBLANK(Ventas[[#This Row],[Código]]),"",VLOOKUP(Ventas[[#This Row],[Código]],Productos[],3,FALSE))</f>
        <v/>
      </c>
      <c r="E3235" s="22"/>
      <c r="F3235" s="1" t="str">
        <f>IF(ISBLANK(Ventas[[#This Row],[Código]]),"",VLOOKUP(Ventas[[#This Row],[Código]],Productos[],4,FALSE))</f>
        <v/>
      </c>
      <c r="G3235" s="1" t="str">
        <f>IF(ISBLANK(Ventas[[#This Row],[Código]]),"",VLOOKUP(Ventas[[#This Row],[Código]],Productos[],5,FALSE))</f>
        <v/>
      </c>
      <c r="H3235" s="23" t="str">
        <f>IF(ISBLANK(Ventas[[#This Row],[Código]]),"",Ventas[[#This Row],[Precio Unitario]]*Ventas[[#This Row],[Cantidad]])</f>
        <v/>
      </c>
      <c r="I3235" s="1" t="str">
        <f>IF(ISBLANK(Ventas[[#This Row],[Código]]),"",SUM(Ventas[[#This Row],[Monto]],I3234))</f>
        <v/>
      </c>
    </row>
    <row r="3236" spans="3:9" x14ac:dyDescent="0.25">
      <c r="C3236" t="str">
        <f>IF(ISBLANK(Ventas[[#This Row],[Código]]),"",VLOOKUP(Ventas[[#This Row],[Código]],Productos[],2,FALSE))</f>
        <v/>
      </c>
      <c r="D3236" t="str">
        <f>IF(ISBLANK(Ventas[[#This Row],[Código]]),"",VLOOKUP(Ventas[[#This Row],[Código]],Productos[],3,FALSE))</f>
        <v/>
      </c>
      <c r="E3236" s="22"/>
      <c r="F3236" s="1" t="str">
        <f>IF(ISBLANK(Ventas[[#This Row],[Código]]),"",VLOOKUP(Ventas[[#This Row],[Código]],Productos[],4,FALSE))</f>
        <v/>
      </c>
      <c r="G3236" s="1" t="str">
        <f>IF(ISBLANK(Ventas[[#This Row],[Código]]),"",VLOOKUP(Ventas[[#This Row],[Código]],Productos[],5,FALSE))</f>
        <v/>
      </c>
      <c r="H3236" s="23" t="str">
        <f>IF(ISBLANK(Ventas[[#This Row],[Código]]),"",Ventas[[#This Row],[Precio Unitario]]*Ventas[[#This Row],[Cantidad]])</f>
        <v/>
      </c>
      <c r="I3236" s="1" t="str">
        <f>IF(ISBLANK(Ventas[[#This Row],[Código]]),"",SUM(Ventas[[#This Row],[Monto]],I3235))</f>
        <v/>
      </c>
    </row>
    <row r="3237" spans="3:9" x14ac:dyDescent="0.25">
      <c r="C3237" t="str">
        <f>IF(ISBLANK(Ventas[[#This Row],[Código]]),"",VLOOKUP(Ventas[[#This Row],[Código]],Productos[],2,FALSE))</f>
        <v/>
      </c>
      <c r="D3237" t="str">
        <f>IF(ISBLANK(Ventas[[#This Row],[Código]]),"",VLOOKUP(Ventas[[#This Row],[Código]],Productos[],3,FALSE))</f>
        <v/>
      </c>
      <c r="E3237" s="22"/>
      <c r="F3237" s="1" t="str">
        <f>IF(ISBLANK(Ventas[[#This Row],[Código]]),"",VLOOKUP(Ventas[[#This Row],[Código]],Productos[],4,FALSE))</f>
        <v/>
      </c>
      <c r="G3237" s="1" t="str">
        <f>IF(ISBLANK(Ventas[[#This Row],[Código]]),"",VLOOKUP(Ventas[[#This Row],[Código]],Productos[],5,FALSE))</f>
        <v/>
      </c>
      <c r="H3237" s="23" t="str">
        <f>IF(ISBLANK(Ventas[[#This Row],[Código]]),"",Ventas[[#This Row],[Precio Unitario]]*Ventas[[#This Row],[Cantidad]])</f>
        <v/>
      </c>
      <c r="I3237" s="1" t="str">
        <f>IF(ISBLANK(Ventas[[#This Row],[Código]]),"",SUM(Ventas[[#This Row],[Monto]],I3236))</f>
        <v/>
      </c>
    </row>
    <row r="3238" spans="3:9" x14ac:dyDescent="0.25">
      <c r="C3238" t="str">
        <f>IF(ISBLANK(Ventas[[#This Row],[Código]]),"",VLOOKUP(Ventas[[#This Row],[Código]],Productos[],2,FALSE))</f>
        <v/>
      </c>
      <c r="D3238" t="str">
        <f>IF(ISBLANK(Ventas[[#This Row],[Código]]),"",VLOOKUP(Ventas[[#This Row],[Código]],Productos[],3,FALSE))</f>
        <v/>
      </c>
      <c r="E3238" s="22"/>
      <c r="F3238" s="1" t="str">
        <f>IF(ISBLANK(Ventas[[#This Row],[Código]]),"",VLOOKUP(Ventas[[#This Row],[Código]],Productos[],4,FALSE))</f>
        <v/>
      </c>
      <c r="G3238" s="1" t="str">
        <f>IF(ISBLANK(Ventas[[#This Row],[Código]]),"",VLOOKUP(Ventas[[#This Row],[Código]],Productos[],5,FALSE))</f>
        <v/>
      </c>
      <c r="H3238" s="23" t="str">
        <f>IF(ISBLANK(Ventas[[#This Row],[Código]]),"",Ventas[[#This Row],[Precio Unitario]]*Ventas[[#This Row],[Cantidad]])</f>
        <v/>
      </c>
      <c r="I3238" s="1" t="str">
        <f>IF(ISBLANK(Ventas[[#This Row],[Código]]),"",SUM(Ventas[[#This Row],[Monto]],I3237))</f>
        <v/>
      </c>
    </row>
    <row r="3239" spans="3:9" x14ac:dyDescent="0.25">
      <c r="C3239" t="str">
        <f>IF(ISBLANK(Ventas[[#This Row],[Código]]),"",VLOOKUP(Ventas[[#This Row],[Código]],Productos[],2,FALSE))</f>
        <v/>
      </c>
      <c r="D3239" t="str">
        <f>IF(ISBLANK(Ventas[[#This Row],[Código]]),"",VLOOKUP(Ventas[[#This Row],[Código]],Productos[],3,FALSE))</f>
        <v/>
      </c>
      <c r="E3239" s="22"/>
      <c r="F3239" s="1" t="str">
        <f>IF(ISBLANK(Ventas[[#This Row],[Código]]),"",VLOOKUP(Ventas[[#This Row],[Código]],Productos[],4,FALSE))</f>
        <v/>
      </c>
      <c r="G3239" s="1" t="str">
        <f>IF(ISBLANK(Ventas[[#This Row],[Código]]),"",VLOOKUP(Ventas[[#This Row],[Código]],Productos[],5,FALSE))</f>
        <v/>
      </c>
      <c r="H3239" s="23" t="str">
        <f>IF(ISBLANK(Ventas[[#This Row],[Código]]),"",Ventas[[#This Row],[Precio Unitario]]*Ventas[[#This Row],[Cantidad]])</f>
        <v/>
      </c>
      <c r="I3239" s="1" t="str">
        <f>IF(ISBLANK(Ventas[[#This Row],[Código]]),"",SUM(Ventas[[#This Row],[Monto]],I3238))</f>
        <v/>
      </c>
    </row>
    <row r="3240" spans="3:9" x14ac:dyDescent="0.25">
      <c r="C3240" t="str">
        <f>IF(ISBLANK(Ventas[[#This Row],[Código]]),"",VLOOKUP(Ventas[[#This Row],[Código]],Productos[],2,FALSE))</f>
        <v/>
      </c>
      <c r="D3240" t="str">
        <f>IF(ISBLANK(Ventas[[#This Row],[Código]]),"",VLOOKUP(Ventas[[#This Row],[Código]],Productos[],3,FALSE))</f>
        <v/>
      </c>
      <c r="E3240" s="22"/>
      <c r="F3240" s="1" t="str">
        <f>IF(ISBLANK(Ventas[[#This Row],[Código]]),"",VLOOKUP(Ventas[[#This Row],[Código]],Productos[],4,FALSE))</f>
        <v/>
      </c>
      <c r="G3240" s="1" t="str">
        <f>IF(ISBLANK(Ventas[[#This Row],[Código]]),"",VLOOKUP(Ventas[[#This Row],[Código]],Productos[],5,FALSE))</f>
        <v/>
      </c>
      <c r="H3240" s="23" t="str">
        <f>IF(ISBLANK(Ventas[[#This Row],[Código]]),"",Ventas[[#This Row],[Precio Unitario]]*Ventas[[#This Row],[Cantidad]])</f>
        <v/>
      </c>
      <c r="I3240" s="1" t="str">
        <f>IF(ISBLANK(Ventas[[#This Row],[Código]]),"",SUM(Ventas[[#This Row],[Monto]],I3239))</f>
        <v/>
      </c>
    </row>
    <row r="3241" spans="3:9" x14ac:dyDescent="0.25">
      <c r="C3241" t="str">
        <f>IF(ISBLANK(Ventas[[#This Row],[Código]]),"",VLOOKUP(Ventas[[#This Row],[Código]],Productos[],2,FALSE))</f>
        <v/>
      </c>
      <c r="D3241" t="str">
        <f>IF(ISBLANK(Ventas[[#This Row],[Código]]),"",VLOOKUP(Ventas[[#This Row],[Código]],Productos[],3,FALSE))</f>
        <v/>
      </c>
      <c r="E3241" s="22"/>
      <c r="F3241" s="1" t="str">
        <f>IF(ISBLANK(Ventas[[#This Row],[Código]]),"",VLOOKUP(Ventas[[#This Row],[Código]],Productos[],4,FALSE))</f>
        <v/>
      </c>
      <c r="G3241" s="1" t="str">
        <f>IF(ISBLANK(Ventas[[#This Row],[Código]]),"",VLOOKUP(Ventas[[#This Row],[Código]],Productos[],5,FALSE))</f>
        <v/>
      </c>
      <c r="H3241" s="23" t="str">
        <f>IF(ISBLANK(Ventas[[#This Row],[Código]]),"",Ventas[[#This Row],[Precio Unitario]]*Ventas[[#This Row],[Cantidad]])</f>
        <v/>
      </c>
      <c r="I3241" s="1" t="str">
        <f>IF(ISBLANK(Ventas[[#This Row],[Código]]),"",SUM(Ventas[[#This Row],[Monto]],I3240))</f>
        <v/>
      </c>
    </row>
    <row r="3242" spans="3:9" x14ac:dyDescent="0.25">
      <c r="C3242" t="str">
        <f>IF(ISBLANK(Ventas[[#This Row],[Código]]),"",VLOOKUP(Ventas[[#This Row],[Código]],Productos[],2,FALSE))</f>
        <v/>
      </c>
      <c r="D3242" t="str">
        <f>IF(ISBLANK(Ventas[[#This Row],[Código]]),"",VLOOKUP(Ventas[[#This Row],[Código]],Productos[],3,FALSE))</f>
        <v/>
      </c>
      <c r="E3242" s="22"/>
      <c r="F3242" s="1" t="str">
        <f>IF(ISBLANK(Ventas[[#This Row],[Código]]),"",VLOOKUP(Ventas[[#This Row],[Código]],Productos[],4,FALSE))</f>
        <v/>
      </c>
      <c r="G3242" s="1" t="str">
        <f>IF(ISBLANK(Ventas[[#This Row],[Código]]),"",VLOOKUP(Ventas[[#This Row],[Código]],Productos[],5,FALSE))</f>
        <v/>
      </c>
      <c r="H3242" s="23" t="str">
        <f>IF(ISBLANK(Ventas[[#This Row],[Código]]),"",Ventas[[#This Row],[Precio Unitario]]*Ventas[[#This Row],[Cantidad]])</f>
        <v/>
      </c>
      <c r="I3242" s="1" t="str">
        <f>IF(ISBLANK(Ventas[[#This Row],[Código]]),"",SUM(Ventas[[#This Row],[Monto]],I3241))</f>
        <v/>
      </c>
    </row>
    <row r="3243" spans="3:9" x14ac:dyDescent="0.25">
      <c r="C3243" t="str">
        <f>IF(ISBLANK(Ventas[[#This Row],[Código]]),"",VLOOKUP(Ventas[[#This Row],[Código]],Productos[],2,FALSE))</f>
        <v/>
      </c>
      <c r="D3243" t="str">
        <f>IF(ISBLANK(Ventas[[#This Row],[Código]]),"",VLOOKUP(Ventas[[#This Row],[Código]],Productos[],3,FALSE))</f>
        <v/>
      </c>
      <c r="E3243" s="22"/>
      <c r="F3243" s="1" t="str">
        <f>IF(ISBLANK(Ventas[[#This Row],[Código]]),"",VLOOKUP(Ventas[[#This Row],[Código]],Productos[],4,FALSE))</f>
        <v/>
      </c>
      <c r="G3243" s="1" t="str">
        <f>IF(ISBLANK(Ventas[[#This Row],[Código]]),"",VLOOKUP(Ventas[[#This Row],[Código]],Productos[],5,FALSE))</f>
        <v/>
      </c>
      <c r="H3243" s="23" t="str">
        <f>IF(ISBLANK(Ventas[[#This Row],[Código]]),"",Ventas[[#This Row],[Precio Unitario]]*Ventas[[#This Row],[Cantidad]])</f>
        <v/>
      </c>
      <c r="I3243" s="1" t="str">
        <f>IF(ISBLANK(Ventas[[#This Row],[Código]]),"",SUM(Ventas[[#This Row],[Monto]],I3242))</f>
        <v/>
      </c>
    </row>
    <row r="3244" spans="3:9" x14ac:dyDescent="0.25">
      <c r="C3244" t="str">
        <f>IF(ISBLANK(Ventas[[#This Row],[Código]]),"",VLOOKUP(Ventas[[#This Row],[Código]],Productos[],2,FALSE))</f>
        <v/>
      </c>
      <c r="D3244" t="str">
        <f>IF(ISBLANK(Ventas[[#This Row],[Código]]),"",VLOOKUP(Ventas[[#This Row],[Código]],Productos[],3,FALSE))</f>
        <v/>
      </c>
      <c r="E3244" s="22"/>
      <c r="F3244" s="1" t="str">
        <f>IF(ISBLANK(Ventas[[#This Row],[Código]]),"",VLOOKUP(Ventas[[#This Row],[Código]],Productos[],4,FALSE))</f>
        <v/>
      </c>
      <c r="G3244" s="1" t="str">
        <f>IF(ISBLANK(Ventas[[#This Row],[Código]]),"",VLOOKUP(Ventas[[#This Row],[Código]],Productos[],5,FALSE))</f>
        <v/>
      </c>
      <c r="H3244" s="23" t="str">
        <f>IF(ISBLANK(Ventas[[#This Row],[Código]]),"",Ventas[[#This Row],[Precio Unitario]]*Ventas[[#This Row],[Cantidad]])</f>
        <v/>
      </c>
      <c r="I3244" s="1" t="str">
        <f>IF(ISBLANK(Ventas[[#This Row],[Código]]),"",SUM(Ventas[[#This Row],[Monto]],I3243))</f>
        <v/>
      </c>
    </row>
    <row r="3245" spans="3:9" x14ac:dyDescent="0.25">
      <c r="C3245" t="str">
        <f>IF(ISBLANK(Ventas[[#This Row],[Código]]),"",VLOOKUP(Ventas[[#This Row],[Código]],Productos[],2,FALSE))</f>
        <v/>
      </c>
      <c r="D3245" t="str">
        <f>IF(ISBLANK(Ventas[[#This Row],[Código]]),"",VLOOKUP(Ventas[[#This Row],[Código]],Productos[],3,FALSE))</f>
        <v/>
      </c>
      <c r="E3245" s="22"/>
      <c r="F3245" s="1" t="str">
        <f>IF(ISBLANK(Ventas[[#This Row],[Código]]),"",VLOOKUP(Ventas[[#This Row],[Código]],Productos[],4,FALSE))</f>
        <v/>
      </c>
      <c r="G3245" s="1" t="str">
        <f>IF(ISBLANK(Ventas[[#This Row],[Código]]),"",VLOOKUP(Ventas[[#This Row],[Código]],Productos[],5,FALSE))</f>
        <v/>
      </c>
      <c r="H3245" s="23" t="str">
        <f>IF(ISBLANK(Ventas[[#This Row],[Código]]),"",Ventas[[#This Row],[Precio Unitario]]*Ventas[[#This Row],[Cantidad]])</f>
        <v/>
      </c>
      <c r="I3245" s="1" t="str">
        <f>IF(ISBLANK(Ventas[[#This Row],[Código]]),"",SUM(Ventas[[#This Row],[Monto]],I3244))</f>
        <v/>
      </c>
    </row>
    <row r="3246" spans="3:9" x14ac:dyDescent="0.25">
      <c r="C3246" t="str">
        <f>IF(ISBLANK(Ventas[[#This Row],[Código]]),"",VLOOKUP(Ventas[[#This Row],[Código]],Productos[],2,FALSE))</f>
        <v/>
      </c>
      <c r="D3246" t="str">
        <f>IF(ISBLANK(Ventas[[#This Row],[Código]]),"",VLOOKUP(Ventas[[#This Row],[Código]],Productos[],3,FALSE))</f>
        <v/>
      </c>
      <c r="E3246" s="22"/>
      <c r="F3246" s="1" t="str">
        <f>IF(ISBLANK(Ventas[[#This Row],[Código]]),"",VLOOKUP(Ventas[[#This Row],[Código]],Productos[],4,FALSE))</f>
        <v/>
      </c>
      <c r="G3246" s="1" t="str">
        <f>IF(ISBLANK(Ventas[[#This Row],[Código]]),"",VLOOKUP(Ventas[[#This Row],[Código]],Productos[],5,FALSE))</f>
        <v/>
      </c>
      <c r="H3246" s="23" t="str">
        <f>IF(ISBLANK(Ventas[[#This Row],[Código]]),"",Ventas[[#This Row],[Precio Unitario]]*Ventas[[#This Row],[Cantidad]])</f>
        <v/>
      </c>
      <c r="I3246" s="1" t="str">
        <f>IF(ISBLANK(Ventas[[#This Row],[Código]]),"",SUM(Ventas[[#This Row],[Monto]],I3245))</f>
        <v/>
      </c>
    </row>
    <row r="3247" spans="3:9" x14ac:dyDescent="0.25">
      <c r="C3247" t="str">
        <f>IF(ISBLANK(Ventas[[#This Row],[Código]]),"",VLOOKUP(Ventas[[#This Row],[Código]],Productos[],2,FALSE))</f>
        <v/>
      </c>
      <c r="D3247" t="str">
        <f>IF(ISBLANK(Ventas[[#This Row],[Código]]),"",VLOOKUP(Ventas[[#This Row],[Código]],Productos[],3,FALSE))</f>
        <v/>
      </c>
      <c r="E3247" s="22"/>
      <c r="F3247" s="1" t="str">
        <f>IF(ISBLANK(Ventas[[#This Row],[Código]]),"",VLOOKUP(Ventas[[#This Row],[Código]],Productos[],4,FALSE))</f>
        <v/>
      </c>
      <c r="G3247" s="1" t="str">
        <f>IF(ISBLANK(Ventas[[#This Row],[Código]]),"",VLOOKUP(Ventas[[#This Row],[Código]],Productos[],5,FALSE))</f>
        <v/>
      </c>
      <c r="H3247" s="23" t="str">
        <f>IF(ISBLANK(Ventas[[#This Row],[Código]]),"",Ventas[[#This Row],[Precio Unitario]]*Ventas[[#This Row],[Cantidad]])</f>
        <v/>
      </c>
      <c r="I3247" s="1" t="str">
        <f>IF(ISBLANK(Ventas[[#This Row],[Código]]),"",SUM(Ventas[[#This Row],[Monto]],I3246))</f>
        <v/>
      </c>
    </row>
    <row r="3248" spans="3:9" x14ac:dyDescent="0.25">
      <c r="C3248" t="str">
        <f>IF(ISBLANK(Ventas[[#This Row],[Código]]),"",VLOOKUP(Ventas[[#This Row],[Código]],Productos[],2,FALSE))</f>
        <v/>
      </c>
      <c r="D3248" t="str">
        <f>IF(ISBLANK(Ventas[[#This Row],[Código]]),"",VLOOKUP(Ventas[[#This Row],[Código]],Productos[],3,FALSE))</f>
        <v/>
      </c>
      <c r="E3248" s="22"/>
      <c r="F3248" s="1" t="str">
        <f>IF(ISBLANK(Ventas[[#This Row],[Código]]),"",VLOOKUP(Ventas[[#This Row],[Código]],Productos[],4,FALSE))</f>
        <v/>
      </c>
      <c r="G3248" s="1" t="str">
        <f>IF(ISBLANK(Ventas[[#This Row],[Código]]),"",VLOOKUP(Ventas[[#This Row],[Código]],Productos[],5,FALSE))</f>
        <v/>
      </c>
      <c r="H3248" s="23" t="str">
        <f>IF(ISBLANK(Ventas[[#This Row],[Código]]),"",Ventas[[#This Row],[Precio Unitario]]*Ventas[[#This Row],[Cantidad]])</f>
        <v/>
      </c>
      <c r="I3248" s="1" t="str">
        <f>IF(ISBLANK(Ventas[[#This Row],[Código]]),"",SUM(Ventas[[#This Row],[Monto]],I3247))</f>
        <v/>
      </c>
    </row>
    <row r="3249" spans="3:9" x14ac:dyDescent="0.25">
      <c r="C3249" t="str">
        <f>IF(ISBLANK(Ventas[[#This Row],[Código]]),"",VLOOKUP(Ventas[[#This Row],[Código]],Productos[],2,FALSE))</f>
        <v/>
      </c>
      <c r="D3249" t="str">
        <f>IF(ISBLANK(Ventas[[#This Row],[Código]]),"",VLOOKUP(Ventas[[#This Row],[Código]],Productos[],3,FALSE))</f>
        <v/>
      </c>
      <c r="E3249" s="22"/>
      <c r="F3249" s="1" t="str">
        <f>IF(ISBLANK(Ventas[[#This Row],[Código]]),"",VLOOKUP(Ventas[[#This Row],[Código]],Productos[],4,FALSE))</f>
        <v/>
      </c>
      <c r="G3249" s="1" t="str">
        <f>IF(ISBLANK(Ventas[[#This Row],[Código]]),"",VLOOKUP(Ventas[[#This Row],[Código]],Productos[],5,FALSE))</f>
        <v/>
      </c>
      <c r="H3249" s="23" t="str">
        <f>IF(ISBLANK(Ventas[[#This Row],[Código]]),"",Ventas[[#This Row],[Precio Unitario]]*Ventas[[#This Row],[Cantidad]])</f>
        <v/>
      </c>
      <c r="I3249" s="1" t="str">
        <f>IF(ISBLANK(Ventas[[#This Row],[Código]]),"",SUM(Ventas[[#This Row],[Monto]],I3248))</f>
        <v/>
      </c>
    </row>
    <row r="3250" spans="3:9" x14ac:dyDescent="0.25">
      <c r="C3250" t="str">
        <f>IF(ISBLANK(Ventas[[#This Row],[Código]]),"",VLOOKUP(Ventas[[#This Row],[Código]],Productos[],2,FALSE))</f>
        <v/>
      </c>
      <c r="D3250" t="str">
        <f>IF(ISBLANK(Ventas[[#This Row],[Código]]),"",VLOOKUP(Ventas[[#This Row],[Código]],Productos[],3,FALSE))</f>
        <v/>
      </c>
      <c r="E3250" s="22"/>
      <c r="F3250" s="1" t="str">
        <f>IF(ISBLANK(Ventas[[#This Row],[Código]]),"",VLOOKUP(Ventas[[#This Row],[Código]],Productos[],4,FALSE))</f>
        <v/>
      </c>
      <c r="G3250" s="1" t="str">
        <f>IF(ISBLANK(Ventas[[#This Row],[Código]]),"",VLOOKUP(Ventas[[#This Row],[Código]],Productos[],5,FALSE))</f>
        <v/>
      </c>
      <c r="H3250" s="23" t="str">
        <f>IF(ISBLANK(Ventas[[#This Row],[Código]]),"",Ventas[[#This Row],[Precio Unitario]]*Ventas[[#This Row],[Cantidad]])</f>
        <v/>
      </c>
      <c r="I3250" s="1" t="str">
        <f>IF(ISBLANK(Ventas[[#This Row],[Código]]),"",SUM(Ventas[[#This Row],[Monto]],I3249))</f>
        <v/>
      </c>
    </row>
    <row r="3251" spans="3:9" x14ac:dyDescent="0.25">
      <c r="C3251" t="str">
        <f>IF(ISBLANK(Ventas[[#This Row],[Código]]),"",VLOOKUP(Ventas[[#This Row],[Código]],Productos[],2,FALSE))</f>
        <v/>
      </c>
      <c r="D3251" t="str">
        <f>IF(ISBLANK(Ventas[[#This Row],[Código]]),"",VLOOKUP(Ventas[[#This Row],[Código]],Productos[],3,FALSE))</f>
        <v/>
      </c>
      <c r="E3251" s="22"/>
      <c r="F3251" s="1" t="str">
        <f>IF(ISBLANK(Ventas[[#This Row],[Código]]),"",VLOOKUP(Ventas[[#This Row],[Código]],Productos[],4,FALSE))</f>
        <v/>
      </c>
      <c r="G3251" s="1" t="str">
        <f>IF(ISBLANK(Ventas[[#This Row],[Código]]),"",VLOOKUP(Ventas[[#This Row],[Código]],Productos[],5,FALSE))</f>
        <v/>
      </c>
      <c r="H3251" s="23" t="str">
        <f>IF(ISBLANK(Ventas[[#This Row],[Código]]),"",Ventas[[#This Row],[Precio Unitario]]*Ventas[[#This Row],[Cantidad]])</f>
        <v/>
      </c>
      <c r="I3251" s="1" t="str">
        <f>IF(ISBLANK(Ventas[[#This Row],[Código]]),"",SUM(Ventas[[#This Row],[Monto]],I3250))</f>
        <v/>
      </c>
    </row>
    <row r="3252" spans="3:9" x14ac:dyDescent="0.25">
      <c r="C3252" t="str">
        <f>IF(ISBLANK(Ventas[[#This Row],[Código]]),"",VLOOKUP(Ventas[[#This Row],[Código]],Productos[],2,FALSE))</f>
        <v/>
      </c>
      <c r="D3252" t="str">
        <f>IF(ISBLANK(Ventas[[#This Row],[Código]]),"",VLOOKUP(Ventas[[#This Row],[Código]],Productos[],3,FALSE))</f>
        <v/>
      </c>
      <c r="E3252" s="22"/>
      <c r="F3252" s="1" t="str">
        <f>IF(ISBLANK(Ventas[[#This Row],[Código]]),"",VLOOKUP(Ventas[[#This Row],[Código]],Productos[],4,FALSE))</f>
        <v/>
      </c>
      <c r="G3252" s="1" t="str">
        <f>IF(ISBLANK(Ventas[[#This Row],[Código]]),"",VLOOKUP(Ventas[[#This Row],[Código]],Productos[],5,FALSE))</f>
        <v/>
      </c>
      <c r="H3252" s="23" t="str">
        <f>IF(ISBLANK(Ventas[[#This Row],[Código]]),"",Ventas[[#This Row],[Precio Unitario]]*Ventas[[#This Row],[Cantidad]])</f>
        <v/>
      </c>
      <c r="I3252" s="1" t="str">
        <f>IF(ISBLANK(Ventas[[#This Row],[Código]]),"",SUM(Ventas[[#This Row],[Monto]],I3251))</f>
        <v/>
      </c>
    </row>
    <row r="3253" spans="3:9" x14ac:dyDescent="0.25">
      <c r="C3253" t="str">
        <f>IF(ISBLANK(Ventas[[#This Row],[Código]]),"",VLOOKUP(Ventas[[#This Row],[Código]],Productos[],2,FALSE))</f>
        <v/>
      </c>
      <c r="D3253" t="str">
        <f>IF(ISBLANK(Ventas[[#This Row],[Código]]),"",VLOOKUP(Ventas[[#This Row],[Código]],Productos[],3,FALSE))</f>
        <v/>
      </c>
      <c r="E3253" s="22"/>
      <c r="F3253" s="1" t="str">
        <f>IF(ISBLANK(Ventas[[#This Row],[Código]]),"",VLOOKUP(Ventas[[#This Row],[Código]],Productos[],4,FALSE))</f>
        <v/>
      </c>
      <c r="G3253" s="1" t="str">
        <f>IF(ISBLANK(Ventas[[#This Row],[Código]]),"",VLOOKUP(Ventas[[#This Row],[Código]],Productos[],5,FALSE))</f>
        <v/>
      </c>
      <c r="H3253" s="23" t="str">
        <f>IF(ISBLANK(Ventas[[#This Row],[Código]]),"",Ventas[[#This Row],[Precio Unitario]]*Ventas[[#This Row],[Cantidad]])</f>
        <v/>
      </c>
      <c r="I3253" s="1" t="str">
        <f>IF(ISBLANK(Ventas[[#This Row],[Código]]),"",SUM(Ventas[[#This Row],[Monto]],I3252))</f>
        <v/>
      </c>
    </row>
    <row r="3254" spans="3:9" x14ac:dyDescent="0.25">
      <c r="C3254" t="str">
        <f>IF(ISBLANK(Ventas[[#This Row],[Código]]),"",VLOOKUP(Ventas[[#This Row],[Código]],Productos[],2,FALSE))</f>
        <v/>
      </c>
      <c r="D3254" t="str">
        <f>IF(ISBLANK(Ventas[[#This Row],[Código]]),"",VLOOKUP(Ventas[[#This Row],[Código]],Productos[],3,FALSE))</f>
        <v/>
      </c>
      <c r="E3254" s="22"/>
      <c r="F3254" s="1" t="str">
        <f>IF(ISBLANK(Ventas[[#This Row],[Código]]),"",VLOOKUP(Ventas[[#This Row],[Código]],Productos[],4,FALSE))</f>
        <v/>
      </c>
      <c r="G3254" s="1" t="str">
        <f>IF(ISBLANK(Ventas[[#This Row],[Código]]),"",VLOOKUP(Ventas[[#This Row],[Código]],Productos[],5,FALSE))</f>
        <v/>
      </c>
      <c r="H3254" s="23" t="str">
        <f>IF(ISBLANK(Ventas[[#This Row],[Código]]),"",Ventas[[#This Row],[Precio Unitario]]*Ventas[[#This Row],[Cantidad]])</f>
        <v/>
      </c>
      <c r="I3254" s="1" t="str">
        <f>IF(ISBLANK(Ventas[[#This Row],[Código]]),"",SUM(Ventas[[#This Row],[Monto]],I3253))</f>
        <v/>
      </c>
    </row>
    <row r="3255" spans="3:9" x14ac:dyDescent="0.25">
      <c r="C3255" t="str">
        <f>IF(ISBLANK(Ventas[[#This Row],[Código]]),"",VLOOKUP(Ventas[[#This Row],[Código]],Productos[],2,FALSE))</f>
        <v/>
      </c>
      <c r="D3255" t="str">
        <f>IF(ISBLANK(Ventas[[#This Row],[Código]]),"",VLOOKUP(Ventas[[#This Row],[Código]],Productos[],3,FALSE))</f>
        <v/>
      </c>
      <c r="E3255" s="22"/>
      <c r="F3255" s="1" t="str">
        <f>IF(ISBLANK(Ventas[[#This Row],[Código]]),"",VLOOKUP(Ventas[[#This Row],[Código]],Productos[],4,FALSE))</f>
        <v/>
      </c>
      <c r="G3255" s="1" t="str">
        <f>IF(ISBLANK(Ventas[[#This Row],[Código]]),"",VLOOKUP(Ventas[[#This Row],[Código]],Productos[],5,FALSE))</f>
        <v/>
      </c>
      <c r="H3255" s="23" t="str">
        <f>IF(ISBLANK(Ventas[[#This Row],[Código]]),"",Ventas[[#This Row],[Precio Unitario]]*Ventas[[#This Row],[Cantidad]])</f>
        <v/>
      </c>
      <c r="I3255" s="1" t="str">
        <f>IF(ISBLANK(Ventas[[#This Row],[Código]]),"",SUM(Ventas[[#This Row],[Monto]],I3254))</f>
        <v/>
      </c>
    </row>
    <row r="3256" spans="3:9" x14ac:dyDescent="0.25">
      <c r="C3256" t="str">
        <f>IF(ISBLANK(Ventas[[#This Row],[Código]]),"",VLOOKUP(Ventas[[#This Row],[Código]],Productos[],2,FALSE))</f>
        <v/>
      </c>
      <c r="D3256" t="str">
        <f>IF(ISBLANK(Ventas[[#This Row],[Código]]),"",VLOOKUP(Ventas[[#This Row],[Código]],Productos[],3,FALSE))</f>
        <v/>
      </c>
      <c r="E3256" s="22"/>
      <c r="F3256" s="1" t="str">
        <f>IF(ISBLANK(Ventas[[#This Row],[Código]]),"",VLOOKUP(Ventas[[#This Row],[Código]],Productos[],4,FALSE))</f>
        <v/>
      </c>
      <c r="G3256" s="1" t="str">
        <f>IF(ISBLANK(Ventas[[#This Row],[Código]]),"",VLOOKUP(Ventas[[#This Row],[Código]],Productos[],5,FALSE))</f>
        <v/>
      </c>
      <c r="H3256" s="23" t="str">
        <f>IF(ISBLANK(Ventas[[#This Row],[Código]]),"",Ventas[[#This Row],[Precio Unitario]]*Ventas[[#This Row],[Cantidad]])</f>
        <v/>
      </c>
      <c r="I3256" s="1" t="str">
        <f>IF(ISBLANK(Ventas[[#This Row],[Código]]),"",SUM(Ventas[[#This Row],[Monto]],I3255))</f>
        <v/>
      </c>
    </row>
    <row r="3257" spans="3:9" x14ac:dyDescent="0.25">
      <c r="C3257" t="str">
        <f>IF(ISBLANK(Ventas[[#This Row],[Código]]),"",VLOOKUP(Ventas[[#This Row],[Código]],Productos[],2,FALSE))</f>
        <v/>
      </c>
      <c r="D3257" t="str">
        <f>IF(ISBLANK(Ventas[[#This Row],[Código]]),"",VLOOKUP(Ventas[[#This Row],[Código]],Productos[],3,FALSE))</f>
        <v/>
      </c>
      <c r="E3257" s="22"/>
      <c r="F3257" s="1" t="str">
        <f>IF(ISBLANK(Ventas[[#This Row],[Código]]),"",VLOOKUP(Ventas[[#This Row],[Código]],Productos[],4,FALSE))</f>
        <v/>
      </c>
      <c r="G3257" s="1" t="str">
        <f>IF(ISBLANK(Ventas[[#This Row],[Código]]),"",VLOOKUP(Ventas[[#This Row],[Código]],Productos[],5,FALSE))</f>
        <v/>
      </c>
      <c r="H3257" s="23" t="str">
        <f>IF(ISBLANK(Ventas[[#This Row],[Código]]),"",Ventas[[#This Row],[Precio Unitario]]*Ventas[[#This Row],[Cantidad]])</f>
        <v/>
      </c>
      <c r="I3257" s="1" t="str">
        <f>IF(ISBLANK(Ventas[[#This Row],[Código]]),"",SUM(Ventas[[#This Row],[Monto]],I3256))</f>
        <v/>
      </c>
    </row>
    <row r="3258" spans="3:9" x14ac:dyDescent="0.25">
      <c r="C3258" t="str">
        <f>IF(ISBLANK(Ventas[[#This Row],[Código]]),"",VLOOKUP(Ventas[[#This Row],[Código]],Productos[],2,FALSE))</f>
        <v/>
      </c>
      <c r="D3258" t="str">
        <f>IF(ISBLANK(Ventas[[#This Row],[Código]]),"",VLOOKUP(Ventas[[#This Row],[Código]],Productos[],3,FALSE))</f>
        <v/>
      </c>
      <c r="E3258" s="22"/>
      <c r="F3258" s="1" t="str">
        <f>IF(ISBLANK(Ventas[[#This Row],[Código]]),"",VLOOKUP(Ventas[[#This Row],[Código]],Productos[],4,FALSE))</f>
        <v/>
      </c>
      <c r="G3258" s="1" t="str">
        <f>IF(ISBLANK(Ventas[[#This Row],[Código]]),"",VLOOKUP(Ventas[[#This Row],[Código]],Productos[],5,FALSE))</f>
        <v/>
      </c>
      <c r="H3258" s="23" t="str">
        <f>IF(ISBLANK(Ventas[[#This Row],[Código]]),"",Ventas[[#This Row],[Precio Unitario]]*Ventas[[#This Row],[Cantidad]])</f>
        <v/>
      </c>
      <c r="I3258" s="1" t="str">
        <f>IF(ISBLANK(Ventas[[#This Row],[Código]]),"",SUM(Ventas[[#This Row],[Monto]],I3257))</f>
        <v/>
      </c>
    </row>
    <row r="3259" spans="3:9" x14ac:dyDescent="0.25">
      <c r="C3259" t="str">
        <f>IF(ISBLANK(Ventas[[#This Row],[Código]]),"",VLOOKUP(Ventas[[#This Row],[Código]],Productos[],2,FALSE))</f>
        <v/>
      </c>
      <c r="D3259" t="str">
        <f>IF(ISBLANK(Ventas[[#This Row],[Código]]),"",VLOOKUP(Ventas[[#This Row],[Código]],Productos[],3,FALSE))</f>
        <v/>
      </c>
      <c r="E3259" s="22"/>
      <c r="F3259" s="1" t="str">
        <f>IF(ISBLANK(Ventas[[#This Row],[Código]]),"",VLOOKUP(Ventas[[#This Row],[Código]],Productos[],4,FALSE))</f>
        <v/>
      </c>
      <c r="G3259" s="1" t="str">
        <f>IF(ISBLANK(Ventas[[#This Row],[Código]]),"",VLOOKUP(Ventas[[#This Row],[Código]],Productos[],5,FALSE))</f>
        <v/>
      </c>
      <c r="H3259" s="23" t="str">
        <f>IF(ISBLANK(Ventas[[#This Row],[Código]]),"",Ventas[[#This Row],[Precio Unitario]]*Ventas[[#This Row],[Cantidad]])</f>
        <v/>
      </c>
      <c r="I3259" s="1" t="str">
        <f>IF(ISBLANK(Ventas[[#This Row],[Código]]),"",SUM(Ventas[[#This Row],[Monto]],I3258))</f>
        <v/>
      </c>
    </row>
    <row r="3260" spans="3:9" x14ac:dyDescent="0.25">
      <c r="C3260" t="str">
        <f>IF(ISBLANK(Ventas[[#This Row],[Código]]),"",VLOOKUP(Ventas[[#This Row],[Código]],Productos[],2,FALSE))</f>
        <v/>
      </c>
      <c r="D3260" t="str">
        <f>IF(ISBLANK(Ventas[[#This Row],[Código]]),"",VLOOKUP(Ventas[[#This Row],[Código]],Productos[],3,FALSE))</f>
        <v/>
      </c>
      <c r="E3260" s="22"/>
      <c r="F3260" s="1" t="str">
        <f>IF(ISBLANK(Ventas[[#This Row],[Código]]),"",VLOOKUP(Ventas[[#This Row],[Código]],Productos[],4,FALSE))</f>
        <v/>
      </c>
      <c r="G3260" s="1" t="str">
        <f>IF(ISBLANK(Ventas[[#This Row],[Código]]),"",VLOOKUP(Ventas[[#This Row],[Código]],Productos[],5,FALSE))</f>
        <v/>
      </c>
      <c r="H3260" s="23" t="str">
        <f>IF(ISBLANK(Ventas[[#This Row],[Código]]),"",Ventas[[#This Row],[Precio Unitario]]*Ventas[[#This Row],[Cantidad]])</f>
        <v/>
      </c>
      <c r="I3260" s="1" t="str">
        <f>IF(ISBLANK(Ventas[[#This Row],[Código]]),"",SUM(Ventas[[#This Row],[Monto]],I3259))</f>
        <v/>
      </c>
    </row>
    <row r="3261" spans="3:9" x14ac:dyDescent="0.25">
      <c r="C3261" t="str">
        <f>IF(ISBLANK(Ventas[[#This Row],[Código]]),"",VLOOKUP(Ventas[[#This Row],[Código]],Productos[],2,FALSE))</f>
        <v/>
      </c>
      <c r="D3261" t="str">
        <f>IF(ISBLANK(Ventas[[#This Row],[Código]]),"",VLOOKUP(Ventas[[#This Row],[Código]],Productos[],3,FALSE))</f>
        <v/>
      </c>
      <c r="E3261" s="22"/>
      <c r="F3261" s="1" t="str">
        <f>IF(ISBLANK(Ventas[[#This Row],[Código]]),"",VLOOKUP(Ventas[[#This Row],[Código]],Productos[],4,FALSE))</f>
        <v/>
      </c>
      <c r="G3261" s="1" t="str">
        <f>IF(ISBLANK(Ventas[[#This Row],[Código]]),"",VLOOKUP(Ventas[[#This Row],[Código]],Productos[],5,FALSE))</f>
        <v/>
      </c>
      <c r="H3261" s="23" t="str">
        <f>IF(ISBLANK(Ventas[[#This Row],[Código]]),"",Ventas[[#This Row],[Precio Unitario]]*Ventas[[#This Row],[Cantidad]])</f>
        <v/>
      </c>
      <c r="I3261" s="1" t="str">
        <f>IF(ISBLANK(Ventas[[#This Row],[Código]]),"",SUM(Ventas[[#This Row],[Monto]],I3260))</f>
        <v/>
      </c>
    </row>
    <row r="3262" spans="3:9" x14ac:dyDescent="0.25">
      <c r="C3262" t="str">
        <f>IF(ISBLANK(Ventas[[#This Row],[Código]]),"",VLOOKUP(Ventas[[#This Row],[Código]],Productos[],2,FALSE))</f>
        <v/>
      </c>
      <c r="D3262" t="str">
        <f>IF(ISBLANK(Ventas[[#This Row],[Código]]),"",VLOOKUP(Ventas[[#This Row],[Código]],Productos[],3,FALSE))</f>
        <v/>
      </c>
      <c r="E3262" s="22"/>
      <c r="F3262" s="1" t="str">
        <f>IF(ISBLANK(Ventas[[#This Row],[Código]]),"",VLOOKUP(Ventas[[#This Row],[Código]],Productos[],4,FALSE))</f>
        <v/>
      </c>
      <c r="G3262" s="1" t="str">
        <f>IF(ISBLANK(Ventas[[#This Row],[Código]]),"",VLOOKUP(Ventas[[#This Row],[Código]],Productos[],5,FALSE))</f>
        <v/>
      </c>
      <c r="H3262" s="23" t="str">
        <f>IF(ISBLANK(Ventas[[#This Row],[Código]]),"",Ventas[[#This Row],[Precio Unitario]]*Ventas[[#This Row],[Cantidad]])</f>
        <v/>
      </c>
      <c r="I3262" s="1" t="str">
        <f>IF(ISBLANK(Ventas[[#This Row],[Código]]),"",SUM(Ventas[[#This Row],[Monto]],I3261))</f>
        <v/>
      </c>
    </row>
    <row r="3263" spans="3:9" x14ac:dyDescent="0.25">
      <c r="C3263" t="str">
        <f>IF(ISBLANK(Ventas[[#This Row],[Código]]),"",VLOOKUP(Ventas[[#This Row],[Código]],Productos[],2,FALSE))</f>
        <v/>
      </c>
      <c r="D3263" t="str">
        <f>IF(ISBLANK(Ventas[[#This Row],[Código]]),"",VLOOKUP(Ventas[[#This Row],[Código]],Productos[],3,FALSE))</f>
        <v/>
      </c>
      <c r="E3263" s="22"/>
      <c r="F3263" s="1" t="str">
        <f>IF(ISBLANK(Ventas[[#This Row],[Código]]),"",VLOOKUP(Ventas[[#This Row],[Código]],Productos[],4,FALSE))</f>
        <v/>
      </c>
      <c r="G3263" s="1" t="str">
        <f>IF(ISBLANK(Ventas[[#This Row],[Código]]),"",VLOOKUP(Ventas[[#This Row],[Código]],Productos[],5,FALSE))</f>
        <v/>
      </c>
      <c r="H3263" s="23" t="str">
        <f>IF(ISBLANK(Ventas[[#This Row],[Código]]),"",Ventas[[#This Row],[Precio Unitario]]*Ventas[[#This Row],[Cantidad]])</f>
        <v/>
      </c>
      <c r="I3263" s="1" t="str">
        <f>IF(ISBLANK(Ventas[[#This Row],[Código]]),"",SUM(Ventas[[#This Row],[Monto]],I3262))</f>
        <v/>
      </c>
    </row>
    <row r="3264" spans="3:9" x14ac:dyDescent="0.25">
      <c r="C3264" t="str">
        <f>IF(ISBLANK(Ventas[[#This Row],[Código]]),"",VLOOKUP(Ventas[[#This Row],[Código]],Productos[],2,FALSE))</f>
        <v/>
      </c>
      <c r="D3264" t="str">
        <f>IF(ISBLANK(Ventas[[#This Row],[Código]]),"",VLOOKUP(Ventas[[#This Row],[Código]],Productos[],3,FALSE))</f>
        <v/>
      </c>
      <c r="E3264" s="22"/>
      <c r="F3264" s="1" t="str">
        <f>IF(ISBLANK(Ventas[[#This Row],[Código]]),"",VLOOKUP(Ventas[[#This Row],[Código]],Productos[],4,FALSE))</f>
        <v/>
      </c>
      <c r="G3264" s="1" t="str">
        <f>IF(ISBLANK(Ventas[[#This Row],[Código]]),"",VLOOKUP(Ventas[[#This Row],[Código]],Productos[],5,FALSE))</f>
        <v/>
      </c>
      <c r="H3264" s="23" t="str">
        <f>IF(ISBLANK(Ventas[[#This Row],[Código]]),"",Ventas[[#This Row],[Precio Unitario]]*Ventas[[#This Row],[Cantidad]])</f>
        <v/>
      </c>
      <c r="I3264" s="1" t="str">
        <f>IF(ISBLANK(Ventas[[#This Row],[Código]]),"",SUM(Ventas[[#This Row],[Monto]],I3263))</f>
        <v/>
      </c>
    </row>
    <row r="3265" spans="3:9" x14ac:dyDescent="0.25">
      <c r="C3265" t="str">
        <f>IF(ISBLANK(Ventas[[#This Row],[Código]]),"",VLOOKUP(Ventas[[#This Row],[Código]],Productos[],2,FALSE))</f>
        <v/>
      </c>
      <c r="D3265" t="str">
        <f>IF(ISBLANK(Ventas[[#This Row],[Código]]),"",VLOOKUP(Ventas[[#This Row],[Código]],Productos[],3,FALSE))</f>
        <v/>
      </c>
      <c r="E3265" s="22"/>
      <c r="F3265" s="1" t="str">
        <f>IF(ISBLANK(Ventas[[#This Row],[Código]]),"",VLOOKUP(Ventas[[#This Row],[Código]],Productos[],4,FALSE))</f>
        <v/>
      </c>
      <c r="G3265" s="1" t="str">
        <f>IF(ISBLANK(Ventas[[#This Row],[Código]]),"",VLOOKUP(Ventas[[#This Row],[Código]],Productos[],5,FALSE))</f>
        <v/>
      </c>
      <c r="H3265" s="23" t="str">
        <f>IF(ISBLANK(Ventas[[#This Row],[Código]]),"",Ventas[[#This Row],[Precio Unitario]]*Ventas[[#This Row],[Cantidad]])</f>
        <v/>
      </c>
      <c r="I3265" s="1" t="str">
        <f>IF(ISBLANK(Ventas[[#This Row],[Código]]),"",SUM(Ventas[[#This Row],[Monto]],I3264))</f>
        <v/>
      </c>
    </row>
    <row r="3266" spans="3:9" x14ac:dyDescent="0.25">
      <c r="C3266" t="str">
        <f>IF(ISBLANK(Ventas[[#This Row],[Código]]),"",VLOOKUP(Ventas[[#This Row],[Código]],Productos[],2,FALSE))</f>
        <v/>
      </c>
      <c r="D3266" t="str">
        <f>IF(ISBLANK(Ventas[[#This Row],[Código]]),"",VLOOKUP(Ventas[[#This Row],[Código]],Productos[],3,FALSE))</f>
        <v/>
      </c>
      <c r="E3266" s="22"/>
      <c r="F3266" s="1" t="str">
        <f>IF(ISBLANK(Ventas[[#This Row],[Código]]),"",VLOOKUP(Ventas[[#This Row],[Código]],Productos[],4,FALSE))</f>
        <v/>
      </c>
      <c r="G3266" s="1" t="str">
        <f>IF(ISBLANK(Ventas[[#This Row],[Código]]),"",VLOOKUP(Ventas[[#This Row],[Código]],Productos[],5,FALSE))</f>
        <v/>
      </c>
      <c r="H3266" s="23" t="str">
        <f>IF(ISBLANK(Ventas[[#This Row],[Código]]),"",Ventas[[#This Row],[Precio Unitario]]*Ventas[[#This Row],[Cantidad]])</f>
        <v/>
      </c>
      <c r="I3266" s="1" t="str">
        <f>IF(ISBLANK(Ventas[[#This Row],[Código]]),"",SUM(Ventas[[#This Row],[Monto]],I3265))</f>
        <v/>
      </c>
    </row>
    <row r="3267" spans="3:9" x14ac:dyDescent="0.25">
      <c r="C3267" t="str">
        <f>IF(ISBLANK(Ventas[[#This Row],[Código]]),"",VLOOKUP(Ventas[[#This Row],[Código]],Productos[],2,FALSE))</f>
        <v/>
      </c>
      <c r="D3267" t="str">
        <f>IF(ISBLANK(Ventas[[#This Row],[Código]]),"",VLOOKUP(Ventas[[#This Row],[Código]],Productos[],3,FALSE))</f>
        <v/>
      </c>
      <c r="E3267" s="22"/>
      <c r="F3267" s="1" t="str">
        <f>IF(ISBLANK(Ventas[[#This Row],[Código]]),"",VLOOKUP(Ventas[[#This Row],[Código]],Productos[],4,FALSE))</f>
        <v/>
      </c>
      <c r="G3267" s="1" t="str">
        <f>IF(ISBLANK(Ventas[[#This Row],[Código]]),"",VLOOKUP(Ventas[[#This Row],[Código]],Productos[],5,FALSE))</f>
        <v/>
      </c>
      <c r="H3267" s="23" t="str">
        <f>IF(ISBLANK(Ventas[[#This Row],[Código]]),"",Ventas[[#This Row],[Precio Unitario]]*Ventas[[#This Row],[Cantidad]])</f>
        <v/>
      </c>
      <c r="I3267" s="1" t="str">
        <f>IF(ISBLANK(Ventas[[#This Row],[Código]]),"",SUM(Ventas[[#This Row],[Monto]],I3266))</f>
        <v/>
      </c>
    </row>
    <row r="3268" spans="3:9" x14ac:dyDescent="0.25">
      <c r="C3268" t="str">
        <f>IF(ISBLANK(Ventas[[#This Row],[Código]]),"",VLOOKUP(Ventas[[#This Row],[Código]],Productos[],2,FALSE))</f>
        <v/>
      </c>
      <c r="D3268" t="str">
        <f>IF(ISBLANK(Ventas[[#This Row],[Código]]),"",VLOOKUP(Ventas[[#This Row],[Código]],Productos[],3,FALSE))</f>
        <v/>
      </c>
      <c r="E3268" s="22"/>
      <c r="F3268" s="1" t="str">
        <f>IF(ISBLANK(Ventas[[#This Row],[Código]]),"",VLOOKUP(Ventas[[#This Row],[Código]],Productos[],4,FALSE))</f>
        <v/>
      </c>
      <c r="G3268" s="1" t="str">
        <f>IF(ISBLANK(Ventas[[#This Row],[Código]]),"",VLOOKUP(Ventas[[#This Row],[Código]],Productos[],5,FALSE))</f>
        <v/>
      </c>
      <c r="H3268" s="23" t="str">
        <f>IF(ISBLANK(Ventas[[#This Row],[Código]]),"",Ventas[[#This Row],[Precio Unitario]]*Ventas[[#This Row],[Cantidad]])</f>
        <v/>
      </c>
      <c r="I3268" s="1" t="str">
        <f>IF(ISBLANK(Ventas[[#This Row],[Código]]),"",SUM(Ventas[[#This Row],[Monto]],I3267))</f>
        <v/>
      </c>
    </row>
    <row r="3269" spans="3:9" x14ac:dyDescent="0.25">
      <c r="C3269" t="str">
        <f>IF(ISBLANK(Ventas[[#This Row],[Código]]),"",VLOOKUP(Ventas[[#This Row],[Código]],Productos[],2,FALSE))</f>
        <v/>
      </c>
      <c r="D3269" t="str">
        <f>IF(ISBLANK(Ventas[[#This Row],[Código]]),"",VLOOKUP(Ventas[[#This Row],[Código]],Productos[],3,FALSE))</f>
        <v/>
      </c>
      <c r="E3269" s="22"/>
      <c r="F3269" s="1" t="str">
        <f>IF(ISBLANK(Ventas[[#This Row],[Código]]),"",VLOOKUP(Ventas[[#This Row],[Código]],Productos[],4,FALSE))</f>
        <v/>
      </c>
      <c r="G3269" s="1" t="str">
        <f>IF(ISBLANK(Ventas[[#This Row],[Código]]),"",VLOOKUP(Ventas[[#This Row],[Código]],Productos[],5,FALSE))</f>
        <v/>
      </c>
      <c r="H3269" s="23" t="str">
        <f>IF(ISBLANK(Ventas[[#This Row],[Código]]),"",Ventas[[#This Row],[Precio Unitario]]*Ventas[[#This Row],[Cantidad]])</f>
        <v/>
      </c>
      <c r="I3269" s="1" t="str">
        <f>IF(ISBLANK(Ventas[[#This Row],[Código]]),"",SUM(Ventas[[#This Row],[Monto]],I3268))</f>
        <v/>
      </c>
    </row>
    <row r="3270" spans="3:9" x14ac:dyDescent="0.25">
      <c r="C3270" t="str">
        <f>IF(ISBLANK(Ventas[[#This Row],[Código]]),"",VLOOKUP(Ventas[[#This Row],[Código]],Productos[],2,FALSE))</f>
        <v/>
      </c>
      <c r="D3270" t="str">
        <f>IF(ISBLANK(Ventas[[#This Row],[Código]]),"",VLOOKUP(Ventas[[#This Row],[Código]],Productos[],3,FALSE))</f>
        <v/>
      </c>
      <c r="E3270" s="22"/>
      <c r="F3270" s="1" t="str">
        <f>IF(ISBLANK(Ventas[[#This Row],[Código]]),"",VLOOKUP(Ventas[[#This Row],[Código]],Productos[],4,FALSE))</f>
        <v/>
      </c>
      <c r="G3270" s="1" t="str">
        <f>IF(ISBLANK(Ventas[[#This Row],[Código]]),"",VLOOKUP(Ventas[[#This Row],[Código]],Productos[],5,FALSE))</f>
        <v/>
      </c>
      <c r="H3270" s="23" t="str">
        <f>IF(ISBLANK(Ventas[[#This Row],[Código]]),"",Ventas[[#This Row],[Precio Unitario]]*Ventas[[#This Row],[Cantidad]])</f>
        <v/>
      </c>
      <c r="I3270" s="1" t="str">
        <f>IF(ISBLANK(Ventas[[#This Row],[Código]]),"",SUM(Ventas[[#This Row],[Monto]],I3269))</f>
        <v/>
      </c>
    </row>
    <row r="3271" spans="3:9" x14ac:dyDescent="0.25">
      <c r="C3271" t="str">
        <f>IF(ISBLANK(Ventas[[#This Row],[Código]]),"",VLOOKUP(Ventas[[#This Row],[Código]],Productos[],2,FALSE))</f>
        <v/>
      </c>
      <c r="D3271" t="str">
        <f>IF(ISBLANK(Ventas[[#This Row],[Código]]),"",VLOOKUP(Ventas[[#This Row],[Código]],Productos[],3,FALSE))</f>
        <v/>
      </c>
      <c r="E3271" s="22"/>
      <c r="F3271" s="1" t="str">
        <f>IF(ISBLANK(Ventas[[#This Row],[Código]]),"",VLOOKUP(Ventas[[#This Row],[Código]],Productos[],4,FALSE))</f>
        <v/>
      </c>
      <c r="G3271" s="1" t="str">
        <f>IF(ISBLANK(Ventas[[#This Row],[Código]]),"",VLOOKUP(Ventas[[#This Row],[Código]],Productos[],5,FALSE))</f>
        <v/>
      </c>
      <c r="H3271" s="23" t="str">
        <f>IF(ISBLANK(Ventas[[#This Row],[Código]]),"",Ventas[[#This Row],[Precio Unitario]]*Ventas[[#This Row],[Cantidad]])</f>
        <v/>
      </c>
      <c r="I3271" s="1" t="str">
        <f>IF(ISBLANK(Ventas[[#This Row],[Código]]),"",SUM(Ventas[[#This Row],[Monto]],I3270))</f>
        <v/>
      </c>
    </row>
    <row r="3272" spans="3:9" x14ac:dyDescent="0.25">
      <c r="C3272" t="str">
        <f>IF(ISBLANK(Ventas[[#This Row],[Código]]),"",VLOOKUP(Ventas[[#This Row],[Código]],Productos[],2,FALSE))</f>
        <v/>
      </c>
      <c r="D3272" t="str">
        <f>IF(ISBLANK(Ventas[[#This Row],[Código]]),"",VLOOKUP(Ventas[[#This Row],[Código]],Productos[],3,FALSE))</f>
        <v/>
      </c>
      <c r="E3272" s="22"/>
      <c r="F3272" s="1" t="str">
        <f>IF(ISBLANK(Ventas[[#This Row],[Código]]),"",VLOOKUP(Ventas[[#This Row],[Código]],Productos[],4,FALSE))</f>
        <v/>
      </c>
      <c r="G3272" s="1" t="str">
        <f>IF(ISBLANK(Ventas[[#This Row],[Código]]),"",VLOOKUP(Ventas[[#This Row],[Código]],Productos[],5,FALSE))</f>
        <v/>
      </c>
      <c r="H3272" s="23" t="str">
        <f>IF(ISBLANK(Ventas[[#This Row],[Código]]),"",Ventas[[#This Row],[Precio Unitario]]*Ventas[[#This Row],[Cantidad]])</f>
        <v/>
      </c>
      <c r="I3272" s="1" t="str">
        <f>IF(ISBLANK(Ventas[[#This Row],[Código]]),"",SUM(Ventas[[#This Row],[Monto]],I3271))</f>
        <v/>
      </c>
    </row>
    <row r="3273" spans="3:9" x14ac:dyDescent="0.25">
      <c r="C3273" t="str">
        <f>IF(ISBLANK(Ventas[[#This Row],[Código]]),"",VLOOKUP(Ventas[[#This Row],[Código]],Productos[],2,FALSE))</f>
        <v/>
      </c>
      <c r="D3273" t="str">
        <f>IF(ISBLANK(Ventas[[#This Row],[Código]]),"",VLOOKUP(Ventas[[#This Row],[Código]],Productos[],3,FALSE))</f>
        <v/>
      </c>
      <c r="E3273" s="22"/>
      <c r="F3273" s="1" t="str">
        <f>IF(ISBLANK(Ventas[[#This Row],[Código]]),"",VLOOKUP(Ventas[[#This Row],[Código]],Productos[],4,FALSE))</f>
        <v/>
      </c>
      <c r="G3273" s="1" t="str">
        <f>IF(ISBLANK(Ventas[[#This Row],[Código]]),"",VLOOKUP(Ventas[[#This Row],[Código]],Productos[],5,FALSE))</f>
        <v/>
      </c>
      <c r="H3273" s="23" t="str">
        <f>IF(ISBLANK(Ventas[[#This Row],[Código]]),"",Ventas[[#This Row],[Precio Unitario]]*Ventas[[#This Row],[Cantidad]])</f>
        <v/>
      </c>
      <c r="I3273" s="1" t="str">
        <f>IF(ISBLANK(Ventas[[#This Row],[Código]]),"",SUM(Ventas[[#This Row],[Monto]],I3272))</f>
        <v/>
      </c>
    </row>
    <row r="3274" spans="3:9" x14ac:dyDescent="0.25">
      <c r="C3274" t="str">
        <f>IF(ISBLANK(Ventas[[#This Row],[Código]]),"",VLOOKUP(Ventas[[#This Row],[Código]],Productos[],2,FALSE))</f>
        <v/>
      </c>
      <c r="D3274" t="str">
        <f>IF(ISBLANK(Ventas[[#This Row],[Código]]),"",VLOOKUP(Ventas[[#This Row],[Código]],Productos[],3,FALSE))</f>
        <v/>
      </c>
      <c r="E3274" s="22"/>
      <c r="F3274" s="1" t="str">
        <f>IF(ISBLANK(Ventas[[#This Row],[Código]]),"",VLOOKUP(Ventas[[#This Row],[Código]],Productos[],4,FALSE))</f>
        <v/>
      </c>
      <c r="G3274" s="1" t="str">
        <f>IF(ISBLANK(Ventas[[#This Row],[Código]]),"",VLOOKUP(Ventas[[#This Row],[Código]],Productos[],5,FALSE))</f>
        <v/>
      </c>
      <c r="H3274" s="23" t="str">
        <f>IF(ISBLANK(Ventas[[#This Row],[Código]]),"",Ventas[[#This Row],[Precio Unitario]]*Ventas[[#This Row],[Cantidad]])</f>
        <v/>
      </c>
      <c r="I3274" s="1" t="str">
        <f>IF(ISBLANK(Ventas[[#This Row],[Código]]),"",SUM(Ventas[[#This Row],[Monto]],I3273))</f>
        <v/>
      </c>
    </row>
    <row r="3275" spans="3:9" x14ac:dyDescent="0.25">
      <c r="C3275" t="str">
        <f>IF(ISBLANK(Ventas[[#This Row],[Código]]),"",VLOOKUP(Ventas[[#This Row],[Código]],Productos[],2,FALSE))</f>
        <v/>
      </c>
      <c r="D3275" t="str">
        <f>IF(ISBLANK(Ventas[[#This Row],[Código]]),"",VLOOKUP(Ventas[[#This Row],[Código]],Productos[],3,FALSE))</f>
        <v/>
      </c>
      <c r="E3275" s="22"/>
      <c r="F3275" s="1" t="str">
        <f>IF(ISBLANK(Ventas[[#This Row],[Código]]),"",VLOOKUP(Ventas[[#This Row],[Código]],Productos[],4,FALSE))</f>
        <v/>
      </c>
      <c r="G3275" s="1" t="str">
        <f>IF(ISBLANK(Ventas[[#This Row],[Código]]),"",VLOOKUP(Ventas[[#This Row],[Código]],Productos[],5,FALSE))</f>
        <v/>
      </c>
      <c r="H3275" s="23" t="str">
        <f>IF(ISBLANK(Ventas[[#This Row],[Código]]),"",Ventas[[#This Row],[Precio Unitario]]*Ventas[[#This Row],[Cantidad]])</f>
        <v/>
      </c>
      <c r="I3275" s="1" t="str">
        <f>IF(ISBLANK(Ventas[[#This Row],[Código]]),"",SUM(Ventas[[#This Row],[Monto]],I3274))</f>
        <v/>
      </c>
    </row>
    <row r="3276" spans="3:9" x14ac:dyDescent="0.25">
      <c r="C3276" t="str">
        <f>IF(ISBLANK(Ventas[[#This Row],[Código]]),"",VLOOKUP(Ventas[[#This Row],[Código]],Productos[],2,FALSE))</f>
        <v/>
      </c>
      <c r="D3276" t="str">
        <f>IF(ISBLANK(Ventas[[#This Row],[Código]]),"",VLOOKUP(Ventas[[#This Row],[Código]],Productos[],3,FALSE))</f>
        <v/>
      </c>
      <c r="E3276" s="22"/>
      <c r="F3276" s="1" t="str">
        <f>IF(ISBLANK(Ventas[[#This Row],[Código]]),"",VLOOKUP(Ventas[[#This Row],[Código]],Productos[],4,FALSE))</f>
        <v/>
      </c>
      <c r="G3276" s="1" t="str">
        <f>IF(ISBLANK(Ventas[[#This Row],[Código]]),"",VLOOKUP(Ventas[[#This Row],[Código]],Productos[],5,FALSE))</f>
        <v/>
      </c>
      <c r="H3276" s="23" t="str">
        <f>IF(ISBLANK(Ventas[[#This Row],[Código]]),"",Ventas[[#This Row],[Precio Unitario]]*Ventas[[#This Row],[Cantidad]])</f>
        <v/>
      </c>
      <c r="I3276" s="1" t="str">
        <f>IF(ISBLANK(Ventas[[#This Row],[Código]]),"",SUM(Ventas[[#This Row],[Monto]],I3275))</f>
        <v/>
      </c>
    </row>
    <row r="3277" spans="3:9" x14ac:dyDescent="0.25">
      <c r="C3277" t="str">
        <f>IF(ISBLANK(Ventas[[#This Row],[Código]]),"",VLOOKUP(Ventas[[#This Row],[Código]],Productos[],2,FALSE))</f>
        <v/>
      </c>
      <c r="D3277" t="str">
        <f>IF(ISBLANK(Ventas[[#This Row],[Código]]),"",VLOOKUP(Ventas[[#This Row],[Código]],Productos[],3,FALSE))</f>
        <v/>
      </c>
      <c r="E3277" s="22"/>
      <c r="F3277" s="1" t="str">
        <f>IF(ISBLANK(Ventas[[#This Row],[Código]]),"",VLOOKUP(Ventas[[#This Row],[Código]],Productos[],4,FALSE))</f>
        <v/>
      </c>
      <c r="G3277" s="1" t="str">
        <f>IF(ISBLANK(Ventas[[#This Row],[Código]]),"",VLOOKUP(Ventas[[#This Row],[Código]],Productos[],5,FALSE))</f>
        <v/>
      </c>
      <c r="H3277" s="23" t="str">
        <f>IF(ISBLANK(Ventas[[#This Row],[Código]]),"",Ventas[[#This Row],[Precio Unitario]]*Ventas[[#This Row],[Cantidad]])</f>
        <v/>
      </c>
      <c r="I3277" s="1" t="str">
        <f>IF(ISBLANK(Ventas[[#This Row],[Código]]),"",SUM(Ventas[[#This Row],[Monto]],I3276))</f>
        <v/>
      </c>
    </row>
    <row r="3278" spans="3:9" x14ac:dyDescent="0.25">
      <c r="C3278" t="str">
        <f>IF(ISBLANK(Ventas[[#This Row],[Código]]),"",VLOOKUP(Ventas[[#This Row],[Código]],Productos[],2,FALSE))</f>
        <v/>
      </c>
      <c r="D3278" t="str">
        <f>IF(ISBLANK(Ventas[[#This Row],[Código]]),"",VLOOKUP(Ventas[[#This Row],[Código]],Productos[],3,FALSE))</f>
        <v/>
      </c>
      <c r="E3278" s="22"/>
      <c r="F3278" s="1" t="str">
        <f>IF(ISBLANK(Ventas[[#This Row],[Código]]),"",VLOOKUP(Ventas[[#This Row],[Código]],Productos[],4,FALSE))</f>
        <v/>
      </c>
      <c r="G3278" s="1" t="str">
        <f>IF(ISBLANK(Ventas[[#This Row],[Código]]),"",VLOOKUP(Ventas[[#This Row],[Código]],Productos[],5,FALSE))</f>
        <v/>
      </c>
      <c r="H3278" s="23" t="str">
        <f>IF(ISBLANK(Ventas[[#This Row],[Código]]),"",Ventas[[#This Row],[Precio Unitario]]*Ventas[[#This Row],[Cantidad]])</f>
        <v/>
      </c>
      <c r="I3278" s="1" t="str">
        <f>IF(ISBLANK(Ventas[[#This Row],[Código]]),"",SUM(Ventas[[#This Row],[Monto]],I3277))</f>
        <v/>
      </c>
    </row>
    <row r="3279" spans="3:9" x14ac:dyDescent="0.25">
      <c r="C3279" t="str">
        <f>IF(ISBLANK(Ventas[[#This Row],[Código]]),"",VLOOKUP(Ventas[[#This Row],[Código]],Productos[],2,FALSE))</f>
        <v/>
      </c>
      <c r="D3279" t="str">
        <f>IF(ISBLANK(Ventas[[#This Row],[Código]]),"",VLOOKUP(Ventas[[#This Row],[Código]],Productos[],3,FALSE))</f>
        <v/>
      </c>
      <c r="E3279" s="22"/>
      <c r="F3279" s="1" t="str">
        <f>IF(ISBLANK(Ventas[[#This Row],[Código]]),"",VLOOKUP(Ventas[[#This Row],[Código]],Productos[],4,FALSE))</f>
        <v/>
      </c>
      <c r="G3279" s="1" t="str">
        <f>IF(ISBLANK(Ventas[[#This Row],[Código]]),"",VLOOKUP(Ventas[[#This Row],[Código]],Productos[],5,FALSE))</f>
        <v/>
      </c>
      <c r="H3279" s="23" t="str">
        <f>IF(ISBLANK(Ventas[[#This Row],[Código]]),"",Ventas[[#This Row],[Precio Unitario]]*Ventas[[#This Row],[Cantidad]])</f>
        <v/>
      </c>
      <c r="I3279" s="1" t="str">
        <f>IF(ISBLANK(Ventas[[#This Row],[Código]]),"",SUM(Ventas[[#This Row],[Monto]],I3278))</f>
        <v/>
      </c>
    </row>
    <row r="3280" spans="3:9" x14ac:dyDescent="0.25">
      <c r="C3280" t="str">
        <f>IF(ISBLANK(Ventas[[#This Row],[Código]]),"",VLOOKUP(Ventas[[#This Row],[Código]],Productos[],2,FALSE))</f>
        <v/>
      </c>
      <c r="D3280" t="str">
        <f>IF(ISBLANK(Ventas[[#This Row],[Código]]),"",VLOOKUP(Ventas[[#This Row],[Código]],Productos[],3,FALSE))</f>
        <v/>
      </c>
      <c r="E3280" s="22"/>
      <c r="F3280" s="1" t="str">
        <f>IF(ISBLANK(Ventas[[#This Row],[Código]]),"",VLOOKUP(Ventas[[#This Row],[Código]],Productos[],4,FALSE))</f>
        <v/>
      </c>
      <c r="G3280" s="1" t="str">
        <f>IF(ISBLANK(Ventas[[#This Row],[Código]]),"",VLOOKUP(Ventas[[#This Row],[Código]],Productos[],5,FALSE))</f>
        <v/>
      </c>
      <c r="H3280" s="23" t="str">
        <f>IF(ISBLANK(Ventas[[#This Row],[Código]]),"",Ventas[[#This Row],[Precio Unitario]]*Ventas[[#This Row],[Cantidad]])</f>
        <v/>
      </c>
      <c r="I3280" s="1" t="str">
        <f>IF(ISBLANK(Ventas[[#This Row],[Código]]),"",SUM(Ventas[[#This Row],[Monto]],I3279))</f>
        <v/>
      </c>
    </row>
    <row r="3281" spans="3:9" x14ac:dyDescent="0.25">
      <c r="C3281" t="str">
        <f>IF(ISBLANK(Ventas[[#This Row],[Código]]),"",VLOOKUP(Ventas[[#This Row],[Código]],Productos[],2,FALSE))</f>
        <v/>
      </c>
      <c r="D3281" t="str">
        <f>IF(ISBLANK(Ventas[[#This Row],[Código]]),"",VLOOKUP(Ventas[[#This Row],[Código]],Productos[],3,FALSE))</f>
        <v/>
      </c>
      <c r="E3281" s="22"/>
      <c r="F3281" s="1" t="str">
        <f>IF(ISBLANK(Ventas[[#This Row],[Código]]),"",VLOOKUP(Ventas[[#This Row],[Código]],Productos[],4,FALSE))</f>
        <v/>
      </c>
      <c r="G3281" s="1" t="str">
        <f>IF(ISBLANK(Ventas[[#This Row],[Código]]),"",VLOOKUP(Ventas[[#This Row],[Código]],Productos[],5,FALSE))</f>
        <v/>
      </c>
      <c r="H3281" s="23" t="str">
        <f>IF(ISBLANK(Ventas[[#This Row],[Código]]),"",Ventas[[#This Row],[Precio Unitario]]*Ventas[[#This Row],[Cantidad]])</f>
        <v/>
      </c>
      <c r="I3281" s="1" t="str">
        <f>IF(ISBLANK(Ventas[[#This Row],[Código]]),"",SUM(Ventas[[#This Row],[Monto]],I3280))</f>
        <v/>
      </c>
    </row>
    <row r="3282" spans="3:9" x14ac:dyDescent="0.25">
      <c r="C3282" t="str">
        <f>IF(ISBLANK(Ventas[[#This Row],[Código]]),"",VLOOKUP(Ventas[[#This Row],[Código]],Productos[],2,FALSE))</f>
        <v/>
      </c>
      <c r="D3282" t="str">
        <f>IF(ISBLANK(Ventas[[#This Row],[Código]]),"",VLOOKUP(Ventas[[#This Row],[Código]],Productos[],3,FALSE))</f>
        <v/>
      </c>
      <c r="E3282" s="22"/>
      <c r="F3282" s="1" t="str">
        <f>IF(ISBLANK(Ventas[[#This Row],[Código]]),"",VLOOKUP(Ventas[[#This Row],[Código]],Productos[],4,FALSE))</f>
        <v/>
      </c>
      <c r="G3282" s="1" t="str">
        <f>IF(ISBLANK(Ventas[[#This Row],[Código]]),"",VLOOKUP(Ventas[[#This Row],[Código]],Productos[],5,FALSE))</f>
        <v/>
      </c>
      <c r="H3282" s="23" t="str">
        <f>IF(ISBLANK(Ventas[[#This Row],[Código]]),"",Ventas[[#This Row],[Precio Unitario]]*Ventas[[#This Row],[Cantidad]])</f>
        <v/>
      </c>
      <c r="I3282" s="1" t="str">
        <f>IF(ISBLANK(Ventas[[#This Row],[Código]]),"",SUM(Ventas[[#This Row],[Monto]],I3281))</f>
        <v/>
      </c>
    </row>
    <row r="3283" spans="3:9" x14ac:dyDescent="0.25">
      <c r="C3283" t="str">
        <f>IF(ISBLANK(Ventas[[#This Row],[Código]]),"",VLOOKUP(Ventas[[#This Row],[Código]],Productos[],2,FALSE))</f>
        <v/>
      </c>
      <c r="D3283" t="str">
        <f>IF(ISBLANK(Ventas[[#This Row],[Código]]),"",VLOOKUP(Ventas[[#This Row],[Código]],Productos[],3,FALSE))</f>
        <v/>
      </c>
      <c r="E3283" s="22"/>
      <c r="F3283" s="1" t="str">
        <f>IF(ISBLANK(Ventas[[#This Row],[Código]]),"",VLOOKUP(Ventas[[#This Row],[Código]],Productos[],4,FALSE))</f>
        <v/>
      </c>
      <c r="G3283" s="1" t="str">
        <f>IF(ISBLANK(Ventas[[#This Row],[Código]]),"",VLOOKUP(Ventas[[#This Row],[Código]],Productos[],5,FALSE))</f>
        <v/>
      </c>
      <c r="H3283" s="23" t="str">
        <f>IF(ISBLANK(Ventas[[#This Row],[Código]]),"",Ventas[[#This Row],[Precio Unitario]]*Ventas[[#This Row],[Cantidad]])</f>
        <v/>
      </c>
      <c r="I3283" s="1" t="str">
        <f>IF(ISBLANK(Ventas[[#This Row],[Código]]),"",SUM(Ventas[[#This Row],[Monto]],I3282))</f>
        <v/>
      </c>
    </row>
    <row r="3284" spans="3:9" x14ac:dyDescent="0.25">
      <c r="C3284" t="str">
        <f>IF(ISBLANK(Ventas[[#This Row],[Código]]),"",VLOOKUP(Ventas[[#This Row],[Código]],Productos[],2,FALSE))</f>
        <v/>
      </c>
      <c r="D3284" t="str">
        <f>IF(ISBLANK(Ventas[[#This Row],[Código]]),"",VLOOKUP(Ventas[[#This Row],[Código]],Productos[],3,FALSE))</f>
        <v/>
      </c>
      <c r="E3284" s="22"/>
      <c r="F3284" s="1" t="str">
        <f>IF(ISBLANK(Ventas[[#This Row],[Código]]),"",VLOOKUP(Ventas[[#This Row],[Código]],Productos[],4,FALSE))</f>
        <v/>
      </c>
      <c r="G3284" s="1" t="str">
        <f>IF(ISBLANK(Ventas[[#This Row],[Código]]),"",VLOOKUP(Ventas[[#This Row],[Código]],Productos[],5,FALSE))</f>
        <v/>
      </c>
      <c r="H3284" s="23" t="str">
        <f>IF(ISBLANK(Ventas[[#This Row],[Código]]),"",Ventas[[#This Row],[Precio Unitario]]*Ventas[[#This Row],[Cantidad]])</f>
        <v/>
      </c>
      <c r="I3284" s="1" t="str">
        <f>IF(ISBLANK(Ventas[[#This Row],[Código]]),"",SUM(Ventas[[#This Row],[Monto]],I3283))</f>
        <v/>
      </c>
    </row>
    <row r="3285" spans="3:9" x14ac:dyDescent="0.25">
      <c r="C3285" t="str">
        <f>IF(ISBLANK(Ventas[[#This Row],[Código]]),"",VLOOKUP(Ventas[[#This Row],[Código]],Productos[],2,FALSE))</f>
        <v/>
      </c>
      <c r="D3285" t="str">
        <f>IF(ISBLANK(Ventas[[#This Row],[Código]]),"",VLOOKUP(Ventas[[#This Row],[Código]],Productos[],3,FALSE))</f>
        <v/>
      </c>
      <c r="E3285" s="22"/>
      <c r="F3285" s="1" t="str">
        <f>IF(ISBLANK(Ventas[[#This Row],[Código]]),"",VLOOKUP(Ventas[[#This Row],[Código]],Productos[],4,FALSE))</f>
        <v/>
      </c>
      <c r="G3285" s="1" t="str">
        <f>IF(ISBLANK(Ventas[[#This Row],[Código]]),"",VLOOKUP(Ventas[[#This Row],[Código]],Productos[],5,FALSE))</f>
        <v/>
      </c>
      <c r="H3285" s="23" t="str">
        <f>IF(ISBLANK(Ventas[[#This Row],[Código]]),"",Ventas[[#This Row],[Precio Unitario]]*Ventas[[#This Row],[Cantidad]])</f>
        <v/>
      </c>
      <c r="I3285" s="1" t="str">
        <f>IF(ISBLANK(Ventas[[#This Row],[Código]]),"",SUM(Ventas[[#This Row],[Monto]],I3284))</f>
        <v/>
      </c>
    </row>
    <row r="3286" spans="3:9" x14ac:dyDescent="0.25">
      <c r="C3286" t="str">
        <f>IF(ISBLANK(Ventas[[#This Row],[Código]]),"",VLOOKUP(Ventas[[#This Row],[Código]],Productos[],2,FALSE))</f>
        <v/>
      </c>
      <c r="D3286" t="str">
        <f>IF(ISBLANK(Ventas[[#This Row],[Código]]),"",VLOOKUP(Ventas[[#This Row],[Código]],Productos[],3,FALSE))</f>
        <v/>
      </c>
      <c r="E3286" s="22"/>
      <c r="F3286" s="1" t="str">
        <f>IF(ISBLANK(Ventas[[#This Row],[Código]]),"",VLOOKUP(Ventas[[#This Row],[Código]],Productos[],4,FALSE))</f>
        <v/>
      </c>
      <c r="G3286" s="1" t="str">
        <f>IF(ISBLANK(Ventas[[#This Row],[Código]]),"",VLOOKUP(Ventas[[#This Row],[Código]],Productos[],5,FALSE))</f>
        <v/>
      </c>
      <c r="H3286" s="23" t="str">
        <f>IF(ISBLANK(Ventas[[#This Row],[Código]]),"",Ventas[[#This Row],[Precio Unitario]]*Ventas[[#This Row],[Cantidad]])</f>
        <v/>
      </c>
      <c r="I3286" s="1" t="str">
        <f>IF(ISBLANK(Ventas[[#This Row],[Código]]),"",SUM(Ventas[[#This Row],[Monto]],I3285))</f>
        <v/>
      </c>
    </row>
    <row r="3287" spans="3:9" x14ac:dyDescent="0.25">
      <c r="C3287" t="str">
        <f>IF(ISBLANK(Ventas[[#This Row],[Código]]),"",VLOOKUP(Ventas[[#This Row],[Código]],Productos[],2,FALSE))</f>
        <v/>
      </c>
      <c r="D3287" t="str">
        <f>IF(ISBLANK(Ventas[[#This Row],[Código]]),"",VLOOKUP(Ventas[[#This Row],[Código]],Productos[],3,FALSE))</f>
        <v/>
      </c>
      <c r="E3287" s="22"/>
      <c r="F3287" s="1" t="str">
        <f>IF(ISBLANK(Ventas[[#This Row],[Código]]),"",VLOOKUP(Ventas[[#This Row],[Código]],Productos[],4,FALSE))</f>
        <v/>
      </c>
      <c r="G3287" s="1" t="str">
        <f>IF(ISBLANK(Ventas[[#This Row],[Código]]),"",VLOOKUP(Ventas[[#This Row],[Código]],Productos[],5,FALSE))</f>
        <v/>
      </c>
      <c r="H3287" s="23" t="str">
        <f>IF(ISBLANK(Ventas[[#This Row],[Código]]),"",Ventas[[#This Row],[Precio Unitario]]*Ventas[[#This Row],[Cantidad]])</f>
        <v/>
      </c>
      <c r="I3287" s="1" t="str">
        <f>IF(ISBLANK(Ventas[[#This Row],[Código]]),"",SUM(Ventas[[#This Row],[Monto]],I3286))</f>
        <v/>
      </c>
    </row>
    <row r="3288" spans="3:9" x14ac:dyDescent="0.25">
      <c r="C3288" t="str">
        <f>IF(ISBLANK(Ventas[[#This Row],[Código]]),"",VLOOKUP(Ventas[[#This Row],[Código]],Productos[],2,FALSE))</f>
        <v/>
      </c>
      <c r="D3288" t="str">
        <f>IF(ISBLANK(Ventas[[#This Row],[Código]]),"",VLOOKUP(Ventas[[#This Row],[Código]],Productos[],3,FALSE))</f>
        <v/>
      </c>
      <c r="E3288" s="22"/>
      <c r="F3288" s="1" t="str">
        <f>IF(ISBLANK(Ventas[[#This Row],[Código]]),"",VLOOKUP(Ventas[[#This Row],[Código]],Productos[],4,FALSE))</f>
        <v/>
      </c>
      <c r="G3288" s="1" t="str">
        <f>IF(ISBLANK(Ventas[[#This Row],[Código]]),"",VLOOKUP(Ventas[[#This Row],[Código]],Productos[],5,FALSE))</f>
        <v/>
      </c>
      <c r="H3288" s="23" t="str">
        <f>IF(ISBLANK(Ventas[[#This Row],[Código]]),"",Ventas[[#This Row],[Precio Unitario]]*Ventas[[#This Row],[Cantidad]])</f>
        <v/>
      </c>
      <c r="I3288" s="1" t="str">
        <f>IF(ISBLANK(Ventas[[#This Row],[Código]]),"",SUM(Ventas[[#This Row],[Monto]],I3287))</f>
        <v/>
      </c>
    </row>
    <row r="3289" spans="3:9" x14ac:dyDescent="0.25">
      <c r="C3289" t="str">
        <f>IF(ISBLANK(Ventas[[#This Row],[Código]]),"",VLOOKUP(Ventas[[#This Row],[Código]],Productos[],2,FALSE))</f>
        <v/>
      </c>
      <c r="D3289" t="str">
        <f>IF(ISBLANK(Ventas[[#This Row],[Código]]),"",VLOOKUP(Ventas[[#This Row],[Código]],Productos[],3,FALSE))</f>
        <v/>
      </c>
      <c r="E3289" s="22"/>
      <c r="F3289" s="1" t="str">
        <f>IF(ISBLANK(Ventas[[#This Row],[Código]]),"",VLOOKUP(Ventas[[#This Row],[Código]],Productos[],4,FALSE))</f>
        <v/>
      </c>
      <c r="G3289" s="1" t="str">
        <f>IF(ISBLANK(Ventas[[#This Row],[Código]]),"",VLOOKUP(Ventas[[#This Row],[Código]],Productos[],5,FALSE))</f>
        <v/>
      </c>
      <c r="H3289" s="23" t="str">
        <f>IF(ISBLANK(Ventas[[#This Row],[Código]]),"",Ventas[[#This Row],[Precio Unitario]]*Ventas[[#This Row],[Cantidad]])</f>
        <v/>
      </c>
      <c r="I3289" s="1" t="str">
        <f>IF(ISBLANK(Ventas[[#This Row],[Código]]),"",SUM(Ventas[[#This Row],[Monto]],I3288))</f>
        <v/>
      </c>
    </row>
    <row r="3290" spans="3:9" x14ac:dyDescent="0.25">
      <c r="C3290" t="str">
        <f>IF(ISBLANK(Ventas[[#This Row],[Código]]),"",VLOOKUP(Ventas[[#This Row],[Código]],Productos[],2,FALSE))</f>
        <v/>
      </c>
      <c r="D3290" t="str">
        <f>IF(ISBLANK(Ventas[[#This Row],[Código]]),"",VLOOKUP(Ventas[[#This Row],[Código]],Productos[],3,FALSE))</f>
        <v/>
      </c>
      <c r="E3290" s="22"/>
      <c r="F3290" s="1" t="str">
        <f>IF(ISBLANK(Ventas[[#This Row],[Código]]),"",VLOOKUP(Ventas[[#This Row],[Código]],Productos[],4,FALSE))</f>
        <v/>
      </c>
      <c r="G3290" s="1" t="str">
        <f>IF(ISBLANK(Ventas[[#This Row],[Código]]),"",VLOOKUP(Ventas[[#This Row],[Código]],Productos[],5,FALSE))</f>
        <v/>
      </c>
      <c r="H3290" s="23" t="str">
        <f>IF(ISBLANK(Ventas[[#This Row],[Código]]),"",Ventas[[#This Row],[Precio Unitario]]*Ventas[[#This Row],[Cantidad]])</f>
        <v/>
      </c>
      <c r="I3290" s="1" t="str">
        <f>IF(ISBLANK(Ventas[[#This Row],[Código]]),"",SUM(Ventas[[#This Row],[Monto]],I3289))</f>
        <v/>
      </c>
    </row>
    <row r="3291" spans="3:9" x14ac:dyDescent="0.25">
      <c r="C3291" t="str">
        <f>IF(ISBLANK(Ventas[[#This Row],[Código]]),"",VLOOKUP(Ventas[[#This Row],[Código]],Productos[],2,FALSE))</f>
        <v/>
      </c>
      <c r="D3291" t="str">
        <f>IF(ISBLANK(Ventas[[#This Row],[Código]]),"",VLOOKUP(Ventas[[#This Row],[Código]],Productos[],3,FALSE))</f>
        <v/>
      </c>
      <c r="E3291" s="22"/>
      <c r="F3291" s="1" t="str">
        <f>IF(ISBLANK(Ventas[[#This Row],[Código]]),"",VLOOKUP(Ventas[[#This Row],[Código]],Productos[],4,FALSE))</f>
        <v/>
      </c>
      <c r="G3291" s="1" t="str">
        <f>IF(ISBLANK(Ventas[[#This Row],[Código]]),"",VLOOKUP(Ventas[[#This Row],[Código]],Productos[],5,FALSE))</f>
        <v/>
      </c>
      <c r="H3291" s="23" t="str">
        <f>IF(ISBLANK(Ventas[[#This Row],[Código]]),"",Ventas[[#This Row],[Precio Unitario]]*Ventas[[#This Row],[Cantidad]])</f>
        <v/>
      </c>
      <c r="I3291" s="1" t="str">
        <f>IF(ISBLANK(Ventas[[#This Row],[Código]]),"",SUM(Ventas[[#This Row],[Monto]],I3290))</f>
        <v/>
      </c>
    </row>
    <row r="3292" spans="3:9" x14ac:dyDescent="0.25">
      <c r="C3292" t="str">
        <f>IF(ISBLANK(Ventas[[#This Row],[Código]]),"",VLOOKUP(Ventas[[#This Row],[Código]],Productos[],2,FALSE))</f>
        <v/>
      </c>
      <c r="D3292" t="str">
        <f>IF(ISBLANK(Ventas[[#This Row],[Código]]),"",VLOOKUP(Ventas[[#This Row],[Código]],Productos[],3,FALSE))</f>
        <v/>
      </c>
      <c r="E3292" s="22"/>
      <c r="F3292" s="1" t="str">
        <f>IF(ISBLANK(Ventas[[#This Row],[Código]]),"",VLOOKUP(Ventas[[#This Row],[Código]],Productos[],4,FALSE))</f>
        <v/>
      </c>
      <c r="G3292" s="1" t="str">
        <f>IF(ISBLANK(Ventas[[#This Row],[Código]]),"",VLOOKUP(Ventas[[#This Row],[Código]],Productos[],5,FALSE))</f>
        <v/>
      </c>
      <c r="H3292" s="23" t="str">
        <f>IF(ISBLANK(Ventas[[#This Row],[Código]]),"",Ventas[[#This Row],[Precio Unitario]]*Ventas[[#This Row],[Cantidad]])</f>
        <v/>
      </c>
      <c r="I3292" s="1" t="str">
        <f>IF(ISBLANK(Ventas[[#This Row],[Código]]),"",SUM(Ventas[[#This Row],[Monto]],I3291))</f>
        <v/>
      </c>
    </row>
    <row r="3293" spans="3:9" x14ac:dyDescent="0.25">
      <c r="C3293" t="str">
        <f>IF(ISBLANK(Ventas[[#This Row],[Código]]),"",VLOOKUP(Ventas[[#This Row],[Código]],Productos[],2,FALSE))</f>
        <v/>
      </c>
      <c r="D3293" t="str">
        <f>IF(ISBLANK(Ventas[[#This Row],[Código]]),"",VLOOKUP(Ventas[[#This Row],[Código]],Productos[],3,FALSE))</f>
        <v/>
      </c>
      <c r="E3293" s="22"/>
      <c r="F3293" s="1" t="str">
        <f>IF(ISBLANK(Ventas[[#This Row],[Código]]),"",VLOOKUP(Ventas[[#This Row],[Código]],Productos[],4,FALSE))</f>
        <v/>
      </c>
      <c r="G3293" s="1" t="str">
        <f>IF(ISBLANK(Ventas[[#This Row],[Código]]),"",VLOOKUP(Ventas[[#This Row],[Código]],Productos[],5,FALSE))</f>
        <v/>
      </c>
      <c r="H3293" s="23" t="str">
        <f>IF(ISBLANK(Ventas[[#This Row],[Código]]),"",Ventas[[#This Row],[Precio Unitario]]*Ventas[[#This Row],[Cantidad]])</f>
        <v/>
      </c>
      <c r="I3293" s="1" t="str">
        <f>IF(ISBLANK(Ventas[[#This Row],[Código]]),"",SUM(Ventas[[#This Row],[Monto]],I3292))</f>
        <v/>
      </c>
    </row>
    <row r="3294" spans="3:9" x14ac:dyDescent="0.25">
      <c r="C3294" t="str">
        <f>IF(ISBLANK(Ventas[[#This Row],[Código]]),"",VLOOKUP(Ventas[[#This Row],[Código]],Productos[],2,FALSE))</f>
        <v/>
      </c>
      <c r="D3294" t="str">
        <f>IF(ISBLANK(Ventas[[#This Row],[Código]]),"",VLOOKUP(Ventas[[#This Row],[Código]],Productos[],3,FALSE))</f>
        <v/>
      </c>
      <c r="E3294" s="22"/>
      <c r="F3294" s="1" t="str">
        <f>IF(ISBLANK(Ventas[[#This Row],[Código]]),"",VLOOKUP(Ventas[[#This Row],[Código]],Productos[],4,FALSE))</f>
        <v/>
      </c>
      <c r="G3294" s="1" t="str">
        <f>IF(ISBLANK(Ventas[[#This Row],[Código]]),"",VLOOKUP(Ventas[[#This Row],[Código]],Productos[],5,FALSE))</f>
        <v/>
      </c>
      <c r="H3294" s="23" t="str">
        <f>IF(ISBLANK(Ventas[[#This Row],[Código]]),"",Ventas[[#This Row],[Precio Unitario]]*Ventas[[#This Row],[Cantidad]])</f>
        <v/>
      </c>
      <c r="I3294" s="1" t="str">
        <f>IF(ISBLANK(Ventas[[#This Row],[Código]]),"",SUM(Ventas[[#This Row],[Monto]],I3293))</f>
        <v/>
      </c>
    </row>
    <row r="3295" spans="3:9" x14ac:dyDescent="0.25">
      <c r="C3295" t="str">
        <f>IF(ISBLANK(Ventas[[#This Row],[Código]]),"",VLOOKUP(Ventas[[#This Row],[Código]],Productos[],2,FALSE))</f>
        <v/>
      </c>
      <c r="D3295" t="str">
        <f>IF(ISBLANK(Ventas[[#This Row],[Código]]),"",VLOOKUP(Ventas[[#This Row],[Código]],Productos[],3,FALSE))</f>
        <v/>
      </c>
      <c r="E3295" s="22"/>
      <c r="F3295" s="1" t="str">
        <f>IF(ISBLANK(Ventas[[#This Row],[Código]]),"",VLOOKUP(Ventas[[#This Row],[Código]],Productos[],4,FALSE))</f>
        <v/>
      </c>
      <c r="G3295" s="1" t="str">
        <f>IF(ISBLANK(Ventas[[#This Row],[Código]]),"",VLOOKUP(Ventas[[#This Row],[Código]],Productos[],5,FALSE))</f>
        <v/>
      </c>
      <c r="H3295" s="23" t="str">
        <f>IF(ISBLANK(Ventas[[#This Row],[Código]]),"",Ventas[[#This Row],[Precio Unitario]]*Ventas[[#This Row],[Cantidad]])</f>
        <v/>
      </c>
      <c r="I3295" s="1" t="str">
        <f>IF(ISBLANK(Ventas[[#This Row],[Código]]),"",SUM(Ventas[[#This Row],[Monto]],I3294))</f>
        <v/>
      </c>
    </row>
    <row r="3296" spans="3:9" x14ac:dyDescent="0.25">
      <c r="C3296" t="str">
        <f>IF(ISBLANK(Ventas[[#This Row],[Código]]),"",VLOOKUP(Ventas[[#This Row],[Código]],Productos[],2,FALSE))</f>
        <v/>
      </c>
      <c r="D3296" t="str">
        <f>IF(ISBLANK(Ventas[[#This Row],[Código]]),"",VLOOKUP(Ventas[[#This Row],[Código]],Productos[],3,FALSE))</f>
        <v/>
      </c>
      <c r="E3296" s="22"/>
      <c r="F3296" s="1" t="str">
        <f>IF(ISBLANK(Ventas[[#This Row],[Código]]),"",VLOOKUP(Ventas[[#This Row],[Código]],Productos[],4,FALSE))</f>
        <v/>
      </c>
      <c r="G3296" s="1" t="str">
        <f>IF(ISBLANK(Ventas[[#This Row],[Código]]),"",VLOOKUP(Ventas[[#This Row],[Código]],Productos[],5,FALSE))</f>
        <v/>
      </c>
      <c r="H3296" s="23" t="str">
        <f>IF(ISBLANK(Ventas[[#This Row],[Código]]),"",Ventas[[#This Row],[Precio Unitario]]*Ventas[[#This Row],[Cantidad]])</f>
        <v/>
      </c>
      <c r="I3296" s="1" t="str">
        <f>IF(ISBLANK(Ventas[[#This Row],[Código]]),"",SUM(Ventas[[#This Row],[Monto]],I3295))</f>
        <v/>
      </c>
    </row>
    <row r="3297" spans="3:9" x14ac:dyDescent="0.25">
      <c r="C3297" t="str">
        <f>IF(ISBLANK(Ventas[[#This Row],[Código]]),"",VLOOKUP(Ventas[[#This Row],[Código]],Productos[],2,FALSE))</f>
        <v/>
      </c>
      <c r="D3297" t="str">
        <f>IF(ISBLANK(Ventas[[#This Row],[Código]]),"",VLOOKUP(Ventas[[#This Row],[Código]],Productos[],3,FALSE))</f>
        <v/>
      </c>
      <c r="E3297" s="22"/>
      <c r="F3297" s="1" t="str">
        <f>IF(ISBLANK(Ventas[[#This Row],[Código]]),"",VLOOKUP(Ventas[[#This Row],[Código]],Productos[],4,FALSE))</f>
        <v/>
      </c>
      <c r="G3297" s="1" t="str">
        <f>IF(ISBLANK(Ventas[[#This Row],[Código]]),"",VLOOKUP(Ventas[[#This Row],[Código]],Productos[],5,FALSE))</f>
        <v/>
      </c>
      <c r="H3297" s="23" t="str">
        <f>IF(ISBLANK(Ventas[[#This Row],[Código]]),"",Ventas[[#This Row],[Precio Unitario]]*Ventas[[#This Row],[Cantidad]])</f>
        <v/>
      </c>
      <c r="I3297" s="1" t="str">
        <f>IF(ISBLANK(Ventas[[#This Row],[Código]]),"",SUM(Ventas[[#This Row],[Monto]],I3296))</f>
        <v/>
      </c>
    </row>
    <row r="3298" spans="3:9" x14ac:dyDescent="0.25">
      <c r="C3298" t="str">
        <f>IF(ISBLANK(Ventas[[#This Row],[Código]]),"",VLOOKUP(Ventas[[#This Row],[Código]],Productos[],2,FALSE))</f>
        <v/>
      </c>
      <c r="D3298" t="str">
        <f>IF(ISBLANK(Ventas[[#This Row],[Código]]),"",VLOOKUP(Ventas[[#This Row],[Código]],Productos[],3,FALSE))</f>
        <v/>
      </c>
      <c r="E3298" s="22"/>
      <c r="F3298" s="1" t="str">
        <f>IF(ISBLANK(Ventas[[#This Row],[Código]]),"",VLOOKUP(Ventas[[#This Row],[Código]],Productos[],4,FALSE))</f>
        <v/>
      </c>
      <c r="G3298" s="1" t="str">
        <f>IF(ISBLANK(Ventas[[#This Row],[Código]]),"",VLOOKUP(Ventas[[#This Row],[Código]],Productos[],5,FALSE))</f>
        <v/>
      </c>
      <c r="H3298" s="23" t="str">
        <f>IF(ISBLANK(Ventas[[#This Row],[Código]]),"",Ventas[[#This Row],[Precio Unitario]]*Ventas[[#This Row],[Cantidad]])</f>
        <v/>
      </c>
      <c r="I3298" s="1" t="str">
        <f>IF(ISBLANK(Ventas[[#This Row],[Código]]),"",SUM(Ventas[[#This Row],[Monto]],I3297))</f>
        <v/>
      </c>
    </row>
    <row r="3299" spans="3:9" x14ac:dyDescent="0.25">
      <c r="C3299" t="str">
        <f>IF(ISBLANK(Ventas[[#This Row],[Código]]),"",VLOOKUP(Ventas[[#This Row],[Código]],Productos[],2,FALSE))</f>
        <v/>
      </c>
      <c r="D3299" t="str">
        <f>IF(ISBLANK(Ventas[[#This Row],[Código]]),"",VLOOKUP(Ventas[[#This Row],[Código]],Productos[],3,FALSE))</f>
        <v/>
      </c>
      <c r="E3299" s="22"/>
      <c r="F3299" s="1" t="str">
        <f>IF(ISBLANK(Ventas[[#This Row],[Código]]),"",VLOOKUP(Ventas[[#This Row],[Código]],Productos[],4,FALSE))</f>
        <v/>
      </c>
      <c r="G3299" s="1" t="str">
        <f>IF(ISBLANK(Ventas[[#This Row],[Código]]),"",VLOOKUP(Ventas[[#This Row],[Código]],Productos[],5,FALSE))</f>
        <v/>
      </c>
      <c r="H3299" s="23" t="str">
        <f>IF(ISBLANK(Ventas[[#This Row],[Código]]),"",Ventas[[#This Row],[Precio Unitario]]*Ventas[[#This Row],[Cantidad]])</f>
        <v/>
      </c>
      <c r="I3299" s="1" t="str">
        <f>IF(ISBLANK(Ventas[[#This Row],[Código]]),"",SUM(Ventas[[#This Row],[Monto]],I3298))</f>
        <v/>
      </c>
    </row>
    <row r="3300" spans="3:9" x14ac:dyDescent="0.25">
      <c r="C3300" t="str">
        <f>IF(ISBLANK(Ventas[[#This Row],[Código]]),"",VLOOKUP(Ventas[[#This Row],[Código]],Productos[],2,FALSE))</f>
        <v/>
      </c>
      <c r="D3300" t="str">
        <f>IF(ISBLANK(Ventas[[#This Row],[Código]]),"",VLOOKUP(Ventas[[#This Row],[Código]],Productos[],3,FALSE))</f>
        <v/>
      </c>
      <c r="E3300" s="22"/>
      <c r="F3300" s="1" t="str">
        <f>IF(ISBLANK(Ventas[[#This Row],[Código]]),"",VLOOKUP(Ventas[[#This Row],[Código]],Productos[],4,FALSE))</f>
        <v/>
      </c>
      <c r="G3300" s="1" t="str">
        <f>IF(ISBLANK(Ventas[[#This Row],[Código]]),"",VLOOKUP(Ventas[[#This Row],[Código]],Productos[],5,FALSE))</f>
        <v/>
      </c>
      <c r="H3300" s="23" t="str">
        <f>IF(ISBLANK(Ventas[[#This Row],[Código]]),"",Ventas[[#This Row],[Precio Unitario]]*Ventas[[#This Row],[Cantidad]])</f>
        <v/>
      </c>
      <c r="I3300" s="1" t="str">
        <f>IF(ISBLANK(Ventas[[#This Row],[Código]]),"",SUM(Ventas[[#This Row],[Monto]],I3299))</f>
        <v/>
      </c>
    </row>
    <row r="3301" spans="3:9" x14ac:dyDescent="0.25">
      <c r="C3301" t="str">
        <f>IF(ISBLANK(Ventas[[#This Row],[Código]]),"",VLOOKUP(Ventas[[#This Row],[Código]],Productos[],2,FALSE))</f>
        <v/>
      </c>
      <c r="D3301" t="str">
        <f>IF(ISBLANK(Ventas[[#This Row],[Código]]),"",VLOOKUP(Ventas[[#This Row],[Código]],Productos[],3,FALSE))</f>
        <v/>
      </c>
      <c r="E3301" s="22"/>
      <c r="F3301" s="1" t="str">
        <f>IF(ISBLANK(Ventas[[#This Row],[Código]]),"",VLOOKUP(Ventas[[#This Row],[Código]],Productos[],4,FALSE))</f>
        <v/>
      </c>
      <c r="G3301" s="1" t="str">
        <f>IF(ISBLANK(Ventas[[#This Row],[Código]]),"",VLOOKUP(Ventas[[#This Row],[Código]],Productos[],5,FALSE))</f>
        <v/>
      </c>
      <c r="H3301" s="23" t="str">
        <f>IF(ISBLANK(Ventas[[#This Row],[Código]]),"",Ventas[[#This Row],[Precio Unitario]]*Ventas[[#This Row],[Cantidad]])</f>
        <v/>
      </c>
      <c r="I3301" s="1" t="str">
        <f>IF(ISBLANK(Ventas[[#This Row],[Código]]),"",SUM(Ventas[[#This Row],[Monto]],I3300))</f>
        <v/>
      </c>
    </row>
    <row r="3302" spans="3:9" x14ac:dyDescent="0.25">
      <c r="C3302" t="str">
        <f>IF(ISBLANK(Ventas[[#This Row],[Código]]),"",VLOOKUP(Ventas[[#This Row],[Código]],Productos[],2,FALSE))</f>
        <v/>
      </c>
      <c r="D3302" t="str">
        <f>IF(ISBLANK(Ventas[[#This Row],[Código]]),"",VLOOKUP(Ventas[[#This Row],[Código]],Productos[],3,FALSE))</f>
        <v/>
      </c>
      <c r="E3302" s="22"/>
      <c r="F3302" s="1" t="str">
        <f>IF(ISBLANK(Ventas[[#This Row],[Código]]),"",VLOOKUP(Ventas[[#This Row],[Código]],Productos[],4,FALSE))</f>
        <v/>
      </c>
      <c r="G3302" s="1" t="str">
        <f>IF(ISBLANK(Ventas[[#This Row],[Código]]),"",VLOOKUP(Ventas[[#This Row],[Código]],Productos[],5,FALSE))</f>
        <v/>
      </c>
      <c r="H3302" s="23" t="str">
        <f>IF(ISBLANK(Ventas[[#This Row],[Código]]),"",Ventas[[#This Row],[Precio Unitario]]*Ventas[[#This Row],[Cantidad]])</f>
        <v/>
      </c>
      <c r="I3302" s="1" t="str">
        <f>IF(ISBLANK(Ventas[[#This Row],[Código]]),"",SUM(Ventas[[#This Row],[Monto]],I3301))</f>
        <v/>
      </c>
    </row>
    <row r="3303" spans="3:9" x14ac:dyDescent="0.25">
      <c r="C3303" t="str">
        <f>IF(ISBLANK(Ventas[[#This Row],[Código]]),"",VLOOKUP(Ventas[[#This Row],[Código]],Productos[],2,FALSE))</f>
        <v/>
      </c>
      <c r="D3303" t="str">
        <f>IF(ISBLANK(Ventas[[#This Row],[Código]]),"",VLOOKUP(Ventas[[#This Row],[Código]],Productos[],3,FALSE))</f>
        <v/>
      </c>
      <c r="E3303" s="22"/>
      <c r="F3303" s="1" t="str">
        <f>IF(ISBLANK(Ventas[[#This Row],[Código]]),"",VLOOKUP(Ventas[[#This Row],[Código]],Productos[],4,FALSE))</f>
        <v/>
      </c>
      <c r="G3303" s="1" t="str">
        <f>IF(ISBLANK(Ventas[[#This Row],[Código]]),"",VLOOKUP(Ventas[[#This Row],[Código]],Productos[],5,FALSE))</f>
        <v/>
      </c>
      <c r="H3303" s="23" t="str">
        <f>IF(ISBLANK(Ventas[[#This Row],[Código]]),"",Ventas[[#This Row],[Precio Unitario]]*Ventas[[#This Row],[Cantidad]])</f>
        <v/>
      </c>
      <c r="I3303" s="1" t="str">
        <f>IF(ISBLANK(Ventas[[#This Row],[Código]]),"",SUM(Ventas[[#This Row],[Monto]],I3302))</f>
        <v/>
      </c>
    </row>
    <row r="3304" spans="3:9" x14ac:dyDescent="0.25">
      <c r="C3304" t="str">
        <f>IF(ISBLANK(Ventas[[#This Row],[Código]]),"",VLOOKUP(Ventas[[#This Row],[Código]],Productos[],2,FALSE))</f>
        <v/>
      </c>
      <c r="D3304" t="str">
        <f>IF(ISBLANK(Ventas[[#This Row],[Código]]),"",VLOOKUP(Ventas[[#This Row],[Código]],Productos[],3,FALSE))</f>
        <v/>
      </c>
      <c r="E3304" s="22"/>
      <c r="F3304" s="1" t="str">
        <f>IF(ISBLANK(Ventas[[#This Row],[Código]]),"",VLOOKUP(Ventas[[#This Row],[Código]],Productos[],4,FALSE))</f>
        <v/>
      </c>
      <c r="G3304" s="1" t="str">
        <f>IF(ISBLANK(Ventas[[#This Row],[Código]]),"",VLOOKUP(Ventas[[#This Row],[Código]],Productos[],5,FALSE))</f>
        <v/>
      </c>
      <c r="H3304" s="23" t="str">
        <f>IF(ISBLANK(Ventas[[#This Row],[Código]]),"",Ventas[[#This Row],[Precio Unitario]]*Ventas[[#This Row],[Cantidad]])</f>
        <v/>
      </c>
      <c r="I3304" s="1" t="str">
        <f>IF(ISBLANK(Ventas[[#This Row],[Código]]),"",SUM(Ventas[[#This Row],[Monto]],I3303))</f>
        <v/>
      </c>
    </row>
    <row r="3305" spans="3:9" x14ac:dyDescent="0.25">
      <c r="C3305" t="str">
        <f>IF(ISBLANK(Ventas[[#This Row],[Código]]),"",VLOOKUP(Ventas[[#This Row],[Código]],Productos[],2,FALSE))</f>
        <v/>
      </c>
      <c r="D3305" t="str">
        <f>IF(ISBLANK(Ventas[[#This Row],[Código]]),"",VLOOKUP(Ventas[[#This Row],[Código]],Productos[],3,FALSE))</f>
        <v/>
      </c>
      <c r="E3305" s="22"/>
      <c r="F3305" s="1" t="str">
        <f>IF(ISBLANK(Ventas[[#This Row],[Código]]),"",VLOOKUP(Ventas[[#This Row],[Código]],Productos[],4,FALSE))</f>
        <v/>
      </c>
      <c r="G3305" s="1" t="str">
        <f>IF(ISBLANK(Ventas[[#This Row],[Código]]),"",VLOOKUP(Ventas[[#This Row],[Código]],Productos[],5,FALSE))</f>
        <v/>
      </c>
      <c r="H3305" s="23" t="str">
        <f>IF(ISBLANK(Ventas[[#This Row],[Código]]),"",Ventas[[#This Row],[Precio Unitario]]*Ventas[[#This Row],[Cantidad]])</f>
        <v/>
      </c>
      <c r="I3305" s="1" t="str">
        <f>IF(ISBLANK(Ventas[[#This Row],[Código]]),"",SUM(Ventas[[#This Row],[Monto]],I3304))</f>
        <v/>
      </c>
    </row>
    <row r="3306" spans="3:9" x14ac:dyDescent="0.25">
      <c r="C3306" t="str">
        <f>IF(ISBLANK(Ventas[[#This Row],[Código]]),"",VLOOKUP(Ventas[[#This Row],[Código]],Productos[],2,FALSE))</f>
        <v/>
      </c>
      <c r="D3306" t="str">
        <f>IF(ISBLANK(Ventas[[#This Row],[Código]]),"",VLOOKUP(Ventas[[#This Row],[Código]],Productos[],3,FALSE))</f>
        <v/>
      </c>
      <c r="E3306" s="22"/>
      <c r="F3306" s="1" t="str">
        <f>IF(ISBLANK(Ventas[[#This Row],[Código]]),"",VLOOKUP(Ventas[[#This Row],[Código]],Productos[],4,FALSE))</f>
        <v/>
      </c>
      <c r="G3306" s="1" t="str">
        <f>IF(ISBLANK(Ventas[[#This Row],[Código]]),"",VLOOKUP(Ventas[[#This Row],[Código]],Productos[],5,FALSE))</f>
        <v/>
      </c>
      <c r="H3306" s="23" t="str">
        <f>IF(ISBLANK(Ventas[[#This Row],[Código]]),"",Ventas[[#This Row],[Precio Unitario]]*Ventas[[#This Row],[Cantidad]])</f>
        <v/>
      </c>
      <c r="I3306" s="1" t="str">
        <f>IF(ISBLANK(Ventas[[#This Row],[Código]]),"",SUM(Ventas[[#This Row],[Monto]],I3305))</f>
        <v/>
      </c>
    </row>
    <row r="3307" spans="3:9" x14ac:dyDescent="0.25">
      <c r="C3307" t="str">
        <f>IF(ISBLANK(Ventas[[#This Row],[Código]]),"",VLOOKUP(Ventas[[#This Row],[Código]],Productos[],2,FALSE))</f>
        <v/>
      </c>
      <c r="D3307" t="str">
        <f>IF(ISBLANK(Ventas[[#This Row],[Código]]),"",VLOOKUP(Ventas[[#This Row],[Código]],Productos[],3,FALSE))</f>
        <v/>
      </c>
      <c r="E3307" s="22"/>
      <c r="F3307" s="1" t="str">
        <f>IF(ISBLANK(Ventas[[#This Row],[Código]]),"",VLOOKUP(Ventas[[#This Row],[Código]],Productos[],4,FALSE))</f>
        <v/>
      </c>
      <c r="G3307" s="1" t="str">
        <f>IF(ISBLANK(Ventas[[#This Row],[Código]]),"",VLOOKUP(Ventas[[#This Row],[Código]],Productos[],5,FALSE))</f>
        <v/>
      </c>
      <c r="H3307" s="23" t="str">
        <f>IF(ISBLANK(Ventas[[#This Row],[Código]]),"",Ventas[[#This Row],[Precio Unitario]]*Ventas[[#This Row],[Cantidad]])</f>
        <v/>
      </c>
      <c r="I3307" s="1" t="str">
        <f>IF(ISBLANK(Ventas[[#This Row],[Código]]),"",SUM(Ventas[[#This Row],[Monto]],I3306))</f>
        <v/>
      </c>
    </row>
    <row r="3308" spans="3:9" x14ac:dyDescent="0.25">
      <c r="C3308" t="str">
        <f>IF(ISBLANK(Ventas[[#This Row],[Código]]),"",VLOOKUP(Ventas[[#This Row],[Código]],Productos[],2,FALSE))</f>
        <v/>
      </c>
      <c r="D3308" t="str">
        <f>IF(ISBLANK(Ventas[[#This Row],[Código]]),"",VLOOKUP(Ventas[[#This Row],[Código]],Productos[],3,FALSE))</f>
        <v/>
      </c>
      <c r="E3308" s="22"/>
      <c r="F3308" s="1" t="str">
        <f>IF(ISBLANK(Ventas[[#This Row],[Código]]),"",VLOOKUP(Ventas[[#This Row],[Código]],Productos[],4,FALSE))</f>
        <v/>
      </c>
      <c r="G3308" s="1" t="str">
        <f>IF(ISBLANK(Ventas[[#This Row],[Código]]),"",VLOOKUP(Ventas[[#This Row],[Código]],Productos[],5,FALSE))</f>
        <v/>
      </c>
      <c r="H3308" s="23" t="str">
        <f>IF(ISBLANK(Ventas[[#This Row],[Código]]),"",Ventas[[#This Row],[Precio Unitario]]*Ventas[[#This Row],[Cantidad]])</f>
        <v/>
      </c>
      <c r="I3308" s="1" t="str">
        <f>IF(ISBLANK(Ventas[[#This Row],[Código]]),"",SUM(Ventas[[#This Row],[Monto]],I3307))</f>
        <v/>
      </c>
    </row>
    <row r="3309" spans="3:9" x14ac:dyDescent="0.25">
      <c r="C3309" t="str">
        <f>IF(ISBLANK(Ventas[[#This Row],[Código]]),"",VLOOKUP(Ventas[[#This Row],[Código]],Productos[],2,FALSE))</f>
        <v/>
      </c>
      <c r="D3309" t="str">
        <f>IF(ISBLANK(Ventas[[#This Row],[Código]]),"",VLOOKUP(Ventas[[#This Row],[Código]],Productos[],3,FALSE))</f>
        <v/>
      </c>
      <c r="E3309" s="22"/>
      <c r="F3309" s="1" t="str">
        <f>IF(ISBLANK(Ventas[[#This Row],[Código]]),"",VLOOKUP(Ventas[[#This Row],[Código]],Productos[],4,FALSE))</f>
        <v/>
      </c>
      <c r="G3309" s="1" t="str">
        <f>IF(ISBLANK(Ventas[[#This Row],[Código]]),"",VLOOKUP(Ventas[[#This Row],[Código]],Productos[],5,FALSE))</f>
        <v/>
      </c>
      <c r="H3309" s="23" t="str">
        <f>IF(ISBLANK(Ventas[[#This Row],[Código]]),"",Ventas[[#This Row],[Precio Unitario]]*Ventas[[#This Row],[Cantidad]])</f>
        <v/>
      </c>
      <c r="I3309" s="1" t="str">
        <f>IF(ISBLANK(Ventas[[#This Row],[Código]]),"",SUM(Ventas[[#This Row],[Monto]],I3308))</f>
        <v/>
      </c>
    </row>
    <row r="3310" spans="3:9" x14ac:dyDescent="0.25">
      <c r="C3310" t="str">
        <f>IF(ISBLANK(Ventas[[#This Row],[Código]]),"",VLOOKUP(Ventas[[#This Row],[Código]],Productos[],2,FALSE))</f>
        <v/>
      </c>
      <c r="D3310" t="str">
        <f>IF(ISBLANK(Ventas[[#This Row],[Código]]),"",VLOOKUP(Ventas[[#This Row],[Código]],Productos[],3,FALSE))</f>
        <v/>
      </c>
      <c r="E3310" s="22"/>
      <c r="F3310" s="1" t="str">
        <f>IF(ISBLANK(Ventas[[#This Row],[Código]]),"",VLOOKUP(Ventas[[#This Row],[Código]],Productos[],4,FALSE))</f>
        <v/>
      </c>
      <c r="G3310" s="1" t="str">
        <f>IF(ISBLANK(Ventas[[#This Row],[Código]]),"",VLOOKUP(Ventas[[#This Row],[Código]],Productos[],5,FALSE))</f>
        <v/>
      </c>
      <c r="H3310" s="23" t="str">
        <f>IF(ISBLANK(Ventas[[#This Row],[Código]]),"",Ventas[[#This Row],[Precio Unitario]]*Ventas[[#This Row],[Cantidad]])</f>
        <v/>
      </c>
      <c r="I3310" s="1" t="str">
        <f>IF(ISBLANK(Ventas[[#This Row],[Código]]),"",SUM(Ventas[[#This Row],[Monto]],I3309))</f>
        <v/>
      </c>
    </row>
    <row r="3311" spans="3:9" x14ac:dyDescent="0.25">
      <c r="C3311" t="str">
        <f>IF(ISBLANK(Ventas[[#This Row],[Código]]),"",VLOOKUP(Ventas[[#This Row],[Código]],Productos[],2,FALSE))</f>
        <v/>
      </c>
      <c r="D3311" t="str">
        <f>IF(ISBLANK(Ventas[[#This Row],[Código]]),"",VLOOKUP(Ventas[[#This Row],[Código]],Productos[],3,FALSE))</f>
        <v/>
      </c>
      <c r="E3311" s="22"/>
      <c r="F3311" s="1" t="str">
        <f>IF(ISBLANK(Ventas[[#This Row],[Código]]),"",VLOOKUP(Ventas[[#This Row],[Código]],Productos[],4,FALSE))</f>
        <v/>
      </c>
      <c r="G3311" s="1" t="str">
        <f>IF(ISBLANK(Ventas[[#This Row],[Código]]),"",VLOOKUP(Ventas[[#This Row],[Código]],Productos[],5,FALSE))</f>
        <v/>
      </c>
      <c r="H3311" s="23" t="str">
        <f>IF(ISBLANK(Ventas[[#This Row],[Código]]),"",Ventas[[#This Row],[Precio Unitario]]*Ventas[[#This Row],[Cantidad]])</f>
        <v/>
      </c>
      <c r="I3311" s="1" t="str">
        <f>IF(ISBLANK(Ventas[[#This Row],[Código]]),"",SUM(Ventas[[#This Row],[Monto]],I3310))</f>
        <v/>
      </c>
    </row>
    <row r="3312" spans="3:9" x14ac:dyDescent="0.25">
      <c r="C3312" t="str">
        <f>IF(ISBLANK(Ventas[[#This Row],[Código]]),"",VLOOKUP(Ventas[[#This Row],[Código]],Productos[],2,FALSE))</f>
        <v/>
      </c>
      <c r="D3312" t="str">
        <f>IF(ISBLANK(Ventas[[#This Row],[Código]]),"",VLOOKUP(Ventas[[#This Row],[Código]],Productos[],3,FALSE))</f>
        <v/>
      </c>
      <c r="E3312" s="22"/>
      <c r="F3312" s="1" t="str">
        <f>IF(ISBLANK(Ventas[[#This Row],[Código]]),"",VLOOKUP(Ventas[[#This Row],[Código]],Productos[],4,FALSE))</f>
        <v/>
      </c>
      <c r="G3312" s="1" t="str">
        <f>IF(ISBLANK(Ventas[[#This Row],[Código]]),"",VLOOKUP(Ventas[[#This Row],[Código]],Productos[],5,FALSE))</f>
        <v/>
      </c>
      <c r="H3312" s="23" t="str">
        <f>IF(ISBLANK(Ventas[[#This Row],[Código]]),"",Ventas[[#This Row],[Precio Unitario]]*Ventas[[#This Row],[Cantidad]])</f>
        <v/>
      </c>
      <c r="I3312" s="1" t="str">
        <f>IF(ISBLANK(Ventas[[#This Row],[Código]]),"",SUM(Ventas[[#This Row],[Monto]],I3311))</f>
        <v/>
      </c>
    </row>
    <row r="3313" spans="3:9" x14ac:dyDescent="0.25">
      <c r="C3313" t="str">
        <f>IF(ISBLANK(Ventas[[#This Row],[Código]]),"",VLOOKUP(Ventas[[#This Row],[Código]],Productos[],2,FALSE))</f>
        <v/>
      </c>
      <c r="D3313" t="str">
        <f>IF(ISBLANK(Ventas[[#This Row],[Código]]),"",VLOOKUP(Ventas[[#This Row],[Código]],Productos[],3,FALSE))</f>
        <v/>
      </c>
      <c r="E3313" s="22"/>
      <c r="F3313" s="1" t="str">
        <f>IF(ISBLANK(Ventas[[#This Row],[Código]]),"",VLOOKUP(Ventas[[#This Row],[Código]],Productos[],4,FALSE))</f>
        <v/>
      </c>
      <c r="G3313" s="1" t="str">
        <f>IF(ISBLANK(Ventas[[#This Row],[Código]]),"",VLOOKUP(Ventas[[#This Row],[Código]],Productos[],5,FALSE))</f>
        <v/>
      </c>
      <c r="H3313" s="23" t="str">
        <f>IF(ISBLANK(Ventas[[#This Row],[Código]]),"",Ventas[[#This Row],[Precio Unitario]]*Ventas[[#This Row],[Cantidad]])</f>
        <v/>
      </c>
      <c r="I3313" s="1" t="str">
        <f>IF(ISBLANK(Ventas[[#This Row],[Código]]),"",SUM(Ventas[[#This Row],[Monto]],I3312))</f>
        <v/>
      </c>
    </row>
    <row r="3314" spans="3:9" x14ac:dyDescent="0.25">
      <c r="C3314" t="str">
        <f>IF(ISBLANK(Ventas[[#This Row],[Código]]),"",VLOOKUP(Ventas[[#This Row],[Código]],Productos[],2,FALSE))</f>
        <v/>
      </c>
      <c r="D3314" t="str">
        <f>IF(ISBLANK(Ventas[[#This Row],[Código]]),"",VLOOKUP(Ventas[[#This Row],[Código]],Productos[],3,FALSE))</f>
        <v/>
      </c>
      <c r="E3314" s="22"/>
      <c r="F3314" s="1" t="str">
        <f>IF(ISBLANK(Ventas[[#This Row],[Código]]),"",VLOOKUP(Ventas[[#This Row],[Código]],Productos[],4,FALSE))</f>
        <v/>
      </c>
      <c r="G3314" s="1" t="str">
        <f>IF(ISBLANK(Ventas[[#This Row],[Código]]),"",VLOOKUP(Ventas[[#This Row],[Código]],Productos[],5,FALSE))</f>
        <v/>
      </c>
      <c r="H3314" s="23" t="str">
        <f>IF(ISBLANK(Ventas[[#This Row],[Código]]),"",Ventas[[#This Row],[Precio Unitario]]*Ventas[[#This Row],[Cantidad]])</f>
        <v/>
      </c>
      <c r="I3314" s="1" t="str">
        <f>IF(ISBLANK(Ventas[[#This Row],[Código]]),"",SUM(Ventas[[#This Row],[Monto]],I3313))</f>
        <v/>
      </c>
    </row>
    <row r="3315" spans="3:9" x14ac:dyDescent="0.25">
      <c r="C3315" t="str">
        <f>IF(ISBLANK(Ventas[[#This Row],[Código]]),"",VLOOKUP(Ventas[[#This Row],[Código]],Productos[],2,FALSE))</f>
        <v/>
      </c>
      <c r="D3315" t="str">
        <f>IF(ISBLANK(Ventas[[#This Row],[Código]]),"",VLOOKUP(Ventas[[#This Row],[Código]],Productos[],3,FALSE))</f>
        <v/>
      </c>
      <c r="E3315" s="22"/>
      <c r="F3315" s="1" t="str">
        <f>IF(ISBLANK(Ventas[[#This Row],[Código]]),"",VLOOKUP(Ventas[[#This Row],[Código]],Productos[],4,FALSE))</f>
        <v/>
      </c>
      <c r="G3315" s="1" t="str">
        <f>IF(ISBLANK(Ventas[[#This Row],[Código]]),"",VLOOKUP(Ventas[[#This Row],[Código]],Productos[],5,FALSE))</f>
        <v/>
      </c>
      <c r="H3315" s="23" t="str">
        <f>IF(ISBLANK(Ventas[[#This Row],[Código]]),"",Ventas[[#This Row],[Precio Unitario]]*Ventas[[#This Row],[Cantidad]])</f>
        <v/>
      </c>
      <c r="I3315" s="1" t="str">
        <f>IF(ISBLANK(Ventas[[#This Row],[Código]]),"",SUM(Ventas[[#This Row],[Monto]],I3314))</f>
        <v/>
      </c>
    </row>
    <row r="3316" spans="3:9" x14ac:dyDescent="0.25">
      <c r="C3316" t="str">
        <f>IF(ISBLANK(Ventas[[#This Row],[Código]]),"",VLOOKUP(Ventas[[#This Row],[Código]],Productos[],2,FALSE))</f>
        <v/>
      </c>
      <c r="D3316" t="str">
        <f>IF(ISBLANK(Ventas[[#This Row],[Código]]),"",VLOOKUP(Ventas[[#This Row],[Código]],Productos[],3,FALSE))</f>
        <v/>
      </c>
      <c r="E3316" s="22"/>
      <c r="F3316" s="1" t="str">
        <f>IF(ISBLANK(Ventas[[#This Row],[Código]]),"",VLOOKUP(Ventas[[#This Row],[Código]],Productos[],4,FALSE))</f>
        <v/>
      </c>
      <c r="G3316" s="1" t="str">
        <f>IF(ISBLANK(Ventas[[#This Row],[Código]]),"",VLOOKUP(Ventas[[#This Row],[Código]],Productos[],5,FALSE))</f>
        <v/>
      </c>
      <c r="H3316" s="23" t="str">
        <f>IF(ISBLANK(Ventas[[#This Row],[Código]]),"",Ventas[[#This Row],[Precio Unitario]]*Ventas[[#This Row],[Cantidad]])</f>
        <v/>
      </c>
      <c r="I3316" s="1" t="str">
        <f>IF(ISBLANK(Ventas[[#This Row],[Código]]),"",SUM(Ventas[[#This Row],[Monto]],I3315))</f>
        <v/>
      </c>
    </row>
    <row r="3317" spans="3:9" x14ac:dyDescent="0.25">
      <c r="C3317" t="str">
        <f>IF(ISBLANK(Ventas[[#This Row],[Código]]),"",VLOOKUP(Ventas[[#This Row],[Código]],Productos[],2,FALSE))</f>
        <v/>
      </c>
      <c r="D3317" t="str">
        <f>IF(ISBLANK(Ventas[[#This Row],[Código]]),"",VLOOKUP(Ventas[[#This Row],[Código]],Productos[],3,FALSE))</f>
        <v/>
      </c>
      <c r="E3317" s="22"/>
      <c r="F3317" s="1" t="str">
        <f>IF(ISBLANK(Ventas[[#This Row],[Código]]),"",VLOOKUP(Ventas[[#This Row],[Código]],Productos[],4,FALSE))</f>
        <v/>
      </c>
      <c r="G3317" s="1" t="str">
        <f>IF(ISBLANK(Ventas[[#This Row],[Código]]),"",VLOOKUP(Ventas[[#This Row],[Código]],Productos[],5,FALSE))</f>
        <v/>
      </c>
      <c r="H3317" s="23" t="str">
        <f>IF(ISBLANK(Ventas[[#This Row],[Código]]),"",Ventas[[#This Row],[Precio Unitario]]*Ventas[[#This Row],[Cantidad]])</f>
        <v/>
      </c>
      <c r="I3317" s="1" t="str">
        <f>IF(ISBLANK(Ventas[[#This Row],[Código]]),"",SUM(Ventas[[#This Row],[Monto]],I3316))</f>
        <v/>
      </c>
    </row>
    <row r="3318" spans="3:9" x14ac:dyDescent="0.25">
      <c r="C3318" t="str">
        <f>IF(ISBLANK(Ventas[[#This Row],[Código]]),"",VLOOKUP(Ventas[[#This Row],[Código]],Productos[],2,FALSE))</f>
        <v/>
      </c>
      <c r="D3318" t="str">
        <f>IF(ISBLANK(Ventas[[#This Row],[Código]]),"",VLOOKUP(Ventas[[#This Row],[Código]],Productos[],3,FALSE))</f>
        <v/>
      </c>
      <c r="E3318" s="22"/>
      <c r="F3318" s="1" t="str">
        <f>IF(ISBLANK(Ventas[[#This Row],[Código]]),"",VLOOKUP(Ventas[[#This Row],[Código]],Productos[],4,FALSE))</f>
        <v/>
      </c>
      <c r="G3318" s="1" t="str">
        <f>IF(ISBLANK(Ventas[[#This Row],[Código]]),"",VLOOKUP(Ventas[[#This Row],[Código]],Productos[],5,FALSE))</f>
        <v/>
      </c>
      <c r="H3318" s="23" t="str">
        <f>IF(ISBLANK(Ventas[[#This Row],[Código]]),"",Ventas[[#This Row],[Precio Unitario]]*Ventas[[#This Row],[Cantidad]])</f>
        <v/>
      </c>
      <c r="I3318" s="1" t="str">
        <f>IF(ISBLANK(Ventas[[#This Row],[Código]]),"",SUM(Ventas[[#This Row],[Monto]],I3317))</f>
        <v/>
      </c>
    </row>
    <row r="3319" spans="3:9" x14ac:dyDescent="0.25">
      <c r="C3319" t="str">
        <f>IF(ISBLANK(Ventas[[#This Row],[Código]]),"",VLOOKUP(Ventas[[#This Row],[Código]],Productos[],2,FALSE))</f>
        <v/>
      </c>
      <c r="D3319" t="str">
        <f>IF(ISBLANK(Ventas[[#This Row],[Código]]),"",VLOOKUP(Ventas[[#This Row],[Código]],Productos[],3,FALSE))</f>
        <v/>
      </c>
      <c r="E3319" s="22"/>
      <c r="F3319" s="1" t="str">
        <f>IF(ISBLANK(Ventas[[#This Row],[Código]]),"",VLOOKUP(Ventas[[#This Row],[Código]],Productos[],4,FALSE))</f>
        <v/>
      </c>
      <c r="G3319" s="1" t="str">
        <f>IF(ISBLANK(Ventas[[#This Row],[Código]]),"",VLOOKUP(Ventas[[#This Row],[Código]],Productos[],5,FALSE))</f>
        <v/>
      </c>
      <c r="H3319" s="23" t="str">
        <f>IF(ISBLANK(Ventas[[#This Row],[Código]]),"",Ventas[[#This Row],[Precio Unitario]]*Ventas[[#This Row],[Cantidad]])</f>
        <v/>
      </c>
      <c r="I3319" s="1" t="str">
        <f>IF(ISBLANK(Ventas[[#This Row],[Código]]),"",SUM(Ventas[[#This Row],[Monto]],I3318))</f>
        <v/>
      </c>
    </row>
    <row r="3320" spans="3:9" x14ac:dyDescent="0.25">
      <c r="C3320" t="str">
        <f>IF(ISBLANK(Ventas[[#This Row],[Código]]),"",VLOOKUP(Ventas[[#This Row],[Código]],Productos[],2,FALSE))</f>
        <v/>
      </c>
      <c r="D3320" t="str">
        <f>IF(ISBLANK(Ventas[[#This Row],[Código]]),"",VLOOKUP(Ventas[[#This Row],[Código]],Productos[],3,FALSE))</f>
        <v/>
      </c>
      <c r="E3320" s="22"/>
      <c r="F3320" s="1" t="str">
        <f>IF(ISBLANK(Ventas[[#This Row],[Código]]),"",VLOOKUP(Ventas[[#This Row],[Código]],Productos[],4,FALSE))</f>
        <v/>
      </c>
      <c r="G3320" s="1" t="str">
        <f>IF(ISBLANK(Ventas[[#This Row],[Código]]),"",VLOOKUP(Ventas[[#This Row],[Código]],Productos[],5,FALSE))</f>
        <v/>
      </c>
      <c r="H3320" s="23" t="str">
        <f>IF(ISBLANK(Ventas[[#This Row],[Código]]),"",Ventas[[#This Row],[Precio Unitario]]*Ventas[[#This Row],[Cantidad]])</f>
        <v/>
      </c>
      <c r="I3320" s="1" t="str">
        <f>IF(ISBLANK(Ventas[[#This Row],[Código]]),"",SUM(Ventas[[#This Row],[Monto]],I3319))</f>
        <v/>
      </c>
    </row>
    <row r="3321" spans="3:9" x14ac:dyDescent="0.25">
      <c r="C3321" t="str">
        <f>IF(ISBLANK(Ventas[[#This Row],[Código]]),"",VLOOKUP(Ventas[[#This Row],[Código]],Productos[],2,FALSE))</f>
        <v/>
      </c>
      <c r="D3321" t="str">
        <f>IF(ISBLANK(Ventas[[#This Row],[Código]]),"",VLOOKUP(Ventas[[#This Row],[Código]],Productos[],3,FALSE))</f>
        <v/>
      </c>
      <c r="E3321" s="22"/>
      <c r="F3321" s="1" t="str">
        <f>IF(ISBLANK(Ventas[[#This Row],[Código]]),"",VLOOKUP(Ventas[[#This Row],[Código]],Productos[],4,FALSE))</f>
        <v/>
      </c>
      <c r="G3321" s="1" t="str">
        <f>IF(ISBLANK(Ventas[[#This Row],[Código]]),"",VLOOKUP(Ventas[[#This Row],[Código]],Productos[],5,FALSE))</f>
        <v/>
      </c>
      <c r="H3321" s="23" t="str">
        <f>IF(ISBLANK(Ventas[[#This Row],[Código]]),"",Ventas[[#This Row],[Precio Unitario]]*Ventas[[#This Row],[Cantidad]])</f>
        <v/>
      </c>
      <c r="I3321" s="1" t="str">
        <f>IF(ISBLANK(Ventas[[#This Row],[Código]]),"",SUM(Ventas[[#This Row],[Monto]],I3320))</f>
        <v/>
      </c>
    </row>
    <row r="3322" spans="3:9" x14ac:dyDescent="0.25">
      <c r="C3322" t="str">
        <f>IF(ISBLANK(Ventas[[#This Row],[Código]]),"",VLOOKUP(Ventas[[#This Row],[Código]],Productos[],2,FALSE))</f>
        <v/>
      </c>
      <c r="D3322" t="str">
        <f>IF(ISBLANK(Ventas[[#This Row],[Código]]),"",VLOOKUP(Ventas[[#This Row],[Código]],Productos[],3,FALSE))</f>
        <v/>
      </c>
      <c r="E3322" s="22"/>
      <c r="F3322" s="1" t="str">
        <f>IF(ISBLANK(Ventas[[#This Row],[Código]]),"",VLOOKUP(Ventas[[#This Row],[Código]],Productos[],4,FALSE))</f>
        <v/>
      </c>
      <c r="G3322" s="1" t="str">
        <f>IF(ISBLANK(Ventas[[#This Row],[Código]]),"",VLOOKUP(Ventas[[#This Row],[Código]],Productos[],5,FALSE))</f>
        <v/>
      </c>
      <c r="H3322" s="23" t="str">
        <f>IF(ISBLANK(Ventas[[#This Row],[Código]]),"",Ventas[[#This Row],[Precio Unitario]]*Ventas[[#This Row],[Cantidad]])</f>
        <v/>
      </c>
      <c r="I3322" s="1" t="str">
        <f>IF(ISBLANK(Ventas[[#This Row],[Código]]),"",SUM(Ventas[[#This Row],[Monto]],I3321))</f>
        <v/>
      </c>
    </row>
    <row r="3323" spans="3:9" x14ac:dyDescent="0.25">
      <c r="C3323" t="str">
        <f>IF(ISBLANK(Ventas[[#This Row],[Código]]),"",VLOOKUP(Ventas[[#This Row],[Código]],Productos[],2,FALSE))</f>
        <v/>
      </c>
      <c r="D3323" t="str">
        <f>IF(ISBLANK(Ventas[[#This Row],[Código]]),"",VLOOKUP(Ventas[[#This Row],[Código]],Productos[],3,FALSE))</f>
        <v/>
      </c>
      <c r="E3323" s="22"/>
      <c r="F3323" s="1" t="str">
        <f>IF(ISBLANK(Ventas[[#This Row],[Código]]),"",VLOOKUP(Ventas[[#This Row],[Código]],Productos[],4,FALSE))</f>
        <v/>
      </c>
      <c r="G3323" s="1" t="str">
        <f>IF(ISBLANK(Ventas[[#This Row],[Código]]),"",VLOOKUP(Ventas[[#This Row],[Código]],Productos[],5,FALSE))</f>
        <v/>
      </c>
      <c r="H3323" s="23" t="str">
        <f>IF(ISBLANK(Ventas[[#This Row],[Código]]),"",Ventas[[#This Row],[Precio Unitario]]*Ventas[[#This Row],[Cantidad]])</f>
        <v/>
      </c>
      <c r="I3323" s="1" t="str">
        <f>IF(ISBLANK(Ventas[[#This Row],[Código]]),"",SUM(Ventas[[#This Row],[Monto]],I3322))</f>
        <v/>
      </c>
    </row>
    <row r="3324" spans="3:9" x14ac:dyDescent="0.25">
      <c r="C3324" t="str">
        <f>IF(ISBLANK(Ventas[[#This Row],[Código]]),"",VLOOKUP(Ventas[[#This Row],[Código]],Productos[],2,FALSE))</f>
        <v/>
      </c>
      <c r="D3324" t="str">
        <f>IF(ISBLANK(Ventas[[#This Row],[Código]]),"",VLOOKUP(Ventas[[#This Row],[Código]],Productos[],3,FALSE))</f>
        <v/>
      </c>
      <c r="E3324" s="22"/>
      <c r="F3324" s="1" t="str">
        <f>IF(ISBLANK(Ventas[[#This Row],[Código]]),"",VLOOKUP(Ventas[[#This Row],[Código]],Productos[],4,FALSE))</f>
        <v/>
      </c>
      <c r="G3324" s="1" t="str">
        <f>IF(ISBLANK(Ventas[[#This Row],[Código]]),"",VLOOKUP(Ventas[[#This Row],[Código]],Productos[],5,FALSE))</f>
        <v/>
      </c>
      <c r="H3324" s="23" t="str">
        <f>IF(ISBLANK(Ventas[[#This Row],[Código]]),"",Ventas[[#This Row],[Precio Unitario]]*Ventas[[#This Row],[Cantidad]])</f>
        <v/>
      </c>
      <c r="I3324" s="1" t="str">
        <f>IF(ISBLANK(Ventas[[#This Row],[Código]]),"",SUM(Ventas[[#This Row],[Monto]],I3323))</f>
        <v/>
      </c>
    </row>
    <row r="3325" spans="3:9" x14ac:dyDescent="0.25">
      <c r="C3325" t="str">
        <f>IF(ISBLANK(Ventas[[#This Row],[Código]]),"",VLOOKUP(Ventas[[#This Row],[Código]],Productos[],2,FALSE))</f>
        <v/>
      </c>
      <c r="D3325" t="str">
        <f>IF(ISBLANK(Ventas[[#This Row],[Código]]),"",VLOOKUP(Ventas[[#This Row],[Código]],Productos[],3,FALSE))</f>
        <v/>
      </c>
      <c r="E3325" s="22"/>
      <c r="F3325" s="1" t="str">
        <f>IF(ISBLANK(Ventas[[#This Row],[Código]]),"",VLOOKUP(Ventas[[#This Row],[Código]],Productos[],4,FALSE))</f>
        <v/>
      </c>
      <c r="G3325" s="1" t="str">
        <f>IF(ISBLANK(Ventas[[#This Row],[Código]]),"",VLOOKUP(Ventas[[#This Row],[Código]],Productos[],5,FALSE))</f>
        <v/>
      </c>
      <c r="H3325" s="23" t="str">
        <f>IF(ISBLANK(Ventas[[#This Row],[Código]]),"",Ventas[[#This Row],[Precio Unitario]]*Ventas[[#This Row],[Cantidad]])</f>
        <v/>
      </c>
      <c r="I3325" s="1" t="str">
        <f>IF(ISBLANK(Ventas[[#This Row],[Código]]),"",SUM(Ventas[[#This Row],[Monto]],I3324))</f>
        <v/>
      </c>
    </row>
    <row r="3326" spans="3:9" x14ac:dyDescent="0.25">
      <c r="C3326" t="str">
        <f>IF(ISBLANK(Ventas[[#This Row],[Código]]),"",VLOOKUP(Ventas[[#This Row],[Código]],Productos[],2,FALSE))</f>
        <v/>
      </c>
      <c r="D3326" t="str">
        <f>IF(ISBLANK(Ventas[[#This Row],[Código]]),"",VLOOKUP(Ventas[[#This Row],[Código]],Productos[],3,FALSE))</f>
        <v/>
      </c>
      <c r="E3326" s="22"/>
      <c r="F3326" s="1" t="str">
        <f>IF(ISBLANK(Ventas[[#This Row],[Código]]),"",VLOOKUP(Ventas[[#This Row],[Código]],Productos[],4,FALSE))</f>
        <v/>
      </c>
      <c r="G3326" s="1" t="str">
        <f>IF(ISBLANK(Ventas[[#This Row],[Código]]),"",VLOOKUP(Ventas[[#This Row],[Código]],Productos[],5,FALSE))</f>
        <v/>
      </c>
      <c r="H3326" s="23" t="str">
        <f>IF(ISBLANK(Ventas[[#This Row],[Código]]),"",Ventas[[#This Row],[Precio Unitario]]*Ventas[[#This Row],[Cantidad]])</f>
        <v/>
      </c>
      <c r="I3326" s="1" t="str">
        <f>IF(ISBLANK(Ventas[[#This Row],[Código]]),"",SUM(Ventas[[#This Row],[Monto]],I3325))</f>
        <v/>
      </c>
    </row>
    <row r="3327" spans="3:9" x14ac:dyDescent="0.25">
      <c r="C3327" t="str">
        <f>IF(ISBLANK(Ventas[[#This Row],[Código]]),"",VLOOKUP(Ventas[[#This Row],[Código]],Productos[],2,FALSE))</f>
        <v/>
      </c>
      <c r="D3327" t="str">
        <f>IF(ISBLANK(Ventas[[#This Row],[Código]]),"",VLOOKUP(Ventas[[#This Row],[Código]],Productos[],3,FALSE))</f>
        <v/>
      </c>
      <c r="E3327" s="22"/>
      <c r="F3327" s="1" t="str">
        <f>IF(ISBLANK(Ventas[[#This Row],[Código]]),"",VLOOKUP(Ventas[[#This Row],[Código]],Productos[],4,FALSE))</f>
        <v/>
      </c>
      <c r="G3327" s="1" t="str">
        <f>IF(ISBLANK(Ventas[[#This Row],[Código]]),"",VLOOKUP(Ventas[[#This Row],[Código]],Productos[],5,FALSE))</f>
        <v/>
      </c>
      <c r="H3327" s="23" t="str">
        <f>IF(ISBLANK(Ventas[[#This Row],[Código]]),"",Ventas[[#This Row],[Precio Unitario]]*Ventas[[#This Row],[Cantidad]])</f>
        <v/>
      </c>
      <c r="I3327" s="1" t="str">
        <f>IF(ISBLANK(Ventas[[#This Row],[Código]]),"",SUM(Ventas[[#This Row],[Monto]],I3326))</f>
        <v/>
      </c>
    </row>
    <row r="3328" spans="3:9" x14ac:dyDescent="0.25">
      <c r="C3328" t="str">
        <f>IF(ISBLANK(Ventas[[#This Row],[Código]]),"",VLOOKUP(Ventas[[#This Row],[Código]],Productos[],2,FALSE))</f>
        <v/>
      </c>
      <c r="D3328" t="str">
        <f>IF(ISBLANK(Ventas[[#This Row],[Código]]),"",VLOOKUP(Ventas[[#This Row],[Código]],Productos[],3,FALSE))</f>
        <v/>
      </c>
      <c r="E3328" s="22"/>
      <c r="F3328" s="1" t="str">
        <f>IF(ISBLANK(Ventas[[#This Row],[Código]]),"",VLOOKUP(Ventas[[#This Row],[Código]],Productos[],4,FALSE))</f>
        <v/>
      </c>
      <c r="G3328" s="1" t="str">
        <f>IF(ISBLANK(Ventas[[#This Row],[Código]]),"",VLOOKUP(Ventas[[#This Row],[Código]],Productos[],5,FALSE))</f>
        <v/>
      </c>
      <c r="H3328" s="23" t="str">
        <f>IF(ISBLANK(Ventas[[#This Row],[Código]]),"",Ventas[[#This Row],[Precio Unitario]]*Ventas[[#This Row],[Cantidad]])</f>
        <v/>
      </c>
      <c r="I3328" s="1" t="str">
        <f>IF(ISBLANK(Ventas[[#This Row],[Código]]),"",SUM(Ventas[[#This Row],[Monto]],I3327))</f>
        <v/>
      </c>
    </row>
    <row r="3329" spans="3:9" x14ac:dyDescent="0.25">
      <c r="C3329" t="str">
        <f>IF(ISBLANK(Ventas[[#This Row],[Código]]),"",VLOOKUP(Ventas[[#This Row],[Código]],Productos[],2,FALSE))</f>
        <v/>
      </c>
      <c r="D3329" t="str">
        <f>IF(ISBLANK(Ventas[[#This Row],[Código]]),"",VLOOKUP(Ventas[[#This Row],[Código]],Productos[],3,FALSE))</f>
        <v/>
      </c>
      <c r="E3329" s="22"/>
      <c r="F3329" s="1" t="str">
        <f>IF(ISBLANK(Ventas[[#This Row],[Código]]),"",VLOOKUP(Ventas[[#This Row],[Código]],Productos[],4,FALSE))</f>
        <v/>
      </c>
      <c r="G3329" s="1" t="str">
        <f>IF(ISBLANK(Ventas[[#This Row],[Código]]),"",VLOOKUP(Ventas[[#This Row],[Código]],Productos[],5,FALSE))</f>
        <v/>
      </c>
      <c r="H3329" s="23" t="str">
        <f>IF(ISBLANK(Ventas[[#This Row],[Código]]),"",Ventas[[#This Row],[Precio Unitario]]*Ventas[[#This Row],[Cantidad]])</f>
        <v/>
      </c>
      <c r="I3329" s="1" t="str">
        <f>IF(ISBLANK(Ventas[[#This Row],[Código]]),"",SUM(Ventas[[#This Row],[Monto]],I3328))</f>
        <v/>
      </c>
    </row>
    <row r="3330" spans="3:9" x14ac:dyDescent="0.25">
      <c r="C3330" t="str">
        <f>IF(ISBLANK(Ventas[[#This Row],[Código]]),"",VLOOKUP(Ventas[[#This Row],[Código]],Productos[],2,FALSE))</f>
        <v/>
      </c>
      <c r="D3330" t="str">
        <f>IF(ISBLANK(Ventas[[#This Row],[Código]]),"",VLOOKUP(Ventas[[#This Row],[Código]],Productos[],3,FALSE))</f>
        <v/>
      </c>
      <c r="E3330" s="22"/>
      <c r="F3330" s="1" t="str">
        <f>IF(ISBLANK(Ventas[[#This Row],[Código]]),"",VLOOKUP(Ventas[[#This Row],[Código]],Productos[],4,FALSE))</f>
        <v/>
      </c>
      <c r="G3330" s="1" t="str">
        <f>IF(ISBLANK(Ventas[[#This Row],[Código]]),"",VLOOKUP(Ventas[[#This Row],[Código]],Productos[],5,FALSE))</f>
        <v/>
      </c>
      <c r="H3330" s="23" t="str">
        <f>IF(ISBLANK(Ventas[[#This Row],[Código]]),"",Ventas[[#This Row],[Precio Unitario]]*Ventas[[#This Row],[Cantidad]])</f>
        <v/>
      </c>
      <c r="I3330" s="1" t="str">
        <f>IF(ISBLANK(Ventas[[#This Row],[Código]]),"",SUM(Ventas[[#This Row],[Monto]],I3329))</f>
        <v/>
      </c>
    </row>
    <row r="3331" spans="3:9" x14ac:dyDescent="0.25">
      <c r="C3331" t="str">
        <f>IF(ISBLANK(Ventas[[#This Row],[Código]]),"",VLOOKUP(Ventas[[#This Row],[Código]],Productos[],2,FALSE))</f>
        <v/>
      </c>
      <c r="D3331" t="str">
        <f>IF(ISBLANK(Ventas[[#This Row],[Código]]),"",VLOOKUP(Ventas[[#This Row],[Código]],Productos[],3,FALSE))</f>
        <v/>
      </c>
      <c r="E3331" s="22"/>
      <c r="F3331" s="1" t="str">
        <f>IF(ISBLANK(Ventas[[#This Row],[Código]]),"",VLOOKUP(Ventas[[#This Row],[Código]],Productos[],4,FALSE))</f>
        <v/>
      </c>
      <c r="G3331" s="1" t="str">
        <f>IF(ISBLANK(Ventas[[#This Row],[Código]]),"",VLOOKUP(Ventas[[#This Row],[Código]],Productos[],5,FALSE))</f>
        <v/>
      </c>
      <c r="H3331" s="23" t="str">
        <f>IF(ISBLANK(Ventas[[#This Row],[Código]]),"",Ventas[[#This Row],[Precio Unitario]]*Ventas[[#This Row],[Cantidad]])</f>
        <v/>
      </c>
      <c r="I3331" s="1" t="str">
        <f>IF(ISBLANK(Ventas[[#This Row],[Código]]),"",SUM(Ventas[[#This Row],[Monto]],I3330))</f>
        <v/>
      </c>
    </row>
    <row r="3332" spans="3:9" x14ac:dyDescent="0.25">
      <c r="C3332" t="str">
        <f>IF(ISBLANK(Ventas[[#This Row],[Código]]),"",VLOOKUP(Ventas[[#This Row],[Código]],Productos[],2,FALSE))</f>
        <v/>
      </c>
      <c r="D3332" t="str">
        <f>IF(ISBLANK(Ventas[[#This Row],[Código]]),"",VLOOKUP(Ventas[[#This Row],[Código]],Productos[],3,FALSE))</f>
        <v/>
      </c>
      <c r="E3332" s="22"/>
      <c r="F3332" s="1" t="str">
        <f>IF(ISBLANK(Ventas[[#This Row],[Código]]),"",VLOOKUP(Ventas[[#This Row],[Código]],Productos[],4,FALSE))</f>
        <v/>
      </c>
      <c r="G3332" s="1" t="str">
        <f>IF(ISBLANK(Ventas[[#This Row],[Código]]),"",VLOOKUP(Ventas[[#This Row],[Código]],Productos[],5,FALSE))</f>
        <v/>
      </c>
      <c r="H3332" s="23" t="str">
        <f>IF(ISBLANK(Ventas[[#This Row],[Código]]),"",Ventas[[#This Row],[Precio Unitario]]*Ventas[[#This Row],[Cantidad]])</f>
        <v/>
      </c>
      <c r="I3332" s="1" t="str">
        <f>IF(ISBLANK(Ventas[[#This Row],[Código]]),"",SUM(Ventas[[#This Row],[Monto]],I3331))</f>
        <v/>
      </c>
    </row>
    <row r="3333" spans="3:9" x14ac:dyDescent="0.25">
      <c r="C3333" t="str">
        <f>IF(ISBLANK(Ventas[[#This Row],[Código]]),"",VLOOKUP(Ventas[[#This Row],[Código]],Productos[],2,FALSE))</f>
        <v/>
      </c>
      <c r="D3333" t="str">
        <f>IF(ISBLANK(Ventas[[#This Row],[Código]]),"",VLOOKUP(Ventas[[#This Row],[Código]],Productos[],3,FALSE))</f>
        <v/>
      </c>
      <c r="E3333" s="22"/>
      <c r="F3333" s="1" t="str">
        <f>IF(ISBLANK(Ventas[[#This Row],[Código]]),"",VLOOKUP(Ventas[[#This Row],[Código]],Productos[],4,FALSE))</f>
        <v/>
      </c>
      <c r="G3333" s="1" t="str">
        <f>IF(ISBLANK(Ventas[[#This Row],[Código]]),"",VLOOKUP(Ventas[[#This Row],[Código]],Productos[],5,FALSE))</f>
        <v/>
      </c>
      <c r="H3333" s="23" t="str">
        <f>IF(ISBLANK(Ventas[[#This Row],[Código]]),"",Ventas[[#This Row],[Precio Unitario]]*Ventas[[#This Row],[Cantidad]])</f>
        <v/>
      </c>
      <c r="I3333" s="1" t="str">
        <f>IF(ISBLANK(Ventas[[#This Row],[Código]]),"",SUM(Ventas[[#This Row],[Monto]],I3332))</f>
        <v/>
      </c>
    </row>
    <row r="3334" spans="3:9" x14ac:dyDescent="0.25">
      <c r="C3334" t="str">
        <f>IF(ISBLANK(Ventas[[#This Row],[Código]]),"",VLOOKUP(Ventas[[#This Row],[Código]],Productos[],2,FALSE))</f>
        <v/>
      </c>
      <c r="D3334" t="str">
        <f>IF(ISBLANK(Ventas[[#This Row],[Código]]),"",VLOOKUP(Ventas[[#This Row],[Código]],Productos[],3,FALSE))</f>
        <v/>
      </c>
      <c r="E3334" s="22"/>
      <c r="F3334" s="1" t="str">
        <f>IF(ISBLANK(Ventas[[#This Row],[Código]]),"",VLOOKUP(Ventas[[#This Row],[Código]],Productos[],4,FALSE))</f>
        <v/>
      </c>
      <c r="G3334" s="1" t="str">
        <f>IF(ISBLANK(Ventas[[#This Row],[Código]]),"",VLOOKUP(Ventas[[#This Row],[Código]],Productos[],5,FALSE))</f>
        <v/>
      </c>
      <c r="H3334" s="23" t="str">
        <f>IF(ISBLANK(Ventas[[#This Row],[Código]]),"",Ventas[[#This Row],[Precio Unitario]]*Ventas[[#This Row],[Cantidad]])</f>
        <v/>
      </c>
      <c r="I3334" s="1" t="str">
        <f>IF(ISBLANK(Ventas[[#This Row],[Código]]),"",SUM(Ventas[[#This Row],[Monto]],I3333))</f>
        <v/>
      </c>
    </row>
    <row r="3335" spans="3:9" x14ac:dyDescent="0.25">
      <c r="C3335" t="str">
        <f>IF(ISBLANK(Ventas[[#This Row],[Código]]),"",VLOOKUP(Ventas[[#This Row],[Código]],Productos[],2,FALSE))</f>
        <v/>
      </c>
      <c r="D3335" t="str">
        <f>IF(ISBLANK(Ventas[[#This Row],[Código]]),"",VLOOKUP(Ventas[[#This Row],[Código]],Productos[],3,FALSE))</f>
        <v/>
      </c>
      <c r="E3335" s="22"/>
      <c r="F3335" s="1" t="str">
        <f>IF(ISBLANK(Ventas[[#This Row],[Código]]),"",VLOOKUP(Ventas[[#This Row],[Código]],Productos[],4,FALSE))</f>
        <v/>
      </c>
      <c r="G3335" s="1" t="str">
        <f>IF(ISBLANK(Ventas[[#This Row],[Código]]),"",VLOOKUP(Ventas[[#This Row],[Código]],Productos[],5,FALSE))</f>
        <v/>
      </c>
      <c r="H3335" s="23" t="str">
        <f>IF(ISBLANK(Ventas[[#This Row],[Código]]),"",Ventas[[#This Row],[Precio Unitario]]*Ventas[[#This Row],[Cantidad]])</f>
        <v/>
      </c>
      <c r="I3335" s="1" t="str">
        <f>IF(ISBLANK(Ventas[[#This Row],[Código]]),"",SUM(Ventas[[#This Row],[Monto]],I3334))</f>
        <v/>
      </c>
    </row>
    <row r="3336" spans="3:9" x14ac:dyDescent="0.25">
      <c r="C3336" t="str">
        <f>IF(ISBLANK(Ventas[[#This Row],[Código]]),"",VLOOKUP(Ventas[[#This Row],[Código]],Productos[],2,FALSE))</f>
        <v/>
      </c>
      <c r="D3336" t="str">
        <f>IF(ISBLANK(Ventas[[#This Row],[Código]]),"",VLOOKUP(Ventas[[#This Row],[Código]],Productos[],3,FALSE))</f>
        <v/>
      </c>
      <c r="E3336" s="22"/>
      <c r="F3336" s="1" t="str">
        <f>IF(ISBLANK(Ventas[[#This Row],[Código]]),"",VLOOKUP(Ventas[[#This Row],[Código]],Productos[],4,FALSE))</f>
        <v/>
      </c>
      <c r="G3336" s="1" t="str">
        <f>IF(ISBLANK(Ventas[[#This Row],[Código]]),"",VLOOKUP(Ventas[[#This Row],[Código]],Productos[],5,FALSE))</f>
        <v/>
      </c>
      <c r="H3336" s="23" t="str">
        <f>IF(ISBLANK(Ventas[[#This Row],[Código]]),"",Ventas[[#This Row],[Precio Unitario]]*Ventas[[#This Row],[Cantidad]])</f>
        <v/>
      </c>
      <c r="I3336" s="1" t="str">
        <f>IF(ISBLANK(Ventas[[#This Row],[Código]]),"",SUM(Ventas[[#This Row],[Monto]],I3335))</f>
        <v/>
      </c>
    </row>
    <row r="3337" spans="3:9" x14ac:dyDescent="0.25">
      <c r="C3337" t="str">
        <f>IF(ISBLANK(Ventas[[#This Row],[Código]]),"",VLOOKUP(Ventas[[#This Row],[Código]],Productos[],2,FALSE))</f>
        <v/>
      </c>
      <c r="D3337" t="str">
        <f>IF(ISBLANK(Ventas[[#This Row],[Código]]),"",VLOOKUP(Ventas[[#This Row],[Código]],Productos[],3,FALSE))</f>
        <v/>
      </c>
      <c r="E3337" s="22"/>
      <c r="F3337" s="1" t="str">
        <f>IF(ISBLANK(Ventas[[#This Row],[Código]]),"",VLOOKUP(Ventas[[#This Row],[Código]],Productos[],4,FALSE))</f>
        <v/>
      </c>
      <c r="G3337" s="1" t="str">
        <f>IF(ISBLANK(Ventas[[#This Row],[Código]]),"",VLOOKUP(Ventas[[#This Row],[Código]],Productos[],5,FALSE))</f>
        <v/>
      </c>
      <c r="H3337" s="23" t="str">
        <f>IF(ISBLANK(Ventas[[#This Row],[Código]]),"",Ventas[[#This Row],[Precio Unitario]]*Ventas[[#This Row],[Cantidad]])</f>
        <v/>
      </c>
      <c r="I3337" s="1" t="str">
        <f>IF(ISBLANK(Ventas[[#This Row],[Código]]),"",SUM(Ventas[[#This Row],[Monto]],I3336))</f>
        <v/>
      </c>
    </row>
    <row r="3338" spans="3:9" x14ac:dyDescent="0.25">
      <c r="C3338" t="str">
        <f>IF(ISBLANK(Ventas[[#This Row],[Código]]),"",VLOOKUP(Ventas[[#This Row],[Código]],Productos[],2,FALSE))</f>
        <v/>
      </c>
      <c r="D3338" t="str">
        <f>IF(ISBLANK(Ventas[[#This Row],[Código]]),"",VLOOKUP(Ventas[[#This Row],[Código]],Productos[],3,FALSE))</f>
        <v/>
      </c>
      <c r="E3338" s="22"/>
      <c r="F3338" s="1" t="str">
        <f>IF(ISBLANK(Ventas[[#This Row],[Código]]),"",VLOOKUP(Ventas[[#This Row],[Código]],Productos[],4,FALSE))</f>
        <v/>
      </c>
      <c r="G3338" s="1" t="str">
        <f>IF(ISBLANK(Ventas[[#This Row],[Código]]),"",VLOOKUP(Ventas[[#This Row],[Código]],Productos[],5,FALSE))</f>
        <v/>
      </c>
      <c r="H3338" s="23" t="str">
        <f>IF(ISBLANK(Ventas[[#This Row],[Código]]),"",Ventas[[#This Row],[Precio Unitario]]*Ventas[[#This Row],[Cantidad]])</f>
        <v/>
      </c>
      <c r="I3338" s="1" t="str">
        <f>IF(ISBLANK(Ventas[[#This Row],[Código]]),"",SUM(Ventas[[#This Row],[Monto]],I3337))</f>
        <v/>
      </c>
    </row>
    <row r="3339" spans="3:9" x14ac:dyDescent="0.25">
      <c r="C3339" t="str">
        <f>IF(ISBLANK(Ventas[[#This Row],[Código]]),"",VLOOKUP(Ventas[[#This Row],[Código]],Productos[],2,FALSE))</f>
        <v/>
      </c>
      <c r="D3339" t="str">
        <f>IF(ISBLANK(Ventas[[#This Row],[Código]]),"",VLOOKUP(Ventas[[#This Row],[Código]],Productos[],3,FALSE))</f>
        <v/>
      </c>
      <c r="E3339" s="22"/>
      <c r="F3339" s="1" t="str">
        <f>IF(ISBLANK(Ventas[[#This Row],[Código]]),"",VLOOKUP(Ventas[[#This Row],[Código]],Productos[],4,FALSE))</f>
        <v/>
      </c>
      <c r="G3339" s="1" t="str">
        <f>IF(ISBLANK(Ventas[[#This Row],[Código]]),"",VLOOKUP(Ventas[[#This Row],[Código]],Productos[],5,FALSE))</f>
        <v/>
      </c>
      <c r="H3339" s="23" t="str">
        <f>IF(ISBLANK(Ventas[[#This Row],[Código]]),"",Ventas[[#This Row],[Precio Unitario]]*Ventas[[#This Row],[Cantidad]])</f>
        <v/>
      </c>
      <c r="I3339" s="1" t="str">
        <f>IF(ISBLANK(Ventas[[#This Row],[Código]]),"",SUM(Ventas[[#This Row],[Monto]],I3338))</f>
        <v/>
      </c>
    </row>
    <row r="3340" spans="3:9" x14ac:dyDescent="0.25">
      <c r="C3340" t="str">
        <f>IF(ISBLANK(Ventas[[#This Row],[Código]]),"",VLOOKUP(Ventas[[#This Row],[Código]],Productos[],2,FALSE))</f>
        <v/>
      </c>
      <c r="D3340" t="str">
        <f>IF(ISBLANK(Ventas[[#This Row],[Código]]),"",VLOOKUP(Ventas[[#This Row],[Código]],Productos[],3,FALSE))</f>
        <v/>
      </c>
      <c r="E3340" s="22"/>
      <c r="F3340" s="1" t="str">
        <f>IF(ISBLANK(Ventas[[#This Row],[Código]]),"",VLOOKUP(Ventas[[#This Row],[Código]],Productos[],4,FALSE))</f>
        <v/>
      </c>
      <c r="G3340" s="1" t="str">
        <f>IF(ISBLANK(Ventas[[#This Row],[Código]]),"",VLOOKUP(Ventas[[#This Row],[Código]],Productos[],5,FALSE))</f>
        <v/>
      </c>
      <c r="H3340" s="23" t="str">
        <f>IF(ISBLANK(Ventas[[#This Row],[Código]]),"",Ventas[[#This Row],[Precio Unitario]]*Ventas[[#This Row],[Cantidad]])</f>
        <v/>
      </c>
      <c r="I3340" s="1" t="str">
        <f>IF(ISBLANK(Ventas[[#This Row],[Código]]),"",SUM(Ventas[[#This Row],[Monto]],I3339))</f>
        <v/>
      </c>
    </row>
    <row r="3341" spans="3:9" x14ac:dyDescent="0.25">
      <c r="C3341" t="str">
        <f>IF(ISBLANK(Ventas[[#This Row],[Código]]),"",VLOOKUP(Ventas[[#This Row],[Código]],Productos[],2,FALSE))</f>
        <v/>
      </c>
      <c r="D3341" t="str">
        <f>IF(ISBLANK(Ventas[[#This Row],[Código]]),"",VLOOKUP(Ventas[[#This Row],[Código]],Productos[],3,FALSE))</f>
        <v/>
      </c>
      <c r="E3341" s="22"/>
      <c r="F3341" s="1" t="str">
        <f>IF(ISBLANK(Ventas[[#This Row],[Código]]),"",VLOOKUP(Ventas[[#This Row],[Código]],Productos[],4,FALSE))</f>
        <v/>
      </c>
      <c r="G3341" s="1" t="str">
        <f>IF(ISBLANK(Ventas[[#This Row],[Código]]),"",VLOOKUP(Ventas[[#This Row],[Código]],Productos[],5,FALSE))</f>
        <v/>
      </c>
      <c r="H3341" s="23" t="str">
        <f>IF(ISBLANK(Ventas[[#This Row],[Código]]),"",Ventas[[#This Row],[Precio Unitario]]*Ventas[[#This Row],[Cantidad]])</f>
        <v/>
      </c>
      <c r="I3341" s="1" t="str">
        <f>IF(ISBLANK(Ventas[[#This Row],[Código]]),"",SUM(Ventas[[#This Row],[Monto]],I3340))</f>
        <v/>
      </c>
    </row>
    <row r="3342" spans="3:9" x14ac:dyDescent="0.25">
      <c r="C3342" t="str">
        <f>IF(ISBLANK(Ventas[[#This Row],[Código]]),"",VLOOKUP(Ventas[[#This Row],[Código]],Productos[],2,FALSE))</f>
        <v/>
      </c>
      <c r="D3342" t="str">
        <f>IF(ISBLANK(Ventas[[#This Row],[Código]]),"",VLOOKUP(Ventas[[#This Row],[Código]],Productos[],3,FALSE))</f>
        <v/>
      </c>
      <c r="E3342" s="22"/>
      <c r="F3342" s="1" t="str">
        <f>IF(ISBLANK(Ventas[[#This Row],[Código]]),"",VLOOKUP(Ventas[[#This Row],[Código]],Productos[],4,FALSE))</f>
        <v/>
      </c>
      <c r="G3342" s="1" t="str">
        <f>IF(ISBLANK(Ventas[[#This Row],[Código]]),"",VLOOKUP(Ventas[[#This Row],[Código]],Productos[],5,FALSE))</f>
        <v/>
      </c>
      <c r="H3342" s="23" t="str">
        <f>IF(ISBLANK(Ventas[[#This Row],[Código]]),"",Ventas[[#This Row],[Precio Unitario]]*Ventas[[#This Row],[Cantidad]])</f>
        <v/>
      </c>
      <c r="I3342" s="1" t="str">
        <f>IF(ISBLANK(Ventas[[#This Row],[Código]]),"",SUM(Ventas[[#This Row],[Monto]],I3341))</f>
        <v/>
      </c>
    </row>
    <row r="3343" spans="3:9" x14ac:dyDescent="0.25">
      <c r="C3343" t="str">
        <f>IF(ISBLANK(Ventas[[#This Row],[Código]]),"",VLOOKUP(Ventas[[#This Row],[Código]],Productos[],2,FALSE))</f>
        <v/>
      </c>
      <c r="D3343" t="str">
        <f>IF(ISBLANK(Ventas[[#This Row],[Código]]),"",VLOOKUP(Ventas[[#This Row],[Código]],Productos[],3,FALSE))</f>
        <v/>
      </c>
      <c r="E3343" s="22"/>
      <c r="F3343" s="1" t="str">
        <f>IF(ISBLANK(Ventas[[#This Row],[Código]]),"",VLOOKUP(Ventas[[#This Row],[Código]],Productos[],4,FALSE))</f>
        <v/>
      </c>
      <c r="G3343" s="1" t="str">
        <f>IF(ISBLANK(Ventas[[#This Row],[Código]]),"",VLOOKUP(Ventas[[#This Row],[Código]],Productos[],5,FALSE))</f>
        <v/>
      </c>
      <c r="H3343" s="23" t="str">
        <f>IF(ISBLANK(Ventas[[#This Row],[Código]]),"",Ventas[[#This Row],[Precio Unitario]]*Ventas[[#This Row],[Cantidad]])</f>
        <v/>
      </c>
      <c r="I3343" s="1" t="str">
        <f>IF(ISBLANK(Ventas[[#This Row],[Código]]),"",SUM(Ventas[[#This Row],[Monto]],I3342))</f>
        <v/>
      </c>
    </row>
    <row r="3344" spans="3:9" x14ac:dyDescent="0.25">
      <c r="C3344" t="str">
        <f>IF(ISBLANK(Ventas[[#This Row],[Código]]),"",VLOOKUP(Ventas[[#This Row],[Código]],Productos[],2,FALSE))</f>
        <v/>
      </c>
      <c r="D3344" t="str">
        <f>IF(ISBLANK(Ventas[[#This Row],[Código]]),"",VLOOKUP(Ventas[[#This Row],[Código]],Productos[],3,FALSE))</f>
        <v/>
      </c>
      <c r="E3344" s="22"/>
      <c r="F3344" s="1" t="str">
        <f>IF(ISBLANK(Ventas[[#This Row],[Código]]),"",VLOOKUP(Ventas[[#This Row],[Código]],Productos[],4,FALSE))</f>
        <v/>
      </c>
      <c r="G3344" s="1" t="str">
        <f>IF(ISBLANK(Ventas[[#This Row],[Código]]),"",VLOOKUP(Ventas[[#This Row],[Código]],Productos[],5,FALSE))</f>
        <v/>
      </c>
      <c r="H3344" s="23" t="str">
        <f>IF(ISBLANK(Ventas[[#This Row],[Código]]),"",Ventas[[#This Row],[Precio Unitario]]*Ventas[[#This Row],[Cantidad]])</f>
        <v/>
      </c>
      <c r="I3344" s="1" t="str">
        <f>IF(ISBLANK(Ventas[[#This Row],[Código]]),"",SUM(Ventas[[#This Row],[Monto]],I3343))</f>
        <v/>
      </c>
    </row>
    <row r="3345" spans="3:9" x14ac:dyDescent="0.25">
      <c r="C3345" t="str">
        <f>IF(ISBLANK(Ventas[[#This Row],[Código]]),"",VLOOKUP(Ventas[[#This Row],[Código]],Productos[],2,FALSE))</f>
        <v/>
      </c>
      <c r="D3345" t="str">
        <f>IF(ISBLANK(Ventas[[#This Row],[Código]]),"",VLOOKUP(Ventas[[#This Row],[Código]],Productos[],3,FALSE))</f>
        <v/>
      </c>
      <c r="E3345" s="22"/>
      <c r="F3345" s="1" t="str">
        <f>IF(ISBLANK(Ventas[[#This Row],[Código]]),"",VLOOKUP(Ventas[[#This Row],[Código]],Productos[],4,FALSE))</f>
        <v/>
      </c>
      <c r="G3345" s="1" t="str">
        <f>IF(ISBLANK(Ventas[[#This Row],[Código]]),"",VLOOKUP(Ventas[[#This Row],[Código]],Productos[],5,FALSE))</f>
        <v/>
      </c>
      <c r="H3345" s="23" t="str">
        <f>IF(ISBLANK(Ventas[[#This Row],[Código]]),"",Ventas[[#This Row],[Precio Unitario]]*Ventas[[#This Row],[Cantidad]])</f>
        <v/>
      </c>
      <c r="I3345" s="1" t="str">
        <f>IF(ISBLANK(Ventas[[#This Row],[Código]]),"",SUM(Ventas[[#This Row],[Monto]],I3344))</f>
        <v/>
      </c>
    </row>
    <row r="3346" spans="3:9" x14ac:dyDescent="0.25">
      <c r="C3346" t="str">
        <f>IF(ISBLANK(Ventas[[#This Row],[Código]]),"",VLOOKUP(Ventas[[#This Row],[Código]],Productos[],2,FALSE))</f>
        <v/>
      </c>
      <c r="D3346" t="str">
        <f>IF(ISBLANK(Ventas[[#This Row],[Código]]),"",VLOOKUP(Ventas[[#This Row],[Código]],Productos[],3,FALSE))</f>
        <v/>
      </c>
      <c r="E3346" s="22"/>
      <c r="F3346" s="1" t="str">
        <f>IF(ISBLANK(Ventas[[#This Row],[Código]]),"",VLOOKUP(Ventas[[#This Row],[Código]],Productos[],4,FALSE))</f>
        <v/>
      </c>
      <c r="G3346" s="1" t="str">
        <f>IF(ISBLANK(Ventas[[#This Row],[Código]]),"",VLOOKUP(Ventas[[#This Row],[Código]],Productos[],5,FALSE))</f>
        <v/>
      </c>
      <c r="H3346" s="23" t="str">
        <f>IF(ISBLANK(Ventas[[#This Row],[Código]]),"",Ventas[[#This Row],[Precio Unitario]]*Ventas[[#This Row],[Cantidad]])</f>
        <v/>
      </c>
      <c r="I3346" s="1" t="str">
        <f>IF(ISBLANK(Ventas[[#This Row],[Código]]),"",SUM(Ventas[[#This Row],[Monto]],I3345))</f>
        <v/>
      </c>
    </row>
    <row r="3347" spans="3:9" x14ac:dyDescent="0.25">
      <c r="C3347" t="str">
        <f>IF(ISBLANK(Ventas[[#This Row],[Código]]),"",VLOOKUP(Ventas[[#This Row],[Código]],Productos[],2,FALSE))</f>
        <v/>
      </c>
      <c r="D3347" t="str">
        <f>IF(ISBLANK(Ventas[[#This Row],[Código]]),"",VLOOKUP(Ventas[[#This Row],[Código]],Productos[],3,FALSE))</f>
        <v/>
      </c>
      <c r="E3347" s="22"/>
      <c r="F3347" s="1" t="str">
        <f>IF(ISBLANK(Ventas[[#This Row],[Código]]),"",VLOOKUP(Ventas[[#This Row],[Código]],Productos[],4,FALSE))</f>
        <v/>
      </c>
      <c r="G3347" s="1" t="str">
        <f>IF(ISBLANK(Ventas[[#This Row],[Código]]),"",VLOOKUP(Ventas[[#This Row],[Código]],Productos[],5,FALSE))</f>
        <v/>
      </c>
      <c r="H3347" s="23" t="str">
        <f>IF(ISBLANK(Ventas[[#This Row],[Código]]),"",Ventas[[#This Row],[Precio Unitario]]*Ventas[[#This Row],[Cantidad]])</f>
        <v/>
      </c>
      <c r="I3347" s="1" t="str">
        <f>IF(ISBLANK(Ventas[[#This Row],[Código]]),"",SUM(Ventas[[#This Row],[Monto]],I3346))</f>
        <v/>
      </c>
    </row>
    <row r="3348" spans="3:9" x14ac:dyDescent="0.25">
      <c r="C3348" t="str">
        <f>IF(ISBLANK(Ventas[[#This Row],[Código]]),"",VLOOKUP(Ventas[[#This Row],[Código]],Productos[],2,FALSE))</f>
        <v/>
      </c>
      <c r="D3348" t="str">
        <f>IF(ISBLANK(Ventas[[#This Row],[Código]]),"",VLOOKUP(Ventas[[#This Row],[Código]],Productos[],3,FALSE))</f>
        <v/>
      </c>
      <c r="E3348" s="22"/>
      <c r="F3348" s="1" t="str">
        <f>IF(ISBLANK(Ventas[[#This Row],[Código]]),"",VLOOKUP(Ventas[[#This Row],[Código]],Productos[],4,FALSE))</f>
        <v/>
      </c>
      <c r="G3348" s="1" t="str">
        <f>IF(ISBLANK(Ventas[[#This Row],[Código]]),"",VLOOKUP(Ventas[[#This Row],[Código]],Productos[],5,FALSE))</f>
        <v/>
      </c>
      <c r="H3348" s="23" t="str">
        <f>IF(ISBLANK(Ventas[[#This Row],[Código]]),"",Ventas[[#This Row],[Precio Unitario]]*Ventas[[#This Row],[Cantidad]])</f>
        <v/>
      </c>
      <c r="I3348" s="1" t="str">
        <f>IF(ISBLANK(Ventas[[#This Row],[Código]]),"",SUM(Ventas[[#This Row],[Monto]],I3347))</f>
        <v/>
      </c>
    </row>
    <row r="3349" spans="3:9" x14ac:dyDescent="0.25">
      <c r="C3349" t="str">
        <f>IF(ISBLANK(Ventas[[#This Row],[Código]]),"",VLOOKUP(Ventas[[#This Row],[Código]],Productos[],2,FALSE))</f>
        <v/>
      </c>
      <c r="D3349" t="str">
        <f>IF(ISBLANK(Ventas[[#This Row],[Código]]),"",VLOOKUP(Ventas[[#This Row],[Código]],Productos[],3,FALSE))</f>
        <v/>
      </c>
      <c r="E3349" s="22"/>
      <c r="F3349" s="1" t="str">
        <f>IF(ISBLANK(Ventas[[#This Row],[Código]]),"",VLOOKUP(Ventas[[#This Row],[Código]],Productos[],4,FALSE))</f>
        <v/>
      </c>
      <c r="G3349" s="1" t="str">
        <f>IF(ISBLANK(Ventas[[#This Row],[Código]]),"",VLOOKUP(Ventas[[#This Row],[Código]],Productos[],5,FALSE))</f>
        <v/>
      </c>
      <c r="H3349" s="23" t="str">
        <f>IF(ISBLANK(Ventas[[#This Row],[Código]]),"",Ventas[[#This Row],[Precio Unitario]]*Ventas[[#This Row],[Cantidad]])</f>
        <v/>
      </c>
      <c r="I3349" s="1" t="str">
        <f>IF(ISBLANK(Ventas[[#This Row],[Código]]),"",SUM(Ventas[[#This Row],[Monto]],I3348))</f>
        <v/>
      </c>
    </row>
    <row r="3350" spans="3:9" x14ac:dyDescent="0.25">
      <c r="C3350" t="str">
        <f>IF(ISBLANK(Ventas[[#This Row],[Código]]),"",VLOOKUP(Ventas[[#This Row],[Código]],Productos[],2,FALSE))</f>
        <v/>
      </c>
      <c r="D3350" t="str">
        <f>IF(ISBLANK(Ventas[[#This Row],[Código]]),"",VLOOKUP(Ventas[[#This Row],[Código]],Productos[],3,FALSE))</f>
        <v/>
      </c>
      <c r="E3350" s="22"/>
      <c r="F3350" s="1" t="str">
        <f>IF(ISBLANK(Ventas[[#This Row],[Código]]),"",VLOOKUP(Ventas[[#This Row],[Código]],Productos[],4,FALSE))</f>
        <v/>
      </c>
      <c r="G3350" s="1" t="str">
        <f>IF(ISBLANK(Ventas[[#This Row],[Código]]),"",VLOOKUP(Ventas[[#This Row],[Código]],Productos[],5,FALSE))</f>
        <v/>
      </c>
      <c r="H3350" s="23" t="str">
        <f>IF(ISBLANK(Ventas[[#This Row],[Código]]),"",Ventas[[#This Row],[Precio Unitario]]*Ventas[[#This Row],[Cantidad]])</f>
        <v/>
      </c>
      <c r="I3350" s="1" t="str">
        <f>IF(ISBLANK(Ventas[[#This Row],[Código]]),"",SUM(Ventas[[#This Row],[Monto]],I3349))</f>
        <v/>
      </c>
    </row>
    <row r="3351" spans="3:9" x14ac:dyDescent="0.25">
      <c r="C3351" t="str">
        <f>IF(ISBLANK(Ventas[[#This Row],[Código]]),"",VLOOKUP(Ventas[[#This Row],[Código]],Productos[],2,FALSE))</f>
        <v/>
      </c>
      <c r="D3351" t="str">
        <f>IF(ISBLANK(Ventas[[#This Row],[Código]]),"",VLOOKUP(Ventas[[#This Row],[Código]],Productos[],3,FALSE))</f>
        <v/>
      </c>
      <c r="E3351" s="22"/>
      <c r="F3351" s="1" t="str">
        <f>IF(ISBLANK(Ventas[[#This Row],[Código]]),"",VLOOKUP(Ventas[[#This Row],[Código]],Productos[],4,FALSE))</f>
        <v/>
      </c>
      <c r="G3351" s="1" t="str">
        <f>IF(ISBLANK(Ventas[[#This Row],[Código]]),"",VLOOKUP(Ventas[[#This Row],[Código]],Productos[],5,FALSE))</f>
        <v/>
      </c>
      <c r="H3351" s="23" t="str">
        <f>IF(ISBLANK(Ventas[[#This Row],[Código]]),"",Ventas[[#This Row],[Precio Unitario]]*Ventas[[#This Row],[Cantidad]])</f>
        <v/>
      </c>
      <c r="I3351" s="1" t="str">
        <f>IF(ISBLANK(Ventas[[#This Row],[Código]]),"",SUM(Ventas[[#This Row],[Monto]],I3350))</f>
        <v/>
      </c>
    </row>
    <row r="3352" spans="3:9" x14ac:dyDescent="0.25">
      <c r="C3352" t="str">
        <f>IF(ISBLANK(Ventas[[#This Row],[Código]]),"",VLOOKUP(Ventas[[#This Row],[Código]],Productos[],2,FALSE))</f>
        <v/>
      </c>
      <c r="D3352" t="str">
        <f>IF(ISBLANK(Ventas[[#This Row],[Código]]),"",VLOOKUP(Ventas[[#This Row],[Código]],Productos[],3,FALSE))</f>
        <v/>
      </c>
      <c r="E3352" s="22"/>
      <c r="F3352" s="1" t="str">
        <f>IF(ISBLANK(Ventas[[#This Row],[Código]]),"",VLOOKUP(Ventas[[#This Row],[Código]],Productos[],4,FALSE))</f>
        <v/>
      </c>
      <c r="G3352" s="1" t="str">
        <f>IF(ISBLANK(Ventas[[#This Row],[Código]]),"",VLOOKUP(Ventas[[#This Row],[Código]],Productos[],5,FALSE))</f>
        <v/>
      </c>
      <c r="H3352" s="23" t="str">
        <f>IF(ISBLANK(Ventas[[#This Row],[Código]]),"",Ventas[[#This Row],[Precio Unitario]]*Ventas[[#This Row],[Cantidad]])</f>
        <v/>
      </c>
      <c r="I3352" s="1" t="str">
        <f>IF(ISBLANK(Ventas[[#This Row],[Código]]),"",SUM(Ventas[[#This Row],[Monto]],I3351))</f>
        <v/>
      </c>
    </row>
    <row r="3353" spans="3:9" x14ac:dyDescent="0.25">
      <c r="C3353" t="str">
        <f>IF(ISBLANK(Ventas[[#This Row],[Código]]),"",VLOOKUP(Ventas[[#This Row],[Código]],Productos[],2,FALSE))</f>
        <v/>
      </c>
      <c r="D3353" t="str">
        <f>IF(ISBLANK(Ventas[[#This Row],[Código]]),"",VLOOKUP(Ventas[[#This Row],[Código]],Productos[],3,FALSE))</f>
        <v/>
      </c>
      <c r="E3353" s="22"/>
      <c r="F3353" s="1" t="str">
        <f>IF(ISBLANK(Ventas[[#This Row],[Código]]),"",VLOOKUP(Ventas[[#This Row],[Código]],Productos[],4,FALSE))</f>
        <v/>
      </c>
      <c r="G3353" s="1" t="str">
        <f>IF(ISBLANK(Ventas[[#This Row],[Código]]),"",VLOOKUP(Ventas[[#This Row],[Código]],Productos[],5,FALSE))</f>
        <v/>
      </c>
      <c r="H3353" s="23" t="str">
        <f>IF(ISBLANK(Ventas[[#This Row],[Código]]),"",Ventas[[#This Row],[Precio Unitario]]*Ventas[[#This Row],[Cantidad]])</f>
        <v/>
      </c>
      <c r="I3353" s="1" t="str">
        <f>IF(ISBLANK(Ventas[[#This Row],[Código]]),"",SUM(Ventas[[#This Row],[Monto]],I3352))</f>
        <v/>
      </c>
    </row>
    <row r="3354" spans="3:9" x14ac:dyDescent="0.25">
      <c r="C3354" t="str">
        <f>IF(ISBLANK(Ventas[[#This Row],[Código]]),"",VLOOKUP(Ventas[[#This Row],[Código]],Productos[],2,FALSE))</f>
        <v/>
      </c>
      <c r="D3354" t="str">
        <f>IF(ISBLANK(Ventas[[#This Row],[Código]]),"",VLOOKUP(Ventas[[#This Row],[Código]],Productos[],3,FALSE))</f>
        <v/>
      </c>
      <c r="E3354" s="22"/>
      <c r="F3354" s="1" t="str">
        <f>IF(ISBLANK(Ventas[[#This Row],[Código]]),"",VLOOKUP(Ventas[[#This Row],[Código]],Productos[],4,FALSE))</f>
        <v/>
      </c>
      <c r="G3354" s="1" t="str">
        <f>IF(ISBLANK(Ventas[[#This Row],[Código]]),"",VLOOKUP(Ventas[[#This Row],[Código]],Productos[],5,FALSE))</f>
        <v/>
      </c>
      <c r="H3354" s="23" t="str">
        <f>IF(ISBLANK(Ventas[[#This Row],[Código]]),"",Ventas[[#This Row],[Precio Unitario]]*Ventas[[#This Row],[Cantidad]])</f>
        <v/>
      </c>
      <c r="I3354" s="1" t="str">
        <f>IF(ISBLANK(Ventas[[#This Row],[Código]]),"",SUM(Ventas[[#This Row],[Monto]],I3353))</f>
        <v/>
      </c>
    </row>
    <row r="3355" spans="3:9" x14ac:dyDescent="0.25">
      <c r="C3355" t="str">
        <f>IF(ISBLANK(Ventas[[#This Row],[Código]]),"",VLOOKUP(Ventas[[#This Row],[Código]],Productos[],2,FALSE))</f>
        <v/>
      </c>
      <c r="D3355" t="str">
        <f>IF(ISBLANK(Ventas[[#This Row],[Código]]),"",VLOOKUP(Ventas[[#This Row],[Código]],Productos[],3,FALSE))</f>
        <v/>
      </c>
      <c r="E3355" s="22"/>
      <c r="F3355" s="1" t="str">
        <f>IF(ISBLANK(Ventas[[#This Row],[Código]]),"",VLOOKUP(Ventas[[#This Row],[Código]],Productos[],4,FALSE))</f>
        <v/>
      </c>
      <c r="G3355" s="1" t="str">
        <f>IF(ISBLANK(Ventas[[#This Row],[Código]]),"",VLOOKUP(Ventas[[#This Row],[Código]],Productos[],5,FALSE))</f>
        <v/>
      </c>
      <c r="H3355" s="23" t="str">
        <f>IF(ISBLANK(Ventas[[#This Row],[Código]]),"",Ventas[[#This Row],[Precio Unitario]]*Ventas[[#This Row],[Cantidad]])</f>
        <v/>
      </c>
      <c r="I3355" s="1" t="str">
        <f>IF(ISBLANK(Ventas[[#This Row],[Código]]),"",SUM(Ventas[[#This Row],[Monto]],I3354))</f>
        <v/>
      </c>
    </row>
    <row r="3356" spans="3:9" x14ac:dyDescent="0.25">
      <c r="C3356" t="str">
        <f>IF(ISBLANK(Ventas[[#This Row],[Código]]),"",VLOOKUP(Ventas[[#This Row],[Código]],Productos[],2,FALSE))</f>
        <v/>
      </c>
      <c r="D3356" t="str">
        <f>IF(ISBLANK(Ventas[[#This Row],[Código]]),"",VLOOKUP(Ventas[[#This Row],[Código]],Productos[],3,FALSE))</f>
        <v/>
      </c>
      <c r="E3356" s="22"/>
      <c r="F3356" s="1" t="str">
        <f>IF(ISBLANK(Ventas[[#This Row],[Código]]),"",VLOOKUP(Ventas[[#This Row],[Código]],Productos[],4,FALSE))</f>
        <v/>
      </c>
      <c r="G3356" s="1" t="str">
        <f>IF(ISBLANK(Ventas[[#This Row],[Código]]),"",VLOOKUP(Ventas[[#This Row],[Código]],Productos[],5,FALSE))</f>
        <v/>
      </c>
      <c r="H3356" s="23" t="str">
        <f>IF(ISBLANK(Ventas[[#This Row],[Código]]),"",Ventas[[#This Row],[Precio Unitario]]*Ventas[[#This Row],[Cantidad]])</f>
        <v/>
      </c>
      <c r="I3356" s="1" t="str">
        <f>IF(ISBLANK(Ventas[[#This Row],[Código]]),"",SUM(Ventas[[#This Row],[Monto]],I3355))</f>
        <v/>
      </c>
    </row>
    <row r="3357" spans="3:9" x14ac:dyDescent="0.25">
      <c r="C3357" t="str">
        <f>IF(ISBLANK(Ventas[[#This Row],[Código]]),"",VLOOKUP(Ventas[[#This Row],[Código]],Productos[],2,FALSE))</f>
        <v/>
      </c>
      <c r="D3357" t="str">
        <f>IF(ISBLANK(Ventas[[#This Row],[Código]]),"",VLOOKUP(Ventas[[#This Row],[Código]],Productos[],3,FALSE))</f>
        <v/>
      </c>
      <c r="E3357" s="22"/>
      <c r="F3357" s="1" t="str">
        <f>IF(ISBLANK(Ventas[[#This Row],[Código]]),"",VLOOKUP(Ventas[[#This Row],[Código]],Productos[],4,FALSE))</f>
        <v/>
      </c>
      <c r="G3357" s="1" t="str">
        <f>IF(ISBLANK(Ventas[[#This Row],[Código]]),"",VLOOKUP(Ventas[[#This Row],[Código]],Productos[],5,FALSE))</f>
        <v/>
      </c>
      <c r="H3357" s="23" t="str">
        <f>IF(ISBLANK(Ventas[[#This Row],[Código]]),"",Ventas[[#This Row],[Precio Unitario]]*Ventas[[#This Row],[Cantidad]])</f>
        <v/>
      </c>
      <c r="I3357" s="1" t="str">
        <f>IF(ISBLANK(Ventas[[#This Row],[Código]]),"",SUM(Ventas[[#This Row],[Monto]],I3356))</f>
        <v/>
      </c>
    </row>
    <row r="3358" spans="3:9" x14ac:dyDescent="0.25">
      <c r="C3358" t="str">
        <f>IF(ISBLANK(Ventas[[#This Row],[Código]]),"",VLOOKUP(Ventas[[#This Row],[Código]],Productos[],2,FALSE))</f>
        <v/>
      </c>
      <c r="D3358" t="str">
        <f>IF(ISBLANK(Ventas[[#This Row],[Código]]),"",VLOOKUP(Ventas[[#This Row],[Código]],Productos[],3,FALSE))</f>
        <v/>
      </c>
      <c r="E3358" s="22"/>
      <c r="F3358" s="1" t="str">
        <f>IF(ISBLANK(Ventas[[#This Row],[Código]]),"",VLOOKUP(Ventas[[#This Row],[Código]],Productos[],4,FALSE))</f>
        <v/>
      </c>
      <c r="G3358" s="1" t="str">
        <f>IF(ISBLANK(Ventas[[#This Row],[Código]]),"",VLOOKUP(Ventas[[#This Row],[Código]],Productos[],5,FALSE))</f>
        <v/>
      </c>
      <c r="H3358" s="23" t="str">
        <f>IF(ISBLANK(Ventas[[#This Row],[Código]]),"",Ventas[[#This Row],[Precio Unitario]]*Ventas[[#This Row],[Cantidad]])</f>
        <v/>
      </c>
      <c r="I3358" s="1" t="str">
        <f>IF(ISBLANK(Ventas[[#This Row],[Código]]),"",SUM(Ventas[[#This Row],[Monto]],I3357))</f>
        <v/>
      </c>
    </row>
    <row r="3359" spans="3:9" x14ac:dyDescent="0.25">
      <c r="C3359" t="str">
        <f>IF(ISBLANK(Ventas[[#This Row],[Código]]),"",VLOOKUP(Ventas[[#This Row],[Código]],Productos[],2,FALSE))</f>
        <v/>
      </c>
      <c r="D3359" t="str">
        <f>IF(ISBLANK(Ventas[[#This Row],[Código]]),"",VLOOKUP(Ventas[[#This Row],[Código]],Productos[],3,FALSE))</f>
        <v/>
      </c>
      <c r="E3359" s="22"/>
      <c r="F3359" s="1" t="str">
        <f>IF(ISBLANK(Ventas[[#This Row],[Código]]),"",VLOOKUP(Ventas[[#This Row],[Código]],Productos[],4,FALSE))</f>
        <v/>
      </c>
      <c r="G3359" s="1" t="str">
        <f>IF(ISBLANK(Ventas[[#This Row],[Código]]),"",VLOOKUP(Ventas[[#This Row],[Código]],Productos[],5,FALSE))</f>
        <v/>
      </c>
      <c r="H3359" s="23" t="str">
        <f>IF(ISBLANK(Ventas[[#This Row],[Código]]),"",Ventas[[#This Row],[Precio Unitario]]*Ventas[[#This Row],[Cantidad]])</f>
        <v/>
      </c>
      <c r="I3359" s="1" t="str">
        <f>IF(ISBLANK(Ventas[[#This Row],[Código]]),"",SUM(Ventas[[#This Row],[Monto]],I3358))</f>
        <v/>
      </c>
    </row>
    <row r="3360" spans="3:9" x14ac:dyDescent="0.25">
      <c r="C3360" t="str">
        <f>IF(ISBLANK(Ventas[[#This Row],[Código]]),"",VLOOKUP(Ventas[[#This Row],[Código]],Productos[],2,FALSE))</f>
        <v/>
      </c>
      <c r="D3360" t="str">
        <f>IF(ISBLANK(Ventas[[#This Row],[Código]]),"",VLOOKUP(Ventas[[#This Row],[Código]],Productos[],3,FALSE))</f>
        <v/>
      </c>
      <c r="E3360" s="22"/>
      <c r="F3360" s="1" t="str">
        <f>IF(ISBLANK(Ventas[[#This Row],[Código]]),"",VLOOKUP(Ventas[[#This Row],[Código]],Productos[],4,FALSE))</f>
        <v/>
      </c>
      <c r="G3360" s="1" t="str">
        <f>IF(ISBLANK(Ventas[[#This Row],[Código]]),"",VLOOKUP(Ventas[[#This Row],[Código]],Productos[],5,FALSE))</f>
        <v/>
      </c>
      <c r="H3360" s="23" t="str">
        <f>IF(ISBLANK(Ventas[[#This Row],[Código]]),"",Ventas[[#This Row],[Precio Unitario]]*Ventas[[#This Row],[Cantidad]])</f>
        <v/>
      </c>
      <c r="I3360" s="1" t="str">
        <f>IF(ISBLANK(Ventas[[#This Row],[Código]]),"",SUM(Ventas[[#This Row],[Monto]],I3359))</f>
        <v/>
      </c>
    </row>
    <row r="3361" spans="3:9" x14ac:dyDescent="0.25">
      <c r="C3361" t="str">
        <f>IF(ISBLANK(Ventas[[#This Row],[Código]]),"",VLOOKUP(Ventas[[#This Row],[Código]],Productos[],2,FALSE))</f>
        <v/>
      </c>
      <c r="D3361" t="str">
        <f>IF(ISBLANK(Ventas[[#This Row],[Código]]),"",VLOOKUP(Ventas[[#This Row],[Código]],Productos[],3,FALSE))</f>
        <v/>
      </c>
      <c r="E3361" s="22"/>
      <c r="F3361" s="1" t="str">
        <f>IF(ISBLANK(Ventas[[#This Row],[Código]]),"",VLOOKUP(Ventas[[#This Row],[Código]],Productos[],4,FALSE))</f>
        <v/>
      </c>
      <c r="G3361" s="1" t="str">
        <f>IF(ISBLANK(Ventas[[#This Row],[Código]]),"",VLOOKUP(Ventas[[#This Row],[Código]],Productos[],5,FALSE))</f>
        <v/>
      </c>
      <c r="H3361" s="23" t="str">
        <f>IF(ISBLANK(Ventas[[#This Row],[Código]]),"",Ventas[[#This Row],[Precio Unitario]]*Ventas[[#This Row],[Cantidad]])</f>
        <v/>
      </c>
      <c r="I3361" s="1" t="str">
        <f>IF(ISBLANK(Ventas[[#This Row],[Código]]),"",SUM(Ventas[[#This Row],[Monto]],I3360))</f>
        <v/>
      </c>
    </row>
    <row r="3362" spans="3:9" x14ac:dyDescent="0.25">
      <c r="C3362" t="str">
        <f>IF(ISBLANK(Ventas[[#This Row],[Código]]),"",VLOOKUP(Ventas[[#This Row],[Código]],Productos[],2,FALSE))</f>
        <v/>
      </c>
      <c r="D3362" t="str">
        <f>IF(ISBLANK(Ventas[[#This Row],[Código]]),"",VLOOKUP(Ventas[[#This Row],[Código]],Productos[],3,FALSE))</f>
        <v/>
      </c>
      <c r="E3362" s="22"/>
      <c r="F3362" s="1" t="str">
        <f>IF(ISBLANK(Ventas[[#This Row],[Código]]),"",VLOOKUP(Ventas[[#This Row],[Código]],Productos[],4,FALSE))</f>
        <v/>
      </c>
      <c r="G3362" s="1" t="str">
        <f>IF(ISBLANK(Ventas[[#This Row],[Código]]),"",VLOOKUP(Ventas[[#This Row],[Código]],Productos[],5,FALSE))</f>
        <v/>
      </c>
      <c r="H3362" s="23" t="str">
        <f>IF(ISBLANK(Ventas[[#This Row],[Código]]),"",Ventas[[#This Row],[Precio Unitario]]*Ventas[[#This Row],[Cantidad]])</f>
        <v/>
      </c>
      <c r="I3362" s="1" t="str">
        <f>IF(ISBLANK(Ventas[[#This Row],[Código]]),"",SUM(Ventas[[#This Row],[Monto]],I3361))</f>
        <v/>
      </c>
    </row>
    <row r="3363" spans="3:9" x14ac:dyDescent="0.25">
      <c r="C3363" t="str">
        <f>IF(ISBLANK(Ventas[[#This Row],[Código]]),"",VLOOKUP(Ventas[[#This Row],[Código]],Productos[],2,FALSE))</f>
        <v/>
      </c>
      <c r="D3363" t="str">
        <f>IF(ISBLANK(Ventas[[#This Row],[Código]]),"",VLOOKUP(Ventas[[#This Row],[Código]],Productos[],3,FALSE))</f>
        <v/>
      </c>
      <c r="E3363" s="22"/>
      <c r="F3363" s="1" t="str">
        <f>IF(ISBLANK(Ventas[[#This Row],[Código]]),"",VLOOKUP(Ventas[[#This Row],[Código]],Productos[],4,FALSE))</f>
        <v/>
      </c>
      <c r="G3363" s="1" t="str">
        <f>IF(ISBLANK(Ventas[[#This Row],[Código]]),"",VLOOKUP(Ventas[[#This Row],[Código]],Productos[],5,FALSE))</f>
        <v/>
      </c>
      <c r="H3363" s="23" t="str">
        <f>IF(ISBLANK(Ventas[[#This Row],[Código]]),"",Ventas[[#This Row],[Precio Unitario]]*Ventas[[#This Row],[Cantidad]])</f>
        <v/>
      </c>
      <c r="I3363" s="1" t="str">
        <f>IF(ISBLANK(Ventas[[#This Row],[Código]]),"",SUM(Ventas[[#This Row],[Monto]],I3362))</f>
        <v/>
      </c>
    </row>
    <row r="3364" spans="3:9" x14ac:dyDescent="0.25">
      <c r="C3364" t="str">
        <f>IF(ISBLANK(Ventas[[#This Row],[Código]]),"",VLOOKUP(Ventas[[#This Row],[Código]],Productos[],2,FALSE))</f>
        <v/>
      </c>
      <c r="D3364" t="str">
        <f>IF(ISBLANK(Ventas[[#This Row],[Código]]),"",VLOOKUP(Ventas[[#This Row],[Código]],Productos[],3,FALSE))</f>
        <v/>
      </c>
      <c r="E3364" s="22"/>
      <c r="F3364" s="1" t="str">
        <f>IF(ISBLANK(Ventas[[#This Row],[Código]]),"",VLOOKUP(Ventas[[#This Row],[Código]],Productos[],4,FALSE))</f>
        <v/>
      </c>
      <c r="G3364" s="1" t="str">
        <f>IF(ISBLANK(Ventas[[#This Row],[Código]]),"",VLOOKUP(Ventas[[#This Row],[Código]],Productos[],5,FALSE))</f>
        <v/>
      </c>
      <c r="H3364" s="23" t="str">
        <f>IF(ISBLANK(Ventas[[#This Row],[Código]]),"",Ventas[[#This Row],[Precio Unitario]]*Ventas[[#This Row],[Cantidad]])</f>
        <v/>
      </c>
      <c r="I3364" s="1" t="str">
        <f>IF(ISBLANK(Ventas[[#This Row],[Código]]),"",SUM(Ventas[[#This Row],[Monto]],I3363))</f>
        <v/>
      </c>
    </row>
    <row r="3365" spans="3:9" x14ac:dyDescent="0.25">
      <c r="C3365" t="str">
        <f>IF(ISBLANK(Ventas[[#This Row],[Código]]),"",VLOOKUP(Ventas[[#This Row],[Código]],Productos[],2,FALSE))</f>
        <v/>
      </c>
      <c r="D3365" t="str">
        <f>IF(ISBLANK(Ventas[[#This Row],[Código]]),"",VLOOKUP(Ventas[[#This Row],[Código]],Productos[],3,FALSE))</f>
        <v/>
      </c>
      <c r="E3365" s="22"/>
      <c r="F3365" s="1" t="str">
        <f>IF(ISBLANK(Ventas[[#This Row],[Código]]),"",VLOOKUP(Ventas[[#This Row],[Código]],Productos[],4,FALSE))</f>
        <v/>
      </c>
      <c r="G3365" s="1" t="str">
        <f>IF(ISBLANK(Ventas[[#This Row],[Código]]),"",VLOOKUP(Ventas[[#This Row],[Código]],Productos[],5,FALSE))</f>
        <v/>
      </c>
      <c r="H3365" s="23" t="str">
        <f>IF(ISBLANK(Ventas[[#This Row],[Código]]),"",Ventas[[#This Row],[Precio Unitario]]*Ventas[[#This Row],[Cantidad]])</f>
        <v/>
      </c>
      <c r="I3365" s="1" t="str">
        <f>IF(ISBLANK(Ventas[[#This Row],[Código]]),"",SUM(Ventas[[#This Row],[Monto]],I3364))</f>
        <v/>
      </c>
    </row>
    <row r="3366" spans="3:9" x14ac:dyDescent="0.25">
      <c r="C3366" t="str">
        <f>IF(ISBLANK(Ventas[[#This Row],[Código]]),"",VLOOKUP(Ventas[[#This Row],[Código]],Productos[],2,FALSE))</f>
        <v/>
      </c>
      <c r="D3366" t="str">
        <f>IF(ISBLANK(Ventas[[#This Row],[Código]]),"",VLOOKUP(Ventas[[#This Row],[Código]],Productos[],3,FALSE))</f>
        <v/>
      </c>
      <c r="E3366" s="22"/>
      <c r="F3366" s="1" t="str">
        <f>IF(ISBLANK(Ventas[[#This Row],[Código]]),"",VLOOKUP(Ventas[[#This Row],[Código]],Productos[],4,FALSE))</f>
        <v/>
      </c>
      <c r="G3366" s="1" t="str">
        <f>IF(ISBLANK(Ventas[[#This Row],[Código]]),"",VLOOKUP(Ventas[[#This Row],[Código]],Productos[],5,FALSE))</f>
        <v/>
      </c>
      <c r="H3366" s="23" t="str">
        <f>IF(ISBLANK(Ventas[[#This Row],[Código]]),"",Ventas[[#This Row],[Precio Unitario]]*Ventas[[#This Row],[Cantidad]])</f>
        <v/>
      </c>
      <c r="I3366" s="1" t="str">
        <f>IF(ISBLANK(Ventas[[#This Row],[Código]]),"",SUM(Ventas[[#This Row],[Monto]],I3365))</f>
        <v/>
      </c>
    </row>
    <row r="3367" spans="3:9" x14ac:dyDescent="0.25">
      <c r="C3367" t="str">
        <f>IF(ISBLANK(Ventas[[#This Row],[Código]]),"",VLOOKUP(Ventas[[#This Row],[Código]],Productos[],2,FALSE))</f>
        <v/>
      </c>
      <c r="D3367" t="str">
        <f>IF(ISBLANK(Ventas[[#This Row],[Código]]),"",VLOOKUP(Ventas[[#This Row],[Código]],Productos[],3,FALSE))</f>
        <v/>
      </c>
      <c r="E3367" s="22"/>
      <c r="F3367" s="1" t="str">
        <f>IF(ISBLANK(Ventas[[#This Row],[Código]]),"",VLOOKUP(Ventas[[#This Row],[Código]],Productos[],4,FALSE))</f>
        <v/>
      </c>
      <c r="G3367" s="1" t="str">
        <f>IF(ISBLANK(Ventas[[#This Row],[Código]]),"",VLOOKUP(Ventas[[#This Row],[Código]],Productos[],5,FALSE))</f>
        <v/>
      </c>
      <c r="H3367" s="23" t="str">
        <f>IF(ISBLANK(Ventas[[#This Row],[Código]]),"",Ventas[[#This Row],[Precio Unitario]]*Ventas[[#This Row],[Cantidad]])</f>
        <v/>
      </c>
      <c r="I3367" s="1" t="str">
        <f>IF(ISBLANK(Ventas[[#This Row],[Código]]),"",SUM(Ventas[[#This Row],[Monto]],I3366))</f>
        <v/>
      </c>
    </row>
    <row r="3368" spans="3:9" x14ac:dyDescent="0.25">
      <c r="C3368" t="str">
        <f>IF(ISBLANK(Ventas[[#This Row],[Código]]),"",VLOOKUP(Ventas[[#This Row],[Código]],Productos[],2,FALSE))</f>
        <v/>
      </c>
      <c r="D3368" t="str">
        <f>IF(ISBLANK(Ventas[[#This Row],[Código]]),"",VLOOKUP(Ventas[[#This Row],[Código]],Productos[],3,FALSE))</f>
        <v/>
      </c>
      <c r="E3368" s="22"/>
      <c r="F3368" s="1" t="str">
        <f>IF(ISBLANK(Ventas[[#This Row],[Código]]),"",VLOOKUP(Ventas[[#This Row],[Código]],Productos[],4,FALSE))</f>
        <v/>
      </c>
      <c r="G3368" s="1" t="str">
        <f>IF(ISBLANK(Ventas[[#This Row],[Código]]),"",VLOOKUP(Ventas[[#This Row],[Código]],Productos[],5,FALSE))</f>
        <v/>
      </c>
      <c r="H3368" s="23" t="str">
        <f>IF(ISBLANK(Ventas[[#This Row],[Código]]),"",Ventas[[#This Row],[Precio Unitario]]*Ventas[[#This Row],[Cantidad]])</f>
        <v/>
      </c>
      <c r="I3368" s="1" t="str">
        <f>IF(ISBLANK(Ventas[[#This Row],[Código]]),"",SUM(Ventas[[#This Row],[Monto]],I3367))</f>
        <v/>
      </c>
    </row>
    <row r="3369" spans="3:9" x14ac:dyDescent="0.25">
      <c r="C3369" t="str">
        <f>IF(ISBLANK(Ventas[[#This Row],[Código]]),"",VLOOKUP(Ventas[[#This Row],[Código]],Productos[],2,FALSE))</f>
        <v/>
      </c>
      <c r="D3369" t="str">
        <f>IF(ISBLANK(Ventas[[#This Row],[Código]]),"",VLOOKUP(Ventas[[#This Row],[Código]],Productos[],3,FALSE))</f>
        <v/>
      </c>
      <c r="E3369" s="22"/>
      <c r="F3369" s="1" t="str">
        <f>IF(ISBLANK(Ventas[[#This Row],[Código]]),"",VLOOKUP(Ventas[[#This Row],[Código]],Productos[],4,FALSE))</f>
        <v/>
      </c>
      <c r="G3369" s="1" t="str">
        <f>IF(ISBLANK(Ventas[[#This Row],[Código]]),"",VLOOKUP(Ventas[[#This Row],[Código]],Productos[],5,FALSE))</f>
        <v/>
      </c>
      <c r="H3369" s="23" t="str">
        <f>IF(ISBLANK(Ventas[[#This Row],[Código]]),"",Ventas[[#This Row],[Precio Unitario]]*Ventas[[#This Row],[Cantidad]])</f>
        <v/>
      </c>
      <c r="I3369" s="1" t="str">
        <f>IF(ISBLANK(Ventas[[#This Row],[Código]]),"",SUM(Ventas[[#This Row],[Monto]],I3368))</f>
        <v/>
      </c>
    </row>
    <row r="3370" spans="3:9" x14ac:dyDescent="0.25">
      <c r="C3370" t="str">
        <f>IF(ISBLANK(Ventas[[#This Row],[Código]]),"",VLOOKUP(Ventas[[#This Row],[Código]],Productos[],2,FALSE))</f>
        <v/>
      </c>
      <c r="D3370" t="str">
        <f>IF(ISBLANK(Ventas[[#This Row],[Código]]),"",VLOOKUP(Ventas[[#This Row],[Código]],Productos[],3,FALSE))</f>
        <v/>
      </c>
      <c r="E3370" s="22"/>
      <c r="F3370" s="1" t="str">
        <f>IF(ISBLANK(Ventas[[#This Row],[Código]]),"",VLOOKUP(Ventas[[#This Row],[Código]],Productos[],4,FALSE))</f>
        <v/>
      </c>
      <c r="G3370" s="1" t="str">
        <f>IF(ISBLANK(Ventas[[#This Row],[Código]]),"",VLOOKUP(Ventas[[#This Row],[Código]],Productos[],5,FALSE))</f>
        <v/>
      </c>
      <c r="H3370" s="23" t="str">
        <f>IF(ISBLANK(Ventas[[#This Row],[Código]]),"",Ventas[[#This Row],[Precio Unitario]]*Ventas[[#This Row],[Cantidad]])</f>
        <v/>
      </c>
      <c r="I3370" s="1" t="str">
        <f>IF(ISBLANK(Ventas[[#This Row],[Código]]),"",SUM(Ventas[[#This Row],[Monto]],I3369))</f>
        <v/>
      </c>
    </row>
    <row r="3371" spans="3:9" x14ac:dyDescent="0.25">
      <c r="C3371" t="str">
        <f>IF(ISBLANK(Ventas[[#This Row],[Código]]),"",VLOOKUP(Ventas[[#This Row],[Código]],Productos[],2,FALSE))</f>
        <v/>
      </c>
      <c r="D3371" t="str">
        <f>IF(ISBLANK(Ventas[[#This Row],[Código]]),"",VLOOKUP(Ventas[[#This Row],[Código]],Productos[],3,FALSE))</f>
        <v/>
      </c>
      <c r="E3371" s="22"/>
      <c r="F3371" s="1" t="str">
        <f>IF(ISBLANK(Ventas[[#This Row],[Código]]),"",VLOOKUP(Ventas[[#This Row],[Código]],Productos[],4,FALSE))</f>
        <v/>
      </c>
      <c r="G3371" s="1" t="str">
        <f>IF(ISBLANK(Ventas[[#This Row],[Código]]),"",VLOOKUP(Ventas[[#This Row],[Código]],Productos[],5,FALSE))</f>
        <v/>
      </c>
      <c r="H3371" s="23" t="str">
        <f>IF(ISBLANK(Ventas[[#This Row],[Código]]),"",Ventas[[#This Row],[Precio Unitario]]*Ventas[[#This Row],[Cantidad]])</f>
        <v/>
      </c>
      <c r="I3371" s="1" t="str">
        <f>IF(ISBLANK(Ventas[[#This Row],[Código]]),"",SUM(Ventas[[#This Row],[Monto]],I3370))</f>
        <v/>
      </c>
    </row>
    <row r="3372" spans="3:9" x14ac:dyDescent="0.25">
      <c r="C3372" t="str">
        <f>IF(ISBLANK(Ventas[[#This Row],[Código]]),"",VLOOKUP(Ventas[[#This Row],[Código]],Productos[],2,FALSE))</f>
        <v/>
      </c>
      <c r="D3372" t="str">
        <f>IF(ISBLANK(Ventas[[#This Row],[Código]]),"",VLOOKUP(Ventas[[#This Row],[Código]],Productos[],3,FALSE))</f>
        <v/>
      </c>
      <c r="E3372" s="22"/>
      <c r="F3372" s="1" t="str">
        <f>IF(ISBLANK(Ventas[[#This Row],[Código]]),"",VLOOKUP(Ventas[[#This Row],[Código]],Productos[],4,FALSE))</f>
        <v/>
      </c>
      <c r="G3372" s="1" t="str">
        <f>IF(ISBLANK(Ventas[[#This Row],[Código]]),"",VLOOKUP(Ventas[[#This Row],[Código]],Productos[],5,FALSE))</f>
        <v/>
      </c>
      <c r="H3372" s="23" t="str">
        <f>IF(ISBLANK(Ventas[[#This Row],[Código]]),"",Ventas[[#This Row],[Precio Unitario]]*Ventas[[#This Row],[Cantidad]])</f>
        <v/>
      </c>
      <c r="I3372" s="1" t="str">
        <f>IF(ISBLANK(Ventas[[#This Row],[Código]]),"",SUM(Ventas[[#This Row],[Monto]],I3371))</f>
        <v/>
      </c>
    </row>
    <row r="3373" spans="3:9" x14ac:dyDescent="0.25">
      <c r="C3373" t="str">
        <f>IF(ISBLANK(Ventas[[#This Row],[Código]]),"",VLOOKUP(Ventas[[#This Row],[Código]],Productos[],2,FALSE))</f>
        <v/>
      </c>
      <c r="D3373" t="str">
        <f>IF(ISBLANK(Ventas[[#This Row],[Código]]),"",VLOOKUP(Ventas[[#This Row],[Código]],Productos[],3,FALSE))</f>
        <v/>
      </c>
      <c r="E3373" s="22"/>
      <c r="F3373" s="1" t="str">
        <f>IF(ISBLANK(Ventas[[#This Row],[Código]]),"",VLOOKUP(Ventas[[#This Row],[Código]],Productos[],4,FALSE))</f>
        <v/>
      </c>
      <c r="G3373" s="1" t="str">
        <f>IF(ISBLANK(Ventas[[#This Row],[Código]]),"",VLOOKUP(Ventas[[#This Row],[Código]],Productos[],5,FALSE))</f>
        <v/>
      </c>
      <c r="H3373" s="23" t="str">
        <f>IF(ISBLANK(Ventas[[#This Row],[Código]]),"",Ventas[[#This Row],[Precio Unitario]]*Ventas[[#This Row],[Cantidad]])</f>
        <v/>
      </c>
      <c r="I3373" s="1" t="str">
        <f>IF(ISBLANK(Ventas[[#This Row],[Código]]),"",SUM(Ventas[[#This Row],[Monto]],I3372))</f>
        <v/>
      </c>
    </row>
    <row r="3374" spans="3:9" x14ac:dyDescent="0.25">
      <c r="C3374" t="str">
        <f>IF(ISBLANK(Ventas[[#This Row],[Código]]),"",VLOOKUP(Ventas[[#This Row],[Código]],Productos[],2,FALSE))</f>
        <v/>
      </c>
      <c r="D3374" t="str">
        <f>IF(ISBLANK(Ventas[[#This Row],[Código]]),"",VLOOKUP(Ventas[[#This Row],[Código]],Productos[],3,FALSE))</f>
        <v/>
      </c>
      <c r="E3374" s="22"/>
      <c r="F3374" s="1" t="str">
        <f>IF(ISBLANK(Ventas[[#This Row],[Código]]),"",VLOOKUP(Ventas[[#This Row],[Código]],Productos[],4,FALSE))</f>
        <v/>
      </c>
      <c r="G3374" s="1" t="str">
        <f>IF(ISBLANK(Ventas[[#This Row],[Código]]),"",VLOOKUP(Ventas[[#This Row],[Código]],Productos[],5,FALSE))</f>
        <v/>
      </c>
      <c r="H3374" s="23" t="str">
        <f>IF(ISBLANK(Ventas[[#This Row],[Código]]),"",Ventas[[#This Row],[Precio Unitario]]*Ventas[[#This Row],[Cantidad]])</f>
        <v/>
      </c>
      <c r="I3374" s="1" t="str">
        <f>IF(ISBLANK(Ventas[[#This Row],[Código]]),"",SUM(Ventas[[#This Row],[Monto]],I3373))</f>
        <v/>
      </c>
    </row>
    <row r="3375" spans="3:9" x14ac:dyDescent="0.25">
      <c r="C3375" t="str">
        <f>IF(ISBLANK(Ventas[[#This Row],[Código]]),"",VLOOKUP(Ventas[[#This Row],[Código]],Productos[],2,FALSE))</f>
        <v/>
      </c>
      <c r="D3375" t="str">
        <f>IF(ISBLANK(Ventas[[#This Row],[Código]]),"",VLOOKUP(Ventas[[#This Row],[Código]],Productos[],3,FALSE))</f>
        <v/>
      </c>
      <c r="E3375" s="22"/>
      <c r="F3375" s="1" t="str">
        <f>IF(ISBLANK(Ventas[[#This Row],[Código]]),"",VLOOKUP(Ventas[[#This Row],[Código]],Productos[],4,FALSE))</f>
        <v/>
      </c>
      <c r="G3375" s="1" t="str">
        <f>IF(ISBLANK(Ventas[[#This Row],[Código]]),"",VLOOKUP(Ventas[[#This Row],[Código]],Productos[],5,FALSE))</f>
        <v/>
      </c>
      <c r="H3375" s="23" t="str">
        <f>IF(ISBLANK(Ventas[[#This Row],[Código]]),"",Ventas[[#This Row],[Precio Unitario]]*Ventas[[#This Row],[Cantidad]])</f>
        <v/>
      </c>
      <c r="I3375" s="1" t="str">
        <f>IF(ISBLANK(Ventas[[#This Row],[Código]]),"",SUM(Ventas[[#This Row],[Monto]],I3374))</f>
        <v/>
      </c>
    </row>
    <row r="3376" spans="3:9" x14ac:dyDescent="0.25">
      <c r="C3376" t="str">
        <f>IF(ISBLANK(Ventas[[#This Row],[Código]]),"",VLOOKUP(Ventas[[#This Row],[Código]],Productos[],2,FALSE))</f>
        <v/>
      </c>
      <c r="D3376" t="str">
        <f>IF(ISBLANK(Ventas[[#This Row],[Código]]),"",VLOOKUP(Ventas[[#This Row],[Código]],Productos[],3,FALSE))</f>
        <v/>
      </c>
      <c r="E3376" s="22"/>
      <c r="F3376" s="1" t="str">
        <f>IF(ISBLANK(Ventas[[#This Row],[Código]]),"",VLOOKUP(Ventas[[#This Row],[Código]],Productos[],4,FALSE))</f>
        <v/>
      </c>
      <c r="G3376" s="1" t="str">
        <f>IF(ISBLANK(Ventas[[#This Row],[Código]]),"",VLOOKUP(Ventas[[#This Row],[Código]],Productos[],5,FALSE))</f>
        <v/>
      </c>
      <c r="H3376" s="23" t="str">
        <f>IF(ISBLANK(Ventas[[#This Row],[Código]]),"",Ventas[[#This Row],[Precio Unitario]]*Ventas[[#This Row],[Cantidad]])</f>
        <v/>
      </c>
      <c r="I3376" s="1" t="str">
        <f>IF(ISBLANK(Ventas[[#This Row],[Código]]),"",SUM(Ventas[[#This Row],[Monto]],I3375))</f>
        <v/>
      </c>
    </row>
    <row r="3377" spans="3:9" x14ac:dyDescent="0.25">
      <c r="C3377" t="str">
        <f>IF(ISBLANK(Ventas[[#This Row],[Código]]),"",VLOOKUP(Ventas[[#This Row],[Código]],Productos[],2,FALSE))</f>
        <v/>
      </c>
      <c r="D3377" t="str">
        <f>IF(ISBLANK(Ventas[[#This Row],[Código]]),"",VLOOKUP(Ventas[[#This Row],[Código]],Productos[],3,FALSE))</f>
        <v/>
      </c>
      <c r="E3377" s="22"/>
      <c r="F3377" s="1" t="str">
        <f>IF(ISBLANK(Ventas[[#This Row],[Código]]),"",VLOOKUP(Ventas[[#This Row],[Código]],Productos[],4,FALSE))</f>
        <v/>
      </c>
      <c r="G3377" s="1" t="str">
        <f>IF(ISBLANK(Ventas[[#This Row],[Código]]),"",VLOOKUP(Ventas[[#This Row],[Código]],Productos[],5,FALSE))</f>
        <v/>
      </c>
      <c r="H3377" s="23" t="str">
        <f>IF(ISBLANK(Ventas[[#This Row],[Código]]),"",Ventas[[#This Row],[Precio Unitario]]*Ventas[[#This Row],[Cantidad]])</f>
        <v/>
      </c>
      <c r="I3377" s="1" t="str">
        <f>IF(ISBLANK(Ventas[[#This Row],[Código]]),"",SUM(Ventas[[#This Row],[Monto]],I3376))</f>
        <v/>
      </c>
    </row>
    <row r="3378" spans="3:9" x14ac:dyDescent="0.25">
      <c r="C3378" t="str">
        <f>IF(ISBLANK(Ventas[[#This Row],[Código]]),"",VLOOKUP(Ventas[[#This Row],[Código]],Productos[],2,FALSE))</f>
        <v/>
      </c>
      <c r="D3378" t="str">
        <f>IF(ISBLANK(Ventas[[#This Row],[Código]]),"",VLOOKUP(Ventas[[#This Row],[Código]],Productos[],3,FALSE))</f>
        <v/>
      </c>
      <c r="E3378" s="22"/>
      <c r="F3378" s="1" t="str">
        <f>IF(ISBLANK(Ventas[[#This Row],[Código]]),"",VLOOKUP(Ventas[[#This Row],[Código]],Productos[],4,FALSE))</f>
        <v/>
      </c>
      <c r="G3378" s="1" t="str">
        <f>IF(ISBLANK(Ventas[[#This Row],[Código]]),"",VLOOKUP(Ventas[[#This Row],[Código]],Productos[],5,FALSE))</f>
        <v/>
      </c>
      <c r="H3378" s="23" t="str">
        <f>IF(ISBLANK(Ventas[[#This Row],[Código]]),"",Ventas[[#This Row],[Precio Unitario]]*Ventas[[#This Row],[Cantidad]])</f>
        <v/>
      </c>
      <c r="I3378" s="1" t="str">
        <f>IF(ISBLANK(Ventas[[#This Row],[Código]]),"",SUM(Ventas[[#This Row],[Monto]],I3377))</f>
        <v/>
      </c>
    </row>
    <row r="3379" spans="3:9" x14ac:dyDescent="0.25">
      <c r="C3379" t="str">
        <f>IF(ISBLANK(Ventas[[#This Row],[Código]]),"",VLOOKUP(Ventas[[#This Row],[Código]],Productos[],2,FALSE))</f>
        <v/>
      </c>
      <c r="D3379" t="str">
        <f>IF(ISBLANK(Ventas[[#This Row],[Código]]),"",VLOOKUP(Ventas[[#This Row],[Código]],Productos[],3,FALSE))</f>
        <v/>
      </c>
      <c r="E3379" s="22"/>
      <c r="F3379" s="1" t="str">
        <f>IF(ISBLANK(Ventas[[#This Row],[Código]]),"",VLOOKUP(Ventas[[#This Row],[Código]],Productos[],4,FALSE))</f>
        <v/>
      </c>
      <c r="G3379" s="1" t="str">
        <f>IF(ISBLANK(Ventas[[#This Row],[Código]]),"",VLOOKUP(Ventas[[#This Row],[Código]],Productos[],5,FALSE))</f>
        <v/>
      </c>
      <c r="H3379" s="23" t="str">
        <f>IF(ISBLANK(Ventas[[#This Row],[Código]]),"",Ventas[[#This Row],[Precio Unitario]]*Ventas[[#This Row],[Cantidad]])</f>
        <v/>
      </c>
      <c r="I3379" s="1" t="str">
        <f>IF(ISBLANK(Ventas[[#This Row],[Código]]),"",SUM(Ventas[[#This Row],[Monto]],I3378))</f>
        <v/>
      </c>
    </row>
    <row r="3380" spans="3:9" x14ac:dyDescent="0.25">
      <c r="C3380" t="str">
        <f>IF(ISBLANK(Ventas[[#This Row],[Código]]),"",VLOOKUP(Ventas[[#This Row],[Código]],Productos[],2,FALSE))</f>
        <v/>
      </c>
      <c r="D3380" t="str">
        <f>IF(ISBLANK(Ventas[[#This Row],[Código]]),"",VLOOKUP(Ventas[[#This Row],[Código]],Productos[],3,FALSE))</f>
        <v/>
      </c>
      <c r="E3380" s="22"/>
      <c r="F3380" s="1" t="str">
        <f>IF(ISBLANK(Ventas[[#This Row],[Código]]),"",VLOOKUP(Ventas[[#This Row],[Código]],Productos[],4,FALSE))</f>
        <v/>
      </c>
      <c r="G3380" s="1" t="str">
        <f>IF(ISBLANK(Ventas[[#This Row],[Código]]),"",VLOOKUP(Ventas[[#This Row],[Código]],Productos[],5,FALSE))</f>
        <v/>
      </c>
      <c r="H3380" s="23" t="str">
        <f>IF(ISBLANK(Ventas[[#This Row],[Código]]),"",Ventas[[#This Row],[Precio Unitario]]*Ventas[[#This Row],[Cantidad]])</f>
        <v/>
      </c>
      <c r="I3380" s="1" t="str">
        <f>IF(ISBLANK(Ventas[[#This Row],[Código]]),"",SUM(Ventas[[#This Row],[Monto]],I3379))</f>
        <v/>
      </c>
    </row>
    <row r="3381" spans="3:9" x14ac:dyDescent="0.25">
      <c r="C3381" t="str">
        <f>IF(ISBLANK(Ventas[[#This Row],[Código]]),"",VLOOKUP(Ventas[[#This Row],[Código]],Productos[],2,FALSE))</f>
        <v/>
      </c>
      <c r="D3381" t="str">
        <f>IF(ISBLANK(Ventas[[#This Row],[Código]]),"",VLOOKUP(Ventas[[#This Row],[Código]],Productos[],3,FALSE))</f>
        <v/>
      </c>
      <c r="E3381" s="22"/>
      <c r="F3381" s="1" t="str">
        <f>IF(ISBLANK(Ventas[[#This Row],[Código]]),"",VLOOKUP(Ventas[[#This Row],[Código]],Productos[],4,FALSE))</f>
        <v/>
      </c>
      <c r="G3381" s="1" t="str">
        <f>IF(ISBLANK(Ventas[[#This Row],[Código]]),"",VLOOKUP(Ventas[[#This Row],[Código]],Productos[],5,FALSE))</f>
        <v/>
      </c>
      <c r="H3381" s="23" t="str">
        <f>IF(ISBLANK(Ventas[[#This Row],[Código]]),"",Ventas[[#This Row],[Precio Unitario]]*Ventas[[#This Row],[Cantidad]])</f>
        <v/>
      </c>
      <c r="I3381" s="1" t="str">
        <f>IF(ISBLANK(Ventas[[#This Row],[Código]]),"",SUM(Ventas[[#This Row],[Monto]],I3380))</f>
        <v/>
      </c>
    </row>
    <row r="3382" spans="3:9" x14ac:dyDescent="0.25">
      <c r="C3382" t="str">
        <f>IF(ISBLANK(Ventas[[#This Row],[Código]]),"",VLOOKUP(Ventas[[#This Row],[Código]],Productos[],2,FALSE))</f>
        <v/>
      </c>
      <c r="D3382" t="str">
        <f>IF(ISBLANK(Ventas[[#This Row],[Código]]),"",VLOOKUP(Ventas[[#This Row],[Código]],Productos[],3,FALSE))</f>
        <v/>
      </c>
      <c r="E3382" s="22"/>
      <c r="F3382" s="1" t="str">
        <f>IF(ISBLANK(Ventas[[#This Row],[Código]]),"",VLOOKUP(Ventas[[#This Row],[Código]],Productos[],4,FALSE))</f>
        <v/>
      </c>
      <c r="G3382" s="1" t="str">
        <f>IF(ISBLANK(Ventas[[#This Row],[Código]]),"",VLOOKUP(Ventas[[#This Row],[Código]],Productos[],5,FALSE))</f>
        <v/>
      </c>
      <c r="H3382" s="23" t="str">
        <f>IF(ISBLANK(Ventas[[#This Row],[Código]]),"",Ventas[[#This Row],[Precio Unitario]]*Ventas[[#This Row],[Cantidad]])</f>
        <v/>
      </c>
      <c r="I3382" s="1" t="str">
        <f>IF(ISBLANK(Ventas[[#This Row],[Código]]),"",SUM(Ventas[[#This Row],[Monto]],I3381))</f>
        <v/>
      </c>
    </row>
    <row r="3383" spans="3:9" x14ac:dyDescent="0.25">
      <c r="C3383" t="str">
        <f>IF(ISBLANK(Ventas[[#This Row],[Código]]),"",VLOOKUP(Ventas[[#This Row],[Código]],Productos[],2,FALSE))</f>
        <v/>
      </c>
      <c r="D3383" t="str">
        <f>IF(ISBLANK(Ventas[[#This Row],[Código]]),"",VLOOKUP(Ventas[[#This Row],[Código]],Productos[],3,FALSE))</f>
        <v/>
      </c>
      <c r="E3383" s="22"/>
      <c r="F3383" s="1" t="str">
        <f>IF(ISBLANK(Ventas[[#This Row],[Código]]),"",VLOOKUP(Ventas[[#This Row],[Código]],Productos[],4,FALSE))</f>
        <v/>
      </c>
      <c r="G3383" s="1" t="str">
        <f>IF(ISBLANK(Ventas[[#This Row],[Código]]),"",VLOOKUP(Ventas[[#This Row],[Código]],Productos[],5,FALSE))</f>
        <v/>
      </c>
      <c r="H3383" s="23" t="str">
        <f>IF(ISBLANK(Ventas[[#This Row],[Código]]),"",Ventas[[#This Row],[Precio Unitario]]*Ventas[[#This Row],[Cantidad]])</f>
        <v/>
      </c>
      <c r="I3383" s="1" t="str">
        <f>IF(ISBLANK(Ventas[[#This Row],[Código]]),"",SUM(Ventas[[#This Row],[Monto]],I3382))</f>
        <v/>
      </c>
    </row>
    <row r="3384" spans="3:9" x14ac:dyDescent="0.25">
      <c r="C3384" t="str">
        <f>IF(ISBLANK(Ventas[[#This Row],[Código]]),"",VLOOKUP(Ventas[[#This Row],[Código]],Productos[],2,FALSE))</f>
        <v/>
      </c>
      <c r="D3384" t="str">
        <f>IF(ISBLANK(Ventas[[#This Row],[Código]]),"",VLOOKUP(Ventas[[#This Row],[Código]],Productos[],3,FALSE))</f>
        <v/>
      </c>
      <c r="E3384" s="22"/>
      <c r="F3384" s="1" t="str">
        <f>IF(ISBLANK(Ventas[[#This Row],[Código]]),"",VLOOKUP(Ventas[[#This Row],[Código]],Productos[],4,FALSE))</f>
        <v/>
      </c>
      <c r="G3384" s="1" t="str">
        <f>IF(ISBLANK(Ventas[[#This Row],[Código]]),"",VLOOKUP(Ventas[[#This Row],[Código]],Productos[],5,FALSE))</f>
        <v/>
      </c>
      <c r="H3384" s="23" t="str">
        <f>IF(ISBLANK(Ventas[[#This Row],[Código]]),"",Ventas[[#This Row],[Precio Unitario]]*Ventas[[#This Row],[Cantidad]])</f>
        <v/>
      </c>
      <c r="I3384" s="1" t="str">
        <f>IF(ISBLANK(Ventas[[#This Row],[Código]]),"",SUM(Ventas[[#This Row],[Monto]],I3383))</f>
        <v/>
      </c>
    </row>
    <row r="3385" spans="3:9" x14ac:dyDescent="0.25">
      <c r="C3385" t="str">
        <f>IF(ISBLANK(Ventas[[#This Row],[Código]]),"",VLOOKUP(Ventas[[#This Row],[Código]],Productos[],2,FALSE))</f>
        <v/>
      </c>
      <c r="D3385" t="str">
        <f>IF(ISBLANK(Ventas[[#This Row],[Código]]),"",VLOOKUP(Ventas[[#This Row],[Código]],Productos[],3,FALSE))</f>
        <v/>
      </c>
      <c r="E3385" s="22"/>
      <c r="F3385" s="1" t="str">
        <f>IF(ISBLANK(Ventas[[#This Row],[Código]]),"",VLOOKUP(Ventas[[#This Row],[Código]],Productos[],4,FALSE))</f>
        <v/>
      </c>
      <c r="G3385" s="1" t="str">
        <f>IF(ISBLANK(Ventas[[#This Row],[Código]]),"",VLOOKUP(Ventas[[#This Row],[Código]],Productos[],5,FALSE))</f>
        <v/>
      </c>
      <c r="H3385" s="23" t="str">
        <f>IF(ISBLANK(Ventas[[#This Row],[Código]]),"",Ventas[[#This Row],[Precio Unitario]]*Ventas[[#This Row],[Cantidad]])</f>
        <v/>
      </c>
      <c r="I3385" s="1" t="str">
        <f>IF(ISBLANK(Ventas[[#This Row],[Código]]),"",SUM(Ventas[[#This Row],[Monto]],I3384))</f>
        <v/>
      </c>
    </row>
    <row r="3386" spans="3:9" x14ac:dyDescent="0.25">
      <c r="C3386" t="str">
        <f>IF(ISBLANK(Ventas[[#This Row],[Código]]),"",VLOOKUP(Ventas[[#This Row],[Código]],Productos[],2,FALSE))</f>
        <v/>
      </c>
      <c r="D3386" t="str">
        <f>IF(ISBLANK(Ventas[[#This Row],[Código]]),"",VLOOKUP(Ventas[[#This Row],[Código]],Productos[],3,FALSE))</f>
        <v/>
      </c>
      <c r="E3386" s="22"/>
      <c r="F3386" s="1" t="str">
        <f>IF(ISBLANK(Ventas[[#This Row],[Código]]),"",VLOOKUP(Ventas[[#This Row],[Código]],Productos[],4,FALSE))</f>
        <v/>
      </c>
      <c r="G3386" s="1" t="str">
        <f>IF(ISBLANK(Ventas[[#This Row],[Código]]),"",VLOOKUP(Ventas[[#This Row],[Código]],Productos[],5,FALSE))</f>
        <v/>
      </c>
      <c r="H3386" s="23" t="str">
        <f>IF(ISBLANK(Ventas[[#This Row],[Código]]),"",Ventas[[#This Row],[Precio Unitario]]*Ventas[[#This Row],[Cantidad]])</f>
        <v/>
      </c>
      <c r="I3386" s="1" t="str">
        <f>IF(ISBLANK(Ventas[[#This Row],[Código]]),"",SUM(Ventas[[#This Row],[Monto]],I3385))</f>
        <v/>
      </c>
    </row>
    <row r="3387" spans="3:9" x14ac:dyDescent="0.25">
      <c r="C3387" t="str">
        <f>IF(ISBLANK(Ventas[[#This Row],[Código]]),"",VLOOKUP(Ventas[[#This Row],[Código]],Productos[],2,FALSE))</f>
        <v/>
      </c>
      <c r="D3387" t="str">
        <f>IF(ISBLANK(Ventas[[#This Row],[Código]]),"",VLOOKUP(Ventas[[#This Row],[Código]],Productos[],3,FALSE))</f>
        <v/>
      </c>
      <c r="E3387" s="22"/>
      <c r="F3387" s="1" t="str">
        <f>IF(ISBLANK(Ventas[[#This Row],[Código]]),"",VLOOKUP(Ventas[[#This Row],[Código]],Productos[],4,FALSE))</f>
        <v/>
      </c>
      <c r="G3387" s="1" t="str">
        <f>IF(ISBLANK(Ventas[[#This Row],[Código]]),"",VLOOKUP(Ventas[[#This Row],[Código]],Productos[],5,FALSE))</f>
        <v/>
      </c>
      <c r="H3387" s="23" t="str">
        <f>IF(ISBLANK(Ventas[[#This Row],[Código]]),"",Ventas[[#This Row],[Precio Unitario]]*Ventas[[#This Row],[Cantidad]])</f>
        <v/>
      </c>
      <c r="I3387" s="1" t="str">
        <f>IF(ISBLANK(Ventas[[#This Row],[Código]]),"",SUM(Ventas[[#This Row],[Monto]],I3386))</f>
        <v/>
      </c>
    </row>
    <row r="3388" spans="3:9" x14ac:dyDescent="0.25">
      <c r="C3388" t="str">
        <f>IF(ISBLANK(Ventas[[#This Row],[Código]]),"",VLOOKUP(Ventas[[#This Row],[Código]],Productos[],2,FALSE))</f>
        <v/>
      </c>
      <c r="D3388" t="str">
        <f>IF(ISBLANK(Ventas[[#This Row],[Código]]),"",VLOOKUP(Ventas[[#This Row],[Código]],Productos[],3,FALSE))</f>
        <v/>
      </c>
      <c r="E3388" s="22"/>
      <c r="F3388" s="1" t="str">
        <f>IF(ISBLANK(Ventas[[#This Row],[Código]]),"",VLOOKUP(Ventas[[#This Row],[Código]],Productos[],4,FALSE))</f>
        <v/>
      </c>
      <c r="G3388" s="1" t="str">
        <f>IF(ISBLANK(Ventas[[#This Row],[Código]]),"",VLOOKUP(Ventas[[#This Row],[Código]],Productos[],5,FALSE))</f>
        <v/>
      </c>
      <c r="H3388" s="23" t="str">
        <f>IF(ISBLANK(Ventas[[#This Row],[Código]]),"",Ventas[[#This Row],[Precio Unitario]]*Ventas[[#This Row],[Cantidad]])</f>
        <v/>
      </c>
      <c r="I3388" s="1" t="str">
        <f>IF(ISBLANK(Ventas[[#This Row],[Código]]),"",SUM(Ventas[[#This Row],[Monto]],I3387))</f>
        <v/>
      </c>
    </row>
    <row r="3389" spans="3:9" x14ac:dyDescent="0.25">
      <c r="C3389" t="str">
        <f>IF(ISBLANK(Ventas[[#This Row],[Código]]),"",VLOOKUP(Ventas[[#This Row],[Código]],Productos[],2,FALSE))</f>
        <v/>
      </c>
      <c r="D3389" t="str">
        <f>IF(ISBLANK(Ventas[[#This Row],[Código]]),"",VLOOKUP(Ventas[[#This Row],[Código]],Productos[],3,FALSE))</f>
        <v/>
      </c>
      <c r="E3389" s="22"/>
      <c r="F3389" s="1" t="str">
        <f>IF(ISBLANK(Ventas[[#This Row],[Código]]),"",VLOOKUP(Ventas[[#This Row],[Código]],Productos[],4,FALSE))</f>
        <v/>
      </c>
      <c r="G3389" s="1" t="str">
        <f>IF(ISBLANK(Ventas[[#This Row],[Código]]),"",VLOOKUP(Ventas[[#This Row],[Código]],Productos[],5,FALSE))</f>
        <v/>
      </c>
      <c r="H3389" s="23" t="str">
        <f>IF(ISBLANK(Ventas[[#This Row],[Código]]),"",Ventas[[#This Row],[Precio Unitario]]*Ventas[[#This Row],[Cantidad]])</f>
        <v/>
      </c>
      <c r="I3389" s="1" t="str">
        <f>IF(ISBLANK(Ventas[[#This Row],[Código]]),"",SUM(Ventas[[#This Row],[Monto]],I3388))</f>
        <v/>
      </c>
    </row>
    <row r="3390" spans="3:9" x14ac:dyDescent="0.25">
      <c r="C3390" t="str">
        <f>IF(ISBLANK(Ventas[[#This Row],[Código]]),"",VLOOKUP(Ventas[[#This Row],[Código]],Productos[],2,FALSE))</f>
        <v/>
      </c>
      <c r="D3390" t="str">
        <f>IF(ISBLANK(Ventas[[#This Row],[Código]]),"",VLOOKUP(Ventas[[#This Row],[Código]],Productos[],3,FALSE))</f>
        <v/>
      </c>
      <c r="E3390" s="22"/>
      <c r="F3390" s="1" t="str">
        <f>IF(ISBLANK(Ventas[[#This Row],[Código]]),"",VLOOKUP(Ventas[[#This Row],[Código]],Productos[],4,FALSE))</f>
        <v/>
      </c>
      <c r="G3390" s="1" t="str">
        <f>IF(ISBLANK(Ventas[[#This Row],[Código]]),"",VLOOKUP(Ventas[[#This Row],[Código]],Productos[],5,FALSE))</f>
        <v/>
      </c>
      <c r="H3390" s="23" t="str">
        <f>IF(ISBLANK(Ventas[[#This Row],[Código]]),"",Ventas[[#This Row],[Precio Unitario]]*Ventas[[#This Row],[Cantidad]])</f>
        <v/>
      </c>
      <c r="I3390" s="1" t="str">
        <f>IF(ISBLANK(Ventas[[#This Row],[Código]]),"",SUM(Ventas[[#This Row],[Monto]],I3389))</f>
        <v/>
      </c>
    </row>
    <row r="3391" spans="3:9" x14ac:dyDescent="0.25">
      <c r="C3391" t="str">
        <f>IF(ISBLANK(Ventas[[#This Row],[Código]]),"",VLOOKUP(Ventas[[#This Row],[Código]],Productos[],2,FALSE))</f>
        <v/>
      </c>
      <c r="D3391" t="str">
        <f>IF(ISBLANK(Ventas[[#This Row],[Código]]),"",VLOOKUP(Ventas[[#This Row],[Código]],Productos[],3,FALSE))</f>
        <v/>
      </c>
      <c r="E3391" s="22"/>
      <c r="F3391" s="1" t="str">
        <f>IF(ISBLANK(Ventas[[#This Row],[Código]]),"",VLOOKUP(Ventas[[#This Row],[Código]],Productos[],4,FALSE))</f>
        <v/>
      </c>
      <c r="G3391" s="1" t="str">
        <f>IF(ISBLANK(Ventas[[#This Row],[Código]]),"",VLOOKUP(Ventas[[#This Row],[Código]],Productos[],5,FALSE))</f>
        <v/>
      </c>
      <c r="H3391" s="23" t="str">
        <f>IF(ISBLANK(Ventas[[#This Row],[Código]]),"",Ventas[[#This Row],[Precio Unitario]]*Ventas[[#This Row],[Cantidad]])</f>
        <v/>
      </c>
      <c r="I3391" s="1" t="str">
        <f>IF(ISBLANK(Ventas[[#This Row],[Código]]),"",SUM(Ventas[[#This Row],[Monto]],I3390))</f>
        <v/>
      </c>
    </row>
    <row r="3392" spans="3:9" x14ac:dyDescent="0.25">
      <c r="C3392" t="str">
        <f>IF(ISBLANK(Ventas[[#This Row],[Código]]),"",VLOOKUP(Ventas[[#This Row],[Código]],Productos[],2,FALSE))</f>
        <v/>
      </c>
      <c r="D3392" t="str">
        <f>IF(ISBLANK(Ventas[[#This Row],[Código]]),"",VLOOKUP(Ventas[[#This Row],[Código]],Productos[],3,FALSE))</f>
        <v/>
      </c>
      <c r="E3392" s="22"/>
      <c r="F3392" s="1" t="str">
        <f>IF(ISBLANK(Ventas[[#This Row],[Código]]),"",VLOOKUP(Ventas[[#This Row],[Código]],Productos[],4,FALSE))</f>
        <v/>
      </c>
      <c r="G3392" s="1" t="str">
        <f>IF(ISBLANK(Ventas[[#This Row],[Código]]),"",VLOOKUP(Ventas[[#This Row],[Código]],Productos[],5,FALSE))</f>
        <v/>
      </c>
      <c r="H3392" s="23" t="str">
        <f>IF(ISBLANK(Ventas[[#This Row],[Código]]),"",Ventas[[#This Row],[Precio Unitario]]*Ventas[[#This Row],[Cantidad]])</f>
        <v/>
      </c>
      <c r="I3392" s="1" t="str">
        <f>IF(ISBLANK(Ventas[[#This Row],[Código]]),"",SUM(Ventas[[#This Row],[Monto]],I3391))</f>
        <v/>
      </c>
    </row>
    <row r="3393" spans="3:9" x14ac:dyDescent="0.25">
      <c r="C3393" t="str">
        <f>IF(ISBLANK(Ventas[[#This Row],[Código]]),"",VLOOKUP(Ventas[[#This Row],[Código]],Productos[],2,FALSE))</f>
        <v/>
      </c>
      <c r="D3393" t="str">
        <f>IF(ISBLANK(Ventas[[#This Row],[Código]]),"",VLOOKUP(Ventas[[#This Row],[Código]],Productos[],3,FALSE))</f>
        <v/>
      </c>
      <c r="E3393" s="22"/>
      <c r="F3393" s="1" t="str">
        <f>IF(ISBLANK(Ventas[[#This Row],[Código]]),"",VLOOKUP(Ventas[[#This Row],[Código]],Productos[],4,FALSE))</f>
        <v/>
      </c>
      <c r="G3393" s="1" t="str">
        <f>IF(ISBLANK(Ventas[[#This Row],[Código]]),"",VLOOKUP(Ventas[[#This Row],[Código]],Productos[],5,FALSE))</f>
        <v/>
      </c>
      <c r="H3393" s="23" t="str">
        <f>IF(ISBLANK(Ventas[[#This Row],[Código]]),"",Ventas[[#This Row],[Precio Unitario]]*Ventas[[#This Row],[Cantidad]])</f>
        <v/>
      </c>
      <c r="I3393" s="1" t="str">
        <f>IF(ISBLANK(Ventas[[#This Row],[Código]]),"",SUM(Ventas[[#This Row],[Monto]],I3392))</f>
        <v/>
      </c>
    </row>
    <row r="3394" spans="3:9" x14ac:dyDescent="0.25">
      <c r="C3394" t="str">
        <f>IF(ISBLANK(Ventas[[#This Row],[Código]]),"",VLOOKUP(Ventas[[#This Row],[Código]],Productos[],2,FALSE))</f>
        <v/>
      </c>
      <c r="D3394" t="str">
        <f>IF(ISBLANK(Ventas[[#This Row],[Código]]),"",VLOOKUP(Ventas[[#This Row],[Código]],Productos[],3,FALSE))</f>
        <v/>
      </c>
      <c r="E3394" s="22"/>
      <c r="F3394" s="1" t="str">
        <f>IF(ISBLANK(Ventas[[#This Row],[Código]]),"",VLOOKUP(Ventas[[#This Row],[Código]],Productos[],4,FALSE))</f>
        <v/>
      </c>
      <c r="G3394" s="1" t="str">
        <f>IF(ISBLANK(Ventas[[#This Row],[Código]]),"",VLOOKUP(Ventas[[#This Row],[Código]],Productos[],5,FALSE))</f>
        <v/>
      </c>
      <c r="H3394" s="23" t="str">
        <f>IF(ISBLANK(Ventas[[#This Row],[Código]]),"",Ventas[[#This Row],[Precio Unitario]]*Ventas[[#This Row],[Cantidad]])</f>
        <v/>
      </c>
      <c r="I3394" s="1" t="str">
        <f>IF(ISBLANK(Ventas[[#This Row],[Código]]),"",SUM(Ventas[[#This Row],[Monto]],I3393))</f>
        <v/>
      </c>
    </row>
    <row r="3395" spans="3:9" x14ac:dyDescent="0.25">
      <c r="C3395" t="str">
        <f>IF(ISBLANK(Ventas[[#This Row],[Código]]),"",VLOOKUP(Ventas[[#This Row],[Código]],Productos[],2,FALSE))</f>
        <v/>
      </c>
      <c r="D3395" t="str">
        <f>IF(ISBLANK(Ventas[[#This Row],[Código]]),"",VLOOKUP(Ventas[[#This Row],[Código]],Productos[],3,FALSE))</f>
        <v/>
      </c>
      <c r="E3395" s="22"/>
      <c r="F3395" s="1" t="str">
        <f>IF(ISBLANK(Ventas[[#This Row],[Código]]),"",VLOOKUP(Ventas[[#This Row],[Código]],Productos[],4,FALSE))</f>
        <v/>
      </c>
      <c r="G3395" s="1" t="str">
        <f>IF(ISBLANK(Ventas[[#This Row],[Código]]),"",VLOOKUP(Ventas[[#This Row],[Código]],Productos[],5,FALSE))</f>
        <v/>
      </c>
      <c r="H3395" s="23" t="str">
        <f>IF(ISBLANK(Ventas[[#This Row],[Código]]),"",Ventas[[#This Row],[Precio Unitario]]*Ventas[[#This Row],[Cantidad]])</f>
        <v/>
      </c>
      <c r="I3395" s="1" t="str">
        <f>IF(ISBLANK(Ventas[[#This Row],[Código]]),"",SUM(Ventas[[#This Row],[Monto]],I3394))</f>
        <v/>
      </c>
    </row>
    <row r="3396" spans="3:9" x14ac:dyDescent="0.25">
      <c r="C3396" t="str">
        <f>IF(ISBLANK(Ventas[[#This Row],[Código]]),"",VLOOKUP(Ventas[[#This Row],[Código]],Productos[],2,FALSE))</f>
        <v/>
      </c>
      <c r="D3396" t="str">
        <f>IF(ISBLANK(Ventas[[#This Row],[Código]]),"",VLOOKUP(Ventas[[#This Row],[Código]],Productos[],3,FALSE))</f>
        <v/>
      </c>
      <c r="E3396" s="22"/>
      <c r="F3396" s="1" t="str">
        <f>IF(ISBLANK(Ventas[[#This Row],[Código]]),"",VLOOKUP(Ventas[[#This Row],[Código]],Productos[],4,FALSE))</f>
        <v/>
      </c>
      <c r="G3396" s="1" t="str">
        <f>IF(ISBLANK(Ventas[[#This Row],[Código]]),"",VLOOKUP(Ventas[[#This Row],[Código]],Productos[],5,FALSE))</f>
        <v/>
      </c>
      <c r="H3396" s="23" t="str">
        <f>IF(ISBLANK(Ventas[[#This Row],[Código]]),"",Ventas[[#This Row],[Precio Unitario]]*Ventas[[#This Row],[Cantidad]])</f>
        <v/>
      </c>
      <c r="I3396" s="1" t="str">
        <f>IF(ISBLANK(Ventas[[#This Row],[Código]]),"",SUM(Ventas[[#This Row],[Monto]],I3395))</f>
        <v/>
      </c>
    </row>
    <row r="3397" spans="3:9" x14ac:dyDescent="0.25">
      <c r="C3397" t="str">
        <f>IF(ISBLANK(Ventas[[#This Row],[Código]]),"",VLOOKUP(Ventas[[#This Row],[Código]],Productos[],2,FALSE))</f>
        <v/>
      </c>
      <c r="D3397" t="str">
        <f>IF(ISBLANK(Ventas[[#This Row],[Código]]),"",VLOOKUP(Ventas[[#This Row],[Código]],Productos[],3,FALSE))</f>
        <v/>
      </c>
      <c r="E3397" s="22"/>
      <c r="F3397" s="1" t="str">
        <f>IF(ISBLANK(Ventas[[#This Row],[Código]]),"",VLOOKUP(Ventas[[#This Row],[Código]],Productos[],4,FALSE))</f>
        <v/>
      </c>
      <c r="G3397" s="1" t="str">
        <f>IF(ISBLANK(Ventas[[#This Row],[Código]]),"",VLOOKUP(Ventas[[#This Row],[Código]],Productos[],5,FALSE))</f>
        <v/>
      </c>
      <c r="H3397" s="23" t="str">
        <f>IF(ISBLANK(Ventas[[#This Row],[Código]]),"",Ventas[[#This Row],[Precio Unitario]]*Ventas[[#This Row],[Cantidad]])</f>
        <v/>
      </c>
      <c r="I3397" s="1" t="str">
        <f>IF(ISBLANK(Ventas[[#This Row],[Código]]),"",SUM(Ventas[[#This Row],[Monto]],I3396))</f>
        <v/>
      </c>
    </row>
    <row r="3398" spans="3:9" x14ac:dyDescent="0.25">
      <c r="C3398" t="str">
        <f>IF(ISBLANK(Ventas[[#This Row],[Código]]),"",VLOOKUP(Ventas[[#This Row],[Código]],Productos[],2,FALSE))</f>
        <v/>
      </c>
      <c r="D3398" t="str">
        <f>IF(ISBLANK(Ventas[[#This Row],[Código]]),"",VLOOKUP(Ventas[[#This Row],[Código]],Productos[],3,FALSE))</f>
        <v/>
      </c>
      <c r="E3398" s="22"/>
      <c r="F3398" s="1" t="str">
        <f>IF(ISBLANK(Ventas[[#This Row],[Código]]),"",VLOOKUP(Ventas[[#This Row],[Código]],Productos[],4,FALSE))</f>
        <v/>
      </c>
      <c r="G3398" s="1" t="str">
        <f>IF(ISBLANK(Ventas[[#This Row],[Código]]),"",VLOOKUP(Ventas[[#This Row],[Código]],Productos[],5,FALSE))</f>
        <v/>
      </c>
      <c r="H3398" s="23" t="str">
        <f>IF(ISBLANK(Ventas[[#This Row],[Código]]),"",Ventas[[#This Row],[Precio Unitario]]*Ventas[[#This Row],[Cantidad]])</f>
        <v/>
      </c>
      <c r="I3398" s="1" t="str">
        <f>IF(ISBLANK(Ventas[[#This Row],[Código]]),"",SUM(Ventas[[#This Row],[Monto]],I3397))</f>
        <v/>
      </c>
    </row>
    <row r="3399" spans="3:9" x14ac:dyDescent="0.25">
      <c r="C3399" t="str">
        <f>IF(ISBLANK(Ventas[[#This Row],[Código]]),"",VLOOKUP(Ventas[[#This Row],[Código]],Productos[],2,FALSE))</f>
        <v/>
      </c>
      <c r="D3399" t="str">
        <f>IF(ISBLANK(Ventas[[#This Row],[Código]]),"",VLOOKUP(Ventas[[#This Row],[Código]],Productos[],3,FALSE))</f>
        <v/>
      </c>
      <c r="E3399" s="22"/>
      <c r="F3399" s="1" t="str">
        <f>IF(ISBLANK(Ventas[[#This Row],[Código]]),"",VLOOKUP(Ventas[[#This Row],[Código]],Productos[],4,FALSE))</f>
        <v/>
      </c>
      <c r="G3399" s="1" t="str">
        <f>IF(ISBLANK(Ventas[[#This Row],[Código]]),"",VLOOKUP(Ventas[[#This Row],[Código]],Productos[],5,FALSE))</f>
        <v/>
      </c>
      <c r="H3399" s="23" t="str">
        <f>IF(ISBLANK(Ventas[[#This Row],[Código]]),"",Ventas[[#This Row],[Precio Unitario]]*Ventas[[#This Row],[Cantidad]])</f>
        <v/>
      </c>
      <c r="I3399" s="1" t="str">
        <f>IF(ISBLANK(Ventas[[#This Row],[Código]]),"",SUM(Ventas[[#This Row],[Monto]],I3398))</f>
        <v/>
      </c>
    </row>
    <row r="3400" spans="3:9" x14ac:dyDescent="0.25">
      <c r="C3400" t="str">
        <f>IF(ISBLANK(Ventas[[#This Row],[Código]]),"",VLOOKUP(Ventas[[#This Row],[Código]],Productos[],2,FALSE))</f>
        <v/>
      </c>
      <c r="D3400" t="str">
        <f>IF(ISBLANK(Ventas[[#This Row],[Código]]),"",VLOOKUP(Ventas[[#This Row],[Código]],Productos[],3,FALSE))</f>
        <v/>
      </c>
      <c r="E3400" s="22"/>
      <c r="F3400" s="1" t="str">
        <f>IF(ISBLANK(Ventas[[#This Row],[Código]]),"",VLOOKUP(Ventas[[#This Row],[Código]],Productos[],4,FALSE))</f>
        <v/>
      </c>
      <c r="G3400" s="1" t="str">
        <f>IF(ISBLANK(Ventas[[#This Row],[Código]]),"",VLOOKUP(Ventas[[#This Row],[Código]],Productos[],5,FALSE))</f>
        <v/>
      </c>
      <c r="H3400" s="23" t="str">
        <f>IF(ISBLANK(Ventas[[#This Row],[Código]]),"",Ventas[[#This Row],[Precio Unitario]]*Ventas[[#This Row],[Cantidad]])</f>
        <v/>
      </c>
      <c r="I3400" s="1" t="str">
        <f>IF(ISBLANK(Ventas[[#This Row],[Código]]),"",SUM(Ventas[[#This Row],[Monto]],I3399))</f>
        <v/>
      </c>
    </row>
    <row r="3401" spans="3:9" x14ac:dyDescent="0.25">
      <c r="C3401" t="str">
        <f>IF(ISBLANK(Ventas[[#This Row],[Código]]),"",VLOOKUP(Ventas[[#This Row],[Código]],Productos[],2,FALSE))</f>
        <v/>
      </c>
      <c r="D3401" t="str">
        <f>IF(ISBLANK(Ventas[[#This Row],[Código]]),"",VLOOKUP(Ventas[[#This Row],[Código]],Productos[],3,FALSE))</f>
        <v/>
      </c>
      <c r="E3401" s="22"/>
      <c r="F3401" s="1" t="str">
        <f>IF(ISBLANK(Ventas[[#This Row],[Código]]),"",VLOOKUP(Ventas[[#This Row],[Código]],Productos[],4,FALSE))</f>
        <v/>
      </c>
      <c r="G3401" s="1" t="str">
        <f>IF(ISBLANK(Ventas[[#This Row],[Código]]),"",VLOOKUP(Ventas[[#This Row],[Código]],Productos[],5,FALSE))</f>
        <v/>
      </c>
      <c r="H3401" s="23" t="str">
        <f>IF(ISBLANK(Ventas[[#This Row],[Código]]),"",Ventas[[#This Row],[Precio Unitario]]*Ventas[[#This Row],[Cantidad]])</f>
        <v/>
      </c>
      <c r="I3401" s="1" t="str">
        <f>IF(ISBLANK(Ventas[[#This Row],[Código]]),"",SUM(Ventas[[#This Row],[Monto]],I3400))</f>
        <v/>
      </c>
    </row>
    <row r="3402" spans="3:9" x14ac:dyDescent="0.25">
      <c r="C3402" t="str">
        <f>IF(ISBLANK(Ventas[[#This Row],[Código]]),"",VLOOKUP(Ventas[[#This Row],[Código]],Productos[],2,FALSE))</f>
        <v/>
      </c>
      <c r="D3402" t="str">
        <f>IF(ISBLANK(Ventas[[#This Row],[Código]]),"",VLOOKUP(Ventas[[#This Row],[Código]],Productos[],3,FALSE))</f>
        <v/>
      </c>
      <c r="E3402" s="22"/>
      <c r="F3402" s="1" t="str">
        <f>IF(ISBLANK(Ventas[[#This Row],[Código]]),"",VLOOKUP(Ventas[[#This Row],[Código]],Productos[],4,FALSE))</f>
        <v/>
      </c>
      <c r="G3402" s="1" t="str">
        <f>IF(ISBLANK(Ventas[[#This Row],[Código]]),"",VLOOKUP(Ventas[[#This Row],[Código]],Productos[],5,FALSE))</f>
        <v/>
      </c>
      <c r="H3402" s="23" t="str">
        <f>IF(ISBLANK(Ventas[[#This Row],[Código]]),"",Ventas[[#This Row],[Precio Unitario]]*Ventas[[#This Row],[Cantidad]])</f>
        <v/>
      </c>
      <c r="I3402" s="1" t="str">
        <f>IF(ISBLANK(Ventas[[#This Row],[Código]]),"",SUM(Ventas[[#This Row],[Monto]],I3401))</f>
        <v/>
      </c>
    </row>
    <row r="3403" spans="3:9" x14ac:dyDescent="0.25">
      <c r="C3403" t="str">
        <f>IF(ISBLANK(Ventas[[#This Row],[Código]]),"",VLOOKUP(Ventas[[#This Row],[Código]],Productos[],2,FALSE))</f>
        <v/>
      </c>
      <c r="D3403" t="str">
        <f>IF(ISBLANK(Ventas[[#This Row],[Código]]),"",VLOOKUP(Ventas[[#This Row],[Código]],Productos[],3,FALSE))</f>
        <v/>
      </c>
      <c r="E3403" s="22"/>
      <c r="F3403" s="1" t="str">
        <f>IF(ISBLANK(Ventas[[#This Row],[Código]]),"",VLOOKUP(Ventas[[#This Row],[Código]],Productos[],4,FALSE))</f>
        <v/>
      </c>
      <c r="G3403" s="1" t="str">
        <f>IF(ISBLANK(Ventas[[#This Row],[Código]]),"",VLOOKUP(Ventas[[#This Row],[Código]],Productos[],5,FALSE))</f>
        <v/>
      </c>
      <c r="H3403" s="23" t="str">
        <f>IF(ISBLANK(Ventas[[#This Row],[Código]]),"",Ventas[[#This Row],[Precio Unitario]]*Ventas[[#This Row],[Cantidad]])</f>
        <v/>
      </c>
      <c r="I3403" s="1" t="str">
        <f>IF(ISBLANK(Ventas[[#This Row],[Código]]),"",SUM(Ventas[[#This Row],[Monto]],I3402))</f>
        <v/>
      </c>
    </row>
    <row r="3404" spans="3:9" x14ac:dyDescent="0.25">
      <c r="C3404" t="str">
        <f>IF(ISBLANK(Ventas[[#This Row],[Código]]),"",VLOOKUP(Ventas[[#This Row],[Código]],Productos[],2,FALSE))</f>
        <v/>
      </c>
      <c r="D3404" t="str">
        <f>IF(ISBLANK(Ventas[[#This Row],[Código]]),"",VLOOKUP(Ventas[[#This Row],[Código]],Productos[],3,FALSE))</f>
        <v/>
      </c>
      <c r="E3404" s="22"/>
      <c r="F3404" s="1" t="str">
        <f>IF(ISBLANK(Ventas[[#This Row],[Código]]),"",VLOOKUP(Ventas[[#This Row],[Código]],Productos[],4,FALSE))</f>
        <v/>
      </c>
      <c r="G3404" s="1" t="str">
        <f>IF(ISBLANK(Ventas[[#This Row],[Código]]),"",VLOOKUP(Ventas[[#This Row],[Código]],Productos[],5,FALSE))</f>
        <v/>
      </c>
      <c r="H3404" s="23" t="str">
        <f>IF(ISBLANK(Ventas[[#This Row],[Código]]),"",Ventas[[#This Row],[Precio Unitario]]*Ventas[[#This Row],[Cantidad]])</f>
        <v/>
      </c>
      <c r="I3404" s="1" t="str">
        <f>IF(ISBLANK(Ventas[[#This Row],[Código]]),"",SUM(Ventas[[#This Row],[Monto]],I3403))</f>
        <v/>
      </c>
    </row>
    <row r="3405" spans="3:9" x14ac:dyDescent="0.25">
      <c r="C3405" t="str">
        <f>IF(ISBLANK(Ventas[[#This Row],[Código]]),"",VLOOKUP(Ventas[[#This Row],[Código]],Productos[],2,FALSE))</f>
        <v/>
      </c>
      <c r="D3405" t="str">
        <f>IF(ISBLANK(Ventas[[#This Row],[Código]]),"",VLOOKUP(Ventas[[#This Row],[Código]],Productos[],3,FALSE))</f>
        <v/>
      </c>
      <c r="E3405" s="22"/>
      <c r="F3405" s="1" t="str">
        <f>IF(ISBLANK(Ventas[[#This Row],[Código]]),"",VLOOKUP(Ventas[[#This Row],[Código]],Productos[],4,FALSE))</f>
        <v/>
      </c>
      <c r="G3405" s="1" t="str">
        <f>IF(ISBLANK(Ventas[[#This Row],[Código]]),"",VLOOKUP(Ventas[[#This Row],[Código]],Productos[],5,FALSE))</f>
        <v/>
      </c>
      <c r="H3405" s="23" t="str">
        <f>IF(ISBLANK(Ventas[[#This Row],[Código]]),"",Ventas[[#This Row],[Precio Unitario]]*Ventas[[#This Row],[Cantidad]])</f>
        <v/>
      </c>
      <c r="I3405" s="1" t="str">
        <f>IF(ISBLANK(Ventas[[#This Row],[Código]]),"",SUM(Ventas[[#This Row],[Monto]],I3404))</f>
        <v/>
      </c>
    </row>
    <row r="3406" spans="3:9" x14ac:dyDescent="0.25">
      <c r="C3406" t="str">
        <f>IF(ISBLANK(Ventas[[#This Row],[Código]]),"",VLOOKUP(Ventas[[#This Row],[Código]],Productos[],2,FALSE))</f>
        <v/>
      </c>
      <c r="D3406" t="str">
        <f>IF(ISBLANK(Ventas[[#This Row],[Código]]),"",VLOOKUP(Ventas[[#This Row],[Código]],Productos[],3,FALSE))</f>
        <v/>
      </c>
      <c r="E3406" s="22"/>
      <c r="F3406" s="1" t="str">
        <f>IF(ISBLANK(Ventas[[#This Row],[Código]]),"",VLOOKUP(Ventas[[#This Row],[Código]],Productos[],4,FALSE))</f>
        <v/>
      </c>
      <c r="G3406" s="1" t="str">
        <f>IF(ISBLANK(Ventas[[#This Row],[Código]]),"",VLOOKUP(Ventas[[#This Row],[Código]],Productos[],5,FALSE))</f>
        <v/>
      </c>
      <c r="H3406" s="23" t="str">
        <f>IF(ISBLANK(Ventas[[#This Row],[Código]]),"",Ventas[[#This Row],[Precio Unitario]]*Ventas[[#This Row],[Cantidad]])</f>
        <v/>
      </c>
      <c r="I3406" s="1" t="str">
        <f>IF(ISBLANK(Ventas[[#This Row],[Código]]),"",SUM(Ventas[[#This Row],[Monto]],I3405))</f>
        <v/>
      </c>
    </row>
    <row r="3407" spans="3:9" x14ac:dyDescent="0.25">
      <c r="C3407" t="str">
        <f>IF(ISBLANK(Ventas[[#This Row],[Código]]),"",VLOOKUP(Ventas[[#This Row],[Código]],Productos[],2,FALSE))</f>
        <v/>
      </c>
      <c r="D3407" t="str">
        <f>IF(ISBLANK(Ventas[[#This Row],[Código]]),"",VLOOKUP(Ventas[[#This Row],[Código]],Productos[],3,FALSE))</f>
        <v/>
      </c>
      <c r="E3407" s="22"/>
      <c r="F3407" s="1" t="str">
        <f>IF(ISBLANK(Ventas[[#This Row],[Código]]),"",VLOOKUP(Ventas[[#This Row],[Código]],Productos[],4,FALSE))</f>
        <v/>
      </c>
      <c r="G3407" s="1" t="str">
        <f>IF(ISBLANK(Ventas[[#This Row],[Código]]),"",VLOOKUP(Ventas[[#This Row],[Código]],Productos[],5,FALSE))</f>
        <v/>
      </c>
      <c r="H3407" s="23" t="str">
        <f>IF(ISBLANK(Ventas[[#This Row],[Código]]),"",Ventas[[#This Row],[Precio Unitario]]*Ventas[[#This Row],[Cantidad]])</f>
        <v/>
      </c>
      <c r="I3407" s="1" t="str">
        <f>IF(ISBLANK(Ventas[[#This Row],[Código]]),"",SUM(Ventas[[#This Row],[Monto]],I3406))</f>
        <v/>
      </c>
    </row>
    <row r="3408" spans="3:9" x14ac:dyDescent="0.25">
      <c r="C3408" t="str">
        <f>IF(ISBLANK(Ventas[[#This Row],[Código]]),"",VLOOKUP(Ventas[[#This Row],[Código]],Productos[],2,FALSE))</f>
        <v/>
      </c>
      <c r="D3408" t="str">
        <f>IF(ISBLANK(Ventas[[#This Row],[Código]]),"",VLOOKUP(Ventas[[#This Row],[Código]],Productos[],3,FALSE))</f>
        <v/>
      </c>
      <c r="E3408" s="22"/>
      <c r="F3408" s="1" t="str">
        <f>IF(ISBLANK(Ventas[[#This Row],[Código]]),"",VLOOKUP(Ventas[[#This Row],[Código]],Productos[],4,FALSE))</f>
        <v/>
      </c>
      <c r="G3408" s="1" t="str">
        <f>IF(ISBLANK(Ventas[[#This Row],[Código]]),"",VLOOKUP(Ventas[[#This Row],[Código]],Productos[],5,FALSE))</f>
        <v/>
      </c>
      <c r="H3408" s="23" t="str">
        <f>IF(ISBLANK(Ventas[[#This Row],[Código]]),"",Ventas[[#This Row],[Precio Unitario]]*Ventas[[#This Row],[Cantidad]])</f>
        <v/>
      </c>
      <c r="I3408" s="1" t="str">
        <f>IF(ISBLANK(Ventas[[#This Row],[Código]]),"",SUM(Ventas[[#This Row],[Monto]],I3407))</f>
        <v/>
      </c>
    </row>
    <row r="3409" spans="3:9" x14ac:dyDescent="0.25">
      <c r="C3409" t="str">
        <f>IF(ISBLANK(Ventas[[#This Row],[Código]]),"",VLOOKUP(Ventas[[#This Row],[Código]],Productos[],2,FALSE))</f>
        <v/>
      </c>
      <c r="D3409" t="str">
        <f>IF(ISBLANK(Ventas[[#This Row],[Código]]),"",VLOOKUP(Ventas[[#This Row],[Código]],Productos[],3,FALSE))</f>
        <v/>
      </c>
      <c r="E3409" s="22"/>
      <c r="F3409" s="1" t="str">
        <f>IF(ISBLANK(Ventas[[#This Row],[Código]]),"",VLOOKUP(Ventas[[#This Row],[Código]],Productos[],4,FALSE))</f>
        <v/>
      </c>
      <c r="G3409" s="1" t="str">
        <f>IF(ISBLANK(Ventas[[#This Row],[Código]]),"",VLOOKUP(Ventas[[#This Row],[Código]],Productos[],5,FALSE))</f>
        <v/>
      </c>
      <c r="H3409" s="23" t="str">
        <f>IF(ISBLANK(Ventas[[#This Row],[Código]]),"",Ventas[[#This Row],[Precio Unitario]]*Ventas[[#This Row],[Cantidad]])</f>
        <v/>
      </c>
      <c r="I3409" s="1" t="str">
        <f>IF(ISBLANK(Ventas[[#This Row],[Código]]),"",SUM(Ventas[[#This Row],[Monto]],I3408))</f>
        <v/>
      </c>
    </row>
    <row r="3410" spans="3:9" x14ac:dyDescent="0.25">
      <c r="C3410" t="str">
        <f>IF(ISBLANK(Ventas[[#This Row],[Código]]),"",VLOOKUP(Ventas[[#This Row],[Código]],Productos[],2,FALSE))</f>
        <v/>
      </c>
      <c r="D3410" t="str">
        <f>IF(ISBLANK(Ventas[[#This Row],[Código]]),"",VLOOKUP(Ventas[[#This Row],[Código]],Productos[],3,FALSE))</f>
        <v/>
      </c>
      <c r="E3410" s="22"/>
      <c r="F3410" s="1" t="str">
        <f>IF(ISBLANK(Ventas[[#This Row],[Código]]),"",VLOOKUP(Ventas[[#This Row],[Código]],Productos[],4,FALSE))</f>
        <v/>
      </c>
      <c r="G3410" s="1" t="str">
        <f>IF(ISBLANK(Ventas[[#This Row],[Código]]),"",VLOOKUP(Ventas[[#This Row],[Código]],Productos[],5,FALSE))</f>
        <v/>
      </c>
      <c r="H3410" s="23" t="str">
        <f>IF(ISBLANK(Ventas[[#This Row],[Código]]),"",Ventas[[#This Row],[Precio Unitario]]*Ventas[[#This Row],[Cantidad]])</f>
        <v/>
      </c>
      <c r="I3410" s="1" t="str">
        <f>IF(ISBLANK(Ventas[[#This Row],[Código]]),"",SUM(Ventas[[#This Row],[Monto]],I3409))</f>
        <v/>
      </c>
    </row>
    <row r="3411" spans="3:9" x14ac:dyDescent="0.25">
      <c r="C3411" t="str">
        <f>IF(ISBLANK(Ventas[[#This Row],[Código]]),"",VLOOKUP(Ventas[[#This Row],[Código]],Productos[],2,FALSE))</f>
        <v/>
      </c>
      <c r="D3411" t="str">
        <f>IF(ISBLANK(Ventas[[#This Row],[Código]]),"",VLOOKUP(Ventas[[#This Row],[Código]],Productos[],3,FALSE))</f>
        <v/>
      </c>
      <c r="E3411" s="22"/>
      <c r="F3411" s="1" t="str">
        <f>IF(ISBLANK(Ventas[[#This Row],[Código]]),"",VLOOKUP(Ventas[[#This Row],[Código]],Productos[],4,FALSE))</f>
        <v/>
      </c>
      <c r="G3411" s="1" t="str">
        <f>IF(ISBLANK(Ventas[[#This Row],[Código]]),"",VLOOKUP(Ventas[[#This Row],[Código]],Productos[],5,FALSE))</f>
        <v/>
      </c>
      <c r="H3411" s="23" t="str">
        <f>IF(ISBLANK(Ventas[[#This Row],[Código]]),"",Ventas[[#This Row],[Precio Unitario]]*Ventas[[#This Row],[Cantidad]])</f>
        <v/>
      </c>
      <c r="I3411" s="1" t="str">
        <f>IF(ISBLANK(Ventas[[#This Row],[Código]]),"",SUM(Ventas[[#This Row],[Monto]],I3410))</f>
        <v/>
      </c>
    </row>
    <row r="3412" spans="3:9" x14ac:dyDescent="0.25">
      <c r="C3412" t="str">
        <f>IF(ISBLANK(Ventas[[#This Row],[Código]]),"",VLOOKUP(Ventas[[#This Row],[Código]],Productos[],2,FALSE))</f>
        <v/>
      </c>
      <c r="D3412" t="str">
        <f>IF(ISBLANK(Ventas[[#This Row],[Código]]),"",VLOOKUP(Ventas[[#This Row],[Código]],Productos[],3,FALSE))</f>
        <v/>
      </c>
      <c r="E3412" s="22"/>
      <c r="F3412" s="1" t="str">
        <f>IF(ISBLANK(Ventas[[#This Row],[Código]]),"",VLOOKUP(Ventas[[#This Row],[Código]],Productos[],4,FALSE))</f>
        <v/>
      </c>
      <c r="G3412" s="1" t="str">
        <f>IF(ISBLANK(Ventas[[#This Row],[Código]]),"",VLOOKUP(Ventas[[#This Row],[Código]],Productos[],5,FALSE))</f>
        <v/>
      </c>
      <c r="H3412" s="23" t="str">
        <f>IF(ISBLANK(Ventas[[#This Row],[Código]]),"",Ventas[[#This Row],[Precio Unitario]]*Ventas[[#This Row],[Cantidad]])</f>
        <v/>
      </c>
      <c r="I3412" s="1" t="str">
        <f>IF(ISBLANK(Ventas[[#This Row],[Código]]),"",SUM(Ventas[[#This Row],[Monto]],I3411))</f>
        <v/>
      </c>
    </row>
    <row r="3413" spans="3:9" x14ac:dyDescent="0.25">
      <c r="C3413" t="str">
        <f>IF(ISBLANK(Ventas[[#This Row],[Código]]),"",VLOOKUP(Ventas[[#This Row],[Código]],Productos[],2,FALSE))</f>
        <v/>
      </c>
      <c r="D3413" t="str">
        <f>IF(ISBLANK(Ventas[[#This Row],[Código]]),"",VLOOKUP(Ventas[[#This Row],[Código]],Productos[],3,FALSE))</f>
        <v/>
      </c>
      <c r="E3413" s="22"/>
      <c r="F3413" s="1" t="str">
        <f>IF(ISBLANK(Ventas[[#This Row],[Código]]),"",VLOOKUP(Ventas[[#This Row],[Código]],Productos[],4,FALSE))</f>
        <v/>
      </c>
      <c r="G3413" s="1" t="str">
        <f>IF(ISBLANK(Ventas[[#This Row],[Código]]),"",VLOOKUP(Ventas[[#This Row],[Código]],Productos[],5,FALSE))</f>
        <v/>
      </c>
      <c r="H3413" s="23" t="str">
        <f>IF(ISBLANK(Ventas[[#This Row],[Código]]),"",Ventas[[#This Row],[Precio Unitario]]*Ventas[[#This Row],[Cantidad]])</f>
        <v/>
      </c>
      <c r="I3413" s="1" t="str">
        <f>IF(ISBLANK(Ventas[[#This Row],[Código]]),"",SUM(Ventas[[#This Row],[Monto]],I3412))</f>
        <v/>
      </c>
    </row>
    <row r="3414" spans="3:9" x14ac:dyDescent="0.25">
      <c r="C3414" t="str">
        <f>IF(ISBLANK(Ventas[[#This Row],[Código]]),"",VLOOKUP(Ventas[[#This Row],[Código]],Productos[],2,FALSE))</f>
        <v/>
      </c>
      <c r="D3414" t="str">
        <f>IF(ISBLANK(Ventas[[#This Row],[Código]]),"",VLOOKUP(Ventas[[#This Row],[Código]],Productos[],3,FALSE))</f>
        <v/>
      </c>
      <c r="E3414" s="22"/>
      <c r="F3414" s="1" t="str">
        <f>IF(ISBLANK(Ventas[[#This Row],[Código]]),"",VLOOKUP(Ventas[[#This Row],[Código]],Productos[],4,FALSE))</f>
        <v/>
      </c>
      <c r="G3414" s="1" t="str">
        <f>IF(ISBLANK(Ventas[[#This Row],[Código]]),"",VLOOKUP(Ventas[[#This Row],[Código]],Productos[],5,FALSE))</f>
        <v/>
      </c>
      <c r="H3414" s="23" t="str">
        <f>IF(ISBLANK(Ventas[[#This Row],[Código]]),"",Ventas[[#This Row],[Precio Unitario]]*Ventas[[#This Row],[Cantidad]])</f>
        <v/>
      </c>
      <c r="I3414" s="1" t="str">
        <f>IF(ISBLANK(Ventas[[#This Row],[Código]]),"",SUM(Ventas[[#This Row],[Monto]],I3413))</f>
        <v/>
      </c>
    </row>
    <row r="3415" spans="3:9" x14ac:dyDescent="0.25">
      <c r="C3415" t="str">
        <f>IF(ISBLANK(Ventas[[#This Row],[Código]]),"",VLOOKUP(Ventas[[#This Row],[Código]],Productos[],2,FALSE))</f>
        <v/>
      </c>
      <c r="D3415" t="str">
        <f>IF(ISBLANK(Ventas[[#This Row],[Código]]),"",VLOOKUP(Ventas[[#This Row],[Código]],Productos[],3,FALSE))</f>
        <v/>
      </c>
      <c r="E3415" s="22"/>
      <c r="F3415" s="1" t="str">
        <f>IF(ISBLANK(Ventas[[#This Row],[Código]]),"",VLOOKUP(Ventas[[#This Row],[Código]],Productos[],4,FALSE))</f>
        <v/>
      </c>
      <c r="G3415" s="1" t="str">
        <f>IF(ISBLANK(Ventas[[#This Row],[Código]]),"",VLOOKUP(Ventas[[#This Row],[Código]],Productos[],5,FALSE))</f>
        <v/>
      </c>
      <c r="H3415" s="23" t="str">
        <f>IF(ISBLANK(Ventas[[#This Row],[Código]]),"",Ventas[[#This Row],[Precio Unitario]]*Ventas[[#This Row],[Cantidad]])</f>
        <v/>
      </c>
      <c r="I3415" s="1" t="str">
        <f>IF(ISBLANK(Ventas[[#This Row],[Código]]),"",SUM(Ventas[[#This Row],[Monto]],I3414))</f>
        <v/>
      </c>
    </row>
    <row r="3416" spans="3:9" x14ac:dyDescent="0.25">
      <c r="C3416" t="str">
        <f>IF(ISBLANK(Ventas[[#This Row],[Código]]),"",VLOOKUP(Ventas[[#This Row],[Código]],Productos[],2,FALSE))</f>
        <v/>
      </c>
      <c r="D3416" t="str">
        <f>IF(ISBLANK(Ventas[[#This Row],[Código]]),"",VLOOKUP(Ventas[[#This Row],[Código]],Productos[],3,FALSE))</f>
        <v/>
      </c>
      <c r="E3416" s="22"/>
      <c r="F3416" s="1" t="str">
        <f>IF(ISBLANK(Ventas[[#This Row],[Código]]),"",VLOOKUP(Ventas[[#This Row],[Código]],Productos[],4,FALSE))</f>
        <v/>
      </c>
      <c r="G3416" s="1" t="str">
        <f>IF(ISBLANK(Ventas[[#This Row],[Código]]),"",VLOOKUP(Ventas[[#This Row],[Código]],Productos[],5,FALSE))</f>
        <v/>
      </c>
      <c r="H3416" s="23" t="str">
        <f>IF(ISBLANK(Ventas[[#This Row],[Código]]),"",Ventas[[#This Row],[Precio Unitario]]*Ventas[[#This Row],[Cantidad]])</f>
        <v/>
      </c>
      <c r="I3416" s="1" t="str">
        <f>IF(ISBLANK(Ventas[[#This Row],[Código]]),"",SUM(Ventas[[#This Row],[Monto]],I3415))</f>
        <v/>
      </c>
    </row>
    <row r="3417" spans="3:9" x14ac:dyDescent="0.25">
      <c r="C3417" t="str">
        <f>IF(ISBLANK(Ventas[[#This Row],[Código]]),"",VLOOKUP(Ventas[[#This Row],[Código]],Productos[],2,FALSE))</f>
        <v/>
      </c>
      <c r="D3417" t="str">
        <f>IF(ISBLANK(Ventas[[#This Row],[Código]]),"",VLOOKUP(Ventas[[#This Row],[Código]],Productos[],3,FALSE))</f>
        <v/>
      </c>
      <c r="E3417" s="22"/>
      <c r="F3417" s="1" t="str">
        <f>IF(ISBLANK(Ventas[[#This Row],[Código]]),"",VLOOKUP(Ventas[[#This Row],[Código]],Productos[],4,FALSE))</f>
        <v/>
      </c>
      <c r="G3417" s="1" t="str">
        <f>IF(ISBLANK(Ventas[[#This Row],[Código]]),"",VLOOKUP(Ventas[[#This Row],[Código]],Productos[],5,FALSE))</f>
        <v/>
      </c>
      <c r="H3417" s="23" t="str">
        <f>IF(ISBLANK(Ventas[[#This Row],[Código]]),"",Ventas[[#This Row],[Precio Unitario]]*Ventas[[#This Row],[Cantidad]])</f>
        <v/>
      </c>
      <c r="I3417" s="1" t="str">
        <f>IF(ISBLANK(Ventas[[#This Row],[Código]]),"",SUM(Ventas[[#This Row],[Monto]],I3416))</f>
        <v/>
      </c>
    </row>
    <row r="3418" spans="3:9" x14ac:dyDescent="0.25">
      <c r="C3418" t="str">
        <f>IF(ISBLANK(Ventas[[#This Row],[Código]]),"",VLOOKUP(Ventas[[#This Row],[Código]],Productos[],2,FALSE))</f>
        <v/>
      </c>
      <c r="D3418" t="str">
        <f>IF(ISBLANK(Ventas[[#This Row],[Código]]),"",VLOOKUP(Ventas[[#This Row],[Código]],Productos[],3,FALSE))</f>
        <v/>
      </c>
      <c r="E3418" s="22"/>
      <c r="F3418" s="1" t="str">
        <f>IF(ISBLANK(Ventas[[#This Row],[Código]]),"",VLOOKUP(Ventas[[#This Row],[Código]],Productos[],4,FALSE))</f>
        <v/>
      </c>
      <c r="G3418" s="1" t="str">
        <f>IF(ISBLANK(Ventas[[#This Row],[Código]]),"",VLOOKUP(Ventas[[#This Row],[Código]],Productos[],5,FALSE))</f>
        <v/>
      </c>
      <c r="H3418" s="23" t="str">
        <f>IF(ISBLANK(Ventas[[#This Row],[Código]]),"",Ventas[[#This Row],[Precio Unitario]]*Ventas[[#This Row],[Cantidad]])</f>
        <v/>
      </c>
      <c r="I3418" s="1" t="str">
        <f>IF(ISBLANK(Ventas[[#This Row],[Código]]),"",SUM(Ventas[[#This Row],[Monto]],I3417))</f>
        <v/>
      </c>
    </row>
    <row r="3419" spans="3:9" x14ac:dyDescent="0.25">
      <c r="C3419" t="str">
        <f>IF(ISBLANK(Ventas[[#This Row],[Código]]),"",VLOOKUP(Ventas[[#This Row],[Código]],Productos[],2,FALSE))</f>
        <v/>
      </c>
      <c r="D3419" t="str">
        <f>IF(ISBLANK(Ventas[[#This Row],[Código]]),"",VLOOKUP(Ventas[[#This Row],[Código]],Productos[],3,FALSE))</f>
        <v/>
      </c>
      <c r="E3419" s="22"/>
      <c r="F3419" s="1" t="str">
        <f>IF(ISBLANK(Ventas[[#This Row],[Código]]),"",VLOOKUP(Ventas[[#This Row],[Código]],Productos[],4,FALSE))</f>
        <v/>
      </c>
      <c r="G3419" s="1" t="str">
        <f>IF(ISBLANK(Ventas[[#This Row],[Código]]),"",VLOOKUP(Ventas[[#This Row],[Código]],Productos[],5,FALSE))</f>
        <v/>
      </c>
      <c r="H3419" s="23" t="str">
        <f>IF(ISBLANK(Ventas[[#This Row],[Código]]),"",Ventas[[#This Row],[Precio Unitario]]*Ventas[[#This Row],[Cantidad]])</f>
        <v/>
      </c>
      <c r="I3419" s="1" t="str">
        <f>IF(ISBLANK(Ventas[[#This Row],[Código]]),"",SUM(Ventas[[#This Row],[Monto]],I3418))</f>
        <v/>
      </c>
    </row>
    <row r="3420" spans="3:9" x14ac:dyDescent="0.25">
      <c r="C3420" t="str">
        <f>IF(ISBLANK(Ventas[[#This Row],[Código]]),"",VLOOKUP(Ventas[[#This Row],[Código]],Productos[],2,FALSE))</f>
        <v/>
      </c>
      <c r="D3420" t="str">
        <f>IF(ISBLANK(Ventas[[#This Row],[Código]]),"",VLOOKUP(Ventas[[#This Row],[Código]],Productos[],3,FALSE))</f>
        <v/>
      </c>
      <c r="E3420" s="22"/>
      <c r="F3420" s="1" t="str">
        <f>IF(ISBLANK(Ventas[[#This Row],[Código]]),"",VLOOKUP(Ventas[[#This Row],[Código]],Productos[],4,FALSE))</f>
        <v/>
      </c>
      <c r="G3420" s="1" t="str">
        <f>IF(ISBLANK(Ventas[[#This Row],[Código]]),"",VLOOKUP(Ventas[[#This Row],[Código]],Productos[],5,FALSE))</f>
        <v/>
      </c>
      <c r="H3420" s="23" t="str">
        <f>IF(ISBLANK(Ventas[[#This Row],[Código]]),"",Ventas[[#This Row],[Precio Unitario]]*Ventas[[#This Row],[Cantidad]])</f>
        <v/>
      </c>
      <c r="I3420" s="1" t="str">
        <f>IF(ISBLANK(Ventas[[#This Row],[Código]]),"",SUM(Ventas[[#This Row],[Monto]],I3419))</f>
        <v/>
      </c>
    </row>
    <row r="3421" spans="3:9" x14ac:dyDescent="0.25">
      <c r="C3421" t="str">
        <f>IF(ISBLANK(Ventas[[#This Row],[Código]]),"",VLOOKUP(Ventas[[#This Row],[Código]],Productos[],2,FALSE))</f>
        <v/>
      </c>
      <c r="D3421" t="str">
        <f>IF(ISBLANK(Ventas[[#This Row],[Código]]),"",VLOOKUP(Ventas[[#This Row],[Código]],Productos[],3,FALSE))</f>
        <v/>
      </c>
      <c r="E3421" s="22"/>
      <c r="F3421" s="1" t="str">
        <f>IF(ISBLANK(Ventas[[#This Row],[Código]]),"",VLOOKUP(Ventas[[#This Row],[Código]],Productos[],4,FALSE))</f>
        <v/>
      </c>
      <c r="G3421" s="1" t="str">
        <f>IF(ISBLANK(Ventas[[#This Row],[Código]]),"",VLOOKUP(Ventas[[#This Row],[Código]],Productos[],5,FALSE))</f>
        <v/>
      </c>
      <c r="H3421" s="23" t="str">
        <f>IF(ISBLANK(Ventas[[#This Row],[Código]]),"",Ventas[[#This Row],[Precio Unitario]]*Ventas[[#This Row],[Cantidad]])</f>
        <v/>
      </c>
      <c r="I3421" s="1" t="str">
        <f>IF(ISBLANK(Ventas[[#This Row],[Código]]),"",SUM(Ventas[[#This Row],[Monto]],I3420))</f>
        <v/>
      </c>
    </row>
    <row r="3422" spans="3:9" x14ac:dyDescent="0.25">
      <c r="C3422" t="str">
        <f>IF(ISBLANK(Ventas[[#This Row],[Código]]),"",VLOOKUP(Ventas[[#This Row],[Código]],Productos[],2,FALSE))</f>
        <v/>
      </c>
      <c r="D3422" t="str">
        <f>IF(ISBLANK(Ventas[[#This Row],[Código]]),"",VLOOKUP(Ventas[[#This Row],[Código]],Productos[],3,FALSE))</f>
        <v/>
      </c>
      <c r="E3422" s="22"/>
      <c r="F3422" s="1" t="str">
        <f>IF(ISBLANK(Ventas[[#This Row],[Código]]),"",VLOOKUP(Ventas[[#This Row],[Código]],Productos[],4,FALSE))</f>
        <v/>
      </c>
      <c r="G3422" s="1" t="str">
        <f>IF(ISBLANK(Ventas[[#This Row],[Código]]),"",VLOOKUP(Ventas[[#This Row],[Código]],Productos[],5,FALSE))</f>
        <v/>
      </c>
      <c r="H3422" s="23" t="str">
        <f>IF(ISBLANK(Ventas[[#This Row],[Código]]),"",Ventas[[#This Row],[Precio Unitario]]*Ventas[[#This Row],[Cantidad]])</f>
        <v/>
      </c>
      <c r="I3422" s="1" t="str">
        <f>IF(ISBLANK(Ventas[[#This Row],[Código]]),"",SUM(Ventas[[#This Row],[Monto]],I3421))</f>
        <v/>
      </c>
    </row>
    <row r="3423" spans="3:9" x14ac:dyDescent="0.25">
      <c r="C3423" t="str">
        <f>IF(ISBLANK(Ventas[[#This Row],[Código]]),"",VLOOKUP(Ventas[[#This Row],[Código]],Productos[],2,FALSE))</f>
        <v/>
      </c>
      <c r="D3423" t="str">
        <f>IF(ISBLANK(Ventas[[#This Row],[Código]]),"",VLOOKUP(Ventas[[#This Row],[Código]],Productos[],3,FALSE))</f>
        <v/>
      </c>
      <c r="E3423" s="22"/>
      <c r="F3423" s="1" t="str">
        <f>IF(ISBLANK(Ventas[[#This Row],[Código]]),"",VLOOKUP(Ventas[[#This Row],[Código]],Productos[],4,FALSE))</f>
        <v/>
      </c>
      <c r="G3423" s="1" t="str">
        <f>IF(ISBLANK(Ventas[[#This Row],[Código]]),"",VLOOKUP(Ventas[[#This Row],[Código]],Productos[],5,FALSE))</f>
        <v/>
      </c>
      <c r="H3423" s="23" t="str">
        <f>IF(ISBLANK(Ventas[[#This Row],[Código]]),"",Ventas[[#This Row],[Precio Unitario]]*Ventas[[#This Row],[Cantidad]])</f>
        <v/>
      </c>
      <c r="I3423" s="1" t="str">
        <f>IF(ISBLANK(Ventas[[#This Row],[Código]]),"",SUM(Ventas[[#This Row],[Monto]],I3422))</f>
        <v/>
      </c>
    </row>
    <row r="3424" spans="3:9" x14ac:dyDescent="0.25">
      <c r="C3424" t="str">
        <f>IF(ISBLANK(Ventas[[#This Row],[Código]]),"",VLOOKUP(Ventas[[#This Row],[Código]],Productos[],2,FALSE))</f>
        <v/>
      </c>
      <c r="D3424" t="str">
        <f>IF(ISBLANK(Ventas[[#This Row],[Código]]),"",VLOOKUP(Ventas[[#This Row],[Código]],Productos[],3,FALSE))</f>
        <v/>
      </c>
      <c r="E3424" s="22"/>
      <c r="F3424" s="1" t="str">
        <f>IF(ISBLANK(Ventas[[#This Row],[Código]]),"",VLOOKUP(Ventas[[#This Row],[Código]],Productos[],4,FALSE))</f>
        <v/>
      </c>
      <c r="G3424" s="1" t="str">
        <f>IF(ISBLANK(Ventas[[#This Row],[Código]]),"",VLOOKUP(Ventas[[#This Row],[Código]],Productos[],5,FALSE))</f>
        <v/>
      </c>
      <c r="H3424" s="23" t="str">
        <f>IF(ISBLANK(Ventas[[#This Row],[Código]]),"",Ventas[[#This Row],[Precio Unitario]]*Ventas[[#This Row],[Cantidad]])</f>
        <v/>
      </c>
      <c r="I3424" s="1" t="str">
        <f>IF(ISBLANK(Ventas[[#This Row],[Código]]),"",SUM(Ventas[[#This Row],[Monto]],I3423))</f>
        <v/>
      </c>
    </row>
    <row r="3425" spans="3:9" x14ac:dyDescent="0.25">
      <c r="C3425" t="str">
        <f>IF(ISBLANK(Ventas[[#This Row],[Código]]),"",VLOOKUP(Ventas[[#This Row],[Código]],Productos[],2,FALSE))</f>
        <v/>
      </c>
      <c r="D3425" t="str">
        <f>IF(ISBLANK(Ventas[[#This Row],[Código]]),"",VLOOKUP(Ventas[[#This Row],[Código]],Productos[],3,FALSE))</f>
        <v/>
      </c>
      <c r="E3425" s="22"/>
      <c r="F3425" s="1" t="str">
        <f>IF(ISBLANK(Ventas[[#This Row],[Código]]),"",VLOOKUP(Ventas[[#This Row],[Código]],Productos[],4,FALSE))</f>
        <v/>
      </c>
      <c r="G3425" s="1" t="str">
        <f>IF(ISBLANK(Ventas[[#This Row],[Código]]),"",VLOOKUP(Ventas[[#This Row],[Código]],Productos[],5,FALSE))</f>
        <v/>
      </c>
      <c r="H3425" s="23" t="str">
        <f>IF(ISBLANK(Ventas[[#This Row],[Código]]),"",Ventas[[#This Row],[Precio Unitario]]*Ventas[[#This Row],[Cantidad]])</f>
        <v/>
      </c>
      <c r="I3425" s="1" t="str">
        <f>IF(ISBLANK(Ventas[[#This Row],[Código]]),"",SUM(Ventas[[#This Row],[Monto]],I3424))</f>
        <v/>
      </c>
    </row>
    <row r="3426" spans="3:9" x14ac:dyDescent="0.25">
      <c r="C3426" t="str">
        <f>IF(ISBLANK(Ventas[[#This Row],[Código]]),"",VLOOKUP(Ventas[[#This Row],[Código]],Productos[],2,FALSE))</f>
        <v/>
      </c>
      <c r="D3426" t="str">
        <f>IF(ISBLANK(Ventas[[#This Row],[Código]]),"",VLOOKUP(Ventas[[#This Row],[Código]],Productos[],3,FALSE))</f>
        <v/>
      </c>
      <c r="E3426" s="22"/>
      <c r="F3426" s="1" t="str">
        <f>IF(ISBLANK(Ventas[[#This Row],[Código]]),"",VLOOKUP(Ventas[[#This Row],[Código]],Productos[],4,FALSE))</f>
        <v/>
      </c>
      <c r="G3426" s="1" t="str">
        <f>IF(ISBLANK(Ventas[[#This Row],[Código]]),"",VLOOKUP(Ventas[[#This Row],[Código]],Productos[],5,FALSE))</f>
        <v/>
      </c>
      <c r="H3426" s="23" t="str">
        <f>IF(ISBLANK(Ventas[[#This Row],[Código]]),"",Ventas[[#This Row],[Precio Unitario]]*Ventas[[#This Row],[Cantidad]])</f>
        <v/>
      </c>
      <c r="I3426" s="1" t="str">
        <f>IF(ISBLANK(Ventas[[#This Row],[Código]]),"",SUM(Ventas[[#This Row],[Monto]],I3425))</f>
        <v/>
      </c>
    </row>
    <row r="3427" spans="3:9" x14ac:dyDescent="0.25">
      <c r="C3427" t="str">
        <f>IF(ISBLANK(Ventas[[#This Row],[Código]]),"",VLOOKUP(Ventas[[#This Row],[Código]],Productos[],2,FALSE))</f>
        <v/>
      </c>
      <c r="D3427" t="str">
        <f>IF(ISBLANK(Ventas[[#This Row],[Código]]),"",VLOOKUP(Ventas[[#This Row],[Código]],Productos[],3,FALSE))</f>
        <v/>
      </c>
      <c r="E3427" s="22"/>
      <c r="F3427" s="1" t="str">
        <f>IF(ISBLANK(Ventas[[#This Row],[Código]]),"",VLOOKUP(Ventas[[#This Row],[Código]],Productos[],4,FALSE))</f>
        <v/>
      </c>
      <c r="G3427" s="1" t="str">
        <f>IF(ISBLANK(Ventas[[#This Row],[Código]]),"",VLOOKUP(Ventas[[#This Row],[Código]],Productos[],5,FALSE))</f>
        <v/>
      </c>
      <c r="H3427" s="23" t="str">
        <f>IF(ISBLANK(Ventas[[#This Row],[Código]]),"",Ventas[[#This Row],[Precio Unitario]]*Ventas[[#This Row],[Cantidad]])</f>
        <v/>
      </c>
      <c r="I3427" s="1" t="str">
        <f>IF(ISBLANK(Ventas[[#This Row],[Código]]),"",SUM(Ventas[[#This Row],[Monto]],I3426))</f>
        <v/>
      </c>
    </row>
    <row r="3428" spans="3:9" x14ac:dyDescent="0.25">
      <c r="C3428" t="str">
        <f>IF(ISBLANK(Ventas[[#This Row],[Código]]),"",VLOOKUP(Ventas[[#This Row],[Código]],Productos[],2,FALSE))</f>
        <v/>
      </c>
      <c r="D3428" t="str">
        <f>IF(ISBLANK(Ventas[[#This Row],[Código]]),"",VLOOKUP(Ventas[[#This Row],[Código]],Productos[],3,FALSE))</f>
        <v/>
      </c>
      <c r="E3428" s="22"/>
      <c r="F3428" s="1" t="str">
        <f>IF(ISBLANK(Ventas[[#This Row],[Código]]),"",VLOOKUP(Ventas[[#This Row],[Código]],Productos[],4,FALSE))</f>
        <v/>
      </c>
      <c r="G3428" s="1" t="str">
        <f>IF(ISBLANK(Ventas[[#This Row],[Código]]),"",VLOOKUP(Ventas[[#This Row],[Código]],Productos[],5,FALSE))</f>
        <v/>
      </c>
      <c r="H3428" s="23" t="str">
        <f>IF(ISBLANK(Ventas[[#This Row],[Código]]),"",Ventas[[#This Row],[Precio Unitario]]*Ventas[[#This Row],[Cantidad]])</f>
        <v/>
      </c>
      <c r="I3428" s="1" t="str">
        <f>IF(ISBLANK(Ventas[[#This Row],[Código]]),"",SUM(Ventas[[#This Row],[Monto]],I3427))</f>
        <v/>
      </c>
    </row>
    <row r="3429" spans="3:9" x14ac:dyDescent="0.25">
      <c r="C3429" t="str">
        <f>IF(ISBLANK(Ventas[[#This Row],[Código]]),"",VLOOKUP(Ventas[[#This Row],[Código]],Productos[],2,FALSE))</f>
        <v/>
      </c>
      <c r="D3429" t="str">
        <f>IF(ISBLANK(Ventas[[#This Row],[Código]]),"",VLOOKUP(Ventas[[#This Row],[Código]],Productos[],3,FALSE))</f>
        <v/>
      </c>
      <c r="E3429" s="22"/>
      <c r="F3429" s="1" t="str">
        <f>IF(ISBLANK(Ventas[[#This Row],[Código]]),"",VLOOKUP(Ventas[[#This Row],[Código]],Productos[],4,FALSE))</f>
        <v/>
      </c>
      <c r="G3429" s="1" t="str">
        <f>IF(ISBLANK(Ventas[[#This Row],[Código]]),"",VLOOKUP(Ventas[[#This Row],[Código]],Productos[],5,FALSE))</f>
        <v/>
      </c>
      <c r="H3429" s="23" t="str">
        <f>IF(ISBLANK(Ventas[[#This Row],[Código]]),"",Ventas[[#This Row],[Precio Unitario]]*Ventas[[#This Row],[Cantidad]])</f>
        <v/>
      </c>
      <c r="I3429" s="1" t="str">
        <f>IF(ISBLANK(Ventas[[#This Row],[Código]]),"",SUM(Ventas[[#This Row],[Monto]],I3428))</f>
        <v/>
      </c>
    </row>
    <row r="3430" spans="3:9" x14ac:dyDescent="0.25">
      <c r="C3430" t="str">
        <f>IF(ISBLANK(Ventas[[#This Row],[Código]]),"",VLOOKUP(Ventas[[#This Row],[Código]],Productos[],2,FALSE))</f>
        <v/>
      </c>
      <c r="D3430" t="str">
        <f>IF(ISBLANK(Ventas[[#This Row],[Código]]),"",VLOOKUP(Ventas[[#This Row],[Código]],Productos[],3,FALSE))</f>
        <v/>
      </c>
      <c r="E3430" s="22"/>
      <c r="F3430" s="1" t="str">
        <f>IF(ISBLANK(Ventas[[#This Row],[Código]]),"",VLOOKUP(Ventas[[#This Row],[Código]],Productos[],4,FALSE))</f>
        <v/>
      </c>
      <c r="G3430" s="1" t="str">
        <f>IF(ISBLANK(Ventas[[#This Row],[Código]]),"",VLOOKUP(Ventas[[#This Row],[Código]],Productos[],5,FALSE))</f>
        <v/>
      </c>
      <c r="H3430" s="23" t="str">
        <f>IF(ISBLANK(Ventas[[#This Row],[Código]]),"",Ventas[[#This Row],[Precio Unitario]]*Ventas[[#This Row],[Cantidad]])</f>
        <v/>
      </c>
      <c r="I3430" s="1" t="str">
        <f>IF(ISBLANK(Ventas[[#This Row],[Código]]),"",SUM(Ventas[[#This Row],[Monto]],I3429))</f>
        <v/>
      </c>
    </row>
    <row r="3431" spans="3:9" x14ac:dyDescent="0.25">
      <c r="C3431" t="str">
        <f>IF(ISBLANK(Ventas[[#This Row],[Código]]),"",VLOOKUP(Ventas[[#This Row],[Código]],Productos[],2,FALSE))</f>
        <v/>
      </c>
      <c r="D3431" t="str">
        <f>IF(ISBLANK(Ventas[[#This Row],[Código]]),"",VLOOKUP(Ventas[[#This Row],[Código]],Productos[],3,FALSE))</f>
        <v/>
      </c>
      <c r="E3431" s="22"/>
      <c r="F3431" s="1" t="str">
        <f>IF(ISBLANK(Ventas[[#This Row],[Código]]),"",VLOOKUP(Ventas[[#This Row],[Código]],Productos[],4,FALSE))</f>
        <v/>
      </c>
      <c r="G3431" s="1" t="str">
        <f>IF(ISBLANK(Ventas[[#This Row],[Código]]),"",VLOOKUP(Ventas[[#This Row],[Código]],Productos[],5,FALSE))</f>
        <v/>
      </c>
      <c r="H3431" s="23" t="str">
        <f>IF(ISBLANK(Ventas[[#This Row],[Código]]),"",Ventas[[#This Row],[Precio Unitario]]*Ventas[[#This Row],[Cantidad]])</f>
        <v/>
      </c>
      <c r="I3431" s="1" t="str">
        <f>IF(ISBLANK(Ventas[[#This Row],[Código]]),"",SUM(Ventas[[#This Row],[Monto]],I3430))</f>
        <v/>
      </c>
    </row>
    <row r="3432" spans="3:9" x14ac:dyDescent="0.25">
      <c r="C3432" t="str">
        <f>IF(ISBLANK(Ventas[[#This Row],[Código]]),"",VLOOKUP(Ventas[[#This Row],[Código]],Productos[],2,FALSE))</f>
        <v/>
      </c>
      <c r="D3432" t="str">
        <f>IF(ISBLANK(Ventas[[#This Row],[Código]]),"",VLOOKUP(Ventas[[#This Row],[Código]],Productos[],3,FALSE))</f>
        <v/>
      </c>
      <c r="E3432" s="22"/>
      <c r="F3432" s="1" t="str">
        <f>IF(ISBLANK(Ventas[[#This Row],[Código]]),"",VLOOKUP(Ventas[[#This Row],[Código]],Productos[],4,FALSE))</f>
        <v/>
      </c>
      <c r="G3432" s="1" t="str">
        <f>IF(ISBLANK(Ventas[[#This Row],[Código]]),"",VLOOKUP(Ventas[[#This Row],[Código]],Productos[],5,FALSE))</f>
        <v/>
      </c>
      <c r="H3432" s="23" t="str">
        <f>IF(ISBLANK(Ventas[[#This Row],[Código]]),"",Ventas[[#This Row],[Precio Unitario]]*Ventas[[#This Row],[Cantidad]])</f>
        <v/>
      </c>
      <c r="I3432" s="1" t="str">
        <f>IF(ISBLANK(Ventas[[#This Row],[Código]]),"",SUM(Ventas[[#This Row],[Monto]],I3431))</f>
        <v/>
      </c>
    </row>
    <row r="3433" spans="3:9" x14ac:dyDescent="0.25">
      <c r="C3433" t="str">
        <f>IF(ISBLANK(Ventas[[#This Row],[Código]]),"",VLOOKUP(Ventas[[#This Row],[Código]],Productos[],2,FALSE))</f>
        <v/>
      </c>
      <c r="D3433" t="str">
        <f>IF(ISBLANK(Ventas[[#This Row],[Código]]),"",VLOOKUP(Ventas[[#This Row],[Código]],Productos[],3,FALSE))</f>
        <v/>
      </c>
      <c r="E3433" s="22"/>
      <c r="F3433" s="1" t="str">
        <f>IF(ISBLANK(Ventas[[#This Row],[Código]]),"",VLOOKUP(Ventas[[#This Row],[Código]],Productos[],4,FALSE))</f>
        <v/>
      </c>
      <c r="G3433" s="1" t="str">
        <f>IF(ISBLANK(Ventas[[#This Row],[Código]]),"",VLOOKUP(Ventas[[#This Row],[Código]],Productos[],5,FALSE))</f>
        <v/>
      </c>
      <c r="H3433" s="23" t="str">
        <f>IF(ISBLANK(Ventas[[#This Row],[Código]]),"",Ventas[[#This Row],[Precio Unitario]]*Ventas[[#This Row],[Cantidad]])</f>
        <v/>
      </c>
      <c r="I3433" s="1" t="str">
        <f>IF(ISBLANK(Ventas[[#This Row],[Código]]),"",SUM(Ventas[[#This Row],[Monto]],I3432))</f>
        <v/>
      </c>
    </row>
    <row r="3434" spans="3:9" x14ac:dyDescent="0.25">
      <c r="C3434" t="str">
        <f>IF(ISBLANK(Ventas[[#This Row],[Código]]),"",VLOOKUP(Ventas[[#This Row],[Código]],Productos[],2,FALSE))</f>
        <v/>
      </c>
      <c r="D3434" t="str">
        <f>IF(ISBLANK(Ventas[[#This Row],[Código]]),"",VLOOKUP(Ventas[[#This Row],[Código]],Productos[],3,FALSE))</f>
        <v/>
      </c>
      <c r="E3434" s="22"/>
      <c r="F3434" s="1" t="str">
        <f>IF(ISBLANK(Ventas[[#This Row],[Código]]),"",VLOOKUP(Ventas[[#This Row],[Código]],Productos[],4,FALSE))</f>
        <v/>
      </c>
      <c r="G3434" s="1" t="str">
        <f>IF(ISBLANK(Ventas[[#This Row],[Código]]),"",VLOOKUP(Ventas[[#This Row],[Código]],Productos[],5,FALSE))</f>
        <v/>
      </c>
      <c r="H3434" s="23" t="str">
        <f>IF(ISBLANK(Ventas[[#This Row],[Código]]),"",Ventas[[#This Row],[Precio Unitario]]*Ventas[[#This Row],[Cantidad]])</f>
        <v/>
      </c>
      <c r="I3434" s="1" t="str">
        <f>IF(ISBLANK(Ventas[[#This Row],[Código]]),"",SUM(Ventas[[#This Row],[Monto]],I3433))</f>
        <v/>
      </c>
    </row>
    <row r="3435" spans="3:9" x14ac:dyDescent="0.25">
      <c r="C3435" t="str">
        <f>IF(ISBLANK(Ventas[[#This Row],[Código]]),"",VLOOKUP(Ventas[[#This Row],[Código]],Productos[],2,FALSE))</f>
        <v/>
      </c>
      <c r="D3435" t="str">
        <f>IF(ISBLANK(Ventas[[#This Row],[Código]]),"",VLOOKUP(Ventas[[#This Row],[Código]],Productos[],3,FALSE))</f>
        <v/>
      </c>
      <c r="E3435" s="22"/>
      <c r="F3435" s="1" t="str">
        <f>IF(ISBLANK(Ventas[[#This Row],[Código]]),"",VLOOKUP(Ventas[[#This Row],[Código]],Productos[],4,FALSE))</f>
        <v/>
      </c>
      <c r="G3435" s="1" t="str">
        <f>IF(ISBLANK(Ventas[[#This Row],[Código]]),"",VLOOKUP(Ventas[[#This Row],[Código]],Productos[],5,FALSE))</f>
        <v/>
      </c>
      <c r="H3435" s="23" t="str">
        <f>IF(ISBLANK(Ventas[[#This Row],[Código]]),"",Ventas[[#This Row],[Precio Unitario]]*Ventas[[#This Row],[Cantidad]])</f>
        <v/>
      </c>
      <c r="I3435" s="1" t="str">
        <f>IF(ISBLANK(Ventas[[#This Row],[Código]]),"",SUM(Ventas[[#This Row],[Monto]],I3434))</f>
        <v/>
      </c>
    </row>
    <row r="3436" spans="3:9" x14ac:dyDescent="0.25">
      <c r="C3436" t="str">
        <f>IF(ISBLANK(Ventas[[#This Row],[Código]]),"",VLOOKUP(Ventas[[#This Row],[Código]],Productos[],2,FALSE))</f>
        <v/>
      </c>
      <c r="D3436" t="str">
        <f>IF(ISBLANK(Ventas[[#This Row],[Código]]),"",VLOOKUP(Ventas[[#This Row],[Código]],Productos[],3,FALSE))</f>
        <v/>
      </c>
      <c r="E3436" s="22"/>
      <c r="F3436" s="1" t="str">
        <f>IF(ISBLANK(Ventas[[#This Row],[Código]]),"",VLOOKUP(Ventas[[#This Row],[Código]],Productos[],4,FALSE))</f>
        <v/>
      </c>
      <c r="G3436" s="1" t="str">
        <f>IF(ISBLANK(Ventas[[#This Row],[Código]]),"",VLOOKUP(Ventas[[#This Row],[Código]],Productos[],5,FALSE))</f>
        <v/>
      </c>
      <c r="H3436" s="23" t="str">
        <f>IF(ISBLANK(Ventas[[#This Row],[Código]]),"",Ventas[[#This Row],[Precio Unitario]]*Ventas[[#This Row],[Cantidad]])</f>
        <v/>
      </c>
      <c r="I3436" s="1" t="str">
        <f>IF(ISBLANK(Ventas[[#This Row],[Código]]),"",SUM(Ventas[[#This Row],[Monto]],I3435))</f>
        <v/>
      </c>
    </row>
    <row r="3437" spans="3:9" x14ac:dyDescent="0.25">
      <c r="C3437" t="str">
        <f>IF(ISBLANK(Ventas[[#This Row],[Código]]),"",VLOOKUP(Ventas[[#This Row],[Código]],Productos[],2,FALSE))</f>
        <v/>
      </c>
      <c r="D3437" t="str">
        <f>IF(ISBLANK(Ventas[[#This Row],[Código]]),"",VLOOKUP(Ventas[[#This Row],[Código]],Productos[],3,FALSE))</f>
        <v/>
      </c>
      <c r="E3437" s="22"/>
      <c r="F3437" s="1" t="str">
        <f>IF(ISBLANK(Ventas[[#This Row],[Código]]),"",VLOOKUP(Ventas[[#This Row],[Código]],Productos[],4,FALSE))</f>
        <v/>
      </c>
      <c r="G3437" s="1" t="str">
        <f>IF(ISBLANK(Ventas[[#This Row],[Código]]),"",VLOOKUP(Ventas[[#This Row],[Código]],Productos[],5,FALSE))</f>
        <v/>
      </c>
      <c r="H3437" s="23" t="str">
        <f>IF(ISBLANK(Ventas[[#This Row],[Código]]),"",Ventas[[#This Row],[Precio Unitario]]*Ventas[[#This Row],[Cantidad]])</f>
        <v/>
      </c>
      <c r="I3437" s="1" t="str">
        <f>IF(ISBLANK(Ventas[[#This Row],[Código]]),"",SUM(Ventas[[#This Row],[Monto]],I3436))</f>
        <v/>
      </c>
    </row>
    <row r="3438" spans="3:9" x14ac:dyDescent="0.25">
      <c r="C3438" t="str">
        <f>IF(ISBLANK(Ventas[[#This Row],[Código]]),"",VLOOKUP(Ventas[[#This Row],[Código]],Productos[],2,FALSE))</f>
        <v/>
      </c>
      <c r="D3438" t="str">
        <f>IF(ISBLANK(Ventas[[#This Row],[Código]]),"",VLOOKUP(Ventas[[#This Row],[Código]],Productos[],3,FALSE))</f>
        <v/>
      </c>
      <c r="E3438" s="22"/>
      <c r="F3438" s="1" t="str">
        <f>IF(ISBLANK(Ventas[[#This Row],[Código]]),"",VLOOKUP(Ventas[[#This Row],[Código]],Productos[],4,FALSE))</f>
        <v/>
      </c>
      <c r="G3438" s="1" t="str">
        <f>IF(ISBLANK(Ventas[[#This Row],[Código]]),"",VLOOKUP(Ventas[[#This Row],[Código]],Productos[],5,FALSE))</f>
        <v/>
      </c>
      <c r="H3438" s="23" t="str">
        <f>IF(ISBLANK(Ventas[[#This Row],[Código]]),"",Ventas[[#This Row],[Precio Unitario]]*Ventas[[#This Row],[Cantidad]])</f>
        <v/>
      </c>
      <c r="I3438" s="1" t="str">
        <f>IF(ISBLANK(Ventas[[#This Row],[Código]]),"",SUM(Ventas[[#This Row],[Monto]],I3437))</f>
        <v/>
      </c>
    </row>
    <row r="3439" spans="3:9" x14ac:dyDescent="0.25">
      <c r="C3439" t="str">
        <f>IF(ISBLANK(Ventas[[#This Row],[Código]]),"",VLOOKUP(Ventas[[#This Row],[Código]],Productos[],2,FALSE))</f>
        <v/>
      </c>
      <c r="D3439" t="str">
        <f>IF(ISBLANK(Ventas[[#This Row],[Código]]),"",VLOOKUP(Ventas[[#This Row],[Código]],Productos[],3,FALSE))</f>
        <v/>
      </c>
      <c r="E3439" s="22"/>
      <c r="F3439" s="1" t="str">
        <f>IF(ISBLANK(Ventas[[#This Row],[Código]]),"",VLOOKUP(Ventas[[#This Row],[Código]],Productos[],4,FALSE))</f>
        <v/>
      </c>
      <c r="G3439" s="1" t="str">
        <f>IF(ISBLANK(Ventas[[#This Row],[Código]]),"",VLOOKUP(Ventas[[#This Row],[Código]],Productos[],5,FALSE))</f>
        <v/>
      </c>
      <c r="H3439" s="23" t="str">
        <f>IF(ISBLANK(Ventas[[#This Row],[Código]]),"",Ventas[[#This Row],[Precio Unitario]]*Ventas[[#This Row],[Cantidad]])</f>
        <v/>
      </c>
      <c r="I3439" s="1" t="str">
        <f>IF(ISBLANK(Ventas[[#This Row],[Código]]),"",SUM(Ventas[[#This Row],[Monto]],I3438))</f>
        <v/>
      </c>
    </row>
    <row r="3440" spans="3:9" x14ac:dyDescent="0.25">
      <c r="C3440" t="str">
        <f>IF(ISBLANK(Ventas[[#This Row],[Código]]),"",VLOOKUP(Ventas[[#This Row],[Código]],Productos[],2,FALSE))</f>
        <v/>
      </c>
      <c r="D3440" t="str">
        <f>IF(ISBLANK(Ventas[[#This Row],[Código]]),"",VLOOKUP(Ventas[[#This Row],[Código]],Productos[],3,FALSE))</f>
        <v/>
      </c>
      <c r="E3440" s="22"/>
      <c r="F3440" s="1" t="str">
        <f>IF(ISBLANK(Ventas[[#This Row],[Código]]),"",VLOOKUP(Ventas[[#This Row],[Código]],Productos[],4,FALSE))</f>
        <v/>
      </c>
      <c r="G3440" s="1" t="str">
        <f>IF(ISBLANK(Ventas[[#This Row],[Código]]),"",VLOOKUP(Ventas[[#This Row],[Código]],Productos[],5,FALSE))</f>
        <v/>
      </c>
      <c r="H3440" s="23" t="str">
        <f>IF(ISBLANK(Ventas[[#This Row],[Código]]),"",Ventas[[#This Row],[Precio Unitario]]*Ventas[[#This Row],[Cantidad]])</f>
        <v/>
      </c>
      <c r="I3440" s="1" t="str">
        <f>IF(ISBLANK(Ventas[[#This Row],[Código]]),"",SUM(Ventas[[#This Row],[Monto]],I3439))</f>
        <v/>
      </c>
    </row>
    <row r="3441" spans="3:9" x14ac:dyDescent="0.25">
      <c r="C3441" t="str">
        <f>IF(ISBLANK(Ventas[[#This Row],[Código]]),"",VLOOKUP(Ventas[[#This Row],[Código]],Productos[],2,FALSE))</f>
        <v/>
      </c>
      <c r="D3441" t="str">
        <f>IF(ISBLANK(Ventas[[#This Row],[Código]]),"",VLOOKUP(Ventas[[#This Row],[Código]],Productos[],3,FALSE))</f>
        <v/>
      </c>
      <c r="E3441" s="22"/>
      <c r="F3441" s="1" t="str">
        <f>IF(ISBLANK(Ventas[[#This Row],[Código]]),"",VLOOKUP(Ventas[[#This Row],[Código]],Productos[],4,FALSE))</f>
        <v/>
      </c>
      <c r="G3441" s="1" t="str">
        <f>IF(ISBLANK(Ventas[[#This Row],[Código]]),"",VLOOKUP(Ventas[[#This Row],[Código]],Productos[],5,FALSE))</f>
        <v/>
      </c>
      <c r="H3441" s="23" t="str">
        <f>IF(ISBLANK(Ventas[[#This Row],[Código]]),"",Ventas[[#This Row],[Precio Unitario]]*Ventas[[#This Row],[Cantidad]])</f>
        <v/>
      </c>
      <c r="I3441" s="1" t="str">
        <f>IF(ISBLANK(Ventas[[#This Row],[Código]]),"",SUM(Ventas[[#This Row],[Monto]],I3440))</f>
        <v/>
      </c>
    </row>
    <row r="3442" spans="3:9" x14ac:dyDescent="0.25">
      <c r="C3442" t="str">
        <f>IF(ISBLANK(Ventas[[#This Row],[Código]]),"",VLOOKUP(Ventas[[#This Row],[Código]],Productos[],2,FALSE))</f>
        <v/>
      </c>
      <c r="D3442" t="str">
        <f>IF(ISBLANK(Ventas[[#This Row],[Código]]),"",VLOOKUP(Ventas[[#This Row],[Código]],Productos[],3,FALSE))</f>
        <v/>
      </c>
      <c r="E3442" s="22"/>
      <c r="F3442" s="1" t="str">
        <f>IF(ISBLANK(Ventas[[#This Row],[Código]]),"",VLOOKUP(Ventas[[#This Row],[Código]],Productos[],4,FALSE))</f>
        <v/>
      </c>
      <c r="G3442" s="1" t="str">
        <f>IF(ISBLANK(Ventas[[#This Row],[Código]]),"",VLOOKUP(Ventas[[#This Row],[Código]],Productos[],5,FALSE))</f>
        <v/>
      </c>
      <c r="H3442" s="23" t="str">
        <f>IF(ISBLANK(Ventas[[#This Row],[Código]]),"",Ventas[[#This Row],[Precio Unitario]]*Ventas[[#This Row],[Cantidad]])</f>
        <v/>
      </c>
      <c r="I3442" s="1" t="str">
        <f>IF(ISBLANK(Ventas[[#This Row],[Código]]),"",SUM(Ventas[[#This Row],[Monto]],I3441))</f>
        <v/>
      </c>
    </row>
    <row r="3443" spans="3:9" x14ac:dyDescent="0.25">
      <c r="C3443" t="str">
        <f>IF(ISBLANK(Ventas[[#This Row],[Código]]),"",VLOOKUP(Ventas[[#This Row],[Código]],Productos[],2,FALSE))</f>
        <v/>
      </c>
      <c r="D3443" t="str">
        <f>IF(ISBLANK(Ventas[[#This Row],[Código]]),"",VLOOKUP(Ventas[[#This Row],[Código]],Productos[],3,FALSE))</f>
        <v/>
      </c>
      <c r="E3443" s="22"/>
      <c r="F3443" s="1" t="str">
        <f>IF(ISBLANK(Ventas[[#This Row],[Código]]),"",VLOOKUP(Ventas[[#This Row],[Código]],Productos[],4,FALSE))</f>
        <v/>
      </c>
      <c r="G3443" s="1" t="str">
        <f>IF(ISBLANK(Ventas[[#This Row],[Código]]),"",VLOOKUP(Ventas[[#This Row],[Código]],Productos[],5,FALSE))</f>
        <v/>
      </c>
      <c r="H3443" s="23" t="str">
        <f>IF(ISBLANK(Ventas[[#This Row],[Código]]),"",Ventas[[#This Row],[Precio Unitario]]*Ventas[[#This Row],[Cantidad]])</f>
        <v/>
      </c>
      <c r="I3443" s="1" t="str">
        <f>IF(ISBLANK(Ventas[[#This Row],[Código]]),"",SUM(Ventas[[#This Row],[Monto]],I3442))</f>
        <v/>
      </c>
    </row>
    <row r="3444" spans="3:9" x14ac:dyDescent="0.25">
      <c r="C3444" t="str">
        <f>IF(ISBLANK(Ventas[[#This Row],[Código]]),"",VLOOKUP(Ventas[[#This Row],[Código]],Productos[],2,FALSE))</f>
        <v/>
      </c>
      <c r="D3444" t="str">
        <f>IF(ISBLANK(Ventas[[#This Row],[Código]]),"",VLOOKUP(Ventas[[#This Row],[Código]],Productos[],3,FALSE))</f>
        <v/>
      </c>
      <c r="E3444" s="22"/>
      <c r="F3444" s="1" t="str">
        <f>IF(ISBLANK(Ventas[[#This Row],[Código]]),"",VLOOKUP(Ventas[[#This Row],[Código]],Productos[],4,FALSE))</f>
        <v/>
      </c>
      <c r="G3444" s="1" t="str">
        <f>IF(ISBLANK(Ventas[[#This Row],[Código]]),"",VLOOKUP(Ventas[[#This Row],[Código]],Productos[],5,FALSE))</f>
        <v/>
      </c>
      <c r="H3444" s="23" t="str">
        <f>IF(ISBLANK(Ventas[[#This Row],[Código]]),"",Ventas[[#This Row],[Precio Unitario]]*Ventas[[#This Row],[Cantidad]])</f>
        <v/>
      </c>
      <c r="I3444" s="1" t="str">
        <f>IF(ISBLANK(Ventas[[#This Row],[Código]]),"",SUM(Ventas[[#This Row],[Monto]],I3443))</f>
        <v/>
      </c>
    </row>
    <row r="3445" spans="3:9" x14ac:dyDescent="0.25">
      <c r="C3445" t="str">
        <f>IF(ISBLANK(Ventas[[#This Row],[Código]]),"",VLOOKUP(Ventas[[#This Row],[Código]],Productos[],2,FALSE))</f>
        <v/>
      </c>
      <c r="D3445" t="str">
        <f>IF(ISBLANK(Ventas[[#This Row],[Código]]),"",VLOOKUP(Ventas[[#This Row],[Código]],Productos[],3,FALSE))</f>
        <v/>
      </c>
      <c r="E3445" s="22"/>
      <c r="F3445" s="1" t="str">
        <f>IF(ISBLANK(Ventas[[#This Row],[Código]]),"",VLOOKUP(Ventas[[#This Row],[Código]],Productos[],4,FALSE))</f>
        <v/>
      </c>
      <c r="G3445" s="1" t="str">
        <f>IF(ISBLANK(Ventas[[#This Row],[Código]]),"",VLOOKUP(Ventas[[#This Row],[Código]],Productos[],5,FALSE))</f>
        <v/>
      </c>
      <c r="H3445" s="23" t="str">
        <f>IF(ISBLANK(Ventas[[#This Row],[Código]]),"",Ventas[[#This Row],[Precio Unitario]]*Ventas[[#This Row],[Cantidad]])</f>
        <v/>
      </c>
      <c r="I3445" s="1" t="str">
        <f>IF(ISBLANK(Ventas[[#This Row],[Código]]),"",SUM(Ventas[[#This Row],[Monto]],I3444))</f>
        <v/>
      </c>
    </row>
    <row r="3446" spans="3:9" x14ac:dyDescent="0.25">
      <c r="C3446" t="str">
        <f>IF(ISBLANK(Ventas[[#This Row],[Código]]),"",VLOOKUP(Ventas[[#This Row],[Código]],Productos[],2,FALSE))</f>
        <v/>
      </c>
      <c r="D3446" t="str">
        <f>IF(ISBLANK(Ventas[[#This Row],[Código]]),"",VLOOKUP(Ventas[[#This Row],[Código]],Productos[],3,FALSE))</f>
        <v/>
      </c>
      <c r="E3446" s="22"/>
      <c r="F3446" s="1" t="str">
        <f>IF(ISBLANK(Ventas[[#This Row],[Código]]),"",VLOOKUP(Ventas[[#This Row],[Código]],Productos[],4,FALSE))</f>
        <v/>
      </c>
      <c r="G3446" s="1" t="str">
        <f>IF(ISBLANK(Ventas[[#This Row],[Código]]),"",VLOOKUP(Ventas[[#This Row],[Código]],Productos[],5,FALSE))</f>
        <v/>
      </c>
      <c r="H3446" s="23" t="str">
        <f>IF(ISBLANK(Ventas[[#This Row],[Código]]),"",Ventas[[#This Row],[Precio Unitario]]*Ventas[[#This Row],[Cantidad]])</f>
        <v/>
      </c>
      <c r="I3446" s="1" t="str">
        <f>IF(ISBLANK(Ventas[[#This Row],[Código]]),"",SUM(Ventas[[#This Row],[Monto]],I3445))</f>
        <v/>
      </c>
    </row>
    <row r="3447" spans="3:9" x14ac:dyDescent="0.25">
      <c r="C3447" t="str">
        <f>IF(ISBLANK(Ventas[[#This Row],[Código]]),"",VLOOKUP(Ventas[[#This Row],[Código]],Productos[],2,FALSE))</f>
        <v/>
      </c>
      <c r="D3447" t="str">
        <f>IF(ISBLANK(Ventas[[#This Row],[Código]]),"",VLOOKUP(Ventas[[#This Row],[Código]],Productos[],3,FALSE))</f>
        <v/>
      </c>
      <c r="E3447" s="22"/>
      <c r="F3447" s="1" t="str">
        <f>IF(ISBLANK(Ventas[[#This Row],[Código]]),"",VLOOKUP(Ventas[[#This Row],[Código]],Productos[],4,FALSE))</f>
        <v/>
      </c>
      <c r="G3447" s="1" t="str">
        <f>IF(ISBLANK(Ventas[[#This Row],[Código]]),"",VLOOKUP(Ventas[[#This Row],[Código]],Productos[],5,FALSE))</f>
        <v/>
      </c>
      <c r="H3447" s="23" t="str">
        <f>IF(ISBLANK(Ventas[[#This Row],[Código]]),"",Ventas[[#This Row],[Precio Unitario]]*Ventas[[#This Row],[Cantidad]])</f>
        <v/>
      </c>
      <c r="I3447" s="1" t="str">
        <f>IF(ISBLANK(Ventas[[#This Row],[Código]]),"",SUM(Ventas[[#This Row],[Monto]],I3446))</f>
        <v/>
      </c>
    </row>
    <row r="3448" spans="3:9" x14ac:dyDescent="0.25">
      <c r="C3448" t="str">
        <f>IF(ISBLANK(Ventas[[#This Row],[Código]]),"",VLOOKUP(Ventas[[#This Row],[Código]],Productos[],2,FALSE))</f>
        <v/>
      </c>
      <c r="D3448" t="str">
        <f>IF(ISBLANK(Ventas[[#This Row],[Código]]),"",VLOOKUP(Ventas[[#This Row],[Código]],Productos[],3,FALSE))</f>
        <v/>
      </c>
      <c r="E3448" s="22"/>
      <c r="F3448" s="1" t="str">
        <f>IF(ISBLANK(Ventas[[#This Row],[Código]]),"",VLOOKUP(Ventas[[#This Row],[Código]],Productos[],4,FALSE))</f>
        <v/>
      </c>
      <c r="G3448" s="1" t="str">
        <f>IF(ISBLANK(Ventas[[#This Row],[Código]]),"",VLOOKUP(Ventas[[#This Row],[Código]],Productos[],5,FALSE))</f>
        <v/>
      </c>
      <c r="H3448" s="23" t="str">
        <f>IF(ISBLANK(Ventas[[#This Row],[Código]]),"",Ventas[[#This Row],[Precio Unitario]]*Ventas[[#This Row],[Cantidad]])</f>
        <v/>
      </c>
      <c r="I3448" s="1" t="str">
        <f>IF(ISBLANK(Ventas[[#This Row],[Código]]),"",SUM(Ventas[[#This Row],[Monto]],I3447))</f>
        <v/>
      </c>
    </row>
    <row r="3449" spans="3:9" x14ac:dyDescent="0.25">
      <c r="C3449" t="str">
        <f>IF(ISBLANK(Ventas[[#This Row],[Código]]),"",VLOOKUP(Ventas[[#This Row],[Código]],Productos[],2,FALSE))</f>
        <v/>
      </c>
      <c r="D3449" t="str">
        <f>IF(ISBLANK(Ventas[[#This Row],[Código]]),"",VLOOKUP(Ventas[[#This Row],[Código]],Productos[],3,FALSE))</f>
        <v/>
      </c>
      <c r="E3449" s="22"/>
      <c r="F3449" s="1" t="str">
        <f>IF(ISBLANK(Ventas[[#This Row],[Código]]),"",VLOOKUP(Ventas[[#This Row],[Código]],Productos[],4,FALSE))</f>
        <v/>
      </c>
      <c r="G3449" s="1" t="str">
        <f>IF(ISBLANK(Ventas[[#This Row],[Código]]),"",VLOOKUP(Ventas[[#This Row],[Código]],Productos[],5,FALSE))</f>
        <v/>
      </c>
      <c r="H3449" s="23" t="str">
        <f>IF(ISBLANK(Ventas[[#This Row],[Código]]),"",Ventas[[#This Row],[Precio Unitario]]*Ventas[[#This Row],[Cantidad]])</f>
        <v/>
      </c>
      <c r="I3449" s="1" t="str">
        <f>IF(ISBLANK(Ventas[[#This Row],[Código]]),"",SUM(Ventas[[#This Row],[Monto]],I3448))</f>
        <v/>
      </c>
    </row>
    <row r="3450" spans="3:9" x14ac:dyDescent="0.25">
      <c r="C3450" t="str">
        <f>IF(ISBLANK(Ventas[[#This Row],[Código]]),"",VLOOKUP(Ventas[[#This Row],[Código]],Productos[],2,FALSE))</f>
        <v/>
      </c>
      <c r="D3450" t="str">
        <f>IF(ISBLANK(Ventas[[#This Row],[Código]]),"",VLOOKUP(Ventas[[#This Row],[Código]],Productos[],3,FALSE))</f>
        <v/>
      </c>
      <c r="E3450" s="22"/>
      <c r="F3450" s="1" t="str">
        <f>IF(ISBLANK(Ventas[[#This Row],[Código]]),"",VLOOKUP(Ventas[[#This Row],[Código]],Productos[],4,FALSE))</f>
        <v/>
      </c>
      <c r="G3450" s="1" t="str">
        <f>IF(ISBLANK(Ventas[[#This Row],[Código]]),"",VLOOKUP(Ventas[[#This Row],[Código]],Productos[],5,FALSE))</f>
        <v/>
      </c>
      <c r="H3450" s="23" t="str">
        <f>IF(ISBLANK(Ventas[[#This Row],[Código]]),"",Ventas[[#This Row],[Precio Unitario]]*Ventas[[#This Row],[Cantidad]])</f>
        <v/>
      </c>
      <c r="I3450" s="1" t="str">
        <f>IF(ISBLANK(Ventas[[#This Row],[Código]]),"",SUM(Ventas[[#This Row],[Monto]],I3449))</f>
        <v/>
      </c>
    </row>
    <row r="3451" spans="3:9" x14ac:dyDescent="0.25">
      <c r="C3451" t="str">
        <f>IF(ISBLANK(Ventas[[#This Row],[Código]]),"",VLOOKUP(Ventas[[#This Row],[Código]],Productos[],2,FALSE))</f>
        <v/>
      </c>
      <c r="D3451" t="str">
        <f>IF(ISBLANK(Ventas[[#This Row],[Código]]),"",VLOOKUP(Ventas[[#This Row],[Código]],Productos[],3,FALSE))</f>
        <v/>
      </c>
      <c r="E3451" s="22"/>
      <c r="F3451" s="1" t="str">
        <f>IF(ISBLANK(Ventas[[#This Row],[Código]]),"",VLOOKUP(Ventas[[#This Row],[Código]],Productos[],4,FALSE))</f>
        <v/>
      </c>
      <c r="G3451" s="1" t="str">
        <f>IF(ISBLANK(Ventas[[#This Row],[Código]]),"",VLOOKUP(Ventas[[#This Row],[Código]],Productos[],5,FALSE))</f>
        <v/>
      </c>
      <c r="H3451" s="23" t="str">
        <f>IF(ISBLANK(Ventas[[#This Row],[Código]]),"",Ventas[[#This Row],[Precio Unitario]]*Ventas[[#This Row],[Cantidad]])</f>
        <v/>
      </c>
      <c r="I3451" s="1" t="str">
        <f>IF(ISBLANK(Ventas[[#This Row],[Código]]),"",SUM(Ventas[[#This Row],[Monto]],I3450))</f>
        <v/>
      </c>
    </row>
    <row r="3452" spans="3:9" x14ac:dyDescent="0.25">
      <c r="C3452" t="str">
        <f>IF(ISBLANK(Ventas[[#This Row],[Código]]),"",VLOOKUP(Ventas[[#This Row],[Código]],Productos[],2,FALSE))</f>
        <v/>
      </c>
      <c r="D3452" t="str">
        <f>IF(ISBLANK(Ventas[[#This Row],[Código]]),"",VLOOKUP(Ventas[[#This Row],[Código]],Productos[],3,FALSE))</f>
        <v/>
      </c>
      <c r="E3452" s="22"/>
      <c r="F3452" s="1" t="str">
        <f>IF(ISBLANK(Ventas[[#This Row],[Código]]),"",VLOOKUP(Ventas[[#This Row],[Código]],Productos[],4,FALSE))</f>
        <v/>
      </c>
      <c r="G3452" s="1" t="str">
        <f>IF(ISBLANK(Ventas[[#This Row],[Código]]),"",VLOOKUP(Ventas[[#This Row],[Código]],Productos[],5,FALSE))</f>
        <v/>
      </c>
      <c r="H3452" s="23" t="str">
        <f>IF(ISBLANK(Ventas[[#This Row],[Código]]),"",Ventas[[#This Row],[Precio Unitario]]*Ventas[[#This Row],[Cantidad]])</f>
        <v/>
      </c>
      <c r="I3452" s="1" t="str">
        <f>IF(ISBLANK(Ventas[[#This Row],[Código]]),"",SUM(Ventas[[#This Row],[Monto]],I3451))</f>
        <v/>
      </c>
    </row>
    <row r="3453" spans="3:9" x14ac:dyDescent="0.25">
      <c r="C3453" t="str">
        <f>IF(ISBLANK(Ventas[[#This Row],[Código]]),"",VLOOKUP(Ventas[[#This Row],[Código]],Productos[],2,FALSE))</f>
        <v/>
      </c>
      <c r="D3453" t="str">
        <f>IF(ISBLANK(Ventas[[#This Row],[Código]]),"",VLOOKUP(Ventas[[#This Row],[Código]],Productos[],3,FALSE))</f>
        <v/>
      </c>
      <c r="E3453" s="22"/>
      <c r="F3453" s="1" t="str">
        <f>IF(ISBLANK(Ventas[[#This Row],[Código]]),"",VLOOKUP(Ventas[[#This Row],[Código]],Productos[],4,FALSE))</f>
        <v/>
      </c>
      <c r="G3453" s="1" t="str">
        <f>IF(ISBLANK(Ventas[[#This Row],[Código]]),"",VLOOKUP(Ventas[[#This Row],[Código]],Productos[],5,FALSE))</f>
        <v/>
      </c>
      <c r="H3453" s="23" t="str">
        <f>IF(ISBLANK(Ventas[[#This Row],[Código]]),"",Ventas[[#This Row],[Precio Unitario]]*Ventas[[#This Row],[Cantidad]])</f>
        <v/>
      </c>
      <c r="I3453" s="1" t="str">
        <f>IF(ISBLANK(Ventas[[#This Row],[Código]]),"",SUM(Ventas[[#This Row],[Monto]],I3452))</f>
        <v/>
      </c>
    </row>
    <row r="3454" spans="3:9" x14ac:dyDescent="0.25">
      <c r="C3454" t="str">
        <f>IF(ISBLANK(Ventas[[#This Row],[Código]]),"",VLOOKUP(Ventas[[#This Row],[Código]],Productos[],2,FALSE))</f>
        <v/>
      </c>
      <c r="D3454" t="str">
        <f>IF(ISBLANK(Ventas[[#This Row],[Código]]),"",VLOOKUP(Ventas[[#This Row],[Código]],Productos[],3,FALSE))</f>
        <v/>
      </c>
      <c r="E3454" s="22"/>
      <c r="F3454" s="1" t="str">
        <f>IF(ISBLANK(Ventas[[#This Row],[Código]]),"",VLOOKUP(Ventas[[#This Row],[Código]],Productos[],4,FALSE))</f>
        <v/>
      </c>
      <c r="G3454" s="1" t="str">
        <f>IF(ISBLANK(Ventas[[#This Row],[Código]]),"",VLOOKUP(Ventas[[#This Row],[Código]],Productos[],5,FALSE))</f>
        <v/>
      </c>
      <c r="H3454" s="23" t="str">
        <f>IF(ISBLANK(Ventas[[#This Row],[Código]]),"",Ventas[[#This Row],[Precio Unitario]]*Ventas[[#This Row],[Cantidad]])</f>
        <v/>
      </c>
      <c r="I3454" s="1" t="str">
        <f>IF(ISBLANK(Ventas[[#This Row],[Código]]),"",SUM(Ventas[[#This Row],[Monto]],I3453))</f>
        <v/>
      </c>
    </row>
    <row r="3455" spans="3:9" x14ac:dyDescent="0.25">
      <c r="C3455" t="str">
        <f>IF(ISBLANK(Ventas[[#This Row],[Código]]),"",VLOOKUP(Ventas[[#This Row],[Código]],Productos[],2,FALSE))</f>
        <v/>
      </c>
      <c r="D3455" t="str">
        <f>IF(ISBLANK(Ventas[[#This Row],[Código]]),"",VLOOKUP(Ventas[[#This Row],[Código]],Productos[],3,FALSE))</f>
        <v/>
      </c>
      <c r="E3455" s="22"/>
      <c r="F3455" s="1" t="str">
        <f>IF(ISBLANK(Ventas[[#This Row],[Código]]),"",VLOOKUP(Ventas[[#This Row],[Código]],Productos[],4,FALSE))</f>
        <v/>
      </c>
      <c r="G3455" s="1" t="str">
        <f>IF(ISBLANK(Ventas[[#This Row],[Código]]),"",VLOOKUP(Ventas[[#This Row],[Código]],Productos[],5,FALSE))</f>
        <v/>
      </c>
      <c r="H3455" s="23" t="str">
        <f>IF(ISBLANK(Ventas[[#This Row],[Código]]),"",Ventas[[#This Row],[Precio Unitario]]*Ventas[[#This Row],[Cantidad]])</f>
        <v/>
      </c>
      <c r="I3455" s="1" t="str">
        <f>IF(ISBLANK(Ventas[[#This Row],[Código]]),"",SUM(Ventas[[#This Row],[Monto]],I3454))</f>
        <v/>
      </c>
    </row>
    <row r="3456" spans="3:9" x14ac:dyDescent="0.25">
      <c r="C3456" t="str">
        <f>IF(ISBLANK(Ventas[[#This Row],[Código]]),"",VLOOKUP(Ventas[[#This Row],[Código]],Productos[],2,FALSE))</f>
        <v/>
      </c>
      <c r="D3456" t="str">
        <f>IF(ISBLANK(Ventas[[#This Row],[Código]]),"",VLOOKUP(Ventas[[#This Row],[Código]],Productos[],3,FALSE))</f>
        <v/>
      </c>
      <c r="E3456" s="22"/>
      <c r="F3456" s="1" t="str">
        <f>IF(ISBLANK(Ventas[[#This Row],[Código]]),"",VLOOKUP(Ventas[[#This Row],[Código]],Productos[],4,FALSE))</f>
        <v/>
      </c>
      <c r="G3456" s="1" t="str">
        <f>IF(ISBLANK(Ventas[[#This Row],[Código]]),"",VLOOKUP(Ventas[[#This Row],[Código]],Productos[],5,FALSE))</f>
        <v/>
      </c>
      <c r="H3456" s="23" t="str">
        <f>IF(ISBLANK(Ventas[[#This Row],[Código]]),"",Ventas[[#This Row],[Precio Unitario]]*Ventas[[#This Row],[Cantidad]])</f>
        <v/>
      </c>
      <c r="I3456" s="1" t="str">
        <f>IF(ISBLANK(Ventas[[#This Row],[Código]]),"",SUM(Ventas[[#This Row],[Monto]],I3455))</f>
        <v/>
      </c>
    </row>
    <row r="3457" spans="3:9" x14ac:dyDescent="0.25">
      <c r="C3457" t="str">
        <f>IF(ISBLANK(Ventas[[#This Row],[Código]]),"",VLOOKUP(Ventas[[#This Row],[Código]],Productos[],2,FALSE))</f>
        <v/>
      </c>
      <c r="D3457" t="str">
        <f>IF(ISBLANK(Ventas[[#This Row],[Código]]),"",VLOOKUP(Ventas[[#This Row],[Código]],Productos[],3,FALSE))</f>
        <v/>
      </c>
      <c r="E3457" s="22"/>
      <c r="F3457" s="1" t="str">
        <f>IF(ISBLANK(Ventas[[#This Row],[Código]]),"",VLOOKUP(Ventas[[#This Row],[Código]],Productos[],4,FALSE))</f>
        <v/>
      </c>
      <c r="G3457" s="1" t="str">
        <f>IF(ISBLANK(Ventas[[#This Row],[Código]]),"",VLOOKUP(Ventas[[#This Row],[Código]],Productos[],5,FALSE))</f>
        <v/>
      </c>
      <c r="H3457" s="23" t="str">
        <f>IF(ISBLANK(Ventas[[#This Row],[Código]]),"",Ventas[[#This Row],[Precio Unitario]]*Ventas[[#This Row],[Cantidad]])</f>
        <v/>
      </c>
      <c r="I3457" s="1" t="str">
        <f>IF(ISBLANK(Ventas[[#This Row],[Código]]),"",SUM(Ventas[[#This Row],[Monto]],I3456))</f>
        <v/>
      </c>
    </row>
    <row r="3458" spans="3:9" x14ac:dyDescent="0.25">
      <c r="C3458" t="str">
        <f>IF(ISBLANK(Ventas[[#This Row],[Código]]),"",VLOOKUP(Ventas[[#This Row],[Código]],Productos[],2,FALSE))</f>
        <v/>
      </c>
      <c r="D3458" t="str">
        <f>IF(ISBLANK(Ventas[[#This Row],[Código]]),"",VLOOKUP(Ventas[[#This Row],[Código]],Productos[],3,FALSE))</f>
        <v/>
      </c>
      <c r="E3458" s="22"/>
      <c r="F3458" s="1" t="str">
        <f>IF(ISBLANK(Ventas[[#This Row],[Código]]),"",VLOOKUP(Ventas[[#This Row],[Código]],Productos[],4,FALSE))</f>
        <v/>
      </c>
      <c r="G3458" s="1" t="str">
        <f>IF(ISBLANK(Ventas[[#This Row],[Código]]),"",VLOOKUP(Ventas[[#This Row],[Código]],Productos[],5,FALSE))</f>
        <v/>
      </c>
      <c r="H3458" s="23" t="str">
        <f>IF(ISBLANK(Ventas[[#This Row],[Código]]),"",Ventas[[#This Row],[Precio Unitario]]*Ventas[[#This Row],[Cantidad]])</f>
        <v/>
      </c>
      <c r="I3458" s="1" t="str">
        <f>IF(ISBLANK(Ventas[[#This Row],[Código]]),"",SUM(Ventas[[#This Row],[Monto]],I3457))</f>
        <v/>
      </c>
    </row>
    <row r="3459" spans="3:9" x14ac:dyDescent="0.25">
      <c r="C3459" t="str">
        <f>IF(ISBLANK(Ventas[[#This Row],[Código]]),"",VLOOKUP(Ventas[[#This Row],[Código]],Productos[],2,FALSE))</f>
        <v/>
      </c>
      <c r="D3459" t="str">
        <f>IF(ISBLANK(Ventas[[#This Row],[Código]]),"",VLOOKUP(Ventas[[#This Row],[Código]],Productos[],3,FALSE))</f>
        <v/>
      </c>
      <c r="E3459" s="22"/>
      <c r="F3459" s="1" t="str">
        <f>IF(ISBLANK(Ventas[[#This Row],[Código]]),"",VLOOKUP(Ventas[[#This Row],[Código]],Productos[],4,FALSE))</f>
        <v/>
      </c>
      <c r="G3459" s="1" t="str">
        <f>IF(ISBLANK(Ventas[[#This Row],[Código]]),"",VLOOKUP(Ventas[[#This Row],[Código]],Productos[],5,FALSE))</f>
        <v/>
      </c>
      <c r="H3459" s="23" t="str">
        <f>IF(ISBLANK(Ventas[[#This Row],[Código]]),"",Ventas[[#This Row],[Precio Unitario]]*Ventas[[#This Row],[Cantidad]])</f>
        <v/>
      </c>
      <c r="I3459" s="1" t="str">
        <f>IF(ISBLANK(Ventas[[#This Row],[Código]]),"",SUM(Ventas[[#This Row],[Monto]],I3458))</f>
        <v/>
      </c>
    </row>
    <row r="3460" spans="3:9" x14ac:dyDescent="0.25">
      <c r="C3460" t="str">
        <f>IF(ISBLANK(Ventas[[#This Row],[Código]]),"",VLOOKUP(Ventas[[#This Row],[Código]],Productos[],2,FALSE))</f>
        <v/>
      </c>
      <c r="D3460" t="str">
        <f>IF(ISBLANK(Ventas[[#This Row],[Código]]),"",VLOOKUP(Ventas[[#This Row],[Código]],Productos[],3,FALSE))</f>
        <v/>
      </c>
      <c r="E3460" s="22"/>
      <c r="F3460" s="1" t="str">
        <f>IF(ISBLANK(Ventas[[#This Row],[Código]]),"",VLOOKUP(Ventas[[#This Row],[Código]],Productos[],4,FALSE))</f>
        <v/>
      </c>
      <c r="G3460" s="1" t="str">
        <f>IF(ISBLANK(Ventas[[#This Row],[Código]]),"",VLOOKUP(Ventas[[#This Row],[Código]],Productos[],5,FALSE))</f>
        <v/>
      </c>
      <c r="H3460" s="23" t="str">
        <f>IF(ISBLANK(Ventas[[#This Row],[Código]]),"",Ventas[[#This Row],[Precio Unitario]]*Ventas[[#This Row],[Cantidad]])</f>
        <v/>
      </c>
      <c r="I3460" s="1" t="str">
        <f>IF(ISBLANK(Ventas[[#This Row],[Código]]),"",SUM(Ventas[[#This Row],[Monto]],I3459))</f>
        <v/>
      </c>
    </row>
    <row r="3461" spans="3:9" x14ac:dyDescent="0.25">
      <c r="C3461" t="str">
        <f>IF(ISBLANK(Ventas[[#This Row],[Código]]),"",VLOOKUP(Ventas[[#This Row],[Código]],Productos[],2,FALSE))</f>
        <v/>
      </c>
      <c r="D3461" t="str">
        <f>IF(ISBLANK(Ventas[[#This Row],[Código]]),"",VLOOKUP(Ventas[[#This Row],[Código]],Productos[],3,FALSE))</f>
        <v/>
      </c>
      <c r="E3461" s="22"/>
      <c r="F3461" s="1" t="str">
        <f>IF(ISBLANK(Ventas[[#This Row],[Código]]),"",VLOOKUP(Ventas[[#This Row],[Código]],Productos[],4,FALSE))</f>
        <v/>
      </c>
      <c r="G3461" s="1" t="str">
        <f>IF(ISBLANK(Ventas[[#This Row],[Código]]),"",VLOOKUP(Ventas[[#This Row],[Código]],Productos[],5,FALSE))</f>
        <v/>
      </c>
      <c r="H3461" s="23" t="str">
        <f>IF(ISBLANK(Ventas[[#This Row],[Código]]),"",Ventas[[#This Row],[Precio Unitario]]*Ventas[[#This Row],[Cantidad]])</f>
        <v/>
      </c>
      <c r="I3461" s="1" t="str">
        <f>IF(ISBLANK(Ventas[[#This Row],[Código]]),"",SUM(Ventas[[#This Row],[Monto]],I3460))</f>
        <v/>
      </c>
    </row>
    <row r="3462" spans="3:9" x14ac:dyDescent="0.25">
      <c r="C3462" t="str">
        <f>IF(ISBLANK(Ventas[[#This Row],[Código]]),"",VLOOKUP(Ventas[[#This Row],[Código]],Productos[],2,FALSE))</f>
        <v/>
      </c>
      <c r="D3462" t="str">
        <f>IF(ISBLANK(Ventas[[#This Row],[Código]]),"",VLOOKUP(Ventas[[#This Row],[Código]],Productos[],3,FALSE))</f>
        <v/>
      </c>
      <c r="E3462" s="22"/>
      <c r="F3462" s="1" t="str">
        <f>IF(ISBLANK(Ventas[[#This Row],[Código]]),"",VLOOKUP(Ventas[[#This Row],[Código]],Productos[],4,FALSE))</f>
        <v/>
      </c>
      <c r="G3462" s="1" t="str">
        <f>IF(ISBLANK(Ventas[[#This Row],[Código]]),"",VLOOKUP(Ventas[[#This Row],[Código]],Productos[],5,FALSE))</f>
        <v/>
      </c>
      <c r="H3462" s="23" t="str">
        <f>IF(ISBLANK(Ventas[[#This Row],[Código]]),"",Ventas[[#This Row],[Precio Unitario]]*Ventas[[#This Row],[Cantidad]])</f>
        <v/>
      </c>
      <c r="I3462" s="1" t="str">
        <f>IF(ISBLANK(Ventas[[#This Row],[Código]]),"",SUM(Ventas[[#This Row],[Monto]],I3461))</f>
        <v/>
      </c>
    </row>
    <row r="3463" spans="3:9" x14ac:dyDescent="0.25">
      <c r="C3463" t="str">
        <f>IF(ISBLANK(Ventas[[#This Row],[Código]]),"",VLOOKUP(Ventas[[#This Row],[Código]],Productos[],2,FALSE))</f>
        <v/>
      </c>
      <c r="D3463" t="str">
        <f>IF(ISBLANK(Ventas[[#This Row],[Código]]),"",VLOOKUP(Ventas[[#This Row],[Código]],Productos[],3,FALSE))</f>
        <v/>
      </c>
      <c r="E3463" s="22"/>
      <c r="F3463" s="1" t="str">
        <f>IF(ISBLANK(Ventas[[#This Row],[Código]]),"",VLOOKUP(Ventas[[#This Row],[Código]],Productos[],4,FALSE))</f>
        <v/>
      </c>
      <c r="G3463" s="1" t="str">
        <f>IF(ISBLANK(Ventas[[#This Row],[Código]]),"",VLOOKUP(Ventas[[#This Row],[Código]],Productos[],5,FALSE))</f>
        <v/>
      </c>
      <c r="H3463" s="23" t="str">
        <f>IF(ISBLANK(Ventas[[#This Row],[Código]]),"",Ventas[[#This Row],[Precio Unitario]]*Ventas[[#This Row],[Cantidad]])</f>
        <v/>
      </c>
      <c r="I3463" s="1" t="str">
        <f>IF(ISBLANK(Ventas[[#This Row],[Código]]),"",SUM(Ventas[[#This Row],[Monto]],I3462))</f>
        <v/>
      </c>
    </row>
    <row r="3464" spans="3:9" x14ac:dyDescent="0.25">
      <c r="C3464" t="str">
        <f>IF(ISBLANK(Ventas[[#This Row],[Código]]),"",VLOOKUP(Ventas[[#This Row],[Código]],Productos[],2,FALSE))</f>
        <v/>
      </c>
      <c r="D3464" t="str">
        <f>IF(ISBLANK(Ventas[[#This Row],[Código]]),"",VLOOKUP(Ventas[[#This Row],[Código]],Productos[],3,FALSE))</f>
        <v/>
      </c>
      <c r="E3464" s="22"/>
      <c r="F3464" s="1" t="str">
        <f>IF(ISBLANK(Ventas[[#This Row],[Código]]),"",VLOOKUP(Ventas[[#This Row],[Código]],Productos[],4,FALSE))</f>
        <v/>
      </c>
      <c r="G3464" s="1" t="str">
        <f>IF(ISBLANK(Ventas[[#This Row],[Código]]),"",VLOOKUP(Ventas[[#This Row],[Código]],Productos[],5,FALSE))</f>
        <v/>
      </c>
      <c r="H3464" s="23" t="str">
        <f>IF(ISBLANK(Ventas[[#This Row],[Código]]),"",Ventas[[#This Row],[Precio Unitario]]*Ventas[[#This Row],[Cantidad]])</f>
        <v/>
      </c>
      <c r="I3464" s="1" t="str">
        <f>IF(ISBLANK(Ventas[[#This Row],[Código]]),"",SUM(Ventas[[#This Row],[Monto]],I3463))</f>
        <v/>
      </c>
    </row>
    <row r="3465" spans="3:9" x14ac:dyDescent="0.25">
      <c r="C3465" t="str">
        <f>IF(ISBLANK(Ventas[[#This Row],[Código]]),"",VLOOKUP(Ventas[[#This Row],[Código]],Productos[],2,FALSE))</f>
        <v/>
      </c>
      <c r="D3465" t="str">
        <f>IF(ISBLANK(Ventas[[#This Row],[Código]]),"",VLOOKUP(Ventas[[#This Row],[Código]],Productos[],3,FALSE))</f>
        <v/>
      </c>
      <c r="E3465" s="22"/>
      <c r="F3465" s="1" t="str">
        <f>IF(ISBLANK(Ventas[[#This Row],[Código]]),"",VLOOKUP(Ventas[[#This Row],[Código]],Productos[],4,FALSE))</f>
        <v/>
      </c>
      <c r="G3465" s="1" t="str">
        <f>IF(ISBLANK(Ventas[[#This Row],[Código]]),"",VLOOKUP(Ventas[[#This Row],[Código]],Productos[],5,FALSE))</f>
        <v/>
      </c>
      <c r="H3465" s="23" t="str">
        <f>IF(ISBLANK(Ventas[[#This Row],[Código]]),"",Ventas[[#This Row],[Precio Unitario]]*Ventas[[#This Row],[Cantidad]])</f>
        <v/>
      </c>
      <c r="I3465" s="1" t="str">
        <f>IF(ISBLANK(Ventas[[#This Row],[Código]]),"",SUM(Ventas[[#This Row],[Monto]],I3464))</f>
        <v/>
      </c>
    </row>
    <row r="3466" spans="3:9" x14ac:dyDescent="0.25">
      <c r="C3466" t="str">
        <f>IF(ISBLANK(Ventas[[#This Row],[Código]]),"",VLOOKUP(Ventas[[#This Row],[Código]],Productos[],2,FALSE))</f>
        <v/>
      </c>
      <c r="D3466" t="str">
        <f>IF(ISBLANK(Ventas[[#This Row],[Código]]),"",VLOOKUP(Ventas[[#This Row],[Código]],Productos[],3,FALSE))</f>
        <v/>
      </c>
      <c r="E3466" s="22"/>
      <c r="F3466" s="1" t="str">
        <f>IF(ISBLANK(Ventas[[#This Row],[Código]]),"",VLOOKUP(Ventas[[#This Row],[Código]],Productos[],4,FALSE))</f>
        <v/>
      </c>
      <c r="G3466" s="1" t="str">
        <f>IF(ISBLANK(Ventas[[#This Row],[Código]]),"",VLOOKUP(Ventas[[#This Row],[Código]],Productos[],5,FALSE))</f>
        <v/>
      </c>
      <c r="H3466" s="23" t="str">
        <f>IF(ISBLANK(Ventas[[#This Row],[Código]]),"",Ventas[[#This Row],[Precio Unitario]]*Ventas[[#This Row],[Cantidad]])</f>
        <v/>
      </c>
      <c r="I3466" s="1" t="str">
        <f>IF(ISBLANK(Ventas[[#This Row],[Código]]),"",SUM(Ventas[[#This Row],[Monto]],I3465))</f>
        <v/>
      </c>
    </row>
    <row r="3467" spans="3:9" x14ac:dyDescent="0.25">
      <c r="C3467" t="str">
        <f>IF(ISBLANK(Ventas[[#This Row],[Código]]),"",VLOOKUP(Ventas[[#This Row],[Código]],Productos[],2,FALSE))</f>
        <v/>
      </c>
      <c r="D3467" t="str">
        <f>IF(ISBLANK(Ventas[[#This Row],[Código]]),"",VLOOKUP(Ventas[[#This Row],[Código]],Productos[],3,FALSE))</f>
        <v/>
      </c>
      <c r="E3467" s="22"/>
      <c r="F3467" s="1" t="str">
        <f>IF(ISBLANK(Ventas[[#This Row],[Código]]),"",VLOOKUP(Ventas[[#This Row],[Código]],Productos[],4,FALSE))</f>
        <v/>
      </c>
      <c r="G3467" s="1" t="str">
        <f>IF(ISBLANK(Ventas[[#This Row],[Código]]),"",VLOOKUP(Ventas[[#This Row],[Código]],Productos[],5,FALSE))</f>
        <v/>
      </c>
      <c r="H3467" s="23" t="str">
        <f>IF(ISBLANK(Ventas[[#This Row],[Código]]),"",Ventas[[#This Row],[Precio Unitario]]*Ventas[[#This Row],[Cantidad]])</f>
        <v/>
      </c>
      <c r="I3467" s="1" t="str">
        <f>IF(ISBLANK(Ventas[[#This Row],[Código]]),"",SUM(Ventas[[#This Row],[Monto]],I3466))</f>
        <v/>
      </c>
    </row>
    <row r="3468" spans="3:9" x14ac:dyDescent="0.25">
      <c r="C3468" t="str">
        <f>IF(ISBLANK(Ventas[[#This Row],[Código]]),"",VLOOKUP(Ventas[[#This Row],[Código]],Productos[],2,FALSE))</f>
        <v/>
      </c>
      <c r="D3468" t="str">
        <f>IF(ISBLANK(Ventas[[#This Row],[Código]]),"",VLOOKUP(Ventas[[#This Row],[Código]],Productos[],3,FALSE))</f>
        <v/>
      </c>
      <c r="E3468" s="22"/>
      <c r="F3468" s="1" t="str">
        <f>IF(ISBLANK(Ventas[[#This Row],[Código]]),"",VLOOKUP(Ventas[[#This Row],[Código]],Productos[],4,FALSE))</f>
        <v/>
      </c>
      <c r="G3468" s="1" t="str">
        <f>IF(ISBLANK(Ventas[[#This Row],[Código]]),"",VLOOKUP(Ventas[[#This Row],[Código]],Productos[],5,FALSE))</f>
        <v/>
      </c>
      <c r="H3468" s="23" t="str">
        <f>IF(ISBLANK(Ventas[[#This Row],[Código]]),"",Ventas[[#This Row],[Precio Unitario]]*Ventas[[#This Row],[Cantidad]])</f>
        <v/>
      </c>
      <c r="I3468" s="1" t="str">
        <f>IF(ISBLANK(Ventas[[#This Row],[Código]]),"",SUM(Ventas[[#This Row],[Monto]],I3467))</f>
        <v/>
      </c>
    </row>
    <row r="3469" spans="3:9" x14ac:dyDescent="0.25">
      <c r="C3469" t="str">
        <f>IF(ISBLANK(Ventas[[#This Row],[Código]]),"",VLOOKUP(Ventas[[#This Row],[Código]],Productos[],2,FALSE))</f>
        <v/>
      </c>
      <c r="D3469" t="str">
        <f>IF(ISBLANK(Ventas[[#This Row],[Código]]),"",VLOOKUP(Ventas[[#This Row],[Código]],Productos[],3,FALSE))</f>
        <v/>
      </c>
      <c r="E3469" s="22"/>
      <c r="F3469" s="1" t="str">
        <f>IF(ISBLANK(Ventas[[#This Row],[Código]]),"",VLOOKUP(Ventas[[#This Row],[Código]],Productos[],4,FALSE))</f>
        <v/>
      </c>
      <c r="G3469" s="1" t="str">
        <f>IF(ISBLANK(Ventas[[#This Row],[Código]]),"",VLOOKUP(Ventas[[#This Row],[Código]],Productos[],5,FALSE))</f>
        <v/>
      </c>
      <c r="H3469" s="23" t="str">
        <f>IF(ISBLANK(Ventas[[#This Row],[Código]]),"",Ventas[[#This Row],[Precio Unitario]]*Ventas[[#This Row],[Cantidad]])</f>
        <v/>
      </c>
      <c r="I3469" s="1" t="str">
        <f>IF(ISBLANK(Ventas[[#This Row],[Código]]),"",SUM(Ventas[[#This Row],[Monto]],I3468))</f>
        <v/>
      </c>
    </row>
    <row r="3470" spans="3:9" x14ac:dyDescent="0.25">
      <c r="C3470" t="str">
        <f>IF(ISBLANK(Ventas[[#This Row],[Código]]),"",VLOOKUP(Ventas[[#This Row],[Código]],Productos[],2,FALSE))</f>
        <v/>
      </c>
      <c r="D3470" t="str">
        <f>IF(ISBLANK(Ventas[[#This Row],[Código]]),"",VLOOKUP(Ventas[[#This Row],[Código]],Productos[],3,FALSE))</f>
        <v/>
      </c>
      <c r="E3470" s="22"/>
      <c r="F3470" s="1" t="str">
        <f>IF(ISBLANK(Ventas[[#This Row],[Código]]),"",VLOOKUP(Ventas[[#This Row],[Código]],Productos[],4,FALSE))</f>
        <v/>
      </c>
      <c r="G3470" s="1" t="str">
        <f>IF(ISBLANK(Ventas[[#This Row],[Código]]),"",VLOOKUP(Ventas[[#This Row],[Código]],Productos[],5,FALSE))</f>
        <v/>
      </c>
      <c r="H3470" s="23" t="str">
        <f>IF(ISBLANK(Ventas[[#This Row],[Código]]),"",Ventas[[#This Row],[Precio Unitario]]*Ventas[[#This Row],[Cantidad]])</f>
        <v/>
      </c>
      <c r="I3470" s="1" t="str">
        <f>IF(ISBLANK(Ventas[[#This Row],[Código]]),"",SUM(Ventas[[#This Row],[Monto]],I3469))</f>
        <v/>
      </c>
    </row>
    <row r="3471" spans="3:9" x14ac:dyDescent="0.25">
      <c r="C3471" t="str">
        <f>IF(ISBLANK(Ventas[[#This Row],[Código]]),"",VLOOKUP(Ventas[[#This Row],[Código]],Productos[],2,FALSE))</f>
        <v/>
      </c>
      <c r="D3471" t="str">
        <f>IF(ISBLANK(Ventas[[#This Row],[Código]]),"",VLOOKUP(Ventas[[#This Row],[Código]],Productos[],3,FALSE))</f>
        <v/>
      </c>
      <c r="E3471" s="22"/>
      <c r="F3471" s="1" t="str">
        <f>IF(ISBLANK(Ventas[[#This Row],[Código]]),"",VLOOKUP(Ventas[[#This Row],[Código]],Productos[],4,FALSE))</f>
        <v/>
      </c>
      <c r="G3471" s="1" t="str">
        <f>IF(ISBLANK(Ventas[[#This Row],[Código]]),"",VLOOKUP(Ventas[[#This Row],[Código]],Productos[],5,FALSE))</f>
        <v/>
      </c>
      <c r="H3471" s="23" t="str">
        <f>IF(ISBLANK(Ventas[[#This Row],[Código]]),"",Ventas[[#This Row],[Precio Unitario]]*Ventas[[#This Row],[Cantidad]])</f>
        <v/>
      </c>
      <c r="I3471" s="1" t="str">
        <f>IF(ISBLANK(Ventas[[#This Row],[Código]]),"",SUM(Ventas[[#This Row],[Monto]],I3470))</f>
        <v/>
      </c>
    </row>
    <row r="3472" spans="3:9" x14ac:dyDescent="0.25">
      <c r="C3472" t="str">
        <f>IF(ISBLANK(Ventas[[#This Row],[Código]]),"",VLOOKUP(Ventas[[#This Row],[Código]],Productos[],2,FALSE))</f>
        <v/>
      </c>
      <c r="D3472" t="str">
        <f>IF(ISBLANK(Ventas[[#This Row],[Código]]),"",VLOOKUP(Ventas[[#This Row],[Código]],Productos[],3,FALSE))</f>
        <v/>
      </c>
      <c r="E3472" s="22"/>
      <c r="F3472" s="1" t="str">
        <f>IF(ISBLANK(Ventas[[#This Row],[Código]]),"",VLOOKUP(Ventas[[#This Row],[Código]],Productos[],4,FALSE))</f>
        <v/>
      </c>
      <c r="G3472" s="1" t="str">
        <f>IF(ISBLANK(Ventas[[#This Row],[Código]]),"",VLOOKUP(Ventas[[#This Row],[Código]],Productos[],5,FALSE))</f>
        <v/>
      </c>
      <c r="H3472" s="23" t="str">
        <f>IF(ISBLANK(Ventas[[#This Row],[Código]]),"",Ventas[[#This Row],[Precio Unitario]]*Ventas[[#This Row],[Cantidad]])</f>
        <v/>
      </c>
      <c r="I3472" s="1" t="str">
        <f>IF(ISBLANK(Ventas[[#This Row],[Código]]),"",SUM(Ventas[[#This Row],[Monto]],I3471))</f>
        <v/>
      </c>
    </row>
    <row r="3473" spans="3:9" x14ac:dyDescent="0.25">
      <c r="C3473" t="str">
        <f>IF(ISBLANK(Ventas[[#This Row],[Código]]),"",VLOOKUP(Ventas[[#This Row],[Código]],Productos[],2,FALSE))</f>
        <v/>
      </c>
      <c r="D3473" t="str">
        <f>IF(ISBLANK(Ventas[[#This Row],[Código]]),"",VLOOKUP(Ventas[[#This Row],[Código]],Productos[],3,FALSE))</f>
        <v/>
      </c>
      <c r="E3473" s="22"/>
      <c r="F3473" s="1" t="str">
        <f>IF(ISBLANK(Ventas[[#This Row],[Código]]),"",VLOOKUP(Ventas[[#This Row],[Código]],Productos[],4,FALSE))</f>
        <v/>
      </c>
      <c r="G3473" s="1" t="str">
        <f>IF(ISBLANK(Ventas[[#This Row],[Código]]),"",VLOOKUP(Ventas[[#This Row],[Código]],Productos[],5,FALSE))</f>
        <v/>
      </c>
      <c r="H3473" s="23" t="str">
        <f>IF(ISBLANK(Ventas[[#This Row],[Código]]),"",Ventas[[#This Row],[Precio Unitario]]*Ventas[[#This Row],[Cantidad]])</f>
        <v/>
      </c>
      <c r="I3473" s="1" t="str">
        <f>IF(ISBLANK(Ventas[[#This Row],[Código]]),"",SUM(Ventas[[#This Row],[Monto]],I3472))</f>
        <v/>
      </c>
    </row>
    <row r="3474" spans="3:9" x14ac:dyDescent="0.25">
      <c r="C3474" t="str">
        <f>IF(ISBLANK(Ventas[[#This Row],[Código]]),"",VLOOKUP(Ventas[[#This Row],[Código]],Productos[],2,FALSE))</f>
        <v/>
      </c>
      <c r="D3474" t="str">
        <f>IF(ISBLANK(Ventas[[#This Row],[Código]]),"",VLOOKUP(Ventas[[#This Row],[Código]],Productos[],3,FALSE))</f>
        <v/>
      </c>
      <c r="E3474" s="22"/>
      <c r="F3474" s="1" t="str">
        <f>IF(ISBLANK(Ventas[[#This Row],[Código]]),"",VLOOKUP(Ventas[[#This Row],[Código]],Productos[],4,FALSE))</f>
        <v/>
      </c>
      <c r="G3474" s="1" t="str">
        <f>IF(ISBLANK(Ventas[[#This Row],[Código]]),"",VLOOKUP(Ventas[[#This Row],[Código]],Productos[],5,FALSE))</f>
        <v/>
      </c>
      <c r="H3474" s="23" t="str">
        <f>IF(ISBLANK(Ventas[[#This Row],[Código]]),"",Ventas[[#This Row],[Precio Unitario]]*Ventas[[#This Row],[Cantidad]])</f>
        <v/>
      </c>
      <c r="I3474" s="1" t="str">
        <f>IF(ISBLANK(Ventas[[#This Row],[Código]]),"",SUM(Ventas[[#This Row],[Monto]],I3473))</f>
        <v/>
      </c>
    </row>
    <row r="3475" spans="3:9" x14ac:dyDescent="0.25">
      <c r="C3475" t="str">
        <f>IF(ISBLANK(Ventas[[#This Row],[Código]]),"",VLOOKUP(Ventas[[#This Row],[Código]],Productos[],2,FALSE))</f>
        <v/>
      </c>
      <c r="D3475" t="str">
        <f>IF(ISBLANK(Ventas[[#This Row],[Código]]),"",VLOOKUP(Ventas[[#This Row],[Código]],Productos[],3,FALSE))</f>
        <v/>
      </c>
      <c r="E3475" s="22"/>
      <c r="F3475" s="1" t="str">
        <f>IF(ISBLANK(Ventas[[#This Row],[Código]]),"",VLOOKUP(Ventas[[#This Row],[Código]],Productos[],4,FALSE))</f>
        <v/>
      </c>
      <c r="G3475" s="1" t="str">
        <f>IF(ISBLANK(Ventas[[#This Row],[Código]]),"",VLOOKUP(Ventas[[#This Row],[Código]],Productos[],5,FALSE))</f>
        <v/>
      </c>
      <c r="H3475" s="23" t="str">
        <f>IF(ISBLANK(Ventas[[#This Row],[Código]]),"",Ventas[[#This Row],[Precio Unitario]]*Ventas[[#This Row],[Cantidad]])</f>
        <v/>
      </c>
      <c r="I3475" s="1" t="str">
        <f>IF(ISBLANK(Ventas[[#This Row],[Código]]),"",SUM(Ventas[[#This Row],[Monto]],I3474))</f>
        <v/>
      </c>
    </row>
    <row r="3476" spans="3:9" x14ac:dyDescent="0.25">
      <c r="C3476" t="str">
        <f>IF(ISBLANK(Ventas[[#This Row],[Código]]),"",VLOOKUP(Ventas[[#This Row],[Código]],Productos[],2,FALSE))</f>
        <v/>
      </c>
      <c r="D3476" t="str">
        <f>IF(ISBLANK(Ventas[[#This Row],[Código]]),"",VLOOKUP(Ventas[[#This Row],[Código]],Productos[],3,FALSE))</f>
        <v/>
      </c>
      <c r="E3476" s="22"/>
      <c r="F3476" s="1" t="str">
        <f>IF(ISBLANK(Ventas[[#This Row],[Código]]),"",VLOOKUP(Ventas[[#This Row],[Código]],Productos[],4,FALSE))</f>
        <v/>
      </c>
      <c r="G3476" s="1" t="str">
        <f>IF(ISBLANK(Ventas[[#This Row],[Código]]),"",VLOOKUP(Ventas[[#This Row],[Código]],Productos[],5,FALSE))</f>
        <v/>
      </c>
      <c r="H3476" s="23" t="str">
        <f>IF(ISBLANK(Ventas[[#This Row],[Código]]),"",Ventas[[#This Row],[Precio Unitario]]*Ventas[[#This Row],[Cantidad]])</f>
        <v/>
      </c>
      <c r="I3476" s="1" t="str">
        <f>IF(ISBLANK(Ventas[[#This Row],[Código]]),"",SUM(Ventas[[#This Row],[Monto]],I3475))</f>
        <v/>
      </c>
    </row>
    <row r="3477" spans="3:9" x14ac:dyDescent="0.25">
      <c r="C3477" t="str">
        <f>IF(ISBLANK(Ventas[[#This Row],[Código]]),"",VLOOKUP(Ventas[[#This Row],[Código]],Productos[],2,FALSE))</f>
        <v/>
      </c>
      <c r="D3477" t="str">
        <f>IF(ISBLANK(Ventas[[#This Row],[Código]]),"",VLOOKUP(Ventas[[#This Row],[Código]],Productos[],3,FALSE))</f>
        <v/>
      </c>
      <c r="E3477" s="22"/>
      <c r="F3477" s="1" t="str">
        <f>IF(ISBLANK(Ventas[[#This Row],[Código]]),"",VLOOKUP(Ventas[[#This Row],[Código]],Productos[],4,FALSE))</f>
        <v/>
      </c>
      <c r="G3477" s="1" t="str">
        <f>IF(ISBLANK(Ventas[[#This Row],[Código]]),"",VLOOKUP(Ventas[[#This Row],[Código]],Productos[],5,FALSE))</f>
        <v/>
      </c>
      <c r="H3477" s="23" t="str">
        <f>IF(ISBLANK(Ventas[[#This Row],[Código]]),"",Ventas[[#This Row],[Precio Unitario]]*Ventas[[#This Row],[Cantidad]])</f>
        <v/>
      </c>
      <c r="I3477" s="1" t="str">
        <f>IF(ISBLANK(Ventas[[#This Row],[Código]]),"",SUM(Ventas[[#This Row],[Monto]],I3476))</f>
        <v/>
      </c>
    </row>
    <row r="3478" spans="3:9" x14ac:dyDescent="0.25">
      <c r="C3478" t="str">
        <f>IF(ISBLANK(Ventas[[#This Row],[Código]]),"",VLOOKUP(Ventas[[#This Row],[Código]],Productos[],2,FALSE))</f>
        <v/>
      </c>
      <c r="D3478" t="str">
        <f>IF(ISBLANK(Ventas[[#This Row],[Código]]),"",VLOOKUP(Ventas[[#This Row],[Código]],Productos[],3,FALSE))</f>
        <v/>
      </c>
      <c r="E3478" s="22"/>
      <c r="F3478" s="1" t="str">
        <f>IF(ISBLANK(Ventas[[#This Row],[Código]]),"",VLOOKUP(Ventas[[#This Row],[Código]],Productos[],4,FALSE))</f>
        <v/>
      </c>
      <c r="G3478" s="1" t="str">
        <f>IF(ISBLANK(Ventas[[#This Row],[Código]]),"",VLOOKUP(Ventas[[#This Row],[Código]],Productos[],5,FALSE))</f>
        <v/>
      </c>
      <c r="H3478" s="23" t="str">
        <f>IF(ISBLANK(Ventas[[#This Row],[Código]]),"",Ventas[[#This Row],[Precio Unitario]]*Ventas[[#This Row],[Cantidad]])</f>
        <v/>
      </c>
      <c r="I3478" s="1" t="str">
        <f>IF(ISBLANK(Ventas[[#This Row],[Código]]),"",SUM(Ventas[[#This Row],[Monto]],I3477))</f>
        <v/>
      </c>
    </row>
    <row r="3479" spans="3:9" x14ac:dyDescent="0.25">
      <c r="C3479" t="str">
        <f>IF(ISBLANK(Ventas[[#This Row],[Código]]),"",VLOOKUP(Ventas[[#This Row],[Código]],Productos[],2,FALSE))</f>
        <v/>
      </c>
      <c r="D3479" t="str">
        <f>IF(ISBLANK(Ventas[[#This Row],[Código]]),"",VLOOKUP(Ventas[[#This Row],[Código]],Productos[],3,FALSE))</f>
        <v/>
      </c>
      <c r="E3479" s="22"/>
      <c r="F3479" s="1" t="str">
        <f>IF(ISBLANK(Ventas[[#This Row],[Código]]),"",VLOOKUP(Ventas[[#This Row],[Código]],Productos[],4,FALSE))</f>
        <v/>
      </c>
      <c r="G3479" s="1" t="str">
        <f>IF(ISBLANK(Ventas[[#This Row],[Código]]),"",VLOOKUP(Ventas[[#This Row],[Código]],Productos[],5,FALSE))</f>
        <v/>
      </c>
      <c r="H3479" s="23" t="str">
        <f>IF(ISBLANK(Ventas[[#This Row],[Código]]),"",Ventas[[#This Row],[Precio Unitario]]*Ventas[[#This Row],[Cantidad]])</f>
        <v/>
      </c>
      <c r="I3479" s="1" t="str">
        <f>IF(ISBLANK(Ventas[[#This Row],[Código]]),"",SUM(Ventas[[#This Row],[Monto]],I3478))</f>
        <v/>
      </c>
    </row>
    <row r="3480" spans="3:9" x14ac:dyDescent="0.25">
      <c r="C3480" t="str">
        <f>IF(ISBLANK(Ventas[[#This Row],[Código]]),"",VLOOKUP(Ventas[[#This Row],[Código]],Productos[],2,FALSE))</f>
        <v/>
      </c>
      <c r="D3480" t="str">
        <f>IF(ISBLANK(Ventas[[#This Row],[Código]]),"",VLOOKUP(Ventas[[#This Row],[Código]],Productos[],3,FALSE))</f>
        <v/>
      </c>
      <c r="E3480" s="22"/>
      <c r="F3480" s="1" t="str">
        <f>IF(ISBLANK(Ventas[[#This Row],[Código]]),"",VLOOKUP(Ventas[[#This Row],[Código]],Productos[],4,FALSE))</f>
        <v/>
      </c>
      <c r="G3480" s="1" t="str">
        <f>IF(ISBLANK(Ventas[[#This Row],[Código]]),"",VLOOKUP(Ventas[[#This Row],[Código]],Productos[],5,FALSE))</f>
        <v/>
      </c>
      <c r="H3480" s="23" t="str">
        <f>IF(ISBLANK(Ventas[[#This Row],[Código]]),"",Ventas[[#This Row],[Precio Unitario]]*Ventas[[#This Row],[Cantidad]])</f>
        <v/>
      </c>
      <c r="I3480" s="1" t="str">
        <f>IF(ISBLANK(Ventas[[#This Row],[Código]]),"",SUM(Ventas[[#This Row],[Monto]],I3479))</f>
        <v/>
      </c>
    </row>
    <row r="3481" spans="3:9" x14ac:dyDescent="0.25">
      <c r="C3481" t="str">
        <f>IF(ISBLANK(Ventas[[#This Row],[Código]]),"",VLOOKUP(Ventas[[#This Row],[Código]],Productos[],2,FALSE))</f>
        <v/>
      </c>
      <c r="D3481" t="str">
        <f>IF(ISBLANK(Ventas[[#This Row],[Código]]),"",VLOOKUP(Ventas[[#This Row],[Código]],Productos[],3,FALSE))</f>
        <v/>
      </c>
      <c r="E3481" s="22"/>
      <c r="F3481" s="1" t="str">
        <f>IF(ISBLANK(Ventas[[#This Row],[Código]]),"",VLOOKUP(Ventas[[#This Row],[Código]],Productos[],4,FALSE))</f>
        <v/>
      </c>
      <c r="G3481" s="1" t="str">
        <f>IF(ISBLANK(Ventas[[#This Row],[Código]]),"",VLOOKUP(Ventas[[#This Row],[Código]],Productos[],5,FALSE))</f>
        <v/>
      </c>
      <c r="H3481" s="23" t="str">
        <f>IF(ISBLANK(Ventas[[#This Row],[Código]]),"",Ventas[[#This Row],[Precio Unitario]]*Ventas[[#This Row],[Cantidad]])</f>
        <v/>
      </c>
      <c r="I3481" s="1" t="str">
        <f>IF(ISBLANK(Ventas[[#This Row],[Código]]),"",SUM(Ventas[[#This Row],[Monto]],I3480))</f>
        <v/>
      </c>
    </row>
    <row r="3482" spans="3:9" x14ac:dyDescent="0.25">
      <c r="C3482" t="str">
        <f>IF(ISBLANK(Ventas[[#This Row],[Código]]),"",VLOOKUP(Ventas[[#This Row],[Código]],Productos[],2,FALSE))</f>
        <v/>
      </c>
      <c r="D3482" t="str">
        <f>IF(ISBLANK(Ventas[[#This Row],[Código]]),"",VLOOKUP(Ventas[[#This Row],[Código]],Productos[],3,FALSE))</f>
        <v/>
      </c>
      <c r="E3482" s="22"/>
      <c r="F3482" s="1" t="str">
        <f>IF(ISBLANK(Ventas[[#This Row],[Código]]),"",VLOOKUP(Ventas[[#This Row],[Código]],Productos[],4,FALSE))</f>
        <v/>
      </c>
      <c r="G3482" s="1" t="str">
        <f>IF(ISBLANK(Ventas[[#This Row],[Código]]),"",VLOOKUP(Ventas[[#This Row],[Código]],Productos[],5,FALSE))</f>
        <v/>
      </c>
      <c r="H3482" s="23" t="str">
        <f>IF(ISBLANK(Ventas[[#This Row],[Código]]),"",Ventas[[#This Row],[Precio Unitario]]*Ventas[[#This Row],[Cantidad]])</f>
        <v/>
      </c>
      <c r="I3482" s="1" t="str">
        <f>IF(ISBLANK(Ventas[[#This Row],[Código]]),"",SUM(Ventas[[#This Row],[Monto]],I3481))</f>
        <v/>
      </c>
    </row>
    <row r="3483" spans="3:9" x14ac:dyDescent="0.25">
      <c r="C3483" t="str">
        <f>IF(ISBLANK(Ventas[[#This Row],[Código]]),"",VLOOKUP(Ventas[[#This Row],[Código]],Productos[],2,FALSE))</f>
        <v/>
      </c>
      <c r="D3483" t="str">
        <f>IF(ISBLANK(Ventas[[#This Row],[Código]]),"",VLOOKUP(Ventas[[#This Row],[Código]],Productos[],3,FALSE))</f>
        <v/>
      </c>
      <c r="E3483" s="22"/>
      <c r="F3483" s="1" t="str">
        <f>IF(ISBLANK(Ventas[[#This Row],[Código]]),"",VLOOKUP(Ventas[[#This Row],[Código]],Productos[],4,FALSE))</f>
        <v/>
      </c>
      <c r="G3483" s="1" t="str">
        <f>IF(ISBLANK(Ventas[[#This Row],[Código]]),"",VLOOKUP(Ventas[[#This Row],[Código]],Productos[],5,FALSE))</f>
        <v/>
      </c>
      <c r="H3483" s="23" t="str">
        <f>IF(ISBLANK(Ventas[[#This Row],[Código]]),"",Ventas[[#This Row],[Precio Unitario]]*Ventas[[#This Row],[Cantidad]])</f>
        <v/>
      </c>
      <c r="I3483" s="1" t="str">
        <f>IF(ISBLANK(Ventas[[#This Row],[Código]]),"",SUM(Ventas[[#This Row],[Monto]],I3482))</f>
        <v/>
      </c>
    </row>
    <row r="3484" spans="3:9" x14ac:dyDescent="0.25">
      <c r="C3484" t="str">
        <f>IF(ISBLANK(Ventas[[#This Row],[Código]]),"",VLOOKUP(Ventas[[#This Row],[Código]],Productos[],2,FALSE))</f>
        <v/>
      </c>
      <c r="D3484" t="str">
        <f>IF(ISBLANK(Ventas[[#This Row],[Código]]),"",VLOOKUP(Ventas[[#This Row],[Código]],Productos[],3,FALSE))</f>
        <v/>
      </c>
      <c r="E3484" s="22"/>
      <c r="F3484" s="1" t="str">
        <f>IF(ISBLANK(Ventas[[#This Row],[Código]]),"",VLOOKUP(Ventas[[#This Row],[Código]],Productos[],4,FALSE))</f>
        <v/>
      </c>
      <c r="G3484" s="1" t="str">
        <f>IF(ISBLANK(Ventas[[#This Row],[Código]]),"",VLOOKUP(Ventas[[#This Row],[Código]],Productos[],5,FALSE))</f>
        <v/>
      </c>
      <c r="H3484" s="23" t="str">
        <f>IF(ISBLANK(Ventas[[#This Row],[Código]]),"",Ventas[[#This Row],[Precio Unitario]]*Ventas[[#This Row],[Cantidad]])</f>
        <v/>
      </c>
      <c r="I3484" s="1" t="str">
        <f>IF(ISBLANK(Ventas[[#This Row],[Código]]),"",SUM(Ventas[[#This Row],[Monto]],I3483))</f>
        <v/>
      </c>
    </row>
    <row r="3485" spans="3:9" x14ac:dyDescent="0.25">
      <c r="C3485" t="str">
        <f>IF(ISBLANK(Ventas[[#This Row],[Código]]),"",VLOOKUP(Ventas[[#This Row],[Código]],Productos[],2,FALSE))</f>
        <v/>
      </c>
      <c r="D3485" t="str">
        <f>IF(ISBLANK(Ventas[[#This Row],[Código]]),"",VLOOKUP(Ventas[[#This Row],[Código]],Productos[],3,FALSE))</f>
        <v/>
      </c>
      <c r="E3485" s="22"/>
      <c r="F3485" s="1" t="str">
        <f>IF(ISBLANK(Ventas[[#This Row],[Código]]),"",VLOOKUP(Ventas[[#This Row],[Código]],Productos[],4,FALSE))</f>
        <v/>
      </c>
      <c r="G3485" s="1" t="str">
        <f>IF(ISBLANK(Ventas[[#This Row],[Código]]),"",VLOOKUP(Ventas[[#This Row],[Código]],Productos[],5,FALSE))</f>
        <v/>
      </c>
      <c r="H3485" s="23" t="str">
        <f>IF(ISBLANK(Ventas[[#This Row],[Código]]),"",Ventas[[#This Row],[Precio Unitario]]*Ventas[[#This Row],[Cantidad]])</f>
        <v/>
      </c>
      <c r="I3485" s="1" t="str">
        <f>IF(ISBLANK(Ventas[[#This Row],[Código]]),"",SUM(Ventas[[#This Row],[Monto]],I3484))</f>
        <v/>
      </c>
    </row>
    <row r="3486" spans="3:9" x14ac:dyDescent="0.25">
      <c r="C3486" t="str">
        <f>IF(ISBLANK(Ventas[[#This Row],[Código]]),"",VLOOKUP(Ventas[[#This Row],[Código]],Productos[],2,FALSE))</f>
        <v/>
      </c>
      <c r="D3486" t="str">
        <f>IF(ISBLANK(Ventas[[#This Row],[Código]]),"",VLOOKUP(Ventas[[#This Row],[Código]],Productos[],3,FALSE))</f>
        <v/>
      </c>
      <c r="E3486" s="22"/>
      <c r="F3486" s="1" t="str">
        <f>IF(ISBLANK(Ventas[[#This Row],[Código]]),"",VLOOKUP(Ventas[[#This Row],[Código]],Productos[],4,FALSE))</f>
        <v/>
      </c>
      <c r="G3486" s="1" t="str">
        <f>IF(ISBLANK(Ventas[[#This Row],[Código]]),"",VLOOKUP(Ventas[[#This Row],[Código]],Productos[],5,FALSE))</f>
        <v/>
      </c>
      <c r="H3486" s="23" t="str">
        <f>IF(ISBLANK(Ventas[[#This Row],[Código]]),"",Ventas[[#This Row],[Precio Unitario]]*Ventas[[#This Row],[Cantidad]])</f>
        <v/>
      </c>
      <c r="I3486" s="1" t="str">
        <f>IF(ISBLANK(Ventas[[#This Row],[Código]]),"",SUM(Ventas[[#This Row],[Monto]],I3485))</f>
        <v/>
      </c>
    </row>
    <row r="3487" spans="3:9" x14ac:dyDescent="0.25">
      <c r="C3487" t="str">
        <f>IF(ISBLANK(Ventas[[#This Row],[Código]]),"",VLOOKUP(Ventas[[#This Row],[Código]],Productos[],2,FALSE))</f>
        <v/>
      </c>
      <c r="D3487" t="str">
        <f>IF(ISBLANK(Ventas[[#This Row],[Código]]),"",VLOOKUP(Ventas[[#This Row],[Código]],Productos[],3,FALSE))</f>
        <v/>
      </c>
      <c r="E3487" s="22"/>
      <c r="F3487" s="1" t="str">
        <f>IF(ISBLANK(Ventas[[#This Row],[Código]]),"",VLOOKUP(Ventas[[#This Row],[Código]],Productos[],4,FALSE))</f>
        <v/>
      </c>
      <c r="G3487" s="1" t="str">
        <f>IF(ISBLANK(Ventas[[#This Row],[Código]]),"",VLOOKUP(Ventas[[#This Row],[Código]],Productos[],5,FALSE))</f>
        <v/>
      </c>
      <c r="H3487" s="23" t="str">
        <f>IF(ISBLANK(Ventas[[#This Row],[Código]]),"",Ventas[[#This Row],[Precio Unitario]]*Ventas[[#This Row],[Cantidad]])</f>
        <v/>
      </c>
      <c r="I3487" s="1" t="str">
        <f>IF(ISBLANK(Ventas[[#This Row],[Código]]),"",SUM(Ventas[[#This Row],[Monto]],I3486))</f>
        <v/>
      </c>
    </row>
    <row r="3488" spans="3:9" x14ac:dyDescent="0.25">
      <c r="C3488" t="str">
        <f>IF(ISBLANK(Ventas[[#This Row],[Código]]),"",VLOOKUP(Ventas[[#This Row],[Código]],Productos[],2,FALSE))</f>
        <v/>
      </c>
      <c r="D3488" t="str">
        <f>IF(ISBLANK(Ventas[[#This Row],[Código]]),"",VLOOKUP(Ventas[[#This Row],[Código]],Productos[],3,FALSE))</f>
        <v/>
      </c>
      <c r="E3488" s="22"/>
      <c r="F3488" s="1" t="str">
        <f>IF(ISBLANK(Ventas[[#This Row],[Código]]),"",VLOOKUP(Ventas[[#This Row],[Código]],Productos[],4,FALSE))</f>
        <v/>
      </c>
      <c r="G3488" s="1" t="str">
        <f>IF(ISBLANK(Ventas[[#This Row],[Código]]),"",VLOOKUP(Ventas[[#This Row],[Código]],Productos[],5,FALSE))</f>
        <v/>
      </c>
      <c r="H3488" s="23" t="str">
        <f>IF(ISBLANK(Ventas[[#This Row],[Código]]),"",Ventas[[#This Row],[Precio Unitario]]*Ventas[[#This Row],[Cantidad]])</f>
        <v/>
      </c>
      <c r="I3488" s="1" t="str">
        <f>IF(ISBLANK(Ventas[[#This Row],[Código]]),"",SUM(Ventas[[#This Row],[Monto]],I3487))</f>
        <v/>
      </c>
    </row>
    <row r="3489" spans="3:9" x14ac:dyDescent="0.25">
      <c r="C3489" t="str">
        <f>IF(ISBLANK(Ventas[[#This Row],[Código]]),"",VLOOKUP(Ventas[[#This Row],[Código]],Productos[],2,FALSE))</f>
        <v/>
      </c>
      <c r="D3489" t="str">
        <f>IF(ISBLANK(Ventas[[#This Row],[Código]]),"",VLOOKUP(Ventas[[#This Row],[Código]],Productos[],3,FALSE))</f>
        <v/>
      </c>
      <c r="E3489" s="22"/>
      <c r="F3489" s="1" t="str">
        <f>IF(ISBLANK(Ventas[[#This Row],[Código]]),"",VLOOKUP(Ventas[[#This Row],[Código]],Productos[],4,FALSE))</f>
        <v/>
      </c>
      <c r="G3489" s="1" t="str">
        <f>IF(ISBLANK(Ventas[[#This Row],[Código]]),"",VLOOKUP(Ventas[[#This Row],[Código]],Productos[],5,FALSE))</f>
        <v/>
      </c>
      <c r="H3489" s="23" t="str">
        <f>IF(ISBLANK(Ventas[[#This Row],[Código]]),"",Ventas[[#This Row],[Precio Unitario]]*Ventas[[#This Row],[Cantidad]])</f>
        <v/>
      </c>
      <c r="I3489" s="1" t="str">
        <f>IF(ISBLANK(Ventas[[#This Row],[Código]]),"",SUM(Ventas[[#This Row],[Monto]],I3488))</f>
        <v/>
      </c>
    </row>
    <row r="3490" spans="3:9" x14ac:dyDescent="0.25">
      <c r="C3490" t="str">
        <f>IF(ISBLANK(Ventas[[#This Row],[Código]]),"",VLOOKUP(Ventas[[#This Row],[Código]],Productos[],2,FALSE))</f>
        <v/>
      </c>
      <c r="D3490" t="str">
        <f>IF(ISBLANK(Ventas[[#This Row],[Código]]),"",VLOOKUP(Ventas[[#This Row],[Código]],Productos[],3,FALSE))</f>
        <v/>
      </c>
      <c r="E3490" s="22"/>
      <c r="F3490" s="1" t="str">
        <f>IF(ISBLANK(Ventas[[#This Row],[Código]]),"",VLOOKUP(Ventas[[#This Row],[Código]],Productos[],4,FALSE))</f>
        <v/>
      </c>
      <c r="G3490" s="1" t="str">
        <f>IF(ISBLANK(Ventas[[#This Row],[Código]]),"",VLOOKUP(Ventas[[#This Row],[Código]],Productos[],5,FALSE))</f>
        <v/>
      </c>
      <c r="H3490" s="23" t="str">
        <f>IF(ISBLANK(Ventas[[#This Row],[Código]]),"",Ventas[[#This Row],[Precio Unitario]]*Ventas[[#This Row],[Cantidad]])</f>
        <v/>
      </c>
      <c r="I3490" s="1" t="str">
        <f>IF(ISBLANK(Ventas[[#This Row],[Código]]),"",SUM(Ventas[[#This Row],[Monto]],I3489))</f>
        <v/>
      </c>
    </row>
    <row r="3491" spans="3:9" x14ac:dyDescent="0.25">
      <c r="C3491" t="str">
        <f>IF(ISBLANK(Ventas[[#This Row],[Código]]),"",VLOOKUP(Ventas[[#This Row],[Código]],Productos[],2,FALSE))</f>
        <v/>
      </c>
      <c r="D3491" t="str">
        <f>IF(ISBLANK(Ventas[[#This Row],[Código]]),"",VLOOKUP(Ventas[[#This Row],[Código]],Productos[],3,FALSE))</f>
        <v/>
      </c>
      <c r="E3491" s="22"/>
      <c r="F3491" s="1" t="str">
        <f>IF(ISBLANK(Ventas[[#This Row],[Código]]),"",VLOOKUP(Ventas[[#This Row],[Código]],Productos[],4,FALSE))</f>
        <v/>
      </c>
      <c r="G3491" s="1" t="str">
        <f>IF(ISBLANK(Ventas[[#This Row],[Código]]),"",VLOOKUP(Ventas[[#This Row],[Código]],Productos[],5,FALSE))</f>
        <v/>
      </c>
      <c r="H3491" s="23" t="str">
        <f>IF(ISBLANK(Ventas[[#This Row],[Código]]),"",Ventas[[#This Row],[Precio Unitario]]*Ventas[[#This Row],[Cantidad]])</f>
        <v/>
      </c>
      <c r="I3491" s="1" t="str">
        <f>IF(ISBLANK(Ventas[[#This Row],[Código]]),"",SUM(Ventas[[#This Row],[Monto]],I3490))</f>
        <v/>
      </c>
    </row>
    <row r="3492" spans="3:9" x14ac:dyDescent="0.25">
      <c r="C3492" t="str">
        <f>IF(ISBLANK(Ventas[[#This Row],[Código]]),"",VLOOKUP(Ventas[[#This Row],[Código]],Productos[],2,FALSE))</f>
        <v/>
      </c>
      <c r="D3492" t="str">
        <f>IF(ISBLANK(Ventas[[#This Row],[Código]]),"",VLOOKUP(Ventas[[#This Row],[Código]],Productos[],3,FALSE))</f>
        <v/>
      </c>
      <c r="E3492" s="22"/>
      <c r="F3492" s="1" t="str">
        <f>IF(ISBLANK(Ventas[[#This Row],[Código]]),"",VLOOKUP(Ventas[[#This Row],[Código]],Productos[],4,FALSE))</f>
        <v/>
      </c>
      <c r="G3492" s="1" t="str">
        <f>IF(ISBLANK(Ventas[[#This Row],[Código]]),"",VLOOKUP(Ventas[[#This Row],[Código]],Productos[],5,FALSE))</f>
        <v/>
      </c>
      <c r="H3492" s="23" t="str">
        <f>IF(ISBLANK(Ventas[[#This Row],[Código]]),"",Ventas[[#This Row],[Precio Unitario]]*Ventas[[#This Row],[Cantidad]])</f>
        <v/>
      </c>
      <c r="I3492" s="1" t="str">
        <f>IF(ISBLANK(Ventas[[#This Row],[Código]]),"",SUM(Ventas[[#This Row],[Monto]],I3491))</f>
        <v/>
      </c>
    </row>
    <row r="3493" spans="3:9" x14ac:dyDescent="0.25">
      <c r="C3493" t="str">
        <f>IF(ISBLANK(Ventas[[#This Row],[Código]]),"",VLOOKUP(Ventas[[#This Row],[Código]],Productos[],2,FALSE))</f>
        <v/>
      </c>
      <c r="D3493" t="str">
        <f>IF(ISBLANK(Ventas[[#This Row],[Código]]),"",VLOOKUP(Ventas[[#This Row],[Código]],Productos[],3,FALSE))</f>
        <v/>
      </c>
      <c r="E3493" s="22"/>
      <c r="F3493" s="1" t="str">
        <f>IF(ISBLANK(Ventas[[#This Row],[Código]]),"",VLOOKUP(Ventas[[#This Row],[Código]],Productos[],4,FALSE))</f>
        <v/>
      </c>
      <c r="G3493" s="1" t="str">
        <f>IF(ISBLANK(Ventas[[#This Row],[Código]]),"",VLOOKUP(Ventas[[#This Row],[Código]],Productos[],5,FALSE))</f>
        <v/>
      </c>
      <c r="H3493" s="23" t="str">
        <f>IF(ISBLANK(Ventas[[#This Row],[Código]]),"",Ventas[[#This Row],[Precio Unitario]]*Ventas[[#This Row],[Cantidad]])</f>
        <v/>
      </c>
      <c r="I3493" s="1" t="str">
        <f>IF(ISBLANK(Ventas[[#This Row],[Código]]),"",SUM(Ventas[[#This Row],[Monto]],I3492))</f>
        <v/>
      </c>
    </row>
    <row r="3494" spans="3:9" x14ac:dyDescent="0.25">
      <c r="C3494" t="str">
        <f>IF(ISBLANK(Ventas[[#This Row],[Código]]),"",VLOOKUP(Ventas[[#This Row],[Código]],Productos[],2,FALSE))</f>
        <v/>
      </c>
      <c r="D3494" t="str">
        <f>IF(ISBLANK(Ventas[[#This Row],[Código]]),"",VLOOKUP(Ventas[[#This Row],[Código]],Productos[],3,FALSE))</f>
        <v/>
      </c>
      <c r="E3494" s="22"/>
      <c r="F3494" s="1" t="str">
        <f>IF(ISBLANK(Ventas[[#This Row],[Código]]),"",VLOOKUP(Ventas[[#This Row],[Código]],Productos[],4,FALSE))</f>
        <v/>
      </c>
      <c r="G3494" s="1" t="str">
        <f>IF(ISBLANK(Ventas[[#This Row],[Código]]),"",VLOOKUP(Ventas[[#This Row],[Código]],Productos[],5,FALSE))</f>
        <v/>
      </c>
      <c r="H3494" s="23" t="str">
        <f>IF(ISBLANK(Ventas[[#This Row],[Código]]),"",Ventas[[#This Row],[Precio Unitario]]*Ventas[[#This Row],[Cantidad]])</f>
        <v/>
      </c>
      <c r="I3494" s="1" t="str">
        <f>IF(ISBLANK(Ventas[[#This Row],[Código]]),"",SUM(Ventas[[#This Row],[Monto]],I3493))</f>
        <v/>
      </c>
    </row>
    <row r="3495" spans="3:9" x14ac:dyDescent="0.25">
      <c r="C3495" t="str">
        <f>IF(ISBLANK(Ventas[[#This Row],[Código]]),"",VLOOKUP(Ventas[[#This Row],[Código]],Productos[],2,FALSE))</f>
        <v/>
      </c>
      <c r="D3495" t="str">
        <f>IF(ISBLANK(Ventas[[#This Row],[Código]]),"",VLOOKUP(Ventas[[#This Row],[Código]],Productos[],3,FALSE))</f>
        <v/>
      </c>
      <c r="E3495" s="22"/>
      <c r="F3495" s="1" t="str">
        <f>IF(ISBLANK(Ventas[[#This Row],[Código]]),"",VLOOKUP(Ventas[[#This Row],[Código]],Productos[],4,FALSE))</f>
        <v/>
      </c>
      <c r="G3495" s="1" t="str">
        <f>IF(ISBLANK(Ventas[[#This Row],[Código]]),"",VLOOKUP(Ventas[[#This Row],[Código]],Productos[],5,FALSE))</f>
        <v/>
      </c>
      <c r="H3495" s="23" t="str">
        <f>IF(ISBLANK(Ventas[[#This Row],[Código]]),"",Ventas[[#This Row],[Precio Unitario]]*Ventas[[#This Row],[Cantidad]])</f>
        <v/>
      </c>
      <c r="I3495" s="1" t="str">
        <f>IF(ISBLANK(Ventas[[#This Row],[Código]]),"",SUM(Ventas[[#This Row],[Monto]],I3494))</f>
        <v/>
      </c>
    </row>
    <row r="3496" spans="3:9" x14ac:dyDescent="0.25">
      <c r="C3496" t="str">
        <f>IF(ISBLANK(Ventas[[#This Row],[Código]]),"",VLOOKUP(Ventas[[#This Row],[Código]],Productos[],2,FALSE))</f>
        <v/>
      </c>
      <c r="D3496" t="str">
        <f>IF(ISBLANK(Ventas[[#This Row],[Código]]),"",VLOOKUP(Ventas[[#This Row],[Código]],Productos[],3,FALSE))</f>
        <v/>
      </c>
      <c r="E3496" s="22"/>
      <c r="F3496" s="1" t="str">
        <f>IF(ISBLANK(Ventas[[#This Row],[Código]]),"",VLOOKUP(Ventas[[#This Row],[Código]],Productos[],4,FALSE))</f>
        <v/>
      </c>
      <c r="G3496" s="1" t="str">
        <f>IF(ISBLANK(Ventas[[#This Row],[Código]]),"",VLOOKUP(Ventas[[#This Row],[Código]],Productos[],5,FALSE))</f>
        <v/>
      </c>
      <c r="H3496" s="23" t="str">
        <f>IF(ISBLANK(Ventas[[#This Row],[Código]]),"",Ventas[[#This Row],[Precio Unitario]]*Ventas[[#This Row],[Cantidad]])</f>
        <v/>
      </c>
      <c r="I3496" s="1" t="str">
        <f>IF(ISBLANK(Ventas[[#This Row],[Código]]),"",SUM(Ventas[[#This Row],[Monto]],I3495))</f>
        <v/>
      </c>
    </row>
    <row r="3497" spans="3:9" x14ac:dyDescent="0.25">
      <c r="C3497" t="str">
        <f>IF(ISBLANK(Ventas[[#This Row],[Código]]),"",VLOOKUP(Ventas[[#This Row],[Código]],Productos[],2,FALSE))</f>
        <v/>
      </c>
      <c r="D3497" t="str">
        <f>IF(ISBLANK(Ventas[[#This Row],[Código]]),"",VLOOKUP(Ventas[[#This Row],[Código]],Productos[],3,FALSE))</f>
        <v/>
      </c>
      <c r="E3497" s="22"/>
      <c r="F3497" s="1" t="str">
        <f>IF(ISBLANK(Ventas[[#This Row],[Código]]),"",VLOOKUP(Ventas[[#This Row],[Código]],Productos[],4,FALSE))</f>
        <v/>
      </c>
      <c r="G3497" s="1" t="str">
        <f>IF(ISBLANK(Ventas[[#This Row],[Código]]),"",VLOOKUP(Ventas[[#This Row],[Código]],Productos[],5,FALSE))</f>
        <v/>
      </c>
      <c r="H3497" s="23" t="str">
        <f>IF(ISBLANK(Ventas[[#This Row],[Código]]),"",Ventas[[#This Row],[Precio Unitario]]*Ventas[[#This Row],[Cantidad]])</f>
        <v/>
      </c>
      <c r="I3497" s="1" t="str">
        <f>IF(ISBLANK(Ventas[[#This Row],[Código]]),"",SUM(Ventas[[#This Row],[Monto]],I3496))</f>
        <v/>
      </c>
    </row>
    <row r="3498" spans="3:9" x14ac:dyDescent="0.25">
      <c r="C3498" t="str">
        <f>IF(ISBLANK(Ventas[[#This Row],[Código]]),"",VLOOKUP(Ventas[[#This Row],[Código]],Productos[],2,FALSE))</f>
        <v/>
      </c>
      <c r="D3498" t="str">
        <f>IF(ISBLANK(Ventas[[#This Row],[Código]]),"",VLOOKUP(Ventas[[#This Row],[Código]],Productos[],3,FALSE))</f>
        <v/>
      </c>
      <c r="E3498" s="22"/>
      <c r="F3498" s="1" t="str">
        <f>IF(ISBLANK(Ventas[[#This Row],[Código]]),"",VLOOKUP(Ventas[[#This Row],[Código]],Productos[],4,FALSE))</f>
        <v/>
      </c>
      <c r="G3498" s="1" t="str">
        <f>IF(ISBLANK(Ventas[[#This Row],[Código]]),"",VLOOKUP(Ventas[[#This Row],[Código]],Productos[],5,FALSE))</f>
        <v/>
      </c>
      <c r="H3498" s="23" t="str">
        <f>IF(ISBLANK(Ventas[[#This Row],[Código]]),"",Ventas[[#This Row],[Precio Unitario]]*Ventas[[#This Row],[Cantidad]])</f>
        <v/>
      </c>
      <c r="I3498" s="1" t="str">
        <f>IF(ISBLANK(Ventas[[#This Row],[Código]]),"",SUM(Ventas[[#This Row],[Monto]],I3497))</f>
        <v/>
      </c>
    </row>
    <row r="3499" spans="3:9" x14ac:dyDescent="0.25">
      <c r="C3499" t="str">
        <f>IF(ISBLANK(Ventas[[#This Row],[Código]]),"",VLOOKUP(Ventas[[#This Row],[Código]],Productos[],2,FALSE))</f>
        <v/>
      </c>
      <c r="D3499" t="str">
        <f>IF(ISBLANK(Ventas[[#This Row],[Código]]),"",VLOOKUP(Ventas[[#This Row],[Código]],Productos[],3,FALSE))</f>
        <v/>
      </c>
      <c r="E3499" s="22"/>
      <c r="F3499" s="1" t="str">
        <f>IF(ISBLANK(Ventas[[#This Row],[Código]]),"",VLOOKUP(Ventas[[#This Row],[Código]],Productos[],4,FALSE))</f>
        <v/>
      </c>
      <c r="G3499" s="1" t="str">
        <f>IF(ISBLANK(Ventas[[#This Row],[Código]]),"",VLOOKUP(Ventas[[#This Row],[Código]],Productos[],5,FALSE))</f>
        <v/>
      </c>
      <c r="H3499" s="23" t="str">
        <f>IF(ISBLANK(Ventas[[#This Row],[Código]]),"",Ventas[[#This Row],[Precio Unitario]]*Ventas[[#This Row],[Cantidad]])</f>
        <v/>
      </c>
      <c r="I3499" s="1" t="str">
        <f>IF(ISBLANK(Ventas[[#This Row],[Código]]),"",SUM(Ventas[[#This Row],[Monto]],I3498))</f>
        <v/>
      </c>
    </row>
    <row r="3500" spans="3:9" x14ac:dyDescent="0.25">
      <c r="C3500" t="str">
        <f>IF(ISBLANK(Ventas[[#This Row],[Código]]),"",VLOOKUP(Ventas[[#This Row],[Código]],Productos[],2,FALSE))</f>
        <v/>
      </c>
      <c r="D3500" t="str">
        <f>IF(ISBLANK(Ventas[[#This Row],[Código]]),"",VLOOKUP(Ventas[[#This Row],[Código]],Productos[],3,FALSE))</f>
        <v/>
      </c>
      <c r="E3500" s="22"/>
      <c r="F3500" s="1" t="str">
        <f>IF(ISBLANK(Ventas[[#This Row],[Código]]),"",VLOOKUP(Ventas[[#This Row],[Código]],Productos[],4,FALSE))</f>
        <v/>
      </c>
      <c r="G3500" s="1" t="str">
        <f>IF(ISBLANK(Ventas[[#This Row],[Código]]),"",VLOOKUP(Ventas[[#This Row],[Código]],Productos[],5,FALSE))</f>
        <v/>
      </c>
      <c r="H3500" s="23" t="str">
        <f>IF(ISBLANK(Ventas[[#This Row],[Código]]),"",Ventas[[#This Row],[Precio Unitario]]*Ventas[[#This Row],[Cantidad]])</f>
        <v/>
      </c>
      <c r="I3500" s="1" t="str">
        <f>IF(ISBLANK(Ventas[[#This Row],[Código]]),"",SUM(Ventas[[#This Row],[Monto]],I3499))</f>
        <v/>
      </c>
    </row>
    <row r="3501" spans="3:9" x14ac:dyDescent="0.25">
      <c r="C3501" t="str">
        <f>IF(ISBLANK(Ventas[[#This Row],[Código]]),"",VLOOKUP(Ventas[[#This Row],[Código]],Productos[],2,FALSE))</f>
        <v/>
      </c>
      <c r="D3501" t="str">
        <f>IF(ISBLANK(Ventas[[#This Row],[Código]]),"",VLOOKUP(Ventas[[#This Row],[Código]],Productos[],3,FALSE))</f>
        <v/>
      </c>
      <c r="E3501" s="22"/>
      <c r="F3501" s="1" t="str">
        <f>IF(ISBLANK(Ventas[[#This Row],[Código]]),"",VLOOKUP(Ventas[[#This Row],[Código]],Productos[],4,FALSE))</f>
        <v/>
      </c>
      <c r="G3501" s="1" t="str">
        <f>IF(ISBLANK(Ventas[[#This Row],[Código]]),"",VLOOKUP(Ventas[[#This Row],[Código]],Productos[],5,FALSE))</f>
        <v/>
      </c>
      <c r="H3501" s="23" t="str">
        <f>IF(ISBLANK(Ventas[[#This Row],[Código]]),"",Ventas[[#This Row],[Precio Unitario]]*Ventas[[#This Row],[Cantidad]])</f>
        <v/>
      </c>
      <c r="I3501" s="1" t="str">
        <f>IF(ISBLANK(Ventas[[#This Row],[Código]]),"",SUM(Ventas[[#This Row],[Monto]],I3500))</f>
        <v/>
      </c>
    </row>
    <row r="3502" spans="3:9" x14ac:dyDescent="0.25">
      <c r="C3502" t="str">
        <f>IF(ISBLANK(Ventas[[#This Row],[Código]]),"",VLOOKUP(Ventas[[#This Row],[Código]],Productos[],2,FALSE))</f>
        <v/>
      </c>
      <c r="D3502" t="str">
        <f>IF(ISBLANK(Ventas[[#This Row],[Código]]),"",VLOOKUP(Ventas[[#This Row],[Código]],Productos[],3,FALSE))</f>
        <v/>
      </c>
      <c r="E3502" s="22"/>
      <c r="F3502" s="1" t="str">
        <f>IF(ISBLANK(Ventas[[#This Row],[Código]]),"",VLOOKUP(Ventas[[#This Row],[Código]],Productos[],4,FALSE))</f>
        <v/>
      </c>
      <c r="G3502" s="1" t="str">
        <f>IF(ISBLANK(Ventas[[#This Row],[Código]]),"",VLOOKUP(Ventas[[#This Row],[Código]],Productos[],5,FALSE))</f>
        <v/>
      </c>
      <c r="H3502" s="23" t="str">
        <f>IF(ISBLANK(Ventas[[#This Row],[Código]]),"",Ventas[[#This Row],[Precio Unitario]]*Ventas[[#This Row],[Cantidad]])</f>
        <v/>
      </c>
      <c r="I3502" s="1" t="str">
        <f>IF(ISBLANK(Ventas[[#This Row],[Código]]),"",SUM(Ventas[[#This Row],[Monto]],I3501))</f>
        <v/>
      </c>
    </row>
    <row r="3503" spans="3:9" x14ac:dyDescent="0.25">
      <c r="C3503" t="str">
        <f>IF(ISBLANK(Ventas[[#This Row],[Código]]),"",VLOOKUP(Ventas[[#This Row],[Código]],Productos[],2,FALSE))</f>
        <v/>
      </c>
      <c r="D3503" t="str">
        <f>IF(ISBLANK(Ventas[[#This Row],[Código]]),"",VLOOKUP(Ventas[[#This Row],[Código]],Productos[],3,FALSE))</f>
        <v/>
      </c>
      <c r="E3503" s="22"/>
      <c r="F3503" s="1" t="str">
        <f>IF(ISBLANK(Ventas[[#This Row],[Código]]),"",VLOOKUP(Ventas[[#This Row],[Código]],Productos[],4,FALSE))</f>
        <v/>
      </c>
      <c r="G3503" s="1" t="str">
        <f>IF(ISBLANK(Ventas[[#This Row],[Código]]),"",VLOOKUP(Ventas[[#This Row],[Código]],Productos[],5,FALSE))</f>
        <v/>
      </c>
      <c r="H3503" s="23" t="str">
        <f>IF(ISBLANK(Ventas[[#This Row],[Código]]),"",Ventas[[#This Row],[Precio Unitario]]*Ventas[[#This Row],[Cantidad]])</f>
        <v/>
      </c>
      <c r="I3503" s="1" t="str">
        <f>IF(ISBLANK(Ventas[[#This Row],[Código]]),"",SUM(Ventas[[#This Row],[Monto]],I3502))</f>
        <v/>
      </c>
    </row>
    <row r="3504" spans="3:9" x14ac:dyDescent="0.25">
      <c r="C3504" t="str">
        <f>IF(ISBLANK(Ventas[[#This Row],[Código]]),"",VLOOKUP(Ventas[[#This Row],[Código]],Productos[],2,FALSE))</f>
        <v/>
      </c>
      <c r="D3504" t="str">
        <f>IF(ISBLANK(Ventas[[#This Row],[Código]]),"",VLOOKUP(Ventas[[#This Row],[Código]],Productos[],3,FALSE))</f>
        <v/>
      </c>
      <c r="E3504" s="22"/>
      <c r="F3504" s="1" t="str">
        <f>IF(ISBLANK(Ventas[[#This Row],[Código]]),"",VLOOKUP(Ventas[[#This Row],[Código]],Productos[],4,FALSE))</f>
        <v/>
      </c>
      <c r="G3504" s="1" t="str">
        <f>IF(ISBLANK(Ventas[[#This Row],[Código]]),"",VLOOKUP(Ventas[[#This Row],[Código]],Productos[],5,FALSE))</f>
        <v/>
      </c>
      <c r="H3504" s="23" t="str">
        <f>IF(ISBLANK(Ventas[[#This Row],[Código]]),"",Ventas[[#This Row],[Precio Unitario]]*Ventas[[#This Row],[Cantidad]])</f>
        <v/>
      </c>
      <c r="I3504" s="1" t="str">
        <f>IF(ISBLANK(Ventas[[#This Row],[Código]]),"",SUM(Ventas[[#This Row],[Monto]],I3503))</f>
        <v/>
      </c>
    </row>
    <row r="3505" spans="3:9" x14ac:dyDescent="0.25">
      <c r="C3505" t="str">
        <f>IF(ISBLANK(Ventas[[#This Row],[Código]]),"",VLOOKUP(Ventas[[#This Row],[Código]],Productos[],2,FALSE))</f>
        <v/>
      </c>
      <c r="D3505" t="str">
        <f>IF(ISBLANK(Ventas[[#This Row],[Código]]),"",VLOOKUP(Ventas[[#This Row],[Código]],Productos[],3,FALSE))</f>
        <v/>
      </c>
      <c r="E3505" s="22"/>
      <c r="F3505" s="1" t="str">
        <f>IF(ISBLANK(Ventas[[#This Row],[Código]]),"",VLOOKUP(Ventas[[#This Row],[Código]],Productos[],4,FALSE))</f>
        <v/>
      </c>
      <c r="G3505" s="1" t="str">
        <f>IF(ISBLANK(Ventas[[#This Row],[Código]]),"",VLOOKUP(Ventas[[#This Row],[Código]],Productos[],5,FALSE))</f>
        <v/>
      </c>
      <c r="H3505" s="23" t="str">
        <f>IF(ISBLANK(Ventas[[#This Row],[Código]]),"",Ventas[[#This Row],[Precio Unitario]]*Ventas[[#This Row],[Cantidad]])</f>
        <v/>
      </c>
      <c r="I3505" s="1" t="str">
        <f>IF(ISBLANK(Ventas[[#This Row],[Código]]),"",SUM(Ventas[[#This Row],[Monto]],I3504))</f>
        <v/>
      </c>
    </row>
    <row r="3506" spans="3:9" x14ac:dyDescent="0.25">
      <c r="C3506" t="str">
        <f>IF(ISBLANK(Ventas[[#This Row],[Código]]),"",VLOOKUP(Ventas[[#This Row],[Código]],Productos[],2,FALSE))</f>
        <v/>
      </c>
      <c r="D3506" t="str">
        <f>IF(ISBLANK(Ventas[[#This Row],[Código]]),"",VLOOKUP(Ventas[[#This Row],[Código]],Productos[],3,FALSE))</f>
        <v/>
      </c>
      <c r="E3506" s="22"/>
      <c r="F3506" s="1" t="str">
        <f>IF(ISBLANK(Ventas[[#This Row],[Código]]),"",VLOOKUP(Ventas[[#This Row],[Código]],Productos[],4,FALSE))</f>
        <v/>
      </c>
      <c r="G3506" s="1" t="str">
        <f>IF(ISBLANK(Ventas[[#This Row],[Código]]),"",VLOOKUP(Ventas[[#This Row],[Código]],Productos[],5,FALSE))</f>
        <v/>
      </c>
      <c r="H3506" s="23" t="str">
        <f>IF(ISBLANK(Ventas[[#This Row],[Código]]),"",Ventas[[#This Row],[Precio Unitario]]*Ventas[[#This Row],[Cantidad]])</f>
        <v/>
      </c>
      <c r="I3506" s="1" t="str">
        <f>IF(ISBLANK(Ventas[[#This Row],[Código]]),"",SUM(Ventas[[#This Row],[Monto]],I3505))</f>
        <v/>
      </c>
    </row>
    <row r="3507" spans="3:9" x14ac:dyDescent="0.25">
      <c r="C3507" t="str">
        <f>IF(ISBLANK(Ventas[[#This Row],[Código]]),"",VLOOKUP(Ventas[[#This Row],[Código]],Productos[],2,FALSE))</f>
        <v/>
      </c>
      <c r="D3507" t="str">
        <f>IF(ISBLANK(Ventas[[#This Row],[Código]]),"",VLOOKUP(Ventas[[#This Row],[Código]],Productos[],3,FALSE))</f>
        <v/>
      </c>
      <c r="E3507" s="22"/>
      <c r="F3507" s="1" t="str">
        <f>IF(ISBLANK(Ventas[[#This Row],[Código]]),"",VLOOKUP(Ventas[[#This Row],[Código]],Productos[],4,FALSE))</f>
        <v/>
      </c>
      <c r="G3507" s="1" t="str">
        <f>IF(ISBLANK(Ventas[[#This Row],[Código]]),"",VLOOKUP(Ventas[[#This Row],[Código]],Productos[],5,FALSE))</f>
        <v/>
      </c>
      <c r="H3507" s="23" t="str">
        <f>IF(ISBLANK(Ventas[[#This Row],[Código]]),"",Ventas[[#This Row],[Precio Unitario]]*Ventas[[#This Row],[Cantidad]])</f>
        <v/>
      </c>
      <c r="I3507" s="1" t="str">
        <f>IF(ISBLANK(Ventas[[#This Row],[Código]]),"",SUM(Ventas[[#This Row],[Monto]],I3506))</f>
        <v/>
      </c>
    </row>
    <row r="3508" spans="3:9" x14ac:dyDescent="0.25">
      <c r="C3508" t="str">
        <f>IF(ISBLANK(Ventas[[#This Row],[Código]]),"",VLOOKUP(Ventas[[#This Row],[Código]],Productos[],2,FALSE))</f>
        <v/>
      </c>
      <c r="D3508" t="str">
        <f>IF(ISBLANK(Ventas[[#This Row],[Código]]),"",VLOOKUP(Ventas[[#This Row],[Código]],Productos[],3,FALSE))</f>
        <v/>
      </c>
      <c r="E3508" s="22"/>
      <c r="F3508" s="1" t="str">
        <f>IF(ISBLANK(Ventas[[#This Row],[Código]]),"",VLOOKUP(Ventas[[#This Row],[Código]],Productos[],4,FALSE))</f>
        <v/>
      </c>
      <c r="G3508" s="1" t="str">
        <f>IF(ISBLANK(Ventas[[#This Row],[Código]]),"",VLOOKUP(Ventas[[#This Row],[Código]],Productos[],5,FALSE))</f>
        <v/>
      </c>
      <c r="H3508" s="23" t="str">
        <f>IF(ISBLANK(Ventas[[#This Row],[Código]]),"",Ventas[[#This Row],[Precio Unitario]]*Ventas[[#This Row],[Cantidad]])</f>
        <v/>
      </c>
      <c r="I3508" s="1" t="str">
        <f>IF(ISBLANK(Ventas[[#This Row],[Código]]),"",SUM(Ventas[[#This Row],[Monto]],I3507))</f>
        <v/>
      </c>
    </row>
    <row r="3509" spans="3:9" x14ac:dyDescent="0.25">
      <c r="C3509" t="str">
        <f>IF(ISBLANK(Ventas[[#This Row],[Código]]),"",VLOOKUP(Ventas[[#This Row],[Código]],Productos[],2,FALSE))</f>
        <v/>
      </c>
      <c r="D3509" t="str">
        <f>IF(ISBLANK(Ventas[[#This Row],[Código]]),"",VLOOKUP(Ventas[[#This Row],[Código]],Productos[],3,FALSE))</f>
        <v/>
      </c>
      <c r="E3509" s="22"/>
      <c r="F3509" s="1" t="str">
        <f>IF(ISBLANK(Ventas[[#This Row],[Código]]),"",VLOOKUP(Ventas[[#This Row],[Código]],Productos[],4,FALSE))</f>
        <v/>
      </c>
      <c r="G3509" s="1" t="str">
        <f>IF(ISBLANK(Ventas[[#This Row],[Código]]),"",VLOOKUP(Ventas[[#This Row],[Código]],Productos[],5,FALSE))</f>
        <v/>
      </c>
      <c r="H3509" s="23" t="str">
        <f>IF(ISBLANK(Ventas[[#This Row],[Código]]),"",Ventas[[#This Row],[Precio Unitario]]*Ventas[[#This Row],[Cantidad]])</f>
        <v/>
      </c>
      <c r="I3509" s="1" t="str">
        <f>IF(ISBLANK(Ventas[[#This Row],[Código]]),"",SUM(Ventas[[#This Row],[Monto]],I3508))</f>
        <v/>
      </c>
    </row>
    <row r="3510" spans="3:9" x14ac:dyDescent="0.25">
      <c r="C3510" t="str">
        <f>IF(ISBLANK(Ventas[[#This Row],[Código]]),"",VLOOKUP(Ventas[[#This Row],[Código]],Productos[],2,FALSE))</f>
        <v/>
      </c>
      <c r="D3510" t="str">
        <f>IF(ISBLANK(Ventas[[#This Row],[Código]]),"",VLOOKUP(Ventas[[#This Row],[Código]],Productos[],3,FALSE))</f>
        <v/>
      </c>
      <c r="E3510" s="22"/>
      <c r="F3510" s="1" t="str">
        <f>IF(ISBLANK(Ventas[[#This Row],[Código]]),"",VLOOKUP(Ventas[[#This Row],[Código]],Productos[],4,FALSE))</f>
        <v/>
      </c>
      <c r="G3510" s="1" t="str">
        <f>IF(ISBLANK(Ventas[[#This Row],[Código]]),"",VLOOKUP(Ventas[[#This Row],[Código]],Productos[],5,FALSE))</f>
        <v/>
      </c>
      <c r="H3510" s="23" t="str">
        <f>IF(ISBLANK(Ventas[[#This Row],[Código]]),"",Ventas[[#This Row],[Precio Unitario]]*Ventas[[#This Row],[Cantidad]])</f>
        <v/>
      </c>
      <c r="I3510" s="1" t="str">
        <f>IF(ISBLANK(Ventas[[#This Row],[Código]]),"",SUM(Ventas[[#This Row],[Monto]],I3509))</f>
        <v/>
      </c>
    </row>
    <row r="3511" spans="3:9" x14ac:dyDescent="0.25">
      <c r="C3511" t="str">
        <f>IF(ISBLANK(Ventas[[#This Row],[Código]]),"",VLOOKUP(Ventas[[#This Row],[Código]],Productos[],2,FALSE))</f>
        <v/>
      </c>
      <c r="D3511" t="str">
        <f>IF(ISBLANK(Ventas[[#This Row],[Código]]),"",VLOOKUP(Ventas[[#This Row],[Código]],Productos[],3,FALSE))</f>
        <v/>
      </c>
      <c r="E3511" s="22"/>
      <c r="F3511" s="1" t="str">
        <f>IF(ISBLANK(Ventas[[#This Row],[Código]]),"",VLOOKUP(Ventas[[#This Row],[Código]],Productos[],4,FALSE))</f>
        <v/>
      </c>
      <c r="G3511" s="1" t="str">
        <f>IF(ISBLANK(Ventas[[#This Row],[Código]]),"",VLOOKUP(Ventas[[#This Row],[Código]],Productos[],5,FALSE))</f>
        <v/>
      </c>
      <c r="H3511" s="23" t="str">
        <f>IF(ISBLANK(Ventas[[#This Row],[Código]]),"",Ventas[[#This Row],[Precio Unitario]]*Ventas[[#This Row],[Cantidad]])</f>
        <v/>
      </c>
      <c r="I3511" s="1" t="str">
        <f>IF(ISBLANK(Ventas[[#This Row],[Código]]),"",SUM(Ventas[[#This Row],[Monto]],I3510))</f>
        <v/>
      </c>
    </row>
    <row r="3512" spans="3:9" x14ac:dyDescent="0.25">
      <c r="C3512" t="str">
        <f>IF(ISBLANK(Ventas[[#This Row],[Código]]),"",VLOOKUP(Ventas[[#This Row],[Código]],Productos[],2,FALSE))</f>
        <v/>
      </c>
      <c r="D3512" t="str">
        <f>IF(ISBLANK(Ventas[[#This Row],[Código]]),"",VLOOKUP(Ventas[[#This Row],[Código]],Productos[],3,FALSE))</f>
        <v/>
      </c>
      <c r="E3512" s="22"/>
      <c r="F3512" s="1" t="str">
        <f>IF(ISBLANK(Ventas[[#This Row],[Código]]),"",VLOOKUP(Ventas[[#This Row],[Código]],Productos[],4,FALSE))</f>
        <v/>
      </c>
      <c r="G3512" s="1" t="str">
        <f>IF(ISBLANK(Ventas[[#This Row],[Código]]),"",VLOOKUP(Ventas[[#This Row],[Código]],Productos[],5,FALSE))</f>
        <v/>
      </c>
      <c r="H3512" s="23" t="str">
        <f>IF(ISBLANK(Ventas[[#This Row],[Código]]),"",Ventas[[#This Row],[Precio Unitario]]*Ventas[[#This Row],[Cantidad]])</f>
        <v/>
      </c>
      <c r="I3512" s="1" t="str">
        <f>IF(ISBLANK(Ventas[[#This Row],[Código]]),"",SUM(Ventas[[#This Row],[Monto]],I3511))</f>
        <v/>
      </c>
    </row>
    <row r="3513" spans="3:9" x14ac:dyDescent="0.25">
      <c r="C3513" t="str">
        <f>IF(ISBLANK(Ventas[[#This Row],[Código]]),"",VLOOKUP(Ventas[[#This Row],[Código]],Productos[],2,FALSE))</f>
        <v/>
      </c>
      <c r="D3513" t="str">
        <f>IF(ISBLANK(Ventas[[#This Row],[Código]]),"",VLOOKUP(Ventas[[#This Row],[Código]],Productos[],3,FALSE))</f>
        <v/>
      </c>
      <c r="E3513" s="22"/>
      <c r="F3513" s="1" t="str">
        <f>IF(ISBLANK(Ventas[[#This Row],[Código]]),"",VLOOKUP(Ventas[[#This Row],[Código]],Productos[],4,FALSE))</f>
        <v/>
      </c>
      <c r="G3513" s="1" t="str">
        <f>IF(ISBLANK(Ventas[[#This Row],[Código]]),"",VLOOKUP(Ventas[[#This Row],[Código]],Productos[],5,FALSE))</f>
        <v/>
      </c>
      <c r="H3513" s="23" t="str">
        <f>IF(ISBLANK(Ventas[[#This Row],[Código]]),"",Ventas[[#This Row],[Precio Unitario]]*Ventas[[#This Row],[Cantidad]])</f>
        <v/>
      </c>
      <c r="I3513" s="1" t="str">
        <f>IF(ISBLANK(Ventas[[#This Row],[Código]]),"",SUM(Ventas[[#This Row],[Monto]],I3512))</f>
        <v/>
      </c>
    </row>
    <row r="3514" spans="3:9" x14ac:dyDescent="0.25">
      <c r="C3514" t="str">
        <f>IF(ISBLANK(Ventas[[#This Row],[Código]]),"",VLOOKUP(Ventas[[#This Row],[Código]],Productos[],2,FALSE))</f>
        <v/>
      </c>
      <c r="D3514" t="str">
        <f>IF(ISBLANK(Ventas[[#This Row],[Código]]),"",VLOOKUP(Ventas[[#This Row],[Código]],Productos[],3,FALSE))</f>
        <v/>
      </c>
      <c r="E3514" s="22"/>
      <c r="F3514" s="1" t="str">
        <f>IF(ISBLANK(Ventas[[#This Row],[Código]]),"",VLOOKUP(Ventas[[#This Row],[Código]],Productos[],4,FALSE))</f>
        <v/>
      </c>
      <c r="G3514" s="1" t="str">
        <f>IF(ISBLANK(Ventas[[#This Row],[Código]]),"",VLOOKUP(Ventas[[#This Row],[Código]],Productos[],5,FALSE))</f>
        <v/>
      </c>
      <c r="H3514" s="23" t="str">
        <f>IF(ISBLANK(Ventas[[#This Row],[Código]]),"",Ventas[[#This Row],[Precio Unitario]]*Ventas[[#This Row],[Cantidad]])</f>
        <v/>
      </c>
      <c r="I3514" s="1" t="str">
        <f>IF(ISBLANK(Ventas[[#This Row],[Código]]),"",SUM(Ventas[[#This Row],[Monto]],I3513))</f>
        <v/>
      </c>
    </row>
    <row r="3515" spans="3:9" x14ac:dyDescent="0.25">
      <c r="C3515" t="str">
        <f>IF(ISBLANK(Ventas[[#This Row],[Código]]),"",VLOOKUP(Ventas[[#This Row],[Código]],Productos[],2,FALSE))</f>
        <v/>
      </c>
      <c r="D3515" t="str">
        <f>IF(ISBLANK(Ventas[[#This Row],[Código]]),"",VLOOKUP(Ventas[[#This Row],[Código]],Productos[],3,FALSE))</f>
        <v/>
      </c>
      <c r="E3515" s="22"/>
      <c r="F3515" s="1" t="str">
        <f>IF(ISBLANK(Ventas[[#This Row],[Código]]),"",VLOOKUP(Ventas[[#This Row],[Código]],Productos[],4,FALSE))</f>
        <v/>
      </c>
      <c r="G3515" s="1" t="str">
        <f>IF(ISBLANK(Ventas[[#This Row],[Código]]),"",VLOOKUP(Ventas[[#This Row],[Código]],Productos[],5,FALSE))</f>
        <v/>
      </c>
      <c r="H3515" s="23" t="str">
        <f>IF(ISBLANK(Ventas[[#This Row],[Código]]),"",Ventas[[#This Row],[Precio Unitario]]*Ventas[[#This Row],[Cantidad]])</f>
        <v/>
      </c>
      <c r="I3515" s="1" t="str">
        <f>IF(ISBLANK(Ventas[[#This Row],[Código]]),"",SUM(Ventas[[#This Row],[Monto]],I3514))</f>
        <v/>
      </c>
    </row>
    <row r="3516" spans="3:9" x14ac:dyDescent="0.25">
      <c r="C3516" t="str">
        <f>IF(ISBLANK(Ventas[[#This Row],[Código]]),"",VLOOKUP(Ventas[[#This Row],[Código]],Productos[],2,FALSE))</f>
        <v/>
      </c>
      <c r="D3516" t="str">
        <f>IF(ISBLANK(Ventas[[#This Row],[Código]]),"",VLOOKUP(Ventas[[#This Row],[Código]],Productos[],3,FALSE))</f>
        <v/>
      </c>
      <c r="E3516" s="22"/>
      <c r="F3516" s="1" t="str">
        <f>IF(ISBLANK(Ventas[[#This Row],[Código]]),"",VLOOKUP(Ventas[[#This Row],[Código]],Productos[],4,FALSE))</f>
        <v/>
      </c>
      <c r="G3516" s="1" t="str">
        <f>IF(ISBLANK(Ventas[[#This Row],[Código]]),"",VLOOKUP(Ventas[[#This Row],[Código]],Productos[],5,FALSE))</f>
        <v/>
      </c>
      <c r="H3516" s="23" t="str">
        <f>IF(ISBLANK(Ventas[[#This Row],[Código]]),"",Ventas[[#This Row],[Precio Unitario]]*Ventas[[#This Row],[Cantidad]])</f>
        <v/>
      </c>
      <c r="I3516" s="1" t="str">
        <f>IF(ISBLANK(Ventas[[#This Row],[Código]]),"",SUM(Ventas[[#This Row],[Monto]],I3515))</f>
        <v/>
      </c>
    </row>
    <row r="3517" spans="3:9" x14ac:dyDescent="0.25">
      <c r="C3517" t="str">
        <f>IF(ISBLANK(Ventas[[#This Row],[Código]]),"",VLOOKUP(Ventas[[#This Row],[Código]],Productos[],2,FALSE))</f>
        <v/>
      </c>
      <c r="D3517" t="str">
        <f>IF(ISBLANK(Ventas[[#This Row],[Código]]),"",VLOOKUP(Ventas[[#This Row],[Código]],Productos[],3,FALSE))</f>
        <v/>
      </c>
      <c r="E3517" s="22"/>
      <c r="F3517" s="1" t="str">
        <f>IF(ISBLANK(Ventas[[#This Row],[Código]]),"",VLOOKUP(Ventas[[#This Row],[Código]],Productos[],4,FALSE))</f>
        <v/>
      </c>
      <c r="G3517" s="1" t="str">
        <f>IF(ISBLANK(Ventas[[#This Row],[Código]]),"",VLOOKUP(Ventas[[#This Row],[Código]],Productos[],5,FALSE))</f>
        <v/>
      </c>
      <c r="H3517" s="23" t="str">
        <f>IF(ISBLANK(Ventas[[#This Row],[Código]]),"",Ventas[[#This Row],[Precio Unitario]]*Ventas[[#This Row],[Cantidad]])</f>
        <v/>
      </c>
      <c r="I3517" s="1" t="str">
        <f>IF(ISBLANK(Ventas[[#This Row],[Código]]),"",SUM(Ventas[[#This Row],[Monto]],I3516))</f>
        <v/>
      </c>
    </row>
    <row r="3518" spans="3:9" x14ac:dyDescent="0.25">
      <c r="C3518" t="str">
        <f>IF(ISBLANK(Ventas[[#This Row],[Código]]),"",VLOOKUP(Ventas[[#This Row],[Código]],Productos[],2,FALSE))</f>
        <v/>
      </c>
      <c r="D3518" t="str">
        <f>IF(ISBLANK(Ventas[[#This Row],[Código]]),"",VLOOKUP(Ventas[[#This Row],[Código]],Productos[],3,FALSE))</f>
        <v/>
      </c>
      <c r="E3518" s="22"/>
      <c r="F3518" s="1" t="str">
        <f>IF(ISBLANK(Ventas[[#This Row],[Código]]),"",VLOOKUP(Ventas[[#This Row],[Código]],Productos[],4,FALSE))</f>
        <v/>
      </c>
      <c r="G3518" s="1" t="str">
        <f>IF(ISBLANK(Ventas[[#This Row],[Código]]),"",VLOOKUP(Ventas[[#This Row],[Código]],Productos[],5,FALSE))</f>
        <v/>
      </c>
      <c r="H3518" s="23" t="str">
        <f>IF(ISBLANK(Ventas[[#This Row],[Código]]),"",Ventas[[#This Row],[Precio Unitario]]*Ventas[[#This Row],[Cantidad]])</f>
        <v/>
      </c>
      <c r="I3518" s="1" t="str">
        <f>IF(ISBLANK(Ventas[[#This Row],[Código]]),"",SUM(Ventas[[#This Row],[Monto]],I3517))</f>
        <v/>
      </c>
    </row>
    <row r="3519" spans="3:9" x14ac:dyDescent="0.25">
      <c r="C3519" t="str">
        <f>IF(ISBLANK(Ventas[[#This Row],[Código]]),"",VLOOKUP(Ventas[[#This Row],[Código]],Productos[],2,FALSE))</f>
        <v/>
      </c>
      <c r="D3519" t="str">
        <f>IF(ISBLANK(Ventas[[#This Row],[Código]]),"",VLOOKUP(Ventas[[#This Row],[Código]],Productos[],3,FALSE))</f>
        <v/>
      </c>
      <c r="E3519" s="22"/>
      <c r="F3519" s="1" t="str">
        <f>IF(ISBLANK(Ventas[[#This Row],[Código]]),"",VLOOKUP(Ventas[[#This Row],[Código]],Productos[],4,FALSE))</f>
        <v/>
      </c>
      <c r="G3519" s="1" t="str">
        <f>IF(ISBLANK(Ventas[[#This Row],[Código]]),"",VLOOKUP(Ventas[[#This Row],[Código]],Productos[],5,FALSE))</f>
        <v/>
      </c>
      <c r="H3519" s="23" t="str">
        <f>IF(ISBLANK(Ventas[[#This Row],[Código]]),"",Ventas[[#This Row],[Precio Unitario]]*Ventas[[#This Row],[Cantidad]])</f>
        <v/>
      </c>
      <c r="I3519" s="1" t="str">
        <f>IF(ISBLANK(Ventas[[#This Row],[Código]]),"",SUM(Ventas[[#This Row],[Monto]],I3518))</f>
        <v/>
      </c>
    </row>
    <row r="3520" spans="3:9" x14ac:dyDescent="0.25">
      <c r="C3520" t="str">
        <f>IF(ISBLANK(Ventas[[#This Row],[Código]]),"",VLOOKUP(Ventas[[#This Row],[Código]],Productos[],2,FALSE))</f>
        <v/>
      </c>
      <c r="D3520" t="str">
        <f>IF(ISBLANK(Ventas[[#This Row],[Código]]),"",VLOOKUP(Ventas[[#This Row],[Código]],Productos[],3,FALSE))</f>
        <v/>
      </c>
      <c r="E3520" s="22"/>
      <c r="F3520" s="1" t="str">
        <f>IF(ISBLANK(Ventas[[#This Row],[Código]]),"",VLOOKUP(Ventas[[#This Row],[Código]],Productos[],4,FALSE))</f>
        <v/>
      </c>
      <c r="G3520" s="1" t="str">
        <f>IF(ISBLANK(Ventas[[#This Row],[Código]]),"",VLOOKUP(Ventas[[#This Row],[Código]],Productos[],5,FALSE))</f>
        <v/>
      </c>
      <c r="H3520" s="23" t="str">
        <f>IF(ISBLANK(Ventas[[#This Row],[Código]]),"",Ventas[[#This Row],[Precio Unitario]]*Ventas[[#This Row],[Cantidad]])</f>
        <v/>
      </c>
      <c r="I3520" s="1" t="str">
        <f>IF(ISBLANK(Ventas[[#This Row],[Código]]),"",SUM(Ventas[[#This Row],[Monto]],I3519))</f>
        <v/>
      </c>
    </row>
    <row r="3521" spans="3:9" x14ac:dyDescent="0.25">
      <c r="C3521" t="str">
        <f>IF(ISBLANK(Ventas[[#This Row],[Código]]),"",VLOOKUP(Ventas[[#This Row],[Código]],Productos[],2,FALSE))</f>
        <v/>
      </c>
      <c r="D3521" t="str">
        <f>IF(ISBLANK(Ventas[[#This Row],[Código]]),"",VLOOKUP(Ventas[[#This Row],[Código]],Productos[],3,FALSE))</f>
        <v/>
      </c>
      <c r="E3521" s="22"/>
      <c r="F3521" s="1" t="str">
        <f>IF(ISBLANK(Ventas[[#This Row],[Código]]),"",VLOOKUP(Ventas[[#This Row],[Código]],Productos[],4,FALSE))</f>
        <v/>
      </c>
      <c r="G3521" s="1" t="str">
        <f>IF(ISBLANK(Ventas[[#This Row],[Código]]),"",VLOOKUP(Ventas[[#This Row],[Código]],Productos[],5,FALSE))</f>
        <v/>
      </c>
      <c r="H3521" s="23" t="str">
        <f>IF(ISBLANK(Ventas[[#This Row],[Código]]),"",Ventas[[#This Row],[Precio Unitario]]*Ventas[[#This Row],[Cantidad]])</f>
        <v/>
      </c>
      <c r="I3521" s="1" t="str">
        <f>IF(ISBLANK(Ventas[[#This Row],[Código]]),"",SUM(Ventas[[#This Row],[Monto]],I3520))</f>
        <v/>
      </c>
    </row>
    <row r="3522" spans="3:9" x14ac:dyDescent="0.25">
      <c r="C3522" t="str">
        <f>IF(ISBLANK(Ventas[[#This Row],[Código]]),"",VLOOKUP(Ventas[[#This Row],[Código]],Productos[],2,FALSE))</f>
        <v/>
      </c>
      <c r="D3522" t="str">
        <f>IF(ISBLANK(Ventas[[#This Row],[Código]]),"",VLOOKUP(Ventas[[#This Row],[Código]],Productos[],3,FALSE))</f>
        <v/>
      </c>
      <c r="E3522" s="22"/>
      <c r="F3522" s="1" t="str">
        <f>IF(ISBLANK(Ventas[[#This Row],[Código]]),"",VLOOKUP(Ventas[[#This Row],[Código]],Productos[],4,FALSE))</f>
        <v/>
      </c>
      <c r="G3522" s="1" t="str">
        <f>IF(ISBLANK(Ventas[[#This Row],[Código]]),"",VLOOKUP(Ventas[[#This Row],[Código]],Productos[],5,FALSE))</f>
        <v/>
      </c>
      <c r="H3522" s="23" t="str">
        <f>IF(ISBLANK(Ventas[[#This Row],[Código]]),"",Ventas[[#This Row],[Precio Unitario]]*Ventas[[#This Row],[Cantidad]])</f>
        <v/>
      </c>
      <c r="I3522" s="1" t="str">
        <f>IF(ISBLANK(Ventas[[#This Row],[Código]]),"",SUM(Ventas[[#This Row],[Monto]],I3521))</f>
        <v/>
      </c>
    </row>
    <row r="3523" spans="3:9" x14ac:dyDescent="0.25">
      <c r="C3523" t="str">
        <f>IF(ISBLANK(Ventas[[#This Row],[Código]]),"",VLOOKUP(Ventas[[#This Row],[Código]],Productos[],2,FALSE))</f>
        <v/>
      </c>
      <c r="D3523" t="str">
        <f>IF(ISBLANK(Ventas[[#This Row],[Código]]),"",VLOOKUP(Ventas[[#This Row],[Código]],Productos[],3,FALSE))</f>
        <v/>
      </c>
      <c r="E3523" s="22"/>
      <c r="F3523" s="1" t="str">
        <f>IF(ISBLANK(Ventas[[#This Row],[Código]]),"",VLOOKUP(Ventas[[#This Row],[Código]],Productos[],4,FALSE))</f>
        <v/>
      </c>
      <c r="G3523" s="1" t="str">
        <f>IF(ISBLANK(Ventas[[#This Row],[Código]]),"",VLOOKUP(Ventas[[#This Row],[Código]],Productos[],5,FALSE))</f>
        <v/>
      </c>
      <c r="H3523" s="23" t="str">
        <f>IF(ISBLANK(Ventas[[#This Row],[Código]]),"",Ventas[[#This Row],[Precio Unitario]]*Ventas[[#This Row],[Cantidad]])</f>
        <v/>
      </c>
      <c r="I3523" s="1" t="str">
        <f>IF(ISBLANK(Ventas[[#This Row],[Código]]),"",SUM(Ventas[[#This Row],[Monto]],I3522))</f>
        <v/>
      </c>
    </row>
    <row r="3524" spans="3:9" x14ac:dyDescent="0.25">
      <c r="C3524" t="str">
        <f>IF(ISBLANK(Ventas[[#This Row],[Código]]),"",VLOOKUP(Ventas[[#This Row],[Código]],Productos[],2,FALSE))</f>
        <v/>
      </c>
      <c r="D3524" t="str">
        <f>IF(ISBLANK(Ventas[[#This Row],[Código]]),"",VLOOKUP(Ventas[[#This Row],[Código]],Productos[],3,FALSE))</f>
        <v/>
      </c>
      <c r="E3524" s="22"/>
      <c r="F3524" s="1" t="str">
        <f>IF(ISBLANK(Ventas[[#This Row],[Código]]),"",VLOOKUP(Ventas[[#This Row],[Código]],Productos[],4,FALSE))</f>
        <v/>
      </c>
      <c r="G3524" s="1" t="str">
        <f>IF(ISBLANK(Ventas[[#This Row],[Código]]),"",VLOOKUP(Ventas[[#This Row],[Código]],Productos[],5,FALSE))</f>
        <v/>
      </c>
      <c r="H3524" s="23" t="str">
        <f>IF(ISBLANK(Ventas[[#This Row],[Código]]),"",Ventas[[#This Row],[Precio Unitario]]*Ventas[[#This Row],[Cantidad]])</f>
        <v/>
      </c>
      <c r="I3524" s="1" t="str">
        <f>IF(ISBLANK(Ventas[[#This Row],[Código]]),"",SUM(Ventas[[#This Row],[Monto]],I3523))</f>
        <v/>
      </c>
    </row>
    <row r="3525" spans="3:9" x14ac:dyDescent="0.25">
      <c r="C3525" t="str">
        <f>IF(ISBLANK(Ventas[[#This Row],[Código]]),"",VLOOKUP(Ventas[[#This Row],[Código]],Productos[],2,FALSE))</f>
        <v/>
      </c>
      <c r="D3525" t="str">
        <f>IF(ISBLANK(Ventas[[#This Row],[Código]]),"",VLOOKUP(Ventas[[#This Row],[Código]],Productos[],3,FALSE))</f>
        <v/>
      </c>
      <c r="E3525" s="22"/>
      <c r="F3525" s="1" t="str">
        <f>IF(ISBLANK(Ventas[[#This Row],[Código]]),"",VLOOKUP(Ventas[[#This Row],[Código]],Productos[],4,FALSE))</f>
        <v/>
      </c>
      <c r="G3525" s="1" t="str">
        <f>IF(ISBLANK(Ventas[[#This Row],[Código]]),"",VLOOKUP(Ventas[[#This Row],[Código]],Productos[],5,FALSE))</f>
        <v/>
      </c>
      <c r="H3525" s="23" t="str">
        <f>IF(ISBLANK(Ventas[[#This Row],[Código]]),"",Ventas[[#This Row],[Precio Unitario]]*Ventas[[#This Row],[Cantidad]])</f>
        <v/>
      </c>
      <c r="I3525" s="1" t="str">
        <f>IF(ISBLANK(Ventas[[#This Row],[Código]]),"",SUM(Ventas[[#This Row],[Monto]],I3524))</f>
        <v/>
      </c>
    </row>
    <row r="3526" spans="3:9" x14ac:dyDescent="0.25">
      <c r="C3526" t="str">
        <f>IF(ISBLANK(Ventas[[#This Row],[Código]]),"",VLOOKUP(Ventas[[#This Row],[Código]],Productos[],2,FALSE))</f>
        <v/>
      </c>
      <c r="D3526" t="str">
        <f>IF(ISBLANK(Ventas[[#This Row],[Código]]),"",VLOOKUP(Ventas[[#This Row],[Código]],Productos[],3,FALSE))</f>
        <v/>
      </c>
      <c r="E3526" s="22"/>
      <c r="F3526" s="1" t="str">
        <f>IF(ISBLANK(Ventas[[#This Row],[Código]]),"",VLOOKUP(Ventas[[#This Row],[Código]],Productos[],4,FALSE))</f>
        <v/>
      </c>
      <c r="G3526" s="1" t="str">
        <f>IF(ISBLANK(Ventas[[#This Row],[Código]]),"",VLOOKUP(Ventas[[#This Row],[Código]],Productos[],5,FALSE))</f>
        <v/>
      </c>
      <c r="H3526" s="23" t="str">
        <f>IF(ISBLANK(Ventas[[#This Row],[Código]]),"",Ventas[[#This Row],[Precio Unitario]]*Ventas[[#This Row],[Cantidad]])</f>
        <v/>
      </c>
      <c r="I3526" s="1" t="str">
        <f>IF(ISBLANK(Ventas[[#This Row],[Código]]),"",SUM(Ventas[[#This Row],[Monto]],I3525))</f>
        <v/>
      </c>
    </row>
    <row r="3527" spans="3:9" x14ac:dyDescent="0.25">
      <c r="C3527" t="str">
        <f>IF(ISBLANK(Ventas[[#This Row],[Código]]),"",VLOOKUP(Ventas[[#This Row],[Código]],Productos[],2,FALSE))</f>
        <v/>
      </c>
      <c r="D3527" t="str">
        <f>IF(ISBLANK(Ventas[[#This Row],[Código]]),"",VLOOKUP(Ventas[[#This Row],[Código]],Productos[],3,FALSE))</f>
        <v/>
      </c>
      <c r="E3527" s="22"/>
      <c r="F3527" s="1" t="str">
        <f>IF(ISBLANK(Ventas[[#This Row],[Código]]),"",VLOOKUP(Ventas[[#This Row],[Código]],Productos[],4,FALSE))</f>
        <v/>
      </c>
      <c r="G3527" s="1" t="str">
        <f>IF(ISBLANK(Ventas[[#This Row],[Código]]),"",VLOOKUP(Ventas[[#This Row],[Código]],Productos[],5,FALSE))</f>
        <v/>
      </c>
      <c r="H3527" s="23" t="str">
        <f>IF(ISBLANK(Ventas[[#This Row],[Código]]),"",Ventas[[#This Row],[Precio Unitario]]*Ventas[[#This Row],[Cantidad]])</f>
        <v/>
      </c>
      <c r="I3527" s="1" t="str">
        <f>IF(ISBLANK(Ventas[[#This Row],[Código]]),"",SUM(Ventas[[#This Row],[Monto]],I3526))</f>
        <v/>
      </c>
    </row>
    <row r="3528" spans="3:9" x14ac:dyDescent="0.25">
      <c r="C3528" t="str">
        <f>IF(ISBLANK(Ventas[[#This Row],[Código]]),"",VLOOKUP(Ventas[[#This Row],[Código]],Productos[],2,FALSE))</f>
        <v/>
      </c>
      <c r="D3528" t="str">
        <f>IF(ISBLANK(Ventas[[#This Row],[Código]]),"",VLOOKUP(Ventas[[#This Row],[Código]],Productos[],3,FALSE))</f>
        <v/>
      </c>
      <c r="E3528" s="22"/>
      <c r="F3528" s="1" t="str">
        <f>IF(ISBLANK(Ventas[[#This Row],[Código]]),"",VLOOKUP(Ventas[[#This Row],[Código]],Productos[],4,FALSE))</f>
        <v/>
      </c>
      <c r="G3528" s="1" t="str">
        <f>IF(ISBLANK(Ventas[[#This Row],[Código]]),"",VLOOKUP(Ventas[[#This Row],[Código]],Productos[],5,FALSE))</f>
        <v/>
      </c>
      <c r="H3528" s="23" t="str">
        <f>IF(ISBLANK(Ventas[[#This Row],[Código]]),"",Ventas[[#This Row],[Precio Unitario]]*Ventas[[#This Row],[Cantidad]])</f>
        <v/>
      </c>
      <c r="I3528" s="1" t="str">
        <f>IF(ISBLANK(Ventas[[#This Row],[Código]]),"",SUM(Ventas[[#This Row],[Monto]],I3527))</f>
        <v/>
      </c>
    </row>
    <row r="3529" spans="3:9" x14ac:dyDescent="0.25">
      <c r="C3529" t="str">
        <f>IF(ISBLANK(Ventas[[#This Row],[Código]]),"",VLOOKUP(Ventas[[#This Row],[Código]],Productos[],2,FALSE))</f>
        <v/>
      </c>
      <c r="D3529" t="str">
        <f>IF(ISBLANK(Ventas[[#This Row],[Código]]),"",VLOOKUP(Ventas[[#This Row],[Código]],Productos[],3,FALSE))</f>
        <v/>
      </c>
      <c r="E3529" s="22"/>
      <c r="F3529" s="1" t="str">
        <f>IF(ISBLANK(Ventas[[#This Row],[Código]]),"",VLOOKUP(Ventas[[#This Row],[Código]],Productos[],4,FALSE))</f>
        <v/>
      </c>
      <c r="G3529" s="1" t="str">
        <f>IF(ISBLANK(Ventas[[#This Row],[Código]]),"",VLOOKUP(Ventas[[#This Row],[Código]],Productos[],5,FALSE))</f>
        <v/>
      </c>
      <c r="H3529" s="23" t="str">
        <f>IF(ISBLANK(Ventas[[#This Row],[Código]]),"",Ventas[[#This Row],[Precio Unitario]]*Ventas[[#This Row],[Cantidad]])</f>
        <v/>
      </c>
      <c r="I3529" s="1" t="str">
        <f>IF(ISBLANK(Ventas[[#This Row],[Código]]),"",SUM(Ventas[[#This Row],[Monto]],I3528))</f>
        <v/>
      </c>
    </row>
    <row r="3530" spans="3:9" x14ac:dyDescent="0.25">
      <c r="C3530" t="str">
        <f>IF(ISBLANK(Ventas[[#This Row],[Código]]),"",VLOOKUP(Ventas[[#This Row],[Código]],Productos[],2,FALSE))</f>
        <v/>
      </c>
      <c r="D3530" t="str">
        <f>IF(ISBLANK(Ventas[[#This Row],[Código]]),"",VLOOKUP(Ventas[[#This Row],[Código]],Productos[],3,FALSE))</f>
        <v/>
      </c>
      <c r="E3530" s="22"/>
      <c r="F3530" s="1" t="str">
        <f>IF(ISBLANK(Ventas[[#This Row],[Código]]),"",VLOOKUP(Ventas[[#This Row],[Código]],Productos[],4,FALSE))</f>
        <v/>
      </c>
      <c r="G3530" s="1" t="str">
        <f>IF(ISBLANK(Ventas[[#This Row],[Código]]),"",VLOOKUP(Ventas[[#This Row],[Código]],Productos[],5,FALSE))</f>
        <v/>
      </c>
      <c r="H3530" s="23" t="str">
        <f>IF(ISBLANK(Ventas[[#This Row],[Código]]),"",Ventas[[#This Row],[Precio Unitario]]*Ventas[[#This Row],[Cantidad]])</f>
        <v/>
      </c>
      <c r="I3530" s="1" t="str">
        <f>IF(ISBLANK(Ventas[[#This Row],[Código]]),"",SUM(Ventas[[#This Row],[Monto]],I3529))</f>
        <v/>
      </c>
    </row>
    <row r="3531" spans="3:9" x14ac:dyDescent="0.25">
      <c r="C3531" t="str">
        <f>IF(ISBLANK(Ventas[[#This Row],[Código]]),"",VLOOKUP(Ventas[[#This Row],[Código]],Productos[],2,FALSE))</f>
        <v/>
      </c>
      <c r="D3531" t="str">
        <f>IF(ISBLANK(Ventas[[#This Row],[Código]]),"",VLOOKUP(Ventas[[#This Row],[Código]],Productos[],3,FALSE))</f>
        <v/>
      </c>
      <c r="E3531" s="22"/>
      <c r="F3531" s="1" t="str">
        <f>IF(ISBLANK(Ventas[[#This Row],[Código]]),"",VLOOKUP(Ventas[[#This Row],[Código]],Productos[],4,FALSE))</f>
        <v/>
      </c>
      <c r="G3531" s="1" t="str">
        <f>IF(ISBLANK(Ventas[[#This Row],[Código]]),"",VLOOKUP(Ventas[[#This Row],[Código]],Productos[],5,FALSE))</f>
        <v/>
      </c>
      <c r="H3531" s="23" t="str">
        <f>IF(ISBLANK(Ventas[[#This Row],[Código]]),"",Ventas[[#This Row],[Precio Unitario]]*Ventas[[#This Row],[Cantidad]])</f>
        <v/>
      </c>
      <c r="I3531" s="1" t="str">
        <f>IF(ISBLANK(Ventas[[#This Row],[Código]]),"",SUM(Ventas[[#This Row],[Monto]],I3530))</f>
        <v/>
      </c>
    </row>
    <row r="3532" spans="3:9" x14ac:dyDescent="0.25">
      <c r="C3532" t="str">
        <f>IF(ISBLANK(Ventas[[#This Row],[Código]]),"",VLOOKUP(Ventas[[#This Row],[Código]],Productos[],2,FALSE))</f>
        <v/>
      </c>
      <c r="D3532" t="str">
        <f>IF(ISBLANK(Ventas[[#This Row],[Código]]),"",VLOOKUP(Ventas[[#This Row],[Código]],Productos[],3,FALSE))</f>
        <v/>
      </c>
      <c r="E3532" s="22"/>
      <c r="F3532" s="1" t="str">
        <f>IF(ISBLANK(Ventas[[#This Row],[Código]]),"",VLOOKUP(Ventas[[#This Row],[Código]],Productos[],4,FALSE))</f>
        <v/>
      </c>
      <c r="G3532" s="1" t="str">
        <f>IF(ISBLANK(Ventas[[#This Row],[Código]]),"",VLOOKUP(Ventas[[#This Row],[Código]],Productos[],5,FALSE))</f>
        <v/>
      </c>
      <c r="H3532" s="23" t="str">
        <f>IF(ISBLANK(Ventas[[#This Row],[Código]]),"",Ventas[[#This Row],[Precio Unitario]]*Ventas[[#This Row],[Cantidad]])</f>
        <v/>
      </c>
      <c r="I3532" s="1" t="str">
        <f>IF(ISBLANK(Ventas[[#This Row],[Código]]),"",SUM(Ventas[[#This Row],[Monto]],I3531))</f>
        <v/>
      </c>
    </row>
    <row r="3533" spans="3:9" x14ac:dyDescent="0.25">
      <c r="C3533" t="str">
        <f>IF(ISBLANK(Ventas[[#This Row],[Código]]),"",VLOOKUP(Ventas[[#This Row],[Código]],Productos[],2,FALSE))</f>
        <v/>
      </c>
      <c r="D3533" t="str">
        <f>IF(ISBLANK(Ventas[[#This Row],[Código]]),"",VLOOKUP(Ventas[[#This Row],[Código]],Productos[],3,FALSE))</f>
        <v/>
      </c>
      <c r="E3533" s="22"/>
      <c r="F3533" s="1" t="str">
        <f>IF(ISBLANK(Ventas[[#This Row],[Código]]),"",VLOOKUP(Ventas[[#This Row],[Código]],Productos[],4,FALSE))</f>
        <v/>
      </c>
      <c r="G3533" s="1" t="str">
        <f>IF(ISBLANK(Ventas[[#This Row],[Código]]),"",VLOOKUP(Ventas[[#This Row],[Código]],Productos[],5,FALSE))</f>
        <v/>
      </c>
      <c r="H3533" s="23" t="str">
        <f>IF(ISBLANK(Ventas[[#This Row],[Código]]),"",Ventas[[#This Row],[Precio Unitario]]*Ventas[[#This Row],[Cantidad]])</f>
        <v/>
      </c>
      <c r="I3533" s="1" t="str">
        <f>IF(ISBLANK(Ventas[[#This Row],[Código]]),"",SUM(Ventas[[#This Row],[Monto]],I3532))</f>
        <v/>
      </c>
    </row>
    <row r="3534" spans="3:9" x14ac:dyDescent="0.25">
      <c r="C3534" t="str">
        <f>IF(ISBLANK(Ventas[[#This Row],[Código]]),"",VLOOKUP(Ventas[[#This Row],[Código]],Productos[],2,FALSE))</f>
        <v/>
      </c>
      <c r="D3534" t="str">
        <f>IF(ISBLANK(Ventas[[#This Row],[Código]]),"",VLOOKUP(Ventas[[#This Row],[Código]],Productos[],3,FALSE))</f>
        <v/>
      </c>
      <c r="E3534" s="22"/>
      <c r="F3534" s="1" t="str">
        <f>IF(ISBLANK(Ventas[[#This Row],[Código]]),"",VLOOKUP(Ventas[[#This Row],[Código]],Productos[],4,FALSE))</f>
        <v/>
      </c>
      <c r="G3534" s="1" t="str">
        <f>IF(ISBLANK(Ventas[[#This Row],[Código]]),"",VLOOKUP(Ventas[[#This Row],[Código]],Productos[],5,FALSE))</f>
        <v/>
      </c>
      <c r="H3534" s="23" t="str">
        <f>IF(ISBLANK(Ventas[[#This Row],[Código]]),"",Ventas[[#This Row],[Precio Unitario]]*Ventas[[#This Row],[Cantidad]])</f>
        <v/>
      </c>
      <c r="I3534" s="1" t="str">
        <f>IF(ISBLANK(Ventas[[#This Row],[Código]]),"",SUM(Ventas[[#This Row],[Monto]],I3533))</f>
        <v/>
      </c>
    </row>
    <row r="3535" spans="3:9" x14ac:dyDescent="0.25">
      <c r="C3535" t="str">
        <f>IF(ISBLANK(Ventas[[#This Row],[Código]]),"",VLOOKUP(Ventas[[#This Row],[Código]],Productos[],2,FALSE))</f>
        <v/>
      </c>
      <c r="D3535" t="str">
        <f>IF(ISBLANK(Ventas[[#This Row],[Código]]),"",VLOOKUP(Ventas[[#This Row],[Código]],Productos[],3,FALSE))</f>
        <v/>
      </c>
      <c r="E3535" s="22"/>
      <c r="F3535" s="1" t="str">
        <f>IF(ISBLANK(Ventas[[#This Row],[Código]]),"",VLOOKUP(Ventas[[#This Row],[Código]],Productos[],4,FALSE))</f>
        <v/>
      </c>
      <c r="G3535" s="1" t="str">
        <f>IF(ISBLANK(Ventas[[#This Row],[Código]]),"",VLOOKUP(Ventas[[#This Row],[Código]],Productos[],5,FALSE))</f>
        <v/>
      </c>
      <c r="H3535" s="23" t="str">
        <f>IF(ISBLANK(Ventas[[#This Row],[Código]]),"",Ventas[[#This Row],[Precio Unitario]]*Ventas[[#This Row],[Cantidad]])</f>
        <v/>
      </c>
      <c r="I3535" s="1" t="str">
        <f>IF(ISBLANK(Ventas[[#This Row],[Código]]),"",SUM(Ventas[[#This Row],[Monto]],I3534))</f>
        <v/>
      </c>
    </row>
    <row r="3536" spans="3:9" x14ac:dyDescent="0.25">
      <c r="C3536" t="str">
        <f>IF(ISBLANK(Ventas[[#This Row],[Código]]),"",VLOOKUP(Ventas[[#This Row],[Código]],Productos[],2,FALSE))</f>
        <v/>
      </c>
      <c r="D3536" t="str">
        <f>IF(ISBLANK(Ventas[[#This Row],[Código]]),"",VLOOKUP(Ventas[[#This Row],[Código]],Productos[],3,FALSE))</f>
        <v/>
      </c>
      <c r="E3536" s="22"/>
      <c r="F3536" s="1" t="str">
        <f>IF(ISBLANK(Ventas[[#This Row],[Código]]),"",VLOOKUP(Ventas[[#This Row],[Código]],Productos[],4,FALSE))</f>
        <v/>
      </c>
      <c r="G3536" s="1" t="str">
        <f>IF(ISBLANK(Ventas[[#This Row],[Código]]),"",VLOOKUP(Ventas[[#This Row],[Código]],Productos[],5,FALSE))</f>
        <v/>
      </c>
      <c r="H3536" s="23" t="str">
        <f>IF(ISBLANK(Ventas[[#This Row],[Código]]),"",Ventas[[#This Row],[Precio Unitario]]*Ventas[[#This Row],[Cantidad]])</f>
        <v/>
      </c>
      <c r="I3536" s="1" t="str">
        <f>IF(ISBLANK(Ventas[[#This Row],[Código]]),"",SUM(Ventas[[#This Row],[Monto]],I3535))</f>
        <v/>
      </c>
    </row>
    <row r="3537" spans="3:9" x14ac:dyDescent="0.25">
      <c r="C3537" t="str">
        <f>IF(ISBLANK(Ventas[[#This Row],[Código]]),"",VLOOKUP(Ventas[[#This Row],[Código]],Productos[],2,FALSE))</f>
        <v/>
      </c>
      <c r="D3537" t="str">
        <f>IF(ISBLANK(Ventas[[#This Row],[Código]]),"",VLOOKUP(Ventas[[#This Row],[Código]],Productos[],3,FALSE))</f>
        <v/>
      </c>
      <c r="E3537" s="22"/>
      <c r="F3537" s="1" t="str">
        <f>IF(ISBLANK(Ventas[[#This Row],[Código]]),"",VLOOKUP(Ventas[[#This Row],[Código]],Productos[],4,FALSE))</f>
        <v/>
      </c>
      <c r="G3537" s="1" t="str">
        <f>IF(ISBLANK(Ventas[[#This Row],[Código]]),"",VLOOKUP(Ventas[[#This Row],[Código]],Productos[],5,FALSE))</f>
        <v/>
      </c>
      <c r="H3537" s="23" t="str">
        <f>IF(ISBLANK(Ventas[[#This Row],[Código]]),"",Ventas[[#This Row],[Precio Unitario]]*Ventas[[#This Row],[Cantidad]])</f>
        <v/>
      </c>
      <c r="I3537" s="1" t="str">
        <f>IF(ISBLANK(Ventas[[#This Row],[Código]]),"",SUM(Ventas[[#This Row],[Monto]],I3536))</f>
        <v/>
      </c>
    </row>
    <row r="3538" spans="3:9" x14ac:dyDescent="0.25">
      <c r="C3538" t="str">
        <f>IF(ISBLANK(Ventas[[#This Row],[Código]]),"",VLOOKUP(Ventas[[#This Row],[Código]],Productos[],2,FALSE))</f>
        <v/>
      </c>
      <c r="D3538" t="str">
        <f>IF(ISBLANK(Ventas[[#This Row],[Código]]),"",VLOOKUP(Ventas[[#This Row],[Código]],Productos[],3,FALSE))</f>
        <v/>
      </c>
      <c r="E3538" s="22"/>
      <c r="F3538" s="1" t="str">
        <f>IF(ISBLANK(Ventas[[#This Row],[Código]]),"",VLOOKUP(Ventas[[#This Row],[Código]],Productos[],4,FALSE))</f>
        <v/>
      </c>
      <c r="G3538" s="1" t="str">
        <f>IF(ISBLANK(Ventas[[#This Row],[Código]]),"",VLOOKUP(Ventas[[#This Row],[Código]],Productos[],5,FALSE))</f>
        <v/>
      </c>
      <c r="H3538" s="23" t="str">
        <f>IF(ISBLANK(Ventas[[#This Row],[Código]]),"",Ventas[[#This Row],[Precio Unitario]]*Ventas[[#This Row],[Cantidad]])</f>
        <v/>
      </c>
      <c r="I3538" s="1" t="str">
        <f>IF(ISBLANK(Ventas[[#This Row],[Código]]),"",SUM(Ventas[[#This Row],[Monto]],I3537))</f>
        <v/>
      </c>
    </row>
    <row r="3539" spans="3:9" x14ac:dyDescent="0.25">
      <c r="C3539" t="str">
        <f>IF(ISBLANK(Ventas[[#This Row],[Código]]),"",VLOOKUP(Ventas[[#This Row],[Código]],Productos[],2,FALSE))</f>
        <v/>
      </c>
      <c r="D3539" t="str">
        <f>IF(ISBLANK(Ventas[[#This Row],[Código]]),"",VLOOKUP(Ventas[[#This Row],[Código]],Productos[],3,FALSE))</f>
        <v/>
      </c>
      <c r="E3539" s="22"/>
      <c r="F3539" s="1" t="str">
        <f>IF(ISBLANK(Ventas[[#This Row],[Código]]),"",VLOOKUP(Ventas[[#This Row],[Código]],Productos[],4,FALSE))</f>
        <v/>
      </c>
      <c r="G3539" s="1" t="str">
        <f>IF(ISBLANK(Ventas[[#This Row],[Código]]),"",VLOOKUP(Ventas[[#This Row],[Código]],Productos[],5,FALSE))</f>
        <v/>
      </c>
      <c r="H3539" s="23" t="str">
        <f>IF(ISBLANK(Ventas[[#This Row],[Código]]),"",Ventas[[#This Row],[Precio Unitario]]*Ventas[[#This Row],[Cantidad]])</f>
        <v/>
      </c>
      <c r="I3539" s="1" t="str">
        <f>IF(ISBLANK(Ventas[[#This Row],[Código]]),"",SUM(Ventas[[#This Row],[Monto]],I3538))</f>
        <v/>
      </c>
    </row>
    <row r="3540" spans="3:9" x14ac:dyDescent="0.25">
      <c r="C3540" t="str">
        <f>IF(ISBLANK(Ventas[[#This Row],[Código]]),"",VLOOKUP(Ventas[[#This Row],[Código]],Productos[],2,FALSE))</f>
        <v/>
      </c>
      <c r="D3540" t="str">
        <f>IF(ISBLANK(Ventas[[#This Row],[Código]]),"",VLOOKUP(Ventas[[#This Row],[Código]],Productos[],3,FALSE))</f>
        <v/>
      </c>
      <c r="E3540" s="22"/>
      <c r="F3540" s="1" t="str">
        <f>IF(ISBLANK(Ventas[[#This Row],[Código]]),"",VLOOKUP(Ventas[[#This Row],[Código]],Productos[],4,FALSE))</f>
        <v/>
      </c>
      <c r="G3540" s="1" t="str">
        <f>IF(ISBLANK(Ventas[[#This Row],[Código]]),"",VLOOKUP(Ventas[[#This Row],[Código]],Productos[],5,FALSE))</f>
        <v/>
      </c>
      <c r="H3540" s="23" t="str">
        <f>IF(ISBLANK(Ventas[[#This Row],[Código]]),"",Ventas[[#This Row],[Precio Unitario]]*Ventas[[#This Row],[Cantidad]])</f>
        <v/>
      </c>
      <c r="I3540" s="1" t="str">
        <f>IF(ISBLANK(Ventas[[#This Row],[Código]]),"",SUM(Ventas[[#This Row],[Monto]],I3539))</f>
        <v/>
      </c>
    </row>
    <row r="3541" spans="3:9" x14ac:dyDescent="0.25">
      <c r="C3541" t="str">
        <f>IF(ISBLANK(Ventas[[#This Row],[Código]]),"",VLOOKUP(Ventas[[#This Row],[Código]],Productos[],2,FALSE))</f>
        <v/>
      </c>
      <c r="D3541" t="str">
        <f>IF(ISBLANK(Ventas[[#This Row],[Código]]),"",VLOOKUP(Ventas[[#This Row],[Código]],Productos[],3,FALSE))</f>
        <v/>
      </c>
      <c r="E3541" s="22"/>
      <c r="F3541" s="1" t="str">
        <f>IF(ISBLANK(Ventas[[#This Row],[Código]]),"",VLOOKUP(Ventas[[#This Row],[Código]],Productos[],4,FALSE))</f>
        <v/>
      </c>
      <c r="G3541" s="1" t="str">
        <f>IF(ISBLANK(Ventas[[#This Row],[Código]]),"",VLOOKUP(Ventas[[#This Row],[Código]],Productos[],5,FALSE))</f>
        <v/>
      </c>
      <c r="H3541" s="23" t="str">
        <f>IF(ISBLANK(Ventas[[#This Row],[Código]]),"",Ventas[[#This Row],[Precio Unitario]]*Ventas[[#This Row],[Cantidad]])</f>
        <v/>
      </c>
      <c r="I3541" s="1" t="str">
        <f>IF(ISBLANK(Ventas[[#This Row],[Código]]),"",SUM(Ventas[[#This Row],[Monto]],I3540))</f>
        <v/>
      </c>
    </row>
    <row r="3542" spans="3:9" x14ac:dyDescent="0.25">
      <c r="C3542" t="str">
        <f>IF(ISBLANK(Ventas[[#This Row],[Código]]),"",VLOOKUP(Ventas[[#This Row],[Código]],Productos[],2,FALSE))</f>
        <v/>
      </c>
      <c r="D3542" t="str">
        <f>IF(ISBLANK(Ventas[[#This Row],[Código]]),"",VLOOKUP(Ventas[[#This Row],[Código]],Productos[],3,FALSE))</f>
        <v/>
      </c>
      <c r="E3542" s="22"/>
      <c r="F3542" s="1" t="str">
        <f>IF(ISBLANK(Ventas[[#This Row],[Código]]),"",VLOOKUP(Ventas[[#This Row],[Código]],Productos[],4,FALSE))</f>
        <v/>
      </c>
      <c r="G3542" s="1" t="str">
        <f>IF(ISBLANK(Ventas[[#This Row],[Código]]),"",VLOOKUP(Ventas[[#This Row],[Código]],Productos[],5,FALSE))</f>
        <v/>
      </c>
      <c r="H3542" s="23" t="str">
        <f>IF(ISBLANK(Ventas[[#This Row],[Código]]),"",Ventas[[#This Row],[Precio Unitario]]*Ventas[[#This Row],[Cantidad]])</f>
        <v/>
      </c>
      <c r="I3542" s="1" t="str">
        <f>IF(ISBLANK(Ventas[[#This Row],[Código]]),"",SUM(Ventas[[#This Row],[Monto]],I3541))</f>
        <v/>
      </c>
    </row>
    <row r="3543" spans="3:9" x14ac:dyDescent="0.25">
      <c r="C3543" t="str">
        <f>IF(ISBLANK(Ventas[[#This Row],[Código]]),"",VLOOKUP(Ventas[[#This Row],[Código]],Productos[],2,FALSE))</f>
        <v/>
      </c>
      <c r="D3543" t="str">
        <f>IF(ISBLANK(Ventas[[#This Row],[Código]]),"",VLOOKUP(Ventas[[#This Row],[Código]],Productos[],3,FALSE))</f>
        <v/>
      </c>
      <c r="E3543" s="22"/>
      <c r="F3543" s="1" t="str">
        <f>IF(ISBLANK(Ventas[[#This Row],[Código]]),"",VLOOKUP(Ventas[[#This Row],[Código]],Productos[],4,FALSE))</f>
        <v/>
      </c>
      <c r="G3543" s="1" t="str">
        <f>IF(ISBLANK(Ventas[[#This Row],[Código]]),"",VLOOKUP(Ventas[[#This Row],[Código]],Productos[],5,FALSE))</f>
        <v/>
      </c>
      <c r="H3543" s="23" t="str">
        <f>IF(ISBLANK(Ventas[[#This Row],[Código]]),"",Ventas[[#This Row],[Precio Unitario]]*Ventas[[#This Row],[Cantidad]])</f>
        <v/>
      </c>
      <c r="I3543" s="1" t="str">
        <f>IF(ISBLANK(Ventas[[#This Row],[Código]]),"",SUM(Ventas[[#This Row],[Monto]],I3542))</f>
        <v/>
      </c>
    </row>
    <row r="3544" spans="3:9" x14ac:dyDescent="0.25">
      <c r="C3544" t="str">
        <f>IF(ISBLANK(Ventas[[#This Row],[Código]]),"",VLOOKUP(Ventas[[#This Row],[Código]],Productos[],2,FALSE))</f>
        <v/>
      </c>
      <c r="D3544" t="str">
        <f>IF(ISBLANK(Ventas[[#This Row],[Código]]),"",VLOOKUP(Ventas[[#This Row],[Código]],Productos[],3,FALSE))</f>
        <v/>
      </c>
      <c r="E3544" s="22"/>
      <c r="F3544" s="1" t="str">
        <f>IF(ISBLANK(Ventas[[#This Row],[Código]]),"",VLOOKUP(Ventas[[#This Row],[Código]],Productos[],4,FALSE))</f>
        <v/>
      </c>
      <c r="G3544" s="1" t="str">
        <f>IF(ISBLANK(Ventas[[#This Row],[Código]]),"",VLOOKUP(Ventas[[#This Row],[Código]],Productos[],5,FALSE))</f>
        <v/>
      </c>
      <c r="H3544" s="23" t="str">
        <f>IF(ISBLANK(Ventas[[#This Row],[Código]]),"",Ventas[[#This Row],[Precio Unitario]]*Ventas[[#This Row],[Cantidad]])</f>
        <v/>
      </c>
      <c r="I3544" s="1" t="str">
        <f>IF(ISBLANK(Ventas[[#This Row],[Código]]),"",SUM(Ventas[[#This Row],[Monto]],I3543))</f>
        <v/>
      </c>
    </row>
    <row r="3545" spans="3:9" x14ac:dyDescent="0.25">
      <c r="C3545" t="str">
        <f>IF(ISBLANK(Ventas[[#This Row],[Código]]),"",VLOOKUP(Ventas[[#This Row],[Código]],Productos[],2,FALSE))</f>
        <v/>
      </c>
      <c r="D3545" t="str">
        <f>IF(ISBLANK(Ventas[[#This Row],[Código]]),"",VLOOKUP(Ventas[[#This Row],[Código]],Productos[],3,FALSE))</f>
        <v/>
      </c>
      <c r="E3545" s="22"/>
      <c r="F3545" s="1" t="str">
        <f>IF(ISBLANK(Ventas[[#This Row],[Código]]),"",VLOOKUP(Ventas[[#This Row],[Código]],Productos[],4,FALSE))</f>
        <v/>
      </c>
      <c r="G3545" s="1" t="str">
        <f>IF(ISBLANK(Ventas[[#This Row],[Código]]),"",VLOOKUP(Ventas[[#This Row],[Código]],Productos[],5,FALSE))</f>
        <v/>
      </c>
      <c r="H3545" s="23" t="str">
        <f>IF(ISBLANK(Ventas[[#This Row],[Código]]),"",Ventas[[#This Row],[Precio Unitario]]*Ventas[[#This Row],[Cantidad]])</f>
        <v/>
      </c>
      <c r="I3545" s="1" t="str">
        <f>IF(ISBLANK(Ventas[[#This Row],[Código]]),"",SUM(Ventas[[#This Row],[Monto]],I3544))</f>
        <v/>
      </c>
    </row>
    <row r="3546" spans="3:9" x14ac:dyDescent="0.25">
      <c r="C3546" t="str">
        <f>IF(ISBLANK(Ventas[[#This Row],[Código]]),"",VLOOKUP(Ventas[[#This Row],[Código]],Productos[],2,FALSE))</f>
        <v/>
      </c>
      <c r="D3546" t="str">
        <f>IF(ISBLANK(Ventas[[#This Row],[Código]]),"",VLOOKUP(Ventas[[#This Row],[Código]],Productos[],3,FALSE))</f>
        <v/>
      </c>
      <c r="E3546" s="22"/>
      <c r="F3546" s="1" t="str">
        <f>IF(ISBLANK(Ventas[[#This Row],[Código]]),"",VLOOKUP(Ventas[[#This Row],[Código]],Productos[],4,FALSE))</f>
        <v/>
      </c>
      <c r="G3546" s="1" t="str">
        <f>IF(ISBLANK(Ventas[[#This Row],[Código]]),"",VLOOKUP(Ventas[[#This Row],[Código]],Productos[],5,FALSE))</f>
        <v/>
      </c>
      <c r="H3546" s="23" t="str">
        <f>IF(ISBLANK(Ventas[[#This Row],[Código]]),"",Ventas[[#This Row],[Precio Unitario]]*Ventas[[#This Row],[Cantidad]])</f>
        <v/>
      </c>
      <c r="I3546" s="1" t="str">
        <f>IF(ISBLANK(Ventas[[#This Row],[Código]]),"",SUM(Ventas[[#This Row],[Monto]],I3545))</f>
        <v/>
      </c>
    </row>
    <row r="3547" spans="3:9" x14ac:dyDescent="0.25">
      <c r="C3547" t="str">
        <f>IF(ISBLANK(Ventas[[#This Row],[Código]]),"",VLOOKUP(Ventas[[#This Row],[Código]],Productos[],2,FALSE))</f>
        <v/>
      </c>
      <c r="D3547" t="str">
        <f>IF(ISBLANK(Ventas[[#This Row],[Código]]),"",VLOOKUP(Ventas[[#This Row],[Código]],Productos[],3,FALSE))</f>
        <v/>
      </c>
      <c r="E3547" s="22"/>
      <c r="F3547" s="1" t="str">
        <f>IF(ISBLANK(Ventas[[#This Row],[Código]]),"",VLOOKUP(Ventas[[#This Row],[Código]],Productos[],4,FALSE))</f>
        <v/>
      </c>
      <c r="G3547" s="1" t="str">
        <f>IF(ISBLANK(Ventas[[#This Row],[Código]]),"",VLOOKUP(Ventas[[#This Row],[Código]],Productos[],5,FALSE))</f>
        <v/>
      </c>
      <c r="H3547" s="23" t="str">
        <f>IF(ISBLANK(Ventas[[#This Row],[Código]]),"",Ventas[[#This Row],[Precio Unitario]]*Ventas[[#This Row],[Cantidad]])</f>
        <v/>
      </c>
      <c r="I3547" s="1" t="str">
        <f>IF(ISBLANK(Ventas[[#This Row],[Código]]),"",SUM(Ventas[[#This Row],[Monto]],I3546))</f>
        <v/>
      </c>
    </row>
    <row r="3548" spans="3:9" x14ac:dyDescent="0.25">
      <c r="C3548" t="str">
        <f>IF(ISBLANK(Ventas[[#This Row],[Código]]),"",VLOOKUP(Ventas[[#This Row],[Código]],Productos[],2,FALSE))</f>
        <v/>
      </c>
      <c r="D3548" t="str">
        <f>IF(ISBLANK(Ventas[[#This Row],[Código]]),"",VLOOKUP(Ventas[[#This Row],[Código]],Productos[],3,FALSE))</f>
        <v/>
      </c>
      <c r="E3548" s="22"/>
      <c r="F3548" s="1" t="str">
        <f>IF(ISBLANK(Ventas[[#This Row],[Código]]),"",VLOOKUP(Ventas[[#This Row],[Código]],Productos[],4,FALSE))</f>
        <v/>
      </c>
      <c r="G3548" s="1" t="str">
        <f>IF(ISBLANK(Ventas[[#This Row],[Código]]),"",VLOOKUP(Ventas[[#This Row],[Código]],Productos[],5,FALSE))</f>
        <v/>
      </c>
      <c r="H3548" s="23" t="str">
        <f>IF(ISBLANK(Ventas[[#This Row],[Código]]),"",Ventas[[#This Row],[Precio Unitario]]*Ventas[[#This Row],[Cantidad]])</f>
        <v/>
      </c>
      <c r="I3548" s="1" t="str">
        <f>IF(ISBLANK(Ventas[[#This Row],[Código]]),"",SUM(Ventas[[#This Row],[Monto]],I3547))</f>
        <v/>
      </c>
    </row>
    <row r="3549" spans="3:9" x14ac:dyDescent="0.25">
      <c r="C3549" t="str">
        <f>IF(ISBLANK(Ventas[[#This Row],[Código]]),"",VLOOKUP(Ventas[[#This Row],[Código]],Productos[],2,FALSE))</f>
        <v/>
      </c>
      <c r="D3549" t="str">
        <f>IF(ISBLANK(Ventas[[#This Row],[Código]]),"",VLOOKUP(Ventas[[#This Row],[Código]],Productos[],3,FALSE))</f>
        <v/>
      </c>
      <c r="E3549" s="22"/>
      <c r="F3549" s="1" t="str">
        <f>IF(ISBLANK(Ventas[[#This Row],[Código]]),"",VLOOKUP(Ventas[[#This Row],[Código]],Productos[],4,FALSE))</f>
        <v/>
      </c>
      <c r="G3549" s="1" t="str">
        <f>IF(ISBLANK(Ventas[[#This Row],[Código]]),"",VLOOKUP(Ventas[[#This Row],[Código]],Productos[],5,FALSE))</f>
        <v/>
      </c>
      <c r="H3549" s="23" t="str">
        <f>IF(ISBLANK(Ventas[[#This Row],[Código]]),"",Ventas[[#This Row],[Precio Unitario]]*Ventas[[#This Row],[Cantidad]])</f>
        <v/>
      </c>
      <c r="I3549" s="1" t="str">
        <f>IF(ISBLANK(Ventas[[#This Row],[Código]]),"",SUM(Ventas[[#This Row],[Monto]],I3548))</f>
        <v/>
      </c>
    </row>
    <row r="3550" spans="3:9" x14ac:dyDescent="0.25">
      <c r="C3550" t="str">
        <f>IF(ISBLANK(Ventas[[#This Row],[Código]]),"",VLOOKUP(Ventas[[#This Row],[Código]],Productos[],2,FALSE))</f>
        <v/>
      </c>
      <c r="D3550" t="str">
        <f>IF(ISBLANK(Ventas[[#This Row],[Código]]),"",VLOOKUP(Ventas[[#This Row],[Código]],Productos[],3,FALSE))</f>
        <v/>
      </c>
      <c r="E3550" s="22"/>
      <c r="F3550" s="1" t="str">
        <f>IF(ISBLANK(Ventas[[#This Row],[Código]]),"",VLOOKUP(Ventas[[#This Row],[Código]],Productos[],4,FALSE))</f>
        <v/>
      </c>
      <c r="G3550" s="1" t="str">
        <f>IF(ISBLANK(Ventas[[#This Row],[Código]]),"",VLOOKUP(Ventas[[#This Row],[Código]],Productos[],5,FALSE))</f>
        <v/>
      </c>
      <c r="H3550" s="23" t="str">
        <f>IF(ISBLANK(Ventas[[#This Row],[Código]]),"",Ventas[[#This Row],[Precio Unitario]]*Ventas[[#This Row],[Cantidad]])</f>
        <v/>
      </c>
      <c r="I3550" s="1" t="str">
        <f>IF(ISBLANK(Ventas[[#This Row],[Código]]),"",SUM(Ventas[[#This Row],[Monto]],I3549))</f>
        <v/>
      </c>
    </row>
    <row r="3551" spans="3:9" x14ac:dyDescent="0.25">
      <c r="C3551" t="str">
        <f>IF(ISBLANK(Ventas[[#This Row],[Código]]),"",VLOOKUP(Ventas[[#This Row],[Código]],Productos[],2,FALSE))</f>
        <v/>
      </c>
      <c r="D3551" t="str">
        <f>IF(ISBLANK(Ventas[[#This Row],[Código]]),"",VLOOKUP(Ventas[[#This Row],[Código]],Productos[],3,FALSE))</f>
        <v/>
      </c>
      <c r="E3551" s="22"/>
      <c r="F3551" s="1" t="str">
        <f>IF(ISBLANK(Ventas[[#This Row],[Código]]),"",VLOOKUP(Ventas[[#This Row],[Código]],Productos[],4,FALSE))</f>
        <v/>
      </c>
      <c r="G3551" s="1" t="str">
        <f>IF(ISBLANK(Ventas[[#This Row],[Código]]),"",VLOOKUP(Ventas[[#This Row],[Código]],Productos[],5,FALSE))</f>
        <v/>
      </c>
      <c r="H3551" s="23" t="str">
        <f>IF(ISBLANK(Ventas[[#This Row],[Código]]),"",Ventas[[#This Row],[Precio Unitario]]*Ventas[[#This Row],[Cantidad]])</f>
        <v/>
      </c>
      <c r="I3551" s="1" t="str">
        <f>IF(ISBLANK(Ventas[[#This Row],[Código]]),"",SUM(Ventas[[#This Row],[Monto]],I3550))</f>
        <v/>
      </c>
    </row>
    <row r="3552" spans="3:9" x14ac:dyDescent="0.25">
      <c r="C3552" t="str">
        <f>IF(ISBLANK(Ventas[[#This Row],[Código]]),"",VLOOKUP(Ventas[[#This Row],[Código]],Productos[],2,FALSE))</f>
        <v/>
      </c>
      <c r="D3552" t="str">
        <f>IF(ISBLANK(Ventas[[#This Row],[Código]]),"",VLOOKUP(Ventas[[#This Row],[Código]],Productos[],3,FALSE))</f>
        <v/>
      </c>
      <c r="E3552" s="22"/>
      <c r="F3552" s="1" t="str">
        <f>IF(ISBLANK(Ventas[[#This Row],[Código]]),"",VLOOKUP(Ventas[[#This Row],[Código]],Productos[],4,FALSE))</f>
        <v/>
      </c>
      <c r="G3552" s="1" t="str">
        <f>IF(ISBLANK(Ventas[[#This Row],[Código]]),"",VLOOKUP(Ventas[[#This Row],[Código]],Productos[],5,FALSE))</f>
        <v/>
      </c>
      <c r="H3552" s="23" t="str">
        <f>IF(ISBLANK(Ventas[[#This Row],[Código]]),"",Ventas[[#This Row],[Precio Unitario]]*Ventas[[#This Row],[Cantidad]])</f>
        <v/>
      </c>
      <c r="I3552" s="1" t="str">
        <f>IF(ISBLANK(Ventas[[#This Row],[Código]]),"",SUM(Ventas[[#This Row],[Monto]],I3551))</f>
        <v/>
      </c>
    </row>
    <row r="3553" spans="3:9" x14ac:dyDescent="0.25">
      <c r="C3553" t="str">
        <f>IF(ISBLANK(Ventas[[#This Row],[Código]]),"",VLOOKUP(Ventas[[#This Row],[Código]],Productos[],2,FALSE))</f>
        <v/>
      </c>
      <c r="D3553" t="str">
        <f>IF(ISBLANK(Ventas[[#This Row],[Código]]),"",VLOOKUP(Ventas[[#This Row],[Código]],Productos[],3,FALSE))</f>
        <v/>
      </c>
      <c r="E3553" s="22"/>
      <c r="F3553" s="1" t="str">
        <f>IF(ISBLANK(Ventas[[#This Row],[Código]]),"",VLOOKUP(Ventas[[#This Row],[Código]],Productos[],4,FALSE))</f>
        <v/>
      </c>
      <c r="G3553" s="1" t="str">
        <f>IF(ISBLANK(Ventas[[#This Row],[Código]]),"",VLOOKUP(Ventas[[#This Row],[Código]],Productos[],5,FALSE))</f>
        <v/>
      </c>
      <c r="H3553" s="23" t="str">
        <f>IF(ISBLANK(Ventas[[#This Row],[Código]]),"",Ventas[[#This Row],[Precio Unitario]]*Ventas[[#This Row],[Cantidad]])</f>
        <v/>
      </c>
      <c r="I3553" s="1" t="str">
        <f>IF(ISBLANK(Ventas[[#This Row],[Código]]),"",SUM(Ventas[[#This Row],[Monto]],I3552))</f>
        <v/>
      </c>
    </row>
    <row r="3554" spans="3:9" x14ac:dyDescent="0.25">
      <c r="C3554" t="str">
        <f>IF(ISBLANK(Ventas[[#This Row],[Código]]),"",VLOOKUP(Ventas[[#This Row],[Código]],Productos[],2,FALSE))</f>
        <v/>
      </c>
      <c r="D3554" t="str">
        <f>IF(ISBLANK(Ventas[[#This Row],[Código]]),"",VLOOKUP(Ventas[[#This Row],[Código]],Productos[],3,FALSE))</f>
        <v/>
      </c>
      <c r="E3554" s="22"/>
      <c r="F3554" s="1" t="str">
        <f>IF(ISBLANK(Ventas[[#This Row],[Código]]),"",VLOOKUP(Ventas[[#This Row],[Código]],Productos[],4,FALSE))</f>
        <v/>
      </c>
      <c r="G3554" s="1" t="str">
        <f>IF(ISBLANK(Ventas[[#This Row],[Código]]),"",VLOOKUP(Ventas[[#This Row],[Código]],Productos[],5,FALSE))</f>
        <v/>
      </c>
      <c r="H3554" s="23" t="str">
        <f>IF(ISBLANK(Ventas[[#This Row],[Código]]),"",Ventas[[#This Row],[Precio Unitario]]*Ventas[[#This Row],[Cantidad]])</f>
        <v/>
      </c>
      <c r="I3554" s="1" t="str">
        <f>IF(ISBLANK(Ventas[[#This Row],[Código]]),"",SUM(Ventas[[#This Row],[Monto]],I3553))</f>
        <v/>
      </c>
    </row>
    <row r="3555" spans="3:9" x14ac:dyDescent="0.25">
      <c r="C3555" t="str">
        <f>IF(ISBLANK(Ventas[[#This Row],[Código]]),"",VLOOKUP(Ventas[[#This Row],[Código]],Productos[],2,FALSE))</f>
        <v/>
      </c>
      <c r="D3555" t="str">
        <f>IF(ISBLANK(Ventas[[#This Row],[Código]]),"",VLOOKUP(Ventas[[#This Row],[Código]],Productos[],3,FALSE))</f>
        <v/>
      </c>
      <c r="E3555" s="22"/>
      <c r="F3555" s="1" t="str">
        <f>IF(ISBLANK(Ventas[[#This Row],[Código]]),"",VLOOKUP(Ventas[[#This Row],[Código]],Productos[],4,FALSE))</f>
        <v/>
      </c>
      <c r="G3555" s="1" t="str">
        <f>IF(ISBLANK(Ventas[[#This Row],[Código]]),"",VLOOKUP(Ventas[[#This Row],[Código]],Productos[],5,FALSE))</f>
        <v/>
      </c>
      <c r="H3555" s="23" t="str">
        <f>IF(ISBLANK(Ventas[[#This Row],[Código]]),"",Ventas[[#This Row],[Precio Unitario]]*Ventas[[#This Row],[Cantidad]])</f>
        <v/>
      </c>
      <c r="I3555" s="1" t="str">
        <f>IF(ISBLANK(Ventas[[#This Row],[Código]]),"",SUM(Ventas[[#This Row],[Monto]],I3554))</f>
        <v/>
      </c>
    </row>
    <row r="3556" spans="3:9" x14ac:dyDescent="0.25">
      <c r="C3556" t="str">
        <f>IF(ISBLANK(Ventas[[#This Row],[Código]]),"",VLOOKUP(Ventas[[#This Row],[Código]],Productos[],2,FALSE))</f>
        <v/>
      </c>
      <c r="D3556" t="str">
        <f>IF(ISBLANK(Ventas[[#This Row],[Código]]),"",VLOOKUP(Ventas[[#This Row],[Código]],Productos[],3,FALSE))</f>
        <v/>
      </c>
      <c r="E3556" s="22"/>
      <c r="F3556" s="1" t="str">
        <f>IF(ISBLANK(Ventas[[#This Row],[Código]]),"",VLOOKUP(Ventas[[#This Row],[Código]],Productos[],4,FALSE))</f>
        <v/>
      </c>
      <c r="G3556" s="1" t="str">
        <f>IF(ISBLANK(Ventas[[#This Row],[Código]]),"",VLOOKUP(Ventas[[#This Row],[Código]],Productos[],5,FALSE))</f>
        <v/>
      </c>
      <c r="H3556" s="23" t="str">
        <f>IF(ISBLANK(Ventas[[#This Row],[Código]]),"",Ventas[[#This Row],[Precio Unitario]]*Ventas[[#This Row],[Cantidad]])</f>
        <v/>
      </c>
      <c r="I3556" s="1" t="str">
        <f>IF(ISBLANK(Ventas[[#This Row],[Código]]),"",SUM(Ventas[[#This Row],[Monto]],I3555))</f>
        <v/>
      </c>
    </row>
    <row r="3557" spans="3:9" x14ac:dyDescent="0.25">
      <c r="C3557" t="str">
        <f>IF(ISBLANK(Ventas[[#This Row],[Código]]),"",VLOOKUP(Ventas[[#This Row],[Código]],Productos[],2,FALSE))</f>
        <v/>
      </c>
      <c r="D3557" t="str">
        <f>IF(ISBLANK(Ventas[[#This Row],[Código]]),"",VLOOKUP(Ventas[[#This Row],[Código]],Productos[],3,FALSE))</f>
        <v/>
      </c>
      <c r="E3557" s="22"/>
      <c r="F3557" s="1" t="str">
        <f>IF(ISBLANK(Ventas[[#This Row],[Código]]),"",VLOOKUP(Ventas[[#This Row],[Código]],Productos[],4,FALSE))</f>
        <v/>
      </c>
      <c r="G3557" s="1" t="str">
        <f>IF(ISBLANK(Ventas[[#This Row],[Código]]),"",VLOOKUP(Ventas[[#This Row],[Código]],Productos[],5,FALSE))</f>
        <v/>
      </c>
      <c r="H3557" s="23" t="str">
        <f>IF(ISBLANK(Ventas[[#This Row],[Código]]),"",Ventas[[#This Row],[Precio Unitario]]*Ventas[[#This Row],[Cantidad]])</f>
        <v/>
      </c>
      <c r="I3557" s="1" t="str">
        <f>IF(ISBLANK(Ventas[[#This Row],[Código]]),"",SUM(Ventas[[#This Row],[Monto]],I3556))</f>
        <v/>
      </c>
    </row>
    <row r="3558" spans="3:9" x14ac:dyDescent="0.25">
      <c r="C3558" t="str">
        <f>IF(ISBLANK(Ventas[[#This Row],[Código]]),"",VLOOKUP(Ventas[[#This Row],[Código]],Productos[],2,FALSE))</f>
        <v/>
      </c>
      <c r="D3558" t="str">
        <f>IF(ISBLANK(Ventas[[#This Row],[Código]]),"",VLOOKUP(Ventas[[#This Row],[Código]],Productos[],3,FALSE))</f>
        <v/>
      </c>
      <c r="E3558" s="22"/>
      <c r="F3558" s="1" t="str">
        <f>IF(ISBLANK(Ventas[[#This Row],[Código]]),"",VLOOKUP(Ventas[[#This Row],[Código]],Productos[],4,FALSE))</f>
        <v/>
      </c>
      <c r="G3558" s="1" t="str">
        <f>IF(ISBLANK(Ventas[[#This Row],[Código]]),"",VLOOKUP(Ventas[[#This Row],[Código]],Productos[],5,FALSE))</f>
        <v/>
      </c>
      <c r="H3558" s="23" t="str">
        <f>IF(ISBLANK(Ventas[[#This Row],[Código]]),"",Ventas[[#This Row],[Precio Unitario]]*Ventas[[#This Row],[Cantidad]])</f>
        <v/>
      </c>
      <c r="I3558" s="1" t="str">
        <f>IF(ISBLANK(Ventas[[#This Row],[Código]]),"",SUM(Ventas[[#This Row],[Monto]],I3557))</f>
        <v/>
      </c>
    </row>
    <row r="3559" spans="3:9" x14ac:dyDescent="0.25">
      <c r="C3559" t="str">
        <f>IF(ISBLANK(Ventas[[#This Row],[Código]]),"",VLOOKUP(Ventas[[#This Row],[Código]],Productos[],2,FALSE))</f>
        <v/>
      </c>
      <c r="D3559" t="str">
        <f>IF(ISBLANK(Ventas[[#This Row],[Código]]),"",VLOOKUP(Ventas[[#This Row],[Código]],Productos[],3,FALSE))</f>
        <v/>
      </c>
      <c r="E3559" s="22"/>
      <c r="F3559" s="1" t="str">
        <f>IF(ISBLANK(Ventas[[#This Row],[Código]]),"",VLOOKUP(Ventas[[#This Row],[Código]],Productos[],4,FALSE))</f>
        <v/>
      </c>
      <c r="G3559" s="1" t="str">
        <f>IF(ISBLANK(Ventas[[#This Row],[Código]]),"",VLOOKUP(Ventas[[#This Row],[Código]],Productos[],5,FALSE))</f>
        <v/>
      </c>
      <c r="H3559" s="23" t="str">
        <f>IF(ISBLANK(Ventas[[#This Row],[Código]]),"",Ventas[[#This Row],[Precio Unitario]]*Ventas[[#This Row],[Cantidad]])</f>
        <v/>
      </c>
      <c r="I3559" s="1" t="str">
        <f>IF(ISBLANK(Ventas[[#This Row],[Código]]),"",SUM(Ventas[[#This Row],[Monto]],I3558))</f>
        <v/>
      </c>
    </row>
    <row r="3560" spans="3:9" x14ac:dyDescent="0.25">
      <c r="C3560" t="str">
        <f>IF(ISBLANK(Ventas[[#This Row],[Código]]),"",VLOOKUP(Ventas[[#This Row],[Código]],Productos[],2,FALSE))</f>
        <v/>
      </c>
      <c r="D3560" t="str">
        <f>IF(ISBLANK(Ventas[[#This Row],[Código]]),"",VLOOKUP(Ventas[[#This Row],[Código]],Productos[],3,FALSE))</f>
        <v/>
      </c>
      <c r="E3560" s="22"/>
      <c r="F3560" s="1" t="str">
        <f>IF(ISBLANK(Ventas[[#This Row],[Código]]),"",VLOOKUP(Ventas[[#This Row],[Código]],Productos[],4,FALSE))</f>
        <v/>
      </c>
      <c r="G3560" s="1" t="str">
        <f>IF(ISBLANK(Ventas[[#This Row],[Código]]),"",VLOOKUP(Ventas[[#This Row],[Código]],Productos[],5,FALSE))</f>
        <v/>
      </c>
      <c r="H3560" s="23" t="str">
        <f>IF(ISBLANK(Ventas[[#This Row],[Código]]),"",Ventas[[#This Row],[Precio Unitario]]*Ventas[[#This Row],[Cantidad]])</f>
        <v/>
      </c>
      <c r="I3560" s="1" t="str">
        <f>IF(ISBLANK(Ventas[[#This Row],[Código]]),"",SUM(Ventas[[#This Row],[Monto]],I3559))</f>
        <v/>
      </c>
    </row>
    <row r="3561" spans="3:9" x14ac:dyDescent="0.25">
      <c r="C3561" t="str">
        <f>IF(ISBLANK(Ventas[[#This Row],[Código]]),"",VLOOKUP(Ventas[[#This Row],[Código]],Productos[],2,FALSE))</f>
        <v/>
      </c>
      <c r="D3561" t="str">
        <f>IF(ISBLANK(Ventas[[#This Row],[Código]]),"",VLOOKUP(Ventas[[#This Row],[Código]],Productos[],3,FALSE))</f>
        <v/>
      </c>
      <c r="E3561" s="22"/>
      <c r="F3561" s="1" t="str">
        <f>IF(ISBLANK(Ventas[[#This Row],[Código]]),"",VLOOKUP(Ventas[[#This Row],[Código]],Productos[],4,FALSE))</f>
        <v/>
      </c>
      <c r="G3561" s="1" t="str">
        <f>IF(ISBLANK(Ventas[[#This Row],[Código]]),"",VLOOKUP(Ventas[[#This Row],[Código]],Productos[],5,FALSE))</f>
        <v/>
      </c>
      <c r="H3561" s="23" t="str">
        <f>IF(ISBLANK(Ventas[[#This Row],[Código]]),"",Ventas[[#This Row],[Precio Unitario]]*Ventas[[#This Row],[Cantidad]])</f>
        <v/>
      </c>
      <c r="I3561" s="1" t="str">
        <f>IF(ISBLANK(Ventas[[#This Row],[Código]]),"",SUM(Ventas[[#This Row],[Monto]],I3560))</f>
        <v/>
      </c>
    </row>
    <row r="3562" spans="3:9" x14ac:dyDescent="0.25">
      <c r="C3562" t="str">
        <f>IF(ISBLANK(Ventas[[#This Row],[Código]]),"",VLOOKUP(Ventas[[#This Row],[Código]],Productos[],2,FALSE))</f>
        <v/>
      </c>
      <c r="D3562" t="str">
        <f>IF(ISBLANK(Ventas[[#This Row],[Código]]),"",VLOOKUP(Ventas[[#This Row],[Código]],Productos[],3,FALSE))</f>
        <v/>
      </c>
      <c r="E3562" s="22"/>
      <c r="F3562" s="1" t="str">
        <f>IF(ISBLANK(Ventas[[#This Row],[Código]]),"",VLOOKUP(Ventas[[#This Row],[Código]],Productos[],4,FALSE))</f>
        <v/>
      </c>
      <c r="G3562" s="1" t="str">
        <f>IF(ISBLANK(Ventas[[#This Row],[Código]]),"",VLOOKUP(Ventas[[#This Row],[Código]],Productos[],5,FALSE))</f>
        <v/>
      </c>
      <c r="H3562" s="23" t="str">
        <f>IF(ISBLANK(Ventas[[#This Row],[Código]]),"",Ventas[[#This Row],[Precio Unitario]]*Ventas[[#This Row],[Cantidad]])</f>
        <v/>
      </c>
      <c r="I3562" s="1" t="str">
        <f>IF(ISBLANK(Ventas[[#This Row],[Código]]),"",SUM(Ventas[[#This Row],[Monto]],I3561))</f>
        <v/>
      </c>
    </row>
    <row r="3563" spans="3:9" x14ac:dyDescent="0.25">
      <c r="C3563" t="str">
        <f>IF(ISBLANK(Ventas[[#This Row],[Código]]),"",VLOOKUP(Ventas[[#This Row],[Código]],Productos[],2,FALSE))</f>
        <v/>
      </c>
      <c r="D3563" t="str">
        <f>IF(ISBLANK(Ventas[[#This Row],[Código]]),"",VLOOKUP(Ventas[[#This Row],[Código]],Productos[],3,FALSE))</f>
        <v/>
      </c>
      <c r="E3563" s="22"/>
      <c r="F3563" s="1" t="str">
        <f>IF(ISBLANK(Ventas[[#This Row],[Código]]),"",VLOOKUP(Ventas[[#This Row],[Código]],Productos[],4,FALSE))</f>
        <v/>
      </c>
      <c r="G3563" s="1" t="str">
        <f>IF(ISBLANK(Ventas[[#This Row],[Código]]),"",VLOOKUP(Ventas[[#This Row],[Código]],Productos[],5,FALSE))</f>
        <v/>
      </c>
      <c r="H3563" s="23" t="str">
        <f>IF(ISBLANK(Ventas[[#This Row],[Código]]),"",Ventas[[#This Row],[Precio Unitario]]*Ventas[[#This Row],[Cantidad]])</f>
        <v/>
      </c>
      <c r="I3563" s="1" t="str">
        <f>IF(ISBLANK(Ventas[[#This Row],[Código]]),"",SUM(Ventas[[#This Row],[Monto]],I3562))</f>
        <v/>
      </c>
    </row>
    <row r="3564" spans="3:9" x14ac:dyDescent="0.25">
      <c r="C3564" t="str">
        <f>IF(ISBLANK(Ventas[[#This Row],[Código]]),"",VLOOKUP(Ventas[[#This Row],[Código]],Productos[],2,FALSE))</f>
        <v/>
      </c>
      <c r="D3564" t="str">
        <f>IF(ISBLANK(Ventas[[#This Row],[Código]]),"",VLOOKUP(Ventas[[#This Row],[Código]],Productos[],3,FALSE))</f>
        <v/>
      </c>
      <c r="E3564" s="22"/>
      <c r="F3564" s="1" t="str">
        <f>IF(ISBLANK(Ventas[[#This Row],[Código]]),"",VLOOKUP(Ventas[[#This Row],[Código]],Productos[],4,FALSE))</f>
        <v/>
      </c>
      <c r="G3564" s="1" t="str">
        <f>IF(ISBLANK(Ventas[[#This Row],[Código]]),"",VLOOKUP(Ventas[[#This Row],[Código]],Productos[],5,FALSE))</f>
        <v/>
      </c>
      <c r="H3564" s="23" t="str">
        <f>IF(ISBLANK(Ventas[[#This Row],[Código]]),"",Ventas[[#This Row],[Precio Unitario]]*Ventas[[#This Row],[Cantidad]])</f>
        <v/>
      </c>
      <c r="I3564" s="1" t="str">
        <f>IF(ISBLANK(Ventas[[#This Row],[Código]]),"",SUM(Ventas[[#This Row],[Monto]],I3563))</f>
        <v/>
      </c>
    </row>
    <row r="3565" spans="3:9" x14ac:dyDescent="0.25">
      <c r="C3565" t="str">
        <f>IF(ISBLANK(Ventas[[#This Row],[Código]]),"",VLOOKUP(Ventas[[#This Row],[Código]],Productos[],2,FALSE))</f>
        <v/>
      </c>
      <c r="D3565" t="str">
        <f>IF(ISBLANK(Ventas[[#This Row],[Código]]),"",VLOOKUP(Ventas[[#This Row],[Código]],Productos[],3,FALSE))</f>
        <v/>
      </c>
      <c r="E3565" s="22"/>
      <c r="F3565" s="1" t="str">
        <f>IF(ISBLANK(Ventas[[#This Row],[Código]]),"",VLOOKUP(Ventas[[#This Row],[Código]],Productos[],4,FALSE))</f>
        <v/>
      </c>
      <c r="G3565" s="1" t="str">
        <f>IF(ISBLANK(Ventas[[#This Row],[Código]]),"",VLOOKUP(Ventas[[#This Row],[Código]],Productos[],5,FALSE))</f>
        <v/>
      </c>
      <c r="H3565" s="23" t="str">
        <f>IF(ISBLANK(Ventas[[#This Row],[Código]]),"",Ventas[[#This Row],[Precio Unitario]]*Ventas[[#This Row],[Cantidad]])</f>
        <v/>
      </c>
      <c r="I3565" s="1" t="str">
        <f>IF(ISBLANK(Ventas[[#This Row],[Código]]),"",SUM(Ventas[[#This Row],[Monto]],I3564))</f>
        <v/>
      </c>
    </row>
    <row r="3566" spans="3:9" x14ac:dyDescent="0.25">
      <c r="C3566" t="str">
        <f>IF(ISBLANK(Ventas[[#This Row],[Código]]),"",VLOOKUP(Ventas[[#This Row],[Código]],Productos[],2,FALSE))</f>
        <v/>
      </c>
      <c r="D3566" t="str">
        <f>IF(ISBLANK(Ventas[[#This Row],[Código]]),"",VLOOKUP(Ventas[[#This Row],[Código]],Productos[],3,FALSE))</f>
        <v/>
      </c>
      <c r="E3566" s="22"/>
      <c r="F3566" s="1" t="str">
        <f>IF(ISBLANK(Ventas[[#This Row],[Código]]),"",VLOOKUP(Ventas[[#This Row],[Código]],Productos[],4,FALSE))</f>
        <v/>
      </c>
      <c r="G3566" s="1" t="str">
        <f>IF(ISBLANK(Ventas[[#This Row],[Código]]),"",VLOOKUP(Ventas[[#This Row],[Código]],Productos[],5,FALSE))</f>
        <v/>
      </c>
      <c r="H3566" s="23" t="str">
        <f>IF(ISBLANK(Ventas[[#This Row],[Código]]),"",Ventas[[#This Row],[Precio Unitario]]*Ventas[[#This Row],[Cantidad]])</f>
        <v/>
      </c>
      <c r="I3566" s="1" t="str">
        <f>IF(ISBLANK(Ventas[[#This Row],[Código]]),"",SUM(Ventas[[#This Row],[Monto]],I3565))</f>
        <v/>
      </c>
    </row>
    <row r="3567" spans="3:9" x14ac:dyDescent="0.25">
      <c r="C3567" t="str">
        <f>IF(ISBLANK(Ventas[[#This Row],[Código]]),"",VLOOKUP(Ventas[[#This Row],[Código]],Productos[],2,FALSE))</f>
        <v/>
      </c>
      <c r="D3567" t="str">
        <f>IF(ISBLANK(Ventas[[#This Row],[Código]]),"",VLOOKUP(Ventas[[#This Row],[Código]],Productos[],3,FALSE))</f>
        <v/>
      </c>
      <c r="E3567" s="22"/>
      <c r="F3567" s="1" t="str">
        <f>IF(ISBLANK(Ventas[[#This Row],[Código]]),"",VLOOKUP(Ventas[[#This Row],[Código]],Productos[],4,FALSE))</f>
        <v/>
      </c>
      <c r="G3567" s="1" t="str">
        <f>IF(ISBLANK(Ventas[[#This Row],[Código]]),"",VLOOKUP(Ventas[[#This Row],[Código]],Productos[],5,FALSE))</f>
        <v/>
      </c>
      <c r="H3567" s="23" t="str">
        <f>IF(ISBLANK(Ventas[[#This Row],[Código]]),"",Ventas[[#This Row],[Precio Unitario]]*Ventas[[#This Row],[Cantidad]])</f>
        <v/>
      </c>
      <c r="I3567" s="1" t="str">
        <f>IF(ISBLANK(Ventas[[#This Row],[Código]]),"",SUM(Ventas[[#This Row],[Monto]],I3566))</f>
        <v/>
      </c>
    </row>
    <row r="3568" spans="3:9" x14ac:dyDescent="0.25">
      <c r="C3568" t="str">
        <f>IF(ISBLANK(Ventas[[#This Row],[Código]]),"",VLOOKUP(Ventas[[#This Row],[Código]],Productos[],2,FALSE))</f>
        <v/>
      </c>
      <c r="D3568" t="str">
        <f>IF(ISBLANK(Ventas[[#This Row],[Código]]),"",VLOOKUP(Ventas[[#This Row],[Código]],Productos[],3,FALSE))</f>
        <v/>
      </c>
      <c r="E3568" s="22"/>
      <c r="F3568" s="1" t="str">
        <f>IF(ISBLANK(Ventas[[#This Row],[Código]]),"",VLOOKUP(Ventas[[#This Row],[Código]],Productos[],4,FALSE))</f>
        <v/>
      </c>
      <c r="G3568" s="1" t="str">
        <f>IF(ISBLANK(Ventas[[#This Row],[Código]]),"",VLOOKUP(Ventas[[#This Row],[Código]],Productos[],5,FALSE))</f>
        <v/>
      </c>
      <c r="H3568" s="23" t="str">
        <f>IF(ISBLANK(Ventas[[#This Row],[Código]]),"",Ventas[[#This Row],[Precio Unitario]]*Ventas[[#This Row],[Cantidad]])</f>
        <v/>
      </c>
      <c r="I3568" s="1" t="str">
        <f>IF(ISBLANK(Ventas[[#This Row],[Código]]),"",SUM(Ventas[[#This Row],[Monto]],I3567))</f>
        <v/>
      </c>
    </row>
    <row r="3569" spans="3:9" x14ac:dyDescent="0.25">
      <c r="C3569" t="str">
        <f>IF(ISBLANK(Ventas[[#This Row],[Código]]),"",VLOOKUP(Ventas[[#This Row],[Código]],Productos[],2,FALSE))</f>
        <v/>
      </c>
      <c r="D3569" t="str">
        <f>IF(ISBLANK(Ventas[[#This Row],[Código]]),"",VLOOKUP(Ventas[[#This Row],[Código]],Productos[],3,FALSE))</f>
        <v/>
      </c>
      <c r="E3569" s="22"/>
      <c r="F3569" s="1" t="str">
        <f>IF(ISBLANK(Ventas[[#This Row],[Código]]),"",VLOOKUP(Ventas[[#This Row],[Código]],Productos[],4,FALSE))</f>
        <v/>
      </c>
      <c r="G3569" s="1" t="str">
        <f>IF(ISBLANK(Ventas[[#This Row],[Código]]),"",VLOOKUP(Ventas[[#This Row],[Código]],Productos[],5,FALSE))</f>
        <v/>
      </c>
      <c r="H3569" s="23" t="str">
        <f>IF(ISBLANK(Ventas[[#This Row],[Código]]),"",Ventas[[#This Row],[Precio Unitario]]*Ventas[[#This Row],[Cantidad]])</f>
        <v/>
      </c>
      <c r="I3569" s="1" t="str">
        <f>IF(ISBLANK(Ventas[[#This Row],[Código]]),"",SUM(Ventas[[#This Row],[Monto]],I3568))</f>
        <v/>
      </c>
    </row>
    <row r="3570" spans="3:9" x14ac:dyDescent="0.25">
      <c r="C3570" t="str">
        <f>IF(ISBLANK(Ventas[[#This Row],[Código]]),"",VLOOKUP(Ventas[[#This Row],[Código]],Productos[],2,FALSE))</f>
        <v/>
      </c>
      <c r="D3570" t="str">
        <f>IF(ISBLANK(Ventas[[#This Row],[Código]]),"",VLOOKUP(Ventas[[#This Row],[Código]],Productos[],3,FALSE))</f>
        <v/>
      </c>
      <c r="E3570" s="22"/>
      <c r="F3570" s="1" t="str">
        <f>IF(ISBLANK(Ventas[[#This Row],[Código]]),"",VLOOKUP(Ventas[[#This Row],[Código]],Productos[],4,FALSE))</f>
        <v/>
      </c>
      <c r="G3570" s="1" t="str">
        <f>IF(ISBLANK(Ventas[[#This Row],[Código]]),"",VLOOKUP(Ventas[[#This Row],[Código]],Productos[],5,FALSE))</f>
        <v/>
      </c>
      <c r="H3570" s="23" t="str">
        <f>IF(ISBLANK(Ventas[[#This Row],[Código]]),"",Ventas[[#This Row],[Precio Unitario]]*Ventas[[#This Row],[Cantidad]])</f>
        <v/>
      </c>
      <c r="I3570" s="1" t="str">
        <f>IF(ISBLANK(Ventas[[#This Row],[Código]]),"",SUM(Ventas[[#This Row],[Monto]],I3569))</f>
        <v/>
      </c>
    </row>
    <row r="3571" spans="3:9" x14ac:dyDescent="0.25">
      <c r="C3571" t="str">
        <f>IF(ISBLANK(Ventas[[#This Row],[Código]]),"",VLOOKUP(Ventas[[#This Row],[Código]],Productos[],2,FALSE))</f>
        <v/>
      </c>
      <c r="D3571" t="str">
        <f>IF(ISBLANK(Ventas[[#This Row],[Código]]),"",VLOOKUP(Ventas[[#This Row],[Código]],Productos[],3,FALSE))</f>
        <v/>
      </c>
      <c r="E3571" s="22"/>
      <c r="F3571" s="1" t="str">
        <f>IF(ISBLANK(Ventas[[#This Row],[Código]]),"",VLOOKUP(Ventas[[#This Row],[Código]],Productos[],4,FALSE))</f>
        <v/>
      </c>
      <c r="G3571" s="1" t="str">
        <f>IF(ISBLANK(Ventas[[#This Row],[Código]]),"",VLOOKUP(Ventas[[#This Row],[Código]],Productos[],5,FALSE))</f>
        <v/>
      </c>
      <c r="H3571" s="23" t="str">
        <f>IF(ISBLANK(Ventas[[#This Row],[Código]]),"",Ventas[[#This Row],[Precio Unitario]]*Ventas[[#This Row],[Cantidad]])</f>
        <v/>
      </c>
      <c r="I3571" s="1" t="str">
        <f>IF(ISBLANK(Ventas[[#This Row],[Código]]),"",SUM(Ventas[[#This Row],[Monto]],I3570))</f>
        <v/>
      </c>
    </row>
    <row r="3572" spans="3:9" x14ac:dyDescent="0.25">
      <c r="C3572" t="str">
        <f>IF(ISBLANK(Ventas[[#This Row],[Código]]),"",VLOOKUP(Ventas[[#This Row],[Código]],Productos[],2,FALSE))</f>
        <v/>
      </c>
      <c r="D3572" t="str">
        <f>IF(ISBLANK(Ventas[[#This Row],[Código]]),"",VLOOKUP(Ventas[[#This Row],[Código]],Productos[],3,FALSE))</f>
        <v/>
      </c>
      <c r="E3572" s="22"/>
      <c r="F3572" s="1" t="str">
        <f>IF(ISBLANK(Ventas[[#This Row],[Código]]),"",VLOOKUP(Ventas[[#This Row],[Código]],Productos[],4,FALSE))</f>
        <v/>
      </c>
      <c r="G3572" s="1" t="str">
        <f>IF(ISBLANK(Ventas[[#This Row],[Código]]),"",VLOOKUP(Ventas[[#This Row],[Código]],Productos[],5,FALSE))</f>
        <v/>
      </c>
      <c r="H3572" s="23" t="str">
        <f>IF(ISBLANK(Ventas[[#This Row],[Código]]),"",Ventas[[#This Row],[Precio Unitario]]*Ventas[[#This Row],[Cantidad]])</f>
        <v/>
      </c>
      <c r="I3572" s="1" t="str">
        <f>IF(ISBLANK(Ventas[[#This Row],[Código]]),"",SUM(Ventas[[#This Row],[Monto]],I3571))</f>
        <v/>
      </c>
    </row>
    <row r="3573" spans="3:9" x14ac:dyDescent="0.25">
      <c r="C3573" t="str">
        <f>IF(ISBLANK(Ventas[[#This Row],[Código]]),"",VLOOKUP(Ventas[[#This Row],[Código]],Productos[],2,FALSE))</f>
        <v/>
      </c>
      <c r="D3573" t="str">
        <f>IF(ISBLANK(Ventas[[#This Row],[Código]]),"",VLOOKUP(Ventas[[#This Row],[Código]],Productos[],3,FALSE))</f>
        <v/>
      </c>
      <c r="E3573" s="22"/>
      <c r="F3573" s="1" t="str">
        <f>IF(ISBLANK(Ventas[[#This Row],[Código]]),"",VLOOKUP(Ventas[[#This Row],[Código]],Productos[],4,FALSE))</f>
        <v/>
      </c>
      <c r="G3573" s="1" t="str">
        <f>IF(ISBLANK(Ventas[[#This Row],[Código]]),"",VLOOKUP(Ventas[[#This Row],[Código]],Productos[],5,FALSE))</f>
        <v/>
      </c>
      <c r="H3573" s="23" t="str">
        <f>IF(ISBLANK(Ventas[[#This Row],[Código]]),"",Ventas[[#This Row],[Precio Unitario]]*Ventas[[#This Row],[Cantidad]])</f>
        <v/>
      </c>
      <c r="I3573" s="1" t="str">
        <f>IF(ISBLANK(Ventas[[#This Row],[Código]]),"",SUM(Ventas[[#This Row],[Monto]],I3572))</f>
        <v/>
      </c>
    </row>
    <row r="3574" spans="3:9" x14ac:dyDescent="0.25">
      <c r="C3574" t="str">
        <f>IF(ISBLANK(Ventas[[#This Row],[Código]]),"",VLOOKUP(Ventas[[#This Row],[Código]],Productos[],2,FALSE))</f>
        <v/>
      </c>
      <c r="D3574" t="str">
        <f>IF(ISBLANK(Ventas[[#This Row],[Código]]),"",VLOOKUP(Ventas[[#This Row],[Código]],Productos[],3,FALSE))</f>
        <v/>
      </c>
      <c r="E3574" s="22"/>
      <c r="F3574" s="1" t="str">
        <f>IF(ISBLANK(Ventas[[#This Row],[Código]]),"",VLOOKUP(Ventas[[#This Row],[Código]],Productos[],4,FALSE))</f>
        <v/>
      </c>
      <c r="G3574" s="1" t="str">
        <f>IF(ISBLANK(Ventas[[#This Row],[Código]]),"",VLOOKUP(Ventas[[#This Row],[Código]],Productos[],5,FALSE))</f>
        <v/>
      </c>
      <c r="H3574" s="23" t="str">
        <f>IF(ISBLANK(Ventas[[#This Row],[Código]]),"",Ventas[[#This Row],[Precio Unitario]]*Ventas[[#This Row],[Cantidad]])</f>
        <v/>
      </c>
      <c r="I3574" s="1" t="str">
        <f>IF(ISBLANK(Ventas[[#This Row],[Código]]),"",SUM(Ventas[[#This Row],[Monto]],I3573))</f>
        <v/>
      </c>
    </row>
    <row r="3575" spans="3:9" x14ac:dyDescent="0.25">
      <c r="C3575" t="str">
        <f>IF(ISBLANK(Ventas[[#This Row],[Código]]),"",VLOOKUP(Ventas[[#This Row],[Código]],Productos[],2,FALSE))</f>
        <v/>
      </c>
      <c r="D3575" t="str">
        <f>IF(ISBLANK(Ventas[[#This Row],[Código]]),"",VLOOKUP(Ventas[[#This Row],[Código]],Productos[],3,FALSE))</f>
        <v/>
      </c>
      <c r="E3575" s="22"/>
      <c r="F3575" s="1" t="str">
        <f>IF(ISBLANK(Ventas[[#This Row],[Código]]),"",VLOOKUP(Ventas[[#This Row],[Código]],Productos[],4,FALSE))</f>
        <v/>
      </c>
      <c r="G3575" s="1" t="str">
        <f>IF(ISBLANK(Ventas[[#This Row],[Código]]),"",VLOOKUP(Ventas[[#This Row],[Código]],Productos[],5,FALSE))</f>
        <v/>
      </c>
      <c r="H3575" s="23" t="str">
        <f>IF(ISBLANK(Ventas[[#This Row],[Código]]),"",Ventas[[#This Row],[Precio Unitario]]*Ventas[[#This Row],[Cantidad]])</f>
        <v/>
      </c>
      <c r="I3575" s="1" t="str">
        <f>IF(ISBLANK(Ventas[[#This Row],[Código]]),"",SUM(Ventas[[#This Row],[Monto]],I3574))</f>
        <v/>
      </c>
    </row>
    <row r="3576" spans="3:9" x14ac:dyDescent="0.25">
      <c r="C3576" t="str">
        <f>IF(ISBLANK(Ventas[[#This Row],[Código]]),"",VLOOKUP(Ventas[[#This Row],[Código]],Productos[],2,FALSE))</f>
        <v/>
      </c>
      <c r="D3576" t="str">
        <f>IF(ISBLANK(Ventas[[#This Row],[Código]]),"",VLOOKUP(Ventas[[#This Row],[Código]],Productos[],3,FALSE))</f>
        <v/>
      </c>
      <c r="E3576" s="22"/>
      <c r="F3576" s="1" t="str">
        <f>IF(ISBLANK(Ventas[[#This Row],[Código]]),"",VLOOKUP(Ventas[[#This Row],[Código]],Productos[],4,FALSE))</f>
        <v/>
      </c>
      <c r="G3576" s="1" t="str">
        <f>IF(ISBLANK(Ventas[[#This Row],[Código]]),"",VLOOKUP(Ventas[[#This Row],[Código]],Productos[],5,FALSE))</f>
        <v/>
      </c>
      <c r="H3576" s="23" t="str">
        <f>IF(ISBLANK(Ventas[[#This Row],[Código]]),"",Ventas[[#This Row],[Precio Unitario]]*Ventas[[#This Row],[Cantidad]])</f>
        <v/>
      </c>
      <c r="I3576" s="1" t="str">
        <f>IF(ISBLANK(Ventas[[#This Row],[Código]]),"",SUM(Ventas[[#This Row],[Monto]],I3575))</f>
        <v/>
      </c>
    </row>
    <row r="3577" spans="3:9" x14ac:dyDescent="0.25">
      <c r="C3577" t="str">
        <f>IF(ISBLANK(Ventas[[#This Row],[Código]]),"",VLOOKUP(Ventas[[#This Row],[Código]],Productos[],2,FALSE))</f>
        <v/>
      </c>
      <c r="D3577" t="str">
        <f>IF(ISBLANK(Ventas[[#This Row],[Código]]),"",VLOOKUP(Ventas[[#This Row],[Código]],Productos[],3,FALSE))</f>
        <v/>
      </c>
      <c r="E3577" s="22"/>
      <c r="F3577" s="1" t="str">
        <f>IF(ISBLANK(Ventas[[#This Row],[Código]]),"",VLOOKUP(Ventas[[#This Row],[Código]],Productos[],4,FALSE))</f>
        <v/>
      </c>
      <c r="G3577" s="1" t="str">
        <f>IF(ISBLANK(Ventas[[#This Row],[Código]]),"",VLOOKUP(Ventas[[#This Row],[Código]],Productos[],5,FALSE))</f>
        <v/>
      </c>
      <c r="H3577" s="23" t="str">
        <f>IF(ISBLANK(Ventas[[#This Row],[Código]]),"",Ventas[[#This Row],[Precio Unitario]]*Ventas[[#This Row],[Cantidad]])</f>
        <v/>
      </c>
      <c r="I3577" s="1" t="str">
        <f>IF(ISBLANK(Ventas[[#This Row],[Código]]),"",SUM(Ventas[[#This Row],[Monto]],I3576))</f>
        <v/>
      </c>
    </row>
    <row r="3578" spans="3:9" x14ac:dyDescent="0.25">
      <c r="C3578" t="str">
        <f>IF(ISBLANK(Ventas[[#This Row],[Código]]),"",VLOOKUP(Ventas[[#This Row],[Código]],Productos[],2,FALSE))</f>
        <v/>
      </c>
      <c r="D3578" t="str">
        <f>IF(ISBLANK(Ventas[[#This Row],[Código]]),"",VLOOKUP(Ventas[[#This Row],[Código]],Productos[],3,FALSE))</f>
        <v/>
      </c>
      <c r="E3578" s="22"/>
      <c r="F3578" s="1" t="str">
        <f>IF(ISBLANK(Ventas[[#This Row],[Código]]),"",VLOOKUP(Ventas[[#This Row],[Código]],Productos[],4,FALSE))</f>
        <v/>
      </c>
      <c r="G3578" s="1" t="str">
        <f>IF(ISBLANK(Ventas[[#This Row],[Código]]),"",VLOOKUP(Ventas[[#This Row],[Código]],Productos[],5,FALSE))</f>
        <v/>
      </c>
      <c r="H3578" s="23" t="str">
        <f>IF(ISBLANK(Ventas[[#This Row],[Código]]),"",Ventas[[#This Row],[Precio Unitario]]*Ventas[[#This Row],[Cantidad]])</f>
        <v/>
      </c>
      <c r="I3578" s="1" t="str">
        <f>IF(ISBLANK(Ventas[[#This Row],[Código]]),"",SUM(Ventas[[#This Row],[Monto]],I3577))</f>
        <v/>
      </c>
    </row>
    <row r="3579" spans="3:9" x14ac:dyDescent="0.25">
      <c r="C3579" t="str">
        <f>IF(ISBLANK(Ventas[[#This Row],[Código]]),"",VLOOKUP(Ventas[[#This Row],[Código]],Productos[],2,FALSE))</f>
        <v/>
      </c>
      <c r="D3579" t="str">
        <f>IF(ISBLANK(Ventas[[#This Row],[Código]]),"",VLOOKUP(Ventas[[#This Row],[Código]],Productos[],3,FALSE))</f>
        <v/>
      </c>
      <c r="E3579" s="22"/>
      <c r="F3579" s="1" t="str">
        <f>IF(ISBLANK(Ventas[[#This Row],[Código]]),"",VLOOKUP(Ventas[[#This Row],[Código]],Productos[],4,FALSE))</f>
        <v/>
      </c>
      <c r="G3579" s="1" t="str">
        <f>IF(ISBLANK(Ventas[[#This Row],[Código]]),"",VLOOKUP(Ventas[[#This Row],[Código]],Productos[],5,FALSE))</f>
        <v/>
      </c>
      <c r="H3579" s="23" t="str">
        <f>IF(ISBLANK(Ventas[[#This Row],[Código]]),"",Ventas[[#This Row],[Precio Unitario]]*Ventas[[#This Row],[Cantidad]])</f>
        <v/>
      </c>
      <c r="I3579" s="1" t="str">
        <f>IF(ISBLANK(Ventas[[#This Row],[Código]]),"",SUM(Ventas[[#This Row],[Monto]],I3578))</f>
        <v/>
      </c>
    </row>
    <row r="3580" spans="3:9" x14ac:dyDescent="0.25">
      <c r="C3580" t="str">
        <f>IF(ISBLANK(Ventas[[#This Row],[Código]]),"",VLOOKUP(Ventas[[#This Row],[Código]],Productos[],2,FALSE))</f>
        <v/>
      </c>
      <c r="D3580" t="str">
        <f>IF(ISBLANK(Ventas[[#This Row],[Código]]),"",VLOOKUP(Ventas[[#This Row],[Código]],Productos[],3,FALSE))</f>
        <v/>
      </c>
      <c r="E3580" s="22"/>
      <c r="F3580" s="1" t="str">
        <f>IF(ISBLANK(Ventas[[#This Row],[Código]]),"",VLOOKUP(Ventas[[#This Row],[Código]],Productos[],4,FALSE))</f>
        <v/>
      </c>
      <c r="G3580" s="1" t="str">
        <f>IF(ISBLANK(Ventas[[#This Row],[Código]]),"",VLOOKUP(Ventas[[#This Row],[Código]],Productos[],5,FALSE))</f>
        <v/>
      </c>
      <c r="H3580" s="23" t="str">
        <f>IF(ISBLANK(Ventas[[#This Row],[Código]]),"",Ventas[[#This Row],[Precio Unitario]]*Ventas[[#This Row],[Cantidad]])</f>
        <v/>
      </c>
      <c r="I3580" s="1" t="str">
        <f>IF(ISBLANK(Ventas[[#This Row],[Código]]),"",SUM(Ventas[[#This Row],[Monto]],I3579))</f>
        <v/>
      </c>
    </row>
    <row r="3581" spans="3:9" x14ac:dyDescent="0.25">
      <c r="C3581" t="str">
        <f>IF(ISBLANK(Ventas[[#This Row],[Código]]),"",VLOOKUP(Ventas[[#This Row],[Código]],Productos[],2,FALSE))</f>
        <v/>
      </c>
      <c r="D3581" t="str">
        <f>IF(ISBLANK(Ventas[[#This Row],[Código]]),"",VLOOKUP(Ventas[[#This Row],[Código]],Productos[],3,FALSE))</f>
        <v/>
      </c>
      <c r="E3581" s="22"/>
      <c r="F3581" s="1" t="str">
        <f>IF(ISBLANK(Ventas[[#This Row],[Código]]),"",VLOOKUP(Ventas[[#This Row],[Código]],Productos[],4,FALSE))</f>
        <v/>
      </c>
      <c r="G3581" s="1" t="str">
        <f>IF(ISBLANK(Ventas[[#This Row],[Código]]),"",VLOOKUP(Ventas[[#This Row],[Código]],Productos[],5,FALSE))</f>
        <v/>
      </c>
      <c r="H3581" s="23" t="str">
        <f>IF(ISBLANK(Ventas[[#This Row],[Código]]),"",Ventas[[#This Row],[Precio Unitario]]*Ventas[[#This Row],[Cantidad]])</f>
        <v/>
      </c>
      <c r="I3581" s="1" t="str">
        <f>IF(ISBLANK(Ventas[[#This Row],[Código]]),"",SUM(Ventas[[#This Row],[Monto]],I3580))</f>
        <v/>
      </c>
    </row>
    <row r="3582" spans="3:9" x14ac:dyDescent="0.25">
      <c r="C3582" t="str">
        <f>IF(ISBLANK(Ventas[[#This Row],[Código]]),"",VLOOKUP(Ventas[[#This Row],[Código]],Productos[],2,FALSE))</f>
        <v/>
      </c>
      <c r="D3582" t="str">
        <f>IF(ISBLANK(Ventas[[#This Row],[Código]]),"",VLOOKUP(Ventas[[#This Row],[Código]],Productos[],3,FALSE))</f>
        <v/>
      </c>
      <c r="E3582" s="22"/>
      <c r="F3582" s="1" t="str">
        <f>IF(ISBLANK(Ventas[[#This Row],[Código]]),"",VLOOKUP(Ventas[[#This Row],[Código]],Productos[],4,FALSE))</f>
        <v/>
      </c>
      <c r="G3582" s="1" t="str">
        <f>IF(ISBLANK(Ventas[[#This Row],[Código]]),"",VLOOKUP(Ventas[[#This Row],[Código]],Productos[],5,FALSE))</f>
        <v/>
      </c>
      <c r="H3582" s="23" t="str">
        <f>IF(ISBLANK(Ventas[[#This Row],[Código]]),"",Ventas[[#This Row],[Precio Unitario]]*Ventas[[#This Row],[Cantidad]])</f>
        <v/>
      </c>
      <c r="I3582" s="1" t="str">
        <f>IF(ISBLANK(Ventas[[#This Row],[Código]]),"",SUM(Ventas[[#This Row],[Monto]],I3581))</f>
        <v/>
      </c>
    </row>
    <row r="3583" spans="3:9" x14ac:dyDescent="0.25">
      <c r="C3583" t="str">
        <f>IF(ISBLANK(Ventas[[#This Row],[Código]]),"",VLOOKUP(Ventas[[#This Row],[Código]],Productos[],2,FALSE))</f>
        <v/>
      </c>
      <c r="D3583" t="str">
        <f>IF(ISBLANK(Ventas[[#This Row],[Código]]),"",VLOOKUP(Ventas[[#This Row],[Código]],Productos[],3,FALSE))</f>
        <v/>
      </c>
      <c r="E3583" s="22"/>
      <c r="F3583" s="1" t="str">
        <f>IF(ISBLANK(Ventas[[#This Row],[Código]]),"",VLOOKUP(Ventas[[#This Row],[Código]],Productos[],4,FALSE))</f>
        <v/>
      </c>
      <c r="G3583" s="1" t="str">
        <f>IF(ISBLANK(Ventas[[#This Row],[Código]]),"",VLOOKUP(Ventas[[#This Row],[Código]],Productos[],5,FALSE))</f>
        <v/>
      </c>
      <c r="H3583" s="23" t="str">
        <f>IF(ISBLANK(Ventas[[#This Row],[Código]]),"",Ventas[[#This Row],[Precio Unitario]]*Ventas[[#This Row],[Cantidad]])</f>
        <v/>
      </c>
      <c r="I3583" s="1" t="str">
        <f>IF(ISBLANK(Ventas[[#This Row],[Código]]),"",SUM(Ventas[[#This Row],[Monto]],I3582))</f>
        <v/>
      </c>
    </row>
    <row r="3584" spans="3:9" x14ac:dyDescent="0.25">
      <c r="C3584" t="str">
        <f>IF(ISBLANK(Ventas[[#This Row],[Código]]),"",VLOOKUP(Ventas[[#This Row],[Código]],Productos[],2,FALSE))</f>
        <v/>
      </c>
      <c r="D3584" t="str">
        <f>IF(ISBLANK(Ventas[[#This Row],[Código]]),"",VLOOKUP(Ventas[[#This Row],[Código]],Productos[],3,FALSE))</f>
        <v/>
      </c>
      <c r="E3584" s="22"/>
      <c r="F3584" s="1" t="str">
        <f>IF(ISBLANK(Ventas[[#This Row],[Código]]),"",VLOOKUP(Ventas[[#This Row],[Código]],Productos[],4,FALSE))</f>
        <v/>
      </c>
      <c r="G3584" s="1" t="str">
        <f>IF(ISBLANK(Ventas[[#This Row],[Código]]),"",VLOOKUP(Ventas[[#This Row],[Código]],Productos[],5,FALSE))</f>
        <v/>
      </c>
      <c r="H3584" s="23" t="str">
        <f>IF(ISBLANK(Ventas[[#This Row],[Código]]),"",Ventas[[#This Row],[Precio Unitario]]*Ventas[[#This Row],[Cantidad]])</f>
        <v/>
      </c>
      <c r="I3584" s="1" t="str">
        <f>IF(ISBLANK(Ventas[[#This Row],[Código]]),"",SUM(Ventas[[#This Row],[Monto]],I3583))</f>
        <v/>
      </c>
    </row>
    <row r="3585" spans="3:9" x14ac:dyDescent="0.25">
      <c r="C3585" t="str">
        <f>IF(ISBLANK(Ventas[[#This Row],[Código]]),"",VLOOKUP(Ventas[[#This Row],[Código]],Productos[],2,FALSE))</f>
        <v/>
      </c>
      <c r="D3585" t="str">
        <f>IF(ISBLANK(Ventas[[#This Row],[Código]]),"",VLOOKUP(Ventas[[#This Row],[Código]],Productos[],3,FALSE))</f>
        <v/>
      </c>
      <c r="E3585" s="22"/>
      <c r="F3585" s="1" t="str">
        <f>IF(ISBLANK(Ventas[[#This Row],[Código]]),"",VLOOKUP(Ventas[[#This Row],[Código]],Productos[],4,FALSE))</f>
        <v/>
      </c>
      <c r="G3585" s="1" t="str">
        <f>IF(ISBLANK(Ventas[[#This Row],[Código]]),"",VLOOKUP(Ventas[[#This Row],[Código]],Productos[],5,FALSE))</f>
        <v/>
      </c>
      <c r="H3585" s="23" t="str">
        <f>IF(ISBLANK(Ventas[[#This Row],[Código]]),"",Ventas[[#This Row],[Precio Unitario]]*Ventas[[#This Row],[Cantidad]])</f>
        <v/>
      </c>
      <c r="I3585" s="1" t="str">
        <f>IF(ISBLANK(Ventas[[#This Row],[Código]]),"",SUM(Ventas[[#This Row],[Monto]],I3584))</f>
        <v/>
      </c>
    </row>
    <row r="3586" spans="3:9" x14ac:dyDescent="0.25">
      <c r="C3586" t="str">
        <f>IF(ISBLANK(Ventas[[#This Row],[Código]]),"",VLOOKUP(Ventas[[#This Row],[Código]],Productos[],2,FALSE))</f>
        <v/>
      </c>
      <c r="D3586" t="str">
        <f>IF(ISBLANK(Ventas[[#This Row],[Código]]),"",VLOOKUP(Ventas[[#This Row],[Código]],Productos[],3,FALSE))</f>
        <v/>
      </c>
      <c r="E3586" s="22"/>
      <c r="F3586" s="1" t="str">
        <f>IF(ISBLANK(Ventas[[#This Row],[Código]]),"",VLOOKUP(Ventas[[#This Row],[Código]],Productos[],4,FALSE))</f>
        <v/>
      </c>
      <c r="G3586" s="1" t="str">
        <f>IF(ISBLANK(Ventas[[#This Row],[Código]]),"",VLOOKUP(Ventas[[#This Row],[Código]],Productos[],5,FALSE))</f>
        <v/>
      </c>
      <c r="H3586" s="23" t="str">
        <f>IF(ISBLANK(Ventas[[#This Row],[Código]]),"",Ventas[[#This Row],[Precio Unitario]]*Ventas[[#This Row],[Cantidad]])</f>
        <v/>
      </c>
      <c r="I3586" s="1" t="str">
        <f>IF(ISBLANK(Ventas[[#This Row],[Código]]),"",SUM(Ventas[[#This Row],[Monto]],I3585))</f>
        <v/>
      </c>
    </row>
    <row r="3587" spans="3:9" x14ac:dyDescent="0.25">
      <c r="C3587" t="str">
        <f>IF(ISBLANK(Ventas[[#This Row],[Código]]),"",VLOOKUP(Ventas[[#This Row],[Código]],Productos[],2,FALSE))</f>
        <v/>
      </c>
      <c r="D3587" t="str">
        <f>IF(ISBLANK(Ventas[[#This Row],[Código]]),"",VLOOKUP(Ventas[[#This Row],[Código]],Productos[],3,FALSE))</f>
        <v/>
      </c>
      <c r="E3587" s="22"/>
      <c r="F3587" s="1" t="str">
        <f>IF(ISBLANK(Ventas[[#This Row],[Código]]),"",VLOOKUP(Ventas[[#This Row],[Código]],Productos[],4,FALSE))</f>
        <v/>
      </c>
      <c r="G3587" s="1" t="str">
        <f>IF(ISBLANK(Ventas[[#This Row],[Código]]),"",VLOOKUP(Ventas[[#This Row],[Código]],Productos[],5,FALSE))</f>
        <v/>
      </c>
      <c r="H3587" s="23" t="str">
        <f>IF(ISBLANK(Ventas[[#This Row],[Código]]),"",Ventas[[#This Row],[Precio Unitario]]*Ventas[[#This Row],[Cantidad]])</f>
        <v/>
      </c>
      <c r="I3587" s="1" t="str">
        <f>IF(ISBLANK(Ventas[[#This Row],[Código]]),"",SUM(Ventas[[#This Row],[Monto]],I3586))</f>
        <v/>
      </c>
    </row>
    <row r="3588" spans="3:9" x14ac:dyDescent="0.25">
      <c r="C3588" t="str">
        <f>IF(ISBLANK(Ventas[[#This Row],[Código]]),"",VLOOKUP(Ventas[[#This Row],[Código]],Productos[],2,FALSE))</f>
        <v/>
      </c>
      <c r="D3588" t="str">
        <f>IF(ISBLANK(Ventas[[#This Row],[Código]]),"",VLOOKUP(Ventas[[#This Row],[Código]],Productos[],3,FALSE))</f>
        <v/>
      </c>
      <c r="E3588" s="22"/>
      <c r="F3588" s="1" t="str">
        <f>IF(ISBLANK(Ventas[[#This Row],[Código]]),"",VLOOKUP(Ventas[[#This Row],[Código]],Productos[],4,FALSE))</f>
        <v/>
      </c>
      <c r="G3588" s="1" t="str">
        <f>IF(ISBLANK(Ventas[[#This Row],[Código]]),"",VLOOKUP(Ventas[[#This Row],[Código]],Productos[],5,FALSE))</f>
        <v/>
      </c>
      <c r="H3588" s="23" t="str">
        <f>IF(ISBLANK(Ventas[[#This Row],[Código]]),"",Ventas[[#This Row],[Precio Unitario]]*Ventas[[#This Row],[Cantidad]])</f>
        <v/>
      </c>
      <c r="I3588" s="1" t="str">
        <f>IF(ISBLANK(Ventas[[#This Row],[Código]]),"",SUM(Ventas[[#This Row],[Monto]],I3587))</f>
        <v/>
      </c>
    </row>
    <row r="3589" spans="3:9" x14ac:dyDescent="0.25">
      <c r="C3589" t="str">
        <f>IF(ISBLANK(Ventas[[#This Row],[Código]]),"",VLOOKUP(Ventas[[#This Row],[Código]],Productos[],2,FALSE))</f>
        <v/>
      </c>
      <c r="D3589" t="str">
        <f>IF(ISBLANK(Ventas[[#This Row],[Código]]),"",VLOOKUP(Ventas[[#This Row],[Código]],Productos[],3,FALSE))</f>
        <v/>
      </c>
      <c r="E3589" s="22"/>
      <c r="F3589" s="1" t="str">
        <f>IF(ISBLANK(Ventas[[#This Row],[Código]]),"",VLOOKUP(Ventas[[#This Row],[Código]],Productos[],4,FALSE))</f>
        <v/>
      </c>
      <c r="G3589" s="1" t="str">
        <f>IF(ISBLANK(Ventas[[#This Row],[Código]]),"",VLOOKUP(Ventas[[#This Row],[Código]],Productos[],5,FALSE))</f>
        <v/>
      </c>
      <c r="H3589" s="23" t="str">
        <f>IF(ISBLANK(Ventas[[#This Row],[Código]]),"",Ventas[[#This Row],[Precio Unitario]]*Ventas[[#This Row],[Cantidad]])</f>
        <v/>
      </c>
      <c r="I3589" s="1" t="str">
        <f>IF(ISBLANK(Ventas[[#This Row],[Código]]),"",SUM(Ventas[[#This Row],[Monto]],I3588))</f>
        <v/>
      </c>
    </row>
    <row r="3590" spans="3:9" x14ac:dyDescent="0.25">
      <c r="C3590" t="str">
        <f>IF(ISBLANK(Ventas[[#This Row],[Código]]),"",VLOOKUP(Ventas[[#This Row],[Código]],Productos[],2,FALSE))</f>
        <v/>
      </c>
      <c r="D3590" t="str">
        <f>IF(ISBLANK(Ventas[[#This Row],[Código]]),"",VLOOKUP(Ventas[[#This Row],[Código]],Productos[],3,FALSE))</f>
        <v/>
      </c>
      <c r="E3590" s="22"/>
      <c r="F3590" s="1" t="str">
        <f>IF(ISBLANK(Ventas[[#This Row],[Código]]),"",VLOOKUP(Ventas[[#This Row],[Código]],Productos[],4,FALSE))</f>
        <v/>
      </c>
      <c r="G3590" s="1" t="str">
        <f>IF(ISBLANK(Ventas[[#This Row],[Código]]),"",VLOOKUP(Ventas[[#This Row],[Código]],Productos[],5,FALSE))</f>
        <v/>
      </c>
      <c r="H3590" s="23" t="str">
        <f>IF(ISBLANK(Ventas[[#This Row],[Código]]),"",Ventas[[#This Row],[Precio Unitario]]*Ventas[[#This Row],[Cantidad]])</f>
        <v/>
      </c>
      <c r="I3590" s="1" t="str">
        <f>IF(ISBLANK(Ventas[[#This Row],[Código]]),"",SUM(Ventas[[#This Row],[Monto]],I3589))</f>
        <v/>
      </c>
    </row>
    <row r="3591" spans="3:9" x14ac:dyDescent="0.25">
      <c r="C3591" t="str">
        <f>IF(ISBLANK(Ventas[[#This Row],[Código]]),"",VLOOKUP(Ventas[[#This Row],[Código]],Productos[],2,FALSE))</f>
        <v/>
      </c>
      <c r="D3591" t="str">
        <f>IF(ISBLANK(Ventas[[#This Row],[Código]]),"",VLOOKUP(Ventas[[#This Row],[Código]],Productos[],3,FALSE))</f>
        <v/>
      </c>
      <c r="E3591" s="22"/>
      <c r="F3591" s="1" t="str">
        <f>IF(ISBLANK(Ventas[[#This Row],[Código]]),"",VLOOKUP(Ventas[[#This Row],[Código]],Productos[],4,FALSE))</f>
        <v/>
      </c>
      <c r="G3591" s="1" t="str">
        <f>IF(ISBLANK(Ventas[[#This Row],[Código]]),"",VLOOKUP(Ventas[[#This Row],[Código]],Productos[],5,FALSE))</f>
        <v/>
      </c>
      <c r="H3591" s="23" t="str">
        <f>IF(ISBLANK(Ventas[[#This Row],[Código]]),"",Ventas[[#This Row],[Precio Unitario]]*Ventas[[#This Row],[Cantidad]])</f>
        <v/>
      </c>
      <c r="I3591" s="1" t="str">
        <f>IF(ISBLANK(Ventas[[#This Row],[Código]]),"",SUM(Ventas[[#This Row],[Monto]],I3590))</f>
        <v/>
      </c>
    </row>
    <row r="3592" spans="3:9" x14ac:dyDescent="0.25">
      <c r="C3592" t="str">
        <f>IF(ISBLANK(Ventas[[#This Row],[Código]]),"",VLOOKUP(Ventas[[#This Row],[Código]],Productos[],2,FALSE))</f>
        <v/>
      </c>
      <c r="D3592" t="str">
        <f>IF(ISBLANK(Ventas[[#This Row],[Código]]),"",VLOOKUP(Ventas[[#This Row],[Código]],Productos[],3,FALSE))</f>
        <v/>
      </c>
      <c r="E3592" s="22"/>
      <c r="F3592" s="1" t="str">
        <f>IF(ISBLANK(Ventas[[#This Row],[Código]]),"",VLOOKUP(Ventas[[#This Row],[Código]],Productos[],4,FALSE))</f>
        <v/>
      </c>
      <c r="G3592" s="1" t="str">
        <f>IF(ISBLANK(Ventas[[#This Row],[Código]]),"",VLOOKUP(Ventas[[#This Row],[Código]],Productos[],5,FALSE))</f>
        <v/>
      </c>
      <c r="H3592" s="23" t="str">
        <f>IF(ISBLANK(Ventas[[#This Row],[Código]]),"",Ventas[[#This Row],[Precio Unitario]]*Ventas[[#This Row],[Cantidad]])</f>
        <v/>
      </c>
      <c r="I3592" s="1" t="str">
        <f>IF(ISBLANK(Ventas[[#This Row],[Código]]),"",SUM(Ventas[[#This Row],[Monto]],I3591))</f>
        <v/>
      </c>
    </row>
    <row r="3593" spans="3:9" x14ac:dyDescent="0.25">
      <c r="C3593" t="str">
        <f>IF(ISBLANK(Ventas[[#This Row],[Código]]),"",VLOOKUP(Ventas[[#This Row],[Código]],Productos[],2,FALSE))</f>
        <v/>
      </c>
      <c r="D3593" t="str">
        <f>IF(ISBLANK(Ventas[[#This Row],[Código]]),"",VLOOKUP(Ventas[[#This Row],[Código]],Productos[],3,FALSE))</f>
        <v/>
      </c>
      <c r="E3593" s="22"/>
      <c r="F3593" s="1" t="str">
        <f>IF(ISBLANK(Ventas[[#This Row],[Código]]),"",VLOOKUP(Ventas[[#This Row],[Código]],Productos[],4,FALSE))</f>
        <v/>
      </c>
      <c r="G3593" s="1" t="str">
        <f>IF(ISBLANK(Ventas[[#This Row],[Código]]),"",VLOOKUP(Ventas[[#This Row],[Código]],Productos[],5,FALSE))</f>
        <v/>
      </c>
      <c r="H3593" s="23" t="str">
        <f>IF(ISBLANK(Ventas[[#This Row],[Código]]),"",Ventas[[#This Row],[Precio Unitario]]*Ventas[[#This Row],[Cantidad]])</f>
        <v/>
      </c>
      <c r="I3593" s="1" t="str">
        <f>IF(ISBLANK(Ventas[[#This Row],[Código]]),"",SUM(Ventas[[#This Row],[Monto]],I3592))</f>
        <v/>
      </c>
    </row>
    <row r="3594" spans="3:9" x14ac:dyDescent="0.25">
      <c r="C3594" t="str">
        <f>IF(ISBLANK(Ventas[[#This Row],[Código]]),"",VLOOKUP(Ventas[[#This Row],[Código]],Productos[],2,FALSE))</f>
        <v/>
      </c>
      <c r="D3594" t="str">
        <f>IF(ISBLANK(Ventas[[#This Row],[Código]]),"",VLOOKUP(Ventas[[#This Row],[Código]],Productos[],3,FALSE))</f>
        <v/>
      </c>
      <c r="E3594" s="22"/>
      <c r="F3594" s="1" t="str">
        <f>IF(ISBLANK(Ventas[[#This Row],[Código]]),"",VLOOKUP(Ventas[[#This Row],[Código]],Productos[],4,FALSE))</f>
        <v/>
      </c>
      <c r="G3594" s="1" t="str">
        <f>IF(ISBLANK(Ventas[[#This Row],[Código]]),"",VLOOKUP(Ventas[[#This Row],[Código]],Productos[],5,FALSE))</f>
        <v/>
      </c>
      <c r="H3594" s="23" t="str">
        <f>IF(ISBLANK(Ventas[[#This Row],[Código]]),"",Ventas[[#This Row],[Precio Unitario]]*Ventas[[#This Row],[Cantidad]])</f>
        <v/>
      </c>
      <c r="I3594" s="1" t="str">
        <f>IF(ISBLANK(Ventas[[#This Row],[Código]]),"",SUM(Ventas[[#This Row],[Monto]],I3593))</f>
        <v/>
      </c>
    </row>
    <row r="3595" spans="3:9" x14ac:dyDescent="0.25">
      <c r="C3595" t="str">
        <f>IF(ISBLANK(Ventas[[#This Row],[Código]]),"",VLOOKUP(Ventas[[#This Row],[Código]],Productos[],2,FALSE))</f>
        <v/>
      </c>
      <c r="D3595" t="str">
        <f>IF(ISBLANK(Ventas[[#This Row],[Código]]),"",VLOOKUP(Ventas[[#This Row],[Código]],Productos[],3,FALSE))</f>
        <v/>
      </c>
      <c r="E3595" s="22"/>
      <c r="F3595" s="1" t="str">
        <f>IF(ISBLANK(Ventas[[#This Row],[Código]]),"",VLOOKUP(Ventas[[#This Row],[Código]],Productos[],4,FALSE))</f>
        <v/>
      </c>
      <c r="G3595" s="1" t="str">
        <f>IF(ISBLANK(Ventas[[#This Row],[Código]]),"",VLOOKUP(Ventas[[#This Row],[Código]],Productos[],5,FALSE))</f>
        <v/>
      </c>
      <c r="H3595" s="23" t="str">
        <f>IF(ISBLANK(Ventas[[#This Row],[Código]]),"",Ventas[[#This Row],[Precio Unitario]]*Ventas[[#This Row],[Cantidad]])</f>
        <v/>
      </c>
      <c r="I3595" s="1" t="str">
        <f>IF(ISBLANK(Ventas[[#This Row],[Código]]),"",SUM(Ventas[[#This Row],[Monto]],I3594))</f>
        <v/>
      </c>
    </row>
    <row r="3596" spans="3:9" x14ac:dyDescent="0.25">
      <c r="C3596" t="str">
        <f>IF(ISBLANK(Ventas[[#This Row],[Código]]),"",VLOOKUP(Ventas[[#This Row],[Código]],Productos[],2,FALSE))</f>
        <v/>
      </c>
      <c r="D3596" t="str">
        <f>IF(ISBLANK(Ventas[[#This Row],[Código]]),"",VLOOKUP(Ventas[[#This Row],[Código]],Productos[],3,FALSE))</f>
        <v/>
      </c>
      <c r="E3596" s="22"/>
      <c r="F3596" s="1" t="str">
        <f>IF(ISBLANK(Ventas[[#This Row],[Código]]),"",VLOOKUP(Ventas[[#This Row],[Código]],Productos[],4,FALSE))</f>
        <v/>
      </c>
      <c r="G3596" s="1" t="str">
        <f>IF(ISBLANK(Ventas[[#This Row],[Código]]),"",VLOOKUP(Ventas[[#This Row],[Código]],Productos[],5,FALSE))</f>
        <v/>
      </c>
      <c r="H3596" s="23" t="str">
        <f>IF(ISBLANK(Ventas[[#This Row],[Código]]),"",Ventas[[#This Row],[Precio Unitario]]*Ventas[[#This Row],[Cantidad]])</f>
        <v/>
      </c>
      <c r="I3596" s="1" t="str">
        <f>IF(ISBLANK(Ventas[[#This Row],[Código]]),"",SUM(Ventas[[#This Row],[Monto]],I3595))</f>
        <v/>
      </c>
    </row>
    <row r="3597" spans="3:9" x14ac:dyDescent="0.25">
      <c r="C3597" t="str">
        <f>IF(ISBLANK(Ventas[[#This Row],[Código]]),"",VLOOKUP(Ventas[[#This Row],[Código]],Productos[],2,FALSE))</f>
        <v/>
      </c>
      <c r="D3597" t="str">
        <f>IF(ISBLANK(Ventas[[#This Row],[Código]]),"",VLOOKUP(Ventas[[#This Row],[Código]],Productos[],3,FALSE))</f>
        <v/>
      </c>
      <c r="E3597" s="22"/>
      <c r="F3597" s="1" t="str">
        <f>IF(ISBLANK(Ventas[[#This Row],[Código]]),"",VLOOKUP(Ventas[[#This Row],[Código]],Productos[],4,FALSE))</f>
        <v/>
      </c>
      <c r="G3597" s="1" t="str">
        <f>IF(ISBLANK(Ventas[[#This Row],[Código]]),"",VLOOKUP(Ventas[[#This Row],[Código]],Productos[],5,FALSE))</f>
        <v/>
      </c>
      <c r="H3597" s="23" t="str">
        <f>IF(ISBLANK(Ventas[[#This Row],[Código]]),"",Ventas[[#This Row],[Precio Unitario]]*Ventas[[#This Row],[Cantidad]])</f>
        <v/>
      </c>
      <c r="I3597" s="1" t="str">
        <f>IF(ISBLANK(Ventas[[#This Row],[Código]]),"",SUM(Ventas[[#This Row],[Monto]],I3596))</f>
        <v/>
      </c>
    </row>
    <row r="3598" spans="3:9" x14ac:dyDescent="0.25">
      <c r="C3598" t="str">
        <f>IF(ISBLANK(Ventas[[#This Row],[Código]]),"",VLOOKUP(Ventas[[#This Row],[Código]],Productos[],2,FALSE))</f>
        <v/>
      </c>
      <c r="D3598" t="str">
        <f>IF(ISBLANK(Ventas[[#This Row],[Código]]),"",VLOOKUP(Ventas[[#This Row],[Código]],Productos[],3,FALSE))</f>
        <v/>
      </c>
      <c r="E3598" s="22"/>
      <c r="F3598" s="1" t="str">
        <f>IF(ISBLANK(Ventas[[#This Row],[Código]]),"",VLOOKUP(Ventas[[#This Row],[Código]],Productos[],4,FALSE))</f>
        <v/>
      </c>
      <c r="G3598" s="1" t="str">
        <f>IF(ISBLANK(Ventas[[#This Row],[Código]]),"",VLOOKUP(Ventas[[#This Row],[Código]],Productos[],5,FALSE))</f>
        <v/>
      </c>
      <c r="H3598" s="23" t="str">
        <f>IF(ISBLANK(Ventas[[#This Row],[Código]]),"",Ventas[[#This Row],[Precio Unitario]]*Ventas[[#This Row],[Cantidad]])</f>
        <v/>
      </c>
      <c r="I3598" s="1" t="str">
        <f>IF(ISBLANK(Ventas[[#This Row],[Código]]),"",SUM(Ventas[[#This Row],[Monto]],I3597))</f>
        <v/>
      </c>
    </row>
    <row r="3599" spans="3:9" x14ac:dyDescent="0.25">
      <c r="C3599" t="str">
        <f>IF(ISBLANK(Ventas[[#This Row],[Código]]),"",VLOOKUP(Ventas[[#This Row],[Código]],Productos[],2,FALSE))</f>
        <v/>
      </c>
      <c r="D3599" t="str">
        <f>IF(ISBLANK(Ventas[[#This Row],[Código]]),"",VLOOKUP(Ventas[[#This Row],[Código]],Productos[],3,FALSE))</f>
        <v/>
      </c>
      <c r="E3599" s="22"/>
      <c r="F3599" s="1" t="str">
        <f>IF(ISBLANK(Ventas[[#This Row],[Código]]),"",VLOOKUP(Ventas[[#This Row],[Código]],Productos[],4,FALSE))</f>
        <v/>
      </c>
      <c r="G3599" s="1" t="str">
        <f>IF(ISBLANK(Ventas[[#This Row],[Código]]),"",VLOOKUP(Ventas[[#This Row],[Código]],Productos[],5,FALSE))</f>
        <v/>
      </c>
      <c r="H3599" s="23" t="str">
        <f>IF(ISBLANK(Ventas[[#This Row],[Código]]),"",Ventas[[#This Row],[Precio Unitario]]*Ventas[[#This Row],[Cantidad]])</f>
        <v/>
      </c>
      <c r="I3599" s="1" t="str">
        <f>IF(ISBLANK(Ventas[[#This Row],[Código]]),"",SUM(Ventas[[#This Row],[Monto]],I3598))</f>
        <v/>
      </c>
    </row>
    <row r="3600" spans="3:9" x14ac:dyDescent="0.25">
      <c r="C3600" t="str">
        <f>IF(ISBLANK(Ventas[[#This Row],[Código]]),"",VLOOKUP(Ventas[[#This Row],[Código]],Productos[],2,FALSE))</f>
        <v/>
      </c>
      <c r="D3600" t="str">
        <f>IF(ISBLANK(Ventas[[#This Row],[Código]]),"",VLOOKUP(Ventas[[#This Row],[Código]],Productos[],3,FALSE))</f>
        <v/>
      </c>
      <c r="E3600" s="22"/>
      <c r="F3600" s="1" t="str">
        <f>IF(ISBLANK(Ventas[[#This Row],[Código]]),"",VLOOKUP(Ventas[[#This Row],[Código]],Productos[],4,FALSE))</f>
        <v/>
      </c>
      <c r="G3600" s="1" t="str">
        <f>IF(ISBLANK(Ventas[[#This Row],[Código]]),"",VLOOKUP(Ventas[[#This Row],[Código]],Productos[],5,FALSE))</f>
        <v/>
      </c>
      <c r="H3600" s="23" t="str">
        <f>IF(ISBLANK(Ventas[[#This Row],[Código]]),"",Ventas[[#This Row],[Precio Unitario]]*Ventas[[#This Row],[Cantidad]])</f>
        <v/>
      </c>
      <c r="I3600" s="1" t="str">
        <f>IF(ISBLANK(Ventas[[#This Row],[Código]]),"",SUM(Ventas[[#This Row],[Monto]],I3599))</f>
        <v/>
      </c>
    </row>
    <row r="3601" spans="3:9" x14ac:dyDescent="0.25">
      <c r="C3601" t="str">
        <f>IF(ISBLANK(Ventas[[#This Row],[Código]]),"",VLOOKUP(Ventas[[#This Row],[Código]],Productos[],2,FALSE))</f>
        <v/>
      </c>
      <c r="D3601" t="str">
        <f>IF(ISBLANK(Ventas[[#This Row],[Código]]),"",VLOOKUP(Ventas[[#This Row],[Código]],Productos[],3,FALSE))</f>
        <v/>
      </c>
      <c r="E3601" s="22"/>
      <c r="F3601" s="1" t="str">
        <f>IF(ISBLANK(Ventas[[#This Row],[Código]]),"",VLOOKUP(Ventas[[#This Row],[Código]],Productos[],4,FALSE))</f>
        <v/>
      </c>
      <c r="G3601" s="1" t="str">
        <f>IF(ISBLANK(Ventas[[#This Row],[Código]]),"",VLOOKUP(Ventas[[#This Row],[Código]],Productos[],5,FALSE))</f>
        <v/>
      </c>
      <c r="H3601" s="23" t="str">
        <f>IF(ISBLANK(Ventas[[#This Row],[Código]]),"",Ventas[[#This Row],[Precio Unitario]]*Ventas[[#This Row],[Cantidad]])</f>
        <v/>
      </c>
      <c r="I3601" s="1" t="str">
        <f>IF(ISBLANK(Ventas[[#This Row],[Código]]),"",SUM(Ventas[[#This Row],[Monto]],I3600))</f>
        <v/>
      </c>
    </row>
    <row r="3602" spans="3:9" x14ac:dyDescent="0.25">
      <c r="C3602" t="str">
        <f>IF(ISBLANK(Ventas[[#This Row],[Código]]),"",VLOOKUP(Ventas[[#This Row],[Código]],Productos[],2,FALSE))</f>
        <v/>
      </c>
      <c r="D3602" t="str">
        <f>IF(ISBLANK(Ventas[[#This Row],[Código]]),"",VLOOKUP(Ventas[[#This Row],[Código]],Productos[],3,FALSE))</f>
        <v/>
      </c>
      <c r="E3602" s="22"/>
      <c r="F3602" s="1" t="str">
        <f>IF(ISBLANK(Ventas[[#This Row],[Código]]),"",VLOOKUP(Ventas[[#This Row],[Código]],Productos[],4,FALSE))</f>
        <v/>
      </c>
      <c r="G3602" s="1" t="str">
        <f>IF(ISBLANK(Ventas[[#This Row],[Código]]),"",VLOOKUP(Ventas[[#This Row],[Código]],Productos[],5,FALSE))</f>
        <v/>
      </c>
      <c r="H3602" s="23" t="str">
        <f>IF(ISBLANK(Ventas[[#This Row],[Código]]),"",Ventas[[#This Row],[Precio Unitario]]*Ventas[[#This Row],[Cantidad]])</f>
        <v/>
      </c>
      <c r="I3602" s="1" t="str">
        <f>IF(ISBLANK(Ventas[[#This Row],[Código]]),"",SUM(Ventas[[#This Row],[Monto]],I3601))</f>
        <v/>
      </c>
    </row>
    <row r="3603" spans="3:9" x14ac:dyDescent="0.25">
      <c r="C3603" t="str">
        <f>IF(ISBLANK(Ventas[[#This Row],[Código]]),"",VLOOKUP(Ventas[[#This Row],[Código]],Productos[],2,FALSE))</f>
        <v/>
      </c>
      <c r="D3603" t="str">
        <f>IF(ISBLANK(Ventas[[#This Row],[Código]]),"",VLOOKUP(Ventas[[#This Row],[Código]],Productos[],3,FALSE))</f>
        <v/>
      </c>
      <c r="E3603" s="22"/>
      <c r="F3603" s="1" t="str">
        <f>IF(ISBLANK(Ventas[[#This Row],[Código]]),"",VLOOKUP(Ventas[[#This Row],[Código]],Productos[],4,FALSE))</f>
        <v/>
      </c>
      <c r="G3603" s="1" t="str">
        <f>IF(ISBLANK(Ventas[[#This Row],[Código]]),"",VLOOKUP(Ventas[[#This Row],[Código]],Productos[],5,FALSE))</f>
        <v/>
      </c>
      <c r="H3603" s="23" t="str">
        <f>IF(ISBLANK(Ventas[[#This Row],[Código]]),"",Ventas[[#This Row],[Precio Unitario]]*Ventas[[#This Row],[Cantidad]])</f>
        <v/>
      </c>
      <c r="I3603" s="1" t="str">
        <f>IF(ISBLANK(Ventas[[#This Row],[Código]]),"",SUM(Ventas[[#This Row],[Monto]],I3602))</f>
        <v/>
      </c>
    </row>
    <row r="3604" spans="3:9" x14ac:dyDescent="0.25">
      <c r="C3604" t="str">
        <f>IF(ISBLANK(Ventas[[#This Row],[Código]]),"",VLOOKUP(Ventas[[#This Row],[Código]],Productos[],2,FALSE))</f>
        <v/>
      </c>
      <c r="D3604" t="str">
        <f>IF(ISBLANK(Ventas[[#This Row],[Código]]),"",VLOOKUP(Ventas[[#This Row],[Código]],Productos[],3,FALSE))</f>
        <v/>
      </c>
      <c r="E3604" s="22"/>
      <c r="F3604" s="1" t="str">
        <f>IF(ISBLANK(Ventas[[#This Row],[Código]]),"",VLOOKUP(Ventas[[#This Row],[Código]],Productos[],4,FALSE))</f>
        <v/>
      </c>
      <c r="G3604" s="1" t="str">
        <f>IF(ISBLANK(Ventas[[#This Row],[Código]]),"",VLOOKUP(Ventas[[#This Row],[Código]],Productos[],5,FALSE))</f>
        <v/>
      </c>
      <c r="H3604" s="23" t="str">
        <f>IF(ISBLANK(Ventas[[#This Row],[Código]]),"",Ventas[[#This Row],[Precio Unitario]]*Ventas[[#This Row],[Cantidad]])</f>
        <v/>
      </c>
      <c r="I3604" s="1" t="str">
        <f>IF(ISBLANK(Ventas[[#This Row],[Código]]),"",SUM(Ventas[[#This Row],[Monto]],I3603))</f>
        <v/>
      </c>
    </row>
    <row r="3605" spans="3:9" x14ac:dyDescent="0.25">
      <c r="C3605" t="str">
        <f>IF(ISBLANK(Ventas[[#This Row],[Código]]),"",VLOOKUP(Ventas[[#This Row],[Código]],Productos[],2,FALSE))</f>
        <v/>
      </c>
      <c r="D3605" t="str">
        <f>IF(ISBLANK(Ventas[[#This Row],[Código]]),"",VLOOKUP(Ventas[[#This Row],[Código]],Productos[],3,FALSE))</f>
        <v/>
      </c>
      <c r="E3605" s="22"/>
      <c r="F3605" s="1" t="str">
        <f>IF(ISBLANK(Ventas[[#This Row],[Código]]),"",VLOOKUP(Ventas[[#This Row],[Código]],Productos[],4,FALSE))</f>
        <v/>
      </c>
      <c r="G3605" s="1" t="str">
        <f>IF(ISBLANK(Ventas[[#This Row],[Código]]),"",VLOOKUP(Ventas[[#This Row],[Código]],Productos[],5,FALSE))</f>
        <v/>
      </c>
      <c r="H3605" s="23" t="str">
        <f>IF(ISBLANK(Ventas[[#This Row],[Código]]),"",Ventas[[#This Row],[Precio Unitario]]*Ventas[[#This Row],[Cantidad]])</f>
        <v/>
      </c>
      <c r="I3605" s="1" t="str">
        <f>IF(ISBLANK(Ventas[[#This Row],[Código]]),"",SUM(Ventas[[#This Row],[Monto]],I3604))</f>
        <v/>
      </c>
    </row>
    <row r="3606" spans="3:9" x14ac:dyDescent="0.25">
      <c r="C3606" t="str">
        <f>IF(ISBLANK(Ventas[[#This Row],[Código]]),"",VLOOKUP(Ventas[[#This Row],[Código]],Productos[],2,FALSE))</f>
        <v/>
      </c>
      <c r="D3606" t="str">
        <f>IF(ISBLANK(Ventas[[#This Row],[Código]]),"",VLOOKUP(Ventas[[#This Row],[Código]],Productos[],3,FALSE))</f>
        <v/>
      </c>
      <c r="E3606" s="22"/>
      <c r="F3606" s="1" t="str">
        <f>IF(ISBLANK(Ventas[[#This Row],[Código]]),"",VLOOKUP(Ventas[[#This Row],[Código]],Productos[],4,FALSE))</f>
        <v/>
      </c>
      <c r="G3606" s="1" t="str">
        <f>IF(ISBLANK(Ventas[[#This Row],[Código]]),"",VLOOKUP(Ventas[[#This Row],[Código]],Productos[],5,FALSE))</f>
        <v/>
      </c>
      <c r="H3606" s="23" t="str">
        <f>IF(ISBLANK(Ventas[[#This Row],[Código]]),"",Ventas[[#This Row],[Precio Unitario]]*Ventas[[#This Row],[Cantidad]])</f>
        <v/>
      </c>
      <c r="I3606" s="1" t="str">
        <f>IF(ISBLANK(Ventas[[#This Row],[Código]]),"",SUM(Ventas[[#This Row],[Monto]],I3605))</f>
        <v/>
      </c>
    </row>
    <row r="3607" spans="3:9" x14ac:dyDescent="0.25">
      <c r="C3607" t="str">
        <f>IF(ISBLANK(Ventas[[#This Row],[Código]]),"",VLOOKUP(Ventas[[#This Row],[Código]],Productos[],2,FALSE))</f>
        <v/>
      </c>
      <c r="D3607" t="str">
        <f>IF(ISBLANK(Ventas[[#This Row],[Código]]),"",VLOOKUP(Ventas[[#This Row],[Código]],Productos[],3,FALSE))</f>
        <v/>
      </c>
      <c r="E3607" s="22"/>
      <c r="F3607" s="1" t="str">
        <f>IF(ISBLANK(Ventas[[#This Row],[Código]]),"",VLOOKUP(Ventas[[#This Row],[Código]],Productos[],4,FALSE))</f>
        <v/>
      </c>
      <c r="G3607" s="1" t="str">
        <f>IF(ISBLANK(Ventas[[#This Row],[Código]]),"",VLOOKUP(Ventas[[#This Row],[Código]],Productos[],5,FALSE))</f>
        <v/>
      </c>
      <c r="H3607" s="23" t="str">
        <f>IF(ISBLANK(Ventas[[#This Row],[Código]]),"",Ventas[[#This Row],[Precio Unitario]]*Ventas[[#This Row],[Cantidad]])</f>
        <v/>
      </c>
      <c r="I3607" s="1" t="str">
        <f>IF(ISBLANK(Ventas[[#This Row],[Código]]),"",SUM(Ventas[[#This Row],[Monto]],I3606))</f>
        <v/>
      </c>
    </row>
    <row r="3608" spans="3:9" x14ac:dyDescent="0.25">
      <c r="C3608" t="str">
        <f>IF(ISBLANK(Ventas[[#This Row],[Código]]),"",VLOOKUP(Ventas[[#This Row],[Código]],Productos[],2,FALSE))</f>
        <v/>
      </c>
      <c r="D3608" t="str">
        <f>IF(ISBLANK(Ventas[[#This Row],[Código]]),"",VLOOKUP(Ventas[[#This Row],[Código]],Productos[],3,FALSE))</f>
        <v/>
      </c>
      <c r="E3608" s="22"/>
      <c r="F3608" s="1" t="str">
        <f>IF(ISBLANK(Ventas[[#This Row],[Código]]),"",VLOOKUP(Ventas[[#This Row],[Código]],Productos[],4,FALSE))</f>
        <v/>
      </c>
      <c r="G3608" s="1" t="str">
        <f>IF(ISBLANK(Ventas[[#This Row],[Código]]),"",VLOOKUP(Ventas[[#This Row],[Código]],Productos[],5,FALSE))</f>
        <v/>
      </c>
      <c r="H3608" s="23" t="str">
        <f>IF(ISBLANK(Ventas[[#This Row],[Código]]),"",Ventas[[#This Row],[Precio Unitario]]*Ventas[[#This Row],[Cantidad]])</f>
        <v/>
      </c>
      <c r="I3608" s="1" t="str">
        <f>IF(ISBLANK(Ventas[[#This Row],[Código]]),"",SUM(Ventas[[#This Row],[Monto]],I3607))</f>
        <v/>
      </c>
    </row>
    <row r="3609" spans="3:9" x14ac:dyDescent="0.25">
      <c r="C3609" t="str">
        <f>IF(ISBLANK(Ventas[[#This Row],[Código]]),"",VLOOKUP(Ventas[[#This Row],[Código]],Productos[],2,FALSE))</f>
        <v/>
      </c>
      <c r="D3609" t="str">
        <f>IF(ISBLANK(Ventas[[#This Row],[Código]]),"",VLOOKUP(Ventas[[#This Row],[Código]],Productos[],3,FALSE))</f>
        <v/>
      </c>
      <c r="E3609" s="22"/>
      <c r="F3609" s="1" t="str">
        <f>IF(ISBLANK(Ventas[[#This Row],[Código]]),"",VLOOKUP(Ventas[[#This Row],[Código]],Productos[],4,FALSE))</f>
        <v/>
      </c>
      <c r="G3609" s="1" t="str">
        <f>IF(ISBLANK(Ventas[[#This Row],[Código]]),"",VLOOKUP(Ventas[[#This Row],[Código]],Productos[],5,FALSE))</f>
        <v/>
      </c>
      <c r="H3609" s="23" t="str">
        <f>IF(ISBLANK(Ventas[[#This Row],[Código]]),"",Ventas[[#This Row],[Precio Unitario]]*Ventas[[#This Row],[Cantidad]])</f>
        <v/>
      </c>
      <c r="I3609" s="1" t="str">
        <f>IF(ISBLANK(Ventas[[#This Row],[Código]]),"",SUM(Ventas[[#This Row],[Monto]],I3608))</f>
        <v/>
      </c>
    </row>
    <row r="3610" spans="3:9" x14ac:dyDescent="0.25">
      <c r="C3610" t="str">
        <f>IF(ISBLANK(Ventas[[#This Row],[Código]]),"",VLOOKUP(Ventas[[#This Row],[Código]],Productos[],2,FALSE))</f>
        <v/>
      </c>
      <c r="D3610" t="str">
        <f>IF(ISBLANK(Ventas[[#This Row],[Código]]),"",VLOOKUP(Ventas[[#This Row],[Código]],Productos[],3,FALSE))</f>
        <v/>
      </c>
      <c r="E3610" s="22"/>
      <c r="F3610" s="1" t="str">
        <f>IF(ISBLANK(Ventas[[#This Row],[Código]]),"",VLOOKUP(Ventas[[#This Row],[Código]],Productos[],4,FALSE))</f>
        <v/>
      </c>
      <c r="G3610" s="1" t="str">
        <f>IF(ISBLANK(Ventas[[#This Row],[Código]]),"",VLOOKUP(Ventas[[#This Row],[Código]],Productos[],5,FALSE))</f>
        <v/>
      </c>
      <c r="H3610" s="23" t="str">
        <f>IF(ISBLANK(Ventas[[#This Row],[Código]]),"",Ventas[[#This Row],[Precio Unitario]]*Ventas[[#This Row],[Cantidad]])</f>
        <v/>
      </c>
      <c r="I3610" s="1" t="str">
        <f>IF(ISBLANK(Ventas[[#This Row],[Código]]),"",SUM(Ventas[[#This Row],[Monto]],I3609))</f>
        <v/>
      </c>
    </row>
    <row r="3611" spans="3:9" x14ac:dyDescent="0.25">
      <c r="C3611" t="str">
        <f>IF(ISBLANK(Ventas[[#This Row],[Código]]),"",VLOOKUP(Ventas[[#This Row],[Código]],Productos[],2,FALSE))</f>
        <v/>
      </c>
      <c r="D3611" t="str">
        <f>IF(ISBLANK(Ventas[[#This Row],[Código]]),"",VLOOKUP(Ventas[[#This Row],[Código]],Productos[],3,FALSE))</f>
        <v/>
      </c>
      <c r="E3611" s="22"/>
      <c r="F3611" s="1" t="str">
        <f>IF(ISBLANK(Ventas[[#This Row],[Código]]),"",VLOOKUP(Ventas[[#This Row],[Código]],Productos[],4,FALSE))</f>
        <v/>
      </c>
      <c r="G3611" s="1" t="str">
        <f>IF(ISBLANK(Ventas[[#This Row],[Código]]),"",VLOOKUP(Ventas[[#This Row],[Código]],Productos[],5,FALSE))</f>
        <v/>
      </c>
      <c r="H3611" s="23" t="str">
        <f>IF(ISBLANK(Ventas[[#This Row],[Código]]),"",Ventas[[#This Row],[Precio Unitario]]*Ventas[[#This Row],[Cantidad]])</f>
        <v/>
      </c>
      <c r="I3611" s="1" t="str">
        <f>IF(ISBLANK(Ventas[[#This Row],[Código]]),"",SUM(Ventas[[#This Row],[Monto]],I3610))</f>
        <v/>
      </c>
    </row>
    <row r="3612" spans="3:9" x14ac:dyDescent="0.25">
      <c r="C3612" t="str">
        <f>IF(ISBLANK(Ventas[[#This Row],[Código]]),"",VLOOKUP(Ventas[[#This Row],[Código]],Productos[],2,FALSE))</f>
        <v/>
      </c>
      <c r="D3612" t="str">
        <f>IF(ISBLANK(Ventas[[#This Row],[Código]]),"",VLOOKUP(Ventas[[#This Row],[Código]],Productos[],3,FALSE))</f>
        <v/>
      </c>
      <c r="E3612" s="22"/>
      <c r="F3612" s="1" t="str">
        <f>IF(ISBLANK(Ventas[[#This Row],[Código]]),"",VLOOKUP(Ventas[[#This Row],[Código]],Productos[],4,FALSE))</f>
        <v/>
      </c>
      <c r="G3612" s="1" t="str">
        <f>IF(ISBLANK(Ventas[[#This Row],[Código]]),"",VLOOKUP(Ventas[[#This Row],[Código]],Productos[],5,FALSE))</f>
        <v/>
      </c>
      <c r="H3612" s="23" t="str">
        <f>IF(ISBLANK(Ventas[[#This Row],[Código]]),"",Ventas[[#This Row],[Precio Unitario]]*Ventas[[#This Row],[Cantidad]])</f>
        <v/>
      </c>
      <c r="I3612" s="1" t="str">
        <f>IF(ISBLANK(Ventas[[#This Row],[Código]]),"",SUM(Ventas[[#This Row],[Monto]],I3611))</f>
        <v/>
      </c>
    </row>
    <row r="3613" spans="3:9" x14ac:dyDescent="0.25">
      <c r="C3613" t="str">
        <f>IF(ISBLANK(Ventas[[#This Row],[Código]]),"",VLOOKUP(Ventas[[#This Row],[Código]],Productos[],2,FALSE))</f>
        <v/>
      </c>
      <c r="D3613" t="str">
        <f>IF(ISBLANK(Ventas[[#This Row],[Código]]),"",VLOOKUP(Ventas[[#This Row],[Código]],Productos[],3,FALSE))</f>
        <v/>
      </c>
      <c r="E3613" s="22"/>
      <c r="F3613" s="1" t="str">
        <f>IF(ISBLANK(Ventas[[#This Row],[Código]]),"",VLOOKUP(Ventas[[#This Row],[Código]],Productos[],4,FALSE))</f>
        <v/>
      </c>
      <c r="G3613" s="1" t="str">
        <f>IF(ISBLANK(Ventas[[#This Row],[Código]]),"",VLOOKUP(Ventas[[#This Row],[Código]],Productos[],5,FALSE))</f>
        <v/>
      </c>
      <c r="H3613" s="23" t="str">
        <f>IF(ISBLANK(Ventas[[#This Row],[Código]]),"",Ventas[[#This Row],[Precio Unitario]]*Ventas[[#This Row],[Cantidad]])</f>
        <v/>
      </c>
      <c r="I3613" s="1" t="str">
        <f>IF(ISBLANK(Ventas[[#This Row],[Código]]),"",SUM(Ventas[[#This Row],[Monto]],I3612))</f>
        <v/>
      </c>
    </row>
    <row r="3614" spans="3:9" x14ac:dyDescent="0.25">
      <c r="C3614" t="str">
        <f>IF(ISBLANK(Ventas[[#This Row],[Código]]),"",VLOOKUP(Ventas[[#This Row],[Código]],Productos[],2,FALSE))</f>
        <v/>
      </c>
      <c r="D3614" t="str">
        <f>IF(ISBLANK(Ventas[[#This Row],[Código]]),"",VLOOKUP(Ventas[[#This Row],[Código]],Productos[],3,FALSE))</f>
        <v/>
      </c>
      <c r="E3614" s="22"/>
      <c r="F3614" s="1" t="str">
        <f>IF(ISBLANK(Ventas[[#This Row],[Código]]),"",VLOOKUP(Ventas[[#This Row],[Código]],Productos[],4,FALSE))</f>
        <v/>
      </c>
      <c r="G3614" s="1" t="str">
        <f>IF(ISBLANK(Ventas[[#This Row],[Código]]),"",VLOOKUP(Ventas[[#This Row],[Código]],Productos[],5,FALSE))</f>
        <v/>
      </c>
      <c r="H3614" s="23" t="str">
        <f>IF(ISBLANK(Ventas[[#This Row],[Código]]),"",Ventas[[#This Row],[Precio Unitario]]*Ventas[[#This Row],[Cantidad]])</f>
        <v/>
      </c>
      <c r="I3614" s="1" t="str">
        <f>IF(ISBLANK(Ventas[[#This Row],[Código]]),"",SUM(Ventas[[#This Row],[Monto]],I3613))</f>
        <v/>
      </c>
    </row>
    <row r="3615" spans="3:9" x14ac:dyDescent="0.25">
      <c r="C3615" t="str">
        <f>IF(ISBLANK(Ventas[[#This Row],[Código]]),"",VLOOKUP(Ventas[[#This Row],[Código]],Productos[],2,FALSE))</f>
        <v/>
      </c>
      <c r="D3615" t="str">
        <f>IF(ISBLANK(Ventas[[#This Row],[Código]]),"",VLOOKUP(Ventas[[#This Row],[Código]],Productos[],3,FALSE))</f>
        <v/>
      </c>
      <c r="E3615" s="22"/>
      <c r="F3615" s="1" t="str">
        <f>IF(ISBLANK(Ventas[[#This Row],[Código]]),"",VLOOKUP(Ventas[[#This Row],[Código]],Productos[],4,FALSE))</f>
        <v/>
      </c>
      <c r="G3615" s="1" t="str">
        <f>IF(ISBLANK(Ventas[[#This Row],[Código]]),"",VLOOKUP(Ventas[[#This Row],[Código]],Productos[],5,FALSE))</f>
        <v/>
      </c>
      <c r="H3615" s="23" t="str">
        <f>IF(ISBLANK(Ventas[[#This Row],[Código]]),"",Ventas[[#This Row],[Precio Unitario]]*Ventas[[#This Row],[Cantidad]])</f>
        <v/>
      </c>
      <c r="I3615" s="1" t="str">
        <f>IF(ISBLANK(Ventas[[#This Row],[Código]]),"",SUM(Ventas[[#This Row],[Monto]],I3614))</f>
        <v/>
      </c>
    </row>
    <row r="3616" spans="3:9" x14ac:dyDescent="0.25">
      <c r="C3616" t="str">
        <f>IF(ISBLANK(Ventas[[#This Row],[Código]]),"",VLOOKUP(Ventas[[#This Row],[Código]],Productos[],2,FALSE))</f>
        <v/>
      </c>
      <c r="D3616" t="str">
        <f>IF(ISBLANK(Ventas[[#This Row],[Código]]),"",VLOOKUP(Ventas[[#This Row],[Código]],Productos[],3,FALSE))</f>
        <v/>
      </c>
      <c r="E3616" s="22"/>
      <c r="F3616" s="1" t="str">
        <f>IF(ISBLANK(Ventas[[#This Row],[Código]]),"",VLOOKUP(Ventas[[#This Row],[Código]],Productos[],4,FALSE))</f>
        <v/>
      </c>
      <c r="G3616" s="1" t="str">
        <f>IF(ISBLANK(Ventas[[#This Row],[Código]]),"",VLOOKUP(Ventas[[#This Row],[Código]],Productos[],5,FALSE))</f>
        <v/>
      </c>
      <c r="H3616" s="23" t="str">
        <f>IF(ISBLANK(Ventas[[#This Row],[Código]]),"",Ventas[[#This Row],[Precio Unitario]]*Ventas[[#This Row],[Cantidad]])</f>
        <v/>
      </c>
      <c r="I3616" s="1" t="str">
        <f>IF(ISBLANK(Ventas[[#This Row],[Código]]),"",SUM(Ventas[[#This Row],[Monto]],I3615))</f>
        <v/>
      </c>
    </row>
    <row r="3617" spans="3:9" x14ac:dyDescent="0.25">
      <c r="C3617" t="str">
        <f>IF(ISBLANK(Ventas[[#This Row],[Código]]),"",VLOOKUP(Ventas[[#This Row],[Código]],Productos[],2,FALSE))</f>
        <v/>
      </c>
      <c r="D3617" t="str">
        <f>IF(ISBLANK(Ventas[[#This Row],[Código]]),"",VLOOKUP(Ventas[[#This Row],[Código]],Productos[],3,FALSE))</f>
        <v/>
      </c>
      <c r="E3617" s="22"/>
      <c r="F3617" s="1" t="str">
        <f>IF(ISBLANK(Ventas[[#This Row],[Código]]),"",VLOOKUP(Ventas[[#This Row],[Código]],Productos[],4,FALSE))</f>
        <v/>
      </c>
      <c r="G3617" s="1" t="str">
        <f>IF(ISBLANK(Ventas[[#This Row],[Código]]),"",VLOOKUP(Ventas[[#This Row],[Código]],Productos[],5,FALSE))</f>
        <v/>
      </c>
      <c r="H3617" s="23" t="str">
        <f>IF(ISBLANK(Ventas[[#This Row],[Código]]),"",Ventas[[#This Row],[Precio Unitario]]*Ventas[[#This Row],[Cantidad]])</f>
        <v/>
      </c>
      <c r="I3617" s="1" t="str">
        <f>IF(ISBLANK(Ventas[[#This Row],[Código]]),"",SUM(Ventas[[#This Row],[Monto]],I3616))</f>
        <v/>
      </c>
    </row>
    <row r="3618" spans="3:9" x14ac:dyDescent="0.25">
      <c r="C3618" t="str">
        <f>IF(ISBLANK(Ventas[[#This Row],[Código]]),"",VLOOKUP(Ventas[[#This Row],[Código]],Productos[],2,FALSE))</f>
        <v/>
      </c>
      <c r="D3618" t="str">
        <f>IF(ISBLANK(Ventas[[#This Row],[Código]]),"",VLOOKUP(Ventas[[#This Row],[Código]],Productos[],3,FALSE))</f>
        <v/>
      </c>
      <c r="E3618" s="22"/>
      <c r="F3618" s="1" t="str">
        <f>IF(ISBLANK(Ventas[[#This Row],[Código]]),"",VLOOKUP(Ventas[[#This Row],[Código]],Productos[],4,FALSE))</f>
        <v/>
      </c>
      <c r="G3618" s="1" t="str">
        <f>IF(ISBLANK(Ventas[[#This Row],[Código]]),"",VLOOKUP(Ventas[[#This Row],[Código]],Productos[],5,FALSE))</f>
        <v/>
      </c>
      <c r="H3618" s="23" t="str">
        <f>IF(ISBLANK(Ventas[[#This Row],[Código]]),"",Ventas[[#This Row],[Precio Unitario]]*Ventas[[#This Row],[Cantidad]])</f>
        <v/>
      </c>
      <c r="I3618" s="1" t="str">
        <f>IF(ISBLANK(Ventas[[#This Row],[Código]]),"",SUM(Ventas[[#This Row],[Monto]],I3617))</f>
        <v/>
      </c>
    </row>
    <row r="3619" spans="3:9" x14ac:dyDescent="0.25">
      <c r="C3619" t="str">
        <f>IF(ISBLANK(Ventas[[#This Row],[Código]]),"",VLOOKUP(Ventas[[#This Row],[Código]],Productos[],2,FALSE))</f>
        <v/>
      </c>
      <c r="D3619" t="str">
        <f>IF(ISBLANK(Ventas[[#This Row],[Código]]),"",VLOOKUP(Ventas[[#This Row],[Código]],Productos[],3,FALSE))</f>
        <v/>
      </c>
      <c r="E3619" s="22"/>
      <c r="F3619" s="1" t="str">
        <f>IF(ISBLANK(Ventas[[#This Row],[Código]]),"",VLOOKUP(Ventas[[#This Row],[Código]],Productos[],4,FALSE))</f>
        <v/>
      </c>
      <c r="G3619" s="1" t="str">
        <f>IF(ISBLANK(Ventas[[#This Row],[Código]]),"",VLOOKUP(Ventas[[#This Row],[Código]],Productos[],5,FALSE))</f>
        <v/>
      </c>
      <c r="H3619" s="23" t="str">
        <f>IF(ISBLANK(Ventas[[#This Row],[Código]]),"",Ventas[[#This Row],[Precio Unitario]]*Ventas[[#This Row],[Cantidad]])</f>
        <v/>
      </c>
      <c r="I3619" s="1" t="str">
        <f>IF(ISBLANK(Ventas[[#This Row],[Código]]),"",SUM(Ventas[[#This Row],[Monto]],I3618))</f>
        <v/>
      </c>
    </row>
    <row r="3620" spans="3:9" x14ac:dyDescent="0.25">
      <c r="C3620" t="str">
        <f>IF(ISBLANK(Ventas[[#This Row],[Código]]),"",VLOOKUP(Ventas[[#This Row],[Código]],Productos[],2,FALSE))</f>
        <v/>
      </c>
      <c r="D3620" t="str">
        <f>IF(ISBLANK(Ventas[[#This Row],[Código]]),"",VLOOKUP(Ventas[[#This Row],[Código]],Productos[],3,FALSE))</f>
        <v/>
      </c>
      <c r="E3620" s="22"/>
      <c r="F3620" s="1" t="str">
        <f>IF(ISBLANK(Ventas[[#This Row],[Código]]),"",VLOOKUP(Ventas[[#This Row],[Código]],Productos[],4,FALSE))</f>
        <v/>
      </c>
      <c r="G3620" s="1" t="str">
        <f>IF(ISBLANK(Ventas[[#This Row],[Código]]),"",VLOOKUP(Ventas[[#This Row],[Código]],Productos[],5,FALSE))</f>
        <v/>
      </c>
      <c r="H3620" s="23" t="str">
        <f>IF(ISBLANK(Ventas[[#This Row],[Código]]),"",Ventas[[#This Row],[Precio Unitario]]*Ventas[[#This Row],[Cantidad]])</f>
        <v/>
      </c>
      <c r="I3620" s="1" t="str">
        <f>IF(ISBLANK(Ventas[[#This Row],[Código]]),"",SUM(Ventas[[#This Row],[Monto]],I3619))</f>
        <v/>
      </c>
    </row>
    <row r="3621" spans="3:9" x14ac:dyDescent="0.25">
      <c r="C3621" t="str">
        <f>IF(ISBLANK(Ventas[[#This Row],[Código]]),"",VLOOKUP(Ventas[[#This Row],[Código]],Productos[],2,FALSE))</f>
        <v/>
      </c>
      <c r="D3621" t="str">
        <f>IF(ISBLANK(Ventas[[#This Row],[Código]]),"",VLOOKUP(Ventas[[#This Row],[Código]],Productos[],3,FALSE))</f>
        <v/>
      </c>
      <c r="E3621" s="22"/>
      <c r="F3621" s="1" t="str">
        <f>IF(ISBLANK(Ventas[[#This Row],[Código]]),"",VLOOKUP(Ventas[[#This Row],[Código]],Productos[],4,FALSE))</f>
        <v/>
      </c>
      <c r="G3621" s="1" t="str">
        <f>IF(ISBLANK(Ventas[[#This Row],[Código]]),"",VLOOKUP(Ventas[[#This Row],[Código]],Productos[],5,FALSE))</f>
        <v/>
      </c>
      <c r="H3621" s="23" t="str">
        <f>IF(ISBLANK(Ventas[[#This Row],[Código]]),"",Ventas[[#This Row],[Precio Unitario]]*Ventas[[#This Row],[Cantidad]])</f>
        <v/>
      </c>
      <c r="I3621" s="1" t="str">
        <f>IF(ISBLANK(Ventas[[#This Row],[Código]]),"",SUM(Ventas[[#This Row],[Monto]],I3620))</f>
        <v/>
      </c>
    </row>
    <row r="3622" spans="3:9" x14ac:dyDescent="0.25">
      <c r="C3622" t="str">
        <f>IF(ISBLANK(Ventas[[#This Row],[Código]]),"",VLOOKUP(Ventas[[#This Row],[Código]],Productos[],2,FALSE))</f>
        <v/>
      </c>
      <c r="D3622" t="str">
        <f>IF(ISBLANK(Ventas[[#This Row],[Código]]),"",VLOOKUP(Ventas[[#This Row],[Código]],Productos[],3,FALSE))</f>
        <v/>
      </c>
      <c r="E3622" s="22"/>
      <c r="F3622" s="1" t="str">
        <f>IF(ISBLANK(Ventas[[#This Row],[Código]]),"",VLOOKUP(Ventas[[#This Row],[Código]],Productos[],4,FALSE))</f>
        <v/>
      </c>
      <c r="G3622" s="1" t="str">
        <f>IF(ISBLANK(Ventas[[#This Row],[Código]]),"",VLOOKUP(Ventas[[#This Row],[Código]],Productos[],5,FALSE))</f>
        <v/>
      </c>
      <c r="H3622" s="23" t="str">
        <f>IF(ISBLANK(Ventas[[#This Row],[Código]]),"",Ventas[[#This Row],[Precio Unitario]]*Ventas[[#This Row],[Cantidad]])</f>
        <v/>
      </c>
      <c r="I3622" s="1" t="str">
        <f>IF(ISBLANK(Ventas[[#This Row],[Código]]),"",SUM(Ventas[[#This Row],[Monto]],I3621))</f>
        <v/>
      </c>
    </row>
    <row r="3623" spans="3:9" x14ac:dyDescent="0.25">
      <c r="C3623" t="str">
        <f>IF(ISBLANK(Ventas[[#This Row],[Código]]),"",VLOOKUP(Ventas[[#This Row],[Código]],Productos[],2,FALSE))</f>
        <v/>
      </c>
      <c r="D3623" t="str">
        <f>IF(ISBLANK(Ventas[[#This Row],[Código]]),"",VLOOKUP(Ventas[[#This Row],[Código]],Productos[],3,FALSE))</f>
        <v/>
      </c>
      <c r="E3623" s="22"/>
      <c r="F3623" s="1" t="str">
        <f>IF(ISBLANK(Ventas[[#This Row],[Código]]),"",VLOOKUP(Ventas[[#This Row],[Código]],Productos[],4,FALSE))</f>
        <v/>
      </c>
      <c r="G3623" s="1" t="str">
        <f>IF(ISBLANK(Ventas[[#This Row],[Código]]),"",VLOOKUP(Ventas[[#This Row],[Código]],Productos[],5,FALSE))</f>
        <v/>
      </c>
      <c r="H3623" s="23" t="str">
        <f>IF(ISBLANK(Ventas[[#This Row],[Código]]),"",Ventas[[#This Row],[Precio Unitario]]*Ventas[[#This Row],[Cantidad]])</f>
        <v/>
      </c>
      <c r="I3623" s="1" t="str">
        <f>IF(ISBLANK(Ventas[[#This Row],[Código]]),"",SUM(Ventas[[#This Row],[Monto]],I3622))</f>
        <v/>
      </c>
    </row>
    <row r="3624" spans="3:9" x14ac:dyDescent="0.25">
      <c r="C3624" t="str">
        <f>IF(ISBLANK(Ventas[[#This Row],[Código]]),"",VLOOKUP(Ventas[[#This Row],[Código]],Productos[],2,FALSE))</f>
        <v/>
      </c>
      <c r="D3624" t="str">
        <f>IF(ISBLANK(Ventas[[#This Row],[Código]]),"",VLOOKUP(Ventas[[#This Row],[Código]],Productos[],3,FALSE))</f>
        <v/>
      </c>
      <c r="E3624" s="22"/>
      <c r="F3624" s="1" t="str">
        <f>IF(ISBLANK(Ventas[[#This Row],[Código]]),"",VLOOKUP(Ventas[[#This Row],[Código]],Productos[],4,FALSE))</f>
        <v/>
      </c>
      <c r="G3624" s="1" t="str">
        <f>IF(ISBLANK(Ventas[[#This Row],[Código]]),"",VLOOKUP(Ventas[[#This Row],[Código]],Productos[],5,FALSE))</f>
        <v/>
      </c>
      <c r="H3624" s="23" t="str">
        <f>IF(ISBLANK(Ventas[[#This Row],[Código]]),"",Ventas[[#This Row],[Precio Unitario]]*Ventas[[#This Row],[Cantidad]])</f>
        <v/>
      </c>
      <c r="I3624" s="1" t="str">
        <f>IF(ISBLANK(Ventas[[#This Row],[Código]]),"",SUM(Ventas[[#This Row],[Monto]],I3623))</f>
        <v/>
      </c>
    </row>
    <row r="3625" spans="3:9" x14ac:dyDescent="0.25">
      <c r="C3625" t="str">
        <f>IF(ISBLANK(Ventas[[#This Row],[Código]]),"",VLOOKUP(Ventas[[#This Row],[Código]],Productos[],2,FALSE))</f>
        <v/>
      </c>
      <c r="D3625" t="str">
        <f>IF(ISBLANK(Ventas[[#This Row],[Código]]),"",VLOOKUP(Ventas[[#This Row],[Código]],Productos[],3,FALSE))</f>
        <v/>
      </c>
      <c r="E3625" s="22"/>
      <c r="F3625" s="1" t="str">
        <f>IF(ISBLANK(Ventas[[#This Row],[Código]]),"",VLOOKUP(Ventas[[#This Row],[Código]],Productos[],4,FALSE))</f>
        <v/>
      </c>
      <c r="G3625" s="1" t="str">
        <f>IF(ISBLANK(Ventas[[#This Row],[Código]]),"",VLOOKUP(Ventas[[#This Row],[Código]],Productos[],5,FALSE))</f>
        <v/>
      </c>
      <c r="H3625" s="23" t="str">
        <f>IF(ISBLANK(Ventas[[#This Row],[Código]]),"",Ventas[[#This Row],[Precio Unitario]]*Ventas[[#This Row],[Cantidad]])</f>
        <v/>
      </c>
      <c r="I3625" s="1" t="str">
        <f>IF(ISBLANK(Ventas[[#This Row],[Código]]),"",SUM(Ventas[[#This Row],[Monto]],I3624))</f>
        <v/>
      </c>
    </row>
    <row r="3626" spans="3:9" x14ac:dyDescent="0.25">
      <c r="C3626" t="str">
        <f>IF(ISBLANK(Ventas[[#This Row],[Código]]),"",VLOOKUP(Ventas[[#This Row],[Código]],Productos[],2,FALSE))</f>
        <v/>
      </c>
      <c r="D3626" t="str">
        <f>IF(ISBLANK(Ventas[[#This Row],[Código]]),"",VLOOKUP(Ventas[[#This Row],[Código]],Productos[],3,FALSE))</f>
        <v/>
      </c>
      <c r="E3626" s="22"/>
      <c r="F3626" s="1" t="str">
        <f>IF(ISBLANK(Ventas[[#This Row],[Código]]),"",VLOOKUP(Ventas[[#This Row],[Código]],Productos[],4,FALSE))</f>
        <v/>
      </c>
      <c r="G3626" s="1" t="str">
        <f>IF(ISBLANK(Ventas[[#This Row],[Código]]),"",VLOOKUP(Ventas[[#This Row],[Código]],Productos[],5,FALSE))</f>
        <v/>
      </c>
      <c r="H3626" s="23" t="str">
        <f>IF(ISBLANK(Ventas[[#This Row],[Código]]),"",Ventas[[#This Row],[Precio Unitario]]*Ventas[[#This Row],[Cantidad]])</f>
        <v/>
      </c>
      <c r="I3626" s="1" t="str">
        <f>IF(ISBLANK(Ventas[[#This Row],[Código]]),"",SUM(Ventas[[#This Row],[Monto]],I3625))</f>
        <v/>
      </c>
    </row>
    <row r="3627" spans="3:9" x14ac:dyDescent="0.25">
      <c r="C3627" t="str">
        <f>IF(ISBLANK(Ventas[[#This Row],[Código]]),"",VLOOKUP(Ventas[[#This Row],[Código]],Productos[],2,FALSE))</f>
        <v/>
      </c>
      <c r="D3627" t="str">
        <f>IF(ISBLANK(Ventas[[#This Row],[Código]]),"",VLOOKUP(Ventas[[#This Row],[Código]],Productos[],3,FALSE))</f>
        <v/>
      </c>
      <c r="E3627" s="22"/>
      <c r="F3627" s="1" t="str">
        <f>IF(ISBLANK(Ventas[[#This Row],[Código]]),"",VLOOKUP(Ventas[[#This Row],[Código]],Productos[],4,FALSE))</f>
        <v/>
      </c>
      <c r="G3627" s="1" t="str">
        <f>IF(ISBLANK(Ventas[[#This Row],[Código]]),"",VLOOKUP(Ventas[[#This Row],[Código]],Productos[],5,FALSE))</f>
        <v/>
      </c>
      <c r="H3627" s="23" t="str">
        <f>IF(ISBLANK(Ventas[[#This Row],[Código]]),"",Ventas[[#This Row],[Precio Unitario]]*Ventas[[#This Row],[Cantidad]])</f>
        <v/>
      </c>
      <c r="I3627" s="1" t="str">
        <f>IF(ISBLANK(Ventas[[#This Row],[Código]]),"",SUM(Ventas[[#This Row],[Monto]],I3626))</f>
        <v/>
      </c>
    </row>
    <row r="3628" spans="3:9" x14ac:dyDescent="0.25">
      <c r="C3628" t="str">
        <f>IF(ISBLANK(Ventas[[#This Row],[Código]]),"",VLOOKUP(Ventas[[#This Row],[Código]],Productos[],2,FALSE))</f>
        <v/>
      </c>
      <c r="D3628" t="str">
        <f>IF(ISBLANK(Ventas[[#This Row],[Código]]),"",VLOOKUP(Ventas[[#This Row],[Código]],Productos[],3,FALSE))</f>
        <v/>
      </c>
      <c r="E3628" s="22"/>
      <c r="F3628" s="1" t="str">
        <f>IF(ISBLANK(Ventas[[#This Row],[Código]]),"",VLOOKUP(Ventas[[#This Row],[Código]],Productos[],4,FALSE))</f>
        <v/>
      </c>
      <c r="G3628" s="1" t="str">
        <f>IF(ISBLANK(Ventas[[#This Row],[Código]]),"",VLOOKUP(Ventas[[#This Row],[Código]],Productos[],5,FALSE))</f>
        <v/>
      </c>
      <c r="H3628" s="23" t="str">
        <f>IF(ISBLANK(Ventas[[#This Row],[Código]]),"",Ventas[[#This Row],[Precio Unitario]]*Ventas[[#This Row],[Cantidad]])</f>
        <v/>
      </c>
      <c r="I3628" s="1" t="str">
        <f>IF(ISBLANK(Ventas[[#This Row],[Código]]),"",SUM(Ventas[[#This Row],[Monto]],I3627))</f>
        <v/>
      </c>
    </row>
    <row r="3629" spans="3:9" x14ac:dyDescent="0.25">
      <c r="C3629" t="str">
        <f>IF(ISBLANK(Ventas[[#This Row],[Código]]),"",VLOOKUP(Ventas[[#This Row],[Código]],Productos[],2,FALSE))</f>
        <v/>
      </c>
      <c r="D3629" t="str">
        <f>IF(ISBLANK(Ventas[[#This Row],[Código]]),"",VLOOKUP(Ventas[[#This Row],[Código]],Productos[],3,FALSE))</f>
        <v/>
      </c>
      <c r="E3629" s="22"/>
      <c r="F3629" s="1" t="str">
        <f>IF(ISBLANK(Ventas[[#This Row],[Código]]),"",VLOOKUP(Ventas[[#This Row],[Código]],Productos[],4,FALSE))</f>
        <v/>
      </c>
      <c r="G3629" s="1" t="str">
        <f>IF(ISBLANK(Ventas[[#This Row],[Código]]),"",VLOOKUP(Ventas[[#This Row],[Código]],Productos[],5,FALSE))</f>
        <v/>
      </c>
      <c r="H3629" s="23" t="str">
        <f>IF(ISBLANK(Ventas[[#This Row],[Código]]),"",Ventas[[#This Row],[Precio Unitario]]*Ventas[[#This Row],[Cantidad]])</f>
        <v/>
      </c>
      <c r="I3629" s="1" t="str">
        <f>IF(ISBLANK(Ventas[[#This Row],[Código]]),"",SUM(Ventas[[#This Row],[Monto]],I3628))</f>
        <v/>
      </c>
    </row>
    <row r="3630" spans="3:9" x14ac:dyDescent="0.25">
      <c r="C3630" t="str">
        <f>IF(ISBLANK(Ventas[[#This Row],[Código]]),"",VLOOKUP(Ventas[[#This Row],[Código]],Productos[],2,FALSE))</f>
        <v/>
      </c>
      <c r="D3630" t="str">
        <f>IF(ISBLANK(Ventas[[#This Row],[Código]]),"",VLOOKUP(Ventas[[#This Row],[Código]],Productos[],3,FALSE))</f>
        <v/>
      </c>
      <c r="E3630" s="22"/>
      <c r="F3630" s="1" t="str">
        <f>IF(ISBLANK(Ventas[[#This Row],[Código]]),"",VLOOKUP(Ventas[[#This Row],[Código]],Productos[],4,FALSE))</f>
        <v/>
      </c>
      <c r="G3630" s="1" t="str">
        <f>IF(ISBLANK(Ventas[[#This Row],[Código]]),"",VLOOKUP(Ventas[[#This Row],[Código]],Productos[],5,FALSE))</f>
        <v/>
      </c>
      <c r="H3630" s="23" t="str">
        <f>IF(ISBLANK(Ventas[[#This Row],[Código]]),"",Ventas[[#This Row],[Precio Unitario]]*Ventas[[#This Row],[Cantidad]])</f>
        <v/>
      </c>
      <c r="I3630" s="1" t="str">
        <f>IF(ISBLANK(Ventas[[#This Row],[Código]]),"",SUM(Ventas[[#This Row],[Monto]],I3629))</f>
        <v/>
      </c>
    </row>
    <row r="3631" spans="3:9" x14ac:dyDescent="0.25">
      <c r="C3631" t="str">
        <f>IF(ISBLANK(Ventas[[#This Row],[Código]]),"",VLOOKUP(Ventas[[#This Row],[Código]],Productos[],2,FALSE))</f>
        <v/>
      </c>
      <c r="D3631" t="str">
        <f>IF(ISBLANK(Ventas[[#This Row],[Código]]),"",VLOOKUP(Ventas[[#This Row],[Código]],Productos[],3,FALSE))</f>
        <v/>
      </c>
      <c r="E3631" s="22"/>
      <c r="F3631" s="1" t="str">
        <f>IF(ISBLANK(Ventas[[#This Row],[Código]]),"",VLOOKUP(Ventas[[#This Row],[Código]],Productos[],4,FALSE))</f>
        <v/>
      </c>
      <c r="G3631" s="1" t="str">
        <f>IF(ISBLANK(Ventas[[#This Row],[Código]]),"",VLOOKUP(Ventas[[#This Row],[Código]],Productos[],5,FALSE))</f>
        <v/>
      </c>
      <c r="H3631" s="23" t="str">
        <f>IF(ISBLANK(Ventas[[#This Row],[Código]]),"",Ventas[[#This Row],[Precio Unitario]]*Ventas[[#This Row],[Cantidad]])</f>
        <v/>
      </c>
      <c r="I3631" s="1" t="str">
        <f>IF(ISBLANK(Ventas[[#This Row],[Código]]),"",SUM(Ventas[[#This Row],[Monto]],I3630))</f>
        <v/>
      </c>
    </row>
    <row r="3632" spans="3:9" x14ac:dyDescent="0.25">
      <c r="C3632" t="str">
        <f>IF(ISBLANK(Ventas[[#This Row],[Código]]),"",VLOOKUP(Ventas[[#This Row],[Código]],Productos[],2,FALSE))</f>
        <v/>
      </c>
      <c r="D3632" t="str">
        <f>IF(ISBLANK(Ventas[[#This Row],[Código]]),"",VLOOKUP(Ventas[[#This Row],[Código]],Productos[],3,FALSE))</f>
        <v/>
      </c>
      <c r="E3632" s="22"/>
      <c r="F3632" s="1" t="str">
        <f>IF(ISBLANK(Ventas[[#This Row],[Código]]),"",VLOOKUP(Ventas[[#This Row],[Código]],Productos[],4,FALSE))</f>
        <v/>
      </c>
      <c r="G3632" s="1" t="str">
        <f>IF(ISBLANK(Ventas[[#This Row],[Código]]),"",VLOOKUP(Ventas[[#This Row],[Código]],Productos[],5,FALSE))</f>
        <v/>
      </c>
      <c r="H3632" s="23" t="str">
        <f>IF(ISBLANK(Ventas[[#This Row],[Código]]),"",Ventas[[#This Row],[Precio Unitario]]*Ventas[[#This Row],[Cantidad]])</f>
        <v/>
      </c>
      <c r="I3632" s="1" t="str">
        <f>IF(ISBLANK(Ventas[[#This Row],[Código]]),"",SUM(Ventas[[#This Row],[Monto]],I3631))</f>
        <v/>
      </c>
    </row>
    <row r="3633" spans="3:9" x14ac:dyDescent="0.25">
      <c r="C3633" t="str">
        <f>IF(ISBLANK(Ventas[[#This Row],[Código]]),"",VLOOKUP(Ventas[[#This Row],[Código]],Productos[],2,FALSE))</f>
        <v/>
      </c>
      <c r="D3633" t="str">
        <f>IF(ISBLANK(Ventas[[#This Row],[Código]]),"",VLOOKUP(Ventas[[#This Row],[Código]],Productos[],3,FALSE))</f>
        <v/>
      </c>
      <c r="E3633" s="22"/>
      <c r="F3633" s="1" t="str">
        <f>IF(ISBLANK(Ventas[[#This Row],[Código]]),"",VLOOKUP(Ventas[[#This Row],[Código]],Productos[],4,FALSE))</f>
        <v/>
      </c>
      <c r="G3633" s="1" t="str">
        <f>IF(ISBLANK(Ventas[[#This Row],[Código]]),"",VLOOKUP(Ventas[[#This Row],[Código]],Productos[],5,FALSE))</f>
        <v/>
      </c>
      <c r="H3633" s="23" t="str">
        <f>IF(ISBLANK(Ventas[[#This Row],[Código]]),"",Ventas[[#This Row],[Precio Unitario]]*Ventas[[#This Row],[Cantidad]])</f>
        <v/>
      </c>
      <c r="I3633" s="1" t="str">
        <f>IF(ISBLANK(Ventas[[#This Row],[Código]]),"",SUM(Ventas[[#This Row],[Monto]],I3632))</f>
        <v/>
      </c>
    </row>
    <row r="3634" spans="3:9" x14ac:dyDescent="0.25">
      <c r="C3634" t="str">
        <f>IF(ISBLANK(Ventas[[#This Row],[Código]]),"",VLOOKUP(Ventas[[#This Row],[Código]],Productos[],2,FALSE))</f>
        <v/>
      </c>
      <c r="D3634" t="str">
        <f>IF(ISBLANK(Ventas[[#This Row],[Código]]),"",VLOOKUP(Ventas[[#This Row],[Código]],Productos[],3,FALSE))</f>
        <v/>
      </c>
      <c r="E3634" s="22"/>
      <c r="F3634" s="1" t="str">
        <f>IF(ISBLANK(Ventas[[#This Row],[Código]]),"",VLOOKUP(Ventas[[#This Row],[Código]],Productos[],4,FALSE))</f>
        <v/>
      </c>
      <c r="G3634" s="1" t="str">
        <f>IF(ISBLANK(Ventas[[#This Row],[Código]]),"",VLOOKUP(Ventas[[#This Row],[Código]],Productos[],5,FALSE))</f>
        <v/>
      </c>
      <c r="H3634" s="23" t="str">
        <f>IF(ISBLANK(Ventas[[#This Row],[Código]]),"",Ventas[[#This Row],[Precio Unitario]]*Ventas[[#This Row],[Cantidad]])</f>
        <v/>
      </c>
      <c r="I3634" s="1" t="str">
        <f>IF(ISBLANK(Ventas[[#This Row],[Código]]),"",SUM(Ventas[[#This Row],[Monto]],I3633))</f>
        <v/>
      </c>
    </row>
    <row r="3635" spans="3:9" x14ac:dyDescent="0.25">
      <c r="C3635" t="str">
        <f>IF(ISBLANK(Ventas[[#This Row],[Código]]),"",VLOOKUP(Ventas[[#This Row],[Código]],Productos[],2,FALSE))</f>
        <v/>
      </c>
      <c r="D3635" t="str">
        <f>IF(ISBLANK(Ventas[[#This Row],[Código]]),"",VLOOKUP(Ventas[[#This Row],[Código]],Productos[],3,FALSE))</f>
        <v/>
      </c>
      <c r="E3635" s="22"/>
      <c r="F3635" s="1" t="str">
        <f>IF(ISBLANK(Ventas[[#This Row],[Código]]),"",VLOOKUP(Ventas[[#This Row],[Código]],Productos[],4,FALSE))</f>
        <v/>
      </c>
      <c r="G3635" s="1" t="str">
        <f>IF(ISBLANK(Ventas[[#This Row],[Código]]),"",VLOOKUP(Ventas[[#This Row],[Código]],Productos[],5,FALSE))</f>
        <v/>
      </c>
      <c r="H3635" s="23" t="str">
        <f>IF(ISBLANK(Ventas[[#This Row],[Código]]),"",Ventas[[#This Row],[Precio Unitario]]*Ventas[[#This Row],[Cantidad]])</f>
        <v/>
      </c>
      <c r="I3635" s="1" t="str">
        <f>IF(ISBLANK(Ventas[[#This Row],[Código]]),"",SUM(Ventas[[#This Row],[Monto]],I3634))</f>
        <v/>
      </c>
    </row>
    <row r="3636" spans="3:9" x14ac:dyDescent="0.25">
      <c r="C3636" t="str">
        <f>IF(ISBLANK(Ventas[[#This Row],[Código]]),"",VLOOKUP(Ventas[[#This Row],[Código]],Productos[],2,FALSE))</f>
        <v/>
      </c>
      <c r="D3636" t="str">
        <f>IF(ISBLANK(Ventas[[#This Row],[Código]]),"",VLOOKUP(Ventas[[#This Row],[Código]],Productos[],3,FALSE))</f>
        <v/>
      </c>
      <c r="E3636" s="22"/>
      <c r="F3636" s="1" t="str">
        <f>IF(ISBLANK(Ventas[[#This Row],[Código]]),"",VLOOKUP(Ventas[[#This Row],[Código]],Productos[],4,FALSE))</f>
        <v/>
      </c>
      <c r="G3636" s="1" t="str">
        <f>IF(ISBLANK(Ventas[[#This Row],[Código]]),"",VLOOKUP(Ventas[[#This Row],[Código]],Productos[],5,FALSE))</f>
        <v/>
      </c>
      <c r="H3636" s="23" t="str">
        <f>IF(ISBLANK(Ventas[[#This Row],[Código]]),"",Ventas[[#This Row],[Precio Unitario]]*Ventas[[#This Row],[Cantidad]])</f>
        <v/>
      </c>
      <c r="I3636" s="1" t="str">
        <f>IF(ISBLANK(Ventas[[#This Row],[Código]]),"",SUM(Ventas[[#This Row],[Monto]],I3635))</f>
        <v/>
      </c>
    </row>
    <row r="3637" spans="3:9" x14ac:dyDescent="0.25">
      <c r="C3637" t="str">
        <f>IF(ISBLANK(Ventas[[#This Row],[Código]]),"",VLOOKUP(Ventas[[#This Row],[Código]],Productos[],2,FALSE))</f>
        <v/>
      </c>
      <c r="D3637" t="str">
        <f>IF(ISBLANK(Ventas[[#This Row],[Código]]),"",VLOOKUP(Ventas[[#This Row],[Código]],Productos[],3,FALSE))</f>
        <v/>
      </c>
      <c r="E3637" s="22"/>
      <c r="F3637" s="1" t="str">
        <f>IF(ISBLANK(Ventas[[#This Row],[Código]]),"",VLOOKUP(Ventas[[#This Row],[Código]],Productos[],4,FALSE))</f>
        <v/>
      </c>
      <c r="G3637" s="1" t="str">
        <f>IF(ISBLANK(Ventas[[#This Row],[Código]]),"",VLOOKUP(Ventas[[#This Row],[Código]],Productos[],5,FALSE))</f>
        <v/>
      </c>
      <c r="H3637" s="23" t="str">
        <f>IF(ISBLANK(Ventas[[#This Row],[Código]]),"",Ventas[[#This Row],[Precio Unitario]]*Ventas[[#This Row],[Cantidad]])</f>
        <v/>
      </c>
      <c r="I3637" s="1" t="str">
        <f>IF(ISBLANK(Ventas[[#This Row],[Código]]),"",SUM(Ventas[[#This Row],[Monto]],I3636))</f>
        <v/>
      </c>
    </row>
    <row r="3638" spans="3:9" x14ac:dyDescent="0.25">
      <c r="C3638" t="str">
        <f>IF(ISBLANK(Ventas[[#This Row],[Código]]),"",VLOOKUP(Ventas[[#This Row],[Código]],Productos[],2,FALSE))</f>
        <v/>
      </c>
      <c r="D3638" t="str">
        <f>IF(ISBLANK(Ventas[[#This Row],[Código]]),"",VLOOKUP(Ventas[[#This Row],[Código]],Productos[],3,FALSE))</f>
        <v/>
      </c>
      <c r="E3638" s="22"/>
      <c r="F3638" s="1" t="str">
        <f>IF(ISBLANK(Ventas[[#This Row],[Código]]),"",VLOOKUP(Ventas[[#This Row],[Código]],Productos[],4,FALSE))</f>
        <v/>
      </c>
      <c r="G3638" s="1" t="str">
        <f>IF(ISBLANK(Ventas[[#This Row],[Código]]),"",VLOOKUP(Ventas[[#This Row],[Código]],Productos[],5,FALSE))</f>
        <v/>
      </c>
      <c r="H3638" s="23" t="str">
        <f>IF(ISBLANK(Ventas[[#This Row],[Código]]),"",Ventas[[#This Row],[Precio Unitario]]*Ventas[[#This Row],[Cantidad]])</f>
        <v/>
      </c>
      <c r="I3638" s="1" t="str">
        <f>IF(ISBLANK(Ventas[[#This Row],[Código]]),"",SUM(Ventas[[#This Row],[Monto]],I3637))</f>
        <v/>
      </c>
    </row>
    <row r="3639" spans="3:9" x14ac:dyDescent="0.25">
      <c r="C3639" t="str">
        <f>IF(ISBLANK(Ventas[[#This Row],[Código]]),"",VLOOKUP(Ventas[[#This Row],[Código]],Productos[],2,FALSE))</f>
        <v/>
      </c>
      <c r="D3639" t="str">
        <f>IF(ISBLANK(Ventas[[#This Row],[Código]]),"",VLOOKUP(Ventas[[#This Row],[Código]],Productos[],3,FALSE))</f>
        <v/>
      </c>
      <c r="E3639" s="22"/>
      <c r="F3639" s="1" t="str">
        <f>IF(ISBLANK(Ventas[[#This Row],[Código]]),"",VLOOKUP(Ventas[[#This Row],[Código]],Productos[],4,FALSE))</f>
        <v/>
      </c>
      <c r="G3639" s="1" t="str">
        <f>IF(ISBLANK(Ventas[[#This Row],[Código]]),"",VLOOKUP(Ventas[[#This Row],[Código]],Productos[],5,FALSE))</f>
        <v/>
      </c>
      <c r="H3639" s="23" t="str">
        <f>IF(ISBLANK(Ventas[[#This Row],[Código]]),"",Ventas[[#This Row],[Precio Unitario]]*Ventas[[#This Row],[Cantidad]])</f>
        <v/>
      </c>
      <c r="I3639" s="1" t="str">
        <f>IF(ISBLANK(Ventas[[#This Row],[Código]]),"",SUM(Ventas[[#This Row],[Monto]],I3638))</f>
        <v/>
      </c>
    </row>
    <row r="3640" spans="3:9" x14ac:dyDescent="0.25">
      <c r="C3640" t="str">
        <f>IF(ISBLANK(Ventas[[#This Row],[Código]]),"",VLOOKUP(Ventas[[#This Row],[Código]],Productos[],2,FALSE))</f>
        <v/>
      </c>
      <c r="D3640" t="str">
        <f>IF(ISBLANK(Ventas[[#This Row],[Código]]),"",VLOOKUP(Ventas[[#This Row],[Código]],Productos[],3,FALSE))</f>
        <v/>
      </c>
      <c r="E3640" s="22"/>
      <c r="F3640" s="1" t="str">
        <f>IF(ISBLANK(Ventas[[#This Row],[Código]]),"",VLOOKUP(Ventas[[#This Row],[Código]],Productos[],4,FALSE))</f>
        <v/>
      </c>
      <c r="G3640" s="1" t="str">
        <f>IF(ISBLANK(Ventas[[#This Row],[Código]]),"",VLOOKUP(Ventas[[#This Row],[Código]],Productos[],5,FALSE))</f>
        <v/>
      </c>
      <c r="H3640" s="23" t="str">
        <f>IF(ISBLANK(Ventas[[#This Row],[Código]]),"",Ventas[[#This Row],[Precio Unitario]]*Ventas[[#This Row],[Cantidad]])</f>
        <v/>
      </c>
      <c r="I3640" s="1" t="str">
        <f>IF(ISBLANK(Ventas[[#This Row],[Código]]),"",SUM(Ventas[[#This Row],[Monto]],I3639))</f>
        <v/>
      </c>
    </row>
    <row r="3641" spans="3:9" x14ac:dyDescent="0.25">
      <c r="C3641" t="str">
        <f>IF(ISBLANK(Ventas[[#This Row],[Código]]),"",VLOOKUP(Ventas[[#This Row],[Código]],Productos[],2,FALSE))</f>
        <v/>
      </c>
      <c r="D3641" t="str">
        <f>IF(ISBLANK(Ventas[[#This Row],[Código]]),"",VLOOKUP(Ventas[[#This Row],[Código]],Productos[],3,FALSE))</f>
        <v/>
      </c>
      <c r="E3641" s="22"/>
      <c r="F3641" s="1" t="str">
        <f>IF(ISBLANK(Ventas[[#This Row],[Código]]),"",VLOOKUP(Ventas[[#This Row],[Código]],Productos[],4,FALSE))</f>
        <v/>
      </c>
      <c r="G3641" s="1" t="str">
        <f>IF(ISBLANK(Ventas[[#This Row],[Código]]),"",VLOOKUP(Ventas[[#This Row],[Código]],Productos[],5,FALSE))</f>
        <v/>
      </c>
      <c r="H3641" s="23" t="str">
        <f>IF(ISBLANK(Ventas[[#This Row],[Código]]),"",Ventas[[#This Row],[Precio Unitario]]*Ventas[[#This Row],[Cantidad]])</f>
        <v/>
      </c>
      <c r="I3641" s="1" t="str">
        <f>IF(ISBLANK(Ventas[[#This Row],[Código]]),"",SUM(Ventas[[#This Row],[Monto]],I3640))</f>
        <v/>
      </c>
    </row>
    <row r="3642" spans="3:9" x14ac:dyDescent="0.25">
      <c r="C3642" t="str">
        <f>IF(ISBLANK(Ventas[[#This Row],[Código]]),"",VLOOKUP(Ventas[[#This Row],[Código]],Productos[],2,FALSE))</f>
        <v/>
      </c>
      <c r="D3642" t="str">
        <f>IF(ISBLANK(Ventas[[#This Row],[Código]]),"",VLOOKUP(Ventas[[#This Row],[Código]],Productos[],3,FALSE))</f>
        <v/>
      </c>
      <c r="E3642" s="22"/>
      <c r="F3642" s="1" t="str">
        <f>IF(ISBLANK(Ventas[[#This Row],[Código]]),"",VLOOKUP(Ventas[[#This Row],[Código]],Productos[],4,FALSE))</f>
        <v/>
      </c>
      <c r="G3642" s="1" t="str">
        <f>IF(ISBLANK(Ventas[[#This Row],[Código]]),"",VLOOKUP(Ventas[[#This Row],[Código]],Productos[],5,FALSE))</f>
        <v/>
      </c>
      <c r="H3642" s="23" t="str">
        <f>IF(ISBLANK(Ventas[[#This Row],[Código]]),"",Ventas[[#This Row],[Precio Unitario]]*Ventas[[#This Row],[Cantidad]])</f>
        <v/>
      </c>
      <c r="I3642" s="1" t="str">
        <f>IF(ISBLANK(Ventas[[#This Row],[Código]]),"",SUM(Ventas[[#This Row],[Monto]],I3641))</f>
        <v/>
      </c>
    </row>
    <row r="3643" spans="3:9" x14ac:dyDescent="0.25">
      <c r="C3643" t="str">
        <f>IF(ISBLANK(Ventas[[#This Row],[Código]]),"",VLOOKUP(Ventas[[#This Row],[Código]],Productos[],2,FALSE))</f>
        <v/>
      </c>
      <c r="D3643" t="str">
        <f>IF(ISBLANK(Ventas[[#This Row],[Código]]),"",VLOOKUP(Ventas[[#This Row],[Código]],Productos[],3,FALSE))</f>
        <v/>
      </c>
      <c r="E3643" s="22"/>
      <c r="F3643" s="1" t="str">
        <f>IF(ISBLANK(Ventas[[#This Row],[Código]]),"",VLOOKUP(Ventas[[#This Row],[Código]],Productos[],4,FALSE))</f>
        <v/>
      </c>
      <c r="G3643" s="1" t="str">
        <f>IF(ISBLANK(Ventas[[#This Row],[Código]]),"",VLOOKUP(Ventas[[#This Row],[Código]],Productos[],5,FALSE))</f>
        <v/>
      </c>
      <c r="H3643" s="23" t="str">
        <f>IF(ISBLANK(Ventas[[#This Row],[Código]]),"",Ventas[[#This Row],[Precio Unitario]]*Ventas[[#This Row],[Cantidad]])</f>
        <v/>
      </c>
      <c r="I3643" s="1" t="str">
        <f>IF(ISBLANK(Ventas[[#This Row],[Código]]),"",SUM(Ventas[[#This Row],[Monto]],I3642))</f>
        <v/>
      </c>
    </row>
    <row r="3644" spans="3:9" x14ac:dyDescent="0.25">
      <c r="C3644" t="str">
        <f>IF(ISBLANK(Ventas[[#This Row],[Código]]),"",VLOOKUP(Ventas[[#This Row],[Código]],Productos[],2,FALSE))</f>
        <v/>
      </c>
      <c r="D3644" t="str">
        <f>IF(ISBLANK(Ventas[[#This Row],[Código]]),"",VLOOKUP(Ventas[[#This Row],[Código]],Productos[],3,FALSE))</f>
        <v/>
      </c>
      <c r="E3644" s="22"/>
      <c r="F3644" s="1" t="str">
        <f>IF(ISBLANK(Ventas[[#This Row],[Código]]),"",VLOOKUP(Ventas[[#This Row],[Código]],Productos[],4,FALSE))</f>
        <v/>
      </c>
      <c r="G3644" s="1" t="str">
        <f>IF(ISBLANK(Ventas[[#This Row],[Código]]),"",VLOOKUP(Ventas[[#This Row],[Código]],Productos[],5,FALSE))</f>
        <v/>
      </c>
      <c r="H3644" s="23" t="str">
        <f>IF(ISBLANK(Ventas[[#This Row],[Código]]),"",Ventas[[#This Row],[Precio Unitario]]*Ventas[[#This Row],[Cantidad]])</f>
        <v/>
      </c>
      <c r="I3644" s="1" t="str">
        <f>IF(ISBLANK(Ventas[[#This Row],[Código]]),"",SUM(Ventas[[#This Row],[Monto]],I3643))</f>
        <v/>
      </c>
    </row>
    <row r="3645" spans="3:9" x14ac:dyDescent="0.25">
      <c r="C3645" t="str">
        <f>IF(ISBLANK(Ventas[[#This Row],[Código]]),"",VLOOKUP(Ventas[[#This Row],[Código]],Productos[],2,FALSE))</f>
        <v/>
      </c>
      <c r="D3645" t="str">
        <f>IF(ISBLANK(Ventas[[#This Row],[Código]]),"",VLOOKUP(Ventas[[#This Row],[Código]],Productos[],3,FALSE))</f>
        <v/>
      </c>
      <c r="E3645" s="22"/>
      <c r="F3645" s="1" t="str">
        <f>IF(ISBLANK(Ventas[[#This Row],[Código]]),"",VLOOKUP(Ventas[[#This Row],[Código]],Productos[],4,FALSE))</f>
        <v/>
      </c>
      <c r="G3645" s="1" t="str">
        <f>IF(ISBLANK(Ventas[[#This Row],[Código]]),"",VLOOKUP(Ventas[[#This Row],[Código]],Productos[],5,FALSE))</f>
        <v/>
      </c>
      <c r="H3645" s="23" t="str">
        <f>IF(ISBLANK(Ventas[[#This Row],[Código]]),"",Ventas[[#This Row],[Precio Unitario]]*Ventas[[#This Row],[Cantidad]])</f>
        <v/>
      </c>
      <c r="I3645" s="1" t="str">
        <f>IF(ISBLANK(Ventas[[#This Row],[Código]]),"",SUM(Ventas[[#This Row],[Monto]],I3644))</f>
        <v/>
      </c>
    </row>
    <row r="3646" spans="3:9" x14ac:dyDescent="0.25">
      <c r="C3646" t="str">
        <f>IF(ISBLANK(Ventas[[#This Row],[Código]]),"",VLOOKUP(Ventas[[#This Row],[Código]],Productos[],2,FALSE))</f>
        <v/>
      </c>
      <c r="D3646" t="str">
        <f>IF(ISBLANK(Ventas[[#This Row],[Código]]),"",VLOOKUP(Ventas[[#This Row],[Código]],Productos[],3,FALSE))</f>
        <v/>
      </c>
      <c r="E3646" s="22"/>
      <c r="F3646" s="1" t="str">
        <f>IF(ISBLANK(Ventas[[#This Row],[Código]]),"",VLOOKUP(Ventas[[#This Row],[Código]],Productos[],4,FALSE))</f>
        <v/>
      </c>
      <c r="G3646" s="1" t="str">
        <f>IF(ISBLANK(Ventas[[#This Row],[Código]]),"",VLOOKUP(Ventas[[#This Row],[Código]],Productos[],5,FALSE))</f>
        <v/>
      </c>
      <c r="H3646" s="23" t="str">
        <f>IF(ISBLANK(Ventas[[#This Row],[Código]]),"",Ventas[[#This Row],[Precio Unitario]]*Ventas[[#This Row],[Cantidad]])</f>
        <v/>
      </c>
      <c r="I3646" s="1" t="str">
        <f>IF(ISBLANK(Ventas[[#This Row],[Código]]),"",SUM(Ventas[[#This Row],[Monto]],I3645))</f>
        <v/>
      </c>
    </row>
    <row r="3647" spans="3:9" x14ac:dyDescent="0.25">
      <c r="C3647" t="str">
        <f>IF(ISBLANK(Ventas[[#This Row],[Código]]),"",VLOOKUP(Ventas[[#This Row],[Código]],Productos[],2,FALSE))</f>
        <v/>
      </c>
      <c r="D3647" t="str">
        <f>IF(ISBLANK(Ventas[[#This Row],[Código]]),"",VLOOKUP(Ventas[[#This Row],[Código]],Productos[],3,FALSE))</f>
        <v/>
      </c>
      <c r="E3647" s="22"/>
      <c r="F3647" s="1" t="str">
        <f>IF(ISBLANK(Ventas[[#This Row],[Código]]),"",VLOOKUP(Ventas[[#This Row],[Código]],Productos[],4,FALSE))</f>
        <v/>
      </c>
      <c r="G3647" s="1" t="str">
        <f>IF(ISBLANK(Ventas[[#This Row],[Código]]),"",VLOOKUP(Ventas[[#This Row],[Código]],Productos[],5,FALSE))</f>
        <v/>
      </c>
      <c r="H3647" s="23" t="str">
        <f>IF(ISBLANK(Ventas[[#This Row],[Código]]),"",Ventas[[#This Row],[Precio Unitario]]*Ventas[[#This Row],[Cantidad]])</f>
        <v/>
      </c>
      <c r="I3647" s="1" t="str">
        <f>IF(ISBLANK(Ventas[[#This Row],[Código]]),"",SUM(Ventas[[#This Row],[Monto]],I3646))</f>
        <v/>
      </c>
    </row>
    <row r="3648" spans="3:9" x14ac:dyDescent="0.25">
      <c r="C3648" t="str">
        <f>IF(ISBLANK(Ventas[[#This Row],[Código]]),"",VLOOKUP(Ventas[[#This Row],[Código]],Productos[],2,FALSE))</f>
        <v/>
      </c>
      <c r="D3648" t="str">
        <f>IF(ISBLANK(Ventas[[#This Row],[Código]]),"",VLOOKUP(Ventas[[#This Row],[Código]],Productos[],3,FALSE))</f>
        <v/>
      </c>
      <c r="E3648" s="22"/>
      <c r="F3648" s="1" t="str">
        <f>IF(ISBLANK(Ventas[[#This Row],[Código]]),"",VLOOKUP(Ventas[[#This Row],[Código]],Productos[],4,FALSE))</f>
        <v/>
      </c>
      <c r="G3648" s="1" t="str">
        <f>IF(ISBLANK(Ventas[[#This Row],[Código]]),"",VLOOKUP(Ventas[[#This Row],[Código]],Productos[],5,FALSE))</f>
        <v/>
      </c>
      <c r="H3648" s="23" t="str">
        <f>IF(ISBLANK(Ventas[[#This Row],[Código]]),"",Ventas[[#This Row],[Precio Unitario]]*Ventas[[#This Row],[Cantidad]])</f>
        <v/>
      </c>
      <c r="I3648" s="1" t="str">
        <f>IF(ISBLANK(Ventas[[#This Row],[Código]]),"",SUM(Ventas[[#This Row],[Monto]],I3647))</f>
        <v/>
      </c>
    </row>
    <row r="3649" spans="3:9" x14ac:dyDescent="0.25">
      <c r="C3649" t="str">
        <f>IF(ISBLANK(Ventas[[#This Row],[Código]]),"",VLOOKUP(Ventas[[#This Row],[Código]],Productos[],2,FALSE))</f>
        <v/>
      </c>
      <c r="D3649" t="str">
        <f>IF(ISBLANK(Ventas[[#This Row],[Código]]),"",VLOOKUP(Ventas[[#This Row],[Código]],Productos[],3,FALSE))</f>
        <v/>
      </c>
      <c r="E3649" s="22"/>
      <c r="F3649" s="1" t="str">
        <f>IF(ISBLANK(Ventas[[#This Row],[Código]]),"",VLOOKUP(Ventas[[#This Row],[Código]],Productos[],4,FALSE))</f>
        <v/>
      </c>
      <c r="G3649" s="1" t="str">
        <f>IF(ISBLANK(Ventas[[#This Row],[Código]]),"",VLOOKUP(Ventas[[#This Row],[Código]],Productos[],5,FALSE))</f>
        <v/>
      </c>
      <c r="H3649" s="23" t="str">
        <f>IF(ISBLANK(Ventas[[#This Row],[Código]]),"",Ventas[[#This Row],[Precio Unitario]]*Ventas[[#This Row],[Cantidad]])</f>
        <v/>
      </c>
      <c r="I3649" s="1" t="str">
        <f>IF(ISBLANK(Ventas[[#This Row],[Código]]),"",SUM(Ventas[[#This Row],[Monto]],I3648))</f>
        <v/>
      </c>
    </row>
    <row r="3650" spans="3:9" x14ac:dyDescent="0.25">
      <c r="C3650" t="str">
        <f>IF(ISBLANK(Ventas[[#This Row],[Código]]),"",VLOOKUP(Ventas[[#This Row],[Código]],Productos[],2,FALSE))</f>
        <v/>
      </c>
      <c r="D3650" t="str">
        <f>IF(ISBLANK(Ventas[[#This Row],[Código]]),"",VLOOKUP(Ventas[[#This Row],[Código]],Productos[],3,FALSE))</f>
        <v/>
      </c>
      <c r="E3650" s="22"/>
      <c r="F3650" s="1" t="str">
        <f>IF(ISBLANK(Ventas[[#This Row],[Código]]),"",VLOOKUP(Ventas[[#This Row],[Código]],Productos[],4,FALSE))</f>
        <v/>
      </c>
      <c r="G3650" s="1" t="str">
        <f>IF(ISBLANK(Ventas[[#This Row],[Código]]),"",VLOOKUP(Ventas[[#This Row],[Código]],Productos[],5,FALSE))</f>
        <v/>
      </c>
      <c r="H3650" s="23" t="str">
        <f>IF(ISBLANK(Ventas[[#This Row],[Código]]),"",Ventas[[#This Row],[Precio Unitario]]*Ventas[[#This Row],[Cantidad]])</f>
        <v/>
      </c>
      <c r="I3650" s="1" t="str">
        <f>IF(ISBLANK(Ventas[[#This Row],[Código]]),"",SUM(Ventas[[#This Row],[Monto]],I3649))</f>
        <v/>
      </c>
    </row>
    <row r="3651" spans="3:9" x14ac:dyDescent="0.25">
      <c r="C3651" t="str">
        <f>IF(ISBLANK(Ventas[[#This Row],[Código]]),"",VLOOKUP(Ventas[[#This Row],[Código]],Productos[],2,FALSE))</f>
        <v/>
      </c>
      <c r="D3651" t="str">
        <f>IF(ISBLANK(Ventas[[#This Row],[Código]]),"",VLOOKUP(Ventas[[#This Row],[Código]],Productos[],3,FALSE))</f>
        <v/>
      </c>
      <c r="E3651" s="22"/>
      <c r="F3651" s="1" t="str">
        <f>IF(ISBLANK(Ventas[[#This Row],[Código]]),"",VLOOKUP(Ventas[[#This Row],[Código]],Productos[],4,FALSE))</f>
        <v/>
      </c>
      <c r="G3651" s="1" t="str">
        <f>IF(ISBLANK(Ventas[[#This Row],[Código]]),"",VLOOKUP(Ventas[[#This Row],[Código]],Productos[],5,FALSE))</f>
        <v/>
      </c>
      <c r="H3651" s="23" t="str">
        <f>IF(ISBLANK(Ventas[[#This Row],[Código]]),"",Ventas[[#This Row],[Precio Unitario]]*Ventas[[#This Row],[Cantidad]])</f>
        <v/>
      </c>
      <c r="I3651" s="1" t="str">
        <f>IF(ISBLANK(Ventas[[#This Row],[Código]]),"",SUM(Ventas[[#This Row],[Monto]],I3650))</f>
        <v/>
      </c>
    </row>
    <row r="3652" spans="3:9" x14ac:dyDescent="0.25">
      <c r="C3652" t="str">
        <f>IF(ISBLANK(Ventas[[#This Row],[Código]]),"",VLOOKUP(Ventas[[#This Row],[Código]],Productos[],2,FALSE))</f>
        <v/>
      </c>
      <c r="D3652" t="str">
        <f>IF(ISBLANK(Ventas[[#This Row],[Código]]),"",VLOOKUP(Ventas[[#This Row],[Código]],Productos[],3,FALSE))</f>
        <v/>
      </c>
      <c r="E3652" s="22"/>
      <c r="F3652" s="1" t="str">
        <f>IF(ISBLANK(Ventas[[#This Row],[Código]]),"",VLOOKUP(Ventas[[#This Row],[Código]],Productos[],4,FALSE))</f>
        <v/>
      </c>
      <c r="G3652" s="1" t="str">
        <f>IF(ISBLANK(Ventas[[#This Row],[Código]]),"",VLOOKUP(Ventas[[#This Row],[Código]],Productos[],5,FALSE))</f>
        <v/>
      </c>
      <c r="H3652" s="23" t="str">
        <f>IF(ISBLANK(Ventas[[#This Row],[Código]]),"",Ventas[[#This Row],[Precio Unitario]]*Ventas[[#This Row],[Cantidad]])</f>
        <v/>
      </c>
      <c r="I3652" s="1" t="str">
        <f>IF(ISBLANK(Ventas[[#This Row],[Código]]),"",SUM(Ventas[[#This Row],[Monto]],I3651))</f>
        <v/>
      </c>
    </row>
    <row r="3653" spans="3:9" x14ac:dyDescent="0.25">
      <c r="C3653" t="str">
        <f>IF(ISBLANK(Ventas[[#This Row],[Código]]),"",VLOOKUP(Ventas[[#This Row],[Código]],Productos[],2,FALSE))</f>
        <v/>
      </c>
      <c r="D3653" t="str">
        <f>IF(ISBLANK(Ventas[[#This Row],[Código]]),"",VLOOKUP(Ventas[[#This Row],[Código]],Productos[],3,FALSE))</f>
        <v/>
      </c>
      <c r="E3653" s="22"/>
      <c r="F3653" s="1" t="str">
        <f>IF(ISBLANK(Ventas[[#This Row],[Código]]),"",VLOOKUP(Ventas[[#This Row],[Código]],Productos[],4,FALSE))</f>
        <v/>
      </c>
      <c r="G3653" s="1" t="str">
        <f>IF(ISBLANK(Ventas[[#This Row],[Código]]),"",VLOOKUP(Ventas[[#This Row],[Código]],Productos[],5,FALSE))</f>
        <v/>
      </c>
      <c r="H3653" s="23" t="str">
        <f>IF(ISBLANK(Ventas[[#This Row],[Código]]),"",Ventas[[#This Row],[Precio Unitario]]*Ventas[[#This Row],[Cantidad]])</f>
        <v/>
      </c>
      <c r="I3653" s="1" t="str">
        <f>IF(ISBLANK(Ventas[[#This Row],[Código]]),"",SUM(Ventas[[#This Row],[Monto]],I3652))</f>
        <v/>
      </c>
    </row>
    <row r="3654" spans="3:9" x14ac:dyDescent="0.25">
      <c r="C3654" t="str">
        <f>IF(ISBLANK(Ventas[[#This Row],[Código]]),"",VLOOKUP(Ventas[[#This Row],[Código]],Productos[],2,FALSE))</f>
        <v/>
      </c>
      <c r="D3654" t="str">
        <f>IF(ISBLANK(Ventas[[#This Row],[Código]]),"",VLOOKUP(Ventas[[#This Row],[Código]],Productos[],3,FALSE))</f>
        <v/>
      </c>
      <c r="E3654" s="22"/>
      <c r="F3654" s="1" t="str">
        <f>IF(ISBLANK(Ventas[[#This Row],[Código]]),"",VLOOKUP(Ventas[[#This Row],[Código]],Productos[],4,FALSE))</f>
        <v/>
      </c>
      <c r="G3654" s="1" t="str">
        <f>IF(ISBLANK(Ventas[[#This Row],[Código]]),"",VLOOKUP(Ventas[[#This Row],[Código]],Productos[],5,FALSE))</f>
        <v/>
      </c>
      <c r="H3654" s="23" t="str">
        <f>IF(ISBLANK(Ventas[[#This Row],[Código]]),"",Ventas[[#This Row],[Precio Unitario]]*Ventas[[#This Row],[Cantidad]])</f>
        <v/>
      </c>
      <c r="I3654" s="1" t="str">
        <f>IF(ISBLANK(Ventas[[#This Row],[Código]]),"",SUM(Ventas[[#This Row],[Monto]],I3653))</f>
        <v/>
      </c>
    </row>
    <row r="3655" spans="3:9" x14ac:dyDescent="0.25">
      <c r="C3655" t="str">
        <f>IF(ISBLANK(Ventas[[#This Row],[Código]]),"",VLOOKUP(Ventas[[#This Row],[Código]],Productos[],2,FALSE))</f>
        <v/>
      </c>
      <c r="D3655" t="str">
        <f>IF(ISBLANK(Ventas[[#This Row],[Código]]),"",VLOOKUP(Ventas[[#This Row],[Código]],Productos[],3,FALSE))</f>
        <v/>
      </c>
      <c r="E3655" s="22"/>
      <c r="F3655" s="1" t="str">
        <f>IF(ISBLANK(Ventas[[#This Row],[Código]]),"",VLOOKUP(Ventas[[#This Row],[Código]],Productos[],4,FALSE))</f>
        <v/>
      </c>
      <c r="G3655" s="1" t="str">
        <f>IF(ISBLANK(Ventas[[#This Row],[Código]]),"",VLOOKUP(Ventas[[#This Row],[Código]],Productos[],5,FALSE))</f>
        <v/>
      </c>
      <c r="H3655" s="23" t="str">
        <f>IF(ISBLANK(Ventas[[#This Row],[Código]]),"",Ventas[[#This Row],[Precio Unitario]]*Ventas[[#This Row],[Cantidad]])</f>
        <v/>
      </c>
      <c r="I3655" s="1" t="str">
        <f>IF(ISBLANK(Ventas[[#This Row],[Código]]),"",SUM(Ventas[[#This Row],[Monto]],I3654))</f>
        <v/>
      </c>
    </row>
    <row r="3656" spans="3:9" x14ac:dyDescent="0.25">
      <c r="C3656" t="str">
        <f>IF(ISBLANK(Ventas[[#This Row],[Código]]),"",VLOOKUP(Ventas[[#This Row],[Código]],Productos[],2,FALSE))</f>
        <v/>
      </c>
      <c r="D3656" t="str">
        <f>IF(ISBLANK(Ventas[[#This Row],[Código]]),"",VLOOKUP(Ventas[[#This Row],[Código]],Productos[],3,FALSE))</f>
        <v/>
      </c>
      <c r="E3656" s="22"/>
      <c r="F3656" s="1" t="str">
        <f>IF(ISBLANK(Ventas[[#This Row],[Código]]),"",VLOOKUP(Ventas[[#This Row],[Código]],Productos[],4,FALSE))</f>
        <v/>
      </c>
      <c r="G3656" s="1" t="str">
        <f>IF(ISBLANK(Ventas[[#This Row],[Código]]),"",VLOOKUP(Ventas[[#This Row],[Código]],Productos[],5,FALSE))</f>
        <v/>
      </c>
      <c r="H3656" s="23" t="str">
        <f>IF(ISBLANK(Ventas[[#This Row],[Código]]),"",Ventas[[#This Row],[Precio Unitario]]*Ventas[[#This Row],[Cantidad]])</f>
        <v/>
      </c>
      <c r="I3656" s="1" t="str">
        <f>IF(ISBLANK(Ventas[[#This Row],[Código]]),"",SUM(Ventas[[#This Row],[Monto]],I3655))</f>
        <v/>
      </c>
    </row>
    <row r="3657" spans="3:9" x14ac:dyDescent="0.25">
      <c r="C3657" t="str">
        <f>IF(ISBLANK(Ventas[[#This Row],[Código]]),"",VLOOKUP(Ventas[[#This Row],[Código]],Productos[],2,FALSE))</f>
        <v/>
      </c>
      <c r="D3657" t="str">
        <f>IF(ISBLANK(Ventas[[#This Row],[Código]]),"",VLOOKUP(Ventas[[#This Row],[Código]],Productos[],3,FALSE))</f>
        <v/>
      </c>
      <c r="E3657" s="22"/>
      <c r="F3657" s="1" t="str">
        <f>IF(ISBLANK(Ventas[[#This Row],[Código]]),"",VLOOKUP(Ventas[[#This Row],[Código]],Productos[],4,FALSE))</f>
        <v/>
      </c>
      <c r="G3657" s="1" t="str">
        <f>IF(ISBLANK(Ventas[[#This Row],[Código]]),"",VLOOKUP(Ventas[[#This Row],[Código]],Productos[],5,FALSE))</f>
        <v/>
      </c>
      <c r="H3657" s="23" t="str">
        <f>IF(ISBLANK(Ventas[[#This Row],[Código]]),"",Ventas[[#This Row],[Precio Unitario]]*Ventas[[#This Row],[Cantidad]])</f>
        <v/>
      </c>
      <c r="I3657" s="1" t="str">
        <f>IF(ISBLANK(Ventas[[#This Row],[Código]]),"",SUM(Ventas[[#This Row],[Monto]],I3656))</f>
        <v/>
      </c>
    </row>
    <row r="3658" spans="3:9" x14ac:dyDescent="0.25">
      <c r="C3658" t="str">
        <f>IF(ISBLANK(Ventas[[#This Row],[Código]]),"",VLOOKUP(Ventas[[#This Row],[Código]],Productos[],2,FALSE))</f>
        <v/>
      </c>
      <c r="D3658" t="str">
        <f>IF(ISBLANK(Ventas[[#This Row],[Código]]),"",VLOOKUP(Ventas[[#This Row],[Código]],Productos[],3,FALSE))</f>
        <v/>
      </c>
      <c r="E3658" s="22"/>
      <c r="F3658" s="1" t="str">
        <f>IF(ISBLANK(Ventas[[#This Row],[Código]]),"",VLOOKUP(Ventas[[#This Row],[Código]],Productos[],4,FALSE))</f>
        <v/>
      </c>
      <c r="G3658" s="1" t="str">
        <f>IF(ISBLANK(Ventas[[#This Row],[Código]]),"",VLOOKUP(Ventas[[#This Row],[Código]],Productos[],5,FALSE))</f>
        <v/>
      </c>
      <c r="H3658" s="23" t="str">
        <f>IF(ISBLANK(Ventas[[#This Row],[Código]]),"",Ventas[[#This Row],[Precio Unitario]]*Ventas[[#This Row],[Cantidad]])</f>
        <v/>
      </c>
      <c r="I3658" s="1" t="str">
        <f>IF(ISBLANK(Ventas[[#This Row],[Código]]),"",SUM(Ventas[[#This Row],[Monto]],I3657))</f>
        <v/>
      </c>
    </row>
    <row r="3659" spans="3:9" x14ac:dyDescent="0.25">
      <c r="C3659" t="str">
        <f>IF(ISBLANK(Ventas[[#This Row],[Código]]),"",VLOOKUP(Ventas[[#This Row],[Código]],Productos[],2,FALSE))</f>
        <v/>
      </c>
      <c r="D3659" t="str">
        <f>IF(ISBLANK(Ventas[[#This Row],[Código]]),"",VLOOKUP(Ventas[[#This Row],[Código]],Productos[],3,FALSE))</f>
        <v/>
      </c>
      <c r="E3659" s="22"/>
      <c r="F3659" s="1" t="str">
        <f>IF(ISBLANK(Ventas[[#This Row],[Código]]),"",VLOOKUP(Ventas[[#This Row],[Código]],Productos[],4,FALSE))</f>
        <v/>
      </c>
      <c r="G3659" s="1" t="str">
        <f>IF(ISBLANK(Ventas[[#This Row],[Código]]),"",VLOOKUP(Ventas[[#This Row],[Código]],Productos[],5,FALSE))</f>
        <v/>
      </c>
      <c r="H3659" s="23" t="str">
        <f>IF(ISBLANK(Ventas[[#This Row],[Código]]),"",Ventas[[#This Row],[Precio Unitario]]*Ventas[[#This Row],[Cantidad]])</f>
        <v/>
      </c>
      <c r="I3659" s="1" t="str">
        <f>IF(ISBLANK(Ventas[[#This Row],[Código]]),"",SUM(Ventas[[#This Row],[Monto]],I3658))</f>
        <v/>
      </c>
    </row>
    <row r="3660" spans="3:9" x14ac:dyDescent="0.25">
      <c r="C3660" t="str">
        <f>IF(ISBLANK(Ventas[[#This Row],[Código]]),"",VLOOKUP(Ventas[[#This Row],[Código]],Productos[],2,FALSE))</f>
        <v/>
      </c>
      <c r="D3660" t="str">
        <f>IF(ISBLANK(Ventas[[#This Row],[Código]]),"",VLOOKUP(Ventas[[#This Row],[Código]],Productos[],3,FALSE))</f>
        <v/>
      </c>
      <c r="E3660" s="22"/>
      <c r="F3660" s="1" t="str">
        <f>IF(ISBLANK(Ventas[[#This Row],[Código]]),"",VLOOKUP(Ventas[[#This Row],[Código]],Productos[],4,FALSE))</f>
        <v/>
      </c>
      <c r="G3660" s="1" t="str">
        <f>IF(ISBLANK(Ventas[[#This Row],[Código]]),"",VLOOKUP(Ventas[[#This Row],[Código]],Productos[],5,FALSE))</f>
        <v/>
      </c>
      <c r="H3660" s="23" t="str">
        <f>IF(ISBLANK(Ventas[[#This Row],[Código]]),"",Ventas[[#This Row],[Precio Unitario]]*Ventas[[#This Row],[Cantidad]])</f>
        <v/>
      </c>
      <c r="I3660" s="1" t="str">
        <f>IF(ISBLANK(Ventas[[#This Row],[Código]]),"",SUM(Ventas[[#This Row],[Monto]],I3659))</f>
        <v/>
      </c>
    </row>
    <row r="3661" spans="3:9" x14ac:dyDescent="0.25">
      <c r="C3661" t="str">
        <f>IF(ISBLANK(Ventas[[#This Row],[Código]]),"",VLOOKUP(Ventas[[#This Row],[Código]],Productos[],2,FALSE))</f>
        <v/>
      </c>
      <c r="D3661" t="str">
        <f>IF(ISBLANK(Ventas[[#This Row],[Código]]),"",VLOOKUP(Ventas[[#This Row],[Código]],Productos[],3,FALSE))</f>
        <v/>
      </c>
      <c r="E3661" s="22"/>
      <c r="F3661" s="1" t="str">
        <f>IF(ISBLANK(Ventas[[#This Row],[Código]]),"",VLOOKUP(Ventas[[#This Row],[Código]],Productos[],4,FALSE))</f>
        <v/>
      </c>
      <c r="G3661" s="1" t="str">
        <f>IF(ISBLANK(Ventas[[#This Row],[Código]]),"",VLOOKUP(Ventas[[#This Row],[Código]],Productos[],5,FALSE))</f>
        <v/>
      </c>
      <c r="H3661" s="23" t="str">
        <f>IF(ISBLANK(Ventas[[#This Row],[Código]]),"",Ventas[[#This Row],[Precio Unitario]]*Ventas[[#This Row],[Cantidad]])</f>
        <v/>
      </c>
      <c r="I3661" s="1" t="str">
        <f>IF(ISBLANK(Ventas[[#This Row],[Código]]),"",SUM(Ventas[[#This Row],[Monto]],I3660))</f>
        <v/>
      </c>
    </row>
    <row r="3662" spans="3:9" x14ac:dyDescent="0.25">
      <c r="C3662" t="str">
        <f>IF(ISBLANK(Ventas[[#This Row],[Código]]),"",VLOOKUP(Ventas[[#This Row],[Código]],Productos[],2,FALSE))</f>
        <v/>
      </c>
      <c r="D3662" t="str">
        <f>IF(ISBLANK(Ventas[[#This Row],[Código]]),"",VLOOKUP(Ventas[[#This Row],[Código]],Productos[],3,FALSE))</f>
        <v/>
      </c>
      <c r="E3662" s="22"/>
      <c r="F3662" s="1" t="str">
        <f>IF(ISBLANK(Ventas[[#This Row],[Código]]),"",VLOOKUP(Ventas[[#This Row],[Código]],Productos[],4,FALSE))</f>
        <v/>
      </c>
      <c r="G3662" s="1" t="str">
        <f>IF(ISBLANK(Ventas[[#This Row],[Código]]),"",VLOOKUP(Ventas[[#This Row],[Código]],Productos[],5,FALSE))</f>
        <v/>
      </c>
      <c r="H3662" s="23" t="str">
        <f>IF(ISBLANK(Ventas[[#This Row],[Código]]),"",Ventas[[#This Row],[Precio Unitario]]*Ventas[[#This Row],[Cantidad]])</f>
        <v/>
      </c>
      <c r="I3662" s="1" t="str">
        <f>IF(ISBLANK(Ventas[[#This Row],[Código]]),"",SUM(Ventas[[#This Row],[Monto]],I3661))</f>
        <v/>
      </c>
    </row>
    <row r="3663" spans="3:9" x14ac:dyDescent="0.25">
      <c r="C3663" t="str">
        <f>IF(ISBLANK(Ventas[[#This Row],[Código]]),"",VLOOKUP(Ventas[[#This Row],[Código]],Productos[],2,FALSE))</f>
        <v/>
      </c>
      <c r="D3663" t="str">
        <f>IF(ISBLANK(Ventas[[#This Row],[Código]]),"",VLOOKUP(Ventas[[#This Row],[Código]],Productos[],3,FALSE))</f>
        <v/>
      </c>
      <c r="E3663" s="22"/>
      <c r="F3663" s="1" t="str">
        <f>IF(ISBLANK(Ventas[[#This Row],[Código]]),"",VLOOKUP(Ventas[[#This Row],[Código]],Productos[],4,FALSE))</f>
        <v/>
      </c>
      <c r="G3663" s="1" t="str">
        <f>IF(ISBLANK(Ventas[[#This Row],[Código]]),"",VLOOKUP(Ventas[[#This Row],[Código]],Productos[],5,FALSE))</f>
        <v/>
      </c>
      <c r="H3663" s="23" t="str">
        <f>IF(ISBLANK(Ventas[[#This Row],[Código]]),"",Ventas[[#This Row],[Precio Unitario]]*Ventas[[#This Row],[Cantidad]])</f>
        <v/>
      </c>
      <c r="I3663" s="1" t="str">
        <f>IF(ISBLANK(Ventas[[#This Row],[Código]]),"",SUM(Ventas[[#This Row],[Monto]],I3662))</f>
        <v/>
      </c>
    </row>
    <row r="3664" spans="3:9" x14ac:dyDescent="0.25">
      <c r="C3664" t="str">
        <f>IF(ISBLANK(Ventas[[#This Row],[Código]]),"",VLOOKUP(Ventas[[#This Row],[Código]],Productos[],2,FALSE))</f>
        <v/>
      </c>
      <c r="D3664" t="str">
        <f>IF(ISBLANK(Ventas[[#This Row],[Código]]),"",VLOOKUP(Ventas[[#This Row],[Código]],Productos[],3,FALSE))</f>
        <v/>
      </c>
      <c r="E3664" s="22"/>
      <c r="F3664" s="1" t="str">
        <f>IF(ISBLANK(Ventas[[#This Row],[Código]]),"",VLOOKUP(Ventas[[#This Row],[Código]],Productos[],4,FALSE))</f>
        <v/>
      </c>
      <c r="G3664" s="1" t="str">
        <f>IF(ISBLANK(Ventas[[#This Row],[Código]]),"",VLOOKUP(Ventas[[#This Row],[Código]],Productos[],5,FALSE))</f>
        <v/>
      </c>
      <c r="H3664" s="23" t="str">
        <f>IF(ISBLANK(Ventas[[#This Row],[Código]]),"",Ventas[[#This Row],[Precio Unitario]]*Ventas[[#This Row],[Cantidad]])</f>
        <v/>
      </c>
      <c r="I3664" s="1" t="str">
        <f>IF(ISBLANK(Ventas[[#This Row],[Código]]),"",SUM(Ventas[[#This Row],[Monto]],I3663))</f>
        <v/>
      </c>
    </row>
    <row r="3665" spans="3:9" x14ac:dyDescent="0.25">
      <c r="C3665" t="str">
        <f>IF(ISBLANK(Ventas[[#This Row],[Código]]),"",VLOOKUP(Ventas[[#This Row],[Código]],Productos[],2,FALSE))</f>
        <v/>
      </c>
      <c r="D3665" t="str">
        <f>IF(ISBLANK(Ventas[[#This Row],[Código]]),"",VLOOKUP(Ventas[[#This Row],[Código]],Productos[],3,FALSE))</f>
        <v/>
      </c>
      <c r="E3665" s="22"/>
      <c r="F3665" s="1" t="str">
        <f>IF(ISBLANK(Ventas[[#This Row],[Código]]),"",VLOOKUP(Ventas[[#This Row],[Código]],Productos[],4,FALSE))</f>
        <v/>
      </c>
      <c r="G3665" s="1" t="str">
        <f>IF(ISBLANK(Ventas[[#This Row],[Código]]),"",VLOOKUP(Ventas[[#This Row],[Código]],Productos[],5,FALSE))</f>
        <v/>
      </c>
      <c r="H3665" s="23" t="str">
        <f>IF(ISBLANK(Ventas[[#This Row],[Código]]),"",Ventas[[#This Row],[Precio Unitario]]*Ventas[[#This Row],[Cantidad]])</f>
        <v/>
      </c>
      <c r="I3665" s="1" t="str">
        <f>IF(ISBLANK(Ventas[[#This Row],[Código]]),"",SUM(Ventas[[#This Row],[Monto]],I3664))</f>
        <v/>
      </c>
    </row>
    <row r="3666" spans="3:9" x14ac:dyDescent="0.25">
      <c r="C3666" t="str">
        <f>IF(ISBLANK(Ventas[[#This Row],[Código]]),"",VLOOKUP(Ventas[[#This Row],[Código]],Productos[],2,FALSE))</f>
        <v/>
      </c>
      <c r="D3666" t="str">
        <f>IF(ISBLANK(Ventas[[#This Row],[Código]]),"",VLOOKUP(Ventas[[#This Row],[Código]],Productos[],3,FALSE))</f>
        <v/>
      </c>
      <c r="E3666" s="22"/>
      <c r="F3666" s="1" t="str">
        <f>IF(ISBLANK(Ventas[[#This Row],[Código]]),"",VLOOKUP(Ventas[[#This Row],[Código]],Productos[],4,FALSE))</f>
        <v/>
      </c>
      <c r="G3666" s="1" t="str">
        <f>IF(ISBLANK(Ventas[[#This Row],[Código]]),"",VLOOKUP(Ventas[[#This Row],[Código]],Productos[],5,FALSE))</f>
        <v/>
      </c>
      <c r="H3666" s="23" t="str">
        <f>IF(ISBLANK(Ventas[[#This Row],[Código]]),"",Ventas[[#This Row],[Precio Unitario]]*Ventas[[#This Row],[Cantidad]])</f>
        <v/>
      </c>
      <c r="I3666" s="1" t="str">
        <f>IF(ISBLANK(Ventas[[#This Row],[Código]]),"",SUM(Ventas[[#This Row],[Monto]],I3665))</f>
        <v/>
      </c>
    </row>
    <row r="3667" spans="3:9" x14ac:dyDescent="0.25">
      <c r="C3667" t="str">
        <f>IF(ISBLANK(Ventas[[#This Row],[Código]]),"",VLOOKUP(Ventas[[#This Row],[Código]],Productos[],2,FALSE))</f>
        <v/>
      </c>
      <c r="D3667" t="str">
        <f>IF(ISBLANK(Ventas[[#This Row],[Código]]),"",VLOOKUP(Ventas[[#This Row],[Código]],Productos[],3,FALSE))</f>
        <v/>
      </c>
      <c r="E3667" s="22"/>
      <c r="F3667" s="1" t="str">
        <f>IF(ISBLANK(Ventas[[#This Row],[Código]]),"",VLOOKUP(Ventas[[#This Row],[Código]],Productos[],4,FALSE))</f>
        <v/>
      </c>
      <c r="G3667" s="1" t="str">
        <f>IF(ISBLANK(Ventas[[#This Row],[Código]]),"",VLOOKUP(Ventas[[#This Row],[Código]],Productos[],5,FALSE))</f>
        <v/>
      </c>
      <c r="H3667" s="23" t="str">
        <f>IF(ISBLANK(Ventas[[#This Row],[Código]]),"",Ventas[[#This Row],[Precio Unitario]]*Ventas[[#This Row],[Cantidad]])</f>
        <v/>
      </c>
      <c r="I3667" s="1" t="str">
        <f>IF(ISBLANK(Ventas[[#This Row],[Código]]),"",SUM(Ventas[[#This Row],[Monto]],I3666))</f>
        <v/>
      </c>
    </row>
    <row r="3668" spans="3:9" x14ac:dyDescent="0.25">
      <c r="C3668" t="str">
        <f>IF(ISBLANK(Ventas[[#This Row],[Código]]),"",VLOOKUP(Ventas[[#This Row],[Código]],Productos[],2,FALSE))</f>
        <v/>
      </c>
      <c r="D3668" t="str">
        <f>IF(ISBLANK(Ventas[[#This Row],[Código]]),"",VLOOKUP(Ventas[[#This Row],[Código]],Productos[],3,FALSE))</f>
        <v/>
      </c>
      <c r="E3668" s="22"/>
      <c r="F3668" s="1" t="str">
        <f>IF(ISBLANK(Ventas[[#This Row],[Código]]),"",VLOOKUP(Ventas[[#This Row],[Código]],Productos[],4,FALSE))</f>
        <v/>
      </c>
      <c r="G3668" s="1" t="str">
        <f>IF(ISBLANK(Ventas[[#This Row],[Código]]),"",VLOOKUP(Ventas[[#This Row],[Código]],Productos[],5,FALSE))</f>
        <v/>
      </c>
      <c r="H3668" s="23" t="str">
        <f>IF(ISBLANK(Ventas[[#This Row],[Código]]),"",Ventas[[#This Row],[Precio Unitario]]*Ventas[[#This Row],[Cantidad]])</f>
        <v/>
      </c>
      <c r="I3668" s="1" t="str">
        <f>IF(ISBLANK(Ventas[[#This Row],[Código]]),"",SUM(Ventas[[#This Row],[Monto]],I3667))</f>
        <v/>
      </c>
    </row>
    <row r="3669" spans="3:9" x14ac:dyDescent="0.25">
      <c r="C3669" t="str">
        <f>IF(ISBLANK(Ventas[[#This Row],[Código]]),"",VLOOKUP(Ventas[[#This Row],[Código]],Productos[],2,FALSE))</f>
        <v/>
      </c>
      <c r="D3669" t="str">
        <f>IF(ISBLANK(Ventas[[#This Row],[Código]]),"",VLOOKUP(Ventas[[#This Row],[Código]],Productos[],3,FALSE))</f>
        <v/>
      </c>
      <c r="E3669" s="22"/>
      <c r="F3669" s="1" t="str">
        <f>IF(ISBLANK(Ventas[[#This Row],[Código]]),"",VLOOKUP(Ventas[[#This Row],[Código]],Productos[],4,FALSE))</f>
        <v/>
      </c>
      <c r="G3669" s="1" t="str">
        <f>IF(ISBLANK(Ventas[[#This Row],[Código]]),"",VLOOKUP(Ventas[[#This Row],[Código]],Productos[],5,FALSE))</f>
        <v/>
      </c>
      <c r="H3669" s="23" t="str">
        <f>IF(ISBLANK(Ventas[[#This Row],[Código]]),"",Ventas[[#This Row],[Precio Unitario]]*Ventas[[#This Row],[Cantidad]])</f>
        <v/>
      </c>
      <c r="I3669" s="1" t="str">
        <f>IF(ISBLANK(Ventas[[#This Row],[Código]]),"",SUM(Ventas[[#This Row],[Monto]],I3668))</f>
        <v/>
      </c>
    </row>
    <row r="3670" spans="3:9" x14ac:dyDescent="0.25">
      <c r="C3670" t="str">
        <f>IF(ISBLANK(Ventas[[#This Row],[Código]]),"",VLOOKUP(Ventas[[#This Row],[Código]],Productos[],2,FALSE))</f>
        <v/>
      </c>
      <c r="D3670" t="str">
        <f>IF(ISBLANK(Ventas[[#This Row],[Código]]),"",VLOOKUP(Ventas[[#This Row],[Código]],Productos[],3,FALSE))</f>
        <v/>
      </c>
      <c r="E3670" s="22"/>
      <c r="F3670" s="1" t="str">
        <f>IF(ISBLANK(Ventas[[#This Row],[Código]]),"",VLOOKUP(Ventas[[#This Row],[Código]],Productos[],4,FALSE))</f>
        <v/>
      </c>
      <c r="G3670" s="1" t="str">
        <f>IF(ISBLANK(Ventas[[#This Row],[Código]]),"",VLOOKUP(Ventas[[#This Row],[Código]],Productos[],5,FALSE))</f>
        <v/>
      </c>
      <c r="H3670" s="23" t="str">
        <f>IF(ISBLANK(Ventas[[#This Row],[Código]]),"",Ventas[[#This Row],[Precio Unitario]]*Ventas[[#This Row],[Cantidad]])</f>
        <v/>
      </c>
      <c r="I3670" s="1" t="str">
        <f>IF(ISBLANK(Ventas[[#This Row],[Código]]),"",SUM(Ventas[[#This Row],[Monto]],I3669))</f>
        <v/>
      </c>
    </row>
    <row r="3671" spans="3:9" x14ac:dyDescent="0.25">
      <c r="C3671" t="str">
        <f>IF(ISBLANK(Ventas[[#This Row],[Código]]),"",VLOOKUP(Ventas[[#This Row],[Código]],Productos[],2,FALSE))</f>
        <v/>
      </c>
      <c r="D3671" t="str">
        <f>IF(ISBLANK(Ventas[[#This Row],[Código]]),"",VLOOKUP(Ventas[[#This Row],[Código]],Productos[],3,FALSE))</f>
        <v/>
      </c>
      <c r="E3671" s="22"/>
      <c r="F3671" s="1" t="str">
        <f>IF(ISBLANK(Ventas[[#This Row],[Código]]),"",VLOOKUP(Ventas[[#This Row],[Código]],Productos[],4,FALSE))</f>
        <v/>
      </c>
      <c r="G3671" s="1" t="str">
        <f>IF(ISBLANK(Ventas[[#This Row],[Código]]),"",VLOOKUP(Ventas[[#This Row],[Código]],Productos[],5,FALSE))</f>
        <v/>
      </c>
      <c r="H3671" s="23" t="str">
        <f>IF(ISBLANK(Ventas[[#This Row],[Código]]),"",Ventas[[#This Row],[Precio Unitario]]*Ventas[[#This Row],[Cantidad]])</f>
        <v/>
      </c>
      <c r="I3671" s="1" t="str">
        <f>IF(ISBLANK(Ventas[[#This Row],[Código]]),"",SUM(Ventas[[#This Row],[Monto]],I3670))</f>
        <v/>
      </c>
    </row>
    <row r="3672" spans="3:9" x14ac:dyDescent="0.25">
      <c r="C3672" t="str">
        <f>IF(ISBLANK(Ventas[[#This Row],[Código]]),"",VLOOKUP(Ventas[[#This Row],[Código]],Productos[],2,FALSE))</f>
        <v/>
      </c>
      <c r="D3672" t="str">
        <f>IF(ISBLANK(Ventas[[#This Row],[Código]]),"",VLOOKUP(Ventas[[#This Row],[Código]],Productos[],3,FALSE))</f>
        <v/>
      </c>
      <c r="E3672" s="22"/>
      <c r="F3672" s="1" t="str">
        <f>IF(ISBLANK(Ventas[[#This Row],[Código]]),"",VLOOKUP(Ventas[[#This Row],[Código]],Productos[],4,FALSE))</f>
        <v/>
      </c>
      <c r="G3672" s="1" t="str">
        <f>IF(ISBLANK(Ventas[[#This Row],[Código]]),"",VLOOKUP(Ventas[[#This Row],[Código]],Productos[],5,FALSE))</f>
        <v/>
      </c>
      <c r="H3672" s="23" t="str">
        <f>IF(ISBLANK(Ventas[[#This Row],[Código]]),"",Ventas[[#This Row],[Precio Unitario]]*Ventas[[#This Row],[Cantidad]])</f>
        <v/>
      </c>
      <c r="I3672" s="1" t="str">
        <f>IF(ISBLANK(Ventas[[#This Row],[Código]]),"",SUM(Ventas[[#This Row],[Monto]],I3671))</f>
        <v/>
      </c>
    </row>
    <row r="3673" spans="3:9" x14ac:dyDescent="0.25">
      <c r="C3673" t="str">
        <f>IF(ISBLANK(Ventas[[#This Row],[Código]]),"",VLOOKUP(Ventas[[#This Row],[Código]],Productos[],2,FALSE))</f>
        <v/>
      </c>
      <c r="D3673" t="str">
        <f>IF(ISBLANK(Ventas[[#This Row],[Código]]),"",VLOOKUP(Ventas[[#This Row],[Código]],Productos[],3,FALSE))</f>
        <v/>
      </c>
      <c r="E3673" s="22"/>
      <c r="F3673" s="1" t="str">
        <f>IF(ISBLANK(Ventas[[#This Row],[Código]]),"",VLOOKUP(Ventas[[#This Row],[Código]],Productos[],4,FALSE))</f>
        <v/>
      </c>
      <c r="G3673" s="1" t="str">
        <f>IF(ISBLANK(Ventas[[#This Row],[Código]]),"",VLOOKUP(Ventas[[#This Row],[Código]],Productos[],5,FALSE))</f>
        <v/>
      </c>
      <c r="H3673" s="23" t="str">
        <f>IF(ISBLANK(Ventas[[#This Row],[Código]]),"",Ventas[[#This Row],[Precio Unitario]]*Ventas[[#This Row],[Cantidad]])</f>
        <v/>
      </c>
      <c r="I3673" s="1" t="str">
        <f>IF(ISBLANK(Ventas[[#This Row],[Código]]),"",SUM(Ventas[[#This Row],[Monto]],I3672))</f>
        <v/>
      </c>
    </row>
    <row r="3674" spans="3:9" x14ac:dyDescent="0.25">
      <c r="C3674" t="str">
        <f>IF(ISBLANK(Ventas[[#This Row],[Código]]),"",VLOOKUP(Ventas[[#This Row],[Código]],Productos[],2,FALSE))</f>
        <v/>
      </c>
      <c r="D3674" t="str">
        <f>IF(ISBLANK(Ventas[[#This Row],[Código]]),"",VLOOKUP(Ventas[[#This Row],[Código]],Productos[],3,FALSE))</f>
        <v/>
      </c>
      <c r="E3674" s="22"/>
      <c r="F3674" s="1" t="str">
        <f>IF(ISBLANK(Ventas[[#This Row],[Código]]),"",VLOOKUP(Ventas[[#This Row],[Código]],Productos[],4,FALSE))</f>
        <v/>
      </c>
      <c r="G3674" s="1" t="str">
        <f>IF(ISBLANK(Ventas[[#This Row],[Código]]),"",VLOOKUP(Ventas[[#This Row],[Código]],Productos[],5,FALSE))</f>
        <v/>
      </c>
      <c r="H3674" s="23" t="str">
        <f>IF(ISBLANK(Ventas[[#This Row],[Código]]),"",Ventas[[#This Row],[Precio Unitario]]*Ventas[[#This Row],[Cantidad]])</f>
        <v/>
      </c>
      <c r="I3674" s="1" t="str">
        <f>IF(ISBLANK(Ventas[[#This Row],[Código]]),"",SUM(Ventas[[#This Row],[Monto]],I3673))</f>
        <v/>
      </c>
    </row>
    <row r="3675" spans="3:9" x14ac:dyDescent="0.25">
      <c r="C3675" t="str">
        <f>IF(ISBLANK(Ventas[[#This Row],[Código]]),"",VLOOKUP(Ventas[[#This Row],[Código]],Productos[],2,FALSE))</f>
        <v/>
      </c>
      <c r="D3675" t="str">
        <f>IF(ISBLANK(Ventas[[#This Row],[Código]]),"",VLOOKUP(Ventas[[#This Row],[Código]],Productos[],3,FALSE))</f>
        <v/>
      </c>
      <c r="E3675" s="22"/>
      <c r="F3675" s="1" t="str">
        <f>IF(ISBLANK(Ventas[[#This Row],[Código]]),"",VLOOKUP(Ventas[[#This Row],[Código]],Productos[],4,FALSE))</f>
        <v/>
      </c>
      <c r="G3675" s="1" t="str">
        <f>IF(ISBLANK(Ventas[[#This Row],[Código]]),"",VLOOKUP(Ventas[[#This Row],[Código]],Productos[],5,FALSE))</f>
        <v/>
      </c>
      <c r="H3675" s="23" t="str">
        <f>IF(ISBLANK(Ventas[[#This Row],[Código]]),"",Ventas[[#This Row],[Precio Unitario]]*Ventas[[#This Row],[Cantidad]])</f>
        <v/>
      </c>
      <c r="I3675" s="1" t="str">
        <f>IF(ISBLANK(Ventas[[#This Row],[Código]]),"",SUM(Ventas[[#This Row],[Monto]],I3674))</f>
        <v/>
      </c>
    </row>
    <row r="3676" spans="3:9" x14ac:dyDescent="0.25">
      <c r="C3676" t="str">
        <f>IF(ISBLANK(Ventas[[#This Row],[Código]]),"",VLOOKUP(Ventas[[#This Row],[Código]],Productos[],2,FALSE))</f>
        <v/>
      </c>
      <c r="D3676" t="str">
        <f>IF(ISBLANK(Ventas[[#This Row],[Código]]),"",VLOOKUP(Ventas[[#This Row],[Código]],Productos[],3,FALSE))</f>
        <v/>
      </c>
      <c r="E3676" s="22"/>
      <c r="F3676" s="1" t="str">
        <f>IF(ISBLANK(Ventas[[#This Row],[Código]]),"",VLOOKUP(Ventas[[#This Row],[Código]],Productos[],4,FALSE))</f>
        <v/>
      </c>
      <c r="G3676" s="1" t="str">
        <f>IF(ISBLANK(Ventas[[#This Row],[Código]]),"",VLOOKUP(Ventas[[#This Row],[Código]],Productos[],5,FALSE))</f>
        <v/>
      </c>
      <c r="H3676" s="23" t="str">
        <f>IF(ISBLANK(Ventas[[#This Row],[Código]]),"",Ventas[[#This Row],[Precio Unitario]]*Ventas[[#This Row],[Cantidad]])</f>
        <v/>
      </c>
      <c r="I3676" s="1" t="str">
        <f>IF(ISBLANK(Ventas[[#This Row],[Código]]),"",SUM(Ventas[[#This Row],[Monto]],I3675))</f>
        <v/>
      </c>
    </row>
    <row r="3677" spans="3:9" x14ac:dyDescent="0.25">
      <c r="C3677" t="str">
        <f>IF(ISBLANK(Ventas[[#This Row],[Código]]),"",VLOOKUP(Ventas[[#This Row],[Código]],Productos[],2,FALSE))</f>
        <v/>
      </c>
      <c r="D3677" t="str">
        <f>IF(ISBLANK(Ventas[[#This Row],[Código]]),"",VLOOKUP(Ventas[[#This Row],[Código]],Productos[],3,FALSE))</f>
        <v/>
      </c>
      <c r="E3677" s="22"/>
      <c r="F3677" s="1" t="str">
        <f>IF(ISBLANK(Ventas[[#This Row],[Código]]),"",VLOOKUP(Ventas[[#This Row],[Código]],Productos[],4,FALSE))</f>
        <v/>
      </c>
      <c r="G3677" s="1" t="str">
        <f>IF(ISBLANK(Ventas[[#This Row],[Código]]),"",VLOOKUP(Ventas[[#This Row],[Código]],Productos[],5,FALSE))</f>
        <v/>
      </c>
      <c r="H3677" s="23" t="str">
        <f>IF(ISBLANK(Ventas[[#This Row],[Código]]),"",Ventas[[#This Row],[Precio Unitario]]*Ventas[[#This Row],[Cantidad]])</f>
        <v/>
      </c>
      <c r="I3677" s="1" t="str">
        <f>IF(ISBLANK(Ventas[[#This Row],[Código]]),"",SUM(Ventas[[#This Row],[Monto]],I3676))</f>
        <v/>
      </c>
    </row>
    <row r="3678" spans="3:9" x14ac:dyDescent="0.25">
      <c r="C3678" t="str">
        <f>IF(ISBLANK(Ventas[[#This Row],[Código]]),"",VLOOKUP(Ventas[[#This Row],[Código]],Productos[],2,FALSE))</f>
        <v/>
      </c>
      <c r="D3678" t="str">
        <f>IF(ISBLANK(Ventas[[#This Row],[Código]]),"",VLOOKUP(Ventas[[#This Row],[Código]],Productos[],3,FALSE))</f>
        <v/>
      </c>
      <c r="E3678" s="22"/>
      <c r="F3678" s="1" t="str">
        <f>IF(ISBLANK(Ventas[[#This Row],[Código]]),"",VLOOKUP(Ventas[[#This Row],[Código]],Productos[],4,FALSE))</f>
        <v/>
      </c>
      <c r="G3678" s="1" t="str">
        <f>IF(ISBLANK(Ventas[[#This Row],[Código]]),"",VLOOKUP(Ventas[[#This Row],[Código]],Productos[],5,FALSE))</f>
        <v/>
      </c>
      <c r="H3678" s="23" t="str">
        <f>IF(ISBLANK(Ventas[[#This Row],[Código]]),"",Ventas[[#This Row],[Precio Unitario]]*Ventas[[#This Row],[Cantidad]])</f>
        <v/>
      </c>
      <c r="I3678" s="1" t="str">
        <f>IF(ISBLANK(Ventas[[#This Row],[Código]]),"",SUM(Ventas[[#This Row],[Monto]],I3677))</f>
        <v/>
      </c>
    </row>
    <row r="3679" spans="3:9" x14ac:dyDescent="0.25">
      <c r="C3679" t="str">
        <f>IF(ISBLANK(Ventas[[#This Row],[Código]]),"",VLOOKUP(Ventas[[#This Row],[Código]],Productos[],2,FALSE))</f>
        <v/>
      </c>
      <c r="D3679" t="str">
        <f>IF(ISBLANK(Ventas[[#This Row],[Código]]),"",VLOOKUP(Ventas[[#This Row],[Código]],Productos[],3,FALSE))</f>
        <v/>
      </c>
      <c r="E3679" s="22"/>
      <c r="F3679" s="1" t="str">
        <f>IF(ISBLANK(Ventas[[#This Row],[Código]]),"",VLOOKUP(Ventas[[#This Row],[Código]],Productos[],4,FALSE))</f>
        <v/>
      </c>
      <c r="G3679" s="1" t="str">
        <f>IF(ISBLANK(Ventas[[#This Row],[Código]]),"",VLOOKUP(Ventas[[#This Row],[Código]],Productos[],5,FALSE))</f>
        <v/>
      </c>
      <c r="H3679" s="23" t="str">
        <f>IF(ISBLANK(Ventas[[#This Row],[Código]]),"",Ventas[[#This Row],[Precio Unitario]]*Ventas[[#This Row],[Cantidad]])</f>
        <v/>
      </c>
      <c r="I3679" s="1" t="str">
        <f>IF(ISBLANK(Ventas[[#This Row],[Código]]),"",SUM(Ventas[[#This Row],[Monto]],I3678))</f>
        <v/>
      </c>
    </row>
    <row r="3680" spans="3:9" x14ac:dyDescent="0.25">
      <c r="C3680" t="str">
        <f>IF(ISBLANK(Ventas[[#This Row],[Código]]),"",VLOOKUP(Ventas[[#This Row],[Código]],Productos[],2,FALSE))</f>
        <v/>
      </c>
      <c r="D3680" t="str">
        <f>IF(ISBLANK(Ventas[[#This Row],[Código]]),"",VLOOKUP(Ventas[[#This Row],[Código]],Productos[],3,FALSE))</f>
        <v/>
      </c>
      <c r="E3680" s="22"/>
      <c r="F3680" s="1" t="str">
        <f>IF(ISBLANK(Ventas[[#This Row],[Código]]),"",VLOOKUP(Ventas[[#This Row],[Código]],Productos[],4,FALSE))</f>
        <v/>
      </c>
      <c r="G3680" s="1" t="str">
        <f>IF(ISBLANK(Ventas[[#This Row],[Código]]),"",VLOOKUP(Ventas[[#This Row],[Código]],Productos[],5,FALSE))</f>
        <v/>
      </c>
      <c r="H3680" s="23" t="str">
        <f>IF(ISBLANK(Ventas[[#This Row],[Código]]),"",Ventas[[#This Row],[Precio Unitario]]*Ventas[[#This Row],[Cantidad]])</f>
        <v/>
      </c>
      <c r="I3680" s="1" t="str">
        <f>IF(ISBLANK(Ventas[[#This Row],[Código]]),"",SUM(Ventas[[#This Row],[Monto]],I3679))</f>
        <v/>
      </c>
    </row>
    <row r="3681" spans="3:9" x14ac:dyDescent="0.25">
      <c r="C3681" t="str">
        <f>IF(ISBLANK(Ventas[[#This Row],[Código]]),"",VLOOKUP(Ventas[[#This Row],[Código]],Productos[],2,FALSE))</f>
        <v/>
      </c>
      <c r="D3681" t="str">
        <f>IF(ISBLANK(Ventas[[#This Row],[Código]]),"",VLOOKUP(Ventas[[#This Row],[Código]],Productos[],3,FALSE))</f>
        <v/>
      </c>
      <c r="E3681" s="22"/>
      <c r="F3681" s="1" t="str">
        <f>IF(ISBLANK(Ventas[[#This Row],[Código]]),"",VLOOKUP(Ventas[[#This Row],[Código]],Productos[],4,FALSE))</f>
        <v/>
      </c>
      <c r="G3681" s="1" t="str">
        <f>IF(ISBLANK(Ventas[[#This Row],[Código]]),"",VLOOKUP(Ventas[[#This Row],[Código]],Productos[],5,FALSE))</f>
        <v/>
      </c>
      <c r="H3681" s="23" t="str">
        <f>IF(ISBLANK(Ventas[[#This Row],[Código]]),"",Ventas[[#This Row],[Precio Unitario]]*Ventas[[#This Row],[Cantidad]])</f>
        <v/>
      </c>
      <c r="I3681" s="1" t="str">
        <f>IF(ISBLANK(Ventas[[#This Row],[Código]]),"",SUM(Ventas[[#This Row],[Monto]],I3680))</f>
        <v/>
      </c>
    </row>
    <row r="3682" spans="3:9" x14ac:dyDescent="0.25">
      <c r="C3682" t="str">
        <f>IF(ISBLANK(Ventas[[#This Row],[Código]]),"",VLOOKUP(Ventas[[#This Row],[Código]],Productos[],2,FALSE))</f>
        <v/>
      </c>
      <c r="D3682" t="str">
        <f>IF(ISBLANK(Ventas[[#This Row],[Código]]),"",VLOOKUP(Ventas[[#This Row],[Código]],Productos[],3,FALSE))</f>
        <v/>
      </c>
      <c r="E3682" s="22"/>
      <c r="F3682" s="1" t="str">
        <f>IF(ISBLANK(Ventas[[#This Row],[Código]]),"",VLOOKUP(Ventas[[#This Row],[Código]],Productos[],4,FALSE))</f>
        <v/>
      </c>
      <c r="G3682" s="1" t="str">
        <f>IF(ISBLANK(Ventas[[#This Row],[Código]]),"",VLOOKUP(Ventas[[#This Row],[Código]],Productos[],5,FALSE))</f>
        <v/>
      </c>
      <c r="H3682" s="23" t="str">
        <f>IF(ISBLANK(Ventas[[#This Row],[Código]]),"",Ventas[[#This Row],[Precio Unitario]]*Ventas[[#This Row],[Cantidad]])</f>
        <v/>
      </c>
      <c r="I3682" s="1" t="str">
        <f>IF(ISBLANK(Ventas[[#This Row],[Código]]),"",SUM(Ventas[[#This Row],[Monto]],I3681))</f>
        <v/>
      </c>
    </row>
    <row r="3683" spans="3:9" x14ac:dyDescent="0.25">
      <c r="C3683" t="str">
        <f>IF(ISBLANK(Ventas[[#This Row],[Código]]),"",VLOOKUP(Ventas[[#This Row],[Código]],Productos[],2,FALSE))</f>
        <v/>
      </c>
      <c r="D3683" t="str">
        <f>IF(ISBLANK(Ventas[[#This Row],[Código]]),"",VLOOKUP(Ventas[[#This Row],[Código]],Productos[],3,FALSE))</f>
        <v/>
      </c>
      <c r="E3683" s="22"/>
      <c r="F3683" s="1" t="str">
        <f>IF(ISBLANK(Ventas[[#This Row],[Código]]),"",VLOOKUP(Ventas[[#This Row],[Código]],Productos[],4,FALSE))</f>
        <v/>
      </c>
      <c r="G3683" s="1" t="str">
        <f>IF(ISBLANK(Ventas[[#This Row],[Código]]),"",VLOOKUP(Ventas[[#This Row],[Código]],Productos[],5,FALSE))</f>
        <v/>
      </c>
      <c r="H3683" s="23" t="str">
        <f>IF(ISBLANK(Ventas[[#This Row],[Código]]),"",Ventas[[#This Row],[Precio Unitario]]*Ventas[[#This Row],[Cantidad]])</f>
        <v/>
      </c>
      <c r="I3683" s="1" t="str">
        <f>IF(ISBLANK(Ventas[[#This Row],[Código]]),"",SUM(Ventas[[#This Row],[Monto]],I3682))</f>
        <v/>
      </c>
    </row>
    <row r="3684" spans="3:9" x14ac:dyDescent="0.25">
      <c r="C3684" t="str">
        <f>IF(ISBLANK(Ventas[[#This Row],[Código]]),"",VLOOKUP(Ventas[[#This Row],[Código]],Productos[],2,FALSE))</f>
        <v/>
      </c>
      <c r="D3684" t="str">
        <f>IF(ISBLANK(Ventas[[#This Row],[Código]]),"",VLOOKUP(Ventas[[#This Row],[Código]],Productos[],3,FALSE))</f>
        <v/>
      </c>
      <c r="E3684" s="22"/>
      <c r="F3684" s="1" t="str">
        <f>IF(ISBLANK(Ventas[[#This Row],[Código]]),"",VLOOKUP(Ventas[[#This Row],[Código]],Productos[],4,FALSE))</f>
        <v/>
      </c>
      <c r="G3684" s="1" t="str">
        <f>IF(ISBLANK(Ventas[[#This Row],[Código]]),"",VLOOKUP(Ventas[[#This Row],[Código]],Productos[],5,FALSE))</f>
        <v/>
      </c>
      <c r="H3684" s="23" t="str">
        <f>IF(ISBLANK(Ventas[[#This Row],[Código]]),"",Ventas[[#This Row],[Precio Unitario]]*Ventas[[#This Row],[Cantidad]])</f>
        <v/>
      </c>
      <c r="I3684" s="1" t="str">
        <f>IF(ISBLANK(Ventas[[#This Row],[Código]]),"",SUM(Ventas[[#This Row],[Monto]],I3683))</f>
        <v/>
      </c>
    </row>
    <row r="3685" spans="3:9" x14ac:dyDescent="0.25">
      <c r="C3685" t="str">
        <f>IF(ISBLANK(Ventas[[#This Row],[Código]]),"",VLOOKUP(Ventas[[#This Row],[Código]],Productos[],2,FALSE))</f>
        <v/>
      </c>
      <c r="D3685" t="str">
        <f>IF(ISBLANK(Ventas[[#This Row],[Código]]),"",VLOOKUP(Ventas[[#This Row],[Código]],Productos[],3,FALSE))</f>
        <v/>
      </c>
      <c r="E3685" s="22"/>
      <c r="F3685" s="1" t="str">
        <f>IF(ISBLANK(Ventas[[#This Row],[Código]]),"",VLOOKUP(Ventas[[#This Row],[Código]],Productos[],4,FALSE))</f>
        <v/>
      </c>
      <c r="G3685" s="1" t="str">
        <f>IF(ISBLANK(Ventas[[#This Row],[Código]]),"",VLOOKUP(Ventas[[#This Row],[Código]],Productos[],5,FALSE))</f>
        <v/>
      </c>
      <c r="H3685" s="23" t="str">
        <f>IF(ISBLANK(Ventas[[#This Row],[Código]]),"",Ventas[[#This Row],[Precio Unitario]]*Ventas[[#This Row],[Cantidad]])</f>
        <v/>
      </c>
      <c r="I3685" s="1" t="str">
        <f>IF(ISBLANK(Ventas[[#This Row],[Código]]),"",SUM(Ventas[[#This Row],[Monto]],I3684))</f>
        <v/>
      </c>
    </row>
    <row r="3686" spans="3:9" x14ac:dyDescent="0.25">
      <c r="C3686" t="str">
        <f>IF(ISBLANK(Ventas[[#This Row],[Código]]),"",VLOOKUP(Ventas[[#This Row],[Código]],Productos[],2,FALSE))</f>
        <v/>
      </c>
      <c r="D3686" t="str">
        <f>IF(ISBLANK(Ventas[[#This Row],[Código]]),"",VLOOKUP(Ventas[[#This Row],[Código]],Productos[],3,FALSE))</f>
        <v/>
      </c>
      <c r="E3686" s="22"/>
      <c r="F3686" s="1" t="str">
        <f>IF(ISBLANK(Ventas[[#This Row],[Código]]),"",VLOOKUP(Ventas[[#This Row],[Código]],Productos[],4,FALSE))</f>
        <v/>
      </c>
      <c r="G3686" s="1" t="str">
        <f>IF(ISBLANK(Ventas[[#This Row],[Código]]),"",VLOOKUP(Ventas[[#This Row],[Código]],Productos[],5,FALSE))</f>
        <v/>
      </c>
      <c r="H3686" s="23" t="str">
        <f>IF(ISBLANK(Ventas[[#This Row],[Código]]),"",Ventas[[#This Row],[Precio Unitario]]*Ventas[[#This Row],[Cantidad]])</f>
        <v/>
      </c>
      <c r="I3686" s="1" t="str">
        <f>IF(ISBLANK(Ventas[[#This Row],[Código]]),"",SUM(Ventas[[#This Row],[Monto]],I3685))</f>
        <v/>
      </c>
    </row>
    <row r="3687" spans="3:9" x14ac:dyDescent="0.25">
      <c r="C3687" t="str">
        <f>IF(ISBLANK(Ventas[[#This Row],[Código]]),"",VLOOKUP(Ventas[[#This Row],[Código]],Productos[],2,FALSE))</f>
        <v/>
      </c>
      <c r="D3687" t="str">
        <f>IF(ISBLANK(Ventas[[#This Row],[Código]]),"",VLOOKUP(Ventas[[#This Row],[Código]],Productos[],3,FALSE))</f>
        <v/>
      </c>
      <c r="E3687" s="22"/>
      <c r="F3687" s="1" t="str">
        <f>IF(ISBLANK(Ventas[[#This Row],[Código]]),"",VLOOKUP(Ventas[[#This Row],[Código]],Productos[],4,FALSE))</f>
        <v/>
      </c>
      <c r="G3687" s="1" t="str">
        <f>IF(ISBLANK(Ventas[[#This Row],[Código]]),"",VLOOKUP(Ventas[[#This Row],[Código]],Productos[],5,FALSE))</f>
        <v/>
      </c>
      <c r="H3687" s="23" t="str">
        <f>IF(ISBLANK(Ventas[[#This Row],[Código]]),"",Ventas[[#This Row],[Precio Unitario]]*Ventas[[#This Row],[Cantidad]])</f>
        <v/>
      </c>
      <c r="I3687" s="1" t="str">
        <f>IF(ISBLANK(Ventas[[#This Row],[Código]]),"",SUM(Ventas[[#This Row],[Monto]],I3686))</f>
        <v/>
      </c>
    </row>
    <row r="3688" spans="3:9" x14ac:dyDescent="0.25">
      <c r="C3688" t="str">
        <f>IF(ISBLANK(Ventas[[#This Row],[Código]]),"",VLOOKUP(Ventas[[#This Row],[Código]],Productos[],2,FALSE))</f>
        <v/>
      </c>
      <c r="D3688" t="str">
        <f>IF(ISBLANK(Ventas[[#This Row],[Código]]),"",VLOOKUP(Ventas[[#This Row],[Código]],Productos[],3,FALSE))</f>
        <v/>
      </c>
      <c r="E3688" s="22"/>
      <c r="F3688" s="1" t="str">
        <f>IF(ISBLANK(Ventas[[#This Row],[Código]]),"",VLOOKUP(Ventas[[#This Row],[Código]],Productos[],4,FALSE))</f>
        <v/>
      </c>
      <c r="G3688" s="1" t="str">
        <f>IF(ISBLANK(Ventas[[#This Row],[Código]]),"",VLOOKUP(Ventas[[#This Row],[Código]],Productos[],5,FALSE))</f>
        <v/>
      </c>
      <c r="H3688" s="23" t="str">
        <f>IF(ISBLANK(Ventas[[#This Row],[Código]]),"",Ventas[[#This Row],[Precio Unitario]]*Ventas[[#This Row],[Cantidad]])</f>
        <v/>
      </c>
      <c r="I3688" s="1" t="str">
        <f>IF(ISBLANK(Ventas[[#This Row],[Código]]),"",SUM(Ventas[[#This Row],[Monto]],I3687))</f>
        <v/>
      </c>
    </row>
    <row r="3689" spans="3:9" x14ac:dyDescent="0.25">
      <c r="C3689" t="str">
        <f>IF(ISBLANK(Ventas[[#This Row],[Código]]),"",VLOOKUP(Ventas[[#This Row],[Código]],Productos[],2,FALSE))</f>
        <v/>
      </c>
      <c r="D3689" t="str">
        <f>IF(ISBLANK(Ventas[[#This Row],[Código]]),"",VLOOKUP(Ventas[[#This Row],[Código]],Productos[],3,FALSE))</f>
        <v/>
      </c>
      <c r="E3689" s="22"/>
      <c r="F3689" s="1" t="str">
        <f>IF(ISBLANK(Ventas[[#This Row],[Código]]),"",VLOOKUP(Ventas[[#This Row],[Código]],Productos[],4,FALSE))</f>
        <v/>
      </c>
      <c r="G3689" s="1" t="str">
        <f>IF(ISBLANK(Ventas[[#This Row],[Código]]),"",VLOOKUP(Ventas[[#This Row],[Código]],Productos[],5,FALSE))</f>
        <v/>
      </c>
      <c r="H3689" s="23" t="str">
        <f>IF(ISBLANK(Ventas[[#This Row],[Código]]),"",Ventas[[#This Row],[Precio Unitario]]*Ventas[[#This Row],[Cantidad]])</f>
        <v/>
      </c>
      <c r="I3689" s="1" t="str">
        <f>IF(ISBLANK(Ventas[[#This Row],[Código]]),"",SUM(Ventas[[#This Row],[Monto]],I3688))</f>
        <v/>
      </c>
    </row>
    <row r="3690" spans="3:9" x14ac:dyDescent="0.25">
      <c r="C3690" t="str">
        <f>IF(ISBLANK(Ventas[[#This Row],[Código]]),"",VLOOKUP(Ventas[[#This Row],[Código]],Productos[],2,FALSE))</f>
        <v/>
      </c>
      <c r="D3690" t="str">
        <f>IF(ISBLANK(Ventas[[#This Row],[Código]]),"",VLOOKUP(Ventas[[#This Row],[Código]],Productos[],3,FALSE))</f>
        <v/>
      </c>
      <c r="E3690" s="22"/>
      <c r="F3690" s="1" t="str">
        <f>IF(ISBLANK(Ventas[[#This Row],[Código]]),"",VLOOKUP(Ventas[[#This Row],[Código]],Productos[],4,FALSE))</f>
        <v/>
      </c>
      <c r="G3690" s="1" t="str">
        <f>IF(ISBLANK(Ventas[[#This Row],[Código]]),"",VLOOKUP(Ventas[[#This Row],[Código]],Productos[],5,FALSE))</f>
        <v/>
      </c>
      <c r="H3690" s="23" t="str">
        <f>IF(ISBLANK(Ventas[[#This Row],[Código]]),"",Ventas[[#This Row],[Precio Unitario]]*Ventas[[#This Row],[Cantidad]])</f>
        <v/>
      </c>
      <c r="I3690" s="1" t="str">
        <f>IF(ISBLANK(Ventas[[#This Row],[Código]]),"",SUM(Ventas[[#This Row],[Monto]],I3689))</f>
        <v/>
      </c>
    </row>
    <row r="3691" spans="3:9" x14ac:dyDescent="0.25">
      <c r="C3691" t="str">
        <f>IF(ISBLANK(Ventas[[#This Row],[Código]]),"",VLOOKUP(Ventas[[#This Row],[Código]],Productos[],2,FALSE))</f>
        <v/>
      </c>
      <c r="D3691" t="str">
        <f>IF(ISBLANK(Ventas[[#This Row],[Código]]),"",VLOOKUP(Ventas[[#This Row],[Código]],Productos[],3,FALSE))</f>
        <v/>
      </c>
      <c r="E3691" s="22"/>
      <c r="F3691" s="1" t="str">
        <f>IF(ISBLANK(Ventas[[#This Row],[Código]]),"",VLOOKUP(Ventas[[#This Row],[Código]],Productos[],4,FALSE))</f>
        <v/>
      </c>
      <c r="G3691" s="1" t="str">
        <f>IF(ISBLANK(Ventas[[#This Row],[Código]]),"",VLOOKUP(Ventas[[#This Row],[Código]],Productos[],5,FALSE))</f>
        <v/>
      </c>
      <c r="H3691" s="23" t="str">
        <f>IF(ISBLANK(Ventas[[#This Row],[Código]]),"",Ventas[[#This Row],[Precio Unitario]]*Ventas[[#This Row],[Cantidad]])</f>
        <v/>
      </c>
      <c r="I3691" s="1" t="str">
        <f>IF(ISBLANK(Ventas[[#This Row],[Código]]),"",SUM(Ventas[[#This Row],[Monto]],I3690))</f>
        <v/>
      </c>
    </row>
    <row r="3692" spans="3:9" x14ac:dyDescent="0.25">
      <c r="C3692" t="str">
        <f>IF(ISBLANK(Ventas[[#This Row],[Código]]),"",VLOOKUP(Ventas[[#This Row],[Código]],Productos[],2,FALSE))</f>
        <v/>
      </c>
      <c r="D3692" t="str">
        <f>IF(ISBLANK(Ventas[[#This Row],[Código]]),"",VLOOKUP(Ventas[[#This Row],[Código]],Productos[],3,FALSE))</f>
        <v/>
      </c>
      <c r="E3692" s="22"/>
      <c r="F3692" s="1" t="str">
        <f>IF(ISBLANK(Ventas[[#This Row],[Código]]),"",VLOOKUP(Ventas[[#This Row],[Código]],Productos[],4,FALSE))</f>
        <v/>
      </c>
      <c r="G3692" s="1" t="str">
        <f>IF(ISBLANK(Ventas[[#This Row],[Código]]),"",VLOOKUP(Ventas[[#This Row],[Código]],Productos[],5,FALSE))</f>
        <v/>
      </c>
      <c r="H3692" s="23" t="str">
        <f>IF(ISBLANK(Ventas[[#This Row],[Código]]),"",Ventas[[#This Row],[Precio Unitario]]*Ventas[[#This Row],[Cantidad]])</f>
        <v/>
      </c>
      <c r="I3692" s="1" t="str">
        <f>IF(ISBLANK(Ventas[[#This Row],[Código]]),"",SUM(Ventas[[#This Row],[Monto]],I3691))</f>
        <v/>
      </c>
    </row>
    <row r="3693" spans="3:9" x14ac:dyDescent="0.25">
      <c r="C3693" t="str">
        <f>IF(ISBLANK(Ventas[[#This Row],[Código]]),"",VLOOKUP(Ventas[[#This Row],[Código]],Productos[],2,FALSE))</f>
        <v/>
      </c>
      <c r="D3693" t="str">
        <f>IF(ISBLANK(Ventas[[#This Row],[Código]]),"",VLOOKUP(Ventas[[#This Row],[Código]],Productos[],3,FALSE))</f>
        <v/>
      </c>
      <c r="E3693" s="22"/>
      <c r="F3693" s="1" t="str">
        <f>IF(ISBLANK(Ventas[[#This Row],[Código]]),"",VLOOKUP(Ventas[[#This Row],[Código]],Productos[],4,FALSE))</f>
        <v/>
      </c>
      <c r="G3693" s="1" t="str">
        <f>IF(ISBLANK(Ventas[[#This Row],[Código]]),"",VLOOKUP(Ventas[[#This Row],[Código]],Productos[],5,FALSE))</f>
        <v/>
      </c>
      <c r="H3693" s="23" t="str">
        <f>IF(ISBLANK(Ventas[[#This Row],[Código]]),"",Ventas[[#This Row],[Precio Unitario]]*Ventas[[#This Row],[Cantidad]])</f>
        <v/>
      </c>
      <c r="I3693" s="1" t="str">
        <f>IF(ISBLANK(Ventas[[#This Row],[Código]]),"",SUM(Ventas[[#This Row],[Monto]],I3692))</f>
        <v/>
      </c>
    </row>
    <row r="3694" spans="3:9" x14ac:dyDescent="0.25">
      <c r="C3694" t="str">
        <f>IF(ISBLANK(Ventas[[#This Row],[Código]]),"",VLOOKUP(Ventas[[#This Row],[Código]],Productos[],2,FALSE))</f>
        <v/>
      </c>
      <c r="D3694" t="str">
        <f>IF(ISBLANK(Ventas[[#This Row],[Código]]),"",VLOOKUP(Ventas[[#This Row],[Código]],Productos[],3,FALSE))</f>
        <v/>
      </c>
      <c r="E3694" s="22"/>
      <c r="F3694" s="1" t="str">
        <f>IF(ISBLANK(Ventas[[#This Row],[Código]]),"",VLOOKUP(Ventas[[#This Row],[Código]],Productos[],4,FALSE))</f>
        <v/>
      </c>
      <c r="G3694" s="1" t="str">
        <f>IF(ISBLANK(Ventas[[#This Row],[Código]]),"",VLOOKUP(Ventas[[#This Row],[Código]],Productos[],5,FALSE))</f>
        <v/>
      </c>
      <c r="H3694" s="23" t="str">
        <f>IF(ISBLANK(Ventas[[#This Row],[Código]]),"",Ventas[[#This Row],[Precio Unitario]]*Ventas[[#This Row],[Cantidad]])</f>
        <v/>
      </c>
      <c r="I3694" s="1" t="str">
        <f>IF(ISBLANK(Ventas[[#This Row],[Código]]),"",SUM(Ventas[[#This Row],[Monto]],I3693))</f>
        <v/>
      </c>
    </row>
    <row r="3695" spans="3:9" x14ac:dyDescent="0.25">
      <c r="C3695" t="str">
        <f>IF(ISBLANK(Ventas[[#This Row],[Código]]),"",VLOOKUP(Ventas[[#This Row],[Código]],Productos[],2,FALSE))</f>
        <v/>
      </c>
      <c r="D3695" t="str">
        <f>IF(ISBLANK(Ventas[[#This Row],[Código]]),"",VLOOKUP(Ventas[[#This Row],[Código]],Productos[],3,FALSE))</f>
        <v/>
      </c>
      <c r="E3695" s="22"/>
      <c r="F3695" s="1" t="str">
        <f>IF(ISBLANK(Ventas[[#This Row],[Código]]),"",VLOOKUP(Ventas[[#This Row],[Código]],Productos[],4,FALSE))</f>
        <v/>
      </c>
      <c r="G3695" s="1" t="str">
        <f>IF(ISBLANK(Ventas[[#This Row],[Código]]),"",VLOOKUP(Ventas[[#This Row],[Código]],Productos[],5,FALSE))</f>
        <v/>
      </c>
      <c r="H3695" s="23" t="str">
        <f>IF(ISBLANK(Ventas[[#This Row],[Código]]),"",Ventas[[#This Row],[Precio Unitario]]*Ventas[[#This Row],[Cantidad]])</f>
        <v/>
      </c>
      <c r="I3695" s="1" t="str">
        <f>IF(ISBLANK(Ventas[[#This Row],[Código]]),"",SUM(Ventas[[#This Row],[Monto]],I3694))</f>
        <v/>
      </c>
    </row>
    <row r="3696" spans="3:9" x14ac:dyDescent="0.25">
      <c r="C3696" t="str">
        <f>IF(ISBLANK(Ventas[[#This Row],[Código]]),"",VLOOKUP(Ventas[[#This Row],[Código]],Productos[],2,FALSE))</f>
        <v/>
      </c>
      <c r="D3696" t="str">
        <f>IF(ISBLANK(Ventas[[#This Row],[Código]]),"",VLOOKUP(Ventas[[#This Row],[Código]],Productos[],3,FALSE))</f>
        <v/>
      </c>
      <c r="E3696" s="22"/>
      <c r="F3696" s="1" t="str">
        <f>IF(ISBLANK(Ventas[[#This Row],[Código]]),"",VLOOKUP(Ventas[[#This Row],[Código]],Productos[],4,FALSE))</f>
        <v/>
      </c>
      <c r="G3696" s="1" t="str">
        <f>IF(ISBLANK(Ventas[[#This Row],[Código]]),"",VLOOKUP(Ventas[[#This Row],[Código]],Productos[],5,FALSE))</f>
        <v/>
      </c>
      <c r="H3696" s="23" t="str">
        <f>IF(ISBLANK(Ventas[[#This Row],[Código]]),"",Ventas[[#This Row],[Precio Unitario]]*Ventas[[#This Row],[Cantidad]])</f>
        <v/>
      </c>
      <c r="I3696" s="1" t="str">
        <f>IF(ISBLANK(Ventas[[#This Row],[Código]]),"",SUM(Ventas[[#This Row],[Monto]],I3695))</f>
        <v/>
      </c>
    </row>
    <row r="3697" spans="3:9" x14ac:dyDescent="0.25">
      <c r="C3697" t="str">
        <f>IF(ISBLANK(Ventas[[#This Row],[Código]]),"",VLOOKUP(Ventas[[#This Row],[Código]],Productos[],2,FALSE))</f>
        <v/>
      </c>
      <c r="D3697" t="str">
        <f>IF(ISBLANK(Ventas[[#This Row],[Código]]),"",VLOOKUP(Ventas[[#This Row],[Código]],Productos[],3,FALSE))</f>
        <v/>
      </c>
      <c r="E3697" s="22"/>
      <c r="F3697" s="1" t="str">
        <f>IF(ISBLANK(Ventas[[#This Row],[Código]]),"",VLOOKUP(Ventas[[#This Row],[Código]],Productos[],4,FALSE))</f>
        <v/>
      </c>
      <c r="G3697" s="1" t="str">
        <f>IF(ISBLANK(Ventas[[#This Row],[Código]]),"",VLOOKUP(Ventas[[#This Row],[Código]],Productos[],5,FALSE))</f>
        <v/>
      </c>
      <c r="H3697" s="23" t="str">
        <f>IF(ISBLANK(Ventas[[#This Row],[Código]]),"",Ventas[[#This Row],[Precio Unitario]]*Ventas[[#This Row],[Cantidad]])</f>
        <v/>
      </c>
      <c r="I3697" s="1" t="str">
        <f>IF(ISBLANK(Ventas[[#This Row],[Código]]),"",SUM(Ventas[[#This Row],[Monto]],I3696))</f>
        <v/>
      </c>
    </row>
    <row r="3698" spans="3:9" x14ac:dyDescent="0.25">
      <c r="C3698" t="str">
        <f>IF(ISBLANK(Ventas[[#This Row],[Código]]),"",VLOOKUP(Ventas[[#This Row],[Código]],Productos[],2,FALSE))</f>
        <v/>
      </c>
      <c r="D3698" t="str">
        <f>IF(ISBLANK(Ventas[[#This Row],[Código]]),"",VLOOKUP(Ventas[[#This Row],[Código]],Productos[],3,FALSE))</f>
        <v/>
      </c>
      <c r="E3698" s="22"/>
      <c r="F3698" s="1" t="str">
        <f>IF(ISBLANK(Ventas[[#This Row],[Código]]),"",VLOOKUP(Ventas[[#This Row],[Código]],Productos[],4,FALSE))</f>
        <v/>
      </c>
      <c r="G3698" s="1" t="str">
        <f>IF(ISBLANK(Ventas[[#This Row],[Código]]),"",VLOOKUP(Ventas[[#This Row],[Código]],Productos[],5,FALSE))</f>
        <v/>
      </c>
      <c r="H3698" s="23" t="str">
        <f>IF(ISBLANK(Ventas[[#This Row],[Código]]),"",Ventas[[#This Row],[Precio Unitario]]*Ventas[[#This Row],[Cantidad]])</f>
        <v/>
      </c>
      <c r="I3698" s="1" t="str">
        <f>IF(ISBLANK(Ventas[[#This Row],[Código]]),"",SUM(Ventas[[#This Row],[Monto]],I3697))</f>
        <v/>
      </c>
    </row>
    <row r="3699" spans="3:9" x14ac:dyDescent="0.25">
      <c r="C3699" t="str">
        <f>IF(ISBLANK(Ventas[[#This Row],[Código]]),"",VLOOKUP(Ventas[[#This Row],[Código]],Productos[],2,FALSE))</f>
        <v/>
      </c>
      <c r="D3699" t="str">
        <f>IF(ISBLANK(Ventas[[#This Row],[Código]]),"",VLOOKUP(Ventas[[#This Row],[Código]],Productos[],3,FALSE))</f>
        <v/>
      </c>
      <c r="E3699" s="22"/>
      <c r="F3699" s="1" t="str">
        <f>IF(ISBLANK(Ventas[[#This Row],[Código]]),"",VLOOKUP(Ventas[[#This Row],[Código]],Productos[],4,FALSE))</f>
        <v/>
      </c>
      <c r="G3699" s="1" t="str">
        <f>IF(ISBLANK(Ventas[[#This Row],[Código]]),"",VLOOKUP(Ventas[[#This Row],[Código]],Productos[],5,FALSE))</f>
        <v/>
      </c>
      <c r="H3699" s="23" t="str">
        <f>IF(ISBLANK(Ventas[[#This Row],[Código]]),"",Ventas[[#This Row],[Precio Unitario]]*Ventas[[#This Row],[Cantidad]])</f>
        <v/>
      </c>
      <c r="I3699" s="1" t="str">
        <f>IF(ISBLANK(Ventas[[#This Row],[Código]]),"",SUM(Ventas[[#This Row],[Monto]],I3698))</f>
        <v/>
      </c>
    </row>
    <row r="3700" spans="3:9" x14ac:dyDescent="0.25">
      <c r="C3700" t="str">
        <f>IF(ISBLANK(Ventas[[#This Row],[Código]]),"",VLOOKUP(Ventas[[#This Row],[Código]],Productos[],2,FALSE))</f>
        <v/>
      </c>
      <c r="D3700" t="str">
        <f>IF(ISBLANK(Ventas[[#This Row],[Código]]),"",VLOOKUP(Ventas[[#This Row],[Código]],Productos[],3,FALSE))</f>
        <v/>
      </c>
      <c r="E3700" s="22"/>
      <c r="F3700" s="1" t="str">
        <f>IF(ISBLANK(Ventas[[#This Row],[Código]]),"",VLOOKUP(Ventas[[#This Row],[Código]],Productos[],4,FALSE))</f>
        <v/>
      </c>
      <c r="G3700" s="1" t="str">
        <f>IF(ISBLANK(Ventas[[#This Row],[Código]]),"",VLOOKUP(Ventas[[#This Row],[Código]],Productos[],5,FALSE))</f>
        <v/>
      </c>
      <c r="H3700" s="23" t="str">
        <f>IF(ISBLANK(Ventas[[#This Row],[Código]]),"",Ventas[[#This Row],[Precio Unitario]]*Ventas[[#This Row],[Cantidad]])</f>
        <v/>
      </c>
      <c r="I3700" s="1" t="str">
        <f>IF(ISBLANK(Ventas[[#This Row],[Código]]),"",SUM(Ventas[[#This Row],[Monto]],I3699))</f>
        <v/>
      </c>
    </row>
    <row r="3701" spans="3:9" x14ac:dyDescent="0.25">
      <c r="C3701" t="str">
        <f>IF(ISBLANK(Ventas[[#This Row],[Código]]),"",VLOOKUP(Ventas[[#This Row],[Código]],Productos[],2,FALSE))</f>
        <v/>
      </c>
      <c r="D3701" t="str">
        <f>IF(ISBLANK(Ventas[[#This Row],[Código]]),"",VLOOKUP(Ventas[[#This Row],[Código]],Productos[],3,FALSE))</f>
        <v/>
      </c>
      <c r="E3701" s="22"/>
      <c r="F3701" s="1" t="str">
        <f>IF(ISBLANK(Ventas[[#This Row],[Código]]),"",VLOOKUP(Ventas[[#This Row],[Código]],Productos[],4,FALSE))</f>
        <v/>
      </c>
      <c r="G3701" s="1" t="str">
        <f>IF(ISBLANK(Ventas[[#This Row],[Código]]),"",VLOOKUP(Ventas[[#This Row],[Código]],Productos[],5,FALSE))</f>
        <v/>
      </c>
      <c r="H3701" s="23" t="str">
        <f>IF(ISBLANK(Ventas[[#This Row],[Código]]),"",Ventas[[#This Row],[Precio Unitario]]*Ventas[[#This Row],[Cantidad]])</f>
        <v/>
      </c>
      <c r="I3701" s="1" t="str">
        <f>IF(ISBLANK(Ventas[[#This Row],[Código]]),"",SUM(Ventas[[#This Row],[Monto]],I3700))</f>
        <v/>
      </c>
    </row>
    <row r="3702" spans="3:9" x14ac:dyDescent="0.25">
      <c r="C3702" t="str">
        <f>IF(ISBLANK(Ventas[[#This Row],[Código]]),"",VLOOKUP(Ventas[[#This Row],[Código]],Productos[],2,FALSE))</f>
        <v/>
      </c>
      <c r="D3702" t="str">
        <f>IF(ISBLANK(Ventas[[#This Row],[Código]]),"",VLOOKUP(Ventas[[#This Row],[Código]],Productos[],3,FALSE))</f>
        <v/>
      </c>
      <c r="E3702" s="22"/>
      <c r="F3702" s="1" t="str">
        <f>IF(ISBLANK(Ventas[[#This Row],[Código]]),"",VLOOKUP(Ventas[[#This Row],[Código]],Productos[],4,FALSE))</f>
        <v/>
      </c>
      <c r="G3702" s="1" t="str">
        <f>IF(ISBLANK(Ventas[[#This Row],[Código]]),"",VLOOKUP(Ventas[[#This Row],[Código]],Productos[],5,FALSE))</f>
        <v/>
      </c>
      <c r="H3702" s="23" t="str">
        <f>IF(ISBLANK(Ventas[[#This Row],[Código]]),"",Ventas[[#This Row],[Precio Unitario]]*Ventas[[#This Row],[Cantidad]])</f>
        <v/>
      </c>
      <c r="I3702" s="1" t="str">
        <f>IF(ISBLANK(Ventas[[#This Row],[Código]]),"",SUM(Ventas[[#This Row],[Monto]],I3701))</f>
        <v/>
      </c>
    </row>
    <row r="3703" spans="3:9" x14ac:dyDescent="0.25">
      <c r="C3703" t="str">
        <f>IF(ISBLANK(Ventas[[#This Row],[Código]]),"",VLOOKUP(Ventas[[#This Row],[Código]],Productos[],2,FALSE))</f>
        <v/>
      </c>
      <c r="D3703" t="str">
        <f>IF(ISBLANK(Ventas[[#This Row],[Código]]),"",VLOOKUP(Ventas[[#This Row],[Código]],Productos[],3,FALSE))</f>
        <v/>
      </c>
      <c r="E3703" s="22"/>
      <c r="F3703" s="1" t="str">
        <f>IF(ISBLANK(Ventas[[#This Row],[Código]]),"",VLOOKUP(Ventas[[#This Row],[Código]],Productos[],4,FALSE))</f>
        <v/>
      </c>
      <c r="G3703" s="1" t="str">
        <f>IF(ISBLANK(Ventas[[#This Row],[Código]]),"",VLOOKUP(Ventas[[#This Row],[Código]],Productos[],5,FALSE))</f>
        <v/>
      </c>
      <c r="H3703" s="23" t="str">
        <f>IF(ISBLANK(Ventas[[#This Row],[Código]]),"",Ventas[[#This Row],[Precio Unitario]]*Ventas[[#This Row],[Cantidad]])</f>
        <v/>
      </c>
      <c r="I3703" s="1" t="str">
        <f>IF(ISBLANK(Ventas[[#This Row],[Código]]),"",SUM(Ventas[[#This Row],[Monto]],I3702))</f>
        <v/>
      </c>
    </row>
    <row r="3704" spans="3:9" x14ac:dyDescent="0.25">
      <c r="C3704" t="str">
        <f>IF(ISBLANK(Ventas[[#This Row],[Código]]),"",VLOOKUP(Ventas[[#This Row],[Código]],Productos[],2,FALSE))</f>
        <v/>
      </c>
      <c r="D3704" t="str">
        <f>IF(ISBLANK(Ventas[[#This Row],[Código]]),"",VLOOKUP(Ventas[[#This Row],[Código]],Productos[],3,FALSE))</f>
        <v/>
      </c>
      <c r="E3704" s="22"/>
      <c r="F3704" s="1" t="str">
        <f>IF(ISBLANK(Ventas[[#This Row],[Código]]),"",VLOOKUP(Ventas[[#This Row],[Código]],Productos[],4,FALSE))</f>
        <v/>
      </c>
      <c r="G3704" s="1" t="str">
        <f>IF(ISBLANK(Ventas[[#This Row],[Código]]),"",VLOOKUP(Ventas[[#This Row],[Código]],Productos[],5,FALSE))</f>
        <v/>
      </c>
      <c r="H3704" s="23" t="str">
        <f>IF(ISBLANK(Ventas[[#This Row],[Código]]),"",Ventas[[#This Row],[Precio Unitario]]*Ventas[[#This Row],[Cantidad]])</f>
        <v/>
      </c>
      <c r="I3704" s="1" t="str">
        <f>IF(ISBLANK(Ventas[[#This Row],[Código]]),"",SUM(Ventas[[#This Row],[Monto]],I3703))</f>
        <v/>
      </c>
    </row>
    <row r="3705" spans="3:9" x14ac:dyDescent="0.25">
      <c r="C3705" t="str">
        <f>IF(ISBLANK(Ventas[[#This Row],[Código]]),"",VLOOKUP(Ventas[[#This Row],[Código]],Productos[],2,FALSE))</f>
        <v/>
      </c>
      <c r="D3705" t="str">
        <f>IF(ISBLANK(Ventas[[#This Row],[Código]]),"",VLOOKUP(Ventas[[#This Row],[Código]],Productos[],3,FALSE))</f>
        <v/>
      </c>
      <c r="E3705" s="22"/>
      <c r="F3705" s="1" t="str">
        <f>IF(ISBLANK(Ventas[[#This Row],[Código]]),"",VLOOKUP(Ventas[[#This Row],[Código]],Productos[],4,FALSE))</f>
        <v/>
      </c>
      <c r="G3705" s="1" t="str">
        <f>IF(ISBLANK(Ventas[[#This Row],[Código]]),"",VLOOKUP(Ventas[[#This Row],[Código]],Productos[],5,FALSE))</f>
        <v/>
      </c>
      <c r="H3705" s="23" t="str">
        <f>IF(ISBLANK(Ventas[[#This Row],[Código]]),"",Ventas[[#This Row],[Precio Unitario]]*Ventas[[#This Row],[Cantidad]])</f>
        <v/>
      </c>
      <c r="I3705" s="1" t="str">
        <f>IF(ISBLANK(Ventas[[#This Row],[Código]]),"",SUM(Ventas[[#This Row],[Monto]],I3704))</f>
        <v/>
      </c>
    </row>
    <row r="3706" spans="3:9" x14ac:dyDescent="0.25">
      <c r="C3706" t="str">
        <f>IF(ISBLANK(Ventas[[#This Row],[Código]]),"",VLOOKUP(Ventas[[#This Row],[Código]],Productos[],2,FALSE))</f>
        <v/>
      </c>
      <c r="D3706" t="str">
        <f>IF(ISBLANK(Ventas[[#This Row],[Código]]),"",VLOOKUP(Ventas[[#This Row],[Código]],Productos[],3,FALSE))</f>
        <v/>
      </c>
      <c r="E3706" s="22"/>
      <c r="F3706" s="1" t="str">
        <f>IF(ISBLANK(Ventas[[#This Row],[Código]]),"",VLOOKUP(Ventas[[#This Row],[Código]],Productos[],4,FALSE))</f>
        <v/>
      </c>
      <c r="G3706" s="1" t="str">
        <f>IF(ISBLANK(Ventas[[#This Row],[Código]]),"",VLOOKUP(Ventas[[#This Row],[Código]],Productos[],5,FALSE))</f>
        <v/>
      </c>
      <c r="H3706" s="23" t="str">
        <f>IF(ISBLANK(Ventas[[#This Row],[Código]]),"",Ventas[[#This Row],[Precio Unitario]]*Ventas[[#This Row],[Cantidad]])</f>
        <v/>
      </c>
      <c r="I3706" s="1" t="str">
        <f>IF(ISBLANK(Ventas[[#This Row],[Código]]),"",SUM(Ventas[[#This Row],[Monto]],I3705))</f>
        <v/>
      </c>
    </row>
    <row r="3707" spans="3:9" x14ac:dyDescent="0.25">
      <c r="C3707" t="str">
        <f>IF(ISBLANK(Ventas[[#This Row],[Código]]),"",VLOOKUP(Ventas[[#This Row],[Código]],Productos[],2,FALSE))</f>
        <v/>
      </c>
      <c r="D3707" t="str">
        <f>IF(ISBLANK(Ventas[[#This Row],[Código]]),"",VLOOKUP(Ventas[[#This Row],[Código]],Productos[],3,FALSE))</f>
        <v/>
      </c>
      <c r="E3707" s="22"/>
      <c r="F3707" s="1" t="str">
        <f>IF(ISBLANK(Ventas[[#This Row],[Código]]),"",VLOOKUP(Ventas[[#This Row],[Código]],Productos[],4,FALSE))</f>
        <v/>
      </c>
      <c r="G3707" s="1" t="str">
        <f>IF(ISBLANK(Ventas[[#This Row],[Código]]),"",VLOOKUP(Ventas[[#This Row],[Código]],Productos[],5,FALSE))</f>
        <v/>
      </c>
      <c r="H3707" s="23" t="str">
        <f>IF(ISBLANK(Ventas[[#This Row],[Código]]),"",Ventas[[#This Row],[Precio Unitario]]*Ventas[[#This Row],[Cantidad]])</f>
        <v/>
      </c>
      <c r="I3707" s="1" t="str">
        <f>IF(ISBLANK(Ventas[[#This Row],[Código]]),"",SUM(Ventas[[#This Row],[Monto]],I3706))</f>
        <v/>
      </c>
    </row>
    <row r="3708" spans="3:9" x14ac:dyDescent="0.25">
      <c r="C3708" t="str">
        <f>IF(ISBLANK(Ventas[[#This Row],[Código]]),"",VLOOKUP(Ventas[[#This Row],[Código]],Productos[],2,FALSE))</f>
        <v/>
      </c>
      <c r="D3708" t="str">
        <f>IF(ISBLANK(Ventas[[#This Row],[Código]]),"",VLOOKUP(Ventas[[#This Row],[Código]],Productos[],3,FALSE))</f>
        <v/>
      </c>
      <c r="E3708" s="22"/>
      <c r="F3708" s="1" t="str">
        <f>IF(ISBLANK(Ventas[[#This Row],[Código]]),"",VLOOKUP(Ventas[[#This Row],[Código]],Productos[],4,FALSE))</f>
        <v/>
      </c>
      <c r="G3708" s="1" t="str">
        <f>IF(ISBLANK(Ventas[[#This Row],[Código]]),"",VLOOKUP(Ventas[[#This Row],[Código]],Productos[],5,FALSE))</f>
        <v/>
      </c>
      <c r="H3708" s="23" t="str">
        <f>IF(ISBLANK(Ventas[[#This Row],[Código]]),"",Ventas[[#This Row],[Precio Unitario]]*Ventas[[#This Row],[Cantidad]])</f>
        <v/>
      </c>
      <c r="I3708" s="1" t="str">
        <f>IF(ISBLANK(Ventas[[#This Row],[Código]]),"",SUM(Ventas[[#This Row],[Monto]],I3707))</f>
        <v/>
      </c>
    </row>
    <row r="3709" spans="3:9" x14ac:dyDescent="0.25">
      <c r="C3709" t="str">
        <f>IF(ISBLANK(Ventas[[#This Row],[Código]]),"",VLOOKUP(Ventas[[#This Row],[Código]],Productos[],2,FALSE))</f>
        <v/>
      </c>
      <c r="D3709" t="str">
        <f>IF(ISBLANK(Ventas[[#This Row],[Código]]),"",VLOOKUP(Ventas[[#This Row],[Código]],Productos[],3,FALSE))</f>
        <v/>
      </c>
      <c r="E3709" s="22"/>
      <c r="F3709" s="1" t="str">
        <f>IF(ISBLANK(Ventas[[#This Row],[Código]]),"",VLOOKUP(Ventas[[#This Row],[Código]],Productos[],4,FALSE))</f>
        <v/>
      </c>
      <c r="G3709" s="1" t="str">
        <f>IF(ISBLANK(Ventas[[#This Row],[Código]]),"",VLOOKUP(Ventas[[#This Row],[Código]],Productos[],5,FALSE))</f>
        <v/>
      </c>
      <c r="H3709" s="23" t="str">
        <f>IF(ISBLANK(Ventas[[#This Row],[Código]]),"",Ventas[[#This Row],[Precio Unitario]]*Ventas[[#This Row],[Cantidad]])</f>
        <v/>
      </c>
      <c r="I3709" s="1" t="str">
        <f>IF(ISBLANK(Ventas[[#This Row],[Código]]),"",SUM(Ventas[[#This Row],[Monto]],I3708))</f>
        <v/>
      </c>
    </row>
    <row r="3710" spans="3:9" x14ac:dyDescent="0.25">
      <c r="C3710" t="str">
        <f>IF(ISBLANK(Ventas[[#This Row],[Código]]),"",VLOOKUP(Ventas[[#This Row],[Código]],Productos[],2,FALSE))</f>
        <v/>
      </c>
      <c r="D3710" t="str">
        <f>IF(ISBLANK(Ventas[[#This Row],[Código]]),"",VLOOKUP(Ventas[[#This Row],[Código]],Productos[],3,FALSE))</f>
        <v/>
      </c>
      <c r="E3710" s="22"/>
      <c r="F3710" s="1" t="str">
        <f>IF(ISBLANK(Ventas[[#This Row],[Código]]),"",VLOOKUP(Ventas[[#This Row],[Código]],Productos[],4,FALSE))</f>
        <v/>
      </c>
      <c r="G3710" s="1" t="str">
        <f>IF(ISBLANK(Ventas[[#This Row],[Código]]),"",VLOOKUP(Ventas[[#This Row],[Código]],Productos[],5,FALSE))</f>
        <v/>
      </c>
      <c r="H3710" s="23" t="str">
        <f>IF(ISBLANK(Ventas[[#This Row],[Código]]),"",Ventas[[#This Row],[Precio Unitario]]*Ventas[[#This Row],[Cantidad]])</f>
        <v/>
      </c>
      <c r="I3710" s="1" t="str">
        <f>IF(ISBLANK(Ventas[[#This Row],[Código]]),"",SUM(Ventas[[#This Row],[Monto]],I3709))</f>
        <v/>
      </c>
    </row>
    <row r="3711" spans="3:9" x14ac:dyDescent="0.25">
      <c r="C3711" t="str">
        <f>IF(ISBLANK(Ventas[[#This Row],[Código]]),"",VLOOKUP(Ventas[[#This Row],[Código]],Productos[],2,FALSE))</f>
        <v/>
      </c>
      <c r="D3711" t="str">
        <f>IF(ISBLANK(Ventas[[#This Row],[Código]]),"",VLOOKUP(Ventas[[#This Row],[Código]],Productos[],3,FALSE))</f>
        <v/>
      </c>
      <c r="E3711" s="22"/>
      <c r="F3711" s="1" t="str">
        <f>IF(ISBLANK(Ventas[[#This Row],[Código]]),"",VLOOKUP(Ventas[[#This Row],[Código]],Productos[],4,FALSE))</f>
        <v/>
      </c>
      <c r="G3711" s="1" t="str">
        <f>IF(ISBLANK(Ventas[[#This Row],[Código]]),"",VLOOKUP(Ventas[[#This Row],[Código]],Productos[],5,FALSE))</f>
        <v/>
      </c>
      <c r="H3711" s="23" t="str">
        <f>IF(ISBLANK(Ventas[[#This Row],[Código]]),"",Ventas[[#This Row],[Precio Unitario]]*Ventas[[#This Row],[Cantidad]])</f>
        <v/>
      </c>
      <c r="I3711" s="1" t="str">
        <f>IF(ISBLANK(Ventas[[#This Row],[Código]]),"",SUM(Ventas[[#This Row],[Monto]],I3710))</f>
        <v/>
      </c>
    </row>
    <row r="3712" spans="3:9" x14ac:dyDescent="0.25">
      <c r="C3712" t="str">
        <f>IF(ISBLANK(Ventas[[#This Row],[Código]]),"",VLOOKUP(Ventas[[#This Row],[Código]],Productos[],2,FALSE))</f>
        <v/>
      </c>
      <c r="D3712" t="str">
        <f>IF(ISBLANK(Ventas[[#This Row],[Código]]),"",VLOOKUP(Ventas[[#This Row],[Código]],Productos[],3,FALSE))</f>
        <v/>
      </c>
      <c r="E3712" s="22"/>
      <c r="F3712" s="1" t="str">
        <f>IF(ISBLANK(Ventas[[#This Row],[Código]]),"",VLOOKUP(Ventas[[#This Row],[Código]],Productos[],4,FALSE))</f>
        <v/>
      </c>
      <c r="G3712" s="1" t="str">
        <f>IF(ISBLANK(Ventas[[#This Row],[Código]]),"",VLOOKUP(Ventas[[#This Row],[Código]],Productos[],5,FALSE))</f>
        <v/>
      </c>
      <c r="H3712" s="23" t="str">
        <f>IF(ISBLANK(Ventas[[#This Row],[Código]]),"",Ventas[[#This Row],[Precio Unitario]]*Ventas[[#This Row],[Cantidad]])</f>
        <v/>
      </c>
      <c r="I3712" s="1" t="str">
        <f>IF(ISBLANK(Ventas[[#This Row],[Código]]),"",SUM(Ventas[[#This Row],[Monto]],I3711))</f>
        <v/>
      </c>
    </row>
    <row r="3713" spans="3:9" x14ac:dyDescent="0.25">
      <c r="C3713" t="str">
        <f>IF(ISBLANK(Ventas[[#This Row],[Código]]),"",VLOOKUP(Ventas[[#This Row],[Código]],Productos[],2,FALSE))</f>
        <v/>
      </c>
      <c r="D3713" t="str">
        <f>IF(ISBLANK(Ventas[[#This Row],[Código]]),"",VLOOKUP(Ventas[[#This Row],[Código]],Productos[],3,FALSE))</f>
        <v/>
      </c>
      <c r="E3713" s="22"/>
      <c r="F3713" s="1" t="str">
        <f>IF(ISBLANK(Ventas[[#This Row],[Código]]),"",VLOOKUP(Ventas[[#This Row],[Código]],Productos[],4,FALSE))</f>
        <v/>
      </c>
      <c r="G3713" s="1" t="str">
        <f>IF(ISBLANK(Ventas[[#This Row],[Código]]),"",VLOOKUP(Ventas[[#This Row],[Código]],Productos[],5,FALSE))</f>
        <v/>
      </c>
      <c r="H3713" s="23" t="str">
        <f>IF(ISBLANK(Ventas[[#This Row],[Código]]),"",Ventas[[#This Row],[Precio Unitario]]*Ventas[[#This Row],[Cantidad]])</f>
        <v/>
      </c>
      <c r="I3713" s="1" t="str">
        <f>IF(ISBLANK(Ventas[[#This Row],[Código]]),"",SUM(Ventas[[#This Row],[Monto]],I3712))</f>
        <v/>
      </c>
    </row>
    <row r="3714" spans="3:9" x14ac:dyDescent="0.25">
      <c r="C3714" t="str">
        <f>IF(ISBLANK(Ventas[[#This Row],[Código]]),"",VLOOKUP(Ventas[[#This Row],[Código]],Productos[],2,FALSE))</f>
        <v/>
      </c>
      <c r="D3714" t="str">
        <f>IF(ISBLANK(Ventas[[#This Row],[Código]]),"",VLOOKUP(Ventas[[#This Row],[Código]],Productos[],3,FALSE))</f>
        <v/>
      </c>
      <c r="E3714" s="22"/>
      <c r="F3714" s="1" t="str">
        <f>IF(ISBLANK(Ventas[[#This Row],[Código]]),"",VLOOKUP(Ventas[[#This Row],[Código]],Productos[],4,FALSE))</f>
        <v/>
      </c>
      <c r="G3714" s="1" t="str">
        <f>IF(ISBLANK(Ventas[[#This Row],[Código]]),"",VLOOKUP(Ventas[[#This Row],[Código]],Productos[],5,FALSE))</f>
        <v/>
      </c>
      <c r="H3714" s="23" t="str">
        <f>IF(ISBLANK(Ventas[[#This Row],[Código]]),"",Ventas[[#This Row],[Precio Unitario]]*Ventas[[#This Row],[Cantidad]])</f>
        <v/>
      </c>
      <c r="I3714" s="1" t="str">
        <f>IF(ISBLANK(Ventas[[#This Row],[Código]]),"",SUM(Ventas[[#This Row],[Monto]],I3713))</f>
        <v/>
      </c>
    </row>
    <row r="3715" spans="3:9" x14ac:dyDescent="0.25">
      <c r="C3715" t="str">
        <f>IF(ISBLANK(Ventas[[#This Row],[Código]]),"",VLOOKUP(Ventas[[#This Row],[Código]],Productos[],2,FALSE))</f>
        <v/>
      </c>
      <c r="D3715" t="str">
        <f>IF(ISBLANK(Ventas[[#This Row],[Código]]),"",VLOOKUP(Ventas[[#This Row],[Código]],Productos[],3,FALSE))</f>
        <v/>
      </c>
      <c r="E3715" s="22"/>
      <c r="F3715" s="1" t="str">
        <f>IF(ISBLANK(Ventas[[#This Row],[Código]]),"",VLOOKUP(Ventas[[#This Row],[Código]],Productos[],4,FALSE))</f>
        <v/>
      </c>
      <c r="G3715" s="1" t="str">
        <f>IF(ISBLANK(Ventas[[#This Row],[Código]]),"",VLOOKUP(Ventas[[#This Row],[Código]],Productos[],5,FALSE))</f>
        <v/>
      </c>
      <c r="H3715" s="23" t="str">
        <f>IF(ISBLANK(Ventas[[#This Row],[Código]]),"",Ventas[[#This Row],[Precio Unitario]]*Ventas[[#This Row],[Cantidad]])</f>
        <v/>
      </c>
      <c r="I3715" s="1" t="str">
        <f>IF(ISBLANK(Ventas[[#This Row],[Código]]),"",SUM(Ventas[[#This Row],[Monto]],I3714))</f>
        <v/>
      </c>
    </row>
    <row r="3716" spans="3:9" x14ac:dyDescent="0.25">
      <c r="C3716" t="str">
        <f>IF(ISBLANK(Ventas[[#This Row],[Código]]),"",VLOOKUP(Ventas[[#This Row],[Código]],Productos[],2,FALSE))</f>
        <v/>
      </c>
      <c r="D3716" t="str">
        <f>IF(ISBLANK(Ventas[[#This Row],[Código]]),"",VLOOKUP(Ventas[[#This Row],[Código]],Productos[],3,FALSE))</f>
        <v/>
      </c>
      <c r="E3716" s="22"/>
      <c r="F3716" s="1" t="str">
        <f>IF(ISBLANK(Ventas[[#This Row],[Código]]),"",VLOOKUP(Ventas[[#This Row],[Código]],Productos[],4,FALSE))</f>
        <v/>
      </c>
      <c r="G3716" s="1" t="str">
        <f>IF(ISBLANK(Ventas[[#This Row],[Código]]),"",VLOOKUP(Ventas[[#This Row],[Código]],Productos[],5,FALSE))</f>
        <v/>
      </c>
      <c r="H3716" s="23" t="str">
        <f>IF(ISBLANK(Ventas[[#This Row],[Código]]),"",Ventas[[#This Row],[Precio Unitario]]*Ventas[[#This Row],[Cantidad]])</f>
        <v/>
      </c>
      <c r="I3716" s="1" t="str">
        <f>IF(ISBLANK(Ventas[[#This Row],[Código]]),"",SUM(Ventas[[#This Row],[Monto]],I3715))</f>
        <v/>
      </c>
    </row>
    <row r="3717" spans="3:9" x14ac:dyDescent="0.25">
      <c r="C3717" t="str">
        <f>IF(ISBLANK(Ventas[[#This Row],[Código]]),"",VLOOKUP(Ventas[[#This Row],[Código]],Productos[],2,FALSE))</f>
        <v/>
      </c>
      <c r="D3717" t="str">
        <f>IF(ISBLANK(Ventas[[#This Row],[Código]]),"",VLOOKUP(Ventas[[#This Row],[Código]],Productos[],3,FALSE))</f>
        <v/>
      </c>
      <c r="E3717" s="22"/>
      <c r="F3717" s="1" t="str">
        <f>IF(ISBLANK(Ventas[[#This Row],[Código]]),"",VLOOKUP(Ventas[[#This Row],[Código]],Productos[],4,FALSE))</f>
        <v/>
      </c>
      <c r="G3717" s="1" t="str">
        <f>IF(ISBLANK(Ventas[[#This Row],[Código]]),"",VLOOKUP(Ventas[[#This Row],[Código]],Productos[],5,FALSE))</f>
        <v/>
      </c>
      <c r="H3717" s="23" t="str">
        <f>IF(ISBLANK(Ventas[[#This Row],[Código]]),"",Ventas[[#This Row],[Precio Unitario]]*Ventas[[#This Row],[Cantidad]])</f>
        <v/>
      </c>
      <c r="I3717" s="1" t="str">
        <f>IF(ISBLANK(Ventas[[#This Row],[Código]]),"",SUM(Ventas[[#This Row],[Monto]],I3716))</f>
        <v/>
      </c>
    </row>
    <row r="3718" spans="3:9" x14ac:dyDescent="0.25">
      <c r="C3718" t="str">
        <f>IF(ISBLANK(Ventas[[#This Row],[Código]]),"",VLOOKUP(Ventas[[#This Row],[Código]],Productos[],2,FALSE))</f>
        <v/>
      </c>
      <c r="D3718" t="str">
        <f>IF(ISBLANK(Ventas[[#This Row],[Código]]),"",VLOOKUP(Ventas[[#This Row],[Código]],Productos[],3,FALSE))</f>
        <v/>
      </c>
      <c r="E3718" s="22"/>
      <c r="F3718" s="1" t="str">
        <f>IF(ISBLANK(Ventas[[#This Row],[Código]]),"",VLOOKUP(Ventas[[#This Row],[Código]],Productos[],4,FALSE))</f>
        <v/>
      </c>
      <c r="G3718" s="1" t="str">
        <f>IF(ISBLANK(Ventas[[#This Row],[Código]]),"",VLOOKUP(Ventas[[#This Row],[Código]],Productos[],5,FALSE))</f>
        <v/>
      </c>
      <c r="H3718" s="23" t="str">
        <f>IF(ISBLANK(Ventas[[#This Row],[Código]]),"",Ventas[[#This Row],[Precio Unitario]]*Ventas[[#This Row],[Cantidad]])</f>
        <v/>
      </c>
      <c r="I3718" s="1" t="str">
        <f>IF(ISBLANK(Ventas[[#This Row],[Código]]),"",SUM(Ventas[[#This Row],[Monto]],I3717))</f>
        <v/>
      </c>
    </row>
    <row r="3719" spans="3:9" x14ac:dyDescent="0.25">
      <c r="C3719" t="str">
        <f>IF(ISBLANK(Ventas[[#This Row],[Código]]),"",VLOOKUP(Ventas[[#This Row],[Código]],Productos[],2,FALSE))</f>
        <v/>
      </c>
      <c r="D3719" t="str">
        <f>IF(ISBLANK(Ventas[[#This Row],[Código]]),"",VLOOKUP(Ventas[[#This Row],[Código]],Productos[],3,FALSE))</f>
        <v/>
      </c>
      <c r="E3719" s="22"/>
      <c r="F3719" s="1" t="str">
        <f>IF(ISBLANK(Ventas[[#This Row],[Código]]),"",VLOOKUP(Ventas[[#This Row],[Código]],Productos[],4,FALSE))</f>
        <v/>
      </c>
      <c r="G3719" s="1" t="str">
        <f>IF(ISBLANK(Ventas[[#This Row],[Código]]),"",VLOOKUP(Ventas[[#This Row],[Código]],Productos[],5,FALSE))</f>
        <v/>
      </c>
      <c r="H3719" s="23" t="str">
        <f>IF(ISBLANK(Ventas[[#This Row],[Código]]),"",Ventas[[#This Row],[Precio Unitario]]*Ventas[[#This Row],[Cantidad]])</f>
        <v/>
      </c>
      <c r="I3719" s="1" t="str">
        <f>IF(ISBLANK(Ventas[[#This Row],[Código]]),"",SUM(Ventas[[#This Row],[Monto]],I3718))</f>
        <v/>
      </c>
    </row>
    <row r="3720" spans="3:9" x14ac:dyDescent="0.25">
      <c r="C3720" t="str">
        <f>IF(ISBLANK(Ventas[[#This Row],[Código]]),"",VLOOKUP(Ventas[[#This Row],[Código]],Productos[],2,FALSE))</f>
        <v/>
      </c>
      <c r="D3720" t="str">
        <f>IF(ISBLANK(Ventas[[#This Row],[Código]]),"",VLOOKUP(Ventas[[#This Row],[Código]],Productos[],3,FALSE))</f>
        <v/>
      </c>
      <c r="E3720" s="22"/>
      <c r="F3720" s="1" t="str">
        <f>IF(ISBLANK(Ventas[[#This Row],[Código]]),"",VLOOKUP(Ventas[[#This Row],[Código]],Productos[],4,FALSE))</f>
        <v/>
      </c>
      <c r="G3720" s="1" t="str">
        <f>IF(ISBLANK(Ventas[[#This Row],[Código]]),"",VLOOKUP(Ventas[[#This Row],[Código]],Productos[],5,FALSE))</f>
        <v/>
      </c>
      <c r="H3720" s="23" t="str">
        <f>IF(ISBLANK(Ventas[[#This Row],[Código]]),"",Ventas[[#This Row],[Precio Unitario]]*Ventas[[#This Row],[Cantidad]])</f>
        <v/>
      </c>
      <c r="I3720" s="1" t="str">
        <f>IF(ISBLANK(Ventas[[#This Row],[Código]]),"",SUM(Ventas[[#This Row],[Monto]],I3719))</f>
        <v/>
      </c>
    </row>
    <row r="3721" spans="3:9" x14ac:dyDescent="0.25">
      <c r="C3721" t="str">
        <f>IF(ISBLANK(Ventas[[#This Row],[Código]]),"",VLOOKUP(Ventas[[#This Row],[Código]],Productos[],2,FALSE))</f>
        <v/>
      </c>
      <c r="D3721" t="str">
        <f>IF(ISBLANK(Ventas[[#This Row],[Código]]),"",VLOOKUP(Ventas[[#This Row],[Código]],Productos[],3,FALSE))</f>
        <v/>
      </c>
      <c r="E3721" s="22"/>
      <c r="F3721" s="1" t="str">
        <f>IF(ISBLANK(Ventas[[#This Row],[Código]]),"",VLOOKUP(Ventas[[#This Row],[Código]],Productos[],4,FALSE))</f>
        <v/>
      </c>
      <c r="G3721" s="1" t="str">
        <f>IF(ISBLANK(Ventas[[#This Row],[Código]]),"",VLOOKUP(Ventas[[#This Row],[Código]],Productos[],5,FALSE))</f>
        <v/>
      </c>
      <c r="H3721" s="23" t="str">
        <f>IF(ISBLANK(Ventas[[#This Row],[Código]]),"",Ventas[[#This Row],[Precio Unitario]]*Ventas[[#This Row],[Cantidad]])</f>
        <v/>
      </c>
      <c r="I3721" s="1" t="str">
        <f>IF(ISBLANK(Ventas[[#This Row],[Código]]),"",SUM(Ventas[[#This Row],[Monto]],I3720))</f>
        <v/>
      </c>
    </row>
    <row r="3722" spans="3:9" x14ac:dyDescent="0.25">
      <c r="C3722" t="str">
        <f>IF(ISBLANK(Ventas[[#This Row],[Código]]),"",VLOOKUP(Ventas[[#This Row],[Código]],Productos[],2,FALSE))</f>
        <v/>
      </c>
      <c r="D3722" t="str">
        <f>IF(ISBLANK(Ventas[[#This Row],[Código]]),"",VLOOKUP(Ventas[[#This Row],[Código]],Productos[],3,FALSE))</f>
        <v/>
      </c>
      <c r="E3722" s="22"/>
      <c r="F3722" s="1" t="str">
        <f>IF(ISBLANK(Ventas[[#This Row],[Código]]),"",VLOOKUP(Ventas[[#This Row],[Código]],Productos[],4,FALSE))</f>
        <v/>
      </c>
      <c r="G3722" s="1" t="str">
        <f>IF(ISBLANK(Ventas[[#This Row],[Código]]),"",VLOOKUP(Ventas[[#This Row],[Código]],Productos[],5,FALSE))</f>
        <v/>
      </c>
      <c r="H3722" s="23" t="str">
        <f>IF(ISBLANK(Ventas[[#This Row],[Código]]),"",Ventas[[#This Row],[Precio Unitario]]*Ventas[[#This Row],[Cantidad]])</f>
        <v/>
      </c>
      <c r="I3722" s="1" t="str">
        <f>IF(ISBLANK(Ventas[[#This Row],[Código]]),"",SUM(Ventas[[#This Row],[Monto]],I3721))</f>
        <v/>
      </c>
    </row>
    <row r="3723" spans="3:9" x14ac:dyDescent="0.25">
      <c r="C3723" t="str">
        <f>IF(ISBLANK(Ventas[[#This Row],[Código]]),"",VLOOKUP(Ventas[[#This Row],[Código]],Productos[],2,FALSE))</f>
        <v/>
      </c>
      <c r="D3723" t="str">
        <f>IF(ISBLANK(Ventas[[#This Row],[Código]]),"",VLOOKUP(Ventas[[#This Row],[Código]],Productos[],3,FALSE))</f>
        <v/>
      </c>
      <c r="E3723" s="22"/>
      <c r="F3723" s="1" t="str">
        <f>IF(ISBLANK(Ventas[[#This Row],[Código]]),"",VLOOKUP(Ventas[[#This Row],[Código]],Productos[],4,FALSE))</f>
        <v/>
      </c>
      <c r="G3723" s="1" t="str">
        <f>IF(ISBLANK(Ventas[[#This Row],[Código]]),"",VLOOKUP(Ventas[[#This Row],[Código]],Productos[],5,FALSE))</f>
        <v/>
      </c>
      <c r="H3723" s="23" t="str">
        <f>IF(ISBLANK(Ventas[[#This Row],[Código]]),"",Ventas[[#This Row],[Precio Unitario]]*Ventas[[#This Row],[Cantidad]])</f>
        <v/>
      </c>
      <c r="I3723" s="1" t="str">
        <f>IF(ISBLANK(Ventas[[#This Row],[Código]]),"",SUM(Ventas[[#This Row],[Monto]],I3722))</f>
        <v/>
      </c>
    </row>
    <row r="3724" spans="3:9" x14ac:dyDescent="0.25">
      <c r="C3724" t="str">
        <f>IF(ISBLANK(Ventas[[#This Row],[Código]]),"",VLOOKUP(Ventas[[#This Row],[Código]],Productos[],2,FALSE))</f>
        <v/>
      </c>
      <c r="D3724" t="str">
        <f>IF(ISBLANK(Ventas[[#This Row],[Código]]),"",VLOOKUP(Ventas[[#This Row],[Código]],Productos[],3,FALSE))</f>
        <v/>
      </c>
      <c r="E3724" s="22"/>
      <c r="F3724" s="1" t="str">
        <f>IF(ISBLANK(Ventas[[#This Row],[Código]]),"",VLOOKUP(Ventas[[#This Row],[Código]],Productos[],4,FALSE))</f>
        <v/>
      </c>
      <c r="G3724" s="1" t="str">
        <f>IF(ISBLANK(Ventas[[#This Row],[Código]]),"",VLOOKUP(Ventas[[#This Row],[Código]],Productos[],5,FALSE))</f>
        <v/>
      </c>
      <c r="H3724" s="23" t="str">
        <f>IF(ISBLANK(Ventas[[#This Row],[Código]]),"",Ventas[[#This Row],[Precio Unitario]]*Ventas[[#This Row],[Cantidad]])</f>
        <v/>
      </c>
      <c r="I3724" s="1" t="str">
        <f>IF(ISBLANK(Ventas[[#This Row],[Código]]),"",SUM(Ventas[[#This Row],[Monto]],I3723))</f>
        <v/>
      </c>
    </row>
    <row r="3725" spans="3:9" x14ac:dyDescent="0.25">
      <c r="C3725" t="str">
        <f>IF(ISBLANK(Ventas[[#This Row],[Código]]),"",VLOOKUP(Ventas[[#This Row],[Código]],Productos[],2,FALSE))</f>
        <v/>
      </c>
      <c r="D3725" t="str">
        <f>IF(ISBLANK(Ventas[[#This Row],[Código]]),"",VLOOKUP(Ventas[[#This Row],[Código]],Productos[],3,FALSE))</f>
        <v/>
      </c>
      <c r="E3725" s="22"/>
      <c r="F3725" s="1" t="str">
        <f>IF(ISBLANK(Ventas[[#This Row],[Código]]),"",VLOOKUP(Ventas[[#This Row],[Código]],Productos[],4,FALSE))</f>
        <v/>
      </c>
      <c r="G3725" s="1" t="str">
        <f>IF(ISBLANK(Ventas[[#This Row],[Código]]),"",VLOOKUP(Ventas[[#This Row],[Código]],Productos[],5,FALSE))</f>
        <v/>
      </c>
      <c r="H3725" s="23" t="str">
        <f>IF(ISBLANK(Ventas[[#This Row],[Código]]),"",Ventas[[#This Row],[Precio Unitario]]*Ventas[[#This Row],[Cantidad]])</f>
        <v/>
      </c>
      <c r="I3725" s="1" t="str">
        <f>IF(ISBLANK(Ventas[[#This Row],[Código]]),"",SUM(Ventas[[#This Row],[Monto]],I3724))</f>
        <v/>
      </c>
    </row>
    <row r="3726" spans="3:9" x14ac:dyDescent="0.25">
      <c r="C3726" t="str">
        <f>IF(ISBLANK(Ventas[[#This Row],[Código]]),"",VLOOKUP(Ventas[[#This Row],[Código]],Productos[],2,FALSE))</f>
        <v/>
      </c>
      <c r="D3726" t="str">
        <f>IF(ISBLANK(Ventas[[#This Row],[Código]]),"",VLOOKUP(Ventas[[#This Row],[Código]],Productos[],3,FALSE))</f>
        <v/>
      </c>
      <c r="E3726" s="22"/>
      <c r="F3726" s="1" t="str">
        <f>IF(ISBLANK(Ventas[[#This Row],[Código]]),"",VLOOKUP(Ventas[[#This Row],[Código]],Productos[],4,FALSE))</f>
        <v/>
      </c>
      <c r="G3726" s="1" t="str">
        <f>IF(ISBLANK(Ventas[[#This Row],[Código]]),"",VLOOKUP(Ventas[[#This Row],[Código]],Productos[],5,FALSE))</f>
        <v/>
      </c>
      <c r="H3726" s="23" t="str">
        <f>IF(ISBLANK(Ventas[[#This Row],[Código]]),"",Ventas[[#This Row],[Precio Unitario]]*Ventas[[#This Row],[Cantidad]])</f>
        <v/>
      </c>
      <c r="I3726" s="1" t="str">
        <f>IF(ISBLANK(Ventas[[#This Row],[Código]]),"",SUM(Ventas[[#This Row],[Monto]],I3725))</f>
        <v/>
      </c>
    </row>
    <row r="3727" spans="3:9" x14ac:dyDescent="0.25">
      <c r="C3727" t="str">
        <f>IF(ISBLANK(Ventas[[#This Row],[Código]]),"",VLOOKUP(Ventas[[#This Row],[Código]],Productos[],2,FALSE))</f>
        <v/>
      </c>
      <c r="D3727" t="str">
        <f>IF(ISBLANK(Ventas[[#This Row],[Código]]),"",VLOOKUP(Ventas[[#This Row],[Código]],Productos[],3,FALSE))</f>
        <v/>
      </c>
      <c r="E3727" s="22"/>
      <c r="F3727" s="1" t="str">
        <f>IF(ISBLANK(Ventas[[#This Row],[Código]]),"",VLOOKUP(Ventas[[#This Row],[Código]],Productos[],4,FALSE))</f>
        <v/>
      </c>
      <c r="G3727" s="1" t="str">
        <f>IF(ISBLANK(Ventas[[#This Row],[Código]]),"",VLOOKUP(Ventas[[#This Row],[Código]],Productos[],5,FALSE))</f>
        <v/>
      </c>
      <c r="H3727" s="23" t="str">
        <f>IF(ISBLANK(Ventas[[#This Row],[Código]]),"",Ventas[[#This Row],[Precio Unitario]]*Ventas[[#This Row],[Cantidad]])</f>
        <v/>
      </c>
      <c r="I3727" s="1" t="str">
        <f>IF(ISBLANK(Ventas[[#This Row],[Código]]),"",SUM(Ventas[[#This Row],[Monto]],I3726))</f>
        <v/>
      </c>
    </row>
    <row r="3728" spans="3:9" x14ac:dyDescent="0.25">
      <c r="C3728" t="str">
        <f>IF(ISBLANK(Ventas[[#This Row],[Código]]),"",VLOOKUP(Ventas[[#This Row],[Código]],Productos[],2,FALSE))</f>
        <v/>
      </c>
      <c r="D3728" t="str">
        <f>IF(ISBLANK(Ventas[[#This Row],[Código]]),"",VLOOKUP(Ventas[[#This Row],[Código]],Productos[],3,FALSE))</f>
        <v/>
      </c>
      <c r="E3728" s="22"/>
      <c r="F3728" s="1" t="str">
        <f>IF(ISBLANK(Ventas[[#This Row],[Código]]),"",VLOOKUP(Ventas[[#This Row],[Código]],Productos[],4,FALSE))</f>
        <v/>
      </c>
      <c r="G3728" s="1" t="str">
        <f>IF(ISBLANK(Ventas[[#This Row],[Código]]),"",VLOOKUP(Ventas[[#This Row],[Código]],Productos[],5,FALSE))</f>
        <v/>
      </c>
      <c r="H3728" s="23" t="str">
        <f>IF(ISBLANK(Ventas[[#This Row],[Código]]),"",Ventas[[#This Row],[Precio Unitario]]*Ventas[[#This Row],[Cantidad]])</f>
        <v/>
      </c>
      <c r="I3728" s="1" t="str">
        <f>IF(ISBLANK(Ventas[[#This Row],[Código]]),"",SUM(Ventas[[#This Row],[Monto]],I3727))</f>
        <v/>
      </c>
    </row>
    <row r="3729" spans="3:9" x14ac:dyDescent="0.25">
      <c r="C3729" t="str">
        <f>IF(ISBLANK(Ventas[[#This Row],[Código]]),"",VLOOKUP(Ventas[[#This Row],[Código]],Productos[],2,FALSE))</f>
        <v/>
      </c>
      <c r="D3729" t="str">
        <f>IF(ISBLANK(Ventas[[#This Row],[Código]]),"",VLOOKUP(Ventas[[#This Row],[Código]],Productos[],3,FALSE))</f>
        <v/>
      </c>
      <c r="E3729" s="22"/>
      <c r="F3729" s="1" t="str">
        <f>IF(ISBLANK(Ventas[[#This Row],[Código]]),"",VLOOKUP(Ventas[[#This Row],[Código]],Productos[],4,FALSE))</f>
        <v/>
      </c>
      <c r="G3729" s="1" t="str">
        <f>IF(ISBLANK(Ventas[[#This Row],[Código]]),"",VLOOKUP(Ventas[[#This Row],[Código]],Productos[],5,FALSE))</f>
        <v/>
      </c>
      <c r="H3729" s="23" t="str">
        <f>IF(ISBLANK(Ventas[[#This Row],[Código]]),"",Ventas[[#This Row],[Precio Unitario]]*Ventas[[#This Row],[Cantidad]])</f>
        <v/>
      </c>
      <c r="I3729" s="1" t="str">
        <f>IF(ISBLANK(Ventas[[#This Row],[Código]]),"",SUM(Ventas[[#This Row],[Monto]],I3728))</f>
        <v/>
      </c>
    </row>
    <row r="3730" spans="3:9" x14ac:dyDescent="0.25">
      <c r="C3730" t="str">
        <f>IF(ISBLANK(Ventas[[#This Row],[Código]]),"",VLOOKUP(Ventas[[#This Row],[Código]],Productos[],2,FALSE))</f>
        <v/>
      </c>
      <c r="D3730" t="str">
        <f>IF(ISBLANK(Ventas[[#This Row],[Código]]),"",VLOOKUP(Ventas[[#This Row],[Código]],Productos[],3,FALSE))</f>
        <v/>
      </c>
      <c r="E3730" s="22"/>
      <c r="F3730" s="1" t="str">
        <f>IF(ISBLANK(Ventas[[#This Row],[Código]]),"",VLOOKUP(Ventas[[#This Row],[Código]],Productos[],4,FALSE))</f>
        <v/>
      </c>
      <c r="G3730" s="1" t="str">
        <f>IF(ISBLANK(Ventas[[#This Row],[Código]]),"",VLOOKUP(Ventas[[#This Row],[Código]],Productos[],5,FALSE))</f>
        <v/>
      </c>
      <c r="H3730" s="23" t="str">
        <f>IF(ISBLANK(Ventas[[#This Row],[Código]]),"",Ventas[[#This Row],[Precio Unitario]]*Ventas[[#This Row],[Cantidad]])</f>
        <v/>
      </c>
      <c r="I3730" s="1" t="str">
        <f>IF(ISBLANK(Ventas[[#This Row],[Código]]),"",SUM(Ventas[[#This Row],[Monto]],I3729))</f>
        <v/>
      </c>
    </row>
    <row r="3731" spans="3:9" x14ac:dyDescent="0.25">
      <c r="C3731" t="str">
        <f>IF(ISBLANK(Ventas[[#This Row],[Código]]),"",VLOOKUP(Ventas[[#This Row],[Código]],Productos[],2,FALSE))</f>
        <v/>
      </c>
      <c r="D3731" t="str">
        <f>IF(ISBLANK(Ventas[[#This Row],[Código]]),"",VLOOKUP(Ventas[[#This Row],[Código]],Productos[],3,FALSE))</f>
        <v/>
      </c>
      <c r="E3731" s="22"/>
      <c r="F3731" s="1" t="str">
        <f>IF(ISBLANK(Ventas[[#This Row],[Código]]),"",VLOOKUP(Ventas[[#This Row],[Código]],Productos[],4,FALSE))</f>
        <v/>
      </c>
      <c r="G3731" s="1" t="str">
        <f>IF(ISBLANK(Ventas[[#This Row],[Código]]),"",VLOOKUP(Ventas[[#This Row],[Código]],Productos[],5,FALSE))</f>
        <v/>
      </c>
      <c r="H3731" s="23" t="str">
        <f>IF(ISBLANK(Ventas[[#This Row],[Código]]),"",Ventas[[#This Row],[Precio Unitario]]*Ventas[[#This Row],[Cantidad]])</f>
        <v/>
      </c>
      <c r="I3731" s="1" t="str">
        <f>IF(ISBLANK(Ventas[[#This Row],[Código]]),"",SUM(Ventas[[#This Row],[Monto]],I3730))</f>
        <v/>
      </c>
    </row>
    <row r="3732" spans="3:9" x14ac:dyDescent="0.25">
      <c r="C3732" t="str">
        <f>IF(ISBLANK(Ventas[[#This Row],[Código]]),"",VLOOKUP(Ventas[[#This Row],[Código]],Productos[],2,FALSE))</f>
        <v/>
      </c>
      <c r="D3732" t="str">
        <f>IF(ISBLANK(Ventas[[#This Row],[Código]]),"",VLOOKUP(Ventas[[#This Row],[Código]],Productos[],3,FALSE))</f>
        <v/>
      </c>
      <c r="E3732" s="22"/>
      <c r="F3732" s="1" t="str">
        <f>IF(ISBLANK(Ventas[[#This Row],[Código]]),"",VLOOKUP(Ventas[[#This Row],[Código]],Productos[],4,FALSE))</f>
        <v/>
      </c>
      <c r="G3732" s="1" t="str">
        <f>IF(ISBLANK(Ventas[[#This Row],[Código]]),"",VLOOKUP(Ventas[[#This Row],[Código]],Productos[],5,FALSE))</f>
        <v/>
      </c>
      <c r="H3732" s="23" t="str">
        <f>IF(ISBLANK(Ventas[[#This Row],[Código]]),"",Ventas[[#This Row],[Precio Unitario]]*Ventas[[#This Row],[Cantidad]])</f>
        <v/>
      </c>
      <c r="I3732" s="1" t="str">
        <f>IF(ISBLANK(Ventas[[#This Row],[Código]]),"",SUM(Ventas[[#This Row],[Monto]],I3731))</f>
        <v/>
      </c>
    </row>
    <row r="3733" spans="3:9" x14ac:dyDescent="0.25">
      <c r="C3733" t="str">
        <f>IF(ISBLANK(Ventas[[#This Row],[Código]]),"",VLOOKUP(Ventas[[#This Row],[Código]],Productos[],2,FALSE))</f>
        <v/>
      </c>
      <c r="D3733" t="str">
        <f>IF(ISBLANK(Ventas[[#This Row],[Código]]),"",VLOOKUP(Ventas[[#This Row],[Código]],Productos[],3,FALSE))</f>
        <v/>
      </c>
      <c r="E3733" s="22"/>
      <c r="F3733" s="1" t="str">
        <f>IF(ISBLANK(Ventas[[#This Row],[Código]]),"",VLOOKUP(Ventas[[#This Row],[Código]],Productos[],4,FALSE))</f>
        <v/>
      </c>
      <c r="G3733" s="1" t="str">
        <f>IF(ISBLANK(Ventas[[#This Row],[Código]]),"",VLOOKUP(Ventas[[#This Row],[Código]],Productos[],5,FALSE))</f>
        <v/>
      </c>
      <c r="H3733" s="23" t="str">
        <f>IF(ISBLANK(Ventas[[#This Row],[Código]]),"",Ventas[[#This Row],[Precio Unitario]]*Ventas[[#This Row],[Cantidad]])</f>
        <v/>
      </c>
      <c r="I3733" s="1" t="str">
        <f>IF(ISBLANK(Ventas[[#This Row],[Código]]),"",SUM(Ventas[[#This Row],[Monto]],I3732))</f>
        <v/>
      </c>
    </row>
    <row r="3734" spans="3:9" x14ac:dyDescent="0.25">
      <c r="C3734" t="str">
        <f>IF(ISBLANK(Ventas[[#This Row],[Código]]),"",VLOOKUP(Ventas[[#This Row],[Código]],Productos[],2,FALSE))</f>
        <v/>
      </c>
      <c r="D3734" t="str">
        <f>IF(ISBLANK(Ventas[[#This Row],[Código]]),"",VLOOKUP(Ventas[[#This Row],[Código]],Productos[],3,FALSE))</f>
        <v/>
      </c>
      <c r="E3734" s="22"/>
      <c r="F3734" s="1" t="str">
        <f>IF(ISBLANK(Ventas[[#This Row],[Código]]),"",VLOOKUP(Ventas[[#This Row],[Código]],Productos[],4,FALSE))</f>
        <v/>
      </c>
      <c r="G3734" s="1" t="str">
        <f>IF(ISBLANK(Ventas[[#This Row],[Código]]),"",VLOOKUP(Ventas[[#This Row],[Código]],Productos[],5,FALSE))</f>
        <v/>
      </c>
      <c r="H3734" s="23" t="str">
        <f>IF(ISBLANK(Ventas[[#This Row],[Código]]),"",Ventas[[#This Row],[Precio Unitario]]*Ventas[[#This Row],[Cantidad]])</f>
        <v/>
      </c>
      <c r="I3734" s="1" t="str">
        <f>IF(ISBLANK(Ventas[[#This Row],[Código]]),"",SUM(Ventas[[#This Row],[Monto]],I3733))</f>
        <v/>
      </c>
    </row>
    <row r="3735" spans="3:9" x14ac:dyDescent="0.25">
      <c r="C3735" t="str">
        <f>IF(ISBLANK(Ventas[[#This Row],[Código]]),"",VLOOKUP(Ventas[[#This Row],[Código]],Productos[],2,FALSE))</f>
        <v/>
      </c>
      <c r="D3735" t="str">
        <f>IF(ISBLANK(Ventas[[#This Row],[Código]]),"",VLOOKUP(Ventas[[#This Row],[Código]],Productos[],3,FALSE))</f>
        <v/>
      </c>
      <c r="E3735" s="22"/>
      <c r="F3735" s="1" t="str">
        <f>IF(ISBLANK(Ventas[[#This Row],[Código]]),"",VLOOKUP(Ventas[[#This Row],[Código]],Productos[],4,FALSE))</f>
        <v/>
      </c>
      <c r="G3735" s="1" t="str">
        <f>IF(ISBLANK(Ventas[[#This Row],[Código]]),"",VLOOKUP(Ventas[[#This Row],[Código]],Productos[],5,FALSE))</f>
        <v/>
      </c>
      <c r="H3735" s="23" t="str">
        <f>IF(ISBLANK(Ventas[[#This Row],[Código]]),"",Ventas[[#This Row],[Precio Unitario]]*Ventas[[#This Row],[Cantidad]])</f>
        <v/>
      </c>
      <c r="I3735" s="1" t="str">
        <f>IF(ISBLANK(Ventas[[#This Row],[Código]]),"",SUM(Ventas[[#This Row],[Monto]],I3734))</f>
        <v/>
      </c>
    </row>
    <row r="3736" spans="3:9" x14ac:dyDescent="0.25">
      <c r="C3736" t="str">
        <f>IF(ISBLANK(Ventas[[#This Row],[Código]]),"",VLOOKUP(Ventas[[#This Row],[Código]],Productos[],2,FALSE))</f>
        <v/>
      </c>
      <c r="D3736" t="str">
        <f>IF(ISBLANK(Ventas[[#This Row],[Código]]),"",VLOOKUP(Ventas[[#This Row],[Código]],Productos[],3,FALSE))</f>
        <v/>
      </c>
      <c r="E3736" s="22"/>
      <c r="F3736" s="1" t="str">
        <f>IF(ISBLANK(Ventas[[#This Row],[Código]]),"",VLOOKUP(Ventas[[#This Row],[Código]],Productos[],4,FALSE))</f>
        <v/>
      </c>
      <c r="G3736" s="1" t="str">
        <f>IF(ISBLANK(Ventas[[#This Row],[Código]]),"",VLOOKUP(Ventas[[#This Row],[Código]],Productos[],5,FALSE))</f>
        <v/>
      </c>
      <c r="H3736" s="23" t="str">
        <f>IF(ISBLANK(Ventas[[#This Row],[Código]]),"",Ventas[[#This Row],[Precio Unitario]]*Ventas[[#This Row],[Cantidad]])</f>
        <v/>
      </c>
      <c r="I3736" s="1" t="str">
        <f>IF(ISBLANK(Ventas[[#This Row],[Código]]),"",SUM(Ventas[[#This Row],[Monto]],I3735))</f>
        <v/>
      </c>
    </row>
    <row r="3737" spans="3:9" x14ac:dyDescent="0.25">
      <c r="C3737" t="str">
        <f>IF(ISBLANK(Ventas[[#This Row],[Código]]),"",VLOOKUP(Ventas[[#This Row],[Código]],Productos[],2,FALSE))</f>
        <v/>
      </c>
      <c r="D3737" t="str">
        <f>IF(ISBLANK(Ventas[[#This Row],[Código]]),"",VLOOKUP(Ventas[[#This Row],[Código]],Productos[],3,FALSE))</f>
        <v/>
      </c>
      <c r="E3737" s="22"/>
      <c r="F3737" s="1" t="str">
        <f>IF(ISBLANK(Ventas[[#This Row],[Código]]),"",VLOOKUP(Ventas[[#This Row],[Código]],Productos[],4,FALSE))</f>
        <v/>
      </c>
      <c r="G3737" s="1" t="str">
        <f>IF(ISBLANK(Ventas[[#This Row],[Código]]),"",VLOOKUP(Ventas[[#This Row],[Código]],Productos[],5,FALSE))</f>
        <v/>
      </c>
      <c r="H3737" s="23" t="str">
        <f>IF(ISBLANK(Ventas[[#This Row],[Código]]),"",Ventas[[#This Row],[Precio Unitario]]*Ventas[[#This Row],[Cantidad]])</f>
        <v/>
      </c>
      <c r="I3737" s="1" t="str">
        <f>IF(ISBLANK(Ventas[[#This Row],[Código]]),"",SUM(Ventas[[#This Row],[Monto]],I3736))</f>
        <v/>
      </c>
    </row>
    <row r="3738" spans="3:9" x14ac:dyDescent="0.25">
      <c r="C3738" t="str">
        <f>IF(ISBLANK(Ventas[[#This Row],[Código]]),"",VLOOKUP(Ventas[[#This Row],[Código]],Productos[],2,FALSE))</f>
        <v/>
      </c>
      <c r="D3738" t="str">
        <f>IF(ISBLANK(Ventas[[#This Row],[Código]]),"",VLOOKUP(Ventas[[#This Row],[Código]],Productos[],3,FALSE))</f>
        <v/>
      </c>
      <c r="E3738" s="22"/>
      <c r="F3738" s="1" t="str">
        <f>IF(ISBLANK(Ventas[[#This Row],[Código]]),"",VLOOKUP(Ventas[[#This Row],[Código]],Productos[],4,FALSE))</f>
        <v/>
      </c>
      <c r="G3738" s="1" t="str">
        <f>IF(ISBLANK(Ventas[[#This Row],[Código]]),"",VLOOKUP(Ventas[[#This Row],[Código]],Productos[],5,FALSE))</f>
        <v/>
      </c>
      <c r="H3738" s="23" t="str">
        <f>IF(ISBLANK(Ventas[[#This Row],[Código]]),"",Ventas[[#This Row],[Precio Unitario]]*Ventas[[#This Row],[Cantidad]])</f>
        <v/>
      </c>
      <c r="I3738" s="1" t="str">
        <f>IF(ISBLANK(Ventas[[#This Row],[Código]]),"",SUM(Ventas[[#This Row],[Monto]],I3737))</f>
        <v/>
      </c>
    </row>
    <row r="3739" spans="3:9" x14ac:dyDescent="0.25">
      <c r="C3739" t="str">
        <f>IF(ISBLANK(Ventas[[#This Row],[Código]]),"",VLOOKUP(Ventas[[#This Row],[Código]],Productos[],2,FALSE))</f>
        <v/>
      </c>
      <c r="D3739" t="str">
        <f>IF(ISBLANK(Ventas[[#This Row],[Código]]),"",VLOOKUP(Ventas[[#This Row],[Código]],Productos[],3,FALSE))</f>
        <v/>
      </c>
      <c r="E3739" s="22"/>
      <c r="F3739" s="1" t="str">
        <f>IF(ISBLANK(Ventas[[#This Row],[Código]]),"",VLOOKUP(Ventas[[#This Row],[Código]],Productos[],4,FALSE))</f>
        <v/>
      </c>
      <c r="G3739" s="1" t="str">
        <f>IF(ISBLANK(Ventas[[#This Row],[Código]]),"",VLOOKUP(Ventas[[#This Row],[Código]],Productos[],5,FALSE))</f>
        <v/>
      </c>
      <c r="H3739" s="23" t="str">
        <f>IF(ISBLANK(Ventas[[#This Row],[Código]]),"",Ventas[[#This Row],[Precio Unitario]]*Ventas[[#This Row],[Cantidad]])</f>
        <v/>
      </c>
      <c r="I3739" s="1" t="str">
        <f>IF(ISBLANK(Ventas[[#This Row],[Código]]),"",SUM(Ventas[[#This Row],[Monto]],I3738))</f>
        <v/>
      </c>
    </row>
    <row r="3740" spans="3:9" x14ac:dyDescent="0.25">
      <c r="C3740" t="str">
        <f>IF(ISBLANK(Ventas[[#This Row],[Código]]),"",VLOOKUP(Ventas[[#This Row],[Código]],Productos[],2,FALSE))</f>
        <v/>
      </c>
      <c r="D3740" t="str">
        <f>IF(ISBLANK(Ventas[[#This Row],[Código]]),"",VLOOKUP(Ventas[[#This Row],[Código]],Productos[],3,FALSE))</f>
        <v/>
      </c>
      <c r="E3740" s="22"/>
      <c r="F3740" s="1" t="str">
        <f>IF(ISBLANK(Ventas[[#This Row],[Código]]),"",VLOOKUP(Ventas[[#This Row],[Código]],Productos[],4,FALSE))</f>
        <v/>
      </c>
      <c r="G3740" s="1" t="str">
        <f>IF(ISBLANK(Ventas[[#This Row],[Código]]),"",VLOOKUP(Ventas[[#This Row],[Código]],Productos[],5,FALSE))</f>
        <v/>
      </c>
      <c r="H3740" s="23" t="str">
        <f>IF(ISBLANK(Ventas[[#This Row],[Código]]),"",Ventas[[#This Row],[Precio Unitario]]*Ventas[[#This Row],[Cantidad]])</f>
        <v/>
      </c>
      <c r="I3740" s="1" t="str">
        <f>IF(ISBLANK(Ventas[[#This Row],[Código]]),"",SUM(Ventas[[#This Row],[Monto]],I3739))</f>
        <v/>
      </c>
    </row>
    <row r="3741" spans="3:9" x14ac:dyDescent="0.25">
      <c r="C3741" t="str">
        <f>IF(ISBLANK(Ventas[[#This Row],[Código]]),"",VLOOKUP(Ventas[[#This Row],[Código]],Productos[],2,FALSE))</f>
        <v/>
      </c>
      <c r="D3741" t="str">
        <f>IF(ISBLANK(Ventas[[#This Row],[Código]]),"",VLOOKUP(Ventas[[#This Row],[Código]],Productos[],3,FALSE))</f>
        <v/>
      </c>
      <c r="E3741" s="22"/>
      <c r="F3741" s="1" t="str">
        <f>IF(ISBLANK(Ventas[[#This Row],[Código]]),"",VLOOKUP(Ventas[[#This Row],[Código]],Productos[],4,FALSE))</f>
        <v/>
      </c>
      <c r="G3741" s="1" t="str">
        <f>IF(ISBLANK(Ventas[[#This Row],[Código]]),"",VLOOKUP(Ventas[[#This Row],[Código]],Productos[],5,FALSE))</f>
        <v/>
      </c>
      <c r="H3741" s="23" t="str">
        <f>IF(ISBLANK(Ventas[[#This Row],[Código]]),"",Ventas[[#This Row],[Precio Unitario]]*Ventas[[#This Row],[Cantidad]])</f>
        <v/>
      </c>
      <c r="I3741" s="1" t="str">
        <f>IF(ISBLANK(Ventas[[#This Row],[Código]]),"",SUM(Ventas[[#This Row],[Monto]],I3740))</f>
        <v/>
      </c>
    </row>
    <row r="3742" spans="3:9" x14ac:dyDescent="0.25">
      <c r="C3742" t="str">
        <f>IF(ISBLANK(Ventas[[#This Row],[Código]]),"",VLOOKUP(Ventas[[#This Row],[Código]],Productos[],2,FALSE))</f>
        <v/>
      </c>
      <c r="D3742" t="str">
        <f>IF(ISBLANK(Ventas[[#This Row],[Código]]),"",VLOOKUP(Ventas[[#This Row],[Código]],Productos[],3,FALSE))</f>
        <v/>
      </c>
      <c r="E3742" s="22"/>
      <c r="F3742" s="1" t="str">
        <f>IF(ISBLANK(Ventas[[#This Row],[Código]]),"",VLOOKUP(Ventas[[#This Row],[Código]],Productos[],4,FALSE))</f>
        <v/>
      </c>
      <c r="G3742" s="1" t="str">
        <f>IF(ISBLANK(Ventas[[#This Row],[Código]]),"",VLOOKUP(Ventas[[#This Row],[Código]],Productos[],5,FALSE))</f>
        <v/>
      </c>
      <c r="H3742" s="23" t="str">
        <f>IF(ISBLANK(Ventas[[#This Row],[Código]]),"",Ventas[[#This Row],[Precio Unitario]]*Ventas[[#This Row],[Cantidad]])</f>
        <v/>
      </c>
      <c r="I3742" s="1" t="str">
        <f>IF(ISBLANK(Ventas[[#This Row],[Código]]),"",SUM(Ventas[[#This Row],[Monto]],I3741))</f>
        <v/>
      </c>
    </row>
    <row r="3743" spans="3:9" x14ac:dyDescent="0.25">
      <c r="C3743" t="str">
        <f>IF(ISBLANK(Ventas[[#This Row],[Código]]),"",VLOOKUP(Ventas[[#This Row],[Código]],Productos[],2,FALSE))</f>
        <v/>
      </c>
      <c r="D3743" t="str">
        <f>IF(ISBLANK(Ventas[[#This Row],[Código]]),"",VLOOKUP(Ventas[[#This Row],[Código]],Productos[],3,FALSE))</f>
        <v/>
      </c>
      <c r="E3743" s="22"/>
      <c r="F3743" s="1" t="str">
        <f>IF(ISBLANK(Ventas[[#This Row],[Código]]),"",VLOOKUP(Ventas[[#This Row],[Código]],Productos[],4,FALSE))</f>
        <v/>
      </c>
      <c r="G3743" s="1" t="str">
        <f>IF(ISBLANK(Ventas[[#This Row],[Código]]),"",VLOOKUP(Ventas[[#This Row],[Código]],Productos[],5,FALSE))</f>
        <v/>
      </c>
      <c r="H3743" s="23" t="str">
        <f>IF(ISBLANK(Ventas[[#This Row],[Código]]),"",Ventas[[#This Row],[Precio Unitario]]*Ventas[[#This Row],[Cantidad]])</f>
        <v/>
      </c>
      <c r="I3743" s="1" t="str">
        <f>IF(ISBLANK(Ventas[[#This Row],[Código]]),"",SUM(Ventas[[#This Row],[Monto]],I3742))</f>
        <v/>
      </c>
    </row>
    <row r="3744" spans="3:9" x14ac:dyDescent="0.25">
      <c r="C3744" t="str">
        <f>IF(ISBLANK(Ventas[[#This Row],[Código]]),"",VLOOKUP(Ventas[[#This Row],[Código]],Productos[],2,FALSE))</f>
        <v/>
      </c>
      <c r="D3744" t="str">
        <f>IF(ISBLANK(Ventas[[#This Row],[Código]]),"",VLOOKUP(Ventas[[#This Row],[Código]],Productos[],3,FALSE))</f>
        <v/>
      </c>
      <c r="E3744" s="22"/>
      <c r="F3744" s="1" t="str">
        <f>IF(ISBLANK(Ventas[[#This Row],[Código]]),"",VLOOKUP(Ventas[[#This Row],[Código]],Productos[],4,FALSE))</f>
        <v/>
      </c>
      <c r="G3744" s="1" t="str">
        <f>IF(ISBLANK(Ventas[[#This Row],[Código]]),"",VLOOKUP(Ventas[[#This Row],[Código]],Productos[],5,FALSE))</f>
        <v/>
      </c>
      <c r="H3744" s="23" t="str">
        <f>IF(ISBLANK(Ventas[[#This Row],[Código]]),"",Ventas[[#This Row],[Precio Unitario]]*Ventas[[#This Row],[Cantidad]])</f>
        <v/>
      </c>
      <c r="I3744" s="1" t="str">
        <f>IF(ISBLANK(Ventas[[#This Row],[Código]]),"",SUM(Ventas[[#This Row],[Monto]],I3743))</f>
        <v/>
      </c>
    </row>
    <row r="3745" spans="3:9" x14ac:dyDescent="0.25">
      <c r="C3745" t="str">
        <f>IF(ISBLANK(Ventas[[#This Row],[Código]]),"",VLOOKUP(Ventas[[#This Row],[Código]],Productos[],2,FALSE))</f>
        <v/>
      </c>
      <c r="D3745" t="str">
        <f>IF(ISBLANK(Ventas[[#This Row],[Código]]),"",VLOOKUP(Ventas[[#This Row],[Código]],Productos[],3,FALSE))</f>
        <v/>
      </c>
      <c r="E3745" s="22"/>
      <c r="F3745" s="1" t="str">
        <f>IF(ISBLANK(Ventas[[#This Row],[Código]]),"",VLOOKUP(Ventas[[#This Row],[Código]],Productos[],4,FALSE))</f>
        <v/>
      </c>
      <c r="G3745" s="1" t="str">
        <f>IF(ISBLANK(Ventas[[#This Row],[Código]]),"",VLOOKUP(Ventas[[#This Row],[Código]],Productos[],5,FALSE))</f>
        <v/>
      </c>
      <c r="H3745" s="23" t="str">
        <f>IF(ISBLANK(Ventas[[#This Row],[Código]]),"",Ventas[[#This Row],[Precio Unitario]]*Ventas[[#This Row],[Cantidad]])</f>
        <v/>
      </c>
      <c r="I3745" s="1" t="str">
        <f>IF(ISBLANK(Ventas[[#This Row],[Código]]),"",SUM(Ventas[[#This Row],[Monto]],I3744))</f>
        <v/>
      </c>
    </row>
    <row r="3746" spans="3:9" x14ac:dyDescent="0.25">
      <c r="C3746" t="str">
        <f>IF(ISBLANK(Ventas[[#This Row],[Código]]),"",VLOOKUP(Ventas[[#This Row],[Código]],Productos[],2,FALSE))</f>
        <v/>
      </c>
      <c r="D3746" t="str">
        <f>IF(ISBLANK(Ventas[[#This Row],[Código]]),"",VLOOKUP(Ventas[[#This Row],[Código]],Productos[],3,FALSE))</f>
        <v/>
      </c>
      <c r="E3746" s="22"/>
      <c r="F3746" s="1" t="str">
        <f>IF(ISBLANK(Ventas[[#This Row],[Código]]),"",VLOOKUP(Ventas[[#This Row],[Código]],Productos[],4,FALSE))</f>
        <v/>
      </c>
      <c r="G3746" s="1" t="str">
        <f>IF(ISBLANK(Ventas[[#This Row],[Código]]),"",VLOOKUP(Ventas[[#This Row],[Código]],Productos[],5,FALSE))</f>
        <v/>
      </c>
      <c r="H3746" s="23" t="str">
        <f>IF(ISBLANK(Ventas[[#This Row],[Código]]),"",Ventas[[#This Row],[Precio Unitario]]*Ventas[[#This Row],[Cantidad]])</f>
        <v/>
      </c>
      <c r="I3746" s="1" t="str">
        <f>IF(ISBLANK(Ventas[[#This Row],[Código]]),"",SUM(Ventas[[#This Row],[Monto]],I3745))</f>
        <v/>
      </c>
    </row>
    <row r="3747" spans="3:9" x14ac:dyDescent="0.25">
      <c r="C3747" t="str">
        <f>IF(ISBLANK(Ventas[[#This Row],[Código]]),"",VLOOKUP(Ventas[[#This Row],[Código]],Productos[],2,FALSE))</f>
        <v/>
      </c>
      <c r="D3747" t="str">
        <f>IF(ISBLANK(Ventas[[#This Row],[Código]]),"",VLOOKUP(Ventas[[#This Row],[Código]],Productos[],3,FALSE))</f>
        <v/>
      </c>
      <c r="E3747" s="22"/>
      <c r="F3747" s="1" t="str">
        <f>IF(ISBLANK(Ventas[[#This Row],[Código]]),"",VLOOKUP(Ventas[[#This Row],[Código]],Productos[],4,FALSE))</f>
        <v/>
      </c>
      <c r="G3747" s="1" t="str">
        <f>IF(ISBLANK(Ventas[[#This Row],[Código]]),"",VLOOKUP(Ventas[[#This Row],[Código]],Productos[],5,FALSE))</f>
        <v/>
      </c>
      <c r="H3747" s="23" t="str">
        <f>IF(ISBLANK(Ventas[[#This Row],[Código]]),"",Ventas[[#This Row],[Precio Unitario]]*Ventas[[#This Row],[Cantidad]])</f>
        <v/>
      </c>
      <c r="I3747" s="1" t="str">
        <f>IF(ISBLANK(Ventas[[#This Row],[Código]]),"",SUM(Ventas[[#This Row],[Monto]],I3746))</f>
        <v/>
      </c>
    </row>
    <row r="3748" spans="3:9" x14ac:dyDescent="0.25">
      <c r="C3748" t="str">
        <f>IF(ISBLANK(Ventas[[#This Row],[Código]]),"",VLOOKUP(Ventas[[#This Row],[Código]],Productos[],2,FALSE))</f>
        <v/>
      </c>
      <c r="D3748" t="str">
        <f>IF(ISBLANK(Ventas[[#This Row],[Código]]),"",VLOOKUP(Ventas[[#This Row],[Código]],Productos[],3,FALSE))</f>
        <v/>
      </c>
      <c r="E3748" s="22"/>
      <c r="F3748" s="1" t="str">
        <f>IF(ISBLANK(Ventas[[#This Row],[Código]]),"",VLOOKUP(Ventas[[#This Row],[Código]],Productos[],4,FALSE))</f>
        <v/>
      </c>
      <c r="G3748" s="1" t="str">
        <f>IF(ISBLANK(Ventas[[#This Row],[Código]]),"",VLOOKUP(Ventas[[#This Row],[Código]],Productos[],5,FALSE))</f>
        <v/>
      </c>
      <c r="H3748" s="23" t="str">
        <f>IF(ISBLANK(Ventas[[#This Row],[Código]]),"",Ventas[[#This Row],[Precio Unitario]]*Ventas[[#This Row],[Cantidad]])</f>
        <v/>
      </c>
      <c r="I3748" s="1" t="str">
        <f>IF(ISBLANK(Ventas[[#This Row],[Código]]),"",SUM(Ventas[[#This Row],[Monto]],I3747))</f>
        <v/>
      </c>
    </row>
    <row r="3749" spans="3:9" x14ac:dyDescent="0.25">
      <c r="C3749" t="str">
        <f>IF(ISBLANK(Ventas[[#This Row],[Código]]),"",VLOOKUP(Ventas[[#This Row],[Código]],Productos[],2,FALSE))</f>
        <v/>
      </c>
      <c r="D3749" t="str">
        <f>IF(ISBLANK(Ventas[[#This Row],[Código]]),"",VLOOKUP(Ventas[[#This Row],[Código]],Productos[],3,FALSE))</f>
        <v/>
      </c>
      <c r="E3749" s="22"/>
      <c r="F3749" s="1" t="str">
        <f>IF(ISBLANK(Ventas[[#This Row],[Código]]),"",VLOOKUP(Ventas[[#This Row],[Código]],Productos[],4,FALSE))</f>
        <v/>
      </c>
      <c r="G3749" s="1" t="str">
        <f>IF(ISBLANK(Ventas[[#This Row],[Código]]),"",VLOOKUP(Ventas[[#This Row],[Código]],Productos[],5,FALSE))</f>
        <v/>
      </c>
      <c r="H3749" s="23" t="str">
        <f>IF(ISBLANK(Ventas[[#This Row],[Código]]),"",Ventas[[#This Row],[Precio Unitario]]*Ventas[[#This Row],[Cantidad]])</f>
        <v/>
      </c>
      <c r="I3749" s="1" t="str">
        <f>IF(ISBLANK(Ventas[[#This Row],[Código]]),"",SUM(Ventas[[#This Row],[Monto]],I3748))</f>
        <v/>
      </c>
    </row>
    <row r="3750" spans="3:9" x14ac:dyDescent="0.25">
      <c r="C3750" t="str">
        <f>IF(ISBLANK(Ventas[[#This Row],[Código]]),"",VLOOKUP(Ventas[[#This Row],[Código]],Productos[],2,FALSE))</f>
        <v/>
      </c>
      <c r="D3750" t="str">
        <f>IF(ISBLANK(Ventas[[#This Row],[Código]]),"",VLOOKUP(Ventas[[#This Row],[Código]],Productos[],3,FALSE))</f>
        <v/>
      </c>
      <c r="E3750" s="22"/>
      <c r="F3750" s="1" t="str">
        <f>IF(ISBLANK(Ventas[[#This Row],[Código]]),"",VLOOKUP(Ventas[[#This Row],[Código]],Productos[],4,FALSE))</f>
        <v/>
      </c>
      <c r="G3750" s="1" t="str">
        <f>IF(ISBLANK(Ventas[[#This Row],[Código]]),"",VLOOKUP(Ventas[[#This Row],[Código]],Productos[],5,FALSE))</f>
        <v/>
      </c>
      <c r="H3750" s="23" t="str">
        <f>IF(ISBLANK(Ventas[[#This Row],[Código]]),"",Ventas[[#This Row],[Precio Unitario]]*Ventas[[#This Row],[Cantidad]])</f>
        <v/>
      </c>
      <c r="I3750" s="1" t="str">
        <f>IF(ISBLANK(Ventas[[#This Row],[Código]]),"",SUM(Ventas[[#This Row],[Monto]],I3749))</f>
        <v/>
      </c>
    </row>
    <row r="3751" spans="3:9" x14ac:dyDescent="0.25">
      <c r="C3751" t="str">
        <f>IF(ISBLANK(Ventas[[#This Row],[Código]]),"",VLOOKUP(Ventas[[#This Row],[Código]],Productos[],2,FALSE))</f>
        <v/>
      </c>
      <c r="D3751" t="str">
        <f>IF(ISBLANK(Ventas[[#This Row],[Código]]),"",VLOOKUP(Ventas[[#This Row],[Código]],Productos[],3,FALSE))</f>
        <v/>
      </c>
      <c r="E3751" s="22"/>
      <c r="F3751" s="1" t="str">
        <f>IF(ISBLANK(Ventas[[#This Row],[Código]]),"",VLOOKUP(Ventas[[#This Row],[Código]],Productos[],4,FALSE))</f>
        <v/>
      </c>
      <c r="G3751" s="1" t="str">
        <f>IF(ISBLANK(Ventas[[#This Row],[Código]]),"",VLOOKUP(Ventas[[#This Row],[Código]],Productos[],5,FALSE))</f>
        <v/>
      </c>
      <c r="H3751" s="23" t="str">
        <f>IF(ISBLANK(Ventas[[#This Row],[Código]]),"",Ventas[[#This Row],[Precio Unitario]]*Ventas[[#This Row],[Cantidad]])</f>
        <v/>
      </c>
      <c r="I3751" s="1" t="str">
        <f>IF(ISBLANK(Ventas[[#This Row],[Código]]),"",SUM(Ventas[[#This Row],[Monto]],I3750))</f>
        <v/>
      </c>
    </row>
    <row r="3752" spans="3:9" x14ac:dyDescent="0.25">
      <c r="C3752" t="str">
        <f>IF(ISBLANK(Ventas[[#This Row],[Código]]),"",VLOOKUP(Ventas[[#This Row],[Código]],Productos[],2,FALSE))</f>
        <v/>
      </c>
      <c r="D3752" t="str">
        <f>IF(ISBLANK(Ventas[[#This Row],[Código]]),"",VLOOKUP(Ventas[[#This Row],[Código]],Productos[],3,FALSE))</f>
        <v/>
      </c>
      <c r="E3752" s="22"/>
      <c r="F3752" s="1" t="str">
        <f>IF(ISBLANK(Ventas[[#This Row],[Código]]),"",VLOOKUP(Ventas[[#This Row],[Código]],Productos[],4,FALSE))</f>
        <v/>
      </c>
      <c r="G3752" s="1" t="str">
        <f>IF(ISBLANK(Ventas[[#This Row],[Código]]),"",VLOOKUP(Ventas[[#This Row],[Código]],Productos[],5,FALSE))</f>
        <v/>
      </c>
      <c r="H3752" s="23" t="str">
        <f>IF(ISBLANK(Ventas[[#This Row],[Código]]),"",Ventas[[#This Row],[Precio Unitario]]*Ventas[[#This Row],[Cantidad]])</f>
        <v/>
      </c>
      <c r="I3752" s="1" t="str">
        <f>IF(ISBLANK(Ventas[[#This Row],[Código]]),"",SUM(Ventas[[#This Row],[Monto]],I3751))</f>
        <v/>
      </c>
    </row>
    <row r="3753" spans="3:9" x14ac:dyDescent="0.25">
      <c r="C3753" t="str">
        <f>IF(ISBLANK(Ventas[[#This Row],[Código]]),"",VLOOKUP(Ventas[[#This Row],[Código]],Productos[],2,FALSE))</f>
        <v/>
      </c>
      <c r="D3753" t="str">
        <f>IF(ISBLANK(Ventas[[#This Row],[Código]]),"",VLOOKUP(Ventas[[#This Row],[Código]],Productos[],3,FALSE))</f>
        <v/>
      </c>
      <c r="E3753" s="22"/>
      <c r="F3753" s="1" t="str">
        <f>IF(ISBLANK(Ventas[[#This Row],[Código]]),"",VLOOKUP(Ventas[[#This Row],[Código]],Productos[],4,FALSE))</f>
        <v/>
      </c>
      <c r="G3753" s="1" t="str">
        <f>IF(ISBLANK(Ventas[[#This Row],[Código]]),"",VLOOKUP(Ventas[[#This Row],[Código]],Productos[],5,FALSE))</f>
        <v/>
      </c>
      <c r="H3753" s="23" t="str">
        <f>IF(ISBLANK(Ventas[[#This Row],[Código]]),"",Ventas[[#This Row],[Precio Unitario]]*Ventas[[#This Row],[Cantidad]])</f>
        <v/>
      </c>
      <c r="I3753" s="1" t="str">
        <f>IF(ISBLANK(Ventas[[#This Row],[Código]]),"",SUM(Ventas[[#This Row],[Monto]],I3752))</f>
        <v/>
      </c>
    </row>
    <row r="3754" spans="3:9" x14ac:dyDescent="0.25">
      <c r="C3754" t="str">
        <f>IF(ISBLANK(Ventas[[#This Row],[Código]]),"",VLOOKUP(Ventas[[#This Row],[Código]],Productos[],2,FALSE))</f>
        <v/>
      </c>
      <c r="D3754" t="str">
        <f>IF(ISBLANK(Ventas[[#This Row],[Código]]),"",VLOOKUP(Ventas[[#This Row],[Código]],Productos[],3,FALSE))</f>
        <v/>
      </c>
      <c r="E3754" s="22"/>
      <c r="F3754" s="1" t="str">
        <f>IF(ISBLANK(Ventas[[#This Row],[Código]]),"",VLOOKUP(Ventas[[#This Row],[Código]],Productos[],4,FALSE))</f>
        <v/>
      </c>
      <c r="G3754" s="1" t="str">
        <f>IF(ISBLANK(Ventas[[#This Row],[Código]]),"",VLOOKUP(Ventas[[#This Row],[Código]],Productos[],5,FALSE))</f>
        <v/>
      </c>
      <c r="H3754" s="23" t="str">
        <f>IF(ISBLANK(Ventas[[#This Row],[Código]]),"",Ventas[[#This Row],[Precio Unitario]]*Ventas[[#This Row],[Cantidad]])</f>
        <v/>
      </c>
      <c r="I3754" s="1" t="str">
        <f>IF(ISBLANK(Ventas[[#This Row],[Código]]),"",SUM(Ventas[[#This Row],[Monto]],I3753))</f>
        <v/>
      </c>
    </row>
    <row r="3755" spans="3:9" x14ac:dyDescent="0.25">
      <c r="C3755" t="str">
        <f>IF(ISBLANK(Ventas[[#This Row],[Código]]),"",VLOOKUP(Ventas[[#This Row],[Código]],Productos[],2,FALSE))</f>
        <v/>
      </c>
      <c r="D3755" t="str">
        <f>IF(ISBLANK(Ventas[[#This Row],[Código]]),"",VLOOKUP(Ventas[[#This Row],[Código]],Productos[],3,FALSE))</f>
        <v/>
      </c>
      <c r="E3755" s="22"/>
      <c r="F3755" s="1" t="str">
        <f>IF(ISBLANK(Ventas[[#This Row],[Código]]),"",VLOOKUP(Ventas[[#This Row],[Código]],Productos[],4,FALSE))</f>
        <v/>
      </c>
      <c r="G3755" s="1" t="str">
        <f>IF(ISBLANK(Ventas[[#This Row],[Código]]),"",VLOOKUP(Ventas[[#This Row],[Código]],Productos[],5,FALSE))</f>
        <v/>
      </c>
      <c r="H3755" s="23" t="str">
        <f>IF(ISBLANK(Ventas[[#This Row],[Código]]),"",Ventas[[#This Row],[Precio Unitario]]*Ventas[[#This Row],[Cantidad]])</f>
        <v/>
      </c>
      <c r="I3755" s="1" t="str">
        <f>IF(ISBLANK(Ventas[[#This Row],[Código]]),"",SUM(Ventas[[#This Row],[Monto]],I3754))</f>
        <v/>
      </c>
    </row>
    <row r="3756" spans="3:9" x14ac:dyDescent="0.25">
      <c r="C3756" t="str">
        <f>IF(ISBLANK(Ventas[[#This Row],[Código]]),"",VLOOKUP(Ventas[[#This Row],[Código]],Productos[],2,FALSE))</f>
        <v/>
      </c>
      <c r="D3756" t="str">
        <f>IF(ISBLANK(Ventas[[#This Row],[Código]]),"",VLOOKUP(Ventas[[#This Row],[Código]],Productos[],3,FALSE))</f>
        <v/>
      </c>
      <c r="E3756" s="22"/>
      <c r="F3756" s="1" t="str">
        <f>IF(ISBLANK(Ventas[[#This Row],[Código]]),"",VLOOKUP(Ventas[[#This Row],[Código]],Productos[],4,FALSE))</f>
        <v/>
      </c>
      <c r="G3756" s="1" t="str">
        <f>IF(ISBLANK(Ventas[[#This Row],[Código]]),"",VLOOKUP(Ventas[[#This Row],[Código]],Productos[],5,FALSE))</f>
        <v/>
      </c>
      <c r="H3756" s="23" t="str">
        <f>IF(ISBLANK(Ventas[[#This Row],[Código]]),"",Ventas[[#This Row],[Precio Unitario]]*Ventas[[#This Row],[Cantidad]])</f>
        <v/>
      </c>
      <c r="I3756" s="1" t="str">
        <f>IF(ISBLANK(Ventas[[#This Row],[Código]]),"",SUM(Ventas[[#This Row],[Monto]],I3755))</f>
        <v/>
      </c>
    </row>
    <row r="3757" spans="3:9" x14ac:dyDescent="0.25">
      <c r="C3757" t="str">
        <f>IF(ISBLANK(Ventas[[#This Row],[Código]]),"",VLOOKUP(Ventas[[#This Row],[Código]],Productos[],2,FALSE))</f>
        <v/>
      </c>
      <c r="D3757" t="str">
        <f>IF(ISBLANK(Ventas[[#This Row],[Código]]),"",VLOOKUP(Ventas[[#This Row],[Código]],Productos[],3,FALSE))</f>
        <v/>
      </c>
      <c r="E3757" s="22"/>
      <c r="F3757" s="1" t="str">
        <f>IF(ISBLANK(Ventas[[#This Row],[Código]]),"",VLOOKUP(Ventas[[#This Row],[Código]],Productos[],4,FALSE))</f>
        <v/>
      </c>
      <c r="G3757" s="1" t="str">
        <f>IF(ISBLANK(Ventas[[#This Row],[Código]]),"",VLOOKUP(Ventas[[#This Row],[Código]],Productos[],5,FALSE))</f>
        <v/>
      </c>
      <c r="H3757" s="23" t="str">
        <f>IF(ISBLANK(Ventas[[#This Row],[Código]]),"",Ventas[[#This Row],[Precio Unitario]]*Ventas[[#This Row],[Cantidad]])</f>
        <v/>
      </c>
      <c r="I3757" s="1" t="str">
        <f>IF(ISBLANK(Ventas[[#This Row],[Código]]),"",SUM(Ventas[[#This Row],[Monto]],I3756))</f>
        <v/>
      </c>
    </row>
    <row r="3758" spans="3:9" x14ac:dyDescent="0.25">
      <c r="C3758" t="str">
        <f>IF(ISBLANK(Ventas[[#This Row],[Código]]),"",VLOOKUP(Ventas[[#This Row],[Código]],Productos[],2,FALSE))</f>
        <v/>
      </c>
      <c r="D3758" t="str">
        <f>IF(ISBLANK(Ventas[[#This Row],[Código]]),"",VLOOKUP(Ventas[[#This Row],[Código]],Productos[],3,FALSE))</f>
        <v/>
      </c>
      <c r="E3758" s="22"/>
      <c r="F3758" s="1" t="str">
        <f>IF(ISBLANK(Ventas[[#This Row],[Código]]),"",VLOOKUP(Ventas[[#This Row],[Código]],Productos[],4,FALSE))</f>
        <v/>
      </c>
      <c r="G3758" s="1" t="str">
        <f>IF(ISBLANK(Ventas[[#This Row],[Código]]),"",VLOOKUP(Ventas[[#This Row],[Código]],Productos[],5,FALSE))</f>
        <v/>
      </c>
      <c r="H3758" s="23" t="str">
        <f>IF(ISBLANK(Ventas[[#This Row],[Código]]),"",Ventas[[#This Row],[Precio Unitario]]*Ventas[[#This Row],[Cantidad]])</f>
        <v/>
      </c>
      <c r="I3758" s="1" t="str">
        <f>IF(ISBLANK(Ventas[[#This Row],[Código]]),"",SUM(Ventas[[#This Row],[Monto]],I3757))</f>
        <v/>
      </c>
    </row>
    <row r="3759" spans="3:9" x14ac:dyDescent="0.25">
      <c r="C3759" t="str">
        <f>IF(ISBLANK(Ventas[[#This Row],[Código]]),"",VLOOKUP(Ventas[[#This Row],[Código]],Productos[],2,FALSE))</f>
        <v/>
      </c>
      <c r="D3759" t="str">
        <f>IF(ISBLANK(Ventas[[#This Row],[Código]]),"",VLOOKUP(Ventas[[#This Row],[Código]],Productos[],3,FALSE))</f>
        <v/>
      </c>
      <c r="E3759" s="22"/>
      <c r="F3759" s="1" t="str">
        <f>IF(ISBLANK(Ventas[[#This Row],[Código]]),"",VLOOKUP(Ventas[[#This Row],[Código]],Productos[],4,FALSE))</f>
        <v/>
      </c>
      <c r="G3759" s="1" t="str">
        <f>IF(ISBLANK(Ventas[[#This Row],[Código]]),"",VLOOKUP(Ventas[[#This Row],[Código]],Productos[],5,FALSE))</f>
        <v/>
      </c>
      <c r="H3759" s="23" t="str">
        <f>IF(ISBLANK(Ventas[[#This Row],[Código]]),"",Ventas[[#This Row],[Precio Unitario]]*Ventas[[#This Row],[Cantidad]])</f>
        <v/>
      </c>
      <c r="I3759" s="1" t="str">
        <f>IF(ISBLANK(Ventas[[#This Row],[Código]]),"",SUM(Ventas[[#This Row],[Monto]],I3758))</f>
        <v/>
      </c>
    </row>
    <row r="3760" spans="3:9" x14ac:dyDescent="0.25">
      <c r="C3760" t="str">
        <f>IF(ISBLANK(Ventas[[#This Row],[Código]]),"",VLOOKUP(Ventas[[#This Row],[Código]],Productos[],2,FALSE))</f>
        <v/>
      </c>
      <c r="D3760" t="str">
        <f>IF(ISBLANK(Ventas[[#This Row],[Código]]),"",VLOOKUP(Ventas[[#This Row],[Código]],Productos[],3,FALSE))</f>
        <v/>
      </c>
      <c r="E3760" s="22"/>
      <c r="F3760" s="1" t="str">
        <f>IF(ISBLANK(Ventas[[#This Row],[Código]]),"",VLOOKUP(Ventas[[#This Row],[Código]],Productos[],4,FALSE))</f>
        <v/>
      </c>
      <c r="G3760" s="1" t="str">
        <f>IF(ISBLANK(Ventas[[#This Row],[Código]]),"",VLOOKUP(Ventas[[#This Row],[Código]],Productos[],5,FALSE))</f>
        <v/>
      </c>
      <c r="H3760" s="23" t="str">
        <f>IF(ISBLANK(Ventas[[#This Row],[Código]]),"",Ventas[[#This Row],[Precio Unitario]]*Ventas[[#This Row],[Cantidad]])</f>
        <v/>
      </c>
      <c r="I3760" s="1" t="str">
        <f>IF(ISBLANK(Ventas[[#This Row],[Código]]),"",SUM(Ventas[[#This Row],[Monto]],I3759))</f>
        <v/>
      </c>
    </row>
    <row r="3761" spans="3:9" x14ac:dyDescent="0.25">
      <c r="C3761" t="str">
        <f>IF(ISBLANK(Ventas[[#This Row],[Código]]),"",VLOOKUP(Ventas[[#This Row],[Código]],Productos[],2,FALSE))</f>
        <v/>
      </c>
      <c r="D3761" t="str">
        <f>IF(ISBLANK(Ventas[[#This Row],[Código]]),"",VLOOKUP(Ventas[[#This Row],[Código]],Productos[],3,FALSE))</f>
        <v/>
      </c>
      <c r="E3761" s="22"/>
      <c r="F3761" s="1" t="str">
        <f>IF(ISBLANK(Ventas[[#This Row],[Código]]),"",VLOOKUP(Ventas[[#This Row],[Código]],Productos[],4,FALSE))</f>
        <v/>
      </c>
      <c r="G3761" s="1" t="str">
        <f>IF(ISBLANK(Ventas[[#This Row],[Código]]),"",VLOOKUP(Ventas[[#This Row],[Código]],Productos[],5,FALSE))</f>
        <v/>
      </c>
      <c r="H3761" s="23" t="str">
        <f>IF(ISBLANK(Ventas[[#This Row],[Código]]),"",Ventas[[#This Row],[Precio Unitario]]*Ventas[[#This Row],[Cantidad]])</f>
        <v/>
      </c>
      <c r="I3761" s="1" t="str">
        <f>IF(ISBLANK(Ventas[[#This Row],[Código]]),"",SUM(Ventas[[#This Row],[Monto]],I3760))</f>
        <v/>
      </c>
    </row>
    <row r="3762" spans="3:9" x14ac:dyDescent="0.25">
      <c r="C3762" t="str">
        <f>IF(ISBLANK(Ventas[[#This Row],[Código]]),"",VLOOKUP(Ventas[[#This Row],[Código]],Productos[],2,FALSE))</f>
        <v/>
      </c>
      <c r="D3762" t="str">
        <f>IF(ISBLANK(Ventas[[#This Row],[Código]]),"",VLOOKUP(Ventas[[#This Row],[Código]],Productos[],3,FALSE))</f>
        <v/>
      </c>
      <c r="E3762" s="22"/>
      <c r="F3762" s="1" t="str">
        <f>IF(ISBLANK(Ventas[[#This Row],[Código]]),"",VLOOKUP(Ventas[[#This Row],[Código]],Productos[],4,FALSE))</f>
        <v/>
      </c>
      <c r="G3762" s="1" t="str">
        <f>IF(ISBLANK(Ventas[[#This Row],[Código]]),"",VLOOKUP(Ventas[[#This Row],[Código]],Productos[],5,FALSE))</f>
        <v/>
      </c>
      <c r="H3762" s="23" t="str">
        <f>IF(ISBLANK(Ventas[[#This Row],[Código]]),"",Ventas[[#This Row],[Precio Unitario]]*Ventas[[#This Row],[Cantidad]])</f>
        <v/>
      </c>
      <c r="I3762" s="1" t="str">
        <f>IF(ISBLANK(Ventas[[#This Row],[Código]]),"",SUM(Ventas[[#This Row],[Monto]],I3761))</f>
        <v/>
      </c>
    </row>
    <row r="3763" spans="3:9" x14ac:dyDescent="0.25">
      <c r="C3763" t="str">
        <f>IF(ISBLANK(Ventas[[#This Row],[Código]]),"",VLOOKUP(Ventas[[#This Row],[Código]],Productos[],2,FALSE))</f>
        <v/>
      </c>
      <c r="D3763" t="str">
        <f>IF(ISBLANK(Ventas[[#This Row],[Código]]),"",VLOOKUP(Ventas[[#This Row],[Código]],Productos[],3,FALSE))</f>
        <v/>
      </c>
      <c r="E3763" s="22"/>
      <c r="F3763" s="1" t="str">
        <f>IF(ISBLANK(Ventas[[#This Row],[Código]]),"",VLOOKUP(Ventas[[#This Row],[Código]],Productos[],4,FALSE))</f>
        <v/>
      </c>
      <c r="G3763" s="1" t="str">
        <f>IF(ISBLANK(Ventas[[#This Row],[Código]]),"",VLOOKUP(Ventas[[#This Row],[Código]],Productos[],5,FALSE))</f>
        <v/>
      </c>
      <c r="H3763" s="23" t="str">
        <f>IF(ISBLANK(Ventas[[#This Row],[Código]]),"",Ventas[[#This Row],[Precio Unitario]]*Ventas[[#This Row],[Cantidad]])</f>
        <v/>
      </c>
      <c r="I3763" s="1" t="str">
        <f>IF(ISBLANK(Ventas[[#This Row],[Código]]),"",SUM(Ventas[[#This Row],[Monto]],I3762))</f>
        <v/>
      </c>
    </row>
    <row r="3764" spans="3:9" x14ac:dyDescent="0.25">
      <c r="C3764" t="str">
        <f>IF(ISBLANK(Ventas[[#This Row],[Código]]),"",VLOOKUP(Ventas[[#This Row],[Código]],Productos[],2,FALSE))</f>
        <v/>
      </c>
      <c r="D3764" t="str">
        <f>IF(ISBLANK(Ventas[[#This Row],[Código]]),"",VLOOKUP(Ventas[[#This Row],[Código]],Productos[],3,FALSE))</f>
        <v/>
      </c>
      <c r="E3764" s="22"/>
      <c r="F3764" s="1" t="str">
        <f>IF(ISBLANK(Ventas[[#This Row],[Código]]),"",VLOOKUP(Ventas[[#This Row],[Código]],Productos[],4,FALSE))</f>
        <v/>
      </c>
      <c r="G3764" s="1" t="str">
        <f>IF(ISBLANK(Ventas[[#This Row],[Código]]),"",VLOOKUP(Ventas[[#This Row],[Código]],Productos[],5,FALSE))</f>
        <v/>
      </c>
      <c r="H3764" s="23" t="str">
        <f>IF(ISBLANK(Ventas[[#This Row],[Código]]),"",Ventas[[#This Row],[Precio Unitario]]*Ventas[[#This Row],[Cantidad]])</f>
        <v/>
      </c>
      <c r="I3764" s="1" t="str">
        <f>IF(ISBLANK(Ventas[[#This Row],[Código]]),"",SUM(Ventas[[#This Row],[Monto]],I3763))</f>
        <v/>
      </c>
    </row>
    <row r="3765" spans="3:9" x14ac:dyDescent="0.25">
      <c r="C3765" t="str">
        <f>IF(ISBLANK(Ventas[[#This Row],[Código]]),"",VLOOKUP(Ventas[[#This Row],[Código]],Productos[],2,FALSE))</f>
        <v/>
      </c>
      <c r="D3765" t="str">
        <f>IF(ISBLANK(Ventas[[#This Row],[Código]]),"",VLOOKUP(Ventas[[#This Row],[Código]],Productos[],3,FALSE))</f>
        <v/>
      </c>
      <c r="E3765" s="22"/>
      <c r="F3765" s="1" t="str">
        <f>IF(ISBLANK(Ventas[[#This Row],[Código]]),"",VLOOKUP(Ventas[[#This Row],[Código]],Productos[],4,FALSE))</f>
        <v/>
      </c>
      <c r="G3765" s="1" t="str">
        <f>IF(ISBLANK(Ventas[[#This Row],[Código]]),"",VLOOKUP(Ventas[[#This Row],[Código]],Productos[],5,FALSE))</f>
        <v/>
      </c>
      <c r="H3765" s="23" t="str">
        <f>IF(ISBLANK(Ventas[[#This Row],[Código]]),"",Ventas[[#This Row],[Precio Unitario]]*Ventas[[#This Row],[Cantidad]])</f>
        <v/>
      </c>
      <c r="I3765" s="1" t="str">
        <f>IF(ISBLANK(Ventas[[#This Row],[Código]]),"",SUM(Ventas[[#This Row],[Monto]],I3764))</f>
        <v/>
      </c>
    </row>
    <row r="3766" spans="3:9" x14ac:dyDescent="0.25">
      <c r="C3766" t="str">
        <f>IF(ISBLANK(Ventas[[#This Row],[Código]]),"",VLOOKUP(Ventas[[#This Row],[Código]],Productos[],2,FALSE))</f>
        <v/>
      </c>
      <c r="D3766" t="str">
        <f>IF(ISBLANK(Ventas[[#This Row],[Código]]),"",VLOOKUP(Ventas[[#This Row],[Código]],Productos[],3,FALSE))</f>
        <v/>
      </c>
      <c r="E3766" s="22"/>
      <c r="F3766" s="1" t="str">
        <f>IF(ISBLANK(Ventas[[#This Row],[Código]]),"",VLOOKUP(Ventas[[#This Row],[Código]],Productos[],4,FALSE))</f>
        <v/>
      </c>
      <c r="G3766" s="1" t="str">
        <f>IF(ISBLANK(Ventas[[#This Row],[Código]]),"",VLOOKUP(Ventas[[#This Row],[Código]],Productos[],5,FALSE))</f>
        <v/>
      </c>
      <c r="H3766" s="23" t="str">
        <f>IF(ISBLANK(Ventas[[#This Row],[Código]]),"",Ventas[[#This Row],[Precio Unitario]]*Ventas[[#This Row],[Cantidad]])</f>
        <v/>
      </c>
      <c r="I3766" s="1" t="str">
        <f>IF(ISBLANK(Ventas[[#This Row],[Código]]),"",SUM(Ventas[[#This Row],[Monto]],I3765))</f>
        <v/>
      </c>
    </row>
    <row r="3767" spans="3:9" x14ac:dyDescent="0.25">
      <c r="C3767" t="str">
        <f>IF(ISBLANK(Ventas[[#This Row],[Código]]),"",VLOOKUP(Ventas[[#This Row],[Código]],Productos[],2,FALSE))</f>
        <v/>
      </c>
      <c r="D3767" t="str">
        <f>IF(ISBLANK(Ventas[[#This Row],[Código]]),"",VLOOKUP(Ventas[[#This Row],[Código]],Productos[],3,FALSE))</f>
        <v/>
      </c>
      <c r="E3767" s="22"/>
      <c r="F3767" s="1" t="str">
        <f>IF(ISBLANK(Ventas[[#This Row],[Código]]),"",VLOOKUP(Ventas[[#This Row],[Código]],Productos[],4,FALSE))</f>
        <v/>
      </c>
      <c r="G3767" s="1" t="str">
        <f>IF(ISBLANK(Ventas[[#This Row],[Código]]),"",VLOOKUP(Ventas[[#This Row],[Código]],Productos[],5,FALSE))</f>
        <v/>
      </c>
      <c r="H3767" s="23" t="str">
        <f>IF(ISBLANK(Ventas[[#This Row],[Código]]),"",Ventas[[#This Row],[Precio Unitario]]*Ventas[[#This Row],[Cantidad]])</f>
        <v/>
      </c>
      <c r="I3767" s="1" t="str">
        <f>IF(ISBLANK(Ventas[[#This Row],[Código]]),"",SUM(Ventas[[#This Row],[Monto]],I3766))</f>
        <v/>
      </c>
    </row>
    <row r="3768" spans="3:9" x14ac:dyDescent="0.25">
      <c r="C3768" t="str">
        <f>IF(ISBLANK(Ventas[[#This Row],[Código]]),"",VLOOKUP(Ventas[[#This Row],[Código]],Productos[],2,FALSE))</f>
        <v/>
      </c>
      <c r="D3768" t="str">
        <f>IF(ISBLANK(Ventas[[#This Row],[Código]]),"",VLOOKUP(Ventas[[#This Row],[Código]],Productos[],3,FALSE))</f>
        <v/>
      </c>
      <c r="E3768" s="22"/>
      <c r="F3768" s="1" t="str">
        <f>IF(ISBLANK(Ventas[[#This Row],[Código]]),"",VLOOKUP(Ventas[[#This Row],[Código]],Productos[],4,FALSE))</f>
        <v/>
      </c>
      <c r="G3768" s="1" t="str">
        <f>IF(ISBLANK(Ventas[[#This Row],[Código]]),"",VLOOKUP(Ventas[[#This Row],[Código]],Productos[],5,FALSE))</f>
        <v/>
      </c>
      <c r="H3768" s="23" t="str">
        <f>IF(ISBLANK(Ventas[[#This Row],[Código]]),"",Ventas[[#This Row],[Precio Unitario]]*Ventas[[#This Row],[Cantidad]])</f>
        <v/>
      </c>
      <c r="I3768" s="1" t="str">
        <f>IF(ISBLANK(Ventas[[#This Row],[Código]]),"",SUM(Ventas[[#This Row],[Monto]],I3767))</f>
        <v/>
      </c>
    </row>
    <row r="3769" spans="3:9" x14ac:dyDescent="0.25">
      <c r="C3769" t="str">
        <f>IF(ISBLANK(Ventas[[#This Row],[Código]]),"",VLOOKUP(Ventas[[#This Row],[Código]],Productos[],2,FALSE))</f>
        <v/>
      </c>
      <c r="D3769" t="str">
        <f>IF(ISBLANK(Ventas[[#This Row],[Código]]),"",VLOOKUP(Ventas[[#This Row],[Código]],Productos[],3,FALSE))</f>
        <v/>
      </c>
      <c r="E3769" s="22"/>
      <c r="F3769" s="1" t="str">
        <f>IF(ISBLANK(Ventas[[#This Row],[Código]]),"",VLOOKUP(Ventas[[#This Row],[Código]],Productos[],4,FALSE))</f>
        <v/>
      </c>
      <c r="G3769" s="1" t="str">
        <f>IF(ISBLANK(Ventas[[#This Row],[Código]]),"",VLOOKUP(Ventas[[#This Row],[Código]],Productos[],5,FALSE))</f>
        <v/>
      </c>
      <c r="H3769" s="23" t="str">
        <f>IF(ISBLANK(Ventas[[#This Row],[Código]]),"",Ventas[[#This Row],[Precio Unitario]]*Ventas[[#This Row],[Cantidad]])</f>
        <v/>
      </c>
      <c r="I3769" s="1" t="str">
        <f>IF(ISBLANK(Ventas[[#This Row],[Código]]),"",SUM(Ventas[[#This Row],[Monto]],I3768))</f>
        <v/>
      </c>
    </row>
    <row r="3770" spans="3:9" x14ac:dyDescent="0.25">
      <c r="C3770" t="str">
        <f>IF(ISBLANK(Ventas[[#This Row],[Código]]),"",VLOOKUP(Ventas[[#This Row],[Código]],Productos[],2,FALSE))</f>
        <v/>
      </c>
      <c r="D3770" t="str">
        <f>IF(ISBLANK(Ventas[[#This Row],[Código]]),"",VLOOKUP(Ventas[[#This Row],[Código]],Productos[],3,FALSE))</f>
        <v/>
      </c>
      <c r="E3770" s="22"/>
      <c r="F3770" s="1" t="str">
        <f>IF(ISBLANK(Ventas[[#This Row],[Código]]),"",VLOOKUP(Ventas[[#This Row],[Código]],Productos[],4,FALSE))</f>
        <v/>
      </c>
      <c r="G3770" s="1" t="str">
        <f>IF(ISBLANK(Ventas[[#This Row],[Código]]),"",VLOOKUP(Ventas[[#This Row],[Código]],Productos[],5,FALSE))</f>
        <v/>
      </c>
      <c r="H3770" s="23" t="str">
        <f>IF(ISBLANK(Ventas[[#This Row],[Código]]),"",Ventas[[#This Row],[Precio Unitario]]*Ventas[[#This Row],[Cantidad]])</f>
        <v/>
      </c>
      <c r="I3770" s="1" t="str">
        <f>IF(ISBLANK(Ventas[[#This Row],[Código]]),"",SUM(Ventas[[#This Row],[Monto]],I3769))</f>
        <v/>
      </c>
    </row>
    <row r="3771" spans="3:9" x14ac:dyDescent="0.25">
      <c r="C3771" t="str">
        <f>IF(ISBLANK(Ventas[[#This Row],[Código]]),"",VLOOKUP(Ventas[[#This Row],[Código]],Productos[],2,FALSE))</f>
        <v/>
      </c>
      <c r="D3771" t="str">
        <f>IF(ISBLANK(Ventas[[#This Row],[Código]]),"",VLOOKUP(Ventas[[#This Row],[Código]],Productos[],3,FALSE))</f>
        <v/>
      </c>
      <c r="E3771" s="22"/>
      <c r="F3771" s="1" t="str">
        <f>IF(ISBLANK(Ventas[[#This Row],[Código]]),"",VLOOKUP(Ventas[[#This Row],[Código]],Productos[],4,FALSE))</f>
        <v/>
      </c>
      <c r="G3771" s="1" t="str">
        <f>IF(ISBLANK(Ventas[[#This Row],[Código]]),"",VLOOKUP(Ventas[[#This Row],[Código]],Productos[],5,FALSE))</f>
        <v/>
      </c>
      <c r="H3771" s="23" t="str">
        <f>IF(ISBLANK(Ventas[[#This Row],[Código]]),"",Ventas[[#This Row],[Precio Unitario]]*Ventas[[#This Row],[Cantidad]])</f>
        <v/>
      </c>
      <c r="I3771" s="1" t="str">
        <f>IF(ISBLANK(Ventas[[#This Row],[Código]]),"",SUM(Ventas[[#This Row],[Monto]],I3770))</f>
        <v/>
      </c>
    </row>
    <row r="3772" spans="3:9" x14ac:dyDescent="0.25">
      <c r="C3772" t="str">
        <f>IF(ISBLANK(Ventas[[#This Row],[Código]]),"",VLOOKUP(Ventas[[#This Row],[Código]],Productos[],2,FALSE))</f>
        <v/>
      </c>
      <c r="D3772" t="str">
        <f>IF(ISBLANK(Ventas[[#This Row],[Código]]),"",VLOOKUP(Ventas[[#This Row],[Código]],Productos[],3,FALSE))</f>
        <v/>
      </c>
      <c r="E3772" s="22"/>
      <c r="F3772" s="1" t="str">
        <f>IF(ISBLANK(Ventas[[#This Row],[Código]]),"",VLOOKUP(Ventas[[#This Row],[Código]],Productos[],4,FALSE))</f>
        <v/>
      </c>
      <c r="G3772" s="1" t="str">
        <f>IF(ISBLANK(Ventas[[#This Row],[Código]]),"",VLOOKUP(Ventas[[#This Row],[Código]],Productos[],5,FALSE))</f>
        <v/>
      </c>
      <c r="H3772" s="23" t="str">
        <f>IF(ISBLANK(Ventas[[#This Row],[Código]]),"",Ventas[[#This Row],[Precio Unitario]]*Ventas[[#This Row],[Cantidad]])</f>
        <v/>
      </c>
      <c r="I3772" s="1" t="str">
        <f>IF(ISBLANK(Ventas[[#This Row],[Código]]),"",SUM(Ventas[[#This Row],[Monto]],I3771))</f>
        <v/>
      </c>
    </row>
    <row r="3773" spans="3:9" x14ac:dyDescent="0.25">
      <c r="C3773" t="str">
        <f>IF(ISBLANK(Ventas[[#This Row],[Código]]),"",VLOOKUP(Ventas[[#This Row],[Código]],Productos[],2,FALSE))</f>
        <v/>
      </c>
      <c r="D3773" t="str">
        <f>IF(ISBLANK(Ventas[[#This Row],[Código]]),"",VLOOKUP(Ventas[[#This Row],[Código]],Productos[],3,FALSE))</f>
        <v/>
      </c>
      <c r="E3773" s="22"/>
      <c r="F3773" s="1" t="str">
        <f>IF(ISBLANK(Ventas[[#This Row],[Código]]),"",VLOOKUP(Ventas[[#This Row],[Código]],Productos[],4,FALSE))</f>
        <v/>
      </c>
      <c r="G3773" s="1" t="str">
        <f>IF(ISBLANK(Ventas[[#This Row],[Código]]),"",VLOOKUP(Ventas[[#This Row],[Código]],Productos[],5,FALSE))</f>
        <v/>
      </c>
      <c r="H3773" s="23" t="str">
        <f>IF(ISBLANK(Ventas[[#This Row],[Código]]),"",Ventas[[#This Row],[Precio Unitario]]*Ventas[[#This Row],[Cantidad]])</f>
        <v/>
      </c>
      <c r="I3773" s="1" t="str">
        <f>IF(ISBLANK(Ventas[[#This Row],[Código]]),"",SUM(Ventas[[#This Row],[Monto]],I3772))</f>
        <v/>
      </c>
    </row>
    <row r="3774" spans="3:9" x14ac:dyDescent="0.25">
      <c r="C3774" t="str">
        <f>IF(ISBLANK(Ventas[[#This Row],[Código]]),"",VLOOKUP(Ventas[[#This Row],[Código]],Productos[],2,FALSE))</f>
        <v/>
      </c>
      <c r="D3774" t="str">
        <f>IF(ISBLANK(Ventas[[#This Row],[Código]]),"",VLOOKUP(Ventas[[#This Row],[Código]],Productos[],3,FALSE))</f>
        <v/>
      </c>
      <c r="E3774" s="22"/>
      <c r="F3774" s="1" t="str">
        <f>IF(ISBLANK(Ventas[[#This Row],[Código]]),"",VLOOKUP(Ventas[[#This Row],[Código]],Productos[],4,FALSE))</f>
        <v/>
      </c>
      <c r="G3774" s="1" t="str">
        <f>IF(ISBLANK(Ventas[[#This Row],[Código]]),"",VLOOKUP(Ventas[[#This Row],[Código]],Productos[],5,FALSE))</f>
        <v/>
      </c>
      <c r="H3774" s="23" t="str">
        <f>IF(ISBLANK(Ventas[[#This Row],[Código]]),"",Ventas[[#This Row],[Precio Unitario]]*Ventas[[#This Row],[Cantidad]])</f>
        <v/>
      </c>
      <c r="I3774" s="1" t="str">
        <f>IF(ISBLANK(Ventas[[#This Row],[Código]]),"",SUM(Ventas[[#This Row],[Monto]],I3773))</f>
        <v/>
      </c>
    </row>
    <row r="3775" spans="3:9" x14ac:dyDescent="0.25">
      <c r="C3775" t="str">
        <f>IF(ISBLANK(Ventas[[#This Row],[Código]]),"",VLOOKUP(Ventas[[#This Row],[Código]],Productos[],2,FALSE))</f>
        <v/>
      </c>
      <c r="D3775" t="str">
        <f>IF(ISBLANK(Ventas[[#This Row],[Código]]),"",VLOOKUP(Ventas[[#This Row],[Código]],Productos[],3,FALSE))</f>
        <v/>
      </c>
      <c r="E3775" s="22"/>
      <c r="F3775" s="1" t="str">
        <f>IF(ISBLANK(Ventas[[#This Row],[Código]]),"",VLOOKUP(Ventas[[#This Row],[Código]],Productos[],4,FALSE))</f>
        <v/>
      </c>
      <c r="G3775" s="1" t="str">
        <f>IF(ISBLANK(Ventas[[#This Row],[Código]]),"",VLOOKUP(Ventas[[#This Row],[Código]],Productos[],5,FALSE))</f>
        <v/>
      </c>
      <c r="H3775" s="23" t="str">
        <f>IF(ISBLANK(Ventas[[#This Row],[Código]]),"",Ventas[[#This Row],[Precio Unitario]]*Ventas[[#This Row],[Cantidad]])</f>
        <v/>
      </c>
      <c r="I3775" s="1" t="str">
        <f>IF(ISBLANK(Ventas[[#This Row],[Código]]),"",SUM(Ventas[[#This Row],[Monto]],I3774))</f>
        <v/>
      </c>
    </row>
    <row r="3776" spans="3:9" x14ac:dyDescent="0.25">
      <c r="C3776" t="str">
        <f>IF(ISBLANK(Ventas[[#This Row],[Código]]),"",VLOOKUP(Ventas[[#This Row],[Código]],Productos[],2,FALSE))</f>
        <v/>
      </c>
      <c r="D3776" t="str">
        <f>IF(ISBLANK(Ventas[[#This Row],[Código]]),"",VLOOKUP(Ventas[[#This Row],[Código]],Productos[],3,FALSE))</f>
        <v/>
      </c>
      <c r="E3776" s="22"/>
      <c r="F3776" s="1" t="str">
        <f>IF(ISBLANK(Ventas[[#This Row],[Código]]),"",VLOOKUP(Ventas[[#This Row],[Código]],Productos[],4,FALSE))</f>
        <v/>
      </c>
      <c r="G3776" s="1" t="str">
        <f>IF(ISBLANK(Ventas[[#This Row],[Código]]),"",VLOOKUP(Ventas[[#This Row],[Código]],Productos[],5,FALSE))</f>
        <v/>
      </c>
      <c r="H3776" s="23" t="str">
        <f>IF(ISBLANK(Ventas[[#This Row],[Código]]),"",Ventas[[#This Row],[Precio Unitario]]*Ventas[[#This Row],[Cantidad]])</f>
        <v/>
      </c>
      <c r="I3776" s="1" t="str">
        <f>IF(ISBLANK(Ventas[[#This Row],[Código]]),"",SUM(Ventas[[#This Row],[Monto]],I3775))</f>
        <v/>
      </c>
    </row>
    <row r="3777" spans="3:9" x14ac:dyDescent="0.25">
      <c r="C3777" t="str">
        <f>IF(ISBLANK(Ventas[[#This Row],[Código]]),"",VLOOKUP(Ventas[[#This Row],[Código]],Productos[],2,FALSE))</f>
        <v/>
      </c>
      <c r="D3777" t="str">
        <f>IF(ISBLANK(Ventas[[#This Row],[Código]]),"",VLOOKUP(Ventas[[#This Row],[Código]],Productos[],3,FALSE))</f>
        <v/>
      </c>
      <c r="E3777" s="22"/>
      <c r="F3777" s="1" t="str">
        <f>IF(ISBLANK(Ventas[[#This Row],[Código]]),"",VLOOKUP(Ventas[[#This Row],[Código]],Productos[],4,FALSE))</f>
        <v/>
      </c>
      <c r="G3777" s="1" t="str">
        <f>IF(ISBLANK(Ventas[[#This Row],[Código]]),"",VLOOKUP(Ventas[[#This Row],[Código]],Productos[],5,FALSE))</f>
        <v/>
      </c>
      <c r="H3777" s="23" t="str">
        <f>IF(ISBLANK(Ventas[[#This Row],[Código]]),"",Ventas[[#This Row],[Precio Unitario]]*Ventas[[#This Row],[Cantidad]])</f>
        <v/>
      </c>
      <c r="I3777" s="1" t="str">
        <f>IF(ISBLANK(Ventas[[#This Row],[Código]]),"",SUM(Ventas[[#This Row],[Monto]],I3776))</f>
        <v/>
      </c>
    </row>
    <row r="3778" spans="3:9" x14ac:dyDescent="0.25">
      <c r="C3778" t="str">
        <f>IF(ISBLANK(Ventas[[#This Row],[Código]]),"",VLOOKUP(Ventas[[#This Row],[Código]],Productos[],2,FALSE))</f>
        <v/>
      </c>
      <c r="D3778" t="str">
        <f>IF(ISBLANK(Ventas[[#This Row],[Código]]),"",VLOOKUP(Ventas[[#This Row],[Código]],Productos[],3,FALSE))</f>
        <v/>
      </c>
      <c r="E3778" s="22"/>
      <c r="F3778" s="1" t="str">
        <f>IF(ISBLANK(Ventas[[#This Row],[Código]]),"",VLOOKUP(Ventas[[#This Row],[Código]],Productos[],4,FALSE))</f>
        <v/>
      </c>
      <c r="G3778" s="1" t="str">
        <f>IF(ISBLANK(Ventas[[#This Row],[Código]]),"",VLOOKUP(Ventas[[#This Row],[Código]],Productos[],5,FALSE))</f>
        <v/>
      </c>
      <c r="H3778" s="23" t="str">
        <f>IF(ISBLANK(Ventas[[#This Row],[Código]]),"",Ventas[[#This Row],[Precio Unitario]]*Ventas[[#This Row],[Cantidad]])</f>
        <v/>
      </c>
      <c r="I3778" s="1" t="str">
        <f>IF(ISBLANK(Ventas[[#This Row],[Código]]),"",SUM(Ventas[[#This Row],[Monto]],I3777))</f>
        <v/>
      </c>
    </row>
    <row r="3779" spans="3:9" x14ac:dyDescent="0.25">
      <c r="C3779" t="str">
        <f>IF(ISBLANK(Ventas[[#This Row],[Código]]),"",VLOOKUP(Ventas[[#This Row],[Código]],Productos[],2,FALSE))</f>
        <v/>
      </c>
      <c r="D3779" t="str">
        <f>IF(ISBLANK(Ventas[[#This Row],[Código]]),"",VLOOKUP(Ventas[[#This Row],[Código]],Productos[],3,FALSE))</f>
        <v/>
      </c>
      <c r="E3779" s="22"/>
      <c r="F3779" s="1" t="str">
        <f>IF(ISBLANK(Ventas[[#This Row],[Código]]),"",VLOOKUP(Ventas[[#This Row],[Código]],Productos[],4,FALSE))</f>
        <v/>
      </c>
      <c r="G3779" s="1" t="str">
        <f>IF(ISBLANK(Ventas[[#This Row],[Código]]),"",VLOOKUP(Ventas[[#This Row],[Código]],Productos[],5,FALSE))</f>
        <v/>
      </c>
      <c r="H3779" s="23" t="str">
        <f>IF(ISBLANK(Ventas[[#This Row],[Código]]),"",Ventas[[#This Row],[Precio Unitario]]*Ventas[[#This Row],[Cantidad]])</f>
        <v/>
      </c>
      <c r="I3779" s="1" t="str">
        <f>IF(ISBLANK(Ventas[[#This Row],[Código]]),"",SUM(Ventas[[#This Row],[Monto]],I3778))</f>
        <v/>
      </c>
    </row>
    <row r="3780" spans="3:9" x14ac:dyDescent="0.25">
      <c r="C3780" t="str">
        <f>IF(ISBLANK(Ventas[[#This Row],[Código]]),"",VLOOKUP(Ventas[[#This Row],[Código]],Productos[],2,FALSE))</f>
        <v/>
      </c>
      <c r="D3780" t="str">
        <f>IF(ISBLANK(Ventas[[#This Row],[Código]]),"",VLOOKUP(Ventas[[#This Row],[Código]],Productos[],3,FALSE))</f>
        <v/>
      </c>
      <c r="E3780" s="22"/>
      <c r="F3780" s="1" t="str">
        <f>IF(ISBLANK(Ventas[[#This Row],[Código]]),"",VLOOKUP(Ventas[[#This Row],[Código]],Productos[],4,FALSE))</f>
        <v/>
      </c>
      <c r="G3780" s="1" t="str">
        <f>IF(ISBLANK(Ventas[[#This Row],[Código]]),"",VLOOKUP(Ventas[[#This Row],[Código]],Productos[],5,FALSE))</f>
        <v/>
      </c>
      <c r="H3780" s="23" t="str">
        <f>IF(ISBLANK(Ventas[[#This Row],[Código]]),"",Ventas[[#This Row],[Precio Unitario]]*Ventas[[#This Row],[Cantidad]])</f>
        <v/>
      </c>
      <c r="I3780" s="1" t="str">
        <f>IF(ISBLANK(Ventas[[#This Row],[Código]]),"",SUM(Ventas[[#This Row],[Monto]],I3779))</f>
        <v/>
      </c>
    </row>
    <row r="3781" spans="3:9" x14ac:dyDescent="0.25">
      <c r="C3781" t="str">
        <f>IF(ISBLANK(Ventas[[#This Row],[Código]]),"",VLOOKUP(Ventas[[#This Row],[Código]],Productos[],2,FALSE))</f>
        <v/>
      </c>
      <c r="D3781" t="str">
        <f>IF(ISBLANK(Ventas[[#This Row],[Código]]),"",VLOOKUP(Ventas[[#This Row],[Código]],Productos[],3,FALSE))</f>
        <v/>
      </c>
      <c r="E3781" s="22"/>
      <c r="F3781" s="1" t="str">
        <f>IF(ISBLANK(Ventas[[#This Row],[Código]]),"",VLOOKUP(Ventas[[#This Row],[Código]],Productos[],4,FALSE))</f>
        <v/>
      </c>
      <c r="G3781" s="1" t="str">
        <f>IF(ISBLANK(Ventas[[#This Row],[Código]]),"",VLOOKUP(Ventas[[#This Row],[Código]],Productos[],5,FALSE))</f>
        <v/>
      </c>
      <c r="H3781" s="23" t="str">
        <f>IF(ISBLANK(Ventas[[#This Row],[Código]]),"",Ventas[[#This Row],[Precio Unitario]]*Ventas[[#This Row],[Cantidad]])</f>
        <v/>
      </c>
      <c r="I3781" s="1" t="str">
        <f>IF(ISBLANK(Ventas[[#This Row],[Código]]),"",SUM(Ventas[[#This Row],[Monto]],I3780))</f>
        <v/>
      </c>
    </row>
    <row r="3782" spans="3:9" x14ac:dyDescent="0.25">
      <c r="C3782" t="str">
        <f>IF(ISBLANK(Ventas[[#This Row],[Código]]),"",VLOOKUP(Ventas[[#This Row],[Código]],Productos[],2,FALSE))</f>
        <v/>
      </c>
      <c r="D3782" t="str">
        <f>IF(ISBLANK(Ventas[[#This Row],[Código]]),"",VLOOKUP(Ventas[[#This Row],[Código]],Productos[],3,FALSE))</f>
        <v/>
      </c>
      <c r="E3782" s="22"/>
      <c r="F3782" s="1" t="str">
        <f>IF(ISBLANK(Ventas[[#This Row],[Código]]),"",VLOOKUP(Ventas[[#This Row],[Código]],Productos[],4,FALSE))</f>
        <v/>
      </c>
      <c r="G3782" s="1" t="str">
        <f>IF(ISBLANK(Ventas[[#This Row],[Código]]),"",VLOOKUP(Ventas[[#This Row],[Código]],Productos[],5,FALSE))</f>
        <v/>
      </c>
      <c r="H3782" s="23" t="str">
        <f>IF(ISBLANK(Ventas[[#This Row],[Código]]),"",Ventas[[#This Row],[Precio Unitario]]*Ventas[[#This Row],[Cantidad]])</f>
        <v/>
      </c>
      <c r="I3782" s="1" t="str">
        <f>IF(ISBLANK(Ventas[[#This Row],[Código]]),"",SUM(Ventas[[#This Row],[Monto]],I3781))</f>
        <v/>
      </c>
    </row>
    <row r="3783" spans="3:9" x14ac:dyDescent="0.25">
      <c r="C3783" t="str">
        <f>IF(ISBLANK(Ventas[[#This Row],[Código]]),"",VLOOKUP(Ventas[[#This Row],[Código]],Productos[],2,FALSE))</f>
        <v/>
      </c>
      <c r="D3783" t="str">
        <f>IF(ISBLANK(Ventas[[#This Row],[Código]]),"",VLOOKUP(Ventas[[#This Row],[Código]],Productos[],3,FALSE))</f>
        <v/>
      </c>
      <c r="E3783" s="22"/>
      <c r="F3783" s="1" t="str">
        <f>IF(ISBLANK(Ventas[[#This Row],[Código]]),"",VLOOKUP(Ventas[[#This Row],[Código]],Productos[],4,FALSE))</f>
        <v/>
      </c>
      <c r="G3783" s="1" t="str">
        <f>IF(ISBLANK(Ventas[[#This Row],[Código]]),"",VLOOKUP(Ventas[[#This Row],[Código]],Productos[],5,FALSE))</f>
        <v/>
      </c>
      <c r="H3783" s="23" t="str">
        <f>IF(ISBLANK(Ventas[[#This Row],[Código]]),"",Ventas[[#This Row],[Precio Unitario]]*Ventas[[#This Row],[Cantidad]])</f>
        <v/>
      </c>
      <c r="I3783" s="1" t="str">
        <f>IF(ISBLANK(Ventas[[#This Row],[Código]]),"",SUM(Ventas[[#This Row],[Monto]],I3782))</f>
        <v/>
      </c>
    </row>
    <row r="3784" spans="3:9" x14ac:dyDescent="0.25">
      <c r="C3784" t="str">
        <f>IF(ISBLANK(Ventas[[#This Row],[Código]]),"",VLOOKUP(Ventas[[#This Row],[Código]],Productos[],2,FALSE))</f>
        <v/>
      </c>
      <c r="D3784" t="str">
        <f>IF(ISBLANK(Ventas[[#This Row],[Código]]),"",VLOOKUP(Ventas[[#This Row],[Código]],Productos[],3,FALSE))</f>
        <v/>
      </c>
      <c r="E3784" s="22"/>
      <c r="F3784" s="1" t="str">
        <f>IF(ISBLANK(Ventas[[#This Row],[Código]]),"",VLOOKUP(Ventas[[#This Row],[Código]],Productos[],4,FALSE))</f>
        <v/>
      </c>
      <c r="G3784" s="1" t="str">
        <f>IF(ISBLANK(Ventas[[#This Row],[Código]]),"",VLOOKUP(Ventas[[#This Row],[Código]],Productos[],5,FALSE))</f>
        <v/>
      </c>
      <c r="H3784" s="23" t="str">
        <f>IF(ISBLANK(Ventas[[#This Row],[Código]]),"",Ventas[[#This Row],[Precio Unitario]]*Ventas[[#This Row],[Cantidad]])</f>
        <v/>
      </c>
      <c r="I3784" s="1" t="str">
        <f>IF(ISBLANK(Ventas[[#This Row],[Código]]),"",SUM(Ventas[[#This Row],[Monto]],I3783))</f>
        <v/>
      </c>
    </row>
    <row r="3785" spans="3:9" x14ac:dyDescent="0.25">
      <c r="C3785" t="str">
        <f>IF(ISBLANK(Ventas[[#This Row],[Código]]),"",VLOOKUP(Ventas[[#This Row],[Código]],Productos[],2,FALSE))</f>
        <v/>
      </c>
      <c r="D3785" t="str">
        <f>IF(ISBLANK(Ventas[[#This Row],[Código]]),"",VLOOKUP(Ventas[[#This Row],[Código]],Productos[],3,FALSE))</f>
        <v/>
      </c>
      <c r="E3785" s="22"/>
      <c r="F3785" s="1" t="str">
        <f>IF(ISBLANK(Ventas[[#This Row],[Código]]),"",VLOOKUP(Ventas[[#This Row],[Código]],Productos[],4,FALSE))</f>
        <v/>
      </c>
      <c r="G3785" s="1" t="str">
        <f>IF(ISBLANK(Ventas[[#This Row],[Código]]),"",VLOOKUP(Ventas[[#This Row],[Código]],Productos[],5,FALSE))</f>
        <v/>
      </c>
      <c r="H3785" s="23" t="str">
        <f>IF(ISBLANK(Ventas[[#This Row],[Código]]),"",Ventas[[#This Row],[Precio Unitario]]*Ventas[[#This Row],[Cantidad]])</f>
        <v/>
      </c>
      <c r="I3785" s="1" t="str">
        <f>IF(ISBLANK(Ventas[[#This Row],[Código]]),"",SUM(Ventas[[#This Row],[Monto]],I3784))</f>
        <v/>
      </c>
    </row>
    <row r="3786" spans="3:9" x14ac:dyDescent="0.25">
      <c r="C3786" t="str">
        <f>IF(ISBLANK(Ventas[[#This Row],[Código]]),"",VLOOKUP(Ventas[[#This Row],[Código]],Productos[],2,FALSE))</f>
        <v/>
      </c>
      <c r="D3786" t="str">
        <f>IF(ISBLANK(Ventas[[#This Row],[Código]]),"",VLOOKUP(Ventas[[#This Row],[Código]],Productos[],3,FALSE))</f>
        <v/>
      </c>
      <c r="E3786" s="22"/>
      <c r="F3786" s="1" t="str">
        <f>IF(ISBLANK(Ventas[[#This Row],[Código]]),"",VLOOKUP(Ventas[[#This Row],[Código]],Productos[],4,FALSE))</f>
        <v/>
      </c>
      <c r="G3786" s="1" t="str">
        <f>IF(ISBLANK(Ventas[[#This Row],[Código]]),"",VLOOKUP(Ventas[[#This Row],[Código]],Productos[],5,FALSE))</f>
        <v/>
      </c>
      <c r="H3786" s="23" t="str">
        <f>IF(ISBLANK(Ventas[[#This Row],[Código]]),"",Ventas[[#This Row],[Precio Unitario]]*Ventas[[#This Row],[Cantidad]])</f>
        <v/>
      </c>
      <c r="I3786" s="1" t="str">
        <f>IF(ISBLANK(Ventas[[#This Row],[Código]]),"",SUM(Ventas[[#This Row],[Monto]],I3785))</f>
        <v/>
      </c>
    </row>
    <row r="3787" spans="3:9" x14ac:dyDescent="0.25">
      <c r="C3787" t="str">
        <f>IF(ISBLANK(Ventas[[#This Row],[Código]]),"",VLOOKUP(Ventas[[#This Row],[Código]],Productos[],2,FALSE))</f>
        <v/>
      </c>
      <c r="D3787" t="str">
        <f>IF(ISBLANK(Ventas[[#This Row],[Código]]),"",VLOOKUP(Ventas[[#This Row],[Código]],Productos[],3,FALSE))</f>
        <v/>
      </c>
      <c r="E3787" s="22"/>
      <c r="F3787" s="1" t="str">
        <f>IF(ISBLANK(Ventas[[#This Row],[Código]]),"",VLOOKUP(Ventas[[#This Row],[Código]],Productos[],4,FALSE))</f>
        <v/>
      </c>
      <c r="G3787" s="1" t="str">
        <f>IF(ISBLANK(Ventas[[#This Row],[Código]]),"",VLOOKUP(Ventas[[#This Row],[Código]],Productos[],5,FALSE))</f>
        <v/>
      </c>
      <c r="H3787" s="23" t="str">
        <f>IF(ISBLANK(Ventas[[#This Row],[Código]]),"",Ventas[[#This Row],[Precio Unitario]]*Ventas[[#This Row],[Cantidad]])</f>
        <v/>
      </c>
      <c r="I3787" s="1" t="str">
        <f>IF(ISBLANK(Ventas[[#This Row],[Código]]),"",SUM(Ventas[[#This Row],[Monto]],I3786))</f>
        <v/>
      </c>
    </row>
    <row r="3788" spans="3:9" x14ac:dyDescent="0.25">
      <c r="C3788" t="str">
        <f>IF(ISBLANK(Ventas[[#This Row],[Código]]),"",VLOOKUP(Ventas[[#This Row],[Código]],Productos[],2,FALSE))</f>
        <v/>
      </c>
      <c r="D3788" t="str">
        <f>IF(ISBLANK(Ventas[[#This Row],[Código]]),"",VLOOKUP(Ventas[[#This Row],[Código]],Productos[],3,FALSE))</f>
        <v/>
      </c>
      <c r="E3788" s="22"/>
      <c r="F3788" s="1" t="str">
        <f>IF(ISBLANK(Ventas[[#This Row],[Código]]),"",VLOOKUP(Ventas[[#This Row],[Código]],Productos[],4,FALSE))</f>
        <v/>
      </c>
      <c r="G3788" s="1" t="str">
        <f>IF(ISBLANK(Ventas[[#This Row],[Código]]),"",VLOOKUP(Ventas[[#This Row],[Código]],Productos[],5,FALSE))</f>
        <v/>
      </c>
      <c r="H3788" s="23" t="str">
        <f>IF(ISBLANK(Ventas[[#This Row],[Código]]),"",Ventas[[#This Row],[Precio Unitario]]*Ventas[[#This Row],[Cantidad]])</f>
        <v/>
      </c>
      <c r="I3788" s="1" t="str">
        <f>IF(ISBLANK(Ventas[[#This Row],[Código]]),"",SUM(Ventas[[#This Row],[Monto]],I3787))</f>
        <v/>
      </c>
    </row>
    <row r="3789" spans="3:9" x14ac:dyDescent="0.25">
      <c r="C3789" t="str">
        <f>IF(ISBLANK(Ventas[[#This Row],[Código]]),"",VLOOKUP(Ventas[[#This Row],[Código]],Productos[],2,FALSE))</f>
        <v/>
      </c>
      <c r="D3789" t="str">
        <f>IF(ISBLANK(Ventas[[#This Row],[Código]]),"",VLOOKUP(Ventas[[#This Row],[Código]],Productos[],3,FALSE))</f>
        <v/>
      </c>
      <c r="E3789" s="22"/>
      <c r="F3789" s="1" t="str">
        <f>IF(ISBLANK(Ventas[[#This Row],[Código]]),"",VLOOKUP(Ventas[[#This Row],[Código]],Productos[],4,FALSE))</f>
        <v/>
      </c>
      <c r="G3789" s="1" t="str">
        <f>IF(ISBLANK(Ventas[[#This Row],[Código]]),"",VLOOKUP(Ventas[[#This Row],[Código]],Productos[],5,FALSE))</f>
        <v/>
      </c>
      <c r="H3789" s="23" t="str">
        <f>IF(ISBLANK(Ventas[[#This Row],[Código]]),"",Ventas[[#This Row],[Precio Unitario]]*Ventas[[#This Row],[Cantidad]])</f>
        <v/>
      </c>
      <c r="I3789" s="1" t="str">
        <f>IF(ISBLANK(Ventas[[#This Row],[Código]]),"",SUM(Ventas[[#This Row],[Monto]],I3788))</f>
        <v/>
      </c>
    </row>
    <row r="3790" spans="3:9" x14ac:dyDescent="0.25">
      <c r="C3790" t="str">
        <f>IF(ISBLANK(Ventas[[#This Row],[Código]]),"",VLOOKUP(Ventas[[#This Row],[Código]],Productos[],2,FALSE))</f>
        <v/>
      </c>
      <c r="D3790" t="str">
        <f>IF(ISBLANK(Ventas[[#This Row],[Código]]),"",VLOOKUP(Ventas[[#This Row],[Código]],Productos[],3,FALSE))</f>
        <v/>
      </c>
      <c r="E3790" s="22"/>
      <c r="F3790" s="1" t="str">
        <f>IF(ISBLANK(Ventas[[#This Row],[Código]]),"",VLOOKUP(Ventas[[#This Row],[Código]],Productos[],4,FALSE))</f>
        <v/>
      </c>
      <c r="G3790" s="1" t="str">
        <f>IF(ISBLANK(Ventas[[#This Row],[Código]]),"",VLOOKUP(Ventas[[#This Row],[Código]],Productos[],5,FALSE))</f>
        <v/>
      </c>
      <c r="H3790" s="23" t="str">
        <f>IF(ISBLANK(Ventas[[#This Row],[Código]]),"",Ventas[[#This Row],[Precio Unitario]]*Ventas[[#This Row],[Cantidad]])</f>
        <v/>
      </c>
      <c r="I3790" s="1" t="str">
        <f>IF(ISBLANK(Ventas[[#This Row],[Código]]),"",SUM(Ventas[[#This Row],[Monto]],I3789))</f>
        <v/>
      </c>
    </row>
    <row r="3791" spans="3:9" x14ac:dyDescent="0.25">
      <c r="C3791" t="str">
        <f>IF(ISBLANK(Ventas[[#This Row],[Código]]),"",VLOOKUP(Ventas[[#This Row],[Código]],Productos[],2,FALSE))</f>
        <v/>
      </c>
      <c r="D3791" t="str">
        <f>IF(ISBLANK(Ventas[[#This Row],[Código]]),"",VLOOKUP(Ventas[[#This Row],[Código]],Productos[],3,FALSE))</f>
        <v/>
      </c>
      <c r="E3791" s="22"/>
      <c r="F3791" s="1" t="str">
        <f>IF(ISBLANK(Ventas[[#This Row],[Código]]),"",VLOOKUP(Ventas[[#This Row],[Código]],Productos[],4,FALSE))</f>
        <v/>
      </c>
      <c r="G3791" s="1" t="str">
        <f>IF(ISBLANK(Ventas[[#This Row],[Código]]),"",VLOOKUP(Ventas[[#This Row],[Código]],Productos[],5,FALSE))</f>
        <v/>
      </c>
      <c r="H3791" s="23" t="str">
        <f>IF(ISBLANK(Ventas[[#This Row],[Código]]),"",Ventas[[#This Row],[Precio Unitario]]*Ventas[[#This Row],[Cantidad]])</f>
        <v/>
      </c>
      <c r="I3791" s="1" t="str">
        <f>IF(ISBLANK(Ventas[[#This Row],[Código]]),"",SUM(Ventas[[#This Row],[Monto]],I3790))</f>
        <v/>
      </c>
    </row>
    <row r="3792" spans="3:9" x14ac:dyDescent="0.25">
      <c r="C3792" t="str">
        <f>IF(ISBLANK(Ventas[[#This Row],[Código]]),"",VLOOKUP(Ventas[[#This Row],[Código]],Productos[],2,FALSE))</f>
        <v/>
      </c>
      <c r="D3792" t="str">
        <f>IF(ISBLANK(Ventas[[#This Row],[Código]]),"",VLOOKUP(Ventas[[#This Row],[Código]],Productos[],3,FALSE))</f>
        <v/>
      </c>
      <c r="E3792" s="22"/>
      <c r="F3792" s="1" t="str">
        <f>IF(ISBLANK(Ventas[[#This Row],[Código]]),"",VLOOKUP(Ventas[[#This Row],[Código]],Productos[],4,FALSE))</f>
        <v/>
      </c>
      <c r="G3792" s="1" t="str">
        <f>IF(ISBLANK(Ventas[[#This Row],[Código]]),"",VLOOKUP(Ventas[[#This Row],[Código]],Productos[],5,FALSE))</f>
        <v/>
      </c>
      <c r="H3792" s="23" t="str">
        <f>IF(ISBLANK(Ventas[[#This Row],[Código]]),"",Ventas[[#This Row],[Precio Unitario]]*Ventas[[#This Row],[Cantidad]])</f>
        <v/>
      </c>
      <c r="I3792" s="1" t="str">
        <f>IF(ISBLANK(Ventas[[#This Row],[Código]]),"",SUM(Ventas[[#This Row],[Monto]],I3791))</f>
        <v/>
      </c>
    </row>
    <row r="3793" spans="3:9" x14ac:dyDescent="0.25">
      <c r="C3793" t="str">
        <f>IF(ISBLANK(Ventas[[#This Row],[Código]]),"",VLOOKUP(Ventas[[#This Row],[Código]],Productos[],2,FALSE))</f>
        <v/>
      </c>
      <c r="D3793" t="str">
        <f>IF(ISBLANK(Ventas[[#This Row],[Código]]),"",VLOOKUP(Ventas[[#This Row],[Código]],Productos[],3,FALSE))</f>
        <v/>
      </c>
      <c r="E3793" s="22"/>
      <c r="F3793" s="1" t="str">
        <f>IF(ISBLANK(Ventas[[#This Row],[Código]]),"",VLOOKUP(Ventas[[#This Row],[Código]],Productos[],4,FALSE))</f>
        <v/>
      </c>
      <c r="G3793" s="1" t="str">
        <f>IF(ISBLANK(Ventas[[#This Row],[Código]]),"",VLOOKUP(Ventas[[#This Row],[Código]],Productos[],5,FALSE))</f>
        <v/>
      </c>
      <c r="H3793" s="23" t="str">
        <f>IF(ISBLANK(Ventas[[#This Row],[Código]]),"",Ventas[[#This Row],[Precio Unitario]]*Ventas[[#This Row],[Cantidad]])</f>
        <v/>
      </c>
      <c r="I3793" s="1" t="str">
        <f>IF(ISBLANK(Ventas[[#This Row],[Código]]),"",SUM(Ventas[[#This Row],[Monto]],I3792))</f>
        <v/>
      </c>
    </row>
    <row r="3794" spans="3:9" x14ac:dyDescent="0.25">
      <c r="C3794" t="str">
        <f>IF(ISBLANK(Ventas[[#This Row],[Código]]),"",VLOOKUP(Ventas[[#This Row],[Código]],Productos[],2,FALSE))</f>
        <v/>
      </c>
      <c r="D3794" t="str">
        <f>IF(ISBLANK(Ventas[[#This Row],[Código]]),"",VLOOKUP(Ventas[[#This Row],[Código]],Productos[],3,FALSE))</f>
        <v/>
      </c>
      <c r="E3794" s="22"/>
      <c r="F3794" s="1" t="str">
        <f>IF(ISBLANK(Ventas[[#This Row],[Código]]),"",VLOOKUP(Ventas[[#This Row],[Código]],Productos[],4,FALSE))</f>
        <v/>
      </c>
      <c r="G3794" s="1" t="str">
        <f>IF(ISBLANK(Ventas[[#This Row],[Código]]),"",VLOOKUP(Ventas[[#This Row],[Código]],Productos[],5,FALSE))</f>
        <v/>
      </c>
      <c r="H3794" s="23" t="str">
        <f>IF(ISBLANK(Ventas[[#This Row],[Código]]),"",Ventas[[#This Row],[Precio Unitario]]*Ventas[[#This Row],[Cantidad]])</f>
        <v/>
      </c>
      <c r="I3794" s="1" t="str">
        <f>IF(ISBLANK(Ventas[[#This Row],[Código]]),"",SUM(Ventas[[#This Row],[Monto]],I3793))</f>
        <v/>
      </c>
    </row>
    <row r="3795" spans="3:9" x14ac:dyDescent="0.25">
      <c r="C3795" t="str">
        <f>IF(ISBLANK(Ventas[[#This Row],[Código]]),"",VLOOKUP(Ventas[[#This Row],[Código]],Productos[],2,FALSE))</f>
        <v/>
      </c>
      <c r="D3795" t="str">
        <f>IF(ISBLANK(Ventas[[#This Row],[Código]]),"",VLOOKUP(Ventas[[#This Row],[Código]],Productos[],3,FALSE))</f>
        <v/>
      </c>
      <c r="E3795" s="22"/>
      <c r="F3795" s="1" t="str">
        <f>IF(ISBLANK(Ventas[[#This Row],[Código]]),"",VLOOKUP(Ventas[[#This Row],[Código]],Productos[],4,FALSE))</f>
        <v/>
      </c>
      <c r="G3795" s="1" t="str">
        <f>IF(ISBLANK(Ventas[[#This Row],[Código]]),"",VLOOKUP(Ventas[[#This Row],[Código]],Productos[],5,FALSE))</f>
        <v/>
      </c>
      <c r="H3795" s="23" t="str">
        <f>IF(ISBLANK(Ventas[[#This Row],[Código]]),"",Ventas[[#This Row],[Precio Unitario]]*Ventas[[#This Row],[Cantidad]])</f>
        <v/>
      </c>
      <c r="I3795" s="1" t="str">
        <f>IF(ISBLANK(Ventas[[#This Row],[Código]]),"",SUM(Ventas[[#This Row],[Monto]],I3794))</f>
        <v/>
      </c>
    </row>
    <row r="3796" spans="3:9" x14ac:dyDescent="0.25">
      <c r="C3796" t="str">
        <f>IF(ISBLANK(Ventas[[#This Row],[Código]]),"",VLOOKUP(Ventas[[#This Row],[Código]],Productos[],2,FALSE))</f>
        <v/>
      </c>
      <c r="D3796" t="str">
        <f>IF(ISBLANK(Ventas[[#This Row],[Código]]),"",VLOOKUP(Ventas[[#This Row],[Código]],Productos[],3,FALSE))</f>
        <v/>
      </c>
      <c r="E3796" s="22"/>
      <c r="F3796" s="1" t="str">
        <f>IF(ISBLANK(Ventas[[#This Row],[Código]]),"",VLOOKUP(Ventas[[#This Row],[Código]],Productos[],4,FALSE))</f>
        <v/>
      </c>
      <c r="G3796" s="1" t="str">
        <f>IF(ISBLANK(Ventas[[#This Row],[Código]]),"",VLOOKUP(Ventas[[#This Row],[Código]],Productos[],5,FALSE))</f>
        <v/>
      </c>
      <c r="H3796" s="23" t="str">
        <f>IF(ISBLANK(Ventas[[#This Row],[Código]]),"",Ventas[[#This Row],[Precio Unitario]]*Ventas[[#This Row],[Cantidad]])</f>
        <v/>
      </c>
      <c r="I3796" s="1" t="str">
        <f>IF(ISBLANK(Ventas[[#This Row],[Código]]),"",SUM(Ventas[[#This Row],[Monto]],I3795))</f>
        <v/>
      </c>
    </row>
    <row r="3797" spans="3:9" x14ac:dyDescent="0.25">
      <c r="C3797" t="str">
        <f>IF(ISBLANK(Ventas[[#This Row],[Código]]),"",VLOOKUP(Ventas[[#This Row],[Código]],Productos[],2,FALSE))</f>
        <v/>
      </c>
      <c r="D3797" t="str">
        <f>IF(ISBLANK(Ventas[[#This Row],[Código]]),"",VLOOKUP(Ventas[[#This Row],[Código]],Productos[],3,FALSE))</f>
        <v/>
      </c>
      <c r="E3797" s="22"/>
      <c r="F3797" s="1" t="str">
        <f>IF(ISBLANK(Ventas[[#This Row],[Código]]),"",VLOOKUP(Ventas[[#This Row],[Código]],Productos[],4,FALSE))</f>
        <v/>
      </c>
      <c r="G3797" s="1" t="str">
        <f>IF(ISBLANK(Ventas[[#This Row],[Código]]),"",VLOOKUP(Ventas[[#This Row],[Código]],Productos[],5,FALSE))</f>
        <v/>
      </c>
      <c r="H3797" s="23" t="str">
        <f>IF(ISBLANK(Ventas[[#This Row],[Código]]),"",Ventas[[#This Row],[Precio Unitario]]*Ventas[[#This Row],[Cantidad]])</f>
        <v/>
      </c>
      <c r="I3797" s="1" t="str">
        <f>IF(ISBLANK(Ventas[[#This Row],[Código]]),"",SUM(Ventas[[#This Row],[Monto]],I3796))</f>
        <v/>
      </c>
    </row>
    <row r="3798" spans="3:9" x14ac:dyDescent="0.25">
      <c r="C3798" t="str">
        <f>IF(ISBLANK(Ventas[[#This Row],[Código]]),"",VLOOKUP(Ventas[[#This Row],[Código]],Productos[],2,FALSE))</f>
        <v/>
      </c>
      <c r="D3798" t="str">
        <f>IF(ISBLANK(Ventas[[#This Row],[Código]]),"",VLOOKUP(Ventas[[#This Row],[Código]],Productos[],3,FALSE))</f>
        <v/>
      </c>
      <c r="E3798" s="22"/>
      <c r="F3798" s="1" t="str">
        <f>IF(ISBLANK(Ventas[[#This Row],[Código]]),"",VLOOKUP(Ventas[[#This Row],[Código]],Productos[],4,FALSE))</f>
        <v/>
      </c>
      <c r="G3798" s="1" t="str">
        <f>IF(ISBLANK(Ventas[[#This Row],[Código]]),"",VLOOKUP(Ventas[[#This Row],[Código]],Productos[],5,FALSE))</f>
        <v/>
      </c>
      <c r="H3798" s="23" t="str">
        <f>IF(ISBLANK(Ventas[[#This Row],[Código]]),"",Ventas[[#This Row],[Precio Unitario]]*Ventas[[#This Row],[Cantidad]])</f>
        <v/>
      </c>
      <c r="I3798" s="1" t="str">
        <f>IF(ISBLANK(Ventas[[#This Row],[Código]]),"",SUM(Ventas[[#This Row],[Monto]],I3797))</f>
        <v/>
      </c>
    </row>
    <row r="3799" spans="3:9" x14ac:dyDescent="0.25">
      <c r="C3799" t="str">
        <f>IF(ISBLANK(Ventas[[#This Row],[Código]]),"",VLOOKUP(Ventas[[#This Row],[Código]],Productos[],2,FALSE))</f>
        <v/>
      </c>
      <c r="D3799" t="str">
        <f>IF(ISBLANK(Ventas[[#This Row],[Código]]),"",VLOOKUP(Ventas[[#This Row],[Código]],Productos[],3,FALSE))</f>
        <v/>
      </c>
      <c r="E3799" s="22"/>
      <c r="F3799" s="1" t="str">
        <f>IF(ISBLANK(Ventas[[#This Row],[Código]]),"",VLOOKUP(Ventas[[#This Row],[Código]],Productos[],4,FALSE))</f>
        <v/>
      </c>
      <c r="G3799" s="1" t="str">
        <f>IF(ISBLANK(Ventas[[#This Row],[Código]]),"",VLOOKUP(Ventas[[#This Row],[Código]],Productos[],5,FALSE))</f>
        <v/>
      </c>
      <c r="H3799" s="23" t="str">
        <f>IF(ISBLANK(Ventas[[#This Row],[Código]]),"",Ventas[[#This Row],[Precio Unitario]]*Ventas[[#This Row],[Cantidad]])</f>
        <v/>
      </c>
      <c r="I3799" s="1" t="str">
        <f>IF(ISBLANK(Ventas[[#This Row],[Código]]),"",SUM(Ventas[[#This Row],[Monto]],I3798))</f>
        <v/>
      </c>
    </row>
    <row r="3800" spans="3:9" x14ac:dyDescent="0.25">
      <c r="C3800" t="str">
        <f>IF(ISBLANK(Ventas[[#This Row],[Código]]),"",VLOOKUP(Ventas[[#This Row],[Código]],Productos[],2,FALSE))</f>
        <v/>
      </c>
      <c r="D3800" t="str">
        <f>IF(ISBLANK(Ventas[[#This Row],[Código]]),"",VLOOKUP(Ventas[[#This Row],[Código]],Productos[],3,FALSE))</f>
        <v/>
      </c>
      <c r="E3800" s="22"/>
      <c r="F3800" s="1" t="str">
        <f>IF(ISBLANK(Ventas[[#This Row],[Código]]),"",VLOOKUP(Ventas[[#This Row],[Código]],Productos[],4,FALSE))</f>
        <v/>
      </c>
      <c r="G3800" s="1" t="str">
        <f>IF(ISBLANK(Ventas[[#This Row],[Código]]),"",VLOOKUP(Ventas[[#This Row],[Código]],Productos[],5,FALSE))</f>
        <v/>
      </c>
      <c r="H3800" s="23" t="str">
        <f>IF(ISBLANK(Ventas[[#This Row],[Código]]),"",Ventas[[#This Row],[Precio Unitario]]*Ventas[[#This Row],[Cantidad]])</f>
        <v/>
      </c>
      <c r="I3800" s="1" t="str">
        <f>IF(ISBLANK(Ventas[[#This Row],[Código]]),"",SUM(Ventas[[#This Row],[Monto]],I3799))</f>
        <v/>
      </c>
    </row>
    <row r="3801" spans="3:9" x14ac:dyDescent="0.25">
      <c r="C3801" t="str">
        <f>IF(ISBLANK(Ventas[[#This Row],[Código]]),"",VLOOKUP(Ventas[[#This Row],[Código]],Productos[],2,FALSE))</f>
        <v/>
      </c>
      <c r="D3801" t="str">
        <f>IF(ISBLANK(Ventas[[#This Row],[Código]]),"",VLOOKUP(Ventas[[#This Row],[Código]],Productos[],3,FALSE))</f>
        <v/>
      </c>
      <c r="E3801" s="22"/>
      <c r="F3801" s="1" t="str">
        <f>IF(ISBLANK(Ventas[[#This Row],[Código]]),"",VLOOKUP(Ventas[[#This Row],[Código]],Productos[],4,FALSE))</f>
        <v/>
      </c>
      <c r="G3801" s="1" t="str">
        <f>IF(ISBLANK(Ventas[[#This Row],[Código]]),"",VLOOKUP(Ventas[[#This Row],[Código]],Productos[],5,FALSE))</f>
        <v/>
      </c>
      <c r="H3801" s="23" t="str">
        <f>IF(ISBLANK(Ventas[[#This Row],[Código]]),"",Ventas[[#This Row],[Precio Unitario]]*Ventas[[#This Row],[Cantidad]])</f>
        <v/>
      </c>
      <c r="I3801" s="1" t="str">
        <f>IF(ISBLANK(Ventas[[#This Row],[Código]]),"",SUM(Ventas[[#This Row],[Monto]],I3800))</f>
        <v/>
      </c>
    </row>
    <row r="3802" spans="3:9" x14ac:dyDescent="0.25">
      <c r="C3802" t="str">
        <f>IF(ISBLANK(Ventas[[#This Row],[Código]]),"",VLOOKUP(Ventas[[#This Row],[Código]],Productos[],2,FALSE))</f>
        <v/>
      </c>
      <c r="D3802" t="str">
        <f>IF(ISBLANK(Ventas[[#This Row],[Código]]),"",VLOOKUP(Ventas[[#This Row],[Código]],Productos[],3,FALSE))</f>
        <v/>
      </c>
      <c r="E3802" s="22"/>
      <c r="F3802" s="1" t="str">
        <f>IF(ISBLANK(Ventas[[#This Row],[Código]]),"",VLOOKUP(Ventas[[#This Row],[Código]],Productos[],4,FALSE))</f>
        <v/>
      </c>
      <c r="G3802" s="1" t="str">
        <f>IF(ISBLANK(Ventas[[#This Row],[Código]]),"",VLOOKUP(Ventas[[#This Row],[Código]],Productos[],5,FALSE))</f>
        <v/>
      </c>
      <c r="H3802" s="23" t="str">
        <f>IF(ISBLANK(Ventas[[#This Row],[Código]]),"",Ventas[[#This Row],[Precio Unitario]]*Ventas[[#This Row],[Cantidad]])</f>
        <v/>
      </c>
      <c r="I3802" s="1" t="str">
        <f>IF(ISBLANK(Ventas[[#This Row],[Código]]),"",SUM(Ventas[[#This Row],[Monto]],I3801))</f>
        <v/>
      </c>
    </row>
    <row r="3803" spans="3:9" x14ac:dyDescent="0.25">
      <c r="C3803" t="str">
        <f>IF(ISBLANK(Ventas[[#This Row],[Código]]),"",VLOOKUP(Ventas[[#This Row],[Código]],Productos[],2,FALSE))</f>
        <v/>
      </c>
      <c r="D3803" t="str">
        <f>IF(ISBLANK(Ventas[[#This Row],[Código]]),"",VLOOKUP(Ventas[[#This Row],[Código]],Productos[],3,FALSE))</f>
        <v/>
      </c>
      <c r="E3803" s="22"/>
      <c r="F3803" s="1" t="str">
        <f>IF(ISBLANK(Ventas[[#This Row],[Código]]),"",VLOOKUP(Ventas[[#This Row],[Código]],Productos[],4,FALSE))</f>
        <v/>
      </c>
      <c r="G3803" s="1" t="str">
        <f>IF(ISBLANK(Ventas[[#This Row],[Código]]),"",VLOOKUP(Ventas[[#This Row],[Código]],Productos[],5,FALSE))</f>
        <v/>
      </c>
      <c r="H3803" s="23" t="str">
        <f>IF(ISBLANK(Ventas[[#This Row],[Código]]),"",Ventas[[#This Row],[Precio Unitario]]*Ventas[[#This Row],[Cantidad]])</f>
        <v/>
      </c>
      <c r="I3803" s="1" t="str">
        <f>IF(ISBLANK(Ventas[[#This Row],[Código]]),"",SUM(Ventas[[#This Row],[Monto]],I3802))</f>
        <v/>
      </c>
    </row>
    <row r="3804" spans="3:9" x14ac:dyDescent="0.25">
      <c r="C3804" t="str">
        <f>IF(ISBLANK(Ventas[[#This Row],[Código]]),"",VLOOKUP(Ventas[[#This Row],[Código]],Productos[],2,FALSE))</f>
        <v/>
      </c>
      <c r="D3804" t="str">
        <f>IF(ISBLANK(Ventas[[#This Row],[Código]]),"",VLOOKUP(Ventas[[#This Row],[Código]],Productos[],3,FALSE))</f>
        <v/>
      </c>
      <c r="E3804" s="22"/>
      <c r="F3804" s="1" t="str">
        <f>IF(ISBLANK(Ventas[[#This Row],[Código]]),"",VLOOKUP(Ventas[[#This Row],[Código]],Productos[],4,FALSE))</f>
        <v/>
      </c>
      <c r="G3804" s="1" t="str">
        <f>IF(ISBLANK(Ventas[[#This Row],[Código]]),"",VLOOKUP(Ventas[[#This Row],[Código]],Productos[],5,FALSE))</f>
        <v/>
      </c>
      <c r="H3804" s="23" t="str">
        <f>IF(ISBLANK(Ventas[[#This Row],[Código]]),"",Ventas[[#This Row],[Precio Unitario]]*Ventas[[#This Row],[Cantidad]])</f>
        <v/>
      </c>
      <c r="I3804" s="1" t="str">
        <f>IF(ISBLANK(Ventas[[#This Row],[Código]]),"",SUM(Ventas[[#This Row],[Monto]],I3803))</f>
        <v/>
      </c>
    </row>
    <row r="3805" spans="3:9" x14ac:dyDescent="0.25">
      <c r="C3805" t="str">
        <f>IF(ISBLANK(Ventas[[#This Row],[Código]]),"",VLOOKUP(Ventas[[#This Row],[Código]],Productos[],2,FALSE))</f>
        <v/>
      </c>
      <c r="D3805" t="str">
        <f>IF(ISBLANK(Ventas[[#This Row],[Código]]),"",VLOOKUP(Ventas[[#This Row],[Código]],Productos[],3,FALSE))</f>
        <v/>
      </c>
      <c r="E3805" s="22"/>
      <c r="F3805" s="1" t="str">
        <f>IF(ISBLANK(Ventas[[#This Row],[Código]]),"",VLOOKUP(Ventas[[#This Row],[Código]],Productos[],4,FALSE))</f>
        <v/>
      </c>
      <c r="G3805" s="1" t="str">
        <f>IF(ISBLANK(Ventas[[#This Row],[Código]]),"",VLOOKUP(Ventas[[#This Row],[Código]],Productos[],5,FALSE))</f>
        <v/>
      </c>
      <c r="H3805" s="23" t="str">
        <f>IF(ISBLANK(Ventas[[#This Row],[Código]]),"",Ventas[[#This Row],[Precio Unitario]]*Ventas[[#This Row],[Cantidad]])</f>
        <v/>
      </c>
      <c r="I3805" s="1" t="str">
        <f>IF(ISBLANK(Ventas[[#This Row],[Código]]),"",SUM(Ventas[[#This Row],[Monto]],I3804))</f>
        <v/>
      </c>
    </row>
    <row r="3806" spans="3:9" x14ac:dyDescent="0.25">
      <c r="C3806" t="str">
        <f>IF(ISBLANK(Ventas[[#This Row],[Código]]),"",VLOOKUP(Ventas[[#This Row],[Código]],Productos[],2,FALSE))</f>
        <v/>
      </c>
      <c r="D3806" t="str">
        <f>IF(ISBLANK(Ventas[[#This Row],[Código]]),"",VLOOKUP(Ventas[[#This Row],[Código]],Productos[],3,FALSE))</f>
        <v/>
      </c>
      <c r="E3806" s="22"/>
      <c r="F3806" s="1" t="str">
        <f>IF(ISBLANK(Ventas[[#This Row],[Código]]),"",VLOOKUP(Ventas[[#This Row],[Código]],Productos[],4,FALSE))</f>
        <v/>
      </c>
      <c r="G3806" s="1" t="str">
        <f>IF(ISBLANK(Ventas[[#This Row],[Código]]),"",VLOOKUP(Ventas[[#This Row],[Código]],Productos[],5,FALSE))</f>
        <v/>
      </c>
      <c r="H3806" s="23" t="str">
        <f>IF(ISBLANK(Ventas[[#This Row],[Código]]),"",Ventas[[#This Row],[Precio Unitario]]*Ventas[[#This Row],[Cantidad]])</f>
        <v/>
      </c>
      <c r="I3806" s="1" t="str">
        <f>IF(ISBLANK(Ventas[[#This Row],[Código]]),"",SUM(Ventas[[#This Row],[Monto]],I3805))</f>
        <v/>
      </c>
    </row>
    <row r="3807" spans="3:9" x14ac:dyDescent="0.25">
      <c r="C3807" t="str">
        <f>IF(ISBLANK(Ventas[[#This Row],[Código]]),"",VLOOKUP(Ventas[[#This Row],[Código]],Productos[],2,FALSE))</f>
        <v/>
      </c>
      <c r="D3807" t="str">
        <f>IF(ISBLANK(Ventas[[#This Row],[Código]]),"",VLOOKUP(Ventas[[#This Row],[Código]],Productos[],3,FALSE))</f>
        <v/>
      </c>
      <c r="E3807" s="22"/>
      <c r="F3807" s="1" t="str">
        <f>IF(ISBLANK(Ventas[[#This Row],[Código]]),"",VLOOKUP(Ventas[[#This Row],[Código]],Productos[],4,FALSE))</f>
        <v/>
      </c>
      <c r="G3807" s="1" t="str">
        <f>IF(ISBLANK(Ventas[[#This Row],[Código]]),"",VLOOKUP(Ventas[[#This Row],[Código]],Productos[],5,FALSE))</f>
        <v/>
      </c>
      <c r="H3807" s="23" t="str">
        <f>IF(ISBLANK(Ventas[[#This Row],[Código]]),"",Ventas[[#This Row],[Precio Unitario]]*Ventas[[#This Row],[Cantidad]])</f>
        <v/>
      </c>
      <c r="I3807" s="1" t="str">
        <f>IF(ISBLANK(Ventas[[#This Row],[Código]]),"",SUM(Ventas[[#This Row],[Monto]],I3806))</f>
        <v/>
      </c>
    </row>
    <row r="3808" spans="3:9" x14ac:dyDescent="0.25">
      <c r="C3808" t="str">
        <f>IF(ISBLANK(Ventas[[#This Row],[Código]]),"",VLOOKUP(Ventas[[#This Row],[Código]],Productos[],2,FALSE))</f>
        <v/>
      </c>
      <c r="D3808" t="str">
        <f>IF(ISBLANK(Ventas[[#This Row],[Código]]),"",VLOOKUP(Ventas[[#This Row],[Código]],Productos[],3,FALSE))</f>
        <v/>
      </c>
      <c r="E3808" s="22"/>
      <c r="F3808" s="1" t="str">
        <f>IF(ISBLANK(Ventas[[#This Row],[Código]]),"",VLOOKUP(Ventas[[#This Row],[Código]],Productos[],4,FALSE))</f>
        <v/>
      </c>
      <c r="G3808" s="1" t="str">
        <f>IF(ISBLANK(Ventas[[#This Row],[Código]]),"",VLOOKUP(Ventas[[#This Row],[Código]],Productos[],5,FALSE))</f>
        <v/>
      </c>
      <c r="H3808" s="23" t="str">
        <f>IF(ISBLANK(Ventas[[#This Row],[Código]]),"",Ventas[[#This Row],[Precio Unitario]]*Ventas[[#This Row],[Cantidad]])</f>
        <v/>
      </c>
      <c r="I3808" s="1" t="str">
        <f>IF(ISBLANK(Ventas[[#This Row],[Código]]),"",SUM(Ventas[[#This Row],[Monto]],I3807))</f>
        <v/>
      </c>
    </row>
    <row r="3809" spans="3:9" x14ac:dyDescent="0.25">
      <c r="C3809" t="str">
        <f>IF(ISBLANK(Ventas[[#This Row],[Código]]),"",VLOOKUP(Ventas[[#This Row],[Código]],Productos[],2,FALSE))</f>
        <v/>
      </c>
      <c r="D3809" t="str">
        <f>IF(ISBLANK(Ventas[[#This Row],[Código]]),"",VLOOKUP(Ventas[[#This Row],[Código]],Productos[],3,FALSE))</f>
        <v/>
      </c>
      <c r="E3809" s="22"/>
      <c r="F3809" s="1" t="str">
        <f>IF(ISBLANK(Ventas[[#This Row],[Código]]),"",VLOOKUP(Ventas[[#This Row],[Código]],Productos[],4,FALSE))</f>
        <v/>
      </c>
      <c r="G3809" s="1" t="str">
        <f>IF(ISBLANK(Ventas[[#This Row],[Código]]),"",VLOOKUP(Ventas[[#This Row],[Código]],Productos[],5,FALSE))</f>
        <v/>
      </c>
      <c r="H3809" s="23" t="str">
        <f>IF(ISBLANK(Ventas[[#This Row],[Código]]),"",Ventas[[#This Row],[Precio Unitario]]*Ventas[[#This Row],[Cantidad]])</f>
        <v/>
      </c>
      <c r="I3809" s="1" t="str">
        <f>IF(ISBLANK(Ventas[[#This Row],[Código]]),"",SUM(Ventas[[#This Row],[Monto]],I3808))</f>
        <v/>
      </c>
    </row>
    <row r="3810" spans="3:9" x14ac:dyDescent="0.25">
      <c r="C3810" t="str">
        <f>IF(ISBLANK(Ventas[[#This Row],[Código]]),"",VLOOKUP(Ventas[[#This Row],[Código]],Productos[],2,FALSE))</f>
        <v/>
      </c>
      <c r="D3810" t="str">
        <f>IF(ISBLANK(Ventas[[#This Row],[Código]]),"",VLOOKUP(Ventas[[#This Row],[Código]],Productos[],3,FALSE))</f>
        <v/>
      </c>
      <c r="E3810" s="22"/>
      <c r="F3810" s="1" t="str">
        <f>IF(ISBLANK(Ventas[[#This Row],[Código]]),"",VLOOKUP(Ventas[[#This Row],[Código]],Productos[],4,FALSE))</f>
        <v/>
      </c>
      <c r="G3810" s="1" t="str">
        <f>IF(ISBLANK(Ventas[[#This Row],[Código]]),"",VLOOKUP(Ventas[[#This Row],[Código]],Productos[],5,FALSE))</f>
        <v/>
      </c>
      <c r="H3810" s="23" t="str">
        <f>IF(ISBLANK(Ventas[[#This Row],[Código]]),"",Ventas[[#This Row],[Precio Unitario]]*Ventas[[#This Row],[Cantidad]])</f>
        <v/>
      </c>
      <c r="I3810" s="1" t="str">
        <f>IF(ISBLANK(Ventas[[#This Row],[Código]]),"",SUM(Ventas[[#This Row],[Monto]],I3809))</f>
        <v/>
      </c>
    </row>
    <row r="3811" spans="3:9" x14ac:dyDescent="0.25">
      <c r="C3811" t="str">
        <f>IF(ISBLANK(Ventas[[#This Row],[Código]]),"",VLOOKUP(Ventas[[#This Row],[Código]],Productos[],2,FALSE))</f>
        <v/>
      </c>
      <c r="D3811" t="str">
        <f>IF(ISBLANK(Ventas[[#This Row],[Código]]),"",VLOOKUP(Ventas[[#This Row],[Código]],Productos[],3,FALSE))</f>
        <v/>
      </c>
      <c r="E3811" s="22"/>
      <c r="F3811" s="1" t="str">
        <f>IF(ISBLANK(Ventas[[#This Row],[Código]]),"",VLOOKUP(Ventas[[#This Row],[Código]],Productos[],4,FALSE))</f>
        <v/>
      </c>
      <c r="G3811" s="1" t="str">
        <f>IF(ISBLANK(Ventas[[#This Row],[Código]]),"",VLOOKUP(Ventas[[#This Row],[Código]],Productos[],5,FALSE))</f>
        <v/>
      </c>
      <c r="H3811" s="23" t="str">
        <f>IF(ISBLANK(Ventas[[#This Row],[Código]]),"",Ventas[[#This Row],[Precio Unitario]]*Ventas[[#This Row],[Cantidad]])</f>
        <v/>
      </c>
      <c r="I3811" s="1" t="str">
        <f>IF(ISBLANK(Ventas[[#This Row],[Código]]),"",SUM(Ventas[[#This Row],[Monto]],I3810))</f>
        <v/>
      </c>
    </row>
    <row r="3812" spans="3:9" x14ac:dyDescent="0.25">
      <c r="C3812" t="str">
        <f>IF(ISBLANK(Ventas[[#This Row],[Código]]),"",VLOOKUP(Ventas[[#This Row],[Código]],Productos[],2,FALSE))</f>
        <v/>
      </c>
      <c r="D3812" t="str">
        <f>IF(ISBLANK(Ventas[[#This Row],[Código]]),"",VLOOKUP(Ventas[[#This Row],[Código]],Productos[],3,FALSE))</f>
        <v/>
      </c>
      <c r="E3812" s="22"/>
      <c r="F3812" s="1" t="str">
        <f>IF(ISBLANK(Ventas[[#This Row],[Código]]),"",VLOOKUP(Ventas[[#This Row],[Código]],Productos[],4,FALSE))</f>
        <v/>
      </c>
      <c r="G3812" s="1" t="str">
        <f>IF(ISBLANK(Ventas[[#This Row],[Código]]),"",VLOOKUP(Ventas[[#This Row],[Código]],Productos[],5,FALSE))</f>
        <v/>
      </c>
      <c r="H3812" s="23" t="str">
        <f>IF(ISBLANK(Ventas[[#This Row],[Código]]),"",Ventas[[#This Row],[Precio Unitario]]*Ventas[[#This Row],[Cantidad]])</f>
        <v/>
      </c>
      <c r="I3812" s="1" t="str">
        <f>IF(ISBLANK(Ventas[[#This Row],[Código]]),"",SUM(Ventas[[#This Row],[Monto]],I3811))</f>
        <v/>
      </c>
    </row>
    <row r="3813" spans="3:9" x14ac:dyDescent="0.25">
      <c r="C3813" t="str">
        <f>IF(ISBLANK(Ventas[[#This Row],[Código]]),"",VLOOKUP(Ventas[[#This Row],[Código]],Productos[],2,FALSE))</f>
        <v/>
      </c>
      <c r="D3813" t="str">
        <f>IF(ISBLANK(Ventas[[#This Row],[Código]]),"",VLOOKUP(Ventas[[#This Row],[Código]],Productos[],3,FALSE))</f>
        <v/>
      </c>
      <c r="E3813" s="22"/>
      <c r="F3813" s="1" t="str">
        <f>IF(ISBLANK(Ventas[[#This Row],[Código]]),"",VLOOKUP(Ventas[[#This Row],[Código]],Productos[],4,FALSE))</f>
        <v/>
      </c>
      <c r="G3813" s="1" t="str">
        <f>IF(ISBLANK(Ventas[[#This Row],[Código]]),"",VLOOKUP(Ventas[[#This Row],[Código]],Productos[],5,FALSE))</f>
        <v/>
      </c>
      <c r="H3813" s="23" t="str">
        <f>IF(ISBLANK(Ventas[[#This Row],[Código]]),"",Ventas[[#This Row],[Precio Unitario]]*Ventas[[#This Row],[Cantidad]])</f>
        <v/>
      </c>
      <c r="I3813" s="1" t="str">
        <f>IF(ISBLANK(Ventas[[#This Row],[Código]]),"",SUM(Ventas[[#This Row],[Monto]],I3812))</f>
        <v/>
      </c>
    </row>
    <row r="3814" spans="3:9" x14ac:dyDescent="0.25">
      <c r="C3814" t="str">
        <f>IF(ISBLANK(Ventas[[#This Row],[Código]]),"",VLOOKUP(Ventas[[#This Row],[Código]],Productos[],2,FALSE))</f>
        <v/>
      </c>
      <c r="D3814" t="str">
        <f>IF(ISBLANK(Ventas[[#This Row],[Código]]),"",VLOOKUP(Ventas[[#This Row],[Código]],Productos[],3,FALSE))</f>
        <v/>
      </c>
      <c r="E3814" s="22"/>
      <c r="F3814" s="1" t="str">
        <f>IF(ISBLANK(Ventas[[#This Row],[Código]]),"",VLOOKUP(Ventas[[#This Row],[Código]],Productos[],4,FALSE))</f>
        <v/>
      </c>
      <c r="G3814" s="1" t="str">
        <f>IF(ISBLANK(Ventas[[#This Row],[Código]]),"",VLOOKUP(Ventas[[#This Row],[Código]],Productos[],5,FALSE))</f>
        <v/>
      </c>
      <c r="H3814" s="23" t="str">
        <f>IF(ISBLANK(Ventas[[#This Row],[Código]]),"",Ventas[[#This Row],[Precio Unitario]]*Ventas[[#This Row],[Cantidad]])</f>
        <v/>
      </c>
      <c r="I3814" s="1" t="str">
        <f>IF(ISBLANK(Ventas[[#This Row],[Código]]),"",SUM(Ventas[[#This Row],[Monto]],I3813))</f>
        <v/>
      </c>
    </row>
    <row r="3815" spans="3:9" x14ac:dyDescent="0.25">
      <c r="C3815" t="str">
        <f>IF(ISBLANK(Ventas[[#This Row],[Código]]),"",VLOOKUP(Ventas[[#This Row],[Código]],Productos[],2,FALSE))</f>
        <v/>
      </c>
      <c r="D3815" t="str">
        <f>IF(ISBLANK(Ventas[[#This Row],[Código]]),"",VLOOKUP(Ventas[[#This Row],[Código]],Productos[],3,FALSE))</f>
        <v/>
      </c>
      <c r="E3815" s="22"/>
      <c r="F3815" s="1" t="str">
        <f>IF(ISBLANK(Ventas[[#This Row],[Código]]),"",VLOOKUP(Ventas[[#This Row],[Código]],Productos[],4,FALSE))</f>
        <v/>
      </c>
      <c r="G3815" s="1" t="str">
        <f>IF(ISBLANK(Ventas[[#This Row],[Código]]),"",VLOOKUP(Ventas[[#This Row],[Código]],Productos[],5,FALSE))</f>
        <v/>
      </c>
      <c r="H3815" s="23" t="str">
        <f>IF(ISBLANK(Ventas[[#This Row],[Código]]),"",Ventas[[#This Row],[Precio Unitario]]*Ventas[[#This Row],[Cantidad]])</f>
        <v/>
      </c>
      <c r="I3815" s="1" t="str">
        <f>IF(ISBLANK(Ventas[[#This Row],[Código]]),"",SUM(Ventas[[#This Row],[Monto]],I3814))</f>
        <v/>
      </c>
    </row>
    <row r="3816" spans="3:9" x14ac:dyDescent="0.25">
      <c r="C3816" t="str">
        <f>IF(ISBLANK(Ventas[[#This Row],[Código]]),"",VLOOKUP(Ventas[[#This Row],[Código]],Productos[],2,FALSE))</f>
        <v/>
      </c>
      <c r="D3816" t="str">
        <f>IF(ISBLANK(Ventas[[#This Row],[Código]]),"",VLOOKUP(Ventas[[#This Row],[Código]],Productos[],3,FALSE))</f>
        <v/>
      </c>
      <c r="E3816" s="22"/>
      <c r="F3816" s="1" t="str">
        <f>IF(ISBLANK(Ventas[[#This Row],[Código]]),"",VLOOKUP(Ventas[[#This Row],[Código]],Productos[],4,FALSE))</f>
        <v/>
      </c>
      <c r="G3816" s="1" t="str">
        <f>IF(ISBLANK(Ventas[[#This Row],[Código]]),"",VLOOKUP(Ventas[[#This Row],[Código]],Productos[],5,FALSE))</f>
        <v/>
      </c>
      <c r="H3816" s="23" t="str">
        <f>IF(ISBLANK(Ventas[[#This Row],[Código]]),"",Ventas[[#This Row],[Precio Unitario]]*Ventas[[#This Row],[Cantidad]])</f>
        <v/>
      </c>
      <c r="I3816" s="1" t="str">
        <f>IF(ISBLANK(Ventas[[#This Row],[Código]]),"",SUM(Ventas[[#This Row],[Monto]],I3815))</f>
        <v/>
      </c>
    </row>
    <row r="3817" spans="3:9" x14ac:dyDescent="0.25">
      <c r="C3817" t="str">
        <f>IF(ISBLANK(Ventas[[#This Row],[Código]]),"",VLOOKUP(Ventas[[#This Row],[Código]],Productos[],2,FALSE))</f>
        <v/>
      </c>
      <c r="D3817" t="str">
        <f>IF(ISBLANK(Ventas[[#This Row],[Código]]),"",VLOOKUP(Ventas[[#This Row],[Código]],Productos[],3,FALSE))</f>
        <v/>
      </c>
      <c r="E3817" s="22"/>
      <c r="F3817" s="1" t="str">
        <f>IF(ISBLANK(Ventas[[#This Row],[Código]]),"",VLOOKUP(Ventas[[#This Row],[Código]],Productos[],4,FALSE))</f>
        <v/>
      </c>
      <c r="G3817" s="1" t="str">
        <f>IF(ISBLANK(Ventas[[#This Row],[Código]]),"",VLOOKUP(Ventas[[#This Row],[Código]],Productos[],5,FALSE))</f>
        <v/>
      </c>
      <c r="H3817" s="23" t="str">
        <f>IF(ISBLANK(Ventas[[#This Row],[Código]]),"",Ventas[[#This Row],[Precio Unitario]]*Ventas[[#This Row],[Cantidad]])</f>
        <v/>
      </c>
      <c r="I3817" s="1" t="str">
        <f>IF(ISBLANK(Ventas[[#This Row],[Código]]),"",SUM(Ventas[[#This Row],[Monto]],I3816))</f>
        <v/>
      </c>
    </row>
    <row r="3818" spans="3:9" x14ac:dyDescent="0.25">
      <c r="C3818" t="str">
        <f>IF(ISBLANK(Ventas[[#This Row],[Código]]),"",VLOOKUP(Ventas[[#This Row],[Código]],Productos[],2,FALSE))</f>
        <v/>
      </c>
      <c r="D3818" t="str">
        <f>IF(ISBLANK(Ventas[[#This Row],[Código]]),"",VLOOKUP(Ventas[[#This Row],[Código]],Productos[],3,FALSE))</f>
        <v/>
      </c>
      <c r="E3818" s="22"/>
      <c r="F3818" s="1" t="str">
        <f>IF(ISBLANK(Ventas[[#This Row],[Código]]),"",VLOOKUP(Ventas[[#This Row],[Código]],Productos[],4,FALSE))</f>
        <v/>
      </c>
      <c r="G3818" s="1" t="str">
        <f>IF(ISBLANK(Ventas[[#This Row],[Código]]),"",VLOOKUP(Ventas[[#This Row],[Código]],Productos[],5,FALSE))</f>
        <v/>
      </c>
      <c r="H3818" s="23" t="str">
        <f>IF(ISBLANK(Ventas[[#This Row],[Código]]),"",Ventas[[#This Row],[Precio Unitario]]*Ventas[[#This Row],[Cantidad]])</f>
        <v/>
      </c>
      <c r="I3818" s="1" t="str">
        <f>IF(ISBLANK(Ventas[[#This Row],[Código]]),"",SUM(Ventas[[#This Row],[Monto]],I3817))</f>
        <v/>
      </c>
    </row>
    <row r="3819" spans="3:9" x14ac:dyDescent="0.25">
      <c r="C3819" t="str">
        <f>IF(ISBLANK(Ventas[[#This Row],[Código]]),"",VLOOKUP(Ventas[[#This Row],[Código]],Productos[],2,FALSE))</f>
        <v/>
      </c>
      <c r="D3819" t="str">
        <f>IF(ISBLANK(Ventas[[#This Row],[Código]]),"",VLOOKUP(Ventas[[#This Row],[Código]],Productos[],3,FALSE))</f>
        <v/>
      </c>
      <c r="E3819" s="22"/>
      <c r="F3819" s="1" t="str">
        <f>IF(ISBLANK(Ventas[[#This Row],[Código]]),"",VLOOKUP(Ventas[[#This Row],[Código]],Productos[],4,FALSE))</f>
        <v/>
      </c>
      <c r="G3819" s="1" t="str">
        <f>IF(ISBLANK(Ventas[[#This Row],[Código]]),"",VLOOKUP(Ventas[[#This Row],[Código]],Productos[],5,FALSE))</f>
        <v/>
      </c>
      <c r="H3819" s="23" t="str">
        <f>IF(ISBLANK(Ventas[[#This Row],[Código]]),"",Ventas[[#This Row],[Precio Unitario]]*Ventas[[#This Row],[Cantidad]])</f>
        <v/>
      </c>
      <c r="I3819" s="1" t="str">
        <f>IF(ISBLANK(Ventas[[#This Row],[Código]]),"",SUM(Ventas[[#This Row],[Monto]],I3818))</f>
        <v/>
      </c>
    </row>
    <row r="3820" spans="3:9" x14ac:dyDescent="0.25">
      <c r="C3820" t="str">
        <f>IF(ISBLANK(Ventas[[#This Row],[Código]]),"",VLOOKUP(Ventas[[#This Row],[Código]],Productos[],2,FALSE))</f>
        <v/>
      </c>
      <c r="D3820" t="str">
        <f>IF(ISBLANK(Ventas[[#This Row],[Código]]),"",VLOOKUP(Ventas[[#This Row],[Código]],Productos[],3,FALSE))</f>
        <v/>
      </c>
      <c r="E3820" s="22"/>
      <c r="F3820" s="1" t="str">
        <f>IF(ISBLANK(Ventas[[#This Row],[Código]]),"",VLOOKUP(Ventas[[#This Row],[Código]],Productos[],4,FALSE))</f>
        <v/>
      </c>
      <c r="G3820" s="1" t="str">
        <f>IF(ISBLANK(Ventas[[#This Row],[Código]]),"",VLOOKUP(Ventas[[#This Row],[Código]],Productos[],5,FALSE))</f>
        <v/>
      </c>
      <c r="H3820" s="23" t="str">
        <f>IF(ISBLANK(Ventas[[#This Row],[Código]]),"",Ventas[[#This Row],[Precio Unitario]]*Ventas[[#This Row],[Cantidad]])</f>
        <v/>
      </c>
      <c r="I3820" s="1" t="str">
        <f>IF(ISBLANK(Ventas[[#This Row],[Código]]),"",SUM(Ventas[[#This Row],[Monto]],I3819))</f>
        <v/>
      </c>
    </row>
    <row r="3821" spans="3:9" x14ac:dyDescent="0.25">
      <c r="C3821" t="str">
        <f>IF(ISBLANK(Ventas[[#This Row],[Código]]),"",VLOOKUP(Ventas[[#This Row],[Código]],Productos[],2,FALSE))</f>
        <v/>
      </c>
      <c r="D3821" t="str">
        <f>IF(ISBLANK(Ventas[[#This Row],[Código]]),"",VLOOKUP(Ventas[[#This Row],[Código]],Productos[],3,FALSE))</f>
        <v/>
      </c>
      <c r="E3821" s="22"/>
      <c r="F3821" s="1" t="str">
        <f>IF(ISBLANK(Ventas[[#This Row],[Código]]),"",VLOOKUP(Ventas[[#This Row],[Código]],Productos[],4,FALSE))</f>
        <v/>
      </c>
      <c r="G3821" s="1" t="str">
        <f>IF(ISBLANK(Ventas[[#This Row],[Código]]),"",VLOOKUP(Ventas[[#This Row],[Código]],Productos[],5,FALSE))</f>
        <v/>
      </c>
      <c r="H3821" s="23" t="str">
        <f>IF(ISBLANK(Ventas[[#This Row],[Código]]),"",Ventas[[#This Row],[Precio Unitario]]*Ventas[[#This Row],[Cantidad]])</f>
        <v/>
      </c>
      <c r="I3821" s="1" t="str">
        <f>IF(ISBLANK(Ventas[[#This Row],[Código]]),"",SUM(Ventas[[#This Row],[Monto]],I3820))</f>
        <v/>
      </c>
    </row>
    <row r="3822" spans="3:9" x14ac:dyDescent="0.25">
      <c r="C3822" t="str">
        <f>IF(ISBLANK(Ventas[[#This Row],[Código]]),"",VLOOKUP(Ventas[[#This Row],[Código]],Productos[],2,FALSE))</f>
        <v/>
      </c>
      <c r="D3822" t="str">
        <f>IF(ISBLANK(Ventas[[#This Row],[Código]]),"",VLOOKUP(Ventas[[#This Row],[Código]],Productos[],3,FALSE))</f>
        <v/>
      </c>
      <c r="E3822" s="22"/>
      <c r="F3822" s="1" t="str">
        <f>IF(ISBLANK(Ventas[[#This Row],[Código]]),"",VLOOKUP(Ventas[[#This Row],[Código]],Productos[],4,FALSE))</f>
        <v/>
      </c>
      <c r="G3822" s="1" t="str">
        <f>IF(ISBLANK(Ventas[[#This Row],[Código]]),"",VLOOKUP(Ventas[[#This Row],[Código]],Productos[],5,FALSE))</f>
        <v/>
      </c>
      <c r="H3822" s="23" t="str">
        <f>IF(ISBLANK(Ventas[[#This Row],[Código]]),"",Ventas[[#This Row],[Precio Unitario]]*Ventas[[#This Row],[Cantidad]])</f>
        <v/>
      </c>
      <c r="I3822" s="1" t="str">
        <f>IF(ISBLANK(Ventas[[#This Row],[Código]]),"",SUM(Ventas[[#This Row],[Monto]],I3821))</f>
        <v/>
      </c>
    </row>
    <row r="3823" spans="3:9" x14ac:dyDescent="0.25">
      <c r="C3823" t="str">
        <f>IF(ISBLANK(Ventas[[#This Row],[Código]]),"",VLOOKUP(Ventas[[#This Row],[Código]],Productos[],2,FALSE))</f>
        <v/>
      </c>
      <c r="D3823" t="str">
        <f>IF(ISBLANK(Ventas[[#This Row],[Código]]),"",VLOOKUP(Ventas[[#This Row],[Código]],Productos[],3,FALSE))</f>
        <v/>
      </c>
      <c r="E3823" s="22"/>
      <c r="F3823" s="1" t="str">
        <f>IF(ISBLANK(Ventas[[#This Row],[Código]]),"",VLOOKUP(Ventas[[#This Row],[Código]],Productos[],4,FALSE))</f>
        <v/>
      </c>
      <c r="G3823" s="1" t="str">
        <f>IF(ISBLANK(Ventas[[#This Row],[Código]]),"",VLOOKUP(Ventas[[#This Row],[Código]],Productos[],5,FALSE))</f>
        <v/>
      </c>
      <c r="H3823" s="23" t="str">
        <f>IF(ISBLANK(Ventas[[#This Row],[Código]]),"",Ventas[[#This Row],[Precio Unitario]]*Ventas[[#This Row],[Cantidad]])</f>
        <v/>
      </c>
      <c r="I3823" s="1" t="str">
        <f>IF(ISBLANK(Ventas[[#This Row],[Código]]),"",SUM(Ventas[[#This Row],[Monto]],I3822))</f>
        <v/>
      </c>
    </row>
    <row r="3824" spans="3:9" x14ac:dyDescent="0.25">
      <c r="C3824" t="str">
        <f>IF(ISBLANK(Ventas[[#This Row],[Código]]),"",VLOOKUP(Ventas[[#This Row],[Código]],Productos[],2,FALSE))</f>
        <v/>
      </c>
      <c r="D3824" t="str">
        <f>IF(ISBLANK(Ventas[[#This Row],[Código]]),"",VLOOKUP(Ventas[[#This Row],[Código]],Productos[],3,FALSE))</f>
        <v/>
      </c>
      <c r="E3824" s="22"/>
      <c r="F3824" s="1" t="str">
        <f>IF(ISBLANK(Ventas[[#This Row],[Código]]),"",VLOOKUP(Ventas[[#This Row],[Código]],Productos[],4,FALSE))</f>
        <v/>
      </c>
      <c r="G3824" s="1" t="str">
        <f>IF(ISBLANK(Ventas[[#This Row],[Código]]),"",VLOOKUP(Ventas[[#This Row],[Código]],Productos[],5,FALSE))</f>
        <v/>
      </c>
      <c r="H3824" s="23" t="str">
        <f>IF(ISBLANK(Ventas[[#This Row],[Código]]),"",Ventas[[#This Row],[Precio Unitario]]*Ventas[[#This Row],[Cantidad]])</f>
        <v/>
      </c>
      <c r="I3824" s="1" t="str">
        <f>IF(ISBLANK(Ventas[[#This Row],[Código]]),"",SUM(Ventas[[#This Row],[Monto]],I3823))</f>
        <v/>
      </c>
    </row>
    <row r="3825" spans="3:9" x14ac:dyDescent="0.25">
      <c r="C3825" t="str">
        <f>IF(ISBLANK(Ventas[[#This Row],[Código]]),"",VLOOKUP(Ventas[[#This Row],[Código]],Productos[],2,FALSE))</f>
        <v/>
      </c>
      <c r="D3825" t="str">
        <f>IF(ISBLANK(Ventas[[#This Row],[Código]]),"",VLOOKUP(Ventas[[#This Row],[Código]],Productos[],3,FALSE))</f>
        <v/>
      </c>
      <c r="E3825" s="22"/>
      <c r="F3825" s="1" t="str">
        <f>IF(ISBLANK(Ventas[[#This Row],[Código]]),"",VLOOKUP(Ventas[[#This Row],[Código]],Productos[],4,FALSE))</f>
        <v/>
      </c>
      <c r="G3825" s="1" t="str">
        <f>IF(ISBLANK(Ventas[[#This Row],[Código]]),"",VLOOKUP(Ventas[[#This Row],[Código]],Productos[],5,FALSE))</f>
        <v/>
      </c>
      <c r="H3825" s="23" t="str">
        <f>IF(ISBLANK(Ventas[[#This Row],[Código]]),"",Ventas[[#This Row],[Precio Unitario]]*Ventas[[#This Row],[Cantidad]])</f>
        <v/>
      </c>
      <c r="I3825" s="1" t="str">
        <f>IF(ISBLANK(Ventas[[#This Row],[Código]]),"",SUM(Ventas[[#This Row],[Monto]],I3824))</f>
        <v/>
      </c>
    </row>
    <row r="3826" spans="3:9" x14ac:dyDescent="0.25">
      <c r="C3826" t="str">
        <f>IF(ISBLANK(Ventas[[#This Row],[Código]]),"",VLOOKUP(Ventas[[#This Row],[Código]],Productos[],2,FALSE))</f>
        <v/>
      </c>
      <c r="D3826" t="str">
        <f>IF(ISBLANK(Ventas[[#This Row],[Código]]),"",VLOOKUP(Ventas[[#This Row],[Código]],Productos[],3,FALSE))</f>
        <v/>
      </c>
      <c r="E3826" s="22"/>
      <c r="F3826" s="1" t="str">
        <f>IF(ISBLANK(Ventas[[#This Row],[Código]]),"",VLOOKUP(Ventas[[#This Row],[Código]],Productos[],4,FALSE))</f>
        <v/>
      </c>
      <c r="G3826" s="1" t="str">
        <f>IF(ISBLANK(Ventas[[#This Row],[Código]]),"",VLOOKUP(Ventas[[#This Row],[Código]],Productos[],5,FALSE))</f>
        <v/>
      </c>
      <c r="H3826" s="23" t="str">
        <f>IF(ISBLANK(Ventas[[#This Row],[Código]]),"",Ventas[[#This Row],[Precio Unitario]]*Ventas[[#This Row],[Cantidad]])</f>
        <v/>
      </c>
      <c r="I3826" s="1" t="str">
        <f>IF(ISBLANK(Ventas[[#This Row],[Código]]),"",SUM(Ventas[[#This Row],[Monto]],I3825))</f>
        <v/>
      </c>
    </row>
    <row r="3827" spans="3:9" x14ac:dyDescent="0.25">
      <c r="C3827" t="str">
        <f>IF(ISBLANK(Ventas[[#This Row],[Código]]),"",VLOOKUP(Ventas[[#This Row],[Código]],Productos[],2,FALSE))</f>
        <v/>
      </c>
      <c r="D3827" t="str">
        <f>IF(ISBLANK(Ventas[[#This Row],[Código]]),"",VLOOKUP(Ventas[[#This Row],[Código]],Productos[],3,FALSE))</f>
        <v/>
      </c>
      <c r="E3827" s="22"/>
      <c r="F3827" s="1" t="str">
        <f>IF(ISBLANK(Ventas[[#This Row],[Código]]),"",VLOOKUP(Ventas[[#This Row],[Código]],Productos[],4,FALSE))</f>
        <v/>
      </c>
      <c r="G3827" s="1" t="str">
        <f>IF(ISBLANK(Ventas[[#This Row],[Código]]),"",VLOOKUP(Ventas[[#This Row],[Código]],Productos[],5,FALSE))</f>
        <v/>
      </c>
      <c r="H3827" s="23" t="str">
        <f>IF(ISBLANK(Ventas[[#This Row],[Código]]),"",Ventas[[#This Row],[Precio Unitario]]*Ventas[[#This Row],[Cantidad]])</f>
        <v/>
      </c>
      <c r="I3827" s="1" t="str">
        <f>IF(ISBLANK(Ventas[[#This Row],[Código]]),"",SUM(Ventas[[#This Row],[Monto]],I3826))</f>
        <v/>
      </c>
    </row>
    <row r="3828" spans="3:9" x14ac:dyDescent="0.25">
      <c r="C3828" t="str">
        <f>IF(ISBLANK(Ventas[[#This Row],[Código]]),"",VLOOKUP(Ventas[[#This Row],[Código]],Productos[],2,FALSE))</f>
        <v/>
      </c>
      <c r="D3828" t="str">
        <f>IF(ISBLANK(Ventas[[#This Row],[Código]]),"",VLOOKUP(Ventas[[#This Row],[Código]],Productos[],3,FALSE))</f>
        <v/>
      </c>
      <c r="E3828" s="22"/>
      <c r="F3828" s="1" t="str">
        <f>IF(ISBLANK(Ventas[[#This Row],[Código]]),"",VLOOKUP(Ventas[[#This Row],[Código]],Productos[],4,FALSE))</f>
        <v/>
      </c>
      <c r="G3828" s="1" t="str">
        <f>IF(ISBLANK(Ventas[[#This Row],[Código]]),"",VLOOKUP(Ventas[[#This Row],[Código]],Productos[],5,FALSE))</f>
        <v/>
      </c>
      <c r="H3828" s="23" t="str">
        <f>IF(ISBLANK(Ventas[[#This Row],[Código]]),"",Ventas[[#This Row],[Precio Unitario]]*Ventas[[#This Row],[Cantidad]])</f>
        <v/>
      </c>
      <c r="I3828" s="1" t="str">
        <f>IF(ISBLANK(Ventas[[#This Row],[Código]]),"",SUM(Ventas[[#This Row],[Monto]],I3827))</f>
        <v/>
      </c>
    </row>
    <row r="3829" spans="3:9" x14ac:dyDescent="0.25">
      <c r="C3829" t="str">
        <f>IF(ISBLANK(Ventas[[#This Row],[Código]]),"",VLOOKUP(Ventas[[#This Row],[Código]],Productos[],2,FALSE))</f>
        <v/>
      </c>
      <c r="D3829" t="str">
        <f>IF(ISBLANK(Ventas[[#This Row],[Código]]),"",VLOOKUP(Ventas[[#This Row],[Código]],Productos[],3,FALSE))</f>
        <v/>
      </c>
      <c r="E3829" s="22"/>
      <c r="F3829" s="1" t="str">
        <f>IF(ISBLANK(Ventas[[#This Row],[Código]]),"",VLOOKUP(Ventas[[#This Row],[Código]],Productos[],4,FALSE))</f>
        <v/>
      </c>
      <c r="G3829" s="1" t="str">
        <f>IF(ISBLANK(Ventas[[#This Row],[Código]]),"",VLOOKUP(Ventas[[#This Row],[Código]],Productos[],5,FALSE))</f>
        <v/>
      </c>
      <c r="H3829" s="23" t="str">
        <f>IF(ISBLANK(Ventas[[#This Row],[Código]]),"",Ventas[[#This Row],[Precio Unitario]]*Ventas[[#This Row],[Cantidad]])</f>
        <v/>
      </c>
      <c r="I3829" s="1" t="str">
        <f>IF(ISBLANK(Ventas[[#This Row],[Código]]),"",SUM(Ventas[[#This Row],[Monto]],I3828))</f>
        <v/>
      </c>
    </row>
    <row r="3830" spans="3:9" x14ac:dyDescent="0.25">
      <c r="C3830" t="str">
        <f>IF(ISBLANK(Ventas[[#This Row],[Código]]),"",VLOOKUP(Ventas[[#This Row],[Código]],Productos[],2,FALSE))</f>
        <v/>
      </c>
      <c r="D3830" t="str">
        <f>IF(ISBLANK(Ventas[[#This Row],[Código]]),"",VLOOKUP(Ventas[[#This Row],[Código]],Productos[],3,FALSE))</f>
        <v/>
      </c>
      <c r="E3830" s="22"/>
      <c r="F3830" s="1" t="str">
        <f>IF(ISBLANK(Ventas[[#This Row],[Código]]),"",VLOOKUP(Ventas[[#This Row],[Código]],Productos[],4,FALSE))</f>
        <v/>
      </c>
      <c r="G3830" s="1" t="str">
        <f>IF(ISBLANK(Ventas[[#This Row],[Código]]),"",VLOOKUP(Ventas[[#This Row],[Código]],Productos[],5,FALSE))</f>
        <v/>
      </c>
      <c r="H3830" s="23" t="str">
        <f>IF(ISBLANK(Ventas[[#This Row],[Código]]),"",Ventas[[#This Row],[Precio Unitario]]*Ventas[[#This Row],[Cantidad]])</f>
        <v/>
      </c>
      <c r="I3830" s="1" t="str">
        <f>IF(ISBLANK(Ventas[[#This Row],[Código]]),"",SUM(Ventas[[#This Row],[Monto]],I3829))</f>
        <v/>
      </c>
    </row>
    <row r="3831" spans="3:9" x14ac:dyDescent="0.25">
      <c r="C3831" t="str">
        <f>IF(ISBLANK(Ventas[[#This Row],[Código]]),"",VLOOKUP(Ventas[[#This Row],[Código]],Productos[],2,FALSE))</f>
        <v/>
      </c>
      <c r="D3831" t="str">
        <f>IF(ISBLANK(Ventas[[#This Row],[Código]]),"",VLOOKUP(Ventas[[#This Row],[Código]],Productos[],3,FALSE))</f>
        <v/>
      </c>
      <c r="E3831" s="22"/>
      <c r="F3831" s="1" t="str">
        <f>IF(ISBLANK(Ventas[[#This Row],[Código]]),"",VLOOKUP(Ventas[[#This Row],[Código]],Productos[],4,FALSE))</f>
        <v/>
      </c>
      <c r="G3831" s="1" t="str">
        <f>IF(ISBLANK(Ventas[[#This Row],[Código]]),"",VLOOKUP(Ventas[[#This Row],[Código]],Productos[],5,FALSE))</f>
        <v/>
      </c>
      <c r="H3831" s="23" t="str">
        <f>IF(ISBLANK(Ventas[[#This Row],[Código]]),"",Ventas[[#This Row],[Precio Unitario]]*Ventas[[#This Row],[Cantidad]])</f>
        <v/>
      </c>
      <c r="I3831" s="1" t="str">
        <f>IF(ISBLANK(Ventas[[#This Row],[Código]]),"",SUM(Ventas[[#This Row],[Monto]],I3830))</f>
        <v/>
      </c>
    </row>
    <row r="3832" spans="3:9" x14ac:dyDescent="0.25">
      <c r="C3832" t="str">
        <f>IF(ISBLANK(Ventas[[#This Row],[Código]]),"",VLOOKUP(Ventas[[#This Row],[Código]],Productos[],2,FALSE))</f>
        <v/>
      </c>
      <c r="D3832" t="str">
        <f>IF(ISBLANK(Ventas[[#This Row],[Código]]),"",VLOOKUP(Ventas[[#This Row],[Código]],Productos[],3,FALSE))</f>
        <v/>
      </c>
      <c r="E3832" s="22"/>
      <c r="F3832" s="1" t="str">
        <f>IF(ISBLANK(Ventas[[#This Row],[Código]]),"",VLOOKUP(Ventas[[#This Row],[Código]],Productos[],4,FALSE))</f>
        <v/>
      </c>
      <c r="G3832" s="1" t="str">
        <f>IF(ISBLANK(Ventas[[#This Row],[Código]]),"",VLOOKUP(Ventas[[#This Row],[Código]],Productos[],5,FALSE))</f>
        <v/>
      </c>
      <c r="H3832" s="23" t="str">
        <f>IF(ISBLANK(Ventas[[#This Row],[Código]]),"",Ventas[[#This Row],[Precio Unitario]]*Ventas[[#This Row],[Cantidad]])</f>
        <v/>
      </c>
      <c r="I3832" s="1" t="str">
        <f>IF(ISBLANK(Ventas[[#This Row],[Código]]),"",SUM(Ventas[[#This Row],[Monto]],I3831))</f>
        <v/>
      </c>
    </row>
    <row r="3833" spans="3:9" x14ac:dyDescent="0.25">
      <c r="C3833" t="str">
        <f>IF(ISBLANK(Ventas[[#This Row],[Código]]),"",VLOOKUP(Ventas[[#This Row],[Código]],Productos[],2,FALSE))</f>
        <v/>
      </c>
      <c r="D3833" t="str">
        <f>IF(ISBLANK(Ventas[[#This Row],[Código]]),"",VLOOKUP(Ventas[[#This Row],[Código]],Productos[],3,FALSE))</f>
        <v/>
      </c>
      <c r="E3833" s="22"/>
      <c r="F3833" s="1" t="str">
        <f>IF(ISBLANK(Ventas[[#This Row],[Código]]),"",VLOOKUP(Ventas[[#This Row],[Código]],Productos[],4,FALSE))</f>
        <v/>
      </c>
      <c r="G3833" s="1" t="str">
        <f>IF(ISBLANK(Ventas[[#This Row],[Código]]),"",VLOOKUP(Ventas[[#This Row],[Código]],Productos[],5,FALSE))</f>
        <v/>
      </c>
      <c r="H3833" s="23" t="str">
        <f>IF(ISBLANK(Ventas[[#This Row],[Código]]),"",Ventas[[#This Row],[Precio Unitario]]*Ventas[[#This Row],[Cantidad]])</f>
        <v/>
      </c>
      <c r="I3833" s="1" t="str">
        <f>IF(ISBLANK(Ventas[[#This Row],[Código]]),"",SUM(Ventas[[#This Row],[Monto]],I3832))</f>
        <v/>
      </c>
    </row>
    <row r="3834" spans="3:9" x14ac:dyDescent="0.25">
      <c r="C3834" t="str">
        <f>IF(ISBLANK(Ventas[[#This Row],[Código]]),"",VLOOKUP(Ventas[[#This Row],[Código]],Productos[],2,FALSE))</f>
        <v/>
      </c>
      <c r="D3834" t="str">
        <f>IF(ISBLANK(Ventas[[#This Row],[Código]]),"",VLOOKUP(Ventas[[#This Row],[Código]],Productos[],3,FALSE))</f>
        <v/>
      </c>
      <c r="E3834" s="22"/>
      <c r="F3834" s="1" t="str">
        <f>IF(ISBLANK(Ventas[[#This Row],[Código]]),"",VLOOKUP(Ventas[[#This Row],[Código]],Productos[],4,FALSE))</f>
        <v/>
      </c>
      <c r="G3834" s="1" t="str">
        <f>IF(ISBLANK(Ventas[[#This Row],[Código]]),"",VLOOKUP(Ventas[[#This Row],[Código]],Productos[],5,FALSE))</f>
        <v/>
      </c>
      <c r="H3834" s="23" t="str">
        <f>IF(ISBLANK(Ventas[[#This Row],[Código]]),"",Ventas[[#This Row],[Precio Unitario]]*Ventas[[#This Row],[Cantidad]])</f>
        <v/>
      </c>
      <c r="I3834" s="1" t="str">
        <f>IF(ISBLANK(Ventas[[#This Row],[Código]]),"",SUM(Ventas[[#This Row],[Monto]],I3833))</f>
        <v/>
      </c>
    </row>
    <row r="3835" spans="3:9" x14ac:dyDescent="0.25">
      <c r="C3835" t="str">
        <f>IF(ISBLANK(Ventas[[#This Row],[Código]]),"",VLOOKUP(Ventas[[#This Row],[Código]],Productos[],2,FALSE))</f>
        <v/>
      </c>
      <c r="D3835" t="str">
        <f>IF(ISBLANK(Ventas[[#This Row],[Código]]),"",VLOOKUP(Ventas[[#This Row],[Código]],Productos[],3,FALSE))</f>
        <v/>
      </c>
      <c r="E3835" s="22"/>
      <c r="F3835" s="1" t="str">
        <f>IF(ISBLANK(Ventas[[#This Row],[Código]]),"",VLOOKUP(Ventas[[#This Row],[Código]],Productos[],4,FALSE))</f>
        <v/>
      </c>
      <c r="G3835" s="1" t="str">
        <f>IF(ISBLANK(Ventas[[#This Row],[Código]]),"",VLOOKUP(Ventas[[#This Row],[Código]],Productos[],5,FALSE))</f>
        <v/>
      </c>
      <c r="H3835" s="23" t="str">
        <f>IF(ISBLANK(Ventas[[#This Row],[Código]]),"",Ventas[[#This Row],[Precio Unitario]]*Ventas[[#This Row],[Cantidad]])</f>
        <v/>
      </c>
      <c r="I3835" s="1" t="str">
        <f>IF(ISBLANK(Ventas[[#This Row],[Código]]),"",SUM(Ventas[[#This Row],[Monto]],I3834))</f>
        <v/>
      </c>
    </row>
    <row r="3836" spans="3:9" x14ac:dyDescent="0.25">
      <c r="C3836" t="str">
        <f>IF(ISBLANK(Ventas[[#This Row],[Código]]),"",VLOOKUP(Ventas[[#This Row],[Código]],Productos[],2,FALSE))</f>
        <v/>
      </c>
      <c r="D3836" t="str">
        <f>IF(ISBLANK(Ventas[[#This Row],[Código]]),"",VLOOKUP(Ventas[[#This Row],[Código]],Productos[],3,FALSE))</f>
        <v/>
      </c>
      <c r="E3836" s="22"/>
      <c r="F3836" s="1" t="str">
        <f>IF(ISBLANK(Ventas[[#This Row],[Código]]),"",VLOOKUP(Ventas[[#This Row],[Código]],Productos[],4,FALSE))</f>
        <v/>
      </c>
      <c r="G3836" s="1" t="str">
        <f>IF(ISBLANK(Ventas[[#This Row],[Código]]),"",VLOOKUP(Ventas[[#This Row],[Código]],Productos[],5,FALSE))</f>
        <v/>
      </c>
      <c r="H3836" s="23" t="str">
        <f>IF(ISBLANK(Ventas[[#This Row],[Código]]),"",Ventas[[#This Row],[Precio Unitario]]*Ventas[[#This Row],[Cantidad]])</f>
        <v/>
      </c>
      <c r="I3836" s="1" t="str">
        <f>IF(ISBLANK(Ventas[[#This Row],[Código]]),"",SUM(Ventas[[#This Row],[Monto]],I3835))</f>
        <v/>
      </c>
    </row>
    <row r="3837" spans="3:9" x14ac:dyDescent="0.25">
      <c r="C3837" t="str">
        <f>IF(ISBLANK(Ventas[[#This Row],[Código]]),"",VLOOKUP(Ventas[[#This Row],[Código]],Productos[],2,FALSE))</f>
        <v/>
      </c>
      <c r="D3837" t="str">
        <f>IF(ISBLANK(Ventas[[#This Row],[Código]]),"",VLOOKUP(Ventas[[#This Row],[Código]],Productos[],3,FALSE))</f>
        <v/>
      </c>
      <c r="E3837" s="22"/>
      <c r="F3837" s="1" t="str">
        <f>IF(ISBLANK(Ventas[[#This Row],[Código]]),"",VLOOKUP(Ventas[[#This Row],[Código]],Productos[],4,FALSE))</f>
        <v/>
      </c>
      <c r="G3837" s="1" t="str">
        <f>IF(ISBLANK(Ventas[[#This Row],[Código]]),"",VLOOKUP(Ventas[[#This Row],[Código]],Productos[],5,FALSE))</f>
        <v/>
      </c>
      <c r="H3837" s="23" t="str">
        <f>IF(ISBLANK(Ventas[[#This Row],[Código]]),"",Ventas[[#This Row],[Precio Unitario]]*Ventas[[#This Row],[Cantidad]])</f>
        <v/>
      </c>
      <c r="I3837" s="1" t="str">
        <f>IF(ISBLANK(Ventas[[#This Row],[Código]]),"",SUM(Ventas[[#This Row],[Monto]],I3836))</f>
        <v/>
      </c>
    </row>
    <row r="3838" spans="3:9" x14ac:dyDescent="0.25">
      <c r="C3838" t="str">
        <f>IF(ISBLANK(Ventas[[#This Row],[Código]]),"",VLOOKUP(Ventas[[#This Row],[Código]],Productos[],2,FALSE))</f>
        <v/>
      </c>
      <c r="D3838" t="str">
        <f>IF(ISBLANK(Ventas[[#This Row],[Código]]),"",VLOOKUP(Ventas[[#This Row],[Código]],Productos[],3,FALSE))</f>
        <v/>
      </c>
      <c r="E3838" s="22"/>
      <c r="F3838" s="1" t="str">
        <f>IF(ISBLANK(Ventas[[#This Row],[Código]]),"",VLOOKUP(Ventas[[#This Row],[Código]],Productos[],4,FALSE))</f>
        <v/>
      </c>
      <c r="G3838" s="1" t="str">
        <f>IF(ISBLANK(Ventas[[#This Row],[Código]]),"",VLOOKUP(Ventas[[#This Row],[Código]],Productos[],5,FALSE))</f>
        <v/>
      </c>
      <c r="H3838" s="23" t="str">
        <f>IF(ISBLANK(Ventas[[#This Row],[Código]]),"",Ventas[[#This Row],[Precio Unitario]]*Ventas[[#This Row],[Cantidad]])</f>
        <v/>
      </c>
      <c r="I3838" s="1" t="str">
        <f>IF(ISBLANK(Ventas[[#This Row],[Código]]),"",SUM(Ventas[[#This Row],[Monto]],I3837))</f>
        <v/>
      </c>
    </row>
    <row r="3839" spans="3:9" x14ac:dyDescent="0.25">
      <c r="C3839" t="str">
        <f>IF(ISBLANK(Ventas[[#This Row],[Código]]),"",VLOOKUP(Ventas[[#This Row],[Código]],Productos[],2,FALSE))</f>
        <v/>
      </c>
      <c r="D3839" t="str">
        <f>IF(ISBLANK(Ventas[[#This Row],[Código]]),"",VLOOKUP(Ventas[[#This Row],[Código]],Productos[],3,FALSE))</f>
        <v/>
      </c>
      <c r="E3839" s="22"/>
      <c r="F3839" s="1" t="str">
        <f>IF(ISBLANK(Ventas[[#This Row],[Código]]),"",VLOOKUP(Ventas[[#This Row],[Código]],Productos[],4,FALSE))</f>
        <v/>
      </c>
      <c r="G3839" s="1" t="str">
        <f>IF(ISBLANK(Ventas[[#This Row],[Código]]),"",VLOOKUP(Ventas[[#This Row],[Código]],Productos[],5,FALSE))</f>
        <v/>
      </c>
      <c r="H3839" s="23" t="str">
        <f>IF(ISBLANK(Ventas[[#This Row],[Código]]),"",Ventas[[#This Row],[Precio Unitario]]*Ventas[[#This Row],[Cantidad]])</f>
        <v/>
      </c>
      <c r="I3839" s="1" t="str">
        <f>IF(ISBLANK(Ventas[[#This Row],[Código]]),"",SUM(Ventas[[#This Row],[Monto]],I3838))</f>
        <v/>
      </c>
    </row>
    <row r="3840" spans="3:9" x14ac:dyDescent="0.25">
      <c r="C3840" t="str">
        <f>IF(ISBLANK(Ventas[[#This Row],[Código]]),"",VLOOKUP(Ventas[[#This Row],[Código]],Productos[],2,FALSE))</f>
        <v/>
      </c>
      <c r="D3840" t="str">
        <f>IF(ISBLANK(Ventas[[#This Row],[Código]]),"",VLOOKUP(Ventas[[#This Row],[Código]],Productos[],3,FALSE))</f>
        <v/>
      </c>
      <c r="E3840" s="22"/>
      <c r="F3840" s="1" t="str">
        <f>IF(ISBLANK(Ventas[[#This Row],[Código]]),"",VLOOKUP(Ventas[[#This Row],[Código]],Productos[],4,FALSE))</f>
        <v/>
      </c>
      <c r="G3840" s="1" t="str">
        <f>IF(ISBLANK(Ventas[[#This Row],[Código]]),"",VLOOKUP(Ventas[[#This Row],[Código]],Productos[],5,FALSE))</f>
        <v/>
      </c>
      <c r="H3840" s="23" t="str">
        <f>IF(ISBLANK(Ventas[[#This Row],[Código]]),"",Ventas[[#This Row],[Precio Unitario]]*Ventas[[#This Row],[Cantidad]])</f>
        <v/>
      </c>
      <c r="I3840" s="1" t="str">
        <f>IF(ISBLANK(Ventas[[#This Row],[Código]]),"",SUM(Ventas[[#This Row],[Monto]],I3839))</f>
        <v/>
      </c>
    </row>
    <row r="3841" spans="3:9" x14ac:dyDescent="0.25">
      <c r="C3841" t="str">
        <f>IF(ISBLANK(Ventas[[#This Row],[Código]]),"",VLOOKUP(Ventas[[#This Row],[Código]],Productos[],2,FALSE))</f>
        <v/>
      </c>
      <c r="D3841" t="str">
        <f>IF(ISBLANK(Ventas[[#This Row],[Código]]),"",VLOOKUP(Ventas[[#This Row],[Código]],Productos[],3,FALSE))</f>
        <v/>
      </c>
      <c r="E3841" s="22"/>
      <c r="F3841" s="1" t="str">
        <f>IF(ISBLANK(Ventas[[#This Row],[Código]]),"",VLOOKUP(Ventas[[#This Row],[Código]],Productos[],4,FALSE))</f>
        <v/>
      </c>
      <c r="G3841" s="1" t="str">
        <f>IF(ISBLANK(Ventas[[#This Row],[Código]]),"",VLOOKUP(Ventas[[#This Row],[Código]],Productos[],5,FALSE))</f>
        <v/>
      </c>
      <c r="H3841" s="23" t="str">
        <f>IF(ISBLANK(Ventas[[#This Row],[Código]]),"",Ventas[[#This Row],[Precio Unitario]]*Ventas[[#This Row],[Cantidad]])</f>
        <v/>
      </c>
      <c r="I3841" s="1" t="str">
        <f>IF(ISBLANK(Ventas[[#This Row],[Código]]),"",SUM(Ventas[[#This Row],[Monto]],I3840))</f>
        <v/>
      </c>
    </row>
    <row r="3842" spans="3:9" x14ac:dyDescent="0.25">
      <c r="C3842" t="str">
        <f>IF(ISBLANK(Ventas[[#This Row],[Código]]),"",VLOOKUP(Ventas[[#This Row],[Código]],Productos[],2,FALSE))</f>
        <v/>
      </c>
      <c r="D3842" t="str">
        <f>IF(ISBLANK(Ventas[[#This Row],[Código]]),"",VLOOKUP(Ventas[[#This Row],[Código]],Productos[],3,FALSE))</f>
        <v/>
      </c>
      <c r="E3842" s="22"/>
      <c r="F3842" s="1" t="str">
        <f>IF(ISBLANK(Ventas[[#This Row],[Código]]),"",VLOOKUP(Ventas[[#This Row],[Código]],Productos[],4,FALSE))</f>
        <v/>
      </c>
      <c r="G3842" s="1" t="str">
        <f>IF(ISBLANK(Ventas[[#This Row],[Código]]),"",VLOOKUP(Ventas[[#This Row],[Código]],Productos[],5,FALSE))</f>
        <v/>
      </c>
      <c r="H3842" s="23" t="str">
        <f>IF(ISBLANK(Ventas[[#This Row],[Código]]),"",Ventas[[#This Row],[Precio Unitario]]*Ventas[[#This Row],[Cantidad]])</f>
        <v/>
      </c>
      <c r="I3842" s="1" t="str">
        <f>IF(ISBLANK(Ventas[[#This Row],[Código]]),"",SUM(Ventas[[#This Row],[Monto]],I3841))</f>
        <v/>
      </c>
    </row>
    <row r="3843" spans="3:9" x14ac:dyDescent="0.25">
      <c r="C3843" t="str">
        <f>IF(ISBLANK(Ventas[[#This Row],[Código]]),"",VLOOKUP(Ventas[[#This Row],[Código]],Productos[],2,FALSE))</f>
        <v/>
      </c>
      <c r="D3843" t="str">
        <f>IF(ISBLANK(Ventas[[#This Row],[Código]]),"",VLOOKUP(Ventas[[#This Row],[Código]],Productos[],3,FALSE))</f>
        <v/>
      </c>
      <c r="E3843" s="22"/>
      <c r="F3843" s="1" t="str">
        <f>IF(ISBLANK(Ventas[[#This Row],[Código]]),"",VLOOKUP(Ventas[[#This Row],[Código]],Productos[],4,FALSE))</f>
        <v/>
      </c>
      <c r="G3843" s="1" t="str">
        <f>IF(ISBLANK(Ventas[[#This Row],[Código]]),"",VLOOKUP(Ventas[[#This Row],[Código]],Productos[],5,FALSE))</f>
        <v/>
      </c>
      <c r="H3843" s="23" t="str">
        <f>IF(ISBLANK(Ventas[[#This Row],[Código]]),"",Ventas[[#This Row],[Precio Unitario]]*Ventas[[#This Row],[Cantidad]])</f>
        <v/>
      </c>
      <c r="I3843" s="1" t="str">
        <f>IF(ISBLANK(Ventas[[#This Row],[Código]]),"",SUM(Ventas[[#This Row],[Monto]],I3842))</f>
        <v/>
      </c>
    </row>
    <row r="3844" spans="3:9" x14ac:dyDescent="0.25">
      <c r="C3844" t="str">
        <f>IF(ISBLANK(Ventas[[#This Row],[Código]]),"",VLOOKUP(Ventas[[#This Row],[Código]],Productos[],2,FALSE))</f>
        <v/>
      </c>
      <c r="D3844" t="str">
        <f>IF(ISBLANK(Ventas[[#This Row],[Código]]),"",VLOOKUP(Ventas[[#This Row],[Código]],Productos[],3,FALSE))</f>
        <v/>
      </c>
      <c r="E3844" s="22"/>
      <c r="F3844" s="1" t="str">
        <f>IF(ISBLANK(Ventas[[#This Row],[Código]]),"",VLOOKUP(Ventas[[#This Row],[Código]],Productos[],4,FALSE))</f>
        <v/>
      </c>
      <c r="G3844" s="1" t="str">
        <f>IF(ISBLANK(Ventas[[#This Row],[Código]]),"",VLOOKUP(Ventas[[#This Row],[Código]],Productos[],5,FALSE))</f>
        <v/>
      </c>
      <c r="H3844" s="23" t="str">
        <f>IF(ISBLANK(Ventas[[#This Row],[Código]]),"",Ventas[[#This Row],[Precio Unitario]]*Ventas[[#This Row],[Cantidad]])</f>
        <v/>
      </c>
      <c r="I3844" s="1" t="str">
        <f>IF(ISBLANK(Ventas[[#This Row],[Código]]),"",SUM(Ventas[[#This Row],[Monto]],I3843))</f>
        <v/>
      </c>
    </row>
    <row r="3845" spans="3:9" x14ac:dyDescent="0.25">
      <c r="C3845" t="str">
        <f>IF(ISBLANK(Ventas[[#This Row],[Código]]),"",VLOOKUP(Ventas[[#This Row],[Código]],Productos[],2,FALSE))</f>
        <v/>
      </c>
      <c r="D3845" t="str">
        <f>IF(ISBLANK(Ventas[[#This Row],[Código]]),"",VLOOKUP(Ventas[[#This Row],[Código]],Productos[],3,FALSE))</f>
        <v/>
      </c>
      <c r="E3845" s="22"/>
      <c r="F3845" s="1" t="str">
        <f>IF(ISBLANK(Ventas[[#This Row],[Código]]),"",VLOOKUP(Ventas[[#This Row],[Código]],Productos[],4,FALSE))</f>
        <v/>
      </c>
      <c r="G3845" s="1" t="str">
        <f>IF(ISBLANK(Ventas[[#This Row],[Código]]),"",VLOOKUP(Ventas[[#This Row],[Código]],Productos[],5,FALSE))</f>
        <v/>
      </c>
      <c r="H3845" s="23" t="str">
        <f>IF(ISBLANK(Ventas[[#This Row],[Código]]),"",Ventas[[#This Row],[Precio Unitario]]*Ventas[[#This Row],[Cantidad]])</f>
        <v/>
      </c>
      <c r="I3845" s="1" t="str">
        <f>IF(ISBLANK(Ventas[[#This Row],[Código]]),"",SUM(Ventas[[#This Row],[Monto]],I3844))</f>
        <v/>
      </c>
    </row>
    <row r="3846" spans="3:9" x14ac:dyDescent="0.25">
      <c r="C3846" t="str">
        <f>IF(ISBLANK(Ventas[[#This Row],[Código]]),"",VLOOKUP(Ventas[[#This Row],[Código]],Productos[],2,FALSE))</f>
        <v/>
      </c>
      <c r="D3846" t="str">
        <f>IF(ISBLANK(Ventas[[#This Row],[Código]]),"",VLOOKUP(Ventas[[#This Row],[Código]],Productos[],3,FALSE))</f>
        <v/>
      </c>
      <c r="E3846" s="22"/>
      <c r="F3846" s="1" t="str">
        <f>IF(ISBLANK(Ventas[[#This Row],[Código]]),"",VLOOKUP(Ventas[[#This Row],[Código]],Productos[],4,FALSE))</f>
        <v/>
      </c>
      <c r="G3846" s="1" t="str">
        <f>IF(ISBLANK(Ventas[[#This Row],[Código]]),"",VLOOKUP(Ventas[[#This Row],[Código]],Productos[],5,FALSE))</f>
        <v/>
      </c>
      <c r="H3846" s="23" t="str">
        <f>IF(ISBLANK(Ventas[[#This Row],[Código]]),"",Ventas[[#This Row],[Precio Unitario]]*Ventas[[#This Row],[Cantidad]])</f>
        <v/>
      </c>
      <c r="I3846" s="1" t="str">
        <f>IF(ISBLANK(Ventas[[#This Row],[Código]]),"",SUM(Ventas[[#This Row],[Monto]],I3845))</f>
        <v/>
      </c>
    </row>
    <row r="3847" spans="3:9" x14ac:dyDescent="0.25">
      <c r="C3847" t="str">
        <f>IF(ISBLANK(Ventas[[#This Row],[Código]]),"",VLOOKUP(Ventas[[#This Row],[Código]],Productos[],2,FALSE))</f>
        <v/>
      </c>
      <c r="D3847" t="str">
        <f>IF(ISBLANK(Ventas[[#This Row],[Código]]),"",VLOOKUP(Ventas[[#This Row],[Código]],Productos[],3,FALSE))</f>
        <v/>
      </c>
      <c r="E3847" s="22"/>
      <c r="F3847" s="1" t="str">
        <f>IF(ISBLANK(Ventas[[#This Row],[Código]]),"",VLOOKUP(Ventas[[#This Row],[Código]],Productos[],4,FALSE))</f>
        <v/>
      </c>
      <c r="G3847" s="1" t="str">
        <f>IF(ISBLANK(Ventas[[#This Row],[Código]]),"",VLOOKUP(Ventas[[#This Row],[Código]],Productos[],5,FALSE))</f>
        <v/>
      </c>
      <c r="H3847" s="23" t="str">
        <f>IF(ISBLANK(Ventas[[#This Row],[Código]]),"",Ventas[[#This Row],[Precio Unitario]]*Ventas[[#This Row],[Cantidad]])</f>
        <v/>
      </c>
      <c r="I3847" s="1" t="str">
        <f>IF(ISBLANK(Ventas[[#This Row],[Código]]),"",SUM(Ventas[[#This Row],[Monto]],I3846))</f>
        <v/>
      </c>
    </row>
    <row r="3848" spans="3:9" x14ac:dyDescent="0.25">
      <c r="C3848" t="str">
        <f>IF(ISBLANK(Ventas[[#This Row],[Código]]),"",VLOOKUP(Ventas[[#This Row],[Código]],Productos[],2,FALSE))</f>
        <v/>
      </c>
      <c r="D3848" t="str">
        <f>IF(ISBLANK(Ventas[[#This Row],[Código]]),"",VLOOKUP(Ventas[[#This Row],[Código]],Productos[],3,FALSE))</f>
        <v/>
      </c>
      <c r="E3848" s="22"/>
      <c r="F3848" s="1" t="str">
        <f>IF(ISBLANK(Ventas[[#This Row],[Código]]),"",VLOOKUP(Ventas[[#This Row],[Código]],Productos[],4,FALSE))</f>
        <v/>
      </c>
      <c r="G3848" s="1" t="str">
        <f>IF(ISBLANK(Ventas[[#This Row],[Código]]),"",VLOOKUP(Ventas[[#This Row],[Código]],Productos[],5,FALSE))</f>
        <v/>
      </c>
      <c r="H3848" s="23" t="str">
        <f>IF(ISBLANK(Ventas[[#This Row],[Código]]),"",Ventas[[#This Row],[Precio Unitario]]*Ventas[[#This Row],[Cantidad]])</f>
        <v/>
      </c>
      <c r="I3848" s="1" t="str">
        <f>IF(ISBLANK(Ventas[[#This Row],[Código]]),"",SUM(Ventas[[#This Row],[Monto]],I3847))</f>
        <v/>
      </c>
    </row>
    <row r="3849" spans="3:9" x14ac:dyDescent="0.25">
      <c r="C3849" t="str">
        <f>IF(ISBLANK(Ventas[[#This Row],[Código]]),"",VLOOKUP(Ventas[[#This Row],[Código]],Productos[],2,FALSE))</f>
        <v/>
      </c>
      <c r="D3849" t="str">
        <f>IF(ISBLANK(Ventas[[#This Row],[Código]]),"",VLOOKUP(Ventas[[#This Row],[Código]],Productos[],3,FALSE))</f>
        <v/>
      </c>
      <c r="E3849" s="22"/>
      <c r="F3849" s="1" t="str">
        <f>IF(ISBLANK(Ventas[[#This Row],[Código]]),"",VLOOKUP(Ventas[[#This Row],[Código]],Productos[],4,FALSE))</f>
        <v/>
      </c>
      <c r="G3849" s="1" t="str">
        <f>IF(ISBLANK(Ventas[[#This Row],[Código]]),"",VLOOKUP(Ventas[[#This Row],[Código]],Productos[],5,FALSE))</f>
        <v/>
      </c>
      <c r="H3849" s="23" t="str">
        <f>IF(ISBLANK(Ventas[[#This Row],[Código]]),"",Ventas[[#This Row],[Precio Unitario]]*Ventas[[#This Row],[Cantidad]])</f>
        <v/>
      </c>
      <c r="I3849" s="1" t="str">
        <f>IF(ISBLANK(Ventas[[#This Row],[Código]]),"",SUM(Ventas[[#This Row],[Monto]],I3848))</f>
        <v/>
      </c>
    </row>
    <row r="3850" spans="3:9" x14ac:dyDescent="0.25">
      <c r="C3850" t="str">
        <f>IF(ISBLANK(Ventas[[#This Row],[Código]]),"",VLOOKUP(Ventas[[#This Row],[Código]],Productos[],2,FALSE))</f>
        <v/>
      </c>
      <c r="D3850" t="str">
        <f>IF(ISBLANK(Ventas[[#This Row],[Código]]),"",VLOOKUP(Ventas[[#This Row],[Código]],Productos[],3,FALSE))</f>
        <v/>
      </c>
      <c r="E3850" s="22"/>
      <c r="F3850" s="1" t="str">
        <f>IF(ISBLANK(Ventas[[#This Row],[Código]]),"",VLOOKUP(Ventas[[#This Row],[Código]],Productos[],4,FALSE))</f>
        <v/>
      </c>
      <c r="G3850" s="1" t="str">
        <f>IF(ISBLANK(Ventas[[#This Row],[Código]]),"",VLOOKUP(Ventas[[#This Row],[Código]],Productos[],5,FALSE))</f>
        <v/>
      </c>
      <c r="H3850" s="23" t="str">
        <f>IF(ISBLANK(Ventas[[#This Row],[Código]]),"",Ventas[[#This Row],[Precio Unitario]]*Ventas[[#This Row],[Cantidad]])</f>
        <v/>
      </c>
      <c r="I3850" s="1" t="str">
        <f>IF(ISBLANK(Ventas[[#This Row],[Código]]),"",SUM(Ventas[[#This Row],[Monto]],I3849))</f>
        <v/>
      </c>
    </row>
    <row r="3851" spans="3:9" x14ac:dyDescent="0.25">
      <c r="C3851" t="str">
        <f>IF(ISBLANK(Ventas[[#This Row],[Código]]),"",VLOOKUP(Ventas[[#This Row],[Código]],Productos[],2,FALSE))</f>
        <v/>
      </c>
      <c r="D3851" t="str">
        <f>IF(ISBLANK(Ventas[[#This Row],[Código]]),"",VLOOKUP(Ventas[[#This Row],[Código]],Productos[],3,FALSE))</f>
        <v/>
      </c>
      <c r="E3851" s="22"/>
      <c r="F3851" s="1" t="str">
        <f>IF(ISBLANK(Ventas[[#This Row],[Código]]),"",VLOOKUP(Ventas[[#This Row],[Código]],Productos[],4,FALSE))</f>
        <v/>
      </c>
      <c r="G3851" s="1" t="str">
        <f>IF(ISBLANK(Ventas[[#This Row],[Código]]),"",VLOOKUP(Ventas[[#This Row],[Código]],Productos[],5,FALSE))</f>
        <v/>
      </c>
      <c r="H3851" s="23" t="str">
        <f>IF(ISBLANK(Ventas[[#This Row],[Código]]),"",Ventas[[#This Row],[Precio Unitario]]*Ventas[[#This Row],[Cantidad]])</f>
        <v/>
      </c>
      <c r="I3851" s="1" t="str">
        <f>IF(ISBLANK(Ventas[[#This Row],[Código]]),"",SUM(Ventas[[#This Row],[Monto]],I3850))</f>
        <v/>
      </c>
    </row>
    <row r="3852" spans="3:9" x14ac:dyDescent="0.25">
      <c r="C3852" t="str">
        <f>IF(ISBLANK(Ventas[[#This Row],[Código]]),"",VLOOKUP(Ventas[[#This Row],[Código]],Productos[],2,FALSE))</f>
        <v/>
      </c>
      <c r="D3852" t="str">
        <f>IF(ISBLANK(Ventas[[#This Row],[Código]]),"",VLOOKUP(Ventas[[#This Row],[Código]],Productos[],3,FALSE))</f>
        <v/>
      </c>
      <c r="E3852" s="22"/>
      <c r="F3852" s="1" t="str">
        <f>IF(ISBLANK(Ventas[[#This Row],[Código]]),"",VLOOKUP(Ventas[[#This Row],[Código]],Productos[],4,FALSE))</f>
        <v/>
      </c>
      <c r="G3852" s="1" t="str">
        <f>IF(ISBLANK(Ventas[[#This Row],[Código]]),"",VLOOKUP(Ventas[[#This Row],[Código]],Productos[],5,FALSE))</f>
        <v/>
      </c>
      <c r="H3852" s="23" t="str">
        <f>IF(ISBLANK(Ventas[[#This Row],[Código]]),"",Ventas[[#This Row],[Precio Unitario]]*Ventas[[#This Row],[Cantidad]])</f>
        <v/>
      </c>
      <c r="I3852" s="1" t="str">
        <f>IF(ISBLANK(Ventas[[#This Row],[Código]]),"",SUM(Ventas[[#This Row],[Monto]],I3851))</f>
        <v/>
      </c>
    </row>
    <row r="3853" spans="3:9" x14ac:dyDescent="0.25">
      <c r="C3853" t="str">
        <f>IF(ISBLANK(Ventas[[#This Row],[Código]]),"",VLOOKUP(Ventas[[#This Row],[Código]],Productos[],2,FALSE))</f>
        <v/>
      </c>
      <c r="D3853" t="str">
        <f>IF(ISBLANK(Ventas[[#This Row],[Código]]),"",VLOOKUP(Ventas[[#This Row],[Código]],Productos[],3,FALSE))</f>
        <v/>
      </c>
      <c r="E3853" s="22"/>
      <c r="F3853" s="1" t="str">
        <f>IF(ISBLANK(Ventas[[#This Row],[Código]]),"",VLOOKUP(Ventas[[#This Row],[Código]],Productos[],4,FALSE))</f>
        <v/>
      </c>
      <c r="G3853" s="1" t="str">
        <f>IF(ISBLANK(Ventas[[#This Row],[Código]]),"",VLOOKUP(Ventas[[#This Row],[Código]],Productos[],5,FALSE))</f>
        <v/>
      </c>
      <c r="H3853" s="23" t="str">
        <f>IF(ISBLANK(Ventas[[#This Row],[Código]]),"",Ventas[[#This Row],[Precio Unitario]]*Ventas[[#This Row],[Cantidad]])</f>
        <v/>
      </c>
      <c r="I3853" s="1" t="str">
        <f>IF(ISBLANK(Ventas[[#This Row],[Código]]),"",SUM(Ventas[[#This Row],[Monto]],I3852))</f>
        <v/>
      </c>
    </row>
    <row r="3854" spans="3:9" x14ac:dyDescent="0.25">
      <c r="C3854" t="str">
        <f>IF(ISBLANK(Ventas[[#This Row],[Código]]),"",VLOOKUP(Ventas[[#This Row],[Código]],Productos[],2,FALSE))</f>
        <v/>
      </c>
      <c r="D3854" t="str">
        <f>IF(ISBLANK(Ventas[[#This Row],[Código]]),"",VLOOKUP(Ventas[[#This Row],[Código]],Productos[],3,FALSE))</f>
        <v/>
      </c>
      <c r="E3854" s="22"/>
      <c r="F3854" s="1" t="str">
        <f>IF(ISBLANK(Ventas[[#This Row],[Código]]),"",VLOOKUP(Ventas[[#This Row],[Código]],Productos[],4,FALSE))</f>
        <v/>
      </c>
      <c r="G3854" s="1" t="str">
        <f>IF(ISBLANK(Ventas[[#This Row],[Código]]),"",VLOOKUP(Ventas[[#This Row],[Código]],Productos[],5,FALSE))</f>
        <v/>
      </c>
      <c r="H3854" s="23" t="str">
        <f>IF(ISBLANK(Ventas[[#This Row],[Código]]),"",Ventas[[#This Row],[Precio Unitario]]*Ventas[[#This Row],[Cantidad]])</f>
        <v/>
      </c>
      <c r="I3854" s="1" t="str">
        <f>IF(ISBLANK(Ventas[[#This Row],[Código]]),"",SUM(Ventas[[#This Row],[Monto]],I3853))</f>
        <v/>
      </c>
    </row>
    <row r="3855" spans="3:9" x14ac:dyDescent="0.25">
      <c r="C3855" t="str">
        <f>IF(ISBLANK(Ventas[[#This Row],[Código]]),"",VLOOKUP(Ventas[[#This Row],[Código]],Productos[],2,FALSE))</f>
        <v/>
      </c>
      <c r="D3855" t="str">
        <f>IF(ISBLANK(Ventas[[#This Row],[Código]]),"",VLOOKUP(Ventas[[#This Row],[Código]],Productos[],3,FALSE))</f>
        <v/>
      </c>
      <c r="E3855" s="22"/>
      <c r="F3855" s="1" t="str">
        <f>IF(ISBLANK(Ventas[[#This Row],[Código]]),"",VLOOKUP(Ventas[[#This Row],[Código]],Productos[],4,FALSE))</f>
        <v/>
      </c>
      <c r="G3855" s="1" t="str">
        <f>IF(ISBLANK(Ventas[[#This Row],[Código]]),"",VLOOKUP(Ventas[[#This Row],[Código]],Productos[],5,FALSE))</f>
        <v/>
      </c>
      <c r="H3855" s="23" t="str">
        <f>IF(ISBLANK(Ventas[[#This Row],[Código]]),"",Ventas[[#This Row],[Precio Unitario]]*Ventas[[#This Row],[Cantidad]])</f>
        <v/>
      </c>
      <c r="I3855" s="1" t="str">
        <f>IF(ISBLANK(Ventas[[#This Row],[Código]]),"",SUM(Ventas[[#This Row],[Monto]],I3854))</f>
        <v/>
      </c>
    </row>
    <row r="3856" spans="3:9" x14ac:dyDescent="0.25">
      <c r="C3856" t="str">
        <f>IF(ISBLANK(Ventas[[#This Row],[Código]]),"",VLOOKUP(Ventas[[#This Row],[Código]],Productos[],2,FALSE))</f>
        <v/>
      </c>
      <c r="D3856" t="str">
        <f>IF(ISBLANK(Ventas[[#This Row],[Código]]),"",VLOOKUP(Ventas[[#This Row],[Código]],Productos[],3,FALSE))</f>
        <v/>
      </c>
      <c r="E3856" s="22"/>
      <c r="F3856" s="1" t="str">
        <f>IF(ISBLANK(Ventas[[#This Row],[Código]]),"",VLOOKUP(Ventas[[#This Row],[Código]],Productos[],4,FALSE))</f>
        <v/>
      </c>
      <c r="G3856" s="1" t="str">
        <f>IF(ISBLANK(Ventas[[#This Row],[Código]]),"",VLOOKUP(Ventas[[#This Row],[Código]],Productos[],5,FALSE))</f>
        <v/>
      </c>
      <c r="H3856" s="23" t="str">
        <f>IF(ISBLANK(Ventas[[#This Row],[Código]]),"",Ventas[[#This Row],[Precio Unitario]]*Ventas[[#This Row],[Cantidad]])</f>
        <v/>
      </c>
      <c r="I3856" s="1" t="str">
        <f>IF(ISBLANK(Ventas[[#This Row],[Código]]),"",SUM(Ventas[[#This Row],[Monto]],I3855))</f>
        <v/>
      </c>
    </row>
    <row r="3857" spans="3:9" x14ac:dyDescent="0.25">
      <c r="C3857" t="str">
        <f>IF(ISBLANK(Ventas[[#This Row],[Código]]),"",VLOOKUP(Ventas[[#This Row],[Código]],Productos[],2,FALSE))</f>
        <v/>
      </c>
      <c r="D3857" t="str">
        <f>IF(ISBLANK(Ventas[[#This Row],[Código]]),"",VLOOKUP(Ventas[[#This Row],[Código]],Productos[],3,FALSE))</f>
        <v/>
      </c>
      <c r="E3857" s="22"/>
      <c r="F3857" s="1" t="str">
        <f>IF(ISBLANK(Ventas[[#This Row],[Código]]),"",VLOOKUP(Ventas[[#This Row],[Código]],Productos[],4,FALSE))</f>
        <v/>
      </c>
      <c r="G3857" s="1" t="str">
        <f>IF(ISBLANK(Ventas[[#This Row],[Código]]),"",VLOOKUP(Ventas[[#This Row],[Código]],Productos[],5,FALSE))</f>
        <v/>
      </c>
      <c r="H3857" s="23" t="str">
        <f>IF(ISBLANK(Ventas[[#This Row],[Código]]),"",Ventas[[#This Row],[Precio Unitario]]*Ventas[[#This Row],[Cantidad]])</f>
        <v/>
      </c>
      <c r="I3857" s="1" t="str">
        <f>IF(ISBLANK(Ventas[[#This Row],[Código]]),"",SUM(Ventas[[#This Row],[Monto]],I3856))</f>
        <v/>
      </c>
    </row>
    <row r="3858" spans="3:9" x14ac:dyDescent="0.25">
      <c r="C3858" t="str">
        <f>IF(ISBLANK(Ventas[[#This Row],[Código]]),"",VLOOKUP(Ventas[[#This Row],[Código]],Productos[],2,FALSE))</f>
        <v/>
      </c>
      <c r="D3858" t="str">
        <f>IF(ISBLANK(Ventas[[#This Row],[Código]]),"",VLOOKUP(Ventas[[#This Row],[Código]],Productos[],3,FALSE))</f>
        <v/>
      </c>
      <c r="E3858" s="22"/>
      <c r="F3858" s="1" t="str">
        <f>IF(ISBLANK(Ventas[[#This Row],[Código]]),"",VLOOKUP(Ventas[[#This Row],[Código]],Productos[],4,FALSE))</f>
        <v/>
      </c>
      <c r="G3858" s="1" t="str">
        <f>IF(ISBLANK(Ventas[[#This Row],[Código]]),"",VLOOKUP(Ventas[[#This Row],[Código]],Productos[],5,FALSE))</f>
        <v/>
      </c>
      <c r="H3858" s="23" t="str">
        <f>IF(ISBLANK(Ventas[[#This Row],[Código]]),"",Ventas[[#This Row],[Precio Unitario]]*Ventas[[#This Row],[Cantidad]])</f>
        <v/>
      </c>
      <c r="I3858" s="1" t="str">
        <f>IF(ISBLANK(Ventas[[#This Row],[Código]]),"",SUM(Ventas[[#This Row],[Monto]],I3857))</f>
        <v/>
      </c>
    </row>
    <row r="3859" spans="3:9" x14ac:dyDescent="0.25">
      <c r="C3859" t="str">
        <f>IF(ISBLANK(Ventas[[#This Row],[Código]]),"",VLOOKUP(Ventas[[#This Row],[Código]],Productos[],2,FALSE))</f>
        <v/>
      </c>
      <c r="D3859" t="str">
        <f>IF(ISBLANK(Ventas[[#This Row],[Código]]),"",VLOOKUP(Ventas[[#This Row],[Código]],Productos[],3,FALSE))</f>
        <v/>
      </c>
      <c r="E3859" s="22"/>
      <c r="F3859" s="1" t="str">
        <f>IF(ISBLANK(Ventas[[#This Row],[Código]]),"",VLOOKUP(Ventas[[#This Row],[Código]],Productos[],4,FALSE))</f>
        <v/>
      </c>
      <c r="G3859" s="1" t="str">
        <f>IF(ISBLANK(Ventas[[#This Row],[Código]]),"",VLOOKUP(Ventas[[#This Row],[Código]],Productos[],5,FALSE))</f>
        <v/>
      </c>
      <c r="H3859" s="23" t="str">
        <f>IF(ISBLANK(Ventas[[#This Row],[Código]]),"",Ventas[[#This Row],[Precio Unitario]]*Ventas[[#This Row],[Cantidad]])</f>
        <v/>
      </c>
      <c r="I3859" s="1" t="str">
        <f>IF(ISBLANK(Ventas[[#This Row],[Código]]),"",SUM(Ventas[[#This Row],[Monto]],I3858))</f>
        <v/>
      </c>
    </row>
    <row r="3860" spans="3:9" x14ac:dyDescent="0.25">
      <c r="C3860" t="str">
        <f>IF(ISBLANK(Ventas[[#This Row],[Código]]),"",VLOOKUP(Ventas[[#This Row],[Código]],Productos[],2,FALSE))</f>
        <v/>
      </c>
      <c r="D3860" t="str">
        <f>IF(ISBLANK(Ventas[[#This Row],[Código]]),"",VLOOKUP(Ventas[[#This Row],[Código]],Productos[],3,FALSE))</f>
        <v/>
      </c>
      <c r="E3860" s="22"/>
      <c r="F3860" s="1" t="str">
        <f>IF(ISBLANK(Ventas[[#This Row],[Código]]),"",VLOOKUP(Ventas[[#This Row],[Código]],Productos[],4,FALSE))</f>
        <v/>
      </c>
      <c r="G3860" s="1" t="str">
        <f>IF(ISBLANK(Ventas[[#This Row],[Código]]),"",VLOOKUP(Ventas[[#This Row],[Código]],Productos[],5,FALSE))</f>
        <v/>
      </c>
      <c r="H3860" s="23" t="str">
        <f>IF(ISBLANK(Ventas[[#This Row],[Código]]),"",Ventas[[#This Row],[Precio Unitario]]*Ventas[[#This Row],[Cantidad]])</f>
        <v/>
      </c>
      <c r="I3860" s="1" t="str">
        <f>IF(ISBLANK(Ventas[[#This Row],[Código]]),"",SUM(Ventas[[#This Row],[Monto]],I3859))</f>
        <v/>
      </c>
    </row>
    <row r="3861" spans="3:9" x14ac:dyDescent="0.25">
      <c r="C3861" t="str">
        <f>IF(ISBLANK(Ventas[[#This Row],[Código]]),"",VLOOKUP(Ventas[[#This Row],[Código]],Productos[],2,FALSE))</f>
        <v/>
      </c>
      <c r="D3861" t="str">
        <f>IF(ISBLANK(Ventas[[#This Row],[Código]]),"",VLOOKUP(Ventas[[#This Row],[Código]],Productos[],3,FALSE))</f>
        <v/>
      </c>
      <c r="E3861" s="22"/>
      <c r="F3861" s="1" t="str">
        <f>IF(ISBLANK(Ventas[[#This Row],[Código]]),"",VLOOKUP(Ventas[[#This Row],[Código]],Productos[],4,FALSE))</f>
        <v/>
      </c>
      <c r="G3861" s="1" t="str">
        <f>IF(ISBLANK(Ventas[[#This Row],[Código]]),"",VLOOKUP(Ventas[[#This Row],[Código]],Productos[],5,FALSE))</f>
        <v/>
      </c>
      <c r="H3861" s="23" t="str">
        <f>IF(ISBLANK(Ventas[[#This Row],[Código]]),"",Ventas[[#This Row],[Precio Unitario]]*Ventas[[#This Row],[Cantidad]])</f>
        <v/>
      </c>
      <c r="I3861" s="1" t="str">
        <f>IF(ISBLANK(Ventas[[#This Row],[Código]]),"",SUM(Ventas[[#This Row],[Monto]],I3860))</f>
        <v/>
      </c>
    </row>
    <row r="3862" spans="3:9" x14ac:dyDescent="0.25">
      <c r="C3862" t="str">
        <f>IF(ISBLANK(Ventas[[#This Row],[Código]]),"",VLOOKUP(Ventas[[#This Row],[Código]],Productos[],2,FALSE))</f>
        <v/>
      </c>
      <c r="D3862" t="str">
        <f>IF(ISBLANK(Ventas[[#This Row],[Código]]),"",VLOOKUP(Ventas[[#This Row],[Código]],Productos[],3,FALSE))</f>
        <v/>
      </c>
      <c r="E3862" s="22"/>
      <c r="F3862" s="1" t="str">
        <f>IF(ISBLANK(Ventas[[#This Row],[Código]]),"",VLOOKUP(Ventas[[#This Row],[Código]],Productos[],4,FALSE))</f>
        <v/>
      </c>
      <c r="G3862" s="1" t="str">
        <f>IF(ISBLANK(Ventas[[#This Row],[Código]]),"",VLOOKUP(Ventas[[#This Row],[Código]],Productos[],5,FALSE))</f>
        <v/>
      </c>
      <c r="H3862" s="23" t="str">
        <f>IF(ISBLANK(Ventas[[#This Row],[Código]]),"",Ventas[[#This Row],[Precio Unitario]]*Ventas[[#This Row],[Cantidad]])</f>
        <v/>
      </c>
      <c r="I3862" s="1" t="str">
        <f>IF(ISBLANK(Ventas[[#This Row],[Código]]),"",SUM(Ventas[[#This Row],[Monto]],I3861))</f>
        <v/>
      </c>
    </row>
    <row r="3863" spans="3:9" x14ac:dyDescent="0.25">
      <c r="C3863" t="str">
        <f>IF(ISBLANK(Ventas[[#This Row],[Código]]),"",VLOOKUP(Ventas[[#This Row],[Código]],Productos[],2,FALSE))</f>
        <v/>
      </c>
      <c r="D3863" t="str">
        <f>IF(ISBLANK(Ventas[[#This Row],[Código]]),"",VLOOKUP(Ventas[[#This Row],[Código]],Productos[],3,FALSE))</f>
        <v/>
      </c>
      <c r="E3863" s="22"/>
      <c r="F3863" s="1" t="str">
        <f>IF(ISBLANK(Ventas[[#This Row],[Código]]),"",VLOOKUP(Ventas[[#This Row],[Código]],Productos[],4,FALSE))</f>
        <v/>
      </c>
      <c r="G3863" s="1" t="str">
        <f>IF(ISBLANK(Ventas[[#This Row],[Código]]),"",VLOOKUP(Ventas[[#This Row],[Código]],Productos[],5,FALSE))</f>
        <v/>
      </c>
      <c r="H3863" s="23" t="str">
        <f>IF(ISBLANK(Ventas[[#This Row],[Código]]),"",Ventas[[#This Row],[Precio Unitario]]*Ventas[[#This Row],[Cantidad]])</f>
        <v/>
      </c>
      <c r="I3863" s="1" t="str">
        <f>IF(ISBLANK(Ventas[[#This Row],[Código]]),"",SUM(Ventas[[#This Row],[Monto]],I3862))</f>
        <v/>
      </c>
    </row>
    <row r="3864" spans="3:9" x14ac:dyDescent="0.25">
      <c r="C3864" t="str">
        <f>IF(ISBLANK(Ventas[[#This Row],[Código]]),"",VLOOKUP(Ventas[[#This Row],[Código]],Productos[],2,FALSE))</f>
        <v/>
      </c>
      <c r="D3864" t="str">
        <f>IF(ISBLANK(Ventas[[#This Row],[Código]]),"",VLOOKUP(Ventas[[#This Row],[Código]],Productos[],3,FALSE))</f>
        <v/>
      </c>
      <c r="E3864" s="22"/>
      <c r="F3864" s="1" t="str">
        <f>IF(ISBLANK(Ventas[[#This Row],[Código]]),"",VLOOKUP(Ventas[[#This Row],[Código]],Productos[],4,FALSE))</f>
        <v/>
      </c>
      <c r="G3864" s="1" t="str">
        <f>IF(ISBLANK(Ventas[[#This Row],[Código]]),"",VLOOKUP(Ventas[[#This Row],[Código]],Productos[],5,FALSE))</f>
        <v/>
      </c>
      <c r="H3864" s="23" t="str">
        <f>IF(ISBLANK(Ventas[[#This Row],[Código]]),"",Ventas[[#This Row],[Precio Unitario]]*Ventas[[#This Row],[Cantidad]])</f>
        <v/>
      </c>
      <c r="I3864" s="1" t="str">
        <f>IF(ISBLANK(Ventas[[#This Row],[Código]]),"",SUM(Ventas[[#This Row],[Monto]],I3863))</f>
        <v/>
      </c>
    </row>
    <row r="3865" spans="3:9" x14ac:dyDescent="0.25">
      <c r="C3865" t="str">
        <f>IF(ISBLANK(Ventas[[#This Row],[Código]]),"",VLOOKUP(Ventas[[#This Row],[Código]],Productos[],2,FALSE))</f>
        <v/>
      </c>
      <c r="D3865" t="str">
        <f>IF(ISBLANK(Ventas[[#This Row],[Código]]),"",VLOOKUP(Ventas[[#This Row],[Código]],Productos[],3,FALSE))</f>
        <v/>
      </c>
      <c r="E3865" s="22"/>
      <c r="F3865" s="1" t="str">
        <f>IF(ISBLANK(Ventas[[#This Row],[Código]]),"",VLOOKUP(Ventas[[#This Row],[Código]],Productos[],4,FALSE))</f>
        <v/>
      </c>
      <c r="G3865" s="1" t="str">
        <f>IF(ISBLANK(Ventas[[#This Row],[Código]]),"",VLOOKUP(Ventas[[#This Row],[Código]],Productos[],5,FALSE))</f>
        <v/>
      </c>
      <c r="H3865" s="23" t="str">
        <f>IF(ISBLANK(Ventas[[#This Row],[Código]]),"",Ventas[[#This Row],[Precio Unitario]]*Ventas[[#This Row],[Cantidad]])</f>
        <v/>
      </c>
      <c r="I3865" s="1" t="str">
        <f>IF(ISBLANK(Ventas[[#This Row],[Código]]),"",SUM(Ventas[[#This Row],[Monto]],I3864))</f>
        <v/>
      </c>
    </row>
    <row r="3866" spans="3:9" x14ac:dyDescent="0.25">
      <c r="C3866" t="str">
        <f>IF(ISBLANK(Ventas[[#This Row],[Código]]),"",VLOOKUP(Ventas[[#This Row],[Código]],Productos[],2,FALSE))</f>
        <v/>
      </c>
      <c r="D3866" t="str">
        <f>IF(ISBLANK(Ventas[[#This Row],[Código]]),"",VLOOKUP(Ventas[[#This Row],[Código]],Productos[],3,FALSE))</f>
        <v/>
      </c>
      <c r="E3866" s="22"/>
      <c r="F3866" s="1" t="str">
        <f>IF(ISBLANK(Ventas[[#This Row],[Código]]),"",VLOOKUP(Ventas[[#This Row],[Código]],Productos[],4,FALSE))</f>
        <v/>
      </c>
      <c r="G3866" s="1" t="str">
        <f>IF(ISBLANK(Ventas[[#This Row],[Código]]),"",VLOOKUP(Ventas[[#This Row],[Código]],Productos[],5,FALSE))</f>
        <v/>
      </c>
      <c r="H3866" s="23" t="str">
        <f>IF(ISBLANK(Ventas[[#This Row],[Código]]),"",Ventas[[#This Row],[Precio Unitario]]*Ventas[[#This Row],[Cantidad]])</f>
        <v/>
      </c>
      <c r="I3866" s="1" t="str">
        <f>IF(ISBLANK(Ventas[[#This Row],[Código]]),"",SUM(Ventas[[#This Row],[Monto]],I3865))</f>
        <v/>
      </c>
    </row>
    <row r="3867" spans="3:9" x14ac:dyDescent="0.25">
      <c r="C3867" t="str">
        <f>IF(ISBLANK(Ventas[[#This Row],[Código]]),"",VLOOKUP(Ventas[[#This Row],[Código]],Productos[],2,FALSE))</f>
        <v/>
      </c>
      <c r="D3867" t="str">
        <f>IF(ISBLANK(Ventas[[#This Row],[Código]]),"",VLOOKUP(Ventas[[#This Row],[Código]],Productos[],3,FALSE))</f>
        <v/>
      </c>
      <c r="E3867" s="22"/>
      <c r="F3867" s="1" t="str">
        <f>IF(ISBLANK(Ventas[[#This Row],[Código]]),"",VLOOKUP(Ventas[[#This Row],[Código]],Productos[],4,FALSE))</f>
        <v/>
      </c>
      <c r="G3867" s="1" t="str">
        <f>IF(ISBLANK(Ventas[[#This Row],[Código]]),"",VLOOKUP(Ventas[[#This Row],[Código]],Productos[],5,FALSE))</f>
        <v/>
      </c>
      <c r="H3867" s="23" t="str">
        <f>IF(ISBLANK(Ventas[[#This Row],[Código]]),"",Ventas[[#This Row],[Precio Unitario]]*Ventas[[#This Row],[Cantidad]])</f>
        <v/>
      </c>
      <c r="I3867" s="1" t="str">
        <f>IF(ISBLANK(Ventas[[#This Row],[Código]]),"",SUM(Ventas[[#This Row],[Monto]],I3866))</f>
        <v/>
      </c>
    </row>
    <row r="3868" spans="3:9" x14ac:dyDescent="0.25">
      <c r="C3868" t="str">
        <f>IF(ISBLANK(Ventas[[#This Row],[Código]]),"",VLOOKUP(Ventas[[#This Row],[Código]],Productos[],2,FALSE))</f>
        <v/>
      </c>
      <c r="D3868" t="str">
        <f>IF(ISBLANK(Ventas[[#This Row],[Código]]),"",VLOOKUP(Ventas[[#This Row],[Código]],Productos[],3,FALSE))</f>
        <v/>
      </c>
      <c r="E3868" s="22"/>
      <c r="F3868" s="1" t="str">
        <f>IF(ISBLANK(Ventas[[#This Row],[Código]]),"",VLOOKUP(Ventas[[#This Row],[Código]],Productos[],4,FALSE))</f>
        <v/>
      </c>
      <c r="G3868" s="1" t="str">
        <f>IF(ISBLANK(Ventas[[#This Row],[Código]]),"",VLOOKUP(Ventas[[#This Row],[Código]],Productos[],5,FALSE))</f>
        <v/>
      </c>
      <c r="H3868" s="23" t="str">
        <f>IF(ISBLANK(Ventas[[#This Row],[Código]]),"",Ventas[[#This Row],[Precio Unitario]]*Ventas[[#This Row],[Cantidad]])</f>
        <v/>
      </c>
      <c r="I3868" s="1" t="str">
        <f>IF(ISBLANK(Ventas[[#This Row],[Código]]),"",SUM(Ventas[[#This Row],[Monto]],I3867))</f>
        <v/>
      </c>
    </row>
    <row r="3869" spans="3:9" x14ac:dyDescent="0.25">
      <c r="C3869" t="str">
        <f>IF(ISBLANK(Ventas[[#This Row],[Código]]),"",VLOOKUP(Ventas[[#This Row],[Código]],Productos[],2,FALSE))</f>
        <v/>
      </c>
      <c r="D3869" t="str">
        <f>IF(ISBLANK(Ventas[[#This Row],[Código]]),"",VLOOKUP(Ventas[[#This Row],[Código]],Productos[],3,FALSE))</f>
        <v/>
      </c>
      <c r="E3869" s="22"/>
      <c r="F3869" s="1" t="str">
        <f>IF(ISBLANK(Ventas[[#This Row],[Código]]),"",VLOOKUP(Ventas[[#This Row],[Código]],Productos[],4,FALSE))</f>
        <v/>
      </c>
      <c r="G3869" s="1" t="str">
        <f>IF(ISBLANK(Ventas[[#This Row],[Código]]),"",VLOOKUP(Ventas[[#This Row],[Código]],Productos[],5,FALSE))</f>
        <v/>
      </c>
      <c r="H3869" s="23" t="str">
        <f>IF(ISBLANK(Ventas[[#This Row],[Código]]),"",Ventas[[#This Row],[Precio Unitario]]*Ventas[[#This Row],[Cantidad]])</f>
        <v/>
      </c>
      <c r="I3869" s="1" t="str">
        <f>IF(ISBLANK(Ventas[[#This Row],[Código]]),"",SUM(Ventas[[#This Row],[Monto]],I3868))</f>
        <v/>
      </c>
    </row>
    <row r="3870" spans="3:9" x14ac:dyDescent="0.25">
      <c r="C3870" t="str">
        <f>IF(ISBLANK(Ventas[[#This Row],[Código]]),"",VLOOKUP(Ventas[[#This Row],[Código]],Productos[],2,FALSE))</f>
        <v/>
      </c>
      <c r="D3870" t="str">
        <f>IF(ISBLANK(Ventas[[#This Row],[Código]]),"",VLOOKUP(Ventas[[#This Row],[Código]],Productos[],3,FALSE))</f>
        <v/>
      </c>
      <c r="E3870" s="22"/>
      <c r="F3870" s="1" t="str">
        <f>IF(ISBLANK(Ventas[[#This Row],[Código]]),"",VLOOKUP(Ventas[[#This Row],[Código]],Productos[],4,FALSE))</f>
        <v/>
      </c>
      <c r="G3870" s="1" t="str">
        <f>IF(ISBLANK(Ventas[[#This Row],[Código]]),"",VLOOKUP(Ventas[[#This Row],[Código]],Productos[],5,FALSE))</f>
        <v/>
      </c>
      <c r="H3870" s="23" t="str">
        <f>IF(ISBLANK(Ventas[[#This Row],[Código]]),"",Ventas[[#This Row],[Precio Unitario]]*Ventas[[#This Row],[Cantidad]])</f>
        <v/>
      </c>
      <c r="I3870" s="1" t="str">
        <f>IF(ISBLANK(Ventas[[#This Row],[Código]]),"",SUM(Ventas[[#This Row],[Monto]],I3869))</f>
        <v/>
      </c>
    </row>
    <row r="3871" spans="3:9" x14ac:dyDescent="0.25">
      <c r="C3871" t="str">
        <f>IF(ISBLANK(Ventas[[#This Row],[Código]]),"",VLOOKUP(Ventas[[#This Row],[Código]],Productos[],2,FALSE))</f>
        <v/>
      </c>
      <c r="D3871" t="str">
        <f>IF(ISBLANK(Ventas[[#This Row],[Código]]),"",VLOOKUP(Ventas[[#This Row],[Código]],Productos[],3,FALSE))</f>
        <v/>
      </c>
      <c r="E3871" s="22"/>
      <c r="F3871" s="1" t="str">
        <f>IF(ISBLANK(Ventas[[#This Row],[Código]]),"",VLOOKUP(Ventas[[#This Row],[Código]],Productos[],4,FALSE))</f>
        <v/>
      </c>
      <c r="G3871" s="1" t="str">
        <f>IF(ISBLANK(Ventas[[#This Row],[Código]]),"",VLOOKUP(Ventas[[#This Row],[Código]],Productos[],5,FALSE))</f>
        <v/>
      </c>
      <c r="H3871" s="23" t="str">
        <f>IF(ISBLANK(Ventas[[#This Row],[Código]]),"",Ventas[[#This Row],[Precio Unitario]]*Ventas[[#This Row],[Cantidad]])</f>
        <v/>
      </c>
      <c r="I3871" s="1" t="str">
        <f>IF(ISBLANK(Ventas[[#This Row],[Código]]),"",SUM(Ventas[[#This Row],[Monto]],I3870))</f>
        <v/>
      </c>
    </row>
    <row r="3872" spans="3:9" x14ac:dyDescent="0.25">
      <c r="C3872" t="str">
        <f>IF(ISBLANK(Ventas[[#This Row],[Código]]),"",VLOOKUP(Ventas[[#This Row],[Código]],Productos[],2,FALSE))</f>
        <v/>
      </c>
      <c r="D3872" t="str">
        <f>IF(ISBLANK(Ventas[[#This Row],[Código]]),"",VLOOKUP(Ventas[[#This Row],[Código]],Productos[],3,FALSE))</f>
        <v/>
      </c>
      <c r="E3872" s="22"/>
      <c r="F3872" s="1" t="str">
        <f>IF(ISBLANK(Ventas[[#This Row],[Código]]),"",VLOOKUP(Ventas[[#This Row],[Código]],Productos[],4,FALSE))</f>
        <v/>
      </c>
      <c r="G3872" s="1" t="str">
        <f>IF(ISBLANK(Ventas[[#This Row],[Código]]),"",VLOOKUP(Ventas[[#This Row],[Código]],Productos[],5,FALSE))</f>
        <v/>
      </c>
      <c r="H3872" s="23" t="str">
        <f>IF(ISBLANK(Ventas[[#This Row],[Código]]),"",Ventas[[#This Row],[Precio Unitario]]*Ventas[[#This Row],[Cantidad]])</f>
        <v/>
      </c>
      <c r="I3872" s="1" t="str">
        <f>IF(ISBLANK(Ventas[[#This Row],[Código]]),"",SUM(Ventas[[#This Row],[Monto]],I3871))</f>
        <v/>
      </c>
    </row>
    <row r="3873" spans="3:9" x14ac:dyDescent="0.25">
      <c r="C3873" t="str">
        <f>IF(ISBLANK(Ventas[[#This Row],[Código]]),"",VLOOKUP(Ventas[[#This Row],[Código]],Productos[],2,FALSE))</f>
        <v/>
      </c>
      <c r="D3873" t="str">
        <f>IF(ISBLANK(Ventas[[#This Row],[Código]]),"",VLOOKUP(Ventas[[#This Row],[Código]],Productos[],3,FALSE))</f>
        <v/>
      </c>
      <c r="E3873" s="22"/>
      <c r="F3873" s="1" t="str">
        <f>IF(ISBLANK(Ventas[[#This Row],[Código]]),"",VLOOKUP(Ventas[[#This Row],[Código]],Productos[],4,FALSE))</f>
        <v/>
      </c>
      <c r="G3873" s="1" t="str">
        <f>IF(ISBLANK(Ventas[[#This Row],[Código]]),"",VLOOKUP(Ventas[[#This Row],[Código]],Productos[],5,FALSE))</f>
        <v/>
      </c>
      <c r="H3873" s="23" t="str">
        <f>IF(ISBLANK(Ventas[[#This Row],[Código]]),"",Ventas[[#This Row],[Precio Unitario]]*Ventas[[#This Row],[Cantidad]])</f>
        <v/>
      </c>
      <c r="I3873" s="1" t="str">
        <f>IF(ISBLANK(Ventas[[#This Row],[Código]]),"",SUM(Ventas[[#This Row],[Monto]],I3872))</f>
        <v/>
      </c>
    </row>
    <row r="3874" spans="3:9" x14ac:dyDescent="0.25">
      <c r="C3874" t="str">
        <f>IF(ISBLANK(Ventas[[#This Row],[Código]]),"",VLOOKUP(Ventas[[#This Row],[Código]],Productos[],2,FALSE))</f>
        <v/>
      </c>
      <c r="D3874" t="str">
        <f>IF(ISBLANK(Ventas[[#This Row],[Código]]),"",VLOOKUP(Ventas[[#This Row],[Código]],Productos[],3,FALSE))</f>
        <v/>
      </c>
      <c r="E3874" s="22"/>
      <c r="F3874" s="1" t="str">
        <f>IF(ISBLANK(Ventas[[#This Row],[Código]]),"",VLOOKUP(Ventas[[#This Row],[Código]],Productos[],4,FALSE))</f>
        <v/>
      </c>
      <c r="G3874" s="1" t="str">
        <f>IF(ISBLANK(Ventas[[#This Row],[Código]]),"",VLOOKUP(Ventas[[#This Row],[Código]],Productos[],5,FALSE))</f>
        <v/>
      </c>
      <c r="H3874" s="23" t="str">
        <f>IF(ISBLANK(Ventas[[#This Row],[Código]]),"",Ventas[[#This Row],[Precio Unitario]]*Ventas[[#This Row],[Cantidad]])</f>
        <v/>
      </c>
      <c r="I3874" s="1" t="str">
        <f>IF(ISBLANK(Ventas[[#This Row],[Código]]),"",SUM(Ventas[[#This Row],[Monto]],I3873))</f>
        <v/>
      </c>
    </row>
    <row r="3875" spans="3:9" x14ac:dyDescent="0.25">
      <c r="C3875" t="str">
        <f>IF(ISBLANK(Ventas[[#This Row],[Código]]),"",VLOOKUP(Ventas[[#This Row],[Código]],Productos[],2,FALSE))</f>
        <v/>
      </c>
      <c r="D3875" t="str">
        <f>IF(ISBLANK(Ventas[[#This Row],[Código]]),"",VLOOKUP(Ventas[[#This Row],[Código]],Productos[],3,FALSE))</f>
        <v/>
      </c>
      <c r="E3875" s="22"/>
      <c r="F3875" s="1" t="str">
        <f>IF(ISBLANK(Ventas[[#This Row],[Código]]),"",VLOOKUP(Ventas[[#This Row],[Código]],Productos[],4,FALSE))</f>
        <v/>
      </c>
      <c r="G3875" s="1" t="str">
        <f>IF(ISBLANK(Ventas[[#This Row],[Código]]),"",VLOOKUP(Ventas[[#This Row],[Código]],Productos[],5,FALSE))</f>
        <v/>
      </c>
      <c r="H3875" s="23" t="str">
        <f>IF(ISBLANK(Ventas[[#This Row],[Código]]),"",Ventas[[#This Row],[Precio Unitario]]*Ventas[[#This Row],[Cantidad]])</f>
        <v/>
      </c>
      <c r="I3875" s="1" t="str">
        <f>IF(ISBLANK(Ventas[[#This Row],[Código]]),"",SUM(Ventas[[#This Row],[Monto]],I3874))</f>
        <v/>
      </c>
    </row>
    <row r="3876" spans="3:9" x14ac:dyDescent="0.25">
      <c r="C3876" t="str">
        <f>IF(ISBLANK(Ventas[[#This Row],[Código]]),"",VLOOKUP(Ventas[[#This Row],[Código]],Productos[],2,FALSE))</f>
        <v/>
      </c>
      <c r="D3876" t="str">
        <f>IF(ISBLANK(Ventas[[#This Row],[Código]]),"",VLOOKUP(Ventas[[#This Row],[Código]],Productos[],3,FALSE))</f>
        <v/>
      </c>
      <c r="E3876" s="22"/>
      <c r="F3876" s="1" t="str">
        <f>IF(ISBLANK(Ventas[[#This Row],[Código]]),"",VLOOKUP(Ventas[[#This Row],[Código]],Productos[],4,FALSE))</f>
        <v/>
      </c>
      <c r="G3876" s="1" t="str">
        <f>IF(ISBLANK(Ventas[[#This Row],[Código]]),"",VLOOKUP(Ventas[[#This Row],[Código]],Productos[],5,FALSE))</f>
        <v/>
      </c>
      <c r="H3876" s="23" t="str">
        <f>IF(ISBLANK(Ventas[[#This Row],[Código]]),"",Ventas[[#This Row],[Precio Unitario]]*Ventas[[#This Row],[Cantidad]])</f>
        <v/>
      </c>
      <c r="I3876" s="1" t="str">
        <f>IF(ISBLANK(Ventas[[#This Row],[Código]]),"",SUM(Ventas[[#This Row],[Monto]],I3875))</f>
        <v/>
      </c>
    </row>
    <row r="3877" spans="3:9" x14ac:dyDescent="0.25">
      <c r="C3877" t="str">
        <f>IF(ISBLANK(Ventas[[#This Row],[Código]]),"",VLOOKUP(Ventas[[#This Row],[Código]],Productos[],2,FALSE))</f>
        <v/>
      </c>
      <c r="D3877" t="str">
        <f>IF(ISBLANK(Ventas[[#This Row],[Código]]),"",VLOOKUP(Ventas[[#This Row],[Código]],Productos[],3,FALSE))</f>
        <v/>
      </c>
      <c r="E3877" s="22"/>
      <c r="F3877" s="1" t="str">
        <f>IF(ISBLANK(Ventas[[#This Row],[Código]]),"",VLOOKUP(Ventas[[#This Row],[Código]],Productos[],4,FALSE))</f>
        <v/>
      </c>
      <c r="G3877" s="1" t="str">
        <f>IF(ISBLANK(Ventas[[#This Row],[Código]]),"",VLOOKUP(Ventas[[#This Row],[Código]],Productos[],5,FALSE))</f>
        <v/>
      </c>
      <c r="H3877" s="23" t="str">
        <f>IF(ISBLANK(Ventas[[#This Row],[Código]]),"",Ventas[[#This Row],[Precio Unitario]]*Ventas[[#This Row],[Cantidad]])</f>
        <v/>
      </c>
      <c r="I3877" s="1" t="str">
        <f>IF(ISBLANK(Ventas[[#This Row],[Código]]),"",SUM(Ventas[[#This Row],[Monto]],I3876))</f>
        <v/>
      </c>
    </row>
    <row r="3878" spans="3:9" x14ac:dyDescent="0.25">
      <c r="C3878" t="str">
        <f>IF(ISBLANK(Ventas[[#This Row],[Código]]),"",VLOOKUP(Ventas[[#This Row],[Código]],Productos[],2,FALSE))</f>
        <v/>
      </c>
      <c r="D3878" t="str">
        <f>IF(ISBLANK(Ventas[[#This Row],[Código]]),"",VLOOKUP(Ventas[[#This Row],[Código]],Productos[],3,FALSE))</f>
        <v/>
      </c>
      <c r="E3878" s="22"/>
      <c r="F3878" s="1" t="str">
        <f>IF(ISBLANK(Ventas[[#This Row],[Código]]),"",VLOOKUP(Ventas[[#This Row],[Código]],Productos[],4,FALSE))</f>
        <v/>
      </c>
      <c r="G3878" s="1" t="str">
        <f>IF(ISBLANK(Ventas[[#This Row],[Código]]),"",VLOOKUP(Ventas[[#This Row],[Código]],Productos[],5,FALSE))</f>
        <v/>
      </c>
      <c r="H3878" s="23" t="str">
        <f>IF(ISBLANK(Ventas[[#This Row],[Código]]),"",Ventas[[#This Row],[Precio Unitario]]*Ventas[[#This Row],[Cantidad]])</f>
        <v/>
      </c>
      <c r="I3878" s="1" t="str">
        <f>IF(ISBLANK(Ventas[[#This Row],[Código]]),"",SUM(Ventas[[#This Row],[Monto]],I3877))</f>
        <v/>
      </c>
    </row>
    <row r="3879" spans="3:9" x14ac:dyDescent="0.25">
      <c r="C3879" t="str">
        <f>IF(ISBLANK(Ventas[[#This Row],[Código]]),"",VLOOKUP(Ventas[[#This Row],[Código]],Productos[],2,FALSE))</f>
        <v/>
      </c>
      <c r="D3879" t="str">
        <f>IF(ISBLANK(Ventas[[#This Row],[Código]]),"",VLOOKUP(Ventas[[#This Row],[Código]],Productos[],3,FALSE))</f>
        <v/>
      </c>
      <c r="E3879" s="22"/>
      <c r="F3879" s="1" t="str">
        <f>IF(ISBLANK(Ventas[[#This Row],[Código]]),"",VLOOKUP(Ventas[[#This Row],[Código]],Productos[],4,FALSE))</f>
        <v/>
      </c>
      <c r="G3879" s="1" t="str">
        <f>IF(ISBLANK(Ventas[[#This Row],[Código]]),"",VLOOKUP(Ventas[[#This Row],[Código]],Productos[],5,FALSE))</f>
        <v/>
      </c>
      <c r="H3879" s="23" t="str">
        <f>IF(ISBLANK(Ventas[[#This Row],[Código]]),"",Ventas[[#This Row],[Precio Unitario]]*Ventas[[#This Row],[Cantidad]])</f>
        <v/>
      </c>
      <c r="I3879" s="1" t="str">
        <f>IF(ISBLANK(Ventas[[#This Row],[Código]]),"",SUM(Ventas[[#This Row],[Monto]],I3878))</f>
        <v/>
      </c>
    </row>
    <row r="3880" spans="3:9" x14ac:dyDescent="0.25">
      <c r="C3880" t="str">
        <f>IF(ISBLANK(Ventas[[#This Row],[Código]]),"",VLOOKUP(Ventas[[#This Row],[Código]],Productos[],2,FALSE))</f>
        <v/>
      </c>
      <c r="D3880" t="str">
        <f>IF(ISBLANK(Ventas[[#This Row],[Código]]),"",VLOOKUP(Ventas[[#This Row],[Código]],Productos[],3,FALSE))</f>
        <v/>
      </c>
      <c r="E3880" s="22"/>
      <c r="F3880" s="1" t="str">
        <f>IF(ISBLANK(Ventas[[#This Row],[Código]]),"",VLOOKUP(Ventas[[#This Row],[Código]],Productos[],4,FALSE))</f>
        <v/>
      </c>
      <c r="G3880" s="1" t="str">
        <f>IF(ISBLANK(Ventas[[#This Row],[Código]]),"",VLOOKUP(Ventas[[#This Row],[Código]],Productos[],5,FALSE))</f>
        <v/>
      </c>
      <c r="H3880" s="23" t="str">
        <f>IF(ISBLANK(Ventas[[#This Row],[Código]]),"",Ventas[[#This Row],[Precio Unitario]]*Ventas[[#This Row],[Cantidad]])</f>
        <v/>
      </c>
      <c r="I3880" s="1" t="str">
        <f>IF(ISBLANK(Ventas[[#This Row],[Código]]),"",SUM(Ventas[[#This Row],[Monto]],I3879))</f>
        <v/>
      </c>
    </row>
    <row r="3881" spans="3:9" x14ac:dyDescent="0.25">
      <c r="C3881" t="str">
        <f>IF(ISBLANK(Ventas[[#This Row],[Código]]),"",VLOOKUP(Ventas[[#This Row],[Código]],Productos[],2,FALSE))</f>
        <v/>
      </c>
      <c r="D3881" t="str">
        <f>IF(ISBLANK(Ventas[[#This Row],[Código]]),"",VLOOKUP(Ventas[[#This Row],[Código]],Productos[],3,FALSE))</f>
        <v/>
      </c>
      <c r="E3881" s="22"/>
      <c r="F3881" s="1" t="str">
        <f>IF(ISBLANK(Ventas[[#This Row],[Código]]),"",VLOOKUP(Ventas[[#This Row],[Código]],Productos[],4,FALSE))</f>
        <v/>
      </c>
      <c r="G3881" s="1" t="str">
        <f>IF(ISBLANK(Ventas[[#This Row],[Código]]),"",VLOOKUP(Ventas[[#This Row],[Código]],Productos[],5,FALSE))</f>
        <v/>
      </c>
      <c r="H3881" s="23" t="str">
        <f>IF(ISBLANK(Ventas[[#This Row],[Código]]),"",Ventas[[#This Row],[Precio Unitario]]*Ventas[[#This Row],[Cantidad]])</f>
        <v/>
      </c>
      <c r="I3881" s="1" t="str">
        <f>IF(ISBLANK(Ventas[[#This Row],[Código]]),"",SUM(Ventas[[#This Row],[Monto]],I3880))</f>
        <v/>
      </c>
    </row>
    <row r="3882" spans="3:9" x14ac:dyDescent="0.25">
      <c r="C3882" t="str">
        <f>IF(ISBLANK(Ventas[[#This Row],[Código]]),"",VLOOKUP(Ventas[[#This Row],[Código]],Productos[],2,FALSE))</f>
        <v/>
      </c>
      <c r="D3882" t="str">
        <f>IF(ISBLANK(Ventas[[#This Row],[Código]]),"",VLOOKUP(Ventas[[#This Row],[Código]],Productos[],3,FALSE))</f>
        <v/>
      </c>
      <c r="E3882" s="22"/>
      <c r="F3882" s="1" t="str">
        <f>IF(ISBLANK(Ventas[[#This Row],[Código]]),"",VLOOKUP(Ventas[[#This Row],[Código]],Productos[],4,FALSE))</f>
        <v/>
      </c>
      <c r="G3882" s="1" t="str">
        <f>IF(ISBLANK(Ventas[[#This Row],[Código]]),"",VLOOKUP(Ventas[[#This Row],[Código]],Productos[],5,FALSE))</f>
        <v/>
      </c>
      <c r="H3882" s="23" t="str">
        <f>IF(ISBLANK(Ventas[[#This Row],[Código]]),"",Ventas[[#This Row],[Precio Unitario]]*Ventas[[#This Row],[Cantidad]])</f>
        <v/>
      </c>
      <c r="I3882" s="1" t="str">
        <f>IF(ISBLANK(Ventas[[#This Row],[Código]]),"",SUM(Ventas[[#This Row],[Monto]],I3881))</f>
        <v/>
      </c>
    </row>
    <row r="3883" spans="3:9" x14ac:dyDescent="0.25">
      <c r="C3883" t="str">
        <f>IF(ISBLANK(Ventas[[#This Row],[Código]]),"",VLOOKUP(Ventas[[#This Row],[Código]],Productos[],2,FALSE))</f>
        <v/>
      </c>
      <c r="D3883" t="str">
        <f>IF(ISBLANK(Ventas[[#This Row],[Código]]),"",VLOOKUP(Ventas[[#This Row],[Código]],Productos[],3,FALSE))</f>
        <v/>
      </c>
      <c r="E3883" s="22"/>
      <c r="F3883" s="1" t="str">
        <f>IF(ISBLANK(Ventas[[#This Row],[Código]]),"",VLOOKUP(Ventas[[#This Row],[Código]],Productos[],4,FALSE))</f>
        <v/>
      </c>
      <c r="G3883" s="1" t="str">
        <f>IF(ISBLANK(Ventas[[#This Row],[Código]]),"",VLOOKUP(Ventas[[#This Row],[Código]],Productos[],5,FALSE))</f>
        <v/>
      </c>
      <c r="H3883" s="23" t="str">
        <f>IF(ISBLANK(Ventas[[#This Row],[Código]]),"",Ventas[[#This Row],[Precio Unitario]]*Ventas[[#This Row],[Cantidad]])</f>
        <v/>
      </c>
      <c r="I3883" s="1" t="str">
        <f>IF(ISBLANK(Ventas[[#This Row],[Código]]),"",SUM(Ventas[[#This Row],[Monto]],I3882))</f>
        <v/>
      </c>
    </row>
    <row r="3884" spans="3:9" x14ac:dyDescent="0.25">
      <c r="C3884" t="str">
        <f>IF(ISBLANK(Ventas[[#This Row],[Código]]),"",VLOOKUP(Ventas[[#This Row],[Código]],Productos[],2,FALSE))</f>
        <v/>
      </c>
      <c r="D3884" t="str">
        <f>IF(ISBLANK(Ventas[[#This Row],[Código]]),"",VLOOKUP(Ventas[[#This Row],[Código]],Productos[],3,FALSE))</f>
        <v/>
      </c>
      <c r="E3884" s="22"/>
      <c r="F3884" s="1" t="str">
        <f>IF(ISBLANK(Ventas[[#This Row],[Código]]),"",VLOOKUP(Ventas[[#This Row],[Código]],Productos[],4,FALSE))</f>
        <v/>
      </c>
      <c r="G3884" s="1" t="str">
        <f>IF(ISBLANK(Ventas[[#This Row],[Código]]),"",VLOOKUP(Ventas[[#This Row],[Código]],Productos[],5,FALSE))</f>
        <v/>
      </c>
      <c r="H3884" s="23" t="str">
        <f>IF(ISBLANK(Ventas[[#This Row],[Código]]),"",Ventas[[#This Row],[Precio Unitario]]*Ventas[[#This Row],[Cantidad]])</f>
        <v/>
      </c>
      <c r="I3884" s="1" t="str">
        <f>IF(ISBLANK(Ventas[[#This Row],[Código]]),"",SUM(Ventas[[#This Row],[Monto]],I3883))</f>
        <v/>
      </c>
    </row>
    <row r="3885" spans="3:9" x14ac:dyDescent="0.25">
      <c r="C3885" t="str">
        <f>IF(ISBLANK(Ventas[[#This Row],[Código]]),"",VLOOKUP(Ventas[[#This Row],[Código]],Productos[],2,FALSE))</f>
        <v/>
      </c>
      <c r="D3885" t="str">
        <f>IF(ISBLANK(Ventas[[#This Row],[Código]]),"",VLOOKUP(Ventas[[#This Row],[Código]],Productos[],3,FALSE))</f>
        <v/>
      </c>
      <c r="E3885" s="22"/>
      <c r="F3885" s="1" t="str">
        <f>IF(ISBLANK(Ventas[[#This Row],[Código]]),"",VLOOKUP(Ventas[[#This Row],[Código]],Productos[],4,FALSE))</f>
        <v/>
      </c>
      <c r="G3885" s="1" t="str">
        <f>IF(ISBLANK(Ventas[[#This Row],[Código]]),"",VLOOKUP(Ventas[[#This Row],[Código]],Productos[],5,FALSE))</f>
        <v/>
      </c>
      <c r="H3885" s="23" t="str">
        <f>IF(ISBLANK(Ventas[[#This Row],[Código]]),"",Ventas[[#This Row],[Precio Unitario]]*Ventas[[#This Row],[Cantidad]])</f>
        <v/>
      </c>
      <c r="I3885" s="1" t="str">
        <f>IF(ISBLANK(Ventas[[#This Row],[Código]]),"",SUM(Ventas[[#This Row],[Monto]],I3884))</f>
        <v/>
      </c>
    </row>
    <row r="3886" spans="3:9" x14ac:dyDescent="0.25">
      <c r="C3886" t="str">
        <f>IF(ISBLANK(Ventas[[#This Row],[Código]]),"",VLOOKUP(Ventas[[#This Row],[Código]],Productos[],2,FALSE))</f>
        <v/>
      </c>
      <c r="D3886" t="str">
        <f>IF(ISBLANK(Ventas[[#This Row],[Código]]),"",VLOOKUP(Ventas[[#This Row],[Código]],Productos[],3,FALSE))</f>
        <v/>
      </c>
      <c r="E3886" s="22"/>
      <c r="F3886" s="1" t="str">
        <f>IF(ISBLANK(Ventas[[#This Row],[Código]]),"",VLOOKUP(Ventas[[#This Row],[Código]],Productos[],4,FALSE))</f>
        <v/>
      </c>
      <c r="G3886" s="1" t="str">
        <f>IF(ISBLANK(Ventas[[#This Row],[Código]]),"",VLOOKUP(Ventas[[#This Row],[Código]],Productos[],5,FALSE))</f>
        <v/>
      </c>
      <c r="H3886" s="23" t="str">
        <f>IF(ISBLANK(Ventas[[#This Row],[Código]]),"",Ventas[[#This Row],[Precio Unitario]]*Ventas[[#This Row],[Cantidad]])</f>
        <v/>
      </c>
      <c r="I3886" s="1" t="str">
        <f>IF(ISBLANK(Ventas[[#This Row],[Código]]),"",SUM(Ventas[[#This Row],[Monto]],I3885))</f>
        <v/>
      </c>
    </row>
    <row r="3887" spans="3:9" x14ac:dyDescent="0.25">
      <c r="C3887" t="str">
        <f>IF(ISBLANK(Ventas[[#This Row],[Código]]),"",VLOOKUP(Ventas[[#This Row],[Código]],Productos[],2,FALSE))</f>
        <v/>
      </c>
      <c r="D3887" t="str">
        <f>IF(ISBLANK(Ventas[[#This Row],[Código]]),"",VLOOKUP(Ventas[[#This Row],[Código]],Productos[],3,FALSE))</f>
        <v/>
      </c>
      <c r="E3887" s="22"/>
      <c r="F3887" s="1" t="str">
        <f>IF(ISBLANK(Ventas[[#This Row],[Código]]),"",VLOOKUP(Ventas[[#This Row],[Código]],Productos[],4,FALSE))</f>
        <v/>
      </c>
      <c r="G3887" s="1" t="str">
        <f>IF(ISBLANK(Ventas[[#This Row],[Código]]),"",VLOOKUP(Ventas[[#This Row],[Código]],Productos[],5,FALSE))</f>
        <v/>
      </c>
      <c r="H3887" s="23" t="str">
        <f>IF(ISBLANK(Ventas[[#This Row],[Código]]),"",Ventas[[#This Row],[Precio Unitario]]*Ventas[[#This Row],[Cantidad]])</f>
        <v/>
      </c>
      <c r="I3887" s="1" t="str">
        <f>IF(ISBLANK(Ventas[[#This Row],[Código]]),"",SUM(Ventas[[#This Row],[Monto]],I3886))</f>
        <v/>
      </c>
    </row>
    <row r="3888" spans="3:9" x14ac:dyDescent="0.25">
      <c r="C3888" t="str">
        <f>IF(ISBLANK(Ventas[[#This Row],[Código]]),"",VLOOKUP(Ventas[[#This Row],[Código]],Productos[],2,FALSE))</f>
        <v/>
      </c>
      <c r="D3888" t="str">
        <f>IF(ISBLANK(Ventas[[#This Row],[Código]]),"",VLOOKUP(Ventas[[#This Row],[Código]],Productos[],3,FALSE))</f>
        <v/>
      </c>
      <c r="E3888" s="22"/>
      <c r="F3888" s="1" t="str">
        <f>IF(ISBLANK(Ventas[[#This Row],[Código]]),"",VLOOKUP(Ventas[[#This Row],[Código]],Productos[],4,FALSE))</f>
        <v/>
      </c>
      <c r="G3888" s="1" t="str">
        <f>IF(ISBLANK(Ventas[[#This Row],[Código]]),"",VLOOKUP(Ventas[[#This Row],[Código]],Productos[],5,FALSE))</f>
        <v/>
      </c>
      <c r="H3888" s="23" t="str">
        <f>IF(ISBLANK(Ventas[[#This Row],[Código]]),"",Ventas[[#This Row],[Precio Unitario]]*Ventas[[#This Row],[Cantidad]])</f>
        <v/>
      </c>
      <c r="I3888" s="1" t="str">
        <f>IF(ISBLANK(Ventas[[#This Row],[Código]]),"",SUM(Ventas[[#This Row],[Monto]],I3887))</f>
        <v/>
      </c>
    </row>
    <row r="3889" spans="3:9" x14ac:dyDescent="0.25">
      <c r="C3889" t="str">
        <f>IF(ISBLANK(Ventas[[#This Row],[Código]]),"",VLOOKUP(Ventas[[#This Row],[Código]],Productos[],2,FALSE))</f>
        <v/>
      </c>
      <c r="D3889" t="str">
        <f>IF(ISBLANK(Ventas[[#This Row],[Código]]),"",VLOOKUP(Ventas[[#This Row],[Código]],Productos[],3,FALSE))</f>
        <v/>
      </c>
      <c r="E3889" s="22"/>
      <c r="F3889" s="1" t="str">
        <f>IF(ISBLANK(Ventas[[#This Row],[Código]]),"",VLOOKUP(Ventas[[#This Row],[Código]],Productos[],4,FALSE))</f>
        <v/>
      </c>
      <c r="G3889" s="1" t="str">
        <f>IF(ISBLANK(Ventas[[#This Row],[Código]]),"",VLOOKUP(Ventas[[#This Row],[Código]],Productos[],5,FALSE))</f>
        <v/>
      </c>
      <c r="H3889" s="23" t="str">
        <f>IF(ISBLANK(Ventas[[#This Row],[Código]]),"",Ventas[[#This Row],[Precio Unitario]]*Ventas[[#This Row],[Cantidad]])</f>
        <v/>
      </c>
      <c r="I3889" s="1" t="str">
        <f>IF(ISBLANK(Ventas[[#This Row],[Código]]),"",SUM(Ventas[[#This Row],[Monto]],I3888))</f>
        <v/>
      </c>
    </row>
    <row r="3890" spans="3:9" x14ac:dyDescent="0.25">
      <c r="C3890" t="str">
        <f>IF(ISBLANK(Ventas[[#This Row],[Código]]),"",VLOOKUP(Ventas[[#This Row],[Código]],Productos[],2,FALSE))</f>
        <v/>
      </c>
      <c r="D3890" t="str">
        <f>IF(ISBLANK(Ventas[[#This Row],[Código]]),"",VLOOKUP(Ventas[[#This Row],[Código]],Productos[],3,FALSE))</f>
        <v/>
      </c>
      <c r="E3890" s="22"/>
      <c r="F3890" s="1" t="str">
        <f>IF(ISBLANK(Ventas[[#This Row],[Código]]),"",VLOOKUP(Ventas[[#This Row],[Código]],Productos[],4,FALSE))</f>
        <v/>
      </c>
      <c r="G3890" s="1" t="str">
        <f>IF(ISBLANK(Ventas[[#This Row],[Código]]),"",VLOOKUP(Ventas[[#This Row],[Código]],Productos[],5,FALSE))</f>
        <v/>
      </c>
      <c r="H3890" s="23" t="str">
        <f>IF(ISBLANK(Ventas[[#This Row],[Código]]),"",Ventas[[#This Row],[Precio Unitario]]*Ventas[[#This Row],[Cantidad]])</f>
        <v/>
      </c>
      <c r="I3890" s="1" t="str">
        <f>IF(ISBLANK(Ventas[[#This Row],[Código]]),"",SUM(Ventas[[#This Row],[Monto]],I3889))</f>
        <v/>
      </c>
    </row>
    <row r="3891" spans="3:9" x14ac:dyDescent="0.25">
      <c r="C3891" t="str">
        <f>IF(ISBLANK(Ventas[[#This Row],[Código]]),"",VLOOKUP(Ventas[[#This Row],[Código]],Productos[],2,FALSE))</f>
        <v/>
      </c>
      <c r="D3891" t="str">
        <f>IF(ISBLANK(Ventas[[#This Row],[Código]]),"",VLOOKUP(Ventas[[#This Row],[Código]],Productos[],3,FALSE))</f>
        <v/>
      </c>
      <c r="E3891" s="22"/>
      <c r="F3891" s="1" t="str">
        <f>IF(ISBLANK(Ventas[[#This Row],[Código]]),"",VLOOKUP(Ventas[[#This Row],[Código]],Productos[],4,FALSE))</f>
        <v/>
      </c>
      <c r="G3891" s="1" t="str">
        <f>IF(ISBLANK(Ventas[[#This Row],[Código]]),"",VLOOKUP(Ventas[[#This Row],[Código]],Productos[],5,FALSE))</f>
        <v/>
      </c>
      <c r="H3891" s="23" t="str">
        <f>IF(ISBLANK(Ventas[[#This Row],[Código]]),"",Ventas[[#This Row],[Precio Unitario]]*Ventas[[#This Row],[Cantidad]])</f>
        <v/>
      </c>
      <c r="I3891" s="1" t="str">
        <f>IF(ISBLANK(Ventas[[#This Row],[Código]]),"",SUM(Ventas[[#This Row],[Monto]],I3890))</f>
        <v/>
      </c>
    </row>
    <row r="3892" spans="3:9" x14ac:dyDescent="0.25">
      <c r="C3892" t="str">
        <f>IF(ISBLANK(Ventas[[#This Row],[Código]]),"",VLOOKUP(Ventas[[#This Row],[Código]],Productos[],2,FALSE))</f>
        <v/>
      </c>
      <c r="D3892" t="str">
        <f>IF(ISBLANK(Ventas[[#This Row],[Código]]),"",VLOOKUP(Ventas[[#This Row],[Código]],Productos[],3,FALSE))</f>
        <v/>
      </c>
      <c r="E3892" s="22"/>
      <c r="F3892" s="1" t="str">
        <f>IF(ISBLANK(Ventas[[#This Row],[Código]]),"",VLOOKUP(Ventas[[#This Row],[Código]],Productos[],4,FALSE))</f>
        <v/>
      </c>
      <c r="G3892" s="1" t="str">
        <f>IF(ISBLANK(Ventas[[#This Row],[Código]]),"",VLOOKUP(Ventas[[#This Row],[Código]],Productos[],5,FALSE))</f>
        <v/>
      </c>
      <c r="H3892" s="23" t="str">
        <f>IF(ISBLANK(Ventas[[#This Row],[Código]]),"",Ventas[[#This Row],[Precio Unitario]]*Ventas[[#This Row],[Cantidad]])</f>
        <v/>
      </c>
      <c r="I3892" s="1" t="str">
        <f>IF(ISBLANK(Ventas[[#This Row],[Código]]),"",SUM(Ventas[[#This Row],[Monto]],I3891))</f>
        <v/>
      </c>
    </row>
    <row r="3893" spans="3:9" x14ac:dyDescent="0.25">
      <c r="C3893" t="str">
        <f>IF(ISBLANK(Ventas[[#This Row],[Código]]),"",VLOOKUP(Ventas[[#This Row],[Código]],Productos[],2,FALSE))</f>
        <v/>
      </c>
      <c r="D3893" t="str">
        <f>IF(ISBLANK(Ventas[[#This Row],[Código]]),"",VLOOKUP(Ventas[[#This Row],[Código]],Productos[],3,FALSE))</f>
        <v/>
      </c>
      <c r="E3893" s="22"/>
      <c r="F3893" s="1" t="str">
        <f>IF(ISBLANK(Ventas[[#This Row],[Código]]),"",VLOOKUP(Ventas[[#This Row],[Código]],Productos[],4,FALSE))</f>
        <v/>
      </c>
      <c r="G3893" s="1" t="str">
        <f>IF(ISBLANK(Ventas[[#This Row],[Código]]),"",VLOOKUP(Ventas[[#This Row],[Código]],Productos[],5,FALSE))</f>
        <v/>
      </c>
      <c r="H3893" s="23" t="str">
        <f>IF(ISBLANK(Ventas[[#This Row],[Código]]),"",Ventas[[#This Row],[Precio Unitario]]*Ventas[[#This Row],[Cantidad]])</f>
        <v/>
      </c>
      <c r="I3893" s="1" t="str">
        <f>IF(ISBLANK(Ventas[[#This Row],[Código]]),"",SUM(Ventas[[#This Row],[Monto]],I3892))</f>
        <v/>
      </c>
    </row>
    <row r="3894" spans="3:9" x14ac:dyDescent="0.25">
      <c r="C3894" t="str">
        <f>IF(ISBLANK(Ventas[[#This Row],[Código]]),"",VLOOKUP(Ventas[[#This Row],[Código]],Productos[],2,FALSE))</f>
        <v/>
      </c>
      <c r="D3894" t="str">
        <f>IF(ISBLANK(Ventas[[#This Row],[Código]]),"",VLOOKUP(Ventas[[#This Row],[Código]],Productos[],3,FALSE))</f>
        <v/>
      </c>
      <c r="E3894" s="22"/>
      <c r="F3894" s="1" t="str">
        <f>IF(ISBLANK(Ventas[[#This Row],[Código]]),"",VLOOKUP(Ventas[[#This Row],[Código]],Productos[],4,FALSE))</f>
        <v/>
      </c>
      <c r="G3894" s="1" t="str">
        <f>IF(ISBLANK(Ventas[[#This Row],[Código]]),"",VLOOKUP(Ventas[[#This Row],[Código]],Productos[],5,FALSE))</f>
        <v/>
      </c>
      <c r="H3894" s="23" t="str">
        <f>IF(ISBLANK(Ventas[[#This Row],[Código]]),"",Ventas[[#This Row],[Precio Unitario]]*Ventas[[#This Row],[Cantidad]])</f>
        <v/>
      </c>
      <c r="I3894" s="1" t="str">
        <f>IF(ISBLANK(Ventas[[#This Row],[Código]]),"",SUM(Ventas[[#This Row],[Monto]],I3893))</f>
        <v/>
      </c>
    </row>
    <row r="3895" spans="3:9" x14ac:dyDescent="0.25">
      <c r="C3895" t="str">
        <f>IF(ISBLANK(Ventas[[#This Row],[Código]]),"",VLOOKUP(Ventas[[#This Row],[Código]],Productos[],2,FALSE))</f>
        <v/>
      </c>
      <c r="D3895" t="str">
        <f>IF(ISBLANK(Ventas[[#This Row],[Código]]),"",VLOOKUP(Ventas[[#This Row],[Código]],Productos[],3,FALSE))</f>
        <v/>
      </c>
      <c r="E3895" s="22"/>
      <c r="F3895" s="1" t="str">
        <f>IF(ISBLANK(Ventas[[#This Row],[Código]]),"",VLOOKUP(Ventas[[#This Row],[Código]],Productos[],4,FALSE))</f>
        <v/>
      </c>
      <c r="G3895" s="1" t="str">
        <f>IF(ISBLANK(Ventas[[#This Row],[Código]]),"",VLOOKUP(Ventas[[#This Row],[Código]],Productos[],5,FALSE))</f>
        <v/>
      </c>
      <c r="H3895" s="23" t="str">
        <f>IF(ISBLANK(Ventas[[#This Row],[Código]]),"",Ventas[[#This Row],[Precio Unitario]]*Ventas[[#This Row],[Cantidad]])</f>
        <v/>
      </c>
      <c r="I3895" s="1" t="str">
        <f>IF(ISBLANK(Ventas[[#This Row],[Código]]),"",SUM(Ventas[[#This Row],[Monto]],I3894))</f>
        <v/>
      </c>
    </row>
    <row r="3896" spans="3:9" x14ac:dyDescent="0.25">
      <c r="C3896" t="str">
        <f>IF(ISBLANK(Ventas[[#This Row],[Código]]),"",VLOOKUP(Ventas[[#This Row],[Código]],Productos[],2,FALSE))</f>
        <v/>
      </c>
      <c r="D3896" t="str">
        <f>IF(ISBLANK(Ventas[[#This Row],[Código]]),"",VLOOKUP(Ventas[[#This Row],[Código]],Productos[],3,FALSE))</f>
        <v/>
      </c>
      <c r="E3896" s="22"/>
      <c r="F3896" s="1" t="str">
        <f>IF(ISBLANK(Ventas[[#This Row],[Código]]),"",VLOOKUP(Ventas[[#This Row],[Código]],Productos[],4,FALSE))</f>
        <v/>
      </c>
      <c r="G3896" s="1" t="str">
        <f>IF(ISBLANK(Ventas[[#This Row],[Código]]),"",VLOOKUP(Ventas[[#This Row],[Código]],Productos[],5,FALSE))</f>
        <v/>
      </c>
      <c r="H3896" s="23" t="str">
        <f>IF(ISBLANK(Ventas[[#This Row],[Código]]),"",Ventas[[#This Row],[Precio Unitario]]*Ventas[[#This Row],[Cantidad]])</f>
        <v/>
      </c>
      <c r="I3896" s="1" t="str">
        <f>IF(ISBLANK(Ventas[[#This Row],[Código]]),"",SUM(Ventas[[#This Row],[Monto]],I3895))</f>
        <v/>
      </c>
    </row>
    <row r="3897" spans="3:9" x14ac:dyDescent="0.25">
      <c r="C3897" t="str">
        <f>IF(ISBLANK(Ventas[[#This Row],[Código]]),"",VLOOKUP(Ventas[[#This Row],[Código]],Productos[],2,FALSE))</f>
        <v/>
      </c>
      <c r="D3897" t="str">
        <f>IF(ISBLANK(Ventas[[#This Row],[Código]]),"",VLOOKUP(Ventas[[#This Row],[Código]],Productos[],3,FALSE))</f>
        <v/>
      </c>
      <c r="E3897" s="22"/>
      <c r="F3897" s="1" t="str">
        <f>IF(ISBLANK(Ventas[[#This Row],[Código]]),"",VLOOKUP(Ventas[[#This Row],[Código]],Productos[],4,FALSE))</f>
        <v/>
      </c>
      <c r="G3897" s="1" t="str">
        <f>IF(ISBLANK(Ventas[[#This Row],[Código]]),"",VLOOKUP(Ventas[[#This Row],[Código]],Productos[],5,FALSE))</f>
        <v/>
      </c>
      <c r="H3897" s="23" t="str">
        <f>IF(ISBLANK(Ventas[[#This Row],[Código]]),"",Ventas[[#This Row],[Precio Unitario]]*Ventas[[#This Row],[Cantidad]])</f>
        <v/>
      </c>
      <c r="I3897" s="1" t="str">
        <f>IF(ISBLANK(Ventas[[#This Row],[Código]]),"",SUM(Ventas[[#This Row],[Monto]],I3896))</f>
        <v/>
      </c>
    </row>
    <row r="3898" spans="3:9" x14ac:dyDescent="0.25">
      <c r="C3898" t="str">
        <f>IF(ISBLANK(Ventas[[#This Row],[Código]]),"",VLOOKUP(Ventas[[#This Row],[Código]],Productos[],2,FALSE))</f>
        <v/>
      </c>
      <c r="D3898" t="str">
        <f>IF(ISBLANK(Ventas[[#This Row],[Código]]),"",VLOOKUP(Ventas[[#This Row],[Código]],Productos[],3,FALSE))</f>
        <v/>
      </c>
      <c r="E3898" s="22"/>
      <c r="F3898" s="1" t="str">
        <f>IF(ISBLANK(Ventas[[#This Row],[Código]]),"",VLOOKUP(Ventas[[#This Row],[Código]],Productos[],4,FALSE))</f>
        <v/>
      </c>
      <c r="G3898" s="1" t="str">
        <f>IF(ISBLANK(Ventas[[#This Row],[Código]]),"",VLOOKUP(Ventas[[#This Row],[Código]],Productos[],5,FALSE))</f>
        <v/>
      </c>
      <c r="H3898" s="23" t="str">
        <f>IF(ISBLANK(Ventas[[#This Row],[Código]]),"",Ventas[[#This Row],[Precio Unitario]]*Ventas[[#This Row],[Cantidad]])</f>
        <v/>
      </c>
      <c r="I3898" s="1" t="str">
        <f>IF(ISBLANK(Ventas[[#This Row],[Código]]),"",SUM(Ventas[[#This Row],[Monto]],I3897))</f>
        <v/>
      </c>
    </row>
    <row r="3899" spans="3:9" x14ac:dyDescent="0.25">
      <c r="C3899" t="str">
        <f>IF(ISBLANK(Ventas[[#This Row],[Código]]),"",VLOOKUP(Ventas[[#This Row],[Código]],Productos[],2,FALSE))</f>
        <v/>
      </c>
      <c r="D3899" t="str">
        <f>IF(ISBLANK(Ventas[[#This Row],[Código]]),"",VLOOKUP(Ventas[[#This Row],[Código]],Productos[],3,FALSE))</f>
        <v/>
      </c>
      <c r="E3899" s="22"/>
      <c r="F3899" s="1" t="str">
        <f>IF(ISBLANK(Ventas[[#This Row],[Código]]),"",VLOOKUP(Ventas[[#This Row],[Código]],Productos[],4,FALSE))</f>
        <v/>
      </c>
      <c r="G3899" s="1" t="str">
        <f>IF(ISBLANK(Ventas[[#This Row],[Código]]),"",VLOOKUP(Ventas[[#This Row],[Código]],Productos[],5,FALSE))</f>
        <v/>
      </c>
      <c r="H3899" s="23" t="str">
        <f>IF(ISBLANK(Ventas[[#This Row],[Código]]),"",Ventas[[#This Row],[Precio Unitario]]*Ventas[[#This Row],[Cantidad]])</f>
        <v/>
      </c>
      <c r="I3899" s="1" t="str">
        <f>IF(ISBLANK(Ventas[[#This Row],[Código]]),"",SUM(Ventas[[#This Row],[Monto]],I3898))</f>
        <v/>
      </c>
    </row>
    <row r="3900" spans="3:9" x14ac:dyDescent="0.25">
      <c r="C3900" t="str">
        <f>IF(ISBLANK(Ventas[[#This Row],[Código]]),"",VLOOKUP(Ventas[[#This Row],[Código]],Productos[],2,FALSE))</f>
        <v/>
      </c>
      <c r="D3900" t="str">
        <f>IF(ISBLANK(Ventas[[#This Row],[Código]]),"",VLOOKUP(Ventas[[#This Row],[Código]],Productos[],3,FALSE))</f>
        <v/>
      </c>
      <c r="E3900" s="22"/>
      <c r="F3900" s="1" t="str">
        <f>IF(ISBLANK(Ventas[[#This Row],[Código]]),"",VLOOKUP(Ventas[[#This Row],[Código]],Productos[],4,FALSE))</f>
        <v/>
      </c>
      <c r="G3900" s="1" t="str">
        <f>IF(ISBLANK(Ventas[[#This Row],[Código]]),"",VLOOKUP(Ventas[[#This Row],[Código]],Productos[],5,FALSE))</f>
        <v/>
      </c>
      <c r="H3900" s="23" t="str">
        <f>IF(ISBLANK(Ventas[[#This Row],[Código]]),"",Ventas[[#This Row],[Precio Unitario]]*Ventas[[#This Row],[Cantidad]])</f>
        <v/>
      </c>
      <c r="I3900" s="1" t="str">
        <f>IF(ISBLANK(Ventas[[#This Row],[Código]]),"",SUM(Ventas[[#This Row],[Monto]],I3899))</f>
        <v/>
      </c>
    </row>
    <row r="3901" spans="3:9" x14ac:dyDescent="0.25">
      <c r="C3901" t="str">
        <f>IF(ISBLANK(Ventas[[#This Row],[Código]]),"",VLOOKUP(Ventas[[#This Row],[Código]],Productos[],2,FALSE))</f>
        <v/>
      </c>
      <c r="D3901" t="str">
        <f>IF(ISBLANK(Ventas[[#This Row],[Código]]),"",VLOOKUP(Ventas[[#This Row],[Código]],Productos[],3,FALSE))</f>
        <v/>
      </c>
      <c r="E3901" s="22"/>
      <c r="F3901" s="1" t="str">
        <f>IF(ISBLANK(Ventas[[#This Row],[Código]]),"",VLOOKUP(Ventas[[#This Row],[Código]],Productos[],4,FALSE))</f>
        <v/>
      </c>
      <c r="G3901" s="1" t="str">
        <f>IF(ISBLANK(Ventas[[#This Row],[Código]]),"",VLOOKUP(Ventas[[#This Row],[Código]],Productos[],5,FALSE))</f>
        <v/>
      </c>
      <c r="H3901" s="23" t="str">
        <f>IF(ISBLANK(Ventas[[#This Row],[Código]]),"",Ventas[[#This Row],[Precio Unitario]]*Ventas[[#This Row],[Cantidad]])</f>
        <v/>
      </c>
      <c r="I3901" s="1" t="str">
        <f>IF(ISBLANK(Ventas[[#This Row],[Código]]),"",SUM(Ventas[[#This Row],[Monto]],I3900))</f>
        <v/>
      </c>
    </row>
    <row r="3902" spans="3:9" x14ac:dyDescent="0.25">
      <c r="C3902" t="str">
        <f>IF(ISBLANK(Ventas[[#This Row],[Código]]),"",VLOOKUP(Ventas[[#This Row],[Código]],Productos[],2,FALSE))</f>
        <v/>
      </c>
      <c r="D3902" t="str">
        <f>IF(ISBLANK(Ventas[[#This Row],[Código]]),"",VLOOKUP(Ventas[[#This Row],[Código]],Productos[],3,FALSE))</f>
        <v/>
      </c>
      <c r="E3902" s="22"/>
      <c r="F3902" s="1" t="str">
        <f>IF(ISBLANK(Ventas[[#This Row],[Código]]),"",VLOOKUP(Ventas[[#This Row],[Código]],Productos[],4,FALSE))</f>
        <v/>
      </c>
      <c r="G3902" s="1" t="str">
        <f>IF(ISBLANK(Ventas[[#This Row],[Código]]),"",VLOOKUP(Ventas[[#This Row],[Código]],Productos[],5,FALSE))</f>
        <v/>
      </c>
      <c r="H3902" s="23" t="str">
        <f>IF(ISBLANK(Ventas[[#This Row],[Código]]),"",Ventas[[#This Row],[Precio Unitario]]*Ventas[[#This Row],[Cantidad]])</f>
        <v/>
      </c>
      <c r="I3902" s="1" t="str">
        <f>IF(ISBLANK(Ventas[[#This Row],[Código]]),"",SUM(Ventas[[#This Row],[Monto]],I3901))</f>
        <v/>
      </c>
    </row>
    <row r="3903" spans="3:9" x14ac:dyDescent="0.25">
      <c r="C3903" t="str">
        <f>IF(ISBLANK(Ventas[[#This Row],[Código]]),"",VLOOKUP(Ventas[[#This Row],[Código]],Productos[],2,FALSE))</f>
        <v/>
      </c>
      <c r="D3903" t="str">
        <f>IF(ISBLANK(Ventas[[#This Row],[Código]]),"",VLOOKUP(Ventas[[#This Row],[Código]],Productos[],3,FALSE))</f>
        <v/>
      </c>
      <c r="E3903" s="22"/>
      <c r="F3903" s="1" t="str">
        <f>IF(ISBLANK(Ventas[[#This Row],[Código]]),"",VLOOKUP(Ventas[[#This Row],[Código]],Productos[],4,FALSE))</f>
        <v/>
      </c>
      <c r="G3903" s="1" t="str">
        <f>IF(ISBLANK(Ventas[[#This Row],[Código]]),"",VLOOKUP(Ventas[[#This Row],[Código]],Productos[],5,FALSE))</f>
        <v/>
      </c>
      <c r="H3903" s="23" t="str">
        <f>IF(ISBLANK(Ventas[[#This Row],[Código]]),"",Ventas[[#This Row],[Precio Unitario]]*Ventas[[#This Row],[Cantidad]])</f>
        <v/>
      </c>
      <c r="I3903" s="1" t="str">
        <f>IF(ISBLANK(Ventas[[#This Row],[Código]]),"",SUM(Ventas[[#This Row],[Monto]],I3902))</f>
        <v/>
      </c>
    </row>
    <row r="3904" spans="3:9" x14ac:dyDescent="0.25">
      <c r="C3904" t="str">
        <f>IF(ISBLANK(Ventas[[#This Row],[Código]]),"",VLOOKUP(Ventas[[#This Row],[Código]],Productos[],2,FALSE))</f>
        <v/>
      </c>
      <c r="D3904" t="str">
        <f>IF(ISBLANK(Ventas[[#This Row],[Código]]),"",VLOOKUP(Ventas[[#This Row],[Código]],Productos[],3,FALSE))</f>
        <v/>
      </c>
      <c r="E3904" s="22"/>
      <c r="F3904" s="1" t="str">
        <f>IF(ISBLANK(Ventas[[#This Row],[Código]]),"",VLOOKUP(Ventas[[#This Row],[Código]],Productos[],4,FALSE))</f>
        <v/>
      </c>
      <c r="G3904" s="1" t="str">
        <f>IF(ISBLANK(Ventas[[#This Row],[Código]]),"",VLOOKUP(Ventas[[#This Row],[Código]],Productos[],5,FALSE))</f>
        <v/>
      </c>
      <c r="H3904" s="23" t="str">
        <f>IF(ISBLANK(Ventas[[#This Row],[Código]]),"",Ventas[[#This Row],[Precio Unitario]]*Ventas[[#This Row],[Cantidad]])</f>
        <v/>
      </c>
      <c r="I3904" s="1" t="str">
        <f>IF(ISBLANK(Ventas[[#This Row],[Código]]),"",SUM(Ventas[[#This Row],[Monto]],I3903))</f>
        <v/>
      </c>
    </row>
    <row r="3905" spans="3:9" x14ac:dyDescent="0.25">
      <c r="C3905" t="str">
        <f>IF(ISBLANK(Ventas[[#This Row],[Código]]),"",VLOOKUP(Ventas[[#This Row],[Código]],Productos[],2,FALSE))</f>
        <v/>
      </c>
      <c r="D3905" t="str">
        <f>IF(ISBLANK(Ventas[[#This Row],[Código]]),"",VLOOKUP(Ventas[[#This Row],[Código]],Productos[],3,FALSE))</f>
        <v/>
      </c>
      <c r="E3905" s="22"/>
      <c r="F3905" s="1" t="str">
        <f>IF(ISBLANK(Ventas[[#This Row],[Código]]),"",VLOOKUP(Ventas[[#This Row],[Código]],Productos[],4,FALSE))</f>
        <v/>
      </c>
      <c r="G3905" s="1" t="str">
        <f>IF(ISBLANK(Ventas[[#This Row],[Código]]),"",VLOOKUP(Ventas[[#This Row],[Código]],Productos[],5,FALSE))</f>
        <v/>
      </c>
      <c r="H3905" s="23" t="str">
        <f>IF(ISBLANK(Ventas[[#This Row],[Código]]),"",Ventas[[#This Row],[Precio Unitario]]*Ventas[[#This Row],[Cantidad]])</f>
        <v/>
      </c>
      <c r="I3905" s="1" t="str">
        <f>IF(ISBLANK(Ventas[[#This Row],[Código]]),"",SUM(Ventas[[#This Row],[Monto]],I3904))</f>
        <v/>
      </c>
    </row>
    <row r="3906" spans="3:9" x14ac:dyDescent="0.25">
      <c r="C3906" t="str">
        <f>IF(ISBLANK(Ventas[[#This Row],[Código]]),"",VLOOKUP(Ventas[[#This Row],[Código]],Productos[],2,FALSE))</f>
        <v/>
      </c>
      <c r="D3906" t="str">
        <f>IF(ISBLANK(Ventas[[#This Row],[Código]]),"",VLOOKUP(Ventas[[#This Row],[Código]],Productos[],3,FALSE))</f>
        <v/>
      </c>
      <c r="E3906" s="22"/>
      <c r="F3906" s="1" t="str">
        <f>IF(ISBLANK(Ventas[[#This Row],[Código]]),"",VLOOKUP(Ventas[[#This Row],[Código]],Productos[],4,FALSE))</f>
        <v/>
      </c>
      <c r="G3906" s="1" t="str">
        <f>IF(ISBLANK(Ventas[[#This Row],[Código]]),"",VLOOKUP(Ventas[[#This Row],[Código]],Productos[],5,FALSE))</f>
        <v/>
      </c>
      <c r="H3906" s="23" t="str">
        <f>IF(ISBLANK(Ventas[[#This Row],[Código]]),"",Ventas[[#This Row],[Precio Unitario]]*Ventas[[#This Row],[Cantidad]])</f>
        <v/>
      </c>
      <c r="I3906" s="1" t="str">
        <f>IF(ISBLANK(Ventas[[#This Row],[Código]]),"",SUM(Ventas[[#This Row],[Monto]],I3905))</f>
        <v/>
      </c>
    </row>
    <row r="3907" spans="3:9" x14ac:dyDescent="0.25">
      <c r="C3907" t="str">
        <f>IF(ISBLANK(Ventas[[#This Row],[Código]]),"",VLOOKUP(Ventas[[#This Row],[Código]],Productos[],2,FALSE))</f>
        <v/>
      </c>
      <c r="D3907" t="str">
        <f>IF(ISBLANK(Ventas[[#This Row],[Código]]),"",VLOOKUP(Ventas[[#This Row],[Código]],Productos[],3,FALSE))</f>
        <v/>
      </c>
      <c r="E3907" s="22"/>
      <c r="F3907" s="1" t="str">
        <f>IF(ISBLANK(Ventas[[#This Row],[Código]]),"",VLOOKUP(Ventas[[#This Row],[Código]],Productos[],4,FALSE))</f>
        <v/>
      </c>
      <c r="G3907" s="1" t="str">
        <f>IF(ISBLANK(Ventas[[#This Row],[Código]]),"",VLOOKUP(Ventas[[#This Row],[Código]],Productos[],5,FALSE))</f>
        <v/>
      </c>
      <c r="H3907" s="23" t="str">
        <f>IF(ISBLANK(Ventas[[#This Row],[Código]]),"",Ventas[[#This Row],[Precio Unitario]]*Ventas[[#This Row],[Cantidad]])</f>
        <v/>
      </c>
      <c r="I3907" s="1" t="str">
        <f>IF(ISBLANK(Ventas[[#This Row],[Código]]),"",SUM(Ventas[[#This Row],[Monto]],I3906))</f>
        <v/>
      </c>
    </row>
    <row r="3908" spans="3:9" x14ac:dyDescent="0.25">
      <c r="C3908" t="str">
        <f>IF(ISBLANK(Ventas[[#This Row],[Código]]),"",VLOOKUP(Ventas[[#This Row],[Código]],Productos[],2,FALSE))</f>
        <v/>
      </c>
      <c r="D3908" t="str">
        <f>IF(ISBLANK(Ventas[[#This Row],[Código]]),"",VLOOKUP(Ventas[[#This Row],[Código]],Productos[],3,FALSE))</f>
        <v/>
      </c>
      <c r="E3908" s="22"/>
      <c r="F3908" s="1" t="str">
        <f>IF(ISBLANK(Ventas[[#This Row],[Código]]),"",VLOOKUP(Ventas[[#This Row],[Código]],Productos[],4,FALSE))</f>
        <v/>
      </c>
      <c r="G3908" s="1" t="str">
        <f>IF(ISBLANK(Ventas[[#This Row],[Código]]),"",VLOOKUP(Ventas[[#This Row],[Código]],Productos[],5,FALSE))</f>
        <v/>
      </c>
      <c r="H3908" s="23" t="str">
        <f>IF(ISBLANK(Ventas[[#This Row],[Código]]),"",Ventas[[#This Row],[Precio Unitario]]*Ventas[[#This Row],[Cantidad]])</f>
        <v/>
      </c>
      <c r="I3908" s="1" t="str">
        <f>IF(ISBLANK(Ventas[[#This Row],[Código]]),"",SUM(Ventas[[#This Row],[Monto]],I3907))</f>
        <v/>
      </c>
    </row>
    <row r="3909" spans="3:9" x14ac:dyDescent="0.25">
      <c r="C3909" t="str">
        <f>IF(ISBLANK(Ventas[[#This Row],[Código]]),"",VLOOKUP(Ventas[[#This Row],[Código]],Productos[],2,FALSE))</f>
        <v/>
      </c>
      <c r="D3909" t="str">
        <f>IF(ISBLANK(Ventas[[#This Row],[Código]]),"",VLOOKUP(Ventas[[#This Row],[Código]],Productos[],3,FALSE))</f>
        <v/>
      </c>
      <c r="E3909" s="22"/>
      <c r="F3909" s="1" t="str">
        <f>IF(ISBLANK(Ventas[[#This Row],[Código]]),"",VLOOKUP(Ventas[[#This Row],[Código]],Productos[],4,FALSE))</f>
        <v/>
      </c>
      <c r="G3909" s="1" t="str">
        <f>IF(ISBLANK(Ventas[[#This Row],[Código]]),"",VLOOKUP(Ventas[[#This Row],[Código]],Productos[],5,FALSE))</f>
        <v/>
      </c>
      <c r="H3909" s="23" t="str">
        <f>IF(ISBLANK(Ventas[[#This Row],[Código]]),"",Ventas[[#This Row],[Precio Unitario]]*Ventas[[#This Row],[Cantidad]])</f>
        <v/>
      </c>
      <c r="I3909" s="1" t="str">
        <f>IF(ISBLANK(Ventas[[#This Row],[Código]]),"",SUM(Ventas[[#This Row],[Monto]],I3908))</f>
        <v/>
      </c>
    </row>
    <row r="3910" spans="3:9" x14ac:dyDescent="0.25">
      <c r="C3910" t="str">
        <f>IF(ISBLANK(Ventas[[#This Row],[Código]]),"",VLOOKUP(Ventas[[#This Row],[Código]],Productos[],2,FALSE))</f>
        <v/>
      </c>
      <c r="D3910" t="str">
        <f>IF(ISBLANK(Ventas[[#This Row],[Código]]),"",VLOOKUP(Ventas[[#This Row],[Código]],Productos[],3,FALSE))</f>
        <v/>
      </c>
      <c r="E3910" s="22"/>
      <c r="F3910" s="1" t="str">
        <f>IF(ISBLANK(Ventas[[#This Row],[Código]]),"",VLOOKUP(Ventas[[#This Row],[Código]],Productos[],4,FALSE))</f>
        <v/>
      </c>
      <c r="G3910" s="1" t="str">
        <f>IF(ISBLANK(Ventas[[#This Row],[Código]]),"",VLOOKUP(Ventas[[#This Row],[Código]],Productos[],5,FALSE))</f>
        <v/>
      </c>
      <c r="H3910" s="23" t="str">
        <f>IF(ISBLANK(Ventas[[#This Row],[Código]]),"",Ventas[[#This Row],[Precio Unitario]]*Ventas[[#This Row],[Cantidad]])</f>
        <v/>
      </c>
      <c r="I3910" s="1" t="str">
        <f>IF(ISBLANK(Ventas[[#This Row],[Código]]),"",SUM(Ventas[[#This Row],[Monto]],I3909))</f>
        <v/>
      </c>
    </row>
    <row r="3911" spans="3:9" x14ac:dyDescent="0.25">
      <c r="C3911" t="str">
        <f>IF(ISBLANK(Ventas[[#This Row],[Código]]),"",VLOOKUP(Ventas[[#This Row],[Código]],Productos[],2,FALSE))</f>
        <v/>
      </c>
      <c r="D3911" t="str">
        <f>IF(ISBLANK(Ventas[[#This Row],[Código]]),"",VLOOKUP(Ventas[[#This Row],[Código]],Productos[],3,FALSE))</f>
        <v/>
      </c>
      <c r="E3911" s="22"/>
      <c r="F3911" s="1" t="str">
        <f>IF(ISBLANK(Ventas[[#This Row],[Código]]),"",VLOOKUP(Ventas[[#This Row],[Código]],Productos[],4,FALSE))</f>
        <v/>
      </c>
      <c r="G3911" s="1" t="str">
        <f>IF(ISBLANK(Ventas[[#This Row],[Código]]),"",VLOOKUP(Ventas[[#This Row],[Código]],Productos[],5,FALSE))</f>
        <v/>
      </c>
      <c r="H3911" s="23" t="str">
        <f>IF(ISBLANK(Ventas[[#This Row],[Código]]),"",Ventas[[#This Row],[Precio Unitario]]*Ventas[[#This Row],[Cantidad]])</f>
        <v/>
      </c>
      <c r="I3911" s="1" t="str">
        <f>IF(ISBLANK(Ventas[[#This Row],[Código]]),"",SUM(Ventas[[#This Row],[Monto]],I3910))</f>
        <v/>
      </c>
    </row>
    <row r="3912" spans="3:9" x14ac:dyDescent="0.25">
      <c r="C3912" t="str">
        <f>IF(ISBLANK(Ventas[[#This Row],[Código]]),"",VLOOKUP(Ventas[[#This Row],[Código]],Productos[],2,FALSE))</f>
        <v/>
      </c>
      <c r="D3912" t="str">
        <f>IF(ISBLANK(Ventas[[#This Row],[Código]]),"",VLOOKUP(Ventas[[#This Row],[Código]],Productos[],3,FALSE))</f>
        <v/>
      </c>
      <c r="E3912" s="22"/>
      <c r="F3912" s="1" t="str">
        <f>IF(ISBLANK(Ventas[[#This Row],[Código]]),"",VLOOKUP(Ventas[[#This Row],[Código]],Productos[],4,FALSE))</f>
        <v/>
      </c>
      <c r="G3912" s="1" t="str">
        <f>IF(ISBLANK(Ventas[[#This Row],[Código]]),"",VLOOKUP(Ventas[[#This Row],[Código]],Productos[],5,FALSE))</f>
        <v/>
      </c>
      <c r="H3912" s="23" t="str">
        <f>IF(ISBLANK(Ventas[[#This Row],[Código]]),"",Ventas[[#This Row],[Precio Unitario]]*Ventas[[#This Row],[Cantidad]])</f>
        <v/>
      </c>
      <c r="I3912" s="1" t="str">
        <f>IF(ISBLANK(Ventas[[#This Row],[Código]]),"",SUM(Ventas[[#This Row],[Monto]],I3911))</f>
        <v/>
      </c>
    </row>
    <row r="3913" spans="3:9" x14ac:dyDescent="0.25">
      <c r="C3913" t="str">
        <f>IF(ISBLANK(Ventas[[#This Row],[Código]]),"",VLOOKUP(Ventas[[#This Row],[Código]],Productos[],2,FALSE))</f>
        <v/>
      </c>
      <c r="D3913" t="str">
        <f>IF(ISBLANK(Ventas[[#This Row],[Código]]),"",VLOOKUP(Ventas[[#This Row],[Código]],Productos[],3,FALSE))</f>
        <v/>
      </c>
      <c r="E3913" s="22"/>
      <c r="F3913" s="1" t="str">
        <f>IF(ISBLANK(Ventas[[#This Row],[Código]]),"",VLOOKUP(Ventas[[#This Row],[Código]],Productos[],4,FALSE))</f>
        <v/>
      </c>
      <c r="G3913" s="1" t="str">
        <f>IF(ISBLANK(Ventas[[#This Row],[Código]]),"",VLOOKUP(Ventas[[#This Row],[Código]],Productos[],5,FALSE))</f>
        <v/>
      </c>
      <c r="H3913" s="23" t="str">
        <f>IF(ISBLANK(Ventas[[#This Row],[Código]]),"",Ventas[[#This Row],[Precio Unitario]]*Ventas[[#This Row],[Cantidad]])</f>
        <v/>
      </c>
      <c r="I3913" s="1" t="str">
        <f>IF(ISBLANK(Ventas[[#This Row],[Código]]),"",SUM(Ventas[[#This Row],[Monto]],I3912))</f>
        <v/>
      </c>
    </row>
    <row r="3914" spans="3:9" x14ac:dyDescent="0.25">
      <c r="C3914" t="str">
        <f>IF(ISBLANK(Ventas[[#This Row],[Código]]),"",VLOOKUP(Ventas[[#This Row],[Código]],Productos[],2,FALSE))</f>
        <v/>
      </c>
      <c r="D3914" t="str">
        <f>IF(ISBLANK(Ventas[[#This Row],[Código]]),"",VLOOKUP(Ventas[[#This Row],[Código]],Productos[],3,FALSE))</f>
        <v/>
      </c>
      <c r="E3914" s="22"/>
      <c r="F3914" s="1" t="str">
        <f>IF(ISBLANK(Ventas[[#This Row],[Código]]),"",VLOOKUP(Ventas[[#This Row],[Código]],Productos[],4,FALSE))</f>
        <v/>
      </c>
      <c r="G3914" s="1" t="str">
        <f>IF(ISBLANK(Ventas[[#This Row],[Código]]),"",VLOOKUP(Ventas[[#This Row],[Código]],Productos[],5,FALSE))</f>
        <v/>
      </c>
      <c r="H3914" s="23" t="str">
        <f>IF(ISBLANK(Ventas[[#This Row],[Código]]),"",Ventas[[#This Row],[Precio Unitario]]*Ventas[[#This Row],[Cantidad]])</f>
        <v/>
      </c>
      <c r="I3914" s="1" t="str">
        <f>IF(ISBLANK(Ventas[[#This Row],[Código]]),"",SUM(Ventas[[#This Row],[Monto]],I3913))</f>
        <v/>
      </c>
    </row>
    <row r="3915" spans="3:9" x14ac:dyDescent="0.25">
      <c r="C3915" t="str">
        <f>IF(ISBLANK(Ventas[[#This Row],[Código]]),"",VLOOKUP(Ventas[[#This Row],[Código]],Productos[],2,FALSE))</f>
        <v/>
      </c>
      <c r="D3915" t="str">
        <f>IF(ISBLANK(Ventas[[#This Row],[Código]]),"",VLOOKUP(Ventas[[#This Row],[Código]],Productos[],3,FALSE))</f>
        <v/>
      </c>
      <c r="E3915" s="22"/>
      <c r="F3915" s="1" t="str">
        <f>IF(ISBLANK(Ventas[[#This Row],[Código]]),"",VLOOKUP(Ventas[[#This Row],[Código]],Productos[],4,FALSE))</f>
        <v/>
      </c>
      <c r="G3915" s="1" t="str">
        <f>IF(ISBLANK(Ventas[[#This Row],[Código]]),"",VLOOKUP(Ventas[[#This Row],[Código]],Productos[],5,FALSE))</f>
        <v/>
      </c>
      <c r="H3915" s="23" t="str">
        <f>IF(ISBLANK(Ventas[[#This Row],[Código]]),"",Ventas[[#This Row],[Precio Unitario]]*Ventas[[#This Row],[Cantidad]])</f>
        <v/>
      </c>
      <c r="I3915" s="1" t="str">
        <f>IF(ISBLANK(Ventas[[#This Row],[Código]]),"",SUM(Ventas[[#This Row],[Monto]],I3914))</f>
        <v/>
      </c>
    </row>
    <row r="3916" spans="3:9" x14ac:dyDescent="0.25">
      <c r="C3916" t="str">
        <f>IF(ISBLANK(Ventas[[#This Row],[Código]]),"",VLOOKUP(Ventas[[#This Row],[Código]],Productos[],2,FALSE))</f>
        <v/>
      </c>
      <c r="D3916" t="str">
        <f>IF(ISBLANK(Ventas[[#This Row],[Código]]),"",VLOOKUP(Ventas[[#This Row],[Código]],Productos[],3,FALSE))</f>
        <v/>
      </c>
      <c r="E3916" s="22"/>
      <c r="F3916" s="1" t="str">
        <f>IF(ISBLANK(Ventas[[#This Row],[Código]]),"",VLOOKUP(Ventas[[#This Row],[Código]],Productos[],4,FALSE))</f>
        <v/>
      </c>
      <c r="G3916" s="1" t="str">
        <f>IF(ISBLANK(Ventas[[#This Row],[Código]]),"",VLOOKUP(Ventas[[#This Row],[Código]],Productos[],5,FALSE))</f>
        <v/>
      </c>
      <c r="H3916" s="23" t="str">
        <f>IF(ISBLANK(Ventas[[#This Row],[Código]]),"",Ventas[[#This Row],[Precio Unitario]]*Ventas[[#This Row],[Cantidad]])</f>
        <v/>
      </c>
      <c r="I3916" s="1" t="str">
        <f>IF(ISBLANK(Ventas[[#This Row],[Código]]),"",SUM(Ventas[[#This Row],[Monto]],I3915))</f>
        <v/>
      </c>
    </row>
    <row r="3917" spans="3:9" x14ac:dyDescent="0.25">
      <c r="C3917" t="str">
        <f>IF(ISBLANK(Ventas[[#This Row],[Código]]),"",VLOOKUP(Ventas[[#This Row],[Código]],Productos[],2,FALSE))</f>
        <v/>
      </c>
      <c r="D3917" t="str">
        <f>IF(ISBLANK(Ventas[[#This Row],[Código]]),"",VLOOKUP(Ventas[[#This Row],[Código]],Productos[],3,FALSE))</f>
        <v/>
      </c>
      <c r="E3917" s="22"/>
      <c r="F3917" s="1" t="str">
        <f>IF(ISBLANK(Ventas[[#This Row],[Código]]),"",VLOOKUP(Ventas[[#This Row],[Código]],Productos[],4,FALSE))</f>
        <v/>
      </c>
      <c r="G3917" s="1" t="str">
        <f>IF(ISBLANK(Ventas[[#This Row],[Código]]),"",VLOOKUP(Ventas[[#This Row],[Código]],Productos[],5,FALSE))</f>
        <v/>
      </c>
      <c r="H3917" s="23" t="str">
        <f>IF(ISBLANK(Ventas[[#This Row],[Código]]),"",Ventas[[#This Row],[Precio Unitario]]*Ventas[[#This Row],[Cantidad]])</f>
        <v/>
      </c>
      <c r="I3917" s="1" t="str">
        <f>IF(ISBLANK(Ventas[[#This Row],[Código]]),"",SUM(Ventas[[#This Row],[Monto]],I3916))</f>
        <v/>
      </c>
    </row>
    <row r="3918" spans="3:9" x14ac:dyDescent="0.25">
      <c r="C3918" t="str">
        <f>IF(ISBLANK(Ventas[[#This Row],[Código]]),"",VLOOKUP(Ventas[[#This Row],[Código]],Productos[],2,FALSE))</f>
        <v/>
      </c>
      <c r="D3918" t="str">
        <f>IF(ISBLANK(Ventas[[#This Row],[Código]]),"",VLOOKUP(Ventas[[#This Row],[Código]],Productos[],3,FALSE))</f>
        <v/>
      </c>
      <c r="E3918" s="22"/>
      <c r="F3918" s="1" t="str">
        <f>IF(ISBLANK(Ventas[[#This Row],[Código]]),"",VLOOKUP(Ventas[[#This Row],[Código]],Productos[],4,FALSE))</f>
        <v/>
      </c>
      <c r="G3918" s="1" t="str">
        <f>IF(ISBLANK(Ventas[[#This Row],[Código]]),"",VLOOKUP(Ventas[[#This Row],[Código]],Productos[],5,FALSE))</f>
        <v/>
      </c>
      <c r="H3918" s="23" t="str">
        <f>IF(ISBLANK(Ventas[[#This Row],[Código]]),"",Ventas[[#This Row],[Precio Unitario]]*Ventas[[#This Row],[Cantidad]])</f>
        <v/>
      </c>
      <c r="I3918" s="1" t="str">
        <f>IF(ISBLANK(Ventas[[#This Row],[Código]]),"",SUM(Ventas[[#This Row],[Monto]],I3917))</f>
        <v/>
      </c>
    </row>
    <row r="3919" spans="3:9" x14ac:dyDescent="0.25">
      <c r="C3919" t="str">
        <f>IF(ISBLANK(Ventas[[#This Row],[Código]]),"",VLOOKUP(Ventas[[#This Row],[Código]],Productos[],2,FALSE))</f>
        <v/>
      </c>
      <c r="D3919" t="str">
        <f>IF(ISBLANK(Ventas[[#This Row],[Código]]),"",VLOOKUP(Ventas[[#This Row],[Código]],Productos[],3,FALSE))</f>
        <v/>
      </c>
      <c r="E3919" s="22"/>
      <c r="F3919" s="1" t="str">
        <f>IF(ISBLANK(Ventas[[#This Row],[Código]]),"",VLOOKUP(Ventas[[#This Row],[Código]],Productos[],4,FALSE))</f>
        <v/>
      </c>
      <c r="G3919" s="1" t="str">
        <f>IF(ISBLANK(Ventas[[#This Row],[Código]]),"",VLOOKUP(Ventas[[#This Row],[Código]],Productos[],5,FALSE))</f>
        <v/>
      </c>
      <c r="H3919" s="23" t="str">
        <f>IF(ISBLANK(Ventas[[#This Row],[Código]]),"",Ventas[[#This Row],[Precio Unitario]]*Ventas[[#This Row],[Cantidad]])</f>
        <v/>
      </c>
      <c r="I3919" s="1" t="str">
        <f>IF(ISBLANK(Ventas[[#This Row],[Código]]),"",SUM(Ventas[[#This Row],[Monto]],I3918))</f>
        <v/>
      </c>
    </row>
    <row r="3920" spans="3:9" x14ac:dyDescent="0.25">
      <c r="C3920" t="str">
        <f>IF(ISBLANK(Ventas[[#This Row],[Código]]),"",VLOOKUP(Ventas[[#This Row],[Código]],Productos[],2,FALSE))</f>
        <v/>
      </c>
      <c r="D3920" t="str">
        <f>IF(ISBLANK(Ventas[[#This Row],[Código]]),"",VLOOKUP(Ventas[[#This Row],[Código]],Productos[],3,FALSE))</f>
        <v/>
      </c>
      <c r="E3920" s="22"/>
      <c r="F3920" s="1" t="str">
        <f>IF(ISBLANK(Ventas[[#This Row],[Código]]),"",VLOOKUP(Ventas[[#This Row],[Código]],Productos[],4,FALSE))</f>
        <v/>
      </c>
      <c r="G3920" s="1" t="str">
        <f>IF(ISBLANK(Ventas[[#This Row],[Código]]),"",VLOOKUP(Ventas[[#This Row],[Código]],Productos[],5,FALSE))</f>
        <v/>
      </c>
      <c r="H3920" s="23" t="str">
        <f>IF(ISBLANK(Ventas[[#This Row],[Código]]),"",Ventas[[#This Row],[Precio Unitario]]*Ventas[[#This Row],[Cantidad]])</f>
        <v/>
      </c>
      <c r="I3920" s="1" t="str">
        <f>IF(ISBLANK(Ventas[[#This Row],[Código]]),"",SUM(Ventas[[#This Row],[Monto]],I3919))</f>
        <v/>
      </c>
    </row>
    <row r="3921" spans="3:9" x14ac:dyDescent="0.25">
      <c r="C3921" t="str">
        <f>IF(ISBLANK(Ventas[[#This Row],[Código]]),"",VLOOKUP(Ventas[[#This Row],[Código]],Productos[],2,FALSE))</f>
        <v/>
      </c>
      <c r="D3921" t="str">
        <f>IF(ISBLANK(Ventas[[#This Row],[Código]]),"",VLOOKUP(Ventas[[#This Row],[Código]],Productos[],3,FALSE))</f>
        <v/>
      </c>
      <c r="E3921" s="22"/>
      <c r="F3921" s="1" t="str">
        <f>IF(ISBLANK(Ventas[[#This Row],[Código]]),"",VLOOKUP(Ventas[[#This Row],[Código]],Productos[],4,FALSE))</f>
        <v/>
      </c>
      <c r="G3921" s="1" t="str">
        <f>IF(ISBLANK(Ventas[[#This Row],[Código]]),"",VLOOKUP(Ventas[[#This Row],[Código]],Productos[],5,FALSE))</f>
        <v/>
      </c>
      <c r="H3921" s="23" t="str">
        <f>IF(ISBLANK(Ventas[[#This Row],[Código]]),"",Ventas[[#This Row],[Precio Unitario]]*Ventas[[#This Row],[Cantidad]])</f>
        <v/>
      </c>
      <c r="I3921" s="1" t="str">
        <f>IF(ISBLANK(Ventas[[#This Row],[Código]]),"",SUM(Ventas[[#This Row],[Monto]],I3920))</f>
        <v/>
      </c>
    </row>
    <row r="3922" spans="3:9" x14ac:dyDescent="0.25">
      <c r="C3922" t="str">
        <f>IF(ISBLANK(Ventas[[#This Row],[Código]]),"",VLOOKUP(Ventas[[#This Row],[Código]],Productos[],2,FALSE))</f>
        <v/>
      </c>
      <c r="D3922" t="str">
        <f>IF(ISBLANK(Ventas[[#This Row],[Código]]),"",VLOOKUP(Ventas[[#This Row],[Código]],Productos[],3,FALSE))</f>
        <v/>
      </c>
      <c r="E3922" s="22"/>
      <c r="F3922" s="1" t="str">
        <f>IF(ISBLANK(Ventas[[#This Row],[Código]]),"",VLOOKUP(Ventas[[#This Row],[Código]],Productos[],4,FALSE))</f>
        <v/>
      </c>
      <c r="G3922" s="1" t="str">
        <f>IF(ISBLANK(Ventas[[#This Row],[Código]]),"",VLOOKUP(Ventas[[#This Row],[Código]],Productos[],5,FALSE))</f>
        <v/>
      </c>
      <c r="H3922" s="23" t="str">
        <f>IF(ISBLANK(Ventas[[#This Row],[Código]]),"",Ventas[[#This Row],[Precio Unitario]]*Ventas[[#This Row],[Cantidad]])</f>
        <v/>
      </c>
      <c r="I3922" s="1" t="str">
        <f>IF(ISBLANK(Ventas[[#This Row],[Código]]),"",SUM(Ventas[[#This Row],[Monto]],I3921))</f>
        <v/>
      </c>
    </row>
    <row r="3923" spans="3:9" x14ac:dyDescent="0.25">
      <c r="C3923" t="str">
        <f>IF(ISBLANK(Ventas[[#This Row],[Código]]),"",VLOOKUP(Ventas[[#This Row],[Código]],Productos[],2,FALSE))</f>
        <v/>
      </c>
      <c r="D3923" t="str">
        <f>IF(ISBLANK(Ventas[[#This Row],[Código]]),"",VLOOKUP(Ventas[[#This Row],[Código]],Productos[],3,FALSE))</f>
        <v/>
      </c>
      <c r="E3923" s="22"/>
      <c r="F3923" s="1" t="str">
        <f>IF(ISBLANK(Ventas[[#This Row],[Código]]),"",VLOOKUP(Ventas[[#This Row],[Código]],Productos[],4,FALSE))</f>
        <v/>
      </c>
      <c r="G3923" s="1" t="str">
        <f>IF(ISBLANK(Ventas[[#This Row],[Código]]),"",VLOOKUP(Ventas[[#This Row],[Código]],Productos[],5,FALSE))</f>
        <v/>
      </c>
      <c r="H3923" s="23" t="str">
        <f>IF(ISBLANK(Ventas[[#This Row],[Código]]),"",Ventas[[#This Row],[Precio Unitario]]*Ventas[[#This Row],[Cantidad]])</f>
        <v/>
      </c>
      <c r="I3923" s="1" t="str">
        <f>IF(ISBLANK(Ventas[[#This Row],[Código]]),"",SUM(Ventas[[#This Row],[Monto]],I3922))</f>
        <v/>
      </c>
    </row>
    <row r="3924" spans="3:9" x14ac:dyDescent="0.25">
      <c r="C3924" t="str">
        <f>IF(ISBLANK(Ventas[[#This Row],[Código]]),"",VLOOKUP(Ventas[[#This Row],[Código]],Productos[],2,FALSE))</f>
        <v/>
      </c>
      <c r="D3924" t="str">
        <f>IF(ISBLANK(Ventas[[#This Row],[Código]]),"",VLOOKUP(Ventas[[#This Row],[Código]],Productos[],3,FALSE))</f>
        <v/>
      </c>
      <c r="E3924" s="22"/>
      <c r="F3924" s="1" t="str">
        <f>IF(ISBLANK(Ventas[[#This Row],[Código]]),"",VLOOKUP(Ventas[[#This Row],[Código]],Productos[],4,FALSE))</f>
        <v/>
      </c>
      <c r="G3924" s="1" t="str">
        <f>IF(ISBLANK(Ventas[[#This Row],[Código]]),"",VLOOKUP(Ventas[[#This Row],[Código]],Productos[],5,FALSE))</f>
        <v/>
      </c>
      <c r="H3924" s="23" t="str">
        <f>IF(ISBLANK(Ventas[[#This Row],[Código]]),"",Ventas[[#This Row],[Precio Unitario]]*Ventas[[#This Row],[Cantidad]])</f>
        <v/>
      </c>
      <c r="I3924" s="1" t="str">
        <f>IF(ISBLANK(Ventas[[#This Row],[Código]]),"",SUM(Ventas[[#This Row],[Monto]],I3923))</f>
        <v/>
      </c>
    </row>
    <row r="3925" spans="3:9" x14ac:dyDescent="0.25">
      <c r="C3925" t="str">
        <f>IF(ISBLANK(Ventas[[#This Row],[Código]]),"",VLOOKUP(Ventas[[#This Row],[Código]],Productos[],2,FALSE))</f>
        <v/>
      </c>
      <c r="D3925" t="str">
        <f>IF(ISBLANK(Ventas[[#This Row],[Código]]),"",VLOOKUP(Ventas[[#This Row],[Código]],Productos[],3,FALSE))</f>
        <v/>
      </c>
      <c r="E3925" s="22"/>
      <c r="F3925" s="1" t="str">
        <f>IF(ISBLANK(Ventas[[#This Row],[Código]]),"",VLOOKUP(Ventas[[#This Row],[Código]],Productos[],4,FALSE))</f>
        <v/>
      </c>
      <c r="G3925" s="1" t="str">
        <f>IF(ISBLANK(Ventas[[#This Row],[Código]]),"",VLOOKUP(Ventas[[#This Row],[Código]],Productos[],5,FALSE))</f>
        <v/>
      </c>
      <c r="H3925" s="23" t="str">
        <f>IF(ISBLANK(Ventas[[#This Row],[Código]]),"",Ventas[[#This Row],[Precio Unitario]]*Ventas[[#This Row],[Cantidad]])</f>
        <v/>
      </c>
      <c r="I3925" s="1" t="str">
        <f>IF(ISBLANK(Ventas[[#This Row],[Código]]),"",SUM(Ventas[[#This Row],[Monto]],I3924))</f>
        <v/>
      </c>
    </row>
    <row r="3926" spans="3:9" x14ac:dyDescent="0.25">
      <c r="C3926" t="str">
        <f>IF(ISBLANK(Ventas[[#This Row],[Código]]),"",VLOOKUP(Ventas[[#This Row],[Código]],Productos[],2,FALSE))</f>
        <v/>
      </c>
      <c r="D3926" t="str">
        <f>IF(ISBLANK(Ventas[[#This Row],[Código]]),"",VLOOKUP(Ventas[[#This Row],[Código]],Productos[],3,FALSE))</f>
        <v/>
      </c>
      <c r="E3926" s="22"/>
      <c r="F3926" s="1" t="str">
        <f>IF(ISBLANK(Ventas[[#This Row],[Código]]),"",VLOOKUP(Ventas[[#This Row],[Código]],Productos[],4,FALSE))</f>
        <v/>
      </c>
      <c r="G3926" s="1" t="str">
        <f>IF(ISBLANK(Ventas[[#This Row],[Código]]),"",VLOOKUP(Ventas[[#This Row],[Código]],Productos[],5,FALSE))</f>
        <v/>
      </c>
      <c r="H3926" s="23" t="str">
        <f>IF(ISBLANK(Ventas[[#This Row],[Código]]),"",Ventas[[#This Row],[Precio Unitario]]*Ventas[[#This Row],[Cantidad]])</f>
        <v/>
      </c>
      <c r="I3926" s="1" t="str">
        <f>IF(ISBLANK(Ventas[[#This Row],[Código]]),"",SUM(Ventas[[#This Row],[Monto]],I3925))</f>
        <v/>
      </c>
    </row>
    <row r="3927" spans="3:9" x14ac:dyDescent="0.25">
      <c r="C3927" t="str">
        <f>IF(ISBLANK(Ventas[[#This Row],[Código]]),"",VLOOKUP(Ventas[[#This Row],[Código]],Productos[],2,FALSE))</f>
        <v/>
      </c>
      <c r="D3927" t="str">
        <f>IF(ISBLANK(Ventas[[#This Row],[Código]]),"",VLOOKUP(Ventas[[#This Row],[Código]],Productos[],3,FALSE))</f>
        <v/>
      </c>
      <c r="E3927" s="22"/>
      <c r="F3927" s="1" t="str">
        <f>IF(ISBLANK(Ventas[[#This Row],[Código]]),"",VLOOKUP(Ventas[[#This Row],[Código]],Productos[],4,FALSE))</f>
        <v/>
      </c>
      <c r="G3927" s="1" t="str">
        <f>IF(ISBLANK(Ventas[[#This Row],[Código]]),"",VLOOKUP(Ventas[[#This Row],[Código]],Productos[],5,FALSE))</f>
        <v/>
      </c>
      <c r="H3927" s="23" t="str">
        <f>IF(ISBLANK(Ventas[[#This Row],[Código]]),"",Ventas[[#This Row],[Precio Unitario]]*Ventas[[#This Row],[Cantidad]])</f>
        <v/>
      </c>
      <c r="I3927" s="1" t="str">
        <f>IF(ISBLANK(Ventas[[#This Row],[Código]]),"",SUM(Ventas[[#This Row],[Monto]],I3926))</f>
        <v/>
      </c>
    </row>
    <row r="3928" spans="3:9" x14ac:dyDescent="0.25">
      <c r="C3928" t="str">
        <f>IF(ISBLANK(Ventas[[#This Row],[Código]]),"",VLOOKUP(Ventas[[#This Row],[Código]],Productos[],2,FALSE))</f>
        <v/>
      </c>
      <c r="D3928" t="str">
        <f>IF(ISBLANK(Ventas[[#This Row],[Código]]),"",VLOOKUP(Ventas[[#This Row],[Código]],Productos[],3,FALSE))</f>
        <v/>
      </c>
      <c r="E3928" s="22"/>
      <c r="F3928" s="1" t="str">
        <f>IF(ISBLANK(Ventas[[#This Row],[Código]]),"",VLOOKUP(Ventas[[#This Row],[Código]],Productos[],4,FALSE))</f>
        <v/>
      </c>
      <c r="G3928" s="1" t="str">
        <f>IF(ISBLANK(Ventas[[#This Row],[Código]]),"",VLOOKUP(Ventas[[#This Row],[Código]],Productos[],5,FALSE))</f>
        <v/>
      </c>
      <c r="H3928" s="23" t="str">
        <f>IF(ISBLANK(Ventas[[#This Row],[Código]]),"",Ventas[[#This Row],[Precio Unitario]]*Ventas[[#This Row],[Cantidad]])</f>
        <v/>
      </c>
      <c r="I3928" s="1" t="str">
        <f>IF(ISBLANK(Ventas[[#This Row],[Código]]),"",SUM(Ventas[[#This Row],[Monto]],I3927))</f>
        <v/>
      </c>
    </row>
    <row r="3929" spans="3:9" x14ac:dyDescent="0.25">
      <c r="C3929" t="str">
        <f>IF(ISBLANK(Ventas[[#This Row],[Código]]),"",VLOOKUP(Ventas[[#This Row],[Código]],Productos[],2,FALSE))</f>
        <v/>
      </c>
      <c r="D3929" t="str">
        <f>IF(ISBLANK(Ventas[[#This Row],[Código]]),"",VLOOKUP(Ventas[[#This Row],[Código]],Productos[],3,FALSE))</f>
        <v/>
      </c>
      <c r="E3929" s="22"/>
      <c r="F3929" s="1" t="str">
        <f>IF(ISBLANK(Ventas[[#This Row],[Código]]),"",VLOOKUP(Ventas[[#This Row],[Código]],Productos[],4,FALSE))</f>
        <v/>
      </c>
      <c r="G3929" s="1" t="str">
        <f>IF(ISBLANK(Ventas[[#This Row],[Código]]),"",VLOOKUP(Ventas[[#This Row],[Código]],Productos[],5,FALSE))</f>
        <v/>
      </c>
      <c r="H3929" s="23" t="str">
        <f>IF(ISBLANK(Ventas[[#This Row],[Código]]),"",Ventas[[#This Row],[Precio Unitario]]*Ventas[[#This Row],[Cantidad]])</f>
        <v/>
      </c>
      <c r="I3929" s="1" t="str">
        <f>IF(ISBLANK(Ventas[[#This Row],[Código]]),"",SUM(Ventas[[#This Row],[Monto]],I3928))</f>
        <v/>
      </c>
    </row>
    <row r="3930" spans="3:9" x14ac:dyDescent="0.25">
      <c r="C3930" t="str">
        <f>IF(ISBLANK(Ventas[[#This Row],[Código]]),"",VLOOKUP(Ventas[[#This Row],[Código]],Productos[],2,FALSE))</f>
        <v/>
      </c>
      <c r="D3930" t="str">
        <f>IF(ISBLANK(Ventas[[#This Row],[Código]]),"",VLOOKUP(Ventas[[#This Row],[Código]],Productos[],3,FALSE))</f>
        <v/>
      </c>
      <c r="E3930" s="22"/>
      <c r="F3930" s="1" t="str">
        <f>IF(ISBLANK(Ventas[[#This Row],[Código]]),"",VLOOKUP(Ventas[[#This Row],[Código]],Productos[],4,FALSE))</f>
        <v/>
      </c>
      <c r="G3930" s="1" t="str">
        <f>IF(ISBLANK(Ventas[[#This Row],[Código]]),"",VLOOKUP(Ventas[[#This Row],[Código]],Productos[],5,FALSE))</f>
        <v/>
      </c>
      <c r="H3930" s="23" t="str">
        <f>IF(ISBLANK(Ventas[[#This Row],[Código]]),"",Ventas[[#This Row],[Precio Unitario]]*Ventas[[#This Row],[Cantidad]])</f>
        <v/>
      </c>
      <c r="I3930" s="1" t="str">
        <f>IF(ISBLANK(Ventas[[#This Row],[Código]]),"",SUM(Ventas[[#This Row],[Monto]],I3929))</f>
        <v/>
      </c>
    </row>
    <row r="3931" spans="3:9" x14ac:dyDescent="0.25">
      <c r="C3931" t="str">
        <f>IF(ISBLANK(Ventas[[#This Row],[Código]]),"",VLOOKUP(Ventas[[#This Row],[Código]],Productos[],2,FALSE))</f>
        <v/>
      </c>
      <c r="D3931" t="str">
        <f>IF(ISBLANK(Ventas[[#This Row],[Código]]),"",VLOOKUP(Ventas[[#This Row],[Código]],Productos[],3,FALSE))</f>
        <v/>
      </c>
      <c r="E3931" s="22"/>
      <c r="F3931" s="1" t="str">
        <f>IF(ISBLANK(Ventas[[#This Row],[Código]]),"",VLOOKUP(Ventas[[#This Row],[Código]],Productos[],4,FALSE))</f>
        <v/>
      </c>
      <c r="G3931" s="1" t="str">
        <f>IF(ISBLANK(Ventas[[#This Row],[Código]]),"",VLOOKUP(Ventas[[#This Row],[Código]],Productos[],5,FALSE))</f>
        <v/>
      </c>
      <c r="H3931" s="23" t="str">
        <f>IF(ISBLANK(Ventas[[#This Row],[Código]]),"",Ventas[[#This Row],[Precio Unitario]]*Ventas[[#This Row],[Cantidad]])</f>
        <v/>
      </c>
      <c r="I3931" s="1" t="str">
        <f>IF(ISBLANK(Ventas[[#This Row],[Código]]),"",SUM(Ventas[[#This Row],[Monto]],I3930))</f>
        <v/>
      </c>
    </row>
    <row r="3932" spans="3:9" x14ac:dyDescent="0.25">
      <c r="C3932" t="str">
        <f>IF(ISBLANK(Ventas[[#This Row],[Código]]),"",VLOOKUP(Ventas[[#This Row],[Código]],Productos[],2,FALSE))</f>
        <v/>
      </c>
      <c r="D3932" t="str">
        <f>IF(ISBLANK(Ventas[[#This Row],[Código]]),"",VLOOKUP(Ventas[[#This Row],[Código]],Productos[],3,FALSE))</f>
        <v/>
      </c>
      <c r="E3932" s="22"/>
      <c r="F3932" s="1" t="str">
        <f>IF(ISBLANK(Ventas[[#This Row],[Código]]),"",VLOOKUP(Ventas[[#This Row],[Código]],Productos[],4,FALSE))</f>
        <v/>
      </c>
      <c r="G3932" s="1" t="str">
        <f>IF(ISBLANK(Ventas[[#This Row],[Código]]),"",VLOOKUP(Ventas[[#This Row],[Código]],Productos[],5,FALSE))</f>
        <v/>
      </c>
      <c r="H3932" s="23" t="str">
        <f>IF(ISBLANK(Ventas[[#This Row],[Código]]),"",Ventas[[#This Row],[Precio Unitario]]*Ventas[[#This Row],[Cantidad]])</f>
        <v/>
      </c>
      <c r="I3932" s="1" t="str">
        <f>IF(ISBLANK(Ventas[[#This Row],[Código]]),"",SUM(Ventas[[#This Row],[Monto]],I3931))</f>
        <v/>
      </c>
    </row>
    <row r="3933" spans="3:9" x14ac:dyDescent="0.25">
      <c r="C3933" t="str">
        <f>IF(ISBLANK(Ventas[[#This Row],[Código]]),"",VLOOKUP(Ventas[[#This Row],[Código]],Productos[],2,FALSE))</f>
        <v/>
      </c>
      <c r="D3933" t="str">
        <f>IF(ISBLANK(Ventas[[#This Row],[Código]]),"",VLOOKUP(Ventas[[#This Row],[Código]],Productos[],3,FALSE))</f>
        <v/>
      </c>
      <c r="E3933" s="22"/>
      <c r="F3933" s="1" t="str">
        <f>IF(ISBLANK(Ventas[[#This Row],[Código]]),"",VLOOKUP(Ventas[[#This Row],[Código]],Productos[],4,FALSE))</f>
        <v/>
      </c>
      <c r="G3933" s="1" t="str">
        <f>IF(ISBLANK(Ventas[[#This Row],[Código]]),"",VLOOKUP(Ventas[[#This Row],[Código]],Productos[],5,FALSE))</f>
        <v/>
      </c>
      <c r="H3933" s="23" t="str">
        <f>IF(ISBLANK(Ventas[[#This Row],[Código]]),"",Ventas[[#This Row],[Precio Unitario]]*Ventas[[#This Row],[Cantidad]])</f>
        <v/>
      </c>
      <c r="I3933" s="1" t="str">
        <f>IF(ISBLANK(Ventas[[#This Row],[Código]]),"",SUM(Ventas[[#This Row],[Monto]],I3932))</f>
        <v/>
      </c>
    </row>
    <row r="3934" spans="3:9" x14ac:dyDescent="0.25">
      <c r="C3934" t="str">
        <f>IF(ISBLANK(Ventas[[#This Row],[Código]]),"",VLOOKUP(Ventas[[#This Row],[Código]],Productos[],2,FALSE))</f>
        <v/>
      </c>
      <c r="D3934" t="str">
        <f>IF(ISBLANK(Ventas[[#This Row],[Código]]),"",VLOOKUP(Ventas[[#This Row],[Código]],Productos[],3,FALSE))</f>
        <v/>
      </c>
      <c r="E3934" s="22"/>
      <c r="F3934" s="1" t="str">
        <f>IF(ISBLANK(Ventas[[#This Row],[Código]]),"",VLOOKUP(Ventas[[#This Row],[Código]],Productos[],4,FALSE))</f>
        <v/>
      </c>
      <c r="G3934" s="1" t="str">
        <f>IF(ISBLANK(Ventas[[#This Row],[Código]]),"",VLOOKUP(Ventas[[#This Row],[Código]],Productos[],5,FALSE))</f>
        <v/>
      </c>
      <c r="H3934" s="23" t="str">
        <f>IF(ISBLANK(Ventas[[#This Row],[Código]]),"",Ventas[[#This Row],[Precio Unitario]]*Ventas[[#This Row],[Cantidad]])</f>
        <v/>
      </c>
      <c r="I3934" s="1" t="str">
        <f>IF(ISBLANK(Ventas[[#This Row],[Código]]),"",SUM(Ventas[[#This Row],[Monto]],I3933))</f>
        <v/>
      </c>
    </row>
    <row r="3935" spans="3:9" x14ac:dyDescent="0.25">
      <c r="C3935" t="str">
        <f>IF(ISBLANK(Ventas[[#This Row],[Código]]),"",VLOOKUP(Ventas[[#This Row],[Código]],Productos[],2,FALSE))</f>
        <v/>
      </c>
      <c r="D3935" t="str">
        <f>IF(ISBLANK(Ventas[[#This Row],[Código]]),"",VLOOKUP(Ventas[[#This Row],[Código]],Productos[],3,FALSE))</f>
        <v/>
      </c>
      <c r="E3935" s="22"/>
      <c r="F3935" s="1" t="str">
        <f>IF(ISBLANK(Ventas[[#This Row],[Código]]),"",VLOOKUP(Ventas[[#This Row],[Código]],Productos[],4,FALSE))</f>
        <v/>
      </c>
      <c r="G3935" s="1" t="str">
        <f>IF(ISBLANK(Ventas[[#This Row],[Código]]),"",VLOOKUP(Ventas[[#This Row],[Código]],Productos[],5,FALSE))</f>
        <v/>
      </c>
      <c r="H3935" s="23" t="str">
        <f>IF(ISBLANK(Ventas[[#This Row],[Código]]),"",Ventas[[#This Row],[Precio Unitario]]*Ventas[[#This Row],[Cantidad]])</f>
        <v/>
      </c>
      <c r="I3935" s="1" t="str">
        <f>IF(ISBLANK(Ventas[[#This Row],[Código]]),"",SUM(Ventas[[#This Row],[Monto]],I3934))</f>
        <v/>
      </c>
    </row>
    <row r="3936" spans="3:9" x14ac:dyDescent="0.25">
      <c r="C3936" t="str">
        <f>IF(ISBLANK(Ventas[[#This Row],[Código]]),"",VLOOKUP(Ventas[[#This Row],[Código]],Productos[],2,FALSE))</f>
        <v/>
      </c>
      <c r="D3936" t="str">
        <f>IF(ISBLANK(Ventas[[#This Row],[Código]]),"",VLOOKUP(Ventas[[#This Row],[Código]],Productos[],3,FALSE))</f>
        <v/>
      </c>
      <c r="E3936" s="22"/>
      <c r="F3936" s="1" t="str">
        <f>IF(ISBLANK(Ventas[[#This Row],[Código]]),"",VLOOKUP(Ventas[[#This Row],[Código]],Productos[],4,FALSE))</f>
        <v/>
      </c>
      <c r="G3936" s="1" t="str">
        <f>IF(ISBLANK(Ventas[[#This Row],[Código]]),"",VLOOKUP(Ventas[[#This Row],[Código]],Productos[],5,FALSE))</f>
        <v/>
      </c>
      <c r="H3936" s="23" t="str">
        <f>IF(ISBLANK(Ventas[[#This Row],[Código]]),"",Ventas[[#This Row],[Precio Unitario]]*Ventas[[#This Row],[Cantidad]])</f>
        <v/>
      </c>
      <c r="I3936" s="1" t="str">
        <f>IF(ISBLANK(Ventas[[#This Row],[Código]]),"",SUM(Ventas[[#This Row],[Monto]],I3935))</f>
        <v/>
      </c>
    </row>
    <row r="3937" spans="3:9" x14ac:dyDescent="0.25">
      <c r="C3937" t="str">
        <f>IF(ISBLANK(Ventas[[#This Row],[Código]]),"",VLOOKUP(Ventas[[#This Row],[Código]],Productos[],2,FALSE))</f>
        <v/>
      </c>
      <c r="D3937" t="str">
        <f>IF(ISBLANK(Ventas[[#This Row],[Código]]),"",VLOOKUP(Ventas[[#This Row],[Código]],Productos[],3,FALSE))</f>
        <v/>
      </c>
      <c r="E3937" s="22"/>
      <c r="F3937" s="1" t="str">
        <f>IF(ISBLANK(Ventas[[#This Row],[Código]]),"",VLOOKUP(Ventas[[#This Row],[Código]],Productos[],4,FALSE))</f>
        <v/>
      </c>
      <c r="G3937" s="1" t="str">
        <f>IF(ISBLANK(Ventas[[#This Row],[Código]]),"",VLOOKUP(Ventas[[#This Row],[Código]],Productos[],5,FALSE))</f>
        <v/>
      </c>
      <c r="H3937" s="23" t="str">
        <f>IF(ISBLANK(Ventas[[#This Row],[Código]]),"",Ventas[[#This Row],[Precio Unitario]]*Ventas[[#This Row],[Cantidad]])</f>
        <v/>
      </c>
      <c r="I3937" s="1" t="str">
        <f>IF(ISBLANK(Ventas[[#This Row],[Código]]),"",SUM(Ventas[[#This Row],[Monto]],I3936))</f>
        <v/>
      </c>
    </row>
    <row r="3938" spans="3:9" x14ac:dyDescent="0.25">
      <c r="C3938" t="str">
        <f>IF(ISBLANK(Ventas[[#This Row],[Código]]),"",VLOOKUP(Ventas[[#This Row],[Código]],Productos[],2,FALSE))</f>
        <v/>
      </c>
      <c r="D3938" t="str">
        <f>IF(ISBLANK(Ventas[[#This Row],[Código]]),"",VLOOKUP(Ventas[[#This Row],[Código]],Productos[],3,FALSE))</f>
        <v/>
      </c>
      <c r="E3938" s="22"/>
      <c r="F3938" s="1" t="str">
        <f>IF(ISBLANK(Ventas[[#This Row],[Código]]),"",VLOOKUP(Ventas[[#This Row],[Código]],Productos[],4,FALSE))</f>
        <v/>
      </c>
      <c r="G3938" s="1" t="str">
        <f>IF(ISBLANK(Ventas[[#This Row],[Código]]),"",VLOOKUP(Ventas[[#This Row],[Código]],Productos[],5,FALSE))</f>
        <v/>
      </c>
      <c r="H3938" s="23" t="str">
        <f>IF(ISBLANK(Ventas[[#This Row],[Código]]),"",Ventas[[#This Row],[Precio Unitario]]*Ventas[[#This Row],[Cantidad]])</f>
        <v/>
      </c>
      <c r="I3938" s="1" t="str">
        <f>IF(ISBLANK(Ventas[[#This Row],[Código]]),"",SUM(Ventas[[#This Row],[Monto]],I3937))</f>
        <v/>
      </c>
    </row>
    <row r="3939" spans="3:9" x14ac:dyDescent="0.25">
      <c r="C3939" t="str">
        <f>IF(ISBLANK(Ventas[[#This Row],[Código]]),"",VLOOKUP(Ventas[[#This Row],[Código]],Productos[],2,FALSE))</f>
        <v/>
      </c>
      <c r="D3939" t="str">
        <f>IF(ISBLANK(Ventas[[#This Row],[Código]]),"",VLOOKUP(Ventas[[#This Row],[Código]],Productos[],3,FALSE))</f>
        <v/>
      </c>
      <c r="E3939" s="22"/>
      <c r="F3939" s="1" t="str">
        <f>IF(ISBLANK(Ventas[[#This Row],[Código]]),"",VLOOKUP(Ventas[[#This Row],[Código]],Productos[],4,FALSE))</f>
        <v/>
      </c>
      <c r="G3939" s="1" t="str">
        <f>IF(ISBLANK(Ventas[[#This Row],[Código]]),"",VLOOKUP(Ventas[[#This Row],[Código]],Productos[],5,FALSE))</f>
        <v/>
      </c>
      <c r="H3939" s="23" t="str">
        <f>IF(ISBLANK(Ventas[[#This Row],[Código]]),"",Ventas[[#This Row],[Precio Unitario]]*Ventas[[#This Row],[Cantidad]])</f>
        <v/>
      </c>
      <c r="I3939" s="1" t="str">
        <f>IF(ISBLANK(Ventas[[#This Row],[Código]]),"",SUM(Ventas[[#This Row],[Monto]],I3938))</f>
        <v/>
      </c>
    </row>
    <row r="3940" spans="3:9" x14ac:dyDescent="0.25">
      <c r="C3940" t="str">
        <f>IF(ISBLANK(Ventas[[#This Row],[Código]]),"",VLOOKUP(Ventas[[#This Row],[Código]],Productos[],2,FALSE))</f>
        <v/>
      </c>
      <c r="D3940" t="str">
        <f>IF(ISBLANK(Ventas[[#This Row],[Código]]),"",VLOOKUP(Ventas[[#This Row],[Código]],Productos[],3,FALSE))</f>
        <v/>
      </c>
      <c r="E3940" s="22"/>
      <c r="F3940" s="1" t="str">
        <f>IF(ISBLANK(Ventas[[#This Row],[Código]]),"",VLOOKUP(Ventas[[#This Row],[Código]],Productos[],4,FALSE))</f>
        <v/>
      </c>
      <c r="G3940" s="1" t="str">
        <f>IF(ISBLANK(Ventas[[#This Row],[Código]]),"",VLOOKUP(Ventas[[#This Row],[Código]],Productos[],5,FALSE))</f>
        <v/>
      </c>
      <c r="H3940" s="23" t="str">
        <f>IF(ISBLANK(Ventas[[#This Row],[Código]]),"",Ventas[[#This Row],[Precio Unitario]]*Ventas[[#This Row],[Cantidad]])</f>
        <v/>
      </c>
      <c r="I3940" s="1" t="str">
        <f>IF(ISBLANK(Ventas[[#This Row],[Código]]),"",SUM(Ventas[[#This Row],[Monto]],I3939))</f>
        <v/>
      </c>
    </row>
    <row r="3941" spans="3:9" x14ac:dyDescent="0.25">
      <c r="C3941" t="str">
        <f>IF(ISBLANK(Ventas[[#This Row],[Código]]),"",VLOOKUP(Ventas[[#This Row],[Código]],Productos[],2,FALSE))</f>
        <v/>
      </c>
      <c r="D3941" t="str">
        <f>IF(ISBLANK(Ventas[[#This Row],[Código]]),"",VLOOKUP(Ventas[[#This Row],[Código]],Productos[],3,FALSE))</f>
        <v/>
      </c>
      <c r="E3941" s="22"/>
      <c r="F3941" s="1" t="str">
        <f>IF(ISBLANK(Ventas[[#This Row],[Código]]),"",VLOOKUP(Ventas[[#This Row],[Código]],Productos[],4,FALSE))</f>
        <v/>
      </c>
      <c r="G3941" s="1" t="str">
        <f>IF(ISBLANK(Ventas[[#This Row],[Código]]),"",VLOOKUP(Ventas[[#This Row],[Código]],Productos[],5,FALSE))</f>
        <v/>
      </c>
      <c r="H3941" s="23" t="str">
        <f>IF(ISBLANK(Ventas[[#This Row],[Código]]),"",Ventas[[#This Row],[Precio Unitario]]*Ventas[[#This Row],[Cantidad]])</f>
        <v/>
      </c>
      <c r="I3941" s="1" t="str">
        <f>IF(ISBLANK(Ventas[[#This Row],[Código]]),"",SUM(Ventas[[#This Row],[Monto]],I3940))</f>
        <v/>
      </c>
    </row>
    <row r="3942" spans="3:9" x14ac:dyDescent="0.25">
      <c r="C3942" t="str">
        <f>IF(ISBLANK(Ventas[[#This Row],[Código]]),"",VLOOKUP(Ventas[[#This Row],[Código]],Productos[],2,FALSE))</f>
        <v/>
      </c>
      <c r="D3942" t="str">
        <f>IF(ISBLANK(Ventas[[#This Row],[Código]]),"",VLOOKUP(Ventas[[#This Row],[Código]],Productos[],3,FALSE))</f>
        <v/>
      </c>
      <c r="E3942" s="22"/>
      <c r="F3942" s="1" t="str">
        <f>IF(ISBLANK(Ventas[[#This Row],[Código]]),"",VLOOKUP(Ventas[[#This Row],[Código]],Productos[],4,FALSE))</f>
        <v/>
      </c>
      <c r="G3942" s="1" t="str">
        <f>IF(ISBLANK(Ventas[[#This Row],[Código]]),"",VLOOKUP(Ventas[[#This Row],[Código]],Productos[],5,FALSE))</f>
        <v/>
      </c>
      <c r="H3942" s="23" t="str">
        <f>IF(ISBLANK(Ventas[[#This Row],[Código]]),"",Ventas[[#This Row],[Precio Unitario]]*Ventas[[#This Row],[Cantidad]])</f>
        <v/>
      </c>
      <c r="I3942" s="1" t="str">
        <f>IF(ISBLANK(Ventas[[#This Row],[Código]]),"",SUM(Ventas[[#This Row],[Monto]],I3941))</f>
        <v/>
      </c>
    </row>
    <row r="3943" spans="3:9" x14ac:dyDescent="0.25">
      <c r="C3943" t="str">
        <f>IF(ISBLANK(Ventas[[#This Row],[Código]]),"",VLOOKUP(Ventas[[#This Row],[Código]],Productos[],2,FALSE))</f>
        <v/>
      </c>
      <c r="D3943" t="str">
        <f>IF(ISBLANK(Ventas[[#This Row],[Código]]),"",VLOOKUP(Ventas[[#This Row],[Código]],Productos[],3,FALSE))</f>
        <v/>
      </c>
      <c r="E3943" s="22"/>
      <c r="F3943" s="1" t="str">
        <f>IF(ISBLANK(Ventas[[#This Row],[Código]]),"",VLOOKUP(Ventas[[#This Row],[Código]],Productos[],4,FALSE))</f>
        <v/>
      </c>
      <c r="G3943" s="1" t="str">
        <f>IF(ISBLANK(Ventas[[#This Row],[Código]]),"",VLOOKUP(Ventas[[#This Row],[Código]],Productos[],5,FALSE))</f>
        <v/>
      </c>
      <c r="H3943" s="23" t="str">
        <f>IF(ISBLANK(Ventas[[#This Row],[Código]]),"",Ventas[[#This Row],[Precio Unitario]]*Ventas[[#This Row],[Cantidad]])</f>
        <v/>
      </c>
      <c r="I3943" s="1" t="str">
        <f>IF(ISBLANK(Ventas[[#This Row],[Código]]),"",SUM(Ventas[[#This Row],[Monto]],I3942))</f>
        <v/>
      </c>
    </row>
    <row r="3944" spans="3:9" x14ac:dyDescent="0.25">
      <c r="C3944" t="str">
        <f>IF(ISBLANK(Ventas[[#This Row],[Código]]),"",VLOOKUP(Ventas[[#This Row],[Código]],Productos[],2,FALSE))</f>
        <v/>
      </c>
      <c r="D3944" t="str">
        <f>IF(ISBLANK(Ventas[[#This Row],[Código]]),"",VLOOKUP(Ventas[[#This Row],[Código]],Productos[],3,FALSE))</f>
        <v/>
      </c>
      <c r="E3944" s="22"/>
      <c r="F3944" s="1" t="str">
        <f>IF(ISBLANK(Ventas[[#This Row],[Código]]),"",VLOOKUP(Ventas[[#This Row],[Código]],Productos[],4,FALSE))</f>
        <v/>
      </c>
      <c r="G3944" s="1" t="str">
        <f>IF(ISBLANK(Ventas[[#This Row],[Código]]),"",VLOOKUP(Ventas[[#This Row],[Código]],Productos[],5,FALSE))</f>
        <v/>
      </c>
      <c r="H3944" s="23" t="str">
        <f>IF(ISBLANK(Ventas[[#This Row],[Código]]),"",Ventas[[#This Row],[Precio Unitario]]*Ventas[[#This Row],[Cantidad]])</f>
        <v/>
      </c>
      <c r="I3944" s="1" t="str">
        <f>IF(ISBLANK(Ventas[[#This Row],[Código]]),"",SUM(Ventas[[#This Row],[Monto]],I3943))</f>
        <v/>
      </c>
    </row>
    <row r="3945" spans="3:9" x14ac:dyDescent="0.25">
      <c r="C3945" t="str">
        <f>IF(ISBLANK(Ventas[[#This Row],[Código]]),"",VLOOKUP(Ventas[[#This Row],[Código]],Productos[],2,FALSE))</f>
        <v/>
      </c>
      <c r="D3945" t="str">
        <f>IF(ISBLANK(Ventas[[#This Row],[Código]]),"",VLOOKUP(Ventas[[#This Row],[Código]],Productos[],3,FALSE))</f>
        <v/>
      </c>
      <c r="E3945" s="22"/>
      <c r="F3945" s="1" t="str">
        <f>IF(ISBLANK(Ventas[[#This Row],[Código]]),"",VLOOKUP(Ventas[[#This Row],[Código]],Productos[],4,FALSE))</f>
        <v/>
      </c>
      <c r="G3945" s="1" t="str">
        <f>IF(ISBLANK(Ventas[[#This Row],[Código]]),"",VLOOKUP(Ventas[[#This Row],[Código]],Productos[],5,FALSE))</f>
        <v/>
      </c>
      <c r="H3945" s="23" t="str">
        <f>IF(ISBLANK(Ventas[[#This Row],[Código]]),"",Ventas[[#This Row],[Precio Unitario]]*Ventas[[#This Row],[Cantidad]])</f>
        <v/>
      </c>
      <c r="I3945" s="1" t="str">
        <f>IF(ISBLANK(Ventas[[#This Row],[Código]]),"",SUM(Ventas[[#This Row],[Monto]],I3944))</f>
        <v/>
      </c>
    </row>
    <row r="3946" spans="3:9" x14ac:dyDescent="0.25">
      <c r="C3946" t="str">
        <f>IF(ISBLANK(Ventas[[#This Row],[Código]]),"",VLOOKUP(Ventas[[#This Row],[Código]],Productos[],2,FALSE))</f>
        <v/>
      </c>
      <c r="D3946" t="str">
        <f>IF(ISBLANK(Ventas[[#This Row],[Código]]),"",VLOOKUP(Ventas[[#This Row],[Código]],Productos[],3,FALSE))</f>
        <v/>
      </c>
      <c r="E3946" s="22"/>
      <c r="F3946" s="1" t="str">
        <f>IF(ISBLANK(Ventas[[#This Row],[Código]]),"",VLOOKUP(Ventas[[#This Row],[Código]],Productos[],4,FALSE))</f>
        <v/>
      </c>
      <c r="G3946" s="1" t="str">
        <f>IF(ISBLANK(Ventas[[#This Row],[Código]]),"",VLOOKUP(Ventas[[#This Row],[Código]],Productos[],5,FALSE))</f>
        <v/>
      </c>
      <c r="H3946" s="23" t="str">
        <f>IF(ISBLANK(Ventas[[#This Row],[Código]]),"",Ventas[[#This Row],[Precio Unitario]]*Ventas[[#This Row],[Cantidad]])</f>
        <v/>
      </c>
      <c r="I3946" s="1" t="str">
        <f>IF(ISBLANK(Ventas[[#This Row],[Código]]),"",SUM(Ventas[[#This Row],[Monto]],I3945))</f>
        <v/>
      </c>
    </row>
    <row r="3947" spans="3:9" x14ac:dyDescent="0.25">
      <c r="C3947" t="str">
        <f>IF(ISBLANK(Ventas[[#This Row],[Código]]),"",VLOOKUP(Ventas[[#This Row],[Código]],Productos[],2,FALSE))</f>
        <v/>
      </c>
      <c r="D3947" t="str">
        <f>IF(ISBLANK(Ventas[[#This Row],[Código]]),"",VLOOKUP(Ventas[[#This Row],[Código]],Productos[],3,FALSE))</f>
        <v/>
      </c>
      <c r="E3947" s="22"/>
      <c r="F3947" s="1" t="str">
        <f>IF(ISBLANK(Ventas[[#This Row],[Código]]),"",VLOOKUP(Ventas[[#This Row],[Código]],Productos[],4,FALSE))</f>
        <v/>
      </c>
      <c r="G3947" s="1" t="str">
        <f>IF(ISBLANK(Ventas[[#This Row],[Código]]),"",VLOOKUP(Ventas[[#This Row],[Código]],Productos[],5,FALSE))</f>
        <v/>
      </c>
      <c r="H3947" s="23" t="str">
        <f>IF(ISBLANK(Ventas[[#This Row],[Código]]),"",Ventas[[#This Row],[Precio Unitario]]*Ventas[[#This Row],[Cantidad]])</f>
        <v/>
      </c>
      <c r="I3947" s="1" t="str">
        <f>IF(ISBLANK(Ventas[[#This Row],[Código]]),"",SUM(Ventas[[#This Row],[Monto]],I3946))</f>
        <v/>
      </c>
    </row>
    <row r="3948" spans="3:9" x14ac:dyDescent="0.25">
      <c r="C3948" t="str">
        <f>IF(ISBLANK(Ventas[[#This Row],[Código]]),"",VLOOKUP(Ventas[[#This Row],[Código]],Productos[],2,FALSE))</f>
        <v/>
      </c>
      <c r="D3948" t="str">
        <f>IF(ISBLANK(Ventas[[#This Row],[Código]]),"",VLOOKUP(Ventas[[#This Row],[Código]],Productos[],3,FALSE))</f>
        <v/>
      </c>
      <c r="E3948" s="22"/>
      <c r="F3948" s="1" t="str">
        <f>IF(ISBLANK(Ventas[[#This Row],[Código]]),"",VLOOKUP(Ventas[[#This Row],[Código]],Productos[],4,FALSE))</f>
        <v/>
      </c>
      <c r="G3948" s="1" t="str">
        <f>IF(ISBLANK(Ventas[[#This Row],[Código]]),"",VLOOKUP(Ventas[[#This Row],[Código]],Productos[],5,FALSE))</f>
        <v/>
      </c>
      <c r="H3948" s="23" t="str">
        <f>IF(ISBLANK(Ventas[[#This Row],[Código]]),"",Ventas[[#This Row],[Precio Unitario]]*Ventas[[#This Row],[Cantidad]])</f>
        <v/>
      </c>
      <c r="I3948" s="1" t="str">
        <f>IF(ISBLANK(Ventas[[#This Row],[Código]]),"",SUM(Ventas[[#This Row],[Monto]],I3947))</f>
        <v/>
      </c>
    </row>
    <row r="3949" spans="3:9" x14ac:dyDescent="0.25">
      <c r="C3949" t="str">
        <f>IF(ISBLANK(Ventas[[#This Row],[Código]]),"",VLOOKUP(Ventas[[#This Row],[Código]],Productos[],2,FALSE))</f>
        <v/>
      </c>
      <c r="D3949" t="str">
        <f>IF(ISBLANK(Ventas[[#This Row],[Código]]),"",VLOOKUP(Ventas[[#This Row],[Código]],Productos[],3,FALSE))</f>
        <v/>
      </c>
      <c r="E3949" s="22"/>
      <c r="F3949" s="1" t="str">
        <f>IF(ISBLANK(Ventas[[#This Row],[Código]]),"",VLOOKUP(Ventas[[#This Row],[Código]],Productos[],4,FALSE))</f>
        <v/>
      </c>
      <c r="G3949" s="1" t="str">
        <f>IF(ISBLANK(Ventas[[#This Row],[Código]]),"",VLOOKUP(Ventas[[#This Row],[Código]],Productos[],5,FALSE))</f>
        <v/>
      </c>
      <c r="H3949" s="23" t="str">
        <f>IF(ISBLANK(Ventas[[#This Row],[Código]]),"",Ventas[[#This Row],[Precio Unitario]]*Ventas[[#This Row],[Cantidad]])</f>
        <v/>
      </c>
      <c r="I3949" s="1" t="str">
        <f>IF(ISBLANK(Ventas[[#This Row],[Código]]),"",SUM(Ventas[[#This Row],[Monto]],I3948))</f>
        <v/>
      </c>
    </row>
    <row r="3950" spans="3:9" x14ac:dyDescent="0.25">
      <c r="C3950" t="str">
        <f>IF(ISBLANK(Ventas[[#This Row],[Código]]),"",VLOOKUP(Ventas[[#This Row],[Código]],Productos[],2,FALSE))</f>
        <v/>
      </c>
      <c r="D3950" t="str">
        <f>IF(ISBLANK(Ventas[[#This Row],[Código]]),"",VLOOKUP(Ventas[[#This Row],[Código]],Productos[],3,FALSE))</f>
        <v/>
      </c>
      <c r="E3950" s="22"/>
      <c r="F3950" s="1" t="str">
        <f>IF(ISBLANK(Ventas[[#This Row],[Código]]),"",VLOOKUP(Ventas[[#This Row],[Código]],Productos[],4,FALSE))</f>
        <v/>
      </c>
      <c r="G3950" s="1" t="str">
        <f>IF(ISBLANK(Ventas[[#This Row],[Código]]),"",VLOOKUP(Ventas[[#This Row],[Código]],Productos[],5,FALSE))</f>
        <v/>
      </c>
      <c r="H3950" s="23" t="str">
        <f>IF(ISBLANK(Ventas[[#This Row],[Código]]),"",Ventas[[#This Row],[Precio Unitario]]*Ventas[[#This Row],[Cantidad]])</f>
        <v/>
      </c>
      <c r="I3950" s="1" t="str">
        <f>IF(ISBLANK(Ventas[[#This Row],[Código]]),"",SUM(Ventas[[#This Row],[Monto]],I3949))</f>
        <v/>
      </c>
    </row>
    <row r="3951" spans="3:9" x14ac:dyDescent="0.25">
      <c r="C3951" t="str">
        <f>IF(ISBLANK(Ventas[[#This Row],[Código]]),"",VLOOKUP(Ventas[[#This Row],[Código]],Productos[],2,FALSE))</f>
        <v/>
      </c>
      <c r="D3951" t="str">
        <f>IF(ISBLANK(Ventas[[#This Row],[Código]]),"",VLOOKUP(Ventas[[#This Row],[Código]],Productos[],3,FALSE))</f>
        <v/>
      </c>
      <c r="E3951" s="22"/>
      <c r="F3951" s="1" t="str">
        <f>IF(ISBLANK(Ventas[[#This Row],[Código]]),"",VLOOKUP(Ventas[[#This Row],[Código]],Productos[],4,FALSE))</f>
        <v/>
      </c>
      <c r="G3951" s="1" t="str">
        <f>IF(ISBLANK(Ventas[[#This Row],[Código]]),"",VLOOKUP(Ventas[[#This Row],[Código]],Productos[],5,FALSE))</f>
        <v/>
      </c>
      <c r="H3951" s="23" t="str">
        <f>IF(ISBLANK(Ventas[[#This Row],[Código]]),"",Ventas[[#This Row],[Precio Unitario]]*Ventas[[#This Row],[Cantidad]])</f>
        <v/>
      </c>
      <c r="I3951" s="1" t="str">
        <f>IF(ISBLANK(Ventas[[#This Row],[Código]]),"",SUM(Ventas[[#This Row],[Monto]],I3950))</f>
        <v/>
      </c>
    </row>
    <row r="3952" spans="3:9" x14ac:dyDescent="0.25">
      <c r="C3952" t="str">
        <f>IF(ISBLANK(Ventas[[#This Row],[Código]]),"",VLOOKUP(Ventas[[#This Row],[Código]],Productos[],2,FALSE))</f>
        <v/>
      </c>
      <c r="D3952" t="str">
        <f>IF(ISBLANK(Ventas[[#This Row],[Código]]),"",VLOOKUP(Ventas[[#This Row],[Código]],Productos[],3,FALSE))</f>
        <v/>
      </c>
      <c r="E3952" s="22"/>
      <c r="F3952" s="1" t="str">
        <f>IF(ISBLANK(Ventas[[#This Row],[Código]]),"",VLOOKUP(Ventas[[#This Row],[Código]],Productos[],4,FALSE))</f>
        <v/>
      </c>
      <c r="G3952" s="1" t="str">
        <f>IF(ISBLANK(Ventas[[#This Row],[Código]]),"",VLOOKUP(Ventas[[#This Row],[Código]],Productos[],5,FALSE))</f>
        <v/>
      </c>
      <c r="H3952" s="23" t="str">
        <f>IF(ISBLANK(Ventas[[#This Row],[Código]]),"",Ventas[[#This Row],[Precio Unitario]]*Ventas[[#This Row],[Cantidad]])</f>
        <v/>
      </c>
      <c r="I3952" s="1" t="str">
        <f>IF(ISBLANK(Ventas[[#This Row],[Código]]),"",SUM(Ventas[[#This Row],[Monto]],I3951))</f>
        <v/>
      </c>
    </row>
    <row r="3953" spans="3:9" x14ac:dyDescent="0.25">
      <c r="C3953" t="str">
        <f>IF(ISBLANK(Ventas[[#This Row],[Código]]),"",VLOOKUP(Ventas[[#This Row],[Código]],Productos[],2,FALSE))</f>
        <v/>
      </c>
      <c r="D3953" t="str">
        <f>IF(ISBLANK(Ventas[[#This Row],[Código]]),"",VLOOKUP(Ventas[[#This Row],[Código]],Productos[],3,FALSE))</f>
        <v/>
      </c>
      <c r="E3953" s="22"/>
      <c r="F3953" s="1" t="str">
        <f>IF(ISBLANK(Ventas[[#This Row],[Código]]),"",VLOOKUP(Ventas[[#This Row],[Código]],Productos[],4,FALSE))</f>
        <v/>
      </c>
      <c r="G3953" s="1" t="str">
        <f>IF(ISBLANK(Ventas[[#This Row],[Código]]),"",VLOOKUP(Ventas[[#This Row],[Código]],Productos[],5,FALSE))</f>
        <v/>
      </c>
      <c r="H3953" s="23" t="str">
        <f>IF(ISBLANK(Ventas[[#This Row],[Código]]),"",Ventas[[#This Row],[Precio Unitario]]*Ventas[[#This Row],[Cantidad]])</f>
        <v/>
      </c>
      <c r="I3953" s="1" t="str">
        <f>IF(ISBLANK(Ventas[[#This Row],[Código]]),"",SUM(Ventas[[#This Row],[Monto]],I3952))</f>
        <v/>
      </c>
    </row>
    <row r="3954" spans="3:9" x14ac:dyDescent="0.25">
      <c r="C3954" t="str">
        <f>IF(ISBLANK(Ventas[[#This Row],[Código]]),"",VLOOKUP(Ventas[[#This Row],[Código]],Productos[],2,FALSE))</f>
        <v/>
      </c>
      <c r="D3954" t="str">
        <f>IF(ISBLANK(Ventas[[#This Row],[Código]]),"",VLOOKUP(Ventas[[#This Row],[Código]],Productos[],3,FALSE))</f>
        <v/>
      </c>
      <c r="E3954" s="22"/>
      <c r="F3954" s="1" t="str">
        <f>IF(ISBLANK(Ventas[[#This Row],[Código]]),"",VLOOKUP(Ventas[[#This Row],[Código]],Productos[],4,FALSE))</f>
        <v/>
      </c>
      <c r="G3954" s="1" t="str">
        <f>IF(ISBLANK(Ventas[[#This Row],[Código]]),"",VLOOKUP(Ventas[[#This Row],[Código]],Productos[],5,FALSE))</f>
        <v/>
      </c>
      <c r="H3954" s="23" t="str">
        <f>IF(ISBLANK(Ventas[[#This Row],[Código]]),"",Ventas[[#This Row],[Precio Unitario]]*Ventas[[#This Row],[Cantidad]])</f>
        <v/>
      </c>
      <c r="I3954" s="1" t="str">
        <f>IF(ISBLANK(Ventas[[#This Row],[Código]]),"",SUM(Ventas[[#This Row],[Monto]],I3953))</f>
        <v/>
      </c>
    </row>
    <row r="3955" spans="3:9" x14ac:dyDescent="0.25">
      <c r="C3955" t="str">
        <f>IF(ISBLANK(Ventas[[#This Row],[Código]]),"",VLOOKUP(Ventas[[#This Row],[Código]],Productos[],2,FALSE))</f>
        <v/>
      </c>
      <c r="D3955" t="str">
        <f>IF(ISBLANK(Ventas[[#This Row],[Código]]),"",VLOOKUP(Ventas[[#This Row],[Código]],Productos[],3,FALSE))</f>
        <v/>
      </c>
      <c r="E3955" s="22"/>
      <c r="F3955" s="1" t="str">
        <f>IF(ISBLANK(Ventas[[#This Row],[Código]]),"",VLOOKUP(Ventas[[#This Row],[Código]],Productos[],4,FALSE))</f>
        <v/>
      </c>
      <c r="G3955" s="1" t="str">
        <f>IF(ISBLANK(Ventas[[#This Row],[Código]]),"",VLOOKUP(Ventas[[#This Row],[Código]],Productos[],5,FALSE))</f>
        <v/>
      </c>
      <c r="H3955" s="23" t="str">
        <f>IF(ISBLANK(Ventas[[#This Row],[Código]]),"",Ventas[[#This Row],[Precio Unitario]]*Ventas[[#This Row],[Cantidad]])</f>
        <v/>
      </c>
      <c r="I3955" s="1" t="str">
        <f>IF(ISBLANK(Ventas[[#This Row],[Código]]),"",SUM(Ventas[[#This Row],[Monto]],I3954))</f>
        <v/>
      </c>
    </row>
    <row r="3956" spans="3:9" x14ac:dyDescent="0.25">
      <c r="C3956" t="str">
        <f>IF(ISBLANK(Ventas[[#This Row],[Código]]),"",VLOOKUP(Ventas[[#This Row],[Código]],Productos[],2,FALSE))</f>
        <v/>
      </c>
      <c r="D3956" t="str">
        <f>IF(ISBLANK(Ventas[[#This Row],[Código]]),"",VLOOKUP(Ventas[[#This Row],[Código]],Productos[],3,FALSE))</f>
        <v/>
      </c>
      <c r="E3956" s="22"/>
      <c r="F3956" s="1" t="str">
        <f>IF(ISBLANK(Ventas[[#This Row],[Código]]),"",VLOOKUP(Ventas[[#This Row],[Código]],Productos[],4,FALSE))</f>
        <v/>
      </c>
      <c r="G3956" s="1" t="str">
        <f>IF(ISBLANK(Ventas[[#This Row],[Código]]),"",VLOOKUP(Ventas[[#This Row],[Código]],Productos[],5,FALSE))</f>
        <v/>
      </c>
      <c r="H3956" s="23" t="str">
        <f>IF(ISBLANK(Ventas[[#This Row],[Código]]),"",Ventas[[#This Row],[Precio Unitario]]*Ventas[[#This Row],[Cantidad]])</f>
        <v/>
      </c>
      <c r="I3956" s="1" t="str">
        <f>IF(ISBLANK(Ventas[[#This Row],[Código]]),"",SUM(Ventas[[#This Row],[Monto]],I3955))</f>
        <v/>
      </c>
    </row>
    <row r="3957" spans="3:9" x14ac:dyDescent="0.25">
      <c r="C3957" t="str">
        <f>IF(ISBLANK(Ventas[[#This Row],[Código]]),"",VLOOKUP(Ventas[[#This Row],[Código]],Productos[],2,FALSE))</f>
        <v/>
      </c>
      <c r="D3957" t="str">
        <f>IF(ISBLANK(Ventas[[#This Row],[Código]]),"",VLOOKUP(Ventas[[#This Row],[Código]],Productos[],3,FALSE))</f>
        <v/>
      </c>
      <c r="E3957" s="22"/>
      <c r="F3957" s="1" t="str">
        <f>IF(ISBLANK(Ventas[[#This Row],[Código]]),"",VLOOKUP(Ventas[[#This Row],[Código]],Productos[],4,FALSE))</f>
        <v/>
      </c>
      <c r="G3957" s="1" t="str">
        <f>IF(ISBLANK(Ventas[[#This Row],[Código]]),"",VLOOKUP(Ventas[[#This Row],[Código]],Productos[],5,FALSE))</f>
        <v/>
      </c>
      <c r="H3957" s="23" t="str">
        <f>IF(ISBLANK(Ventas[[#This Row],[Código]]),"",Ventas[[#This Row],[Precio Unitario]]*Ventas[[#This Row],[Cantidad]])</f>
        <v/>
      </c>
      <c r="I3957" s="1" t="str">
        <f>IF(ISBLANK(Ventas[[#This Row],[Código]]),"",SUM(Ventas[[#This Row],[Monto]],I3956))</f>
        <v/>
      </c>
    </row>
    <row r="3958" spans="3:9" x14ac:dyDescent="0.25">
      <c r="C3958" t="str">
        <f>IF(ISBLANK(Ventas[[#This Row],[Código]]),"",VLOOKUP(Ventas[[#This Row],[Código]],Productos[],2,FALSE))</f>
        <v/>
      </c>
      <c r="D3958" t="str">
        <f>IF(ISBLANK(Ventas[[#This Row],[Código]]),"",VLOOKUP(Ventas[[#This Row],[Código]],Productos[],3,FALSE))</f>
        <v/>
      </c>
      <c r="E3958" s="22"/>
      <c r="F3958" s="1" t="str">
        <f>IF(ISBLANK(Ventas[[#This Row],[Código]]),"",VLOOKUP(Ventas[[#This Row],[Código]],Productos[],4,FALSE))</f>
        <v/>
      </c>
      <c r="G3958" s="1" t="str">
        <f>IF(ISBLANK(Ventas[[#This Row],[Código]]),"",VLOOKUP(Ventas[[#This Row],[Código]],Productos[],5,FALSE))</f>
        <v/>
      </c>
      <c r="H3958" s="23" t="str">
        <f>IF(ISBLANK(Ventas[[#This Row],[Código]]),"",Ventas[[#This Row],[Precio Unitario]]*Ventas[[#This Row],[Cantidad]])</f>
        <v/>
      </c>
      <c r="I3958" s="1" t="str">
        <f>IF(ISBLANK(Ventas[[#This Row],[Código]]),"",SUM(Ventas[[#This Row],[Monto]],I3957))</f>
        <v/>
      </c>
    </row>
    <row r="3959" spans="3:9" x14ac:dyDescent="0.25">
      <c r="C3959" t="str">
        <f>IF(ISBLANK(Ventas[[#This Row],[Código]]),"",VLOOKUP(Ventas[[#This Row],[Código]],Productos[],2,FALSE))</f>
        <v/>
      </c>
      <c r="D3959" t="str">
        <f>IF(ISBLANK(Ventas[[#This Row],[Código]]),"",VLOOKUP(Ventas[[#This Row],[Código]],Productos[],3,FALSE))</f>
        <v/>
      </c>
      <c r="E3959" s="22"/>
      <c r="F3959" s="1" t="str">
        <f>IF(ISBLANK(Ventas[[#This Row],[Código]]),"",VLOOKUP(Ventas[[#This Row],[Código]],Productos[],4,FALSE))</f>
        <v/>
      </c>
      <c r="G3959" s="1" t="str">
        <f>IF(ISBLANK(Ventas[[#This Row],[Código]]),"",VLOOKUP(Ventas[[#This Row],[Código]],Productos[],5,FALSE))</f>
        <v/>
      </c>
      <c r="H3959" s="23" t="str">
        <f>IF(ISBLANK(Ventas[[#This Row],[Código]]),"",Ventas[[#This Row],[Precio Unitario]]*Ventas[[#This Row],[Cantidad]])</f>
        <v/>
      </c>
      <c r="I3959" s="1" t="str">
        <f>IF(ISBLANK(Ventas[[#This Row],[Código]]),"",SUM(Ventas[[#This Row],[Monto]],I3958))</f>
        <v/>
      </c>
    </row>
    <row r="3960" spans="3:9" x14ac:dyDescent="0.25">
      <c r="C3960" t="str">
        <f>IF(ISBLANK(Ventas[[#This Row],[Código]]),"",VLOOKUP(Ventas[[#This Row],[Código]],Productos[],2,FALSE))</f>
        <v/>
      </c>
      <c r="D3960" t="str">
        <f>IF(ISBLANK(Ventas[[#This Row],[Código]]),"",VLOOKUP(Ventas[[#This Row],[Código]],Productos[],3,FALSE))</f>
        <v/>
      </c>
      <c r="E3960" s="22"/>
      <c r="F3960" s="1" t="str">
        <f>IF(ISBLANK(Ventas[[#This Row],[Código]]),"",VLOOKUP(Ventas[[#This Row],[Código]],Productos[],4,FALSE))</f>
        <v/>
      </c>
      <c r="G3960" s="1" t="str">
        <f>IF(ISBLANK(Ventas[[#This Row],[Código]]),"",VLOOKUP(Ventas[[#This Row],[Código]],Productos[],5,FALSE))</f>
        <v/>
      </c>
      <c r="H3960" s="23" t="str">
        <f>IF(ISBLANK(Ventas[[#This Row],[Código]]),"",Ventas[[#This Row],[Precio Unitario]]*Ventas[[#This Row],[Cantidad]])</f>
        <v/>
      </c>
      <c r="I3960" s="1" t="str">
        <f>IF(ISBLANK(Ventas[[#This Row],[Código]]),"",SUM(Ventas[[#This Row],[Monto]],I3959))</f>
        <v/>
      </c>
    </row>
    <row r="3961" spans="3:9" x14ac:dyDescent="0.25">
      <c r="C3961" t="str">
        <f>IF(ISBLANK(Ventas[[#This Row],[Código]]),"",VLOOKUP(Ventas[[#This Row],[Código]],Productos[],2,FALSE))</f>
        <v/>
      </c>
      <c r="D3961" t="str">
        <f>IF(ISBLANK(Ventas[[#This Row],[Código]]),"",VLOOKUP(Ventas[[#This Row],[Código]],Productos[],3,FALSE))</f>
        <v/>
      </c>
      <c r="E3961" s="22"/>
      <c r="F3961" s="1" t="str">
        <f>IF(ISBLANK(Ventas[[#This Row],[Código]]),"",VLOOKUP(Ventas[[#This Row],[Código]],Productos[],4,FALSE))</f>
        <v/>
      </c>
      <c r="G3961" s="1" t="str">
        <f>IF(ISBLANK(Ventas[[#This Row],[Código]]),"",VLOOKUP(Ventas[[#This Row],[Código]],Productos[],5,FALSE))</f>
        <v/>
      </c>
      <c r="H3961" s="23" t="str">
        <f>IF(ISBLANK(Ventas[[#This Row],[Código]]),"",Ventas[[#This Row],[Precio Unitario]]*Ventas[[#This Row],[Cantidad]])</f>
        <v/>
      </c>
      <c r="I3961" s="1" t="str">
        <f>IF(ISBLANK(Ventas[[#This Row],[Código]]),"",SUM(Ventas[[#This Row],[Monto]],I3960))</f>
        <v/>
      </c>
    </row>
    <row r="3962" spans="3:9" x14ac:dyDescent="0.25">
      <c r="C3962" t="str">
        <f>IF(ISBLANK(Ventas[[#This Row],[Código]]),"",VLOOKUP(Ventas[[#This Row],[Código]],Productos[],2,FALSE))</f>
        <v/>
      </c>
      <c r="D3962" t="str">
        <f>IF(ISBLANK(Ventas[[#This Row],[Código]]),"",VLOOKUP(Ventas[[#This Row],[Código]],Productos[],3,FALSE))</f>
        <v/>
      </c>
      <c r="E3962" s="22"/>
      <c r="F3962" s="1" t="str">
        <f>IF(ISBLANK(Ventas[[#This Row],[Código]]),"",VLOOKUP(Ventas[[#This Row],[Código]],Productos[],4,FALSE))</f>
        <v/>
      </c>
      <c r="G3962" s="1" t="str">
        <f>IF(ISBLANK(Ventas[[#This Row],[Código]]),"",VLOOKUP(Ventas[[#This Row],[Código]],Productos[],5,FALSE))</f>
        <v/>
      </c>
      <c r="H3962" s="23" t="str">
        <f>IF(ISBLANK(Ventas[[#This Row],[Código]]),"",Ventas[[#This Row],[Precio Unitario]]*Ventas[[#This Row],[Cantidad]])</f>
        <v/>
      </c>
      <c r="I3962" s="1" t="str">
        <f>IF(ISBLANK(Ventas[[#This Row],[Código]]),"",SUM(Ventas[[#This Row],[Monto]],I3961))</f>
        <v/>
      </c>
    </row>
    <row r="3963" spans="3:9" x14ac:dyDescent="0.25">
      <c r="C3963" t="str">
        <f>IF(ISBLANK(Ventas[[#This Row],[Código]]),"",VLOOKUP(Ventas[[#This Row],[Código]],Productos[],2,FALSE))</f>
        <v/>
      </c>
      <c r="D3963" t="str">
        <f>IF(ISBLANK(Ventas[[#This Row],[Código]]),"",VLOOKUP(Ventas[[#This Row],[Código]],Productos[],3,FALSE))</f>
        <v/>
      </c>
      <c r="E3963" s="22"/>
      <c r="F3963" s="1" t="str">
        <f>IF(ISBLANK(Ventas[[#This Row],[Código]]),"",VLOOKUP(Ventas[[#This Row],[Código]],Productos[],4,FALSE))</f>
        <v/>
      </c>
      <c r="G3963" s="1" t="str">
        <f>IF(ISBLANK(Ventas[[#This Row],[Código]]),"",VLOOKUP(Ventas[[#This Row],[Código]],Productos[],5,FALSE))</f>
        <v/>
      </c>
      <c r="H3963" s="23" t="str">
        <f>IF(ISBLANK(Ventas[[#This Row],[Código]]),"",Ventas[[#This Row],[Precio Unitario]]*Ventas[[#This Row],[Cantidad]])</f>
        <v/>
      </c>
      <c r="I3963" s="1" t="str">
        <f>IF(ISBLANK(Ventas[[#This Row],[Código]]),"",SUM(Ventas[[#This Row],[Monto]],I3962))</f>
        <v/>
      </c>
    </row>
    <row r="3964" spans="3:9" x14ac:dyDescent="0.25">
      <c r="C3964" t="str">
        <f>IF(ISBLANK(Ventas[[#This Row],[Código]]),"",VLOOKUP(Ventas[[#This Row],[Código]],Productos[],2,FALSE))</f>
        <v/>
      </c>
      <c r="D3964" t="str">
        <f>IF(ISBLANK(Ventas[[#This Row],[Código]]),"",VLOOKUP(Ventas[[#This Row],[Código]],Productos[],3,FALSE))</f>
        <v/>
      </c>
      <c r="E3964" s="22"/>
      <c r="F3964" s="1" t="str">
        <f>IF(ISBLANK(Ventas[[#This Row],[Código]]),"",VLOOKUP(Ventas[[#This Row],[Código]],Productos[],4,FALSE))</f>
        <v/>
      </c>
      <c r="G3964" s="1" t="str">
        <f>IF(ISBLANK(Ventas[[#This Row],[Código]]),"",VLOOKUP(Ventas[[#This Row],[Código]],Productos[],5,FALSE))</f>
        <v/>
      </c>
      <c r="H3964" s="23" t="str">
        <f>IF(ISBLANK(Ventas[[#This Row],[Código]]),"",Ventas[[#This Row],[Precio Unitario]]*Ventas[[#This Row],[Cantidad]])</f>
        <v/>
      </c>
      <c r="I3964" s="1" t="str">
        <f>IF(ISBLANK(Ventas[[#This Row],[Código]]),"",SUM(Ventas[[#This Row],[Monto]],I3963))</f>
        <v/>
      </c>
    </row>
    <row r="3965" spans="3:9" x14ac:dyDescent="0.25">
      <c r="C3965" t="str">
        <f>IF(ISBLANK(Ventas[[#This Row],[Código]]),"",VLOOKUP(Ventas[[#This Row],[Código]],Productos[],2,FALSE))</f>
        <v/>
      </c>
      <c r="D3965" t="str">
        <f>IF(ISBLANK(Ventas[[#This Row],[Código]]),"",VLOOKUP(Ventas[[#This Row],[Código]],Productos[],3,FALSE))</f>
        <v/>
      </c>
      <c r="E3965" s="22"/>
      <c r="F3965" s="1" t="str">
        <f>IF(ISBLANK(Ventas[[#This Row],[Código]]),"",VLOOKUP(Ventas[[#This Row],[Código]],Productos[],4,FALSE))</f>
        <v/>
      </c>
      <c r="G3965" s="1" t="str">
        <f>IF(ISBLANK(Ventas[[#This Row],[Código]]),"",VLOOKUP(Ventas[[#This Row],[Código]],Productos[],5,FALSE))</f>
        <v/>
      </c>
      <c r="H3965" s="23" t="str">
        <f>IF(ISBLANK(Ventas[[#This Row],[Código]]),"",Ventas[[#This Row],[Precio Unitario]]*Ventas[[#This Row],[Cantidad]])</f>
        <v/>
      </c>
      <c r="I3965" s="1" t="str">
        <f>IF(ISBLANK(Ventas[[#This Row],[Código]]),"",SUM(Ventas[[#This Row],[Monto]],I3964))</f>
        <v/>
      </c>
    </row>
    <row r="3966" spans="3:9" x14ac:dyDescent="0.25">
      <c r="C3966" t="str">
        <f>IF(ISBLANK(Ventas[[#This Row],[Código]]),"",VLOOKUP(Ventas[[#This Row],[Código]],Productos[],2,FALSE))</f>
        <v/>
      </c>
      <c r="D3966" t="str">
        <f>IF(ISBLANK(Ventas[[#This Row],[Código]]),"",VLOOKUP(Ventas[[#This Row],[Código]],Productos[],3,FALSE))</f>
        <v/>
      </c>
      <c r="E3966" s="22"/>
      <c r="F3966" s="1" t="str">
        <f>IF(ISBLANK(Ventas[[#This Row],[Código]]),"",VLOOKUP(Ventas[[#This Row],[Código]],Productos[],4,FALSE))</f>
        <v/>
      </c>
      <c r="G3966" s="1" t="str">
        <f>IF(ISBLANK(Ventas[[#This Row],[Código]]),"",VLOOKUP(Ventas[[#This Row],[Código]],Productos[],5,FALSE))</f>
        <v/>
      </c>
      <c r="H3966" s="23" t="str">
        <f>IF(ISBLANK(Ventas[[#This Row],[Código]]),"",Ventas[[#This Row],[Precio Unitario]]*Ventas[[#This Row],[Cantidad]])</f>
        <v/>
      </c>
      <c r="I3966" s="1" t="str">
        <f>IF(ISBLANK(Ventas[[#This Row],[Código]]),"",SUM(Ventas[[#This Row],[Monto]],I3965))</f>
        <v/>
      </c>
    </row>
    <row r="3967" spans="3:9" x14ac:dyDescent="0.25">
      <c r="C3967" t="str">
        <f>IF(ISBLANK(Ventas[[#This Row],[Código]]),"",VLOOKUP(Ventas[[#This Row],[Código]],Productos[],2,FALSE))</f>
        <v/>
      </c>
      <c r="D3967" t="str">
        <f>IF(ISBLANK(Ventas[[#This Row],[Código]]),"",VLOOKUP(Ventas[[#This Row],[Código]],Productos[],3,FALSE))</f>
        <v/>
      </c>
      <c r="E3967" s="22"/>
      <c r="F3967" s="1" t="str">
        <f>IF(ISBLANK(Ventas[[#This Row],[Código]]),"",VLOOKUP(Ventas[[#This Row],[Código]],Productos[],4,FALSE))</f>
        <v/>
      </c>
      <c r="G3967" s="1" t="str">
        <f>IF(ISBLANK(Ventas[[#This Row],[Código]]),"",VLOOKUP(Ventas[[#This Row],[Código]],Productos[],5,FALSE))</f>
        <v/>
      </c>
      <c r="H3967" s="23" t="str">
        <f>IF(ISBLANK(Ventas[[#This Row],[Código]]),"",Ventas[[#This Row],[Precio Unitario]]*Ventas[[#This Row],[Cantidad]])</f>
        <v/>
      </c>
      <c r="I3967" s="1" t="str">
        <f>IF(ISBLANK(Ventas[[#This Row],[Código]]),"",SUM(Ventas[[#This Row],[Monto]],I3966))</f>
        <v/>
      </c>
    </row>
    <row r="3968" spans="3:9" x14ac:dyDescent="0.25">
      <c r="C3968" t="str">
        <f>IF(ISBLANK(Ventas[[#This Row],[Código]]),"",VLOOKUP(Ventas[[#This Row],[Código]],Productos[],2,FALSE))</f>
        <v/>
      </c>
      <c r="D3968" t="str">
        <f>IF(ISBLANK(Ventas[[#This Row],[Código]]),"",VLOOKUP(Ventas[[#This Row],[Código]],Productos[],3,FALSE))</f>
        <v/>
      </c>
      <c r="E3968" s="22"/>
      <c r="F3968" s="1" t="str">
        <f>IF(ISBLANK(Ventas[[#This Row],[Código]]),"",VLOOKUP(Ventas[[#This Row],[Código]],Productos[],4,FALSE))</f>
        <v/>
      </c>
      <c r="G3968" s="1" t="str">
        <f>IF(ISBLANK(Ventas[[#This Row],[Código]]),"",VLOOKUP(Ventas[[#This Row],[Código]],Productos[],5,FALSE))</f>
        <v/>
      </c>
      <c r="H3968" s="23" t="str">
        <f>IF(ISBLANK(Ventas[[#This Row],[Código]]),"",Ventas[[#This Row],[Precio Unitario]]*Ventas[[#This Row],[Cantidad]])</f>
        <v/>
      </c>
      <c r="I3968" s="1" t="str">
        <f>IF(ISBLANK(Ventas[[#This Row],[Código]]),"",SUM(Ventas[[#This Row],[Monto]],I3967))</f>
        <v/>
      </c>
    </row>
    <row r="3969" spans="3:9" x14ac:dyDescent="0.25">
      <c r="C3969" t="str">
        <f>IF(ISBLANK(Ventas[[#This Row],[Código]]),"",VLOOKUP(Ventas[[#This Row],[Código]],Productos[],2,FALSE))</f>
        <v/>
      </c>
      <c r="D3969" t="str">
        <f>IF(ISBLANK(Ventas[[#This Row],[Código]]),"",VLOOKUP(Ventas[[#This Row],[Código]],Productos[],3,FALSE))</f>
        <v/>
      </c>
      <c r="E3969" s="22"/>
      <c r="F3969" s="1" t="str">
        <f>IF(ISBLANK(Ventas[[#This Row],[Código]]),"",VLOOKUP(Ventas[[#This Row],[Código]],Productos[],4,FALSE))</f>
        <v/>
      </c>
      <c r="G3969" s="1" t="str">
        <f>IF(ISBLANK(Ventas[[#This Row],[Código]]),"",VLOOKUP(Ventas[[#This Row],[Código]],Productos[],5,FALSE))</f>
        <v/>
      </c>
      <c r="H3969" s="23" t="str">
        <f>IF(ISBLANK(Ventas[[#This Row],[Código]]),"",Ventas[[#This Row],[Precio Unitario]]*Ventas[[#This Row],[Cantidad]])</f>
        <v/>
      </c>
      <c r="I3969" s="1" t="str">
        <f>IF(ISBLANK(Ventas[[#This Row],[Código]]),"",SUM(Ventas[[#This Row],[Monto]],I3968))</f>
        <v/>
      </c>
    </row>
    <row r="3970" spans="3:9" x14ac:dyDescent="0.25">
      <c r="C3970" t="str">
        <f>IF(ISBLANK(Ventas[[#This Row],[Código]]),"",VLOOKUP(Ventas[[#This Row],[Código]],Productos[],2,FALSE))</f>
        <v/>
      </c>
      <c r="D3970" t="str">
        <f>IF(ISBLANK(Ventas[[#This Row],[Código]]),"",VLOOKUP(Ventas[[#This Row],[Código]],Productos[],3,FALSE))</f>
        <v/>
      </c>
      <c r="E3970" s="22"/>
      <c r="F3970" s="1" t="str">
        <f>IF(ISBLANK(Ventas[[#This Row],[Código]]),"",VLOOKUP(Ventas[[#This Row],[Código]],Productos[],4,FALSE))</f>
        <v/>
      </c>
      <c r="G3970" s="1" t="str">
        <f>IF(ISBLANK(Ventas[[#This Row],[Código]]),"",VLOOKUP(Ventas[[#This Row],[Código]],Productos[],5,FALSE))</f>
        <v/>
      </c>
      <c r="H3970" s="23" t="str">
        <f>IF(ISBLANK(Ventas[[#This Row],[Código]]),"",Ventas[[#This Row],[Precio Unitario]]*Ventas[[#This Row],[Cantidad]])</f>
        <v/>
      </c>
      <c r="I3970" s="1" t="str">
        <f>IF(ISBLANK(Ventas[[#This Row],[Código]]),"",SUM(Ventas[[#This Row],[Monto]],I3969))</f>
        <v/>
      </c>
    </row>
    <row r="3971" spans="3:9" x14ac:dyDescent="0.25">
      <c r="C3971" t="str">
        <f>IF(ISBLANK(Ventas[[#This Row],[Código]]),"",VLOOKUP(Ventas[[#This Row],[Código]],Productos[],2,FALSE))</f>
        <v/>
      </c>
      <c r="D3971" t="str">
        <f>IF(ISBLANK(Ventas[[#This Row],[Código]]),"",VLOOKUP(Ventas[[#This Row],[Código]],Productos[],3,FALSE))</f>
        <v/>
      </c>
      <c r="E3971" s="22"/>
      <c r="F3971" s="1" t="str">
        <f>IF(ISBLANK(Ventas[[#This Row],[Código]]),"",VLOOKUP(Ventas[[#This Row],[Código]],Productos[],4,FALSE))</f>
        <v/>
      </c>
      <c r="G3971" s="1" t="str">
        <f>IF(ISBLANK(Ventas[[#This Row],[Código]]),"",VLOOKUP(Ventas[[#This Row],[Código]],Productos[],5,FALSE))</f>
        <v/>
      </c>
      <c r="H3971" s="23" t="str">
        <f>IF(ISBLANK(Ventas[[#This Row],[Código]]),"",Ventas[[#This Row],[Precio Unitario]]*Ventas[[#This Row],[Cantidad]])</f>
        <v/>
      </c>
      <c r="I3971" s="1" t="str">
        <f>IF(ISBLANK(Ventas[[#This Row],[Código]]),"",SUM(Ventas[[#This Row],[Monto]],I3970))</f>
        <v/>
      </c>
    </row>
    <row r="3972" spans="3:9" x14ac:dyDescent="0.25">
      <c r="C3972" t="str">
        <f>IF(ISBLANK(Ventas[[#This Row],[Código]]),"",VLOOKUP(Ventas[[#This Row],[Código]],Productos[],2,FALSE))</f>
        <v/>
      </c>
      <c r="D3972" t="str">
        <f>IF(ISBLANK(Ventas[[#This Row],[Código]]),"",VLOOKUP(Ventas[[#This Row],[Código]],Productos[],3,FALSE))</f>
        <v/>
      </c>
      <c r="E3972" s="22"/>
      <c r="F3972" s="1" t="str">
        <f>IF(ISBLANK(Ventas[[#This Row],[Código]]),"",VLOOKUP(Ventas[[#This Row],[Código]],Productos[],4,FALSE))</f>
        <v/>
      </c>
      <c r="G3972" s="1" t="str">
        <f>IF(ISBLANK(Ventas[[#This Row],[Código]]),"",VLOOKUP(Ventas[[#This Row],[Código]],Productos[],5,FALSE))</f>
        <v/>
      </c>
      <c r="H3972" s="23" t="str">
        <f>IF(ISBLANK(Ventas[[#This Row],[Código]]),"",Ventas[[#This Row],[Precio Unitario]]*Ventas[[#This Row],[Cantidad]])</f>
        <v/>
      </c>
      <c r="I3972" s="1" t="str">
        <f>IF(ISBLANK(Ventas[[#This Row],[Código]]),"",SUM(Ventas[[#This Row],[Monto]],I3971))</f>
        <v/>
      </c>
    </row>
    <row r="3973" spans="3:9" x14ac:dyDescent="0.25">
      <c r="C3973" t="str">
        <f>IF(ISBLANK(Ventas[[#This Row],[Código]]),"",VLOOKUP(Ventas[[#This Row],[Código]],Productos[],2,FALSE))</f>
        <v/>
      </c>
      <c r="D3973" t="str">
        <f>IF(ISBLANK(Ventas[[#This Row],[Código]]),"",VLOOKUP(Ventas[[#This Row],[Código]],Productos[],3,FALSE))</f>
        <v/>
      </c>
      <c r="E3973" s="22"/>
      <c r="F3973" s="1" t="str">
        <f>IF(ISBLANK(Ventas[[#This Row],[Código]]),"",VLOOKUP(Ventas[[#This Row],[Código]],Productos[],4,FALSE))</f>
        <v/>
      </c>
      <c r="G3973" s="1" t="str">
        <f>IF(ISBLANK(Ventas[[#This Row],[Código]]),"",VLOOKUP(Ventas[[#This Row],[Código]],Productos[],5,FALSE))</f>
        <v/>
      </c>
      <c r="H3973" s="23" t="str">
        <f>IF(ISBLANK(Ventas[[#This Row],[Código]]),"",Ventas[[#This Row],[Precio Unitario]]*Ventas[[#This Row],[Cantidad]])</f>
        <v/>
      </c>
      <c r="I3973" s="1" t="str">
        <f>IF(ISBLANK(Ventas[[#This Row],[Código]]),"",SUM(Ventas[[#This Row],[Monto]],I3972))</f>
        <v/>
      </c>
    </row>
    <row r="3974" spans="3:9" x14ac:dyDescent="0.25">
      <c r="C3974" t="str">
        <f>IF(ISBLANK(Ventas[[#This Row],[Código]]),"",VLOOKUP(Ventas[[#This Row],[Código]],Productos[],2,FALSE))</f>
        <v/>
      </c>
      <c r="D3974" t="str">
        <f>IF(ISBLANK(Ventas[[#This Row],[Código]]),"",VLOOKUP(Ventas[[#This Row],[Código]],Productos[],3,FALSE))</f>
        <v/>
      </c>
      <c r="E3974" s="22"/>
      <c r="F3974" s="1" t="str">
        <f>IF(ISBLANK(Ventas[[#This Row],[Código]]),"",VLOOKUP(Ventas[[#This Row],[Código]],Productos[],4,FALSE))</f>
        <v/>
      </c>
      <c r="G3974" s="1" t="str">
        <f>IF(ISBLANK(Ventas[[#This Row],[Código]]),"",VLOOKUP(Ventas[[#This Row],[Código]],Productos[],5,FALSE))</f>
        <v/>
      </c>
      <c r="H3974" s="23" t="str">
        <f>IF(ISBLANK(Ventas[[#This Row],[Código]]),"",Ventas[[#This Row],[Precio Unitario]]*Ventas[[#This Row],[Cantidad]])</f>
        <v/>
      </c>
      <c r="I3974" s="1" t="str">
        <f>IF(ISBLANK(Ventas[[#This Row],[Código]]),"",SUM(Ventas[[#This Row],[Monto]],I3973))</f>
        <v/>
      </c>
    </row>
    <row r="3975" spans="3:9" x14ac:dyDescent="0.25">
      <c r="C3975" t="str">
        <f>IF(ISBLANK(Ventas[[#This Row],[Código]]),"",VLOOKUP(Ventas[[#This Row],[Código]],Productos[],2,FALSE))</f>
        <v/>
      </c>
      <c r="D3975" t="str">
        <f>IF(ISBLANK(Ventas[[#This Row],[Código]]),"",VLOOKUP(Ventas[[#This Row],[Código]],Productos[],3,FALSE))</f>
        <v/>
      </c>
      <c r="E3975" s="22"/>
      <c r="F3975" s="1" t="str">
        <f>IF(ISBLANK(Ventas[[#This Row],[Código]]),"",VLOOKUP(Ventas[[#This Row],[Código]],Productos[],4,FALSE))</f>
        <v/>
      </c>
      <c r="G3975" s="1" t="str">
        <f>IF(ISBLANK(Ventas[[#This Row],[Código]]),"",VLOOKUP(Ventas[[#This Row],[Código]],Productos[],5,FALSE))</f>
        <v/>
      </c>
      <c r="H3975" s="23" t="str">
        <f>IF(ISBLANK(Ventas[[#This Row],[Código]]),"",Ventas[[#This Row],[Precio Unitario]]*Ventas[[#This Row],[Cantidad]])</f>
        <v/>
      </c>
      <c r="I3975" s="1" t="str">
        <f>IF(ISBLANK(Ventas[[#This Row],[Código]]),"",SUM(Ventas[[#This Row],[Monto]],I3974))</f>
        <v/>
      </c>
    </row>
    <row r="3976" spans="3:9" x14ac:dyDescent="0.25">
      <c r="C3976" t="str">
        <f>IF(ISBLANK(Ventas[[#This Row],[Código]]),"",VLOOKUP(Ventas[[#This Row],[Código]],Productos[],2,FALSE))</f>
        <v/>
      </c>
      <c r="D3976" t="str">
        <f>IF(ISBLANK(Ventas[[#This Row],[Código]]),"",VLOOKUP(Ventas[[#This Row],[Código]],Productos[],3,FALSE))</f>
        <v/>
      </c>
      <c r="E3976" s="22"/>
      <c r="F3976" s="1" t="str">
        <f>IF(ISBLANK(Ventas[[#This Row],[Código]]),"",VLOOKUP(Ventas[[#This Row],[Código]],Productos[],4,FALSE))</f>
        <v/>
      </c>
      <c r="G3976" s="1" t="str">
        <f>IF(ISBLANK(Ventas[[#This Row],[Código]]),"",VLOOKUP(Ventas[[#This Row],[Código]],Productos[],5,FALSE))</f>
        <v/>
      </c>
      <c r="H3976" s="23" t="str">
        <f>IF(ISBLANK(Ventas[[#This Row],[Código]]),"",Ventas[[#This Row],[Precio Unitario]]*Ventas[[#This Row],[Cantidad]])</f>
        <v/>
      </c>
      <c r="I3976" s="1" t="str">
        <f>IF(ISBLANK(Ventas[[#This Row],[Código]]),"",SUM(Ventas[[#This Row],[Monto]],I3975))</f>
        <v/>
      </c>
    </row>
    <row r="3977" spans="3:9" x14ac:dyDescent="0.25">
      <c r="C3977" t="str">
        <f>IF(ISBLANK(Ventas[[#This Row],[Código]]),"",VLOOKUP(Ventas[[#This Row],[Código]],Productos[],2,FALSE))</f>
        <v/>
      </c>
      <c r="D3977" t="str">
        <f>IF(ISBLANK(Ventas[[#This Row],[Código]]),"",VLOOKUP(Ventas[[#This Row],[Código]],Productos[],3,FALSE))</f>
        <v/>
      </c>
      <c r="E3977" s="22"/>
      <c r="F3977" s="1" t="str">
        <f>IF(ISBLANK(Ventas[[#This Row],[Código]]),"",VLOOKUP(Ventas[[#This Row],[Código]],Productos[],4,FALSE))</f>
        <v/>
      </c>
      <c r="G3977" s="1" t="str">
        <f>IF(ISBLANK(Ventas[[#This Row],[Código]]),"",VLOOKUP(Ventas[[#This Row],[Código]],Productos[],5,FALSE))</f>
        <v/>
      </c>
      <c r="H3977" s="23" t="str">
        <f>IF(ISBLANK(Ventas[[#This Row],[Código]]),"",Ventas[[#This Row],[Precio Unitario]]*Ventas[[#This Row],[Cantidad]])</f>
        <v/>
      </c>
      <c r="I3977" s="1" t="str">
        <f>IF(ISBLANK(Ventas[[#This Row],[Código]]),"",SUM(Ventas[[#This Row],[Monto]],I3976))</f>
        <v/>
      </c>
    </row>
    <row r="3978" spans="3:9" x14ac:dyDescent="0.25">
      <c r="C3978" t="str">
        <f>IF(ISBLANK(Ventas[[#This Row],[Código]]),"",VLOOKUP(Ventas[[#This Row],[Código]],Productos[],2,FALSE))</f>
        <v/>
      </c>
      <c r="D3978" t="str">
        <f>IF(ISBLANK(Ventas[[#This Row],[Código]]),"",VLOOKUP(Ventas[[#This Row],[Código]],Productos[],3,FALSE))</f>
        <v/>
      </c>
      <c r="E3978" s="22"/>
      <c r="F3978" s="1" t="str">
        <f>IF(ISBLANK(Ventas[[#This Row],[Código]]),"",VLOOKUP(Ventas[[#This Row],[Código]],Productos[],4,FALSE))</f>
        <v/>
      </c>
      <c r="G3978" s="1" t="str">
        <f>IF(ISBLANK(Ventas[[#This Row],[Código]]),"",VLOOKUP(Ventas[[#This Row],[Código]],Productos[],5,FALSE))</f>
        <v/>
      </c>
      <c r="H3978" s="23" t="str">
        <f>IF(ISBLANK(Ventas[[#This Row],[Código]]),"",Ventas[[#This Row],[Precio Unitario]]*Ventas[[#This Row],[Cantidad]])</f>
        <v/>
      </c>
      <c r="I3978" s="1" t="str">
        <f>IF(ISBLANK(Ventas[[#This Row],[Código]]),"",SUM(Ventas[[#This Row],[Monto]],I3977))</f>
        <v/>
      </c>
    </row>
    <row r="3979" spans="3:9" x14ac:dyDescent="0.25">
      <c r="C3979" t="str">
        <f>IF(ISBLANK(Ventas[[#This Row],[Código]]),"",VLOOKUP(Ventas[[#This Row],[Código]],Productos[],2,FALSE))</f>
        <v/>
      </c>
      <c r="D3979" t="str">
        <f>IF(ISBLANK(Ventas[[#This Row],[Código]]),"",VLOOKUP(Ventas[[#This Row],[Código]],Productos[],3,FALSE))</f>
        <v/>
      </c>
      <c r="E3979" s="22"/>
      <c r="F3979" s="1" t="str">
        <f>IF(ISBLANK(Ventas[[#This Row],[Código]]),"",VLOOKUP(Ventas[[#This Row],[Código]],Productos[],4,FALSE))</f>
        <v/>
      </c>
      <c r="G3979" s="1" t="str">
        <f>IF(ISBLANK(Ventas[[#This Row],[Código]]),"",VLOOKUP(Ventas[[#This Row],[Código]],Productos[],5,FALSE))</f>
        <v/>
      </c>
      <c r="H3979" s="23" t="str">
        <f>IF(ISBLANK(Ventas[[#This Row],[Código]]),"",Ventas[[#This Row],[Precio Unitario]]*Ventas[[#This Row],[Cantidad]])</f>
        <v/>
      </c>
      <c r="I3979" s="1" t="str">
        <f>IF(ISBLANK(Ventas[[#This Row],[Código]]),"",SUM(Ventas[[#This Row],[Monto]],I3978))</f>
        <v/>
      </c>
    </row>
    <row r="3980" spans="3:9" x14ac:dyDescent="0.25">
      <c r="C3980" t="str">
        <f>IF(ISBLANK(Ventas[[#This Row],[Código]]),"",VLOOKUP(Ventas[[#This Row],[Código]],Productos[],2,FALSE))</f>
        <v/>
      </c>
      <c r="D3980" t="str">
        <f>IF(ISBLANK(Ventas[[#This Row],[Código]]),"",VLOOKUP(Ventas[[#This Row],[Código]],Productos[],3,FALSE))</f>
        <v/>
      </c>
      <c r="E3980" s="22"/>
      <c r="F3980" s="1" t="str">
        <f>IF(ISBLANK(Ventas[[#This Row],[Código]]),"",VLOOKUP(Ventas[[#This Row],[Código]],Productos[],4,FALSE))</f>
        <v/>
      </c>
      <c r="G3980" s="1" t="str">
        <f>IF(ISBLANK(Ventas[[#This Row],[Código]]),"",VLOOKUP(Ventas[[#This Row],[Código]],Productos[],5,FALSE))</f>
        <v/>
      </c>
      <c r="H3980" s="23" t="str">
        <f>IF(ISBLANK(Ventas[[#This Row],[Código]]),"",Ventas[[#This Row],[Precio Unitario]]*Ventas[[#This Row],[Cantidad]])</f>
        <v/>
      </c>
      <c r="I3980" s="1" t="str">
        <f>IF(ISBLANK(Ventas[[#This Row],[Código]]),"",SUM(Ventas[[#This Row],[Monto]],I3979))</f>
        <v/>
      </c>
    </row>
    <row r="3981" spans="3:9" x14ac:dyDescent="0.25">
      <c r="C3981" t="str">
        <f>IF(ISBLANK(Ventas[[#This Row],[Código]]),"",VLOOKUP(Ventas[[#This Row],[Código]],Productos[],2,FALSE))</f>
        <v/>
      </c>
      <c r="D3981" t="str">
        <f>IF(ISBLANK(Ventas[[#This Row],[Código]]),"",VLOOKUP(Ventas[[#This Row],[Código]],Productos[],3,FALSE))</f>
        <v/>
      </c>
      <c r="E3981" s="22"/>
      <c r="F3981" s="1" t="str">
        <f>IF(ISBLANK(Ventas[[#This Row],[Código]]),"",VLOOKUP(Ventas[[#This Row],[Código]],Productos[],4,FALSE))</f>
        <v/>
      </c>
      <c r="G3981" s="1" t="str">
        <f>IF(ISBLANK(Ventas[[#This Row],[Código]]),"",VLOOKUP(Ventas[[#This Row],[Código]],Productos[],5,FALSE))</f>
        <v/>
      </c>
      <c r="H3981" s="23" t="str">
        <f>IF(ISBLANK(Ventas[[#This Row],[Código]]),"",Ventas[[#This Row],[Precio Unitario]]*Ventas[[#This Row],[Cantidad]])</f>
        <v/>
      </c>
      <c r="I3981" s="1" t="str">
        <f>IF(ISBLANK(Ventas[[#This Row],[Código]]),"",SUM(Ventas[[#This Row],[Monto]],I3980))</f>
        <v/>
      </c>
    </row>
    <row r="3982" spans="3:9" x14ac:dyDescent="0.25">
      <c r="C3982" t="str">
        <f>IF(ISBLANK(Ventas[[#This Row],[Código]]),"",VLOOKUP(Ventas[[#This Row],[Código]],Productos[],2,FALSE))</f>
        <v/>
      </c>
      <c r="D3982" t="str">
        <f>IF(ISBLANK(Ventas[[#This Row],[Código]]),"",VLOOKUP(Ventas[[#This Row],[Código]],Productos[],3,FALSE))</f>
        <v/>
      </c>
      <c r="E3982" s="22"/>
      <c r="F3982" s="1" t="str">
        <f>IF(ISBLANK(Ventas[[#This Row],[Código]]),"",VLOOKUP(Ventas[[#This Row],[Código]],Productos[],4,FALSE))</f>
        <v/>
      </c>
      <c r="G3982" s="1" t="str">
        <f>IF(ISBLANK(Ventas[[#This Row],[Código]]),"",VLOOKUP(Ventas[[#This Row],[Código]],Productos[],5,FALSE))</f>
        <v/>
      </c>
      <c r="H3982" s="23" t="str">
        <f>IF(ISBLANK(Ventas[[#This Row],[Código]]),"",Ventas[[#This Row],[Precio Unitario]]*Ventas[[#This Row],[Cantidad]])</f>
        <v/>
      </c>
      <c r="I3982" s="1" t="str">
        <f>IF(ISBLANK(Ventas[[#This Row],[Código]]),"",SUM(Ventas[[#This Row],[Monto]],I3981))</f>
        <v/>
      </c>
    </row>
    <row r="3983" spans="3:9" x14ac:dyDescent="0.25">
      <c r="C3983" t="str">
        <f>IF(ISBLANK(Ventas[[#This Row],[Código]]),"",VLOOKUP(Ventas[[#This Row],[Código]],Productos[],2,FALSE))</f>
        <v/>
      </c>
      <c r="D3983" t="str">
        <f>IF(ISBLANK(Ventas[[#This Row],[Código]]),"",VLOOKUP(Ventas[[#This Row],[Código]],Productos[],3,FALSE))</f>
        <v/>
      </c>
      <c r="E3983" s="22"/>
      <c r="F3983" s="1" t="str">
        <f>IF(ISBLANK(Ventas[[#This Row],[Código]]),"",VLOOKUP(Ventas[[#This Row],[Código]],Productos[],4,FALSE))</f>
        <v/>
      </c>
      <c r="G3983" s="1" t="str">
        <f>IF(ISBLANK(Ventas[[#This Row],[Código]]),"",VLOOKUP(Ventas[[#This Row],[Código]],Productos[],5,FALSE))</f>
        <v/>
      </c>
      <c r="H3983" s="23" t="str">
        <f>IF(ISBLANK(Ventas[[#This Row],[Código]]),"",Ventas[[#This Row],[Precio Unitario]]*Ventas[[#This Row],[Cantidad]])</f>
        <v/>
      </c>
      <c r="I3983" s="1" t="str">
        <f>IF(ISBLANK(Ventas[[#This Row],[Código]]),"",SUM(Ventas[[#This Row],[Monto]],I3982))</f>
        <v/>
      </c>
    </row>
    <row r="3984" spans="3:9" x14ac:dyDescent="0.25">
      <c r="C3984" t="str">
        <f>IF(ISBLANK(Ventas[[#This Row],[Código]]),"",VLOOKUP(Ventas[[#This Row],[Código]],Productos[],2,FALSE))</f>
        <v/>
      </c>
      <c r="D3984" t="str">
        <f>IF(ISBLANK(Ventas[[#This Row],[Código]]),"",VLOOKUP(Ventas[[#This Row],[Código]],Productos[],3,FALSE))</f>
        <v/>
      </c>
      <c r="E3984" s="22"/>
      <c r="F3984" s="1" t="str">
        <f>IF(ISBLANK(Ventas[[#This Row],[Código]]),"",VLOOKUP(Ventas[[#This Row],[Código]],Productos[],4,FALSE))</f>
        <v/>
      </c>
      <c r="G3984" s="1" t="str">
        <f>IF(ISBLANK(Ventas[[#This Row],[Código]]),"",VLOOKUP(Ventas[[#This Row],[Código]],Productos[],5,FALSE))</f>
        <v/>
      </c>
      <c r="H3984" s="23" t="str">
        <f>IF(ISBLANK(Ventas[[#This Row],[Código]]),"",Ventas[[#This Row],[Precio Unitario]]*Ventas[[#This Row],[Cantidad]])</f>
        <v/>
      </c>
      <c r="I3984" s="1" t="str">
        <f>IF(ISBLANK(Ventas[[#This Row],[Código]]),"",SUM(Ventas[[#This Row],[Monto]],I3983))</f>
        <v/>
      </c>
    </row>
    <row r="3985" spans="3:9" x14ac:dyDescent="0.25">
      <c r="C3985" t="str">
        <f>IF(ISBLANK(Ventas[[#This Row],[Código]]),"",VLOOKUP(Ventas[[#This Row],[Código]],Productos[],2,FALSE))</f>
        <v/>
      </c>
      <c r="D3985" t="str">
        <f>IF(ISBLANK(Ventas[[#This Row],[Código]]),"",VLOOKUP(Ventas[[#This Row],[Código]],Productos[],3,FALSE))</f>
        <v/>
      </c>
      <c r="E3985" s="22"/>
      <c r="F3985" s="1" t="str">
        <f>IF(ISBLANK(Ventas[[#This Row],[Código]]),"",VLOOKUP(Ventas[[#This Row],[Código]],Productos[],4,FALSE))</f>
        <v/>
      </c>
      <c r="G3985" s="1" t="str">
        <f>IF(ISBLANK(Ventas[[#This Row],[Código]]),"",VLOOKUP(Ventas[[#This Row],[Código]],Productos[],5,FALSE))</f>
        <v/>
      </c>
      <c r="H3985" s="23" t="str">
        <f>IF(ISBLANK(Ventas[[#This Row],[Código]]),"",Ventas[[#This Row],[Precio Unitario]]*Ventas[[#This Row],[Cantidad]])</f>
        <v/>
      </c>
      <c r="I3985" s="1" t="str">
        <f>IF(ISBLANK(Ventas[[#This Row],[Código]]),"",SUM(Ventas[[#This Row],[Monto]],I3984))</f>
        <v/>
      </c>
    </row>
    <row r="3986" spans="3:9" x14ac:dyDescent="0.25">
      <c r="C3986" t="str">
        <f>IF(ISBLANK(Ventas[[#This Row],[Código]]),"",VLOOKUP(Ventas[[#This Row],[Código]],Productos[],2,FALSE))</f>
        <v/>
      </c>
      <c r="D3986" t="str">
        <f>IF(ISBLANK(Ventas[[#This Row],[Código]]),"",VLOOKUP(Ventas[[#This Row],[Código]],Productos[],3,FALSE))</f>
        <v/>
      </c>
      <c r="E3986" s="22"/>
      <c r="F3986" s="1" t="str">
        <f>IF(ISBLANK(Ventas[[#This Row],[Código]]),"",VLOOKUP(Ventas[[#This Row],[Código]],Productos[],4,FALSE))</f>
        <v/>
      </c>
      <c r="G3986" s="1" t="str">
        <f>IF(ISBLANK(Ventas[[#This Row],[Código]]),"",VLOOKUP(Ventas[[#This Row],[Código]],Productos[],5,FALSE))</f>
        <v/>
      </c>
      <c r="H3986" s="23" t="str">
        <f>IF(ISBLANK(Ventas[[#This Row],[Código]]),"",Ventas[[#This Row],[Precio Unitario]]*Ventas[[#This Row],[Cantidad]])</f>
        <v/>
      </c>
      <c r="I3986" s="1" t="str">
        <f>IF(ISBLANK(Ventas[[#This Row],[Código]]),"",SUM(Ventas[[#This Row],[Monto]],I3985))</f>
        <v/>
      </c>
    </row>
    <row r="3987" spans="3:9" x14ac:dyDescent="0.25">
      <c r="C3987" t="str">
        <f>IF(ISBLANK(Ventas[[#This Row],[Código]]),"",VLOOKUP(Ventas[[#This Row],[Código]],Productos[],2,FALSE))</f>
        <v/>
      </c>
      <c r="D3987" t="str">
        <f>IF(ISBLANK(Ventas[[#This Row],[Código]]),"",VLOOKUP(Ventas[[#This Row],[Código]],Productos[],3,FALSE))</f>
        <v/>
      </c>
      <c r="E3987" s="22"/>
      <c r="F3987" s="1" t="str">
        <f>IF(ISBLANK(Ventas[[#This Row],[Código]]),"",VLOOKUP(Ventas[[#This Row],[Código]],Productos[],4,FALSE))</f>
        <v/>
      </c>
      <c r="G3987" s="1" t="str">
        <f>IF(ISBLANK(Ventas[[#This Row],[Código]]),"",VLOOKUP(Ventas[[#This Row],[Código]],Productos[],5,FALSE))</f>
        <v/>
      </c>
      <c r="H3987" s="23" t="str">
        <f>IF(ISBLANK(Ventas[[#This Row],[Código]]),"",Ventas[[#This Row],[Precio Unitario]]*Ventas[[#This Row],[Cantidad]])</f>
        <v/>
      </c>
      <c r="I3987" s="1" t="str">
        <f>IF(ISBLANK(Ventas[[#This Row],[Código]]),"",SUM(Ventas[[#This Row],[Monto]],I3986))</f>
        <v/>
      </c>
    </row>
    <row r="3988" spans="3:9" x14ac:dyDescent="0.25">
      <c r="C3988" t="str">
        <f>IF(ISBLANK(Ventas[[#This Row],[Código]]),"",VLOOKUP(Ventas[[#This Row],[Código]],Productos[],2,FALSE))</f>
        <v/>
      </c>
      <c r="D3988" t="str">
        <f>IF(ISBLANK(Ventas[[#This Row],[Código]]),"",VLOOKUP(Ventas[[#This Row],[Código]],Productos[],3,FALSE))</f>
        <v/>
      </c>
      <c r="E3988" s="22"/>
      <c r="F3988" s="1" t="str">
        <f>IF(ISBLANK(Ventas[[#This Row],[Código]]),"",VLOOKUP(Ventas[[#This Row],[Código]],Productos[],4,FALSE))</f>
        <v/>
      </c>
      <c r="G3988" s="1" t="str">
        <f>IF(ISBLANK(Ventas[[#This Row],[Código]]),"",VLOOKUP(Ventas[[#This Row],[Código]],Productos[],5,FALSE))</f>
        <v/>
      </c>
      <c r="H3988" s="23" t="str">
        <f>IF(ISBLANK(Ventas[[#This Row],[Código]]),"",Ventas[[#This Row],[Precio Unitario]]*Ventas[[#This Row],[Cantidad]])</f>
        <v/>
      </c>
      <c r="I3988" s="1" t="str">
        <f>IF(ISBLANK(Ventas[[#This Row],[Código]]),"",SUM(Ventas[[#This Row],[Monto]],I3987))</f>
        <v/>
      </c>
    </row>
    <row r="3989" spans="3:9" x14ac:dyDescent="0.25">
      <c r="C3989" t="str">
        <f>IF(ISBLANK(Ventas[[#This Row],[Código]]),"",VLOOKUP(Ventas[[#This Row],[Código]],Productos[],2,FALSE))</f>
        <v/>
      </c>
      <c r="D3989" t="str">
        <f>IF(ISBLANK(Ventas[[#This Row],[Código]]),"",VLOOKUP(Ventas[[#This Row],[Código]],Productos[],3,FALSE))</f>
        <v/>
      </c>
      <c r="E3989" s="22"/>
      <c r="F3989" s="1" t="str">
        <f>IF(ISBLANK(Ventas[[#This Row],[Código]]),"",VLOOKUP(Ventas[[#This Row],[Código]],Productos[],4,FALSE))</f>
        <v/>
      </c>
      <c r="G3989" s="1" t="str">
        <f>IF(ISBLANK(Ventas[[#This Row],[Código]]),"",VLOOKUP(Ventas[[#This Row],[Código]],Productos[],5,FALSE))</f>
        <v/>
      </c>
      <c r="H3989" s="23" t="str">
        <f>IF(ISBLANK(Ventas[[#This Row],[Código]]),"",Ventas[[#This Row],[Precio Unitario]]*Ventas[[#This Row],[Cantidad]])</f>
        <v/>
      </c>
      <c r="I3989" s="1" t="str">
        <f>IF(ISBLANK(Ventas[[#This Row],[Código]]),"",SUM(Ventas[[#This Row],[Monto]],I3988))</f>
        <v/>
      </c>
    </row>
    <row r="3990" spans="3:9" x14ac:dyDescent="0.25">
      <c r="C3990" t="str">
        <f>IF(ISBLANK(Ventas[[#This Row],[Código]]),"",VLOOKUP(Ventas[[#This Row],[Código]],Productos[],2,FALSE))</f>
        <v/>
      </c>
      <c r="D3990" t="str">
        <f>IF(ISBLANK(Ventas[[#This Row],[Código]]),"",VLOOKUP(Ventas[[#This Row],[Código]],Productos[],3,FALSE))</f>
        <v/>
      </c>
      <c r="E3990" s="22"/>
      <c r="F3990" s="1" t="str">
        <f>IF(ISBLANK(Ventas[[#This Row],[Código]]),"",VLOOKUP(Ventas[[#This Row],[Código]],Productos[],4,FALSE))</f>
        <v/>
      </c>
      <c r="G3990" s="1" t="str">
        <f>IF(ISBLANK(Ventas[[#This Row],[Código]]),"",VLOOKUP(Ventas[[#This Row],[Código]],Productos[],5,FALSE))</f>
        <v/>
      </c>
      <c r="H3990" s="23" t="str">
        <f>IF(ISBLANK(Ventas[[#This Row],[Código]]),"",Ventas[[#This Row],[Precio Unitario]]*Ventas[[#This Row],[Cantidad]])</f>
        <v/>
      </c>
      <c r="I3990" s="1" t="str">
        <f>IF(ISBLANK(Ventas[[#This Row],[Código]]),"",SUM(Ventas[[#This Row],[Monto]],I3989))</f>
        <v/>
      </c>
    </row>
    <row r="3991" spans="3:9" x14ac:dyDescent="0.25">
      <c r="C3991" t="str">
        <f>IF(ISBLANK(Ventas[[#This Row],[Código]]),"",VLOOKUP(Ventas[[#This Row],[Código]],Productos[],2,FALSE))</f>
        <v/>
      </c>
      <c r="D3991" t="str">
        <f>IF(ISBLANK(Ventas[[#This Row],[Código]]),"",VLOOKUP(Ventas[[#This Row],[Código]],Productos[],3,FALSE))</f>
        <v/>
      </c>
      <c r="E3991" s="22"/>
      <c r="F3991" s="1" t="str">
        <f>IF(ISBLANK(Ventas[[#This Row],[Código]]),"",VLOOKUP(Ventas[[#This Row],[Código]],Productos[],4,FALSE))</f>
        <v/>
      </c>
      <c r="G3991" s="1" t="str">
        <f>IF(ISBLANK(Ventas[[#This Row],[Código]]),"",VLOOKUP(Ventas[[#This Row],[Código]],Productos[],5,FALSE))</f>
        <v/>
      </c>
      <c r="H3991" s="23" t="str">
        <f>IF(ISBLANK(Ventas[[#This Row],[Código]]),"",Ventas[[#This Row],[Precio Unitario]]*Ventas[[#This Row],[Cantidad]])</f>
        <v/>
      </c>
      <c r="I3991" s="1" t="str">
        <f>IF(ISBLANK(Ventas[[#This Row],[Código]]),"",SUM(Ventas[[#This Row],[Monto]],I3990))</f>
        <v/>
      </c>
    </row>
    <row r="3992" spans="3:9" x14ac:dyDescent="0.25">
      <c r="C3992" t="str">
        <f>IF(ISBLANK(Ventas[[#This Row],[Código]]),"",VLOOKUP(Ventas[[#This Row],[Código]],Productos[],2,FALSE))</f>
        <v/>
      </c>
      <c r="D3992" t="str">
        <f>IF(ISBLANK(Ventas[[#This Row],[Código]]),"",VLOOKUP(Ventas[[#This Row],[Código]],Productos[],3,FALSE))</f>
        <v/>
      </c>
      <c r="E3992" s="22"/>
      <c r="F3992" s="1" t="str">
        <f>IF(ISBLANK(Ventas[[#This Row],[Código]]),"",VLOOKUP(Ventas[[#This Row],[Código]],Productos[],4,FALSE))</f>
        <v/>
      </c>
      <c r="G3992" s="1" t="str">
        <f>IF(ISBLANK(Ventas[[#This Row],[Código]]),"",VLOOKUP(Ventas[[#This Row],[Código]],Productos[],5,FALSE))</f>
        <v/>
      </c>
      <c r="H3992" s="23" t="str">
        <f>IF(ISBLANK(Ventas[[#This Row],[Código]]),"",Ventas[[#This Row],[Precio Unitario]]*Ventas[[#This Row],[Cantidad]])</f>
        <v/>
      </c>
      <c r="I3992" s="1" t="str">
        <f>IF(ISBLANK(Ventas[[#This Row],[Código]]),"",SUM(Ventas[[#This Row],[Monto]],I3991))</f>
        <v/>
      </c>
    </row>
    <row r="3993" spans="3:9" x14ac:dyDescent="0.25">
      <c r="C3993" t="str">
        <f>IF(ISBLANK(Ventas[[#This Row],[Código]]),"",VLOOKUP(Ventas[[#This Row],[Código]],Productos[],2,FALSE))</f>
        <v/>
      </c>
      <c r="D3993" t="str">
        <f>IF(ISBLANK(Ventas[[#This Row],[Código]]),"",VLOOKUP(Ventas[[#This Row],[Código]],Productos[],3,FALSE))</f>
        <v/>
      </c>
      <c r="E3993" s="22"/>
      <c r="F3993" s="1" t="str">
        <f>IF(ISBLANK(Ventas[[#This Row],[Código]]),"",VLOOKUP(Ventas[[#This Row],[Código]],Productos[],4,FALSE))</f>
        <v/>
      </c>
      <c r="G3993" s="1" t="str">
        <f>IF(ISBLANK(Ventas[[#This Row],[Código]]),"",VLOOKUP(Ventas[[#This Row],[Código]],Productos[],5,FALSE))</f>
        <v/>
      </c>
      <c r="H3993" s="23" t="str">
        <f>IF(ISBLANK(Ventas[[#This Row],[Código]]),"",Ventas[[#This Row],[Precio Unitario]]*Ventas[[#This Row],[Cantidad]])</f>
        <v/>
      </c>
      <c r="I3993" s="1" t="str">
        <f>IF(ISBLANK(Ventas[[#This Row],[Código]]),"",SUM(Ventas[[#This Row],[Monto]],I3992))</f>
        <v/>
      </c>
    </row>
    <row r="3994" spans="3:9" x14ac:dyDescent="0.25">
      <c r="C3994" t="str">
        <f>IF(ISBLANK(Ventas[[#This Row],[Código]]),"",VLOOKUP(Ventas[[#This Row],[Código]],Productos[],2,FALSE))</f>
        <v/>
      </c>
      <c r="D3994" t="str">
        <f>IF(ISBLANK(Ventas[[#This Row],[Código]]),"",VLOOKUP(Ventas[[#This Row],[Código]],Productos[],3,FALSE))</f>
        <v/>
      </c>
      <c r="E3994" s="22"/>
      <c r="F3994" s="1" t="str">
        <f>IF(ISBLANK(Ventas[[#This Row],[Código]]),"",VLOOKUP(Ventas[[#This Row],[Código]],Productos[],4,FALSE))</f>
        <v/>
      </c>
      <c r="G3994" s="1" t="str">
        <f>IF(ISBLANK(Ventas[[#This Row],[Código]]),"",VLOOKUP(Ventas[[#This Row],[Código]],Productos[],5,FALSE))</f>
        <v/>
      </c>
      <c r="H3994" s="23" t="str">
        <f>IF(ISBLANK(Ventas[[#This Row],[Código]]),"",Ventas[[#This Row],[Precio Unitario]]*Ventas[[#This Row],[Cantidad]])</f>
        <v/>
      </c>
      <c r="I3994" s="1" t="str">
        <f>IF(ISBLANK(Ventas[[#This Row],[Código]]),"",SUM(Ventas[[#This Row],[Monto]],I3993))</f>
        <v/>
      </c>
    </row>
    <row r="3995" spans="3:9" x14ac:dyDescent="0.25">
      <c r="C3995" t="str">
        <f>IF(ISBLANK(Ventas[[#This Row],[Código]]),"",VLOOKUP(Ventas[[#This Row],[Código]],Productos[],2,FALSE))</f>
        <v/>
      </c>
      <c r="D3995" t="str">
        <f>IF(ISBLANK(Ventas[[#This Row],[Código]]),"",VLOOKUP(Ventas[[#This Row],[Código]],Productos[],3,FALSE))</f>
        <v/>
      </c>
      <c r="E3995" s="22"/>
      <c r="F3995" s="1" t="str">
        <f>IF(ISBLANK(Ventas[[#This Row],[Código]]),"",VLOOKUP(Ventas[[#This Row],[Código]],Productos[],4,FALSE))</f>
        <v/>
      </c>
      <c r="G3995" s="1" t="str">
        <f>IF(ISBLANK(Ventas[[#This Row],[Código]]),"",VLOOKUP(Ventas[[#This Row],[Código]],Productos[],5,FALSE))</f>
        <v/>
      </c>
      <c r="H3995" s="23" t="str">
        <f>IF(ISBLANK(Ventas[[#This Row],[Código]]),"",Ventas[[#This Row],[Precio Unitario]]*Ventas[[#This Row],[Cantidad]])</f>
        <v/>
      </c>
      <c r="I3995" s="1" t="str">
        <f>IF(ISBLANK(Ventas[[#This Row],[Código]]),"",SUM(Ventas[[#This Row],[Monto]],I3994))</f>
        <v/>
      </c>
    </row>
    <row r="3996" spans="3:9" x14ac:dyDescent="0.25">
      <c r="C3996" t="str">
        <f>IF(ISBLANK(Ventas[[#This Row],[Código]]),"",VLOOKUP(Ventas[[#This Row],[Código]],Productos[],2,FALSE))</f>
        <v/>
      </c>
      <c r="D3996" t="str">
        <f>IF(ISBLANK(Ventas[[#This Row],[Código]]),"",VLOOKUP(Ventas[[#This Row],[Código]],Productos[],3,FALSE))</f>
        <v/>
      </c>
      <c r="E3996" s="22"/>
      <c r="F3996" s="1" t="str">
        <f>IF(ISBLANK(Ventas[[#This Row],[Código]]),"",VLOOKUP(Ventas[[#This Row],[Código]],Productos[],4,FALSE))</f>
        <v/>
      </c>
      <c r="G3996" s="1" t="str">
        <f>IF(ISBLANK(Ventas[[#This Row],[Código]]),"",VLOOKUP(Ventas[[#This Row],[Código]],Productos[],5,FALSE))</f>
        <v/>
      </c>
      <c r="H3996" s="23" t="str">
        <f>IF(ISBLANK(Ventas[[#This Row],[Código]]),"",Ventas[[#This Row],[Precio Unitario]]*Ventas[[#This Row],[Cantidad]])</f>
        <v/>
      </c>
      <c r="I3996" s="1" t="str">
        <f>IF(ISBLANK(Ventas[[#This Row],[Código]]),"",SUM(Ventas[[#This Row],[Monto]],I3995))</f>
        <v/>
      </c>
    </row>
    <row r="3997" spans="3:9" x14ac:dyDescent="0.25">
      <c r="C3997" t="str">
        <f>IF(ISBLANK(Ventas[[#This Row],[Código]]),"",VLOOKUP(Ventas[[#This Row],[Código]],Productos[],2,FALSE))</f>
        <v/>
      </c>
      <c r="D3997" t="str">
        <f>IF(ISBLANK(Ventas[[#This Row],[Código]]),"",VLOOKUP(Ventas[[#This Row],[Código]],Productos[],3,FALSE))</f>
        <v/>
      </c>
      <c r="E3997" s="22"/>
      <c r="F3997" s="1" t="str">
        <f>IF(ISBLANK(Ventas[[#This Row],[Código]]),"",VLOOKUP(Ventas[[#This Row],[Código]],Productos[],4,FALSE))</f>
        <v/>
      </c>
      <c r="G3997" s="1" t="str">
        <f>IF(ISBLANK(Ventas[[#This Row],[Código]]),"",VLOOKUP(Ventas[[#This Row],[Código]],Productos[],5,FALSE))</f>
        <v/>
      </c>
      <c r="H3997" s="23" t="str">
        <f>IF(ISBLANK(Ventas[[#This Row],[Código]]),"",Ventas[[#This Row],[Precio Unitario]]*Ventas[[#This Row],[Cantidad]])</f>
        <v/>
      </c>
      <c r="I3997" s="1" t="str">
        <f>IF(ISBLANK(Ventas[[#This Row],[Código]]),"",SUM(Ventas[[#This Row],[Monto]],I3996))</f>
        <v/>
      </c>
    </row>
    <row r="3998" spans="3:9" x14ac:dyDescent="0.25">
      <c r="C3998" t="str">
        <f>IF(ISBLANK(Ventas[[#This Row],[Código]]),"",VLOOKUP(Ventas[[#This Row],[Código]],Productos[],2,FALSE))</f>
        <v/>
      </c>
      <c r="D3998" t="str">
        <f>IF(ISBLANK(Ventas[[#This Row],[Código]]),"",VLOOKUP(Ventas[[#This Row],[Código]],Productos[],3,FALSE))</f>
        <v/>
      </c>
      <c r="E3998" s="22"/>
      <c r="F3998" s="1" t="str">
        <f>IF(ISBLANK(Ventas[[#This Row],[Código]]),"",VLOOKUP(Ventas[[#This Row],[Código]],Productos[],4,FALSE))</f>
        <v/>
      </c>
      <c r="G3998" s="1" t="str">
        <f>IF(ISBLANK(Ventas[[#This Row],[Código]]),"",VLOOKUP(Ventas[[#This Row],[Código]],Productos[],5,FALSE))</f>
        <v/>
      </c>
      <c r="H3998" s="23" t="str">
        <f>IF(ISBLANK(Ventas[[#This Row],[Código]]),"",Ventas[[#This Row],[Precio Unitario]]*Ventas[[#This Row],[Cantidad]])</f>
        <v/>
      </c>
      <c r="I3998" s="1" t="str">
        <f>IF(ISBLANK(Ventas[[#This Row],[Código]]),"",SUM(Ventas[[#This Row],[Monto]],I3997))</f>
        <v/>
      </c>
    </row>
    <row r="3999" spans="3:9" x14ac:dyDescent="0.25">
      <c r="C3999" t="str">
        <f>IF(ISBLANK(Ventas[[#This Row],[Código]]),"",VLOOKUP(Ventas[[#This Row],[Código]],Productos[],2,FALSE))</f>
        <v/>
      </c>
      <c r="D3999" t="str">
        <f>IF(ISBLANK(Ventas[[#This Row],[Código]]),"",VLOOKUP(Ventas[[#This Row],[Código]],Productos[],3,FALSE))</f>
        <v/>
      </c>
      <c r="E3999" s="22"/>
      <c r="F3999" s="1" t="str">
        <f>IF(ISBLANK(Ventas[[#This Row],[Código]]),"",VLOOKUP(Ventas[[#This Row],[Código]],Productos[],4,FALSE))</f>
        <v/>
      </c>
      <c r="G3999" s="1" t="str">
        <f>IF(ISBLANK(Ventas[[#This Row],[Código]]),"",VLOOKUP(Ventas[[#This Row],[Código]],Productos[],5,FALSE))</f>
        <v/>
      </c>
      <c r="H3999" s="23" t="str">
        <f>IF(ISBLANK(Ventas[[#This Row],[Código]]),"",Ventas[[#This Row],[Precio Unitario]]*Ventas[[#This Row],[Cantidad]])</f>
        <v/>
      </c>
      <c r="I3999" s="1" t="str">
        <f>IF(ISBLANK(Ventas[[#This Row],[Código]]),"",SUM(Ventas[[#This Row],[Monto]],I3998))</f>
        <v/>
      </c>
    </row>
    <row r="4000" spans="3:9" x14ac:dyDescent="0.25">
      <c r="C4000" t="str">
        <f>IF(ISBLANK(Ventas[[#This Row],[Código]]),"",VLOOKUP(Ventas[[#This Row],[Código]],Productos[],2,FALSE))</f>
        <v/>
      </c>
      <c r="D4000" t="str">
        <f>IF(ISBLANK(Ventas[[#This Row],[Código]]),"",VLOOKUP(Ventas[[#This Row],[Código]],Productos[],3,FALSE))</f>
        <v/>
      </c>
      <c r="E4000" s="22"/>
      <c r="F4000" s="1" t="str">
        <f>IF(ISBLANK(Ventas[[#This Row],[Código]]),"",VLOOKUP(Ventas[[#This Row],[Código]],Productos[],4,FALSE))</f>
        <v/>
      </c>
      <c r="G4000" s="1" t="str">
        <f>IF(ISBLANK(Ventas[[#This Row],[Código]]),"",VLOOKUP(Ventas[[#This Row],[Código]],Productos[],5,FALSE))</f>
        <v/>
      </c>
      <c r="H4000" s="23" t="str">
        <f>IF(ISBLANK(Ventas[[#This Row],[Código]]),"",Ventas[[#This Row],[Precio Unitario]]*Ventas[[#This Row],[Cantidad]])</f>
        <v/>
      </c>
      <c r="I4000" s="1" t="str">
        <f>IF(ISBLANK(Ventas[[#This Row],[Código]]),"",SUM(Ventas[[#This Row],[Monto]],I3999))</f>
        <v/>
      </c>
    </row>
    <row r="4001" spans="3:9" x14ac:dyDescent="0.25">
      <c r="C4001" t="str">
        <f>IF(ISBLANK(Ventas[[#This Row],[Código]]),"",VLOOKUP(Ventas[[#This Row],[Código]],Productos[],2,FALSE))</f>
        <v/>
      </c>
      <c r="D4001" t="str">
        <f>IF(ISBLANK(Ventas[[#This Row],[Código]]),"",VLOOKUP(Ventas[[#This Row],[Código]],Productos[],3,FALSE))</f>
        <v/>
      </c>
      <c r="E4001" s="22"/>
      <c r="F4001" s="1" t="str">
        <f>IF(ISBLANK(Ventas[[#This Row],[Código]]),"",VLOOKUP(Ventas[[#This Row],[Código]],Productos[],4,FALSE))</f>
        <v/>
      </c>
      <c r="G4001" s="1" t="str">
        <f>IF(ISBLANK(Ventas[[#This Row],[Código]]),"",VLOOKUP(Ventas[[#This Row],[Código]],Productos[],5,FALSE))</f>
        <v/>
      </c>
      <c r="H4001" s="23" t="str">
        <f>IF(ISBLANK(Ventas[[#This Row],[Código]]),"",Ventas[[#This Row],[Precio Unitario]]*Ventas[[#This Row],[Cantidad]])</f>
        <v/>
      </c>
      <c r="I4001" s="1" t="str">
        <f>IF(ISBLANK(Ventas[[#This Row],[Código]]),"",SUM(Ventas[[#This Row],[Monto]],I4000))</f>
        <v/>
      </c>
    </row>
    <row r="4002" spans="3:9" x14ac:dyDescent="0.25">
      <c r="C4002" t="str">
        <f>IF(ISBLANK(Ventas[[#This Row],[Código]]),"",VLOOKUP(Ventas[[#This Row],[Código]],Productos[],2,FALSE))</f>
        <v/>
      </c>
      <c r="D4002" t="str">
        <f>IF(ISBLANK(Ventas[[#This Row],[Código]]),"",VLOOKUP(Ventas[[#This Row],[Código]],Productos[],3,FALSE))</f>
        <v/>
      </c>
      <c r="E4002" s="22"/>
      <c r="F4002" s="1" t="str">
        <f>IF(ISBLANK(Ventas[[#This Row],[Código]]),"",VLOOKUP(Ventas[[#This Row],[Código]],Productos[],4,FALSE))</f>
        <v/>
      </c>
      <c r="G4002" s="1" t="str">
        <f>IF(ISBLANK(Ventas[[#This Row],[Código]]),"",VLOOKUP(Ventas[[#This Row],[Código]],Productos[],5,FALSE))</f>
        <v/>
      </c>
      <c r="H4002" s="23" t="str">
        <f>IF(ISBLANK(Ventas[[#This Row],[Código]]),"",Ventas[[#This Row],[Precio Unitario]]*Ventas[[#This Row],[Cantidad]])</f>
        <v/>
      </c>
      <c r="I4002" s="1" t="str">
        <f>IF(ISBLANK(Ventas[[#This Row],[Código]]),"",SUM(Ventas[[#This Row],[Monto]],I4001))</f>
        <v/>
      </c>
    </row>
    <row r="4003" spans="3:9" x14ac:dyDescent="0.25">
      <c r="C4003" t="str">
        <f>IF(ISBLANK(Ventas[[#This Row],[Código]]),"",VLOOKUP(Ventas[[#This Row],[Código]],Productos[],2,FALSE))</f>
        <v/>
      </c>
      <c r="D4003" t="str">
        <f>IF(ISBLANK(Ventas[[#This Row],[Código]]),"",VLOOKUP(Ventas[[#This Row],[Código]],Productos[],3,FALSE))</f>
        <v/>
      </c>
      <c r="E4003" s="22"/>
      <c r="F4003" s="1" t="str">
        <f>IF(ISBLANK(Ventas[[#This Row],[Código]]),"",VLOOKUP(Ventas[[#This Row],[Código]],Productos[],4,FALSE))</f>
        <v/>
      </c>
      <c r="G4003" s="1" t="str">
        <f>IF(ISBLANK(Ventas[[#This Row],[Código]]),"",VLOOKUP(Ventas[[#This Row],[Código]],Productos[],5,FALSE))</f>
        <v/>
      </c>
      <c r="H4003" s="23" t="str">
        <f>IF(ISBLANK(Ventas[[#This Row],[Código]]),"",Ventas[[#This Row],[Precio Unitario]]*Ventas[[#This Row],[Cantidad]])</f>
        <v/>
      </c>
      <c r="I4003" s="1" t="str">
        <f>IF(ISBLANK(Ventas[[#This Row],[Código]]),"",SUM(Ventas[[#This Row],[Monto]],I4002))</f>
        <v/>
      </c>
    </row>
    <row r="4004" spans="3:9" x14ac:dyDescent="0.25">
      <c r="C4004" t="str">
        <f>IF(ISBLANK(Ventas[[#This Row],[Código]]),"",VLOOKUP(Ventas[[#This Row],[Código]],Productos[],2,FALSE))</f>
        <v/>
      </c>
      <c r="D4004" t="str">
        <f>IF(ISBLANK(Ventas[[#This Row],[Código]]),"",VLOOKUP(Ventas[[#This Row],[Código]],Productos[],3,FALSE))</f>
        <v/>
      </c>
      <c r="E4004" s="22"/>
      <c r="F4004" s="1" t="str">
        <f>IF(ISBLANK(Ventas[[#This Row],[Código]]),"",VLOOKUP(Ventas[[#This Row],[Código]],Productos[],4,FALSE))</f>
        <v/>
      </c>
      <c r="G4004" s="1" t="str">
        <f>IF(ISBLANK(Ventas[[#This Row],[Código]]),"",VLOOKUP(Ventas[[#This Row],[Código]],Productos[],5,FALSE))</f>
        <v/>
      </c>
      <c r="H4004" s="23" t="str">
        <f>IF(ISBLANK(Ventas[[#This Row],[Código]]),"",Ventas[[#This Row],[Precio Unitario]]*Ventas[[#This Row],[Cantidad]])</f>
        <v/>
      </c>
      <c r="I4004" s="1" t="str">
        <f>IF(ISBLANK(Ventas[[#This Row],[Código]]),"",SUM(Ventas[[#This Row],[Monto]],I4003))</f>
        <v/>
      </c>
    </row>
    <row r="4005" spans="3:9" x14ac:dyDescent="0.25">
      <c r="C4005" t="str">
        <f>IF(ISBLANK(Ventas[[#This Row],[Código]]),"",VLOOKUP(Ventas[[#This Row],[Código]],Productos[],2,FALSE))</f>
        <v/>
      </c>
      <c r="D4005" t="str">
        <f>IF(ISBLANK(Ventas[[#This Row],[Código]]),"",VLOOKUP(Ventas[[#This Row],[Código]],Productos[],3,FALSE))</f>
        <v/>
      </c>
      <c r="E4005" s="22"/>
      <c r="F4005" s="1" t="str">
        <f>IF(ISBLANK(Ventas[[#This Row],[Código]]),"",VLOOKUP(Ventas[[#This Row],[Código]],Productos[],4,FALSE))</f>
        <v/>
      </c>
      <c r="G4005" s="1" t="str">
        <f>IF(ISBLANK(Ventas[[#This Row],[Código]]),"",VLOOKUP(Ventas[[#This Row],[Código]],Productos[],5,FALSE))</f>
        <v/>
      </c>
      <c r="H4005" s="23" t="str">
        <f>IF(ISBLANK(Ventas[[#This Row],[Código]]),"",Ventas[[#This Row],[Precio Unitario]]*Ventas[[#This Row],[Cantidad]])</f>
        <v/>
      </c>
      <c r="I4005" s="1" t="str">
        <f>IF(ISBLANK(Ventas[[#This Row],[Código]]),"",SUM(Ventas[[#This Row],[Monto]],I4004))</f>
        <v/>
      </c>
    </row>
    <row r="4006" spans="3:9" x14ac:dyDescent="0.25">
      <c r="C4006" t="str">
        <f>IF(ISBLANK(Ventas[[#This Row],[Código]]),"",VLOOKUP(Ventas[[#This Row],[Código]],Productos[],2,FALSE))</f>
        <v/>
      </c>
      <c r="D4006" t="str">
        <f>IF(ISBLANK(Ventas[[#This Row],[Código]]),"",VLOOKUP(Ventas[[#This Row],[Código]],Productos[],3,FALSE))</f>
        <v/>
      </c>
      <c r="E4006" s="22"/>
      <c r="F4006" s="1" t="str">
        <f>IF(ISBLANK(Ventas[[#This Row],[Código]]),"",VLOOKUP(Ventas[[#This Row],[Código]],Productos[],4,FALSE))</f>
        <v/>
      </c>
      <c r="G4006" s="1" t="str">
        <f>IF(ISBLANK(Ventas[[#This Row],[Código]]),"",VLOOKUP(Ventas[[#This Row],[Código]],Productos[],5,FALSE))</f>
        <v/>
      </c>
      <c r="H4006" s="23" t="str">
        <f>IF(ISBLANK(Ventas[[#This Row],[Código]]),"",Ventas[[#This Row],[Precio Unitario]]*Ventas[[#This Row],[Cantidad]])</f>
        <v/>
      </c>
      <c r="I4006" s="1" t="str">
        <f>IF(ISBLANK(Ventas[[#This Row],[Código]]),"",SUM(Ventas[[#This Row],[Monto]],I4005))</f>
        <v/>
      </c>
    </row>
    <row r="4007" spans="3:9" x14ac:dyDescent="0.25">
      <c r="C4007" t="str">
        <f>IF(ISBLANK(Ventas[[#This Row],[Código]]),"",VLOOKUP(Ventas[[#This Row],[Código]],Productos[],2,FALSE))</f>
        <v/>
      </c>
      <c r="D4007" t="str">
        <f>IF(ISBLANK(Ventas[[#This Row],[Código]]),"",VLOOKUP(Ventas[[#This Row],[Código]],Productos[],3,FALSE))</f>
        <v/>
      </c>
      <c r="E4007" s="22"/>
      <c r="F4007" s="1" t="str">
        <f>IF(ISBLANK(Ventas[[#This Row],[Código]]),"",VLOOKUP(Ventas[[#This Row],[Código]],Productos[],4,FALSE))</f>
        <v/>
      </c>
      <c r="G4007" s="1" t="str">
        <f>IF(ISBLANK(Ventas[[#This Row],[Código]]),"",VLOOKUP(Ventas[[#This Row],[Código]],Productos[],5,FALSE))</f>
        <v/>
      </c>
      <c r="H4007" s="23" t="str">
        <f>IF(ISBLANK(Ventas[[#This Row],[Código]]),"",Ventas[[#This Row],[Precio Unitario]]*Ventas[[#This Row],[Cantidad]])</f>
        <v/>
      </c>
      <c r="I4007" s="1" t="str">
        <f>IF(ISBLANK(Ventas[[#This Row],[Código]]),"",SUM(Ventas[[#This Row],[Monto]],I4006))</f>
        <v/>
      </c>
    </row>
    <row r="4008" spans="3:9" x14ac:dyDescent="0.25">
      <c r="C4008" t="str">
        <f>IF(ISBLANK(Ventas[[#This Row],[Código]]),"",VLOOKUP(Ventas[[#This Row],[Código]],Productos[],2,FALSE))</f>
        <v/>
      </c>
      <c r="D4008" t="str">
        <f>IF(ISBLANK(Ventas[[#This Row],[Código]]),"",VLOOKUP(Ventas[[#This Row],[Código]],Productos[],3,FALSE))</f>
        <v/>
      </c>
      <c r="E4008" s="22"/>
      <c r="F4008" s="1" t="str">
        <f>IF(ISBLANK(Ventas[[#This Row],[Código]]),"",VLOOKUP(Ventas[[#This Row],[Código]],Productos[],4,FALSE))</f>
        <v/>
      </c>
      <c r="G4008" s="1" t="str">
        <f>IF(ISBLANK(Ventas[[#This Row],[Código]]),"",VLOOKUP(Ventas[[#This Row],[Código]],Productos[],5,FALSE))</f>
        <v/>
      </c>
      <c r="H4008" s="23" t="str">
        <f>IF(ISBLANK(Ventas[[#This Row],[Código]]),"",Ventas[[#This Row],[Precio Unitario]]*Ventas[[#This Row],[Cantidad]])</f>
        <v/>
      </c>
      <c r="I4008" s="1" t="str">
        <f>IF(ISBLANK(Ventas[[#This Row],[Código]]),"",SUM(Ventas[[#This Row],[Monto]],I4007))</f>
        <v/>
      </c>
    </row>
    <row r="4009" spans="3:9" x14ac:dyDescent="0.25">
      <c r="C4009" t="str">
        <f>IF(ISBLANK(Ventas[[#This Row],[Código]]),"",VLOOKUP(Ventas[[#This Row],[Código]],Productos[],2,FALSE))</f>
        <v/>
      </c>
      <c r="D4009" t="str">
        <f>IF(ISBLANK(Ventas[[#This Row],[Código]]),"",VLOOKUP(Ventas[[#This Row],[Código]],Productos[],3,FALSE))</f>
        <v/>
      </c>
      <c r="E4009" s="22"/>
      <c r="F4009" s="1" t="str">
        <f>IF(ISBLANK(Ventas[[#This Row],[Código]]),"",VLOOKUP(Ventas[[#This Row],[Código]],Productos[],4,FALSE))</f>
        <v/>
      </c>
      <c r="G4009" s="1" t="str">
        <f>IF(ISBLANK(Ventas[[#This Row],[Código]]),"",VLOOKUP(Ventas[[#This Row],[Código]],Productos[],5,FALSE))</f>
        <v/>
      </c>
      <c r="H4009" s="23" t="str">
        <f>IF(ISBLANK(Ventas[[#This Row],[Código]]),"",Ventas[[#This Row],[Precio Unitario]]*Ventas[[#This Row],[Cantidad]])</f>
        <v/>
      </c>
      <c r="I4009" s="1" t="str">
        <f>IF(ISBLANK(Ventas[[#This Row],[Código]]),"",SUM(Ventas[[#This Row],[Monto]],I4008))</f>
        <v/>
      </c>
    </row>
    <row r="4010" spans="3:9" x14ac:dyDescent="0.25">
      <c r="C4010" t="str">
        <f>IF(ISBLANK(Ventas[[#This Row],[Código]]),"",VLOOKUP(Ventas[[#This Row],[Código]],Productos[],2,FALSE))</f>
        <v/>
      </c>
      <c r="D4010" t="str">
        <f>IF(ISBLANK(Ventas[[#This Row],[Código]]),"",VLOOKUP(Ventas[[#This Row],[Código]],Productos[],3,FALSE))</f>
        <v/>
      </c>
      <c r="E4010" s="22"/>
      <c r="F4010" s="1" t="str">
        <f>IF(ISBLANK(Ventas[[#This Row],[Código]]),"",VLOOKUP(Ventas[[#This Row],[Código]],Productos[],4,FALSE))</f>
        <v/>
      </c>
      <c r="G4010" s="1" t="str">
        <f>IF(ISBLANK(Ventas[[#This Row],[Código]]),"",VLOOKUP(Ventas[[#This Row],[Código]],Productos[],5,FALSE))</f>
        <v/>
      </c>
      <c r="H4010" s="23" t="str">
        <f>IF(ISBLANK(Ventas[[#This Row],[Código]]),"",Ventas[[#This Row],[Precio Unitario]]*Ventas[[#This Row],[Cantidad]])</f>
        <v/>
      </c>
      <c r="I4010" s="1" t="str">
        <f>IF(ISBLANK(Ventas[[#This Row],[Código]]),"",SUM(Ventas[[#This Row],[Monto]],I4009))</f>
        <v/>
      </c>
    </row>
    <row r="4011" spans="3:9" x14ac:dyDescent="0.25">
      <c r="C4011" t="str">
        <f>IF(ISBLANK(Ventas[[#This Row],[Código]]),"",VLOOKUP(Ventas[[#This Row],[Código]],Productos[],2,FALSE))</f>
        <v/>
      </c>
      <c r="D4011" t="str">
        <f>IF(ISBLANK(Ventas[[#This Row],[Código]]),"",VLOOKUP(Ventas[[#This Row],[Código]],Productos[],3,FALSE))</f>
        <v/>
      </c>
      <c r="E4011" s="22"/>
      <c r="F4011" s="1" t="str">
        <f>IF(ISBLANK(Ventas[[#This Row],[Código]]),"",VLOOKUP(Ventas[[#This Row],[Código]],Productos[],4,FALSE))</f>
        <v/>
      </c>
      <c r="G4011" s="1" t="str">
        <f>IF(ISBLANK(Ventas[[#This Row],[Código]]),"",VLOOKUP(Ventas[[#This Row],[Código]],Productos[],5,FALSE))</f>
        <v/>
      </c>
      <c r="H4011" s="23" t="str">
        <f>IF(ISBLANK(Ventas[[#This Row],[Código]]),"",Ventas[[#This Row],[Precio Unitario]]*Ventas[[#This Row],[Cantidad]])</f>
        <v/>
      </c>
      <c r="I4011" s="1" t="str">
        <f>IF(ISBLANK(Ventas[[#This Row],[Código]]),"",SUM(Ventas[[#This Row],[Monto]],I4010))</f>
        <v/>
      </c>
    </row>
    <row r="4012" spans="3:9" x14ac:dyDescent="0.25">
      <c r="C4012" t="str">
        <f>IF(ISBLANK(Ventas[[#This Row],[Código]]),"",VLOOKUP(Ventas[[#This Row],[Código]],Productos[],2,FALSE))</f>
        <v/>
      </c>
      <c r="D4012" t="str">
        <f>IF(ISBLANK(Ventas[[#This Row],[Código]]),"",VLOOKUP(Ventas[[#This Row],[Código]],Productos[],3,FALSE))</f>
        <v/>
      </c>
      <c r="E4012" s="22"/>
      <c r="F4012" s="1" t="str">
        <f>IF(ISBLANK(Ventas[[#This Row],[Código]]),"",VLOOKUP(Ventas[[#This Row],[Código]],Productos[],4,FALSE))</f>
        <v/>
      </c>
      <c r="G4012" s="1" t="str">
        <f>IF(ISBLANK(Ventas[[#This Row],[Código]]),"",VLOOKUP(Ventas[[#This Row],[Código]],Productos[],5,FALSE))</f>
        <v/>
      </c>
      <c r="H4012" s="23" t="str">
        <f>IF(ISBLANK(Ventas[[#This Row],[Código]]),"",Ventas[[#This Row],[Precio Unitario]]*Ventas[[#This Row],[Cantidad]])</f>
        <v/>
      </c>
      <c r="I4012" s="1" t="str">
        <f>IF(ISBLANK(Ventas[[#This Row],[Código]]),"",SUM(Ventas[[#This Row],[Monto]],I4011))</f>
        <v/>
      </c>
    </row>
    <row r="4013" spans="3:9" x14ac:dyDescent="0.25">
      <c r="C4013" t="str">
        <f>IF(ISBLANK(Ventas[[#This Row],[Código]]),"",VLOOKUP(Ventas[[#This Row],[Código]],Productos[],2,FALSE))</f>
        <v/>
      </c>
      <c r="D4013" t="str">
        <f>IF(ISBLANK(Ventas[[#This Row],[Código]]),"",VLOOKUP(Ventas[[#This Row],[Código]],Productos[],3,FALSE))</f>
        <v/>
      </c>
      <c r="E4013" s="22"/>
      <c r="F4013" s="1" t="str">
        <f>IF(ISBLANK(Ventas[[#This Row],[Código]]),"",VLOOKUP(Ventas[[#This Row],[Código]],Productos[],4,FALSE))</f>
        <v/>
      </c>
      <c r="G4013" s="1" t="str">
        <f>IF(ISBLANK(Ventas[[#This Row],[Código]]),"",VLOOKUP(Ventas[[#This Row],[Código]],Productos[],5,FALSE))</f>
        <v/>
      </c>
      <c r="H4013" s="23" t="str">
        <f>IF(ISBLANK(Ventas[[#This Row],[Código]]),"",Ventas[[#This Row],[Precio Unitario]]*Ventas[[#This Row],[Cantidad]])</f>
        <v/>
      </c>
      <c r="I4013" s="1" t="str">
        <f>IF(ISBLANK(Ventas[[#This Row],[Código]]),"",SUM(Ventas[[#This Row],[Monto]],I4012))</f>
        <v/>
      </c>
    </row>
    <row r="4014" spans="3:9" x14ac:dyDescent="0.25">
      <c r="C4014" t="str">
        <f>IF(ISBLANK(Ventas[[#This Row],[Código]]),"",VLOOKUP(Ventas[[#This Row],[Código]],Productos[],2,FALSE))</f>
        <v/>
      </c>
      <c r="D4014" t="str">
        <f>IF(ISBLANK(Ventas[[#This Row],[Código]]),"",VLOOKUP(Ventas[[#This Row],[Código]],Productos[],3,FALSE))</f>
        <v/>
      </c>
      <c r="E4014" s="22"/>
      <c r="F4014" s="1" t="str">
        <f>IF(ISBLANK(Ventas[[#This Row],[Código]]),"",VLOOKUP(Ventas[[#This Row],[Código]],Productos[],4,FALSE))</f>
        <v/>
      </c>
      <c r="G4014" s="1" t="str">
        <f>IF(ISBLANK(Ventas[[#This Row],[Código]]),"",VLOOKUP(Ventas[[#This Row],[Código]],Productos[],5,FALSE))</f>
        <v/>
      </c>
      <c r="H4014" s="23" t="str">
        <f>IF(ISBLANK(Ventas[[#This Row],[Código]]),"",Ventas[[#This Row],[Precio Unitario]]*Ventas[[#This Row],[Cantidad]])</f>
        <v/>
      </c>
      <c r="I4014" s="1" t="str">
        <f>IF(ISBLANK(Ventas[[#This Row],[Código]]),"",SUM(Ventas[[#This Row],[Monto]],I4013))</f>
        <v/>
      </c>
    </row>
    <row r="4015" spans="3:9" x14ac:dyDescent="0.25">
      <c r="C4015" t="str">
        <f>IF(ISBLANK(Ventas[[#This Row],[Código]]),"",VLOOKUP(Ventas[[#This Row],[Código]],Productos[],2,FALSE))</f>
        <v/>
      </c>
      <c r="D4015" t="str">
        <f>IF(ISBLANK(Ventas[[#This Row],[Código]]),"",VLOOKUP(Ventas[[#This Row],[Código]],Productos[],3,FALSE))</f>
        <v/>
      </c>
      <c r="E4015" s="22"/>
      <c r="F4015" s="1" t="str">
        <f>IF(ISBLANK(Ventas[[#This Row],[Código]]),"",VLOOKUP(Ventas[[#This Row],[Código]],Productos[],4,FALSE))</f>
        <v/>
      </c>
      <c r="G4015" s="1" t="str">
        <f>IF(ISBLANK(Ventas[[#This Row],[Código]]),"",VLOOKUP(Ventas[[#This Row],[Código]],Productos[],5,FALSE))</f>
        <v/>
      </c>
      <c r="H4015" s="23" t="str">
        <f>IF(ISBLANK(Ventas[[#This Row],[Código]]),"",Ventas[[#This Row],[Precio Unitario]]*Ventas[[#This Row],[Cantidad]])</f>
        <v/>
      </c>
      <c r="I4015" s="1" t="str">
        <f>IF(ISBLANK(Ventas[[#This Row],[Código]]),"",SUM(Ventas[[#This Row],[Monto]],I4014))</f>
        <v/>
      </c>
    </row>
    <row r="4016" spans="3:9" x14ac:dyDescent="0.25">
      <c r="C4016" t="str">
        <f>IF(ISBLANK(Ventas[[#This Row],[Código]]),"",VLOOKUP(Ventas[[#This Row],[Código]],Productos[],2,FALSE))</f>
        <v/>
      </c>
      <c r="D4016" t="str">
        <f>IF(ISBLANK(Ventas[[#This Row],[Código]]),"",VLOOKUP(Ventas[[#This Row],[Código]],Productos[],3,FALSE))</f>
        <v/>
      </c>
      <c r="E4016" s="22"/>
      <c r="F4016" s="1" t="str">
        <f>IF(ISBLANK(Ventas[[#This Row],[Código]]),"",VLOOKUP(Ventas[[#This Row],[Código]],Productos[],4,FALSE))</f>
        <v/>
      </c>
      <c r="G4016" s="1" t="str">
        <f>IF(ISBLANK(Ventas[[#This Row],[Código]]),"",VLOOKUP(Ventas[[#This Row],[Código]],Productos[],5,FALSE))</f>
        <v/>
      </c>
      <c r="H4016" s="23" t="str">
        <f>IF(ISBLANK(Ventas[[#This Row],[Código]]),"",Ventas[[#This Row],[Precio Unitario]]*Ventas[[#This Row],[Cantidad]])</f>
        <v/>
      </c>
      <c r="I4016" s="1" t="str">
        <f>IF(ISBLANK(Ventas[[#This Row],[Código]]),"",SUM(Ventas[[#This Row],[Monto]],I4015))</f>
        <v/>
      </c>
    </row>
    <row r="4017" spans="3:9" x14ac:dyDescent="0.25">
      <c r="C4017" t="str">
        <f>IF(ISBLANK(Ventas[[#This Row],[Código]]),"",VLOOKUP(Ventas[[#This Row],[Código]],Productos[],2,FALSE))</f>
        <v/>
      </c>
      <c r="D4017" t="str">
        <f>IF(ISBLANK(Ventas[[#This Row],[Código]]),"",VLOOKUP(Ventas[[#This Row],[Código]],Productos[],3,FALSE))</f>
        <v/>
      </c>
      <c r="E4017" s="22"/>
      <c r="F4017" s="1" t="str">
        <f>IF(ISBLANK(Ventas[[#This Row],[Código]]),"",VLOOKUP(Ventas[[#This Row],[Código]],Productos[],4,FALSE))</f>
        <v/>
      </c>
      <c r="G4017" s="1" t="str">
        <f>IF(ISBLANK(Ventas[[#This Row],[Código]]),"",VLOOKUP(Ventas[[#This Row],[Código]],Productos[],5,FALSE))</f>
        <v/>
      </c>
      <c r="H4017" s="23" t="str">
        <f>IF(ISBLANK(Ventas[[#This Row],[Código]]),"",Ventas[[#This Row],[Precio Unitario]]*Ventas[[#This Row],[Cantidad]])</f>
        <v/>
      </c>
      <c r="I4017" s="1" t="str">
        <f>IF(ISBLANK(Ventas[[#This Row],[Código]]),"",SUM(Ventas[[#This Row],[Monto]],I4016))</f>
        <v/>
      </c>
    </row>
    <row r="4018" spans="3:9" x14ac:dyDescent="0.25">
      <c r="C4018" t="str">
        <f>IF(ISBLANK(Ventas[[#This Row],[Código]]),"",VLOOKUP(Ventas[[#This Row],[Código]],Productos[],2,FALSE))</f>
        <v/>
      </c>
      <c r="D4018" t="str">
        <f>IF(ISBLANK(Ventas[[#This Row],[Código]]),"",VLOOKUP(Ventas[[#This Row],[Código]],Productos[],3,FALSE))</f>
        <v/>
      </c>
      <c r="E4018" s="22"/>
      <c r="F4018" s="1" t="str">
        <f>IF(ISBLANK(Ventas[[#This Row],[Código]]),"",VLOOKUP(Ventas[[#This Row],[Código]],Productos[],4,FALSE))</f>
        <v/>
      </c>
      <c r="G4018" s="1" t="str">
        <f>IF(ISBLANK(Ventas[[#This Row],[Código]]),"",VLOOKUP(Ventas[[#This Row],[Código]],Productos[],5,FALSE))</f>
        <v/>
      </c>
      <c r="H4018" s="23" t="str">
        <f>IF(ISBLANK(Ventas[[#This Row],[Código]]),"",Ventas[[#This Row],[Precio Unitario]]*Ventas[[#This Row],[Cantidad]])</f>
        <v/>
      </c>
      <c r="I4018" s="1" t="str">
        <f>IF(ISBLANK(Ventas[[#This Row],[Código]]),"",SUM(Ventas[[#This Row],[Monto]],I4017))</f>
        <v/>
      </c>
    </row>
    <row r="4019" spans="3:9" x14ac:dyDescent="0.25">
      <c r="C4019" t="str">
        <f>IF(ISBLANK(Ventas[[#This Row],[Código]]),"",VLOOKUP(Ventas[[#This Row],[Código]],Productos[],2,FALSE))</f>
        <v/>
      </c>
      <c r="D4019" t="str">
        <f>IF(ISBLANK(Ventas[[#This Row],[Código]]),"",VLOOKUP(Ventas[[#This Row],[Código]],Productos[],3,FALSE))</f>
        <v/>
      </c>
      <c r="E4019" s="22"/>
      <c r="F4019" s="1" t="str">
        <f>IF(ISBLANK(Ventas[[#This Row],[Código]]),"",VLOOKUP(Ventas[[#This Row],[Código]],Productos[],4,FALSE))</f>
        <v/>
      </c>
      <c r="G4019" s="1" t="str">
        <f>IF(ISBLANK(Ventas[[#This Row],[Código]]),"",VLOOKUP(Ventas[[#This Row],[Código]],Productos[],5,FALSE))</f>
        <v/>
      </c>
      <c r="H4019" s="23" t="str">
        <f>IF(ISBLANK(Ventas[[#This Row],[Código]]),"",Ventas[[#This Row],[Precio Unitario]]*Ventas[[#This Row],[Cantidad]])</f>
        <v/>
      </c>
      <c r="I4019" s="1" t="str">
        <f>IF(ISBLANK(Ventas[[#This Row],[Código]]),"",SUM(Ventas[[#This Row],[Monto]],I4018))</f>
        <v/>
      </c>
    </row>
    <row r="4020" spans="3:9" x14ac:dyDescent="0.25">
      <c r="C4020" t="str">
        <f>IF(ISBLANK(Ventas[[#This Row],[Código]]),"",VLOOKUP(Ventas[[#This Row],[Código]],Productos[],2,FALSE))</f>
        <v/>
      </c>
      <c r="D4020" t="str">
        <f>IF(ISBLANK(Ventas[[#This Row],[Código]]),"",VLOOKUP(Ventas[[#This Row],[Código]],Productos[],3,FALSE))</f>
        <v/>
      </c>
      <c r="E4020" s="22"/>
      <c r="F4020" s="1" t="str">
        <f>IF(ISBLANK(Ventas[[#This Row],[Código]]),"",VLOOKUP(Ventas[[#This Row],[Código]],Productos[],4,FALSE))</f>
        <v/>
      </c>
      <c r="G4020" s="1" t="str">
        <f>IF(ISBLANK(Ventas[[#This Row],[Código]]),"",VLOOKUP(Ventas[[#This Row],[Código]],Productos[],5,FALSE))</f>
        <v/>
      </c>
      <c r="H4020" s="23" t="str">
        <f>IF(ISBLANK(Ventas[[#This Row],[Código]]),"",Ventas[[#This Row],[Precio Unitario]]*Ventas[[#This Row],[Cantidad]])</f>
        <v/>
      </c>
      <c r="I4020" s="1" t="str">
        <f>IF(ISBLANK(Ventas[[#This Row],[Código]]),"",SUM(Ventas[[#This Row],[Monto]],I4019))</f>
        <v/>
      </c>
    </row>
    <row r="4021" spans="3:9" x14ac:dyDescent="0.25">
      <c r="C4021" t="str">
        <f>IF(ISBLANK(Ventas[[#This Row],[Código]]),"",VLOOKUP(Ventas[[#This Row],[Código]],Productos[],2,FALSE))</f>
        <v/>
      </c>
      <c r="D4021" t="str">
        <f>IF(ISBLANK(Ventas[[#This Row],[Código]]),"",VLOOKUP(Ventas[[#This Row],[Código]],Productos[],3,FALSE))</f>
        <v/>
      </c>
      <c r="E4021" s="22"/>
      <c r="F4021" s="1" t="str">
        <f>IF(ISBLANK(Ventas[[#This Row],[Código]]),"",VLOOKUP(Ventas[[#This Row],[Código]],Productos[],4,FALSE))</f>
        <v/>
      </c>
      <c r="G4021" s="1" t="str">
        <f>IF(ISBLANK(Ventas[[#This Row],[Código]]),"",VLOOKUP(Ventas[[#This Row],[Código]],Productos[],5,FALSE))</f>
        <v/>
      </c>
      <c r="H4021" s="23" t="str">
        <f>IF(ISBLANK(Ventas[[#This Row],[Código]]),"",Ventas[[#This Row],[Precio Unitario]]*Ventas[[#This Row],[Cantidad]])</f>
        <v/>
      </c>
      <c r="I4021" s="1" t="str">
        <f>IF(ISBLANK(Ventas[[#This Row],[Código]]),"",SUM(Ventas[[#This Row],[Monto]],I4020))</f>
        <v/>
      </c>
    </row>
    <row r="4022" spans="3:9" x14ac:dyDescent="0.25">
      <c r="C4022" t="str">
        <f>IF(ISBLANK(Ventas[[#This Row],[Código]]),"",VLOOKUP(Ventas[[#This Row],[Código]],Productos[],2,FALSE))</f>
        <v/>
      </c>
      <c r="D4022" t="str">
        <f>IF(ISBLANK(Ventas[[#This Row],[Código]]),"",VLOOKUP(Ventas[[#This Row],[Código]],Productos[],3,FALSE))</f>
        <v/>
      </c>
      <c r="E4022" s="22"/>
      <c r="F4022" s="1" t="str">
        <f>IF(ISBLANK(Ventas[[#This Row],[Código]]),"",VLOOKUP(Ventas[[#This Row],[Código]],Productos[],4,FALSE))</f>
        <v/>
      </c>
      <c r="G4022" s="1" t="str">
        <f>IF(ISBLANK(Ventas[[#This Row],[Código]]),"",VLOOKUP(Ventas[[#This Row],[Código]],Productos[],5,FALSE))</f>
        <v/>
      </c>
      <c r="H4022" s="23" t="str">
        <f>IF(ISBLANK(Ventas[[#This Row],[Código]]),"",Ventas[[#This Row],[Precio Unitario]]*Ventas[[#This Row],[Cantidad]])</f>
        <v/>
      </c>
      <c r="I4022" s="1" t="str">
        <f>IF(ISBLANK(Ventas[[#This Row],[Código]]),"",SUM(Ventas[[#This Row],[Monto]],I4021))</f>
        <v/>
      </c>
    </row>
    <row r="4023" spans="3:9" x14ac:dyDescent="0.25">
      <c r="C4023" t="str">
        <f>IF(ISBLANK(Ventas[[#This Row],[Código]]),"",VLOOKUP(Ventas[[#This Row],[Código]],Productos[],2,FALSE))</f>
        <v/>
      </c>
      <c r="D4023" t="str">
        <f>IF(ISBLANK(Ventas[[#This Row],[Código]]),"",VLOOKUP(Ventas[[#This Row],[Código]],Productos[],3,FALSE))</f>
        <v/>
      </c>
      <c r="E4023" s="22"/>
      <c r="F4023" s="1" t="str">
        <f>IF(ISBLANK(Ventas[[#This Row],[Código]]),"",VLOOKUP(Ventas[[#This Row],[Código]],Productos[],4,FALSE))</f>
        <v/>
      </c>
      <c r="G4023" s="1" t="str">
        <f>IF(ISBLANK(Ventas[[#This Row],[Código]]),"",VLOOKUP(Ventas[[#This Row],[Código]],Productos[],5,FALSE))</f>
        <v/>
      </c>
      <c r="H4023" s="23" t="str">
        <f>IF(ISBLANK(Ventas[[#This Row],[Código]]),"",Ventas[[#This Row],[Precio Unitario]]*Ventas[[#This Row],[Cantidad]])</f>
        <v/>
      </c>
      <c r="I4023" s="1" t="str">
        <f>IF(ISBLANK(Ventas[[#This Row],[Código]]),"",SUM(Ventas[[#This Row],[Monto]],I4022))</f>
        <v/>
      </c>
    </row>
    <row r="4024" spans="3:9" x14ac:dyDescent="0.25">
      <c r="C4024" t="str">
        <f>IF(ISBLANK(Ventas[[#This Row],[Código]]),"",VLOOKUP(Ventas[[#This Row],[Código]],Productos[],2,FALSE))</f>
        <v/>
      </c>
      <c r="D4024" t="str">
        <f>IF(ISBLANK(Ventas[[#This Row],[Código]]),"",VLOOKUP(Ventas[[#This Row],[Código]],Productos[],3,FALSE))</f>
        <v/>
      </c>
      <c r="E4024" s="22"/>
      <c r="F4024" s="1" t="str">
        <f>IF(ISBLANK(Ventas[[#This Row],[Código]]),"",VLOOKUP(Ventas[[#This Row],[Código]],Productos[],4,FALSE))</f>
        <v/>
      </c>
      <c r="G4024" s="1" t="str">
        <f>IF(ISBLANK(Ventas[[#This Row],[Código]]),"",VLOOKUP(Ventas[[#This Row],[Código]],Productos[],5,FALSE))</f>
        <v/>
      </c>
      <c r="H4024" s="23" t="str">
        <f>IF(ISBLANK(Ventas[[#This Row],[Código]]),"",Ventas[[#This Row],[Precio Unitario]]*Ventas[[#This Row],[Cantidad]])</f>
        <v/>
      </c>
      <c r="I4024" s="1" t="str">
        <f>IF(ISBLANK(Ventas[[#This Row],[Código]]),"",SUM(Ventas[[#This Row],[Monto]],I4023))</f>
        <v/>
      </c>
    </row>
    <row r="4025" spans="3:9" x14ac:dyDescent="0.25">
      <c r="C4025" t="str">
        <f>IF(ISBLANK(Ventas[[#This Row],[Código]]),"",VLOOKUP(Ventas[[#This Row],[Código]],Productos[],2,FALSE))</f>
        <v/>
      </c>
      <c r="D4025" t="str">
        <f>IF(ISBLANK(Ventas[[#This Row],[Código]]),"",VLOOKUP(Ventas[[#This Row],[Código]],Productos[],3,FALSE))</f>
        <v/>
      </c>
      <c r="E4025" s="22"/>
      <c r="F4025" s="1" t="str">
        <f>IF(ISBLANK(Ventas[[#This Row],[Código]]),"",VLOOKUP(Ventas[[#This Row],[Código]],Productos[],4,FALSE))</f>
        <v/>
      </c>
      <c r="G4025" s="1" t="str">
        <f>IF(ISBLANK(Ventas[[#This Row],[Código]]),"",VLOOKUP(Ventas[[#This Row],[Código]],Productos[],5,FALSE))</f>
        <v/>
      </c>
      <c r="H4025" s="23" t="str">
        <f>IF(ISBLANK(Ventas[[#This Row],[Código]]),"",Ventas[[#This Row],[Precio Unitario]]*Ventas[[#This Row],[Cantidad]])</f>
        <v/>
      </c>
      <c r="I4025" s="1" t="str">
        <f>IF(ISBLANK(Ventas[[#This Row],[Código]]),"",SUM(Ventas[[#This Row],[Monto]],I4024))</f>
        <v/>
      </c>
    </row>
    <row r="4026" spans="3:9" x14ac:dyDescent="0.25">
      <c r="C4026" t="str">
        <f>IF(ISBLANK(Ventas[[#This Row],[Código]]),"",VLOOKUP(Ventas[[#This Row],[Código]],Productos[],2,FALSE))</f>
        <v/>
      </c>
      <c r="D4026" t="str">
        <f>IF(ISBLANK(Ventas[[#This Row],[Código]]),"",VLOOKUP(Ventas[[#This Row],[Código]],Productos[],3,FALSE))</f>
        <v/>
      </c>
      <c r="E4026" s="22"/>
      <c r="F4026" s="1" t="str">
        <f>IF(ISBLANK(Ventas[[#This Row],[Código]]),"",VLOOKUP(Ventas[[#This Row],[Código]],Productos[],4,FALSE))</f>
        <v/>
      </c>
      <c r="G4026" s="1" t="str">
        <f>IF(ISBLANK(Ventas[[#This Row],[Código]]),"",VLOOKUP(Ventas[[#This Row],[Código]],Productos[],5,FALSE))</f>
        <v/>
      </c>
      <c r="H4026" s="23" t="str">
        <f>IF(ISBLANK(Ventas[[#This Row],[Código]]),"",Ventas[[#This Row],[Precio Unitario]]*Ventas[[#This Row],[Cantidad]])</f>
        <v/>
      </c>
      <c r="I4026" s="1" t="str">
        <f>IF(ISBLANK(Ventas[[#This Row],[Código]]),"",SUM(Ventas[[#This Row],[Monto]],I4025))</f>
        <v/>
      </c>
    </row>
    <row r="4027" spans="3:9" x14ac:dyDescent="0.25">
      <c r="C4027" t="str">
        <f>IF(ISBLANK(Ventas[[#This Row],[Código]]),"",VLOOKUP(Ventas[[#This Row],[Código]],Productos[],2,FALSE))</f>
        <v/>
      </c>
      <c r="D4027" t="str">
        <f>IF(ISBLANK(Ventas[[#This Row],[Código]]),"",VLOOKUP(Ventas[[#This Row],[Código]],Productos[],3,FALSE))</f>
        <v/>
      </c>
      <c r="E4027" s="22"/>
      <c r="F4027" s="1" t="str">
        <f>IF(ISBLANK(Ventas[[#This Row],[Código]]),"",VLOOKUP(Ventas[[#This Row],[Código]],Productos[],4,FALSE))</f>
        <v/>
      </c>
      <c r="G4027" s="1" t="str">
        <f>IF(ISBLANK(Ventas[[#This Row],[Código]]),"",VLOOKUP(Ventas[[#This Row],[Código]],Productos[],5,FALSE))</f>
        <v/>
      </c>
      <c r="H4027" s="23" t="str">
        <f>IF(ISBLANK(Ventas[[#This Row],[Código]]),"",Ventas[[#This Row],[Precio Unitario]]*Ventas[[#This Row],[Cantidad]])</f>
        <v/>
      </c>
      <c r="I4027" s="1" t="str">
        <f>IF(ISBLANK(Ventas[[#This Row],[Código]]),"",SUM(Ventas[[#This Row],[Monto]],I4026))</f>
        <v/>
      </c>
    </row>
    <row r="4028" spans="3:9" x14ac:dyDescent="0.25">
      <c r="C4028" t="str">
        <f>IF(ISBLANK(Ventas[[#This Row],[Código]]),"",VLOOKUP(Ventas[[#This Row],[Código]],Productos[],2,FALSE))</f>
        <v/>
      </c>
      <c r="D4028" t="str">
        <f>IF(ISBLANK(Ventas[[#This Row],[Código]]),"",VLOOKUP(Ventas[[#This Row],[Código]],Productos[],3,FALSE))</f>
        <v/>
      </c>
      <c r="E4028" s="22"/>
      <c r="F4028" s="1" t="str">
        <f>IF(ISBLANK(Ventas[[#This Row],[Código]]),"",VLOOKUP(Ventas[[#This Row],[Código]],Productos[],4,FALSE))</f>
        <v/>
      </c>
      <c r="G4028" s="1" t="str">
        <f>IF(ISBLANK(Ventas[[#This Row],[Código]]),"",VLOOKUP(Ventas[[#This Row],[Código]],Productos[],5,FALSE))</f>
        <v/>
      </c>
      <c r="H4028" s="23" t="str">
        <f>IF(ISBLANK(Ventas[[#This Row],[Código]]),"",Ventas[[#This Row],[Precio Unitario]]*Ventas[[#This Row],[Cantidad]])</f>
        <v/>
      </c>
      <c r="I4028" s="1" t="str">
        <f>IF(ISBLANK(Ventas[[#This Row],[Código]]),"",SUM(Ventas[[#This Row],[Monto]],I4027))</f>
        <v/>
      </c>
    </row>
    <row r="4029" spans="3:9" x14ac:dyDescent="0.25">
      <c r="C4029" t="str">
        <f>IF(ISBLANK(Ventas[[#This Row],[Código]]),"",VLOOKUP(Ventas[[#This Row],[Código]],Productos[],2,FALSE))</f>
        <v/>
      </c>
      <c r="D4029" t="str">
        <f>IF(ISBLANK(Ventas[[#This Row],[Código]]),"",VLOOKUP(Ventas[[#This Row],[Código]],Productos[],3,FALSE))</f>
        <v/>
      </c>
      <c r="E4029" s="22"/>
      <c r="F4029" s="1" t="str">
        <f>IF(ISBLANK(Ventas[[#This Row],[Código]]),"",VLOOKUP(Ventas[[#This Row],[Código]],Productos[],4,FALSE))</f>
        <v/>
      </c>
      <c r="G4029" s="1" t="str">
        <f>IF(ISBLANK(Ventas[[#This Row],[Código]]),"",VLOOKUP(Ventas[[#This Row],[Código]],Productos[],5,FALSE))</f>
        <v/>
      </c>
      <c r="H4029" s="23" t="str">
        <f>IF(ISBLANK(Ventas[[#This Row],[Código]]),"",Ventas[[#This Row],[Precio Unitario]]*Ventas[[#This Row],[Cantidad]])</f>
        <v/>
      </c>
      <c r="I4029" s="1" t="str">
        <f>IF(ISBLANK(Ventas[[#This Row],[Código]]),"",SUM(Ventas[[#This Row],[Monto]],I4028))</f>
        <v/>
      </c>
    </row>
    <row r="4030" spans="3:9" x14ac:dyDescent="0.25">
      <c r="C4030" t="str">
        <f>IF(ISBLANK(Ventas[[#This Row],[Código]]),"",VLOOKUP(Ventas[[#This Row],[Código]],Productos[],2,FALSE))</f>
        <v/>
      </c>
      <c r="D4030" t="str">
        <f>IF(ISBLANK(Ventas[[#This Row],[Código]]),"",VLOOKUP(Ventas[[#This Row],[Código]],Productos[],3,FALSE))</f>
        <v/>
      </c>
      <c r="E4030" s="22"/>
      <c r="F4030" s="1" t="str">
        <f>IF(ISBLANK(Ventas[[#This Row],[Código]]),"",VLOOKUP(Ventas[[#This Row],[Código]],Productos[],4,FALSE))</f>
        <v/>
      </c>
      <c r="G4030" s="1" t="str">
        <f>IF(ISBLANK(Ventas[[#This Row],[Código]]),"",VLOOKUP(Ventas[[#This Row],[Código]],Productos[],5,FALSE))</f>
        <v/>
      </c>
      <c r="H4030" s="23" t="str">
        <f>IF(ISBLANK(Ventas[[#This Row],[Código]]),"",Ventas[[#This Row],[Precio Unitario]]*Ventas[[#This Row],[Cantidad]])</f>
        <v/>
      </c>
      <c r="I4030" s="1" t="str">
        <f>IF(ISBLANK(Ventas[[#This Row],[Código]]),"",SUM(Ventas[[#This Row],[Monto]],I4029))</f>
        <v/>
      </c>
    </row>
    <row r="4031" spans="3:9" x14ac:dyDescent="0.25">
      <c r="C4031" t="str">
        <f>IF(ISBLANK(Ventas[[#This Row],[Código]]),"",VLOOKUP(Ventas[[#This Row],[Código]],Productos[],2,FALSE))</f>
        <v/>
      </c>
      <c r="D4031" t="str">
        <f>IF(ISBLANK(Ventas[[#This Row],[Código]]),"",VLOOKUP(Ventas[[#This Row],[Código]],Productos[],3,FALSE))</f>
        <v/>
      </c>
      <c r="E4031" s="22"/>
      <c r="F4031" s="1" t="str">
        <f>IF(ISBLANK(Ventas[[#This Row],[Código]]),"",VLOOKUP(Ventas[[#This Row],[Código]],Productos[],4,FALSE))</f>
        <v/>
      </c>
      <c r="G4031" s="1" t="str">
        <f>IF(ISBLANK(Ventas[[#This Row],[Código]]),"",VLOOKUP(Ventas[[#This Row],[Código]],Productos[],5,FALSE))</f>
        <v/>
      </c>
      <c r="H4031" s="23" t="str">
        <f>IF(ISBLANK(Ventas[[#This Row],[Código]]),"",Ventas[[#This Row],[Precio Unitario]]*Ventas[[#This Row],[Cantidad]])</f>
        <v/>
      </c>
      <c r="I4031" s="1" t="str">
        <f>IF(ISBLANK(Ventas[[#This Row],[Código]]),"",SUM(Ventas[[#This Row],[Monto]],I4030))</f>
        <v/>
      </c>
    </row>
    <row r="4032" spans="3:9" x14ac:dyDescent="0.25">
      <c r="C4032" t="str">
        <f>IF(ISBLANK(Ventas[[#This Row],[Código]]),"",VLOOKUP(Ventas[[#This Row],[Código]],Productos[],2,FALSE))</f>
        <v/>
      </c>
      <c r="D4032" t="str">
        <f>IF(ISBLANK(Ventas[[#This Row],[Código]]),"",VLOOKUP(Ventas[[#This Row],[Código]],Productos[],3,FALSE))</f>
        <v/>
      </c>
      <c r="E4032" s="22"/>
      <c r="F4032" s="1" t="str">
        <f>IF(ISBLANK(Ventas[[#This Row],[Código]]),"",VLOOKUP(Ventas[[#This Row],[Código]],Productos[],4,FALSE))</f>
        <v/>
      </c>
      <c r="G4032" s="1" t="str">
        <f>IF(ISBLANK(Ventas[[#This Row],[Código]]),"",VLOOKUP(Ventas[[#This Row],[Código]],Productos[],5,FALSE))</f>
        <v/>
      </c>
      <c r="H4032" s="23" t="str">
        <f>IF(ISBLANK(Ventas[[#This Row],[Código]]),"",Ventas[[#This Row],[Precio Unitario]]*Ventas[[#This Row],[Cantidad]])</f>
        <v/>
      </c>
      <c r="I4032" s="1" t="str">
        <f>IF(ISBLANK(Ventas[[#This Row],[Código]]),"",SUM(Ventas[[#This Row],[Monto]],I4031))</f>
        <v/>
      </c>
    </row>
    <row r="4033" spans="3:9" x14ac:dyDescent="0.25">
      <c r="C4033" t="str">
        <f>IF(ISBLANK(Ventas[[#This Row],[Código]]),"",VLOOKUP(Ventas[[#This Row],[Código]],Productos[],2,FALSE))</f>
        <v/>
      </c>
      <c r="D4033" t="str">
        <f>IF(ISBLANK(Ventas[[#This Row],[Código]]),"",VLOOKUP(Ventas[[#This Row],[Código]],Productos[],3,FALSE))</f>
        <v/>
      </c>
      <c r="E4033" s="22"/>
      <c r="F4033" s="1" t="str">
        <f>IF(ISBLANK(Ventas[[#This Row],[Código]]),"",VLOOKUP(Ventas[[#This Row],[Código]],Productos[],4,FALSE))</f>
        <v/>
      </c>
      <c r="G4033" s="1" t="str">
        <f>IF(ISBLANK(Ventas[[#This Row],[Código]]),"",VLOOKUP(Ventas[[#This Row],[Código]],Productos[],5,FALSE))</f>
        <v/>
      </c>
      <c r="H4033" s="23" t="str">
        <f>IF(ISBLANK(Ventas[[#This Row],[Código]]),"",Ventas[[#This Row],[Precio Unitario]]*Ventas[[#This Row],[Cantidad]])</f>
        <v/>
      </c>
      <c r="I4033" s="1" t="str">
        <f>IF(ISBLANK(Ventas[[#This Row],[Código]]),"",SUM(Ventas[[#This Row],[Monto]],I4032))</f>
        <v/>
      </c>
    </row>
    <row r="4034" spans="3:9" x14ac:dyDescent="0.25">
      <c r="C4034" t="str">
        <f>IF(ISBLANK(Ventas[[#This Row],[Código]]),"",VLOOKUP(Ventas[[#This Row],[Código]],Productos[],2,FALSE))</f>
        <v/>
      </c>
      <c r="D4034" t="str">
        <f>IF(ISBLANK(Ventas[[#This Row],[Código]]),"",VLOOKUP(Ventas[[#This Row],[Código]],Productos[],3,FALSE))</f>
        <v/>
      </c>
      <c r="E4034" s="22"/>
      <c r="F4034" s="1" t="str">
        <f>IF(ISBLANK(Ventas[[#This Row],[Código]]),"",VLOOKUP(Ventas[[#This Row],[Código]],Productos[],4,FALSE))</f>
        <v/>
      </c>
      <c r="G4034" s="1" t="str">
        <f>IF(ISBLANK(Ventas[[#This Row],[Código]]),"",VLOOKUP(Ventas[[#This Row],[Código]],Productos[],5,FALSE))</f>
        <v/>
      </c>
      <c r="H4034" s="23" t="str">
        <f>IF(ISBLANK(Ventas[[#This Row],[Código]]),"",Ventas[[#This Row],[Precio Unitario]]*Ventas[[#This Row],[Cantidad]])</f>
        <v/>
      </c>
      <c r="I4034" s="1" t="str">
        <f>IF(ISBLANK(Ventas[[#This Row],[Código]]),"",SUM(Ventas[[#This Row],[Monto]],I4033))</f>
        <v/>
      </c>
    </row>
    <row r="4035" spans="3:9" x14ac:dyDescent="0.25">
      <c r="C4035" t="str">
        <f>IF(ISBLANK(Ventas[[#This Row],[Código]]),"",VLOOKUP(Ventas[[#This Row],[Código]],Productos[],2,FALSE))</f>
        <v/>
      </c>
      <c r="D4035" t="str">
        <f>IF(ISBLANK(Ventas[[#This Row],[Código]]),"",VLOOKUP(Ventas[[#This Row],[Código]],Productos[],3,FALSE))</f>
        <v/>
      </c>
      <c r="E4035" s="22"/>
      <c r="F4035" s="1" t="str">
        <f>IF(ISBLANK(Ventas[[#This Row],[Código]]),"",VLOOKUP(Ventas[[#This Row],[Código]],Productos[],4,FALSE))</f>
        <v/>
      </c>
      <c r="G4035" s="1" t="str">
        <f>IF(ISBLANK(Ventas[[#This Row],[Código]]),"",VLOOKUP(Ventas[[#This Row],[Código]],Productos[],5,FALSE))</f>
        <v/>
      </c>
      <c r="H4035" s="23" t="str">
        <f>IF(ISBLANK(Ventas[[#This Row],[Código]]),"",Ventas[[#This Row],[Precio Unitario]]*Ventas[[#This Row],[Cantidad]])</f>
        <v/>
      </c>
      <c r="I4035" s="1" t="str">
        <f>IF(ISBLANK(Ventas[[#This Row],[Código]]),"",SUM(Ventas[[#This Row],[Monto]],I4034))</f>
        <v/>
      </c>
    </row>
    <row r="4036" spans="3:9" x14ac:dyDescent="0.25">
      <c r="C4036" t="str">
        <f>IF(ISBLANK(Ventas[[#This Row],[Código]]),"",VLOOKUP(Ventas[[#This Row],[Código]],Productos[],2,FALSE))</f>
        <v/>
      </c>
      <c r="D4036" t="str">
        <f>IF(ISBLANK(Ventas[[#This Row],[Código]]),"",VLOOKUP(Ventas[[#This Row],[Código]],Productos[],3,FALSE))</f>
        <v/>
      </c>
      <c r="E4036" s="22"/>
      <c r="F4036" s="1" t="str">
        <f>IF(ISBLANK(Ventas[[#This Row],[Código]]),"",VLOOKUP(Ventas[[#This Row],[Código]],Productos[],4,FALSE))</f>
        <v/>
      </c>
      <c r="G4036" s="1" t="str">
        <f>IF(ISBLANK(Ventas[[#This Row],[Código]]),"",VLOOKUP(Ventas[[#This Row],[Código]],Productos[],5,FALSE))</f>
        <v/>
      </c>
      <c r="H4036" s="23" t="str">
        <f>IF(ISBLANK(Ventas[[#This Row],[Código]]),"",Ventas[[#This Row],[Precio Unitario]]*Ventas[[#This Row],[Cantidad]])</f>
        <v/>
      </c>
      <c r="I4036" s="1" t="str">
        <f>IF(ISBLANK(Ventas[[#This Row],[Código]]),"",SUM(Ventas[[#This Row],[Monto]],I4035))</f>
        <v/>
      </c>
    </row>
    <row r="4037" spans="3:9" x14ac:dyDescent="0.25">
      <c r="C4037" t="str">
        <f>IF(ISBLANK(Ventas[[#This Row],[Código]]),"",VLOOKUP(Ventas[[#This Row],[Código]],Productos[],2,FALSE))</f>
        <v/>
      </c>
      <c r="D4037" t="str">
        <f>IF(ISBLANK(Ventas[[#This Row],[Código]]),"",VLOOKUP(Ventas[[#This Row],[Código]],Productos[],3,FALSE))</f>
        <v/>
      </c>
      <c r="E4037" s="22"/>
      <c r="F4037" s="1" t="str">
        <f>IF(ISBLANK(Ventas[[#This Row],[Código]]),"",VLOOKUP(Ventas[[#This Row],[Código]],Productos[],4,FALSE))</f>
        <v/>
      </c>
      <c r="G4037" s="1" t="str">
        <f>IF(ISBLANK(Ventas[[#This Row],[Código]]),"",VLOOKUP(Ventas[[#This Row],[Código]],Productos[],5,FALSE))</f>
        <v/>
      </c>
      <c r="H4037" s="23" t="str">
        <f>IF(ISBLANK(Ventas[[#This Row],[Código]]),"",Ventas[[#This Row],[Precio Unitario]]*Ventas[[#This Row],[Cantidad]])</f>
        <v/>
      </c>
      <c r="I4037" s="1" t="str">
        <f>IF(ISBLANK(Ventas[[#This Row],[Código]]),"",SUM(Ventas[[#This Row],[Monto]],I4036))</f>
        <v/>
      </c>
    </row>
    <row r="4038" spans="3:9" x14ac:dyDescent="0.25">
      <c r="C4038" t="str">
        <f>IF(ISBLANK(Ventas[[#This Row],[Código]]),"",VLOOKUP(Ventas[[#This Row],[Código]],Productos[],2,FALSE))</f>
        <v/>
      </c>
      <c r="D4038" t="str">
        <f>IF(ISBLANK(Ventas[[#This Row],[Código]]),"",VLOOKUP(Ventas[[#This Row],[Código]],Productos[],3,FALSE))</f>
        <v/>
      </c>
      <c r="E4038" s="22"/>
      <c r="F4038" s="1" t="str">
        <f>IF(ISBLANK(Ventas[[#This Row],[Código]]),"",VLOOKUP(Ventas[[#This Row],[Código]],Productos[],4,FALSE))</f>
        <v/>
      </c>
      <c r="G4038" s="1" t="str">
        <f>IF(ISBLANK(Ventas[[#This Row],[Código]]),"",VLOOKUP(Ventas[[#This Row],[Código]],Productos[],5,FALSE))</f>
        <v/>
      </c>
      <c r="H4038" s="23" t="str">
        <f>IF(ISBLANK(Ventas[[#This Row],[Código]]),"",Ventas[[#This Row],[Precio Unitario]]*Ventas[[#This Row],[Cantidad]])</f>
        <v/>
      </c>
      <c r="I4038" s="1" t="str">
        <f>IF(ISBLANK(Ventas[[#This Row],[Código]]),"",SUM(Ventas[[#This Row],[Monto]],I4037))</f>
        <v/>
      </c>
    </row>
    <row r="4039" spans="3:9" x14ac:dyDescent="0.25">
      <c r="C4039" t="str">
        <f>IF(ISBLANK(Ventas[[#This Row],[Código]]),"",VLOOKUP(Ventas[[#This Row],[Código]],Productos[],2,FALSE))</f>
        <v/>
      </c>
      <c r="D4039" t="str">
        <f>IF(ISBLANK(Ventas[[#This Row],[Código]]),"",VLOOKUP(Ventas[[#This Row],[Código]],Productos[],3,FALSE))</f>
        <v/>
      </c>
      <c r="E4039" s="22"/>
      <c r="F4039" s="1" t="str">
        <f>IF(ISBLANK(Ventas[[#This Row],[Código]]),"",VLOOKUP(Ventas[[#This Row],[Código]],Productos[],4,FALSE))</f>
        <v/>
      </c>
      <c r="G4039" s="1" t="str">
        <f>IF(ISBLANK(Ventas[[#This Row],[Código]]),"",VLOOKUP(Ventas[[#This Row],[Código]],Productos[],5,FALSE))</f>
        <v/>
      </c>
      <c r="H4039" s="23" t="str">
        <f>IF(ISBLANK(Ventas[[#This Row],[Código]]),"",Ventas[[#This Row],[Precio Unitario]]*Ventas[[#This Row],[Cantidad]])</f>
        <v/>
      </c>
      <c r="I4039" s="1" t="str">
        <f>IF(ISBLANK(Ventas[[#This Row],[Código]]),"",SUM(Ventas[[#This Row],[Monto]],I4038))</f>
        <v/>
      </c>
    </row>
    <row r="4040" spans="3:9" x14ac:dyDescent="0.25">
      <c r="C4040" t="str">
        <f>IF(ISBLANK(Ventas[[#This Row],[Código]]),"",VLOOKUP(Ventas[[#This Row],[Código]],Productos[],2,FALSE))</f>
        <v/>
      </c>
      <c r="D4040" t="str">
        <f>IF(ISBLANK(Ventas[[#This Row],[Código]]),"",VLOOKUP(Ventas[[#This Row],[Código]],Productos[],3,FALSE))</f>
        <v/>
      </c>
      <c r="E4040" s="22"/>
      <c r="F4040" s="1" t="str">
        <f>IF(ISBLANK(Ventas[[#This Row],[Código]]),"",VLOOKUP(Ventas[[#This Row],[Código]],Productos[],4,FALSE))</f>
        <v/>
      </c>
      <c r="G4040" s="1" t="str">
        <f>IF(ISBLANK(Ventas[[#This Row],[Código]]),"",VLOOKUP(Ventas[[#This Row],[Código]],Productos[],5,FALSE))</f>
        <v/>
      </c>
      <c r="H4040" s="23" t="str">
        <f>IF(ISBLANK(Ventas[[#This Row],[Código]]),"",Ventas[[#This Row],[Precio Unitario]]*Ventas[[#This Row],[Cantidad]])</f>
        <v/>
      </c>
      <c r="I4040" s="1" t="str">
        <f>IF(ISBLANK(Ventas[[#This Row],[Código]]),"",SUM(Ventas[[#This Row],[Monto]],I4039))</f>
        <v/>
      </c>
    </row>
    <row r="4041" spans="3:9" x14ac:dyDescent="0.25">
      <c r="C4041" t="str">
        <f>IF(ISBLANK(Ventas[[#This Row],[Código]]),"",VLOOKUP(Ventas[[#This Row],[Código]],Productos[],2,FALSE))</f>
        <v/>
      </c>
      <c r="D4041" t="str">
        <f>IF(ISBLANK(Ventas[[#This Row],[Código]]),"",VLOOKUP(Ventas[[#This Row],[Código]],Productos[],3,FALSE))</f>
        <v/>
      </c>
      <c r="E4041" s="22"/>
      <c r="F4041" s="1" t="str">
        <f>IF(ISBLANK(Ventas[[#This Row],[Código]]),"",VLOOKUP(Ventas[[#This Row],[Código]],Productos[],4,FALSE))</f>
        <v/>
      </c>
      <c r="G4041" s="1" t="str">
        <f>IF(ISBLANK(Ventas[[#This Row],[Código]]),"",VLOOKUP(Ventas[[#This Row],[Código]],Productos[],5,FALSE))</f>
        <v/>
      </c>
      <c r="H4041" s="23" t="str">
        <f>IF(ISBLANK(Ventas[[#This Row],[Código]]),"",Ventas[[#This Row],[Precio Unitario]]*Ventas[[#This Row],[Cantidad]])</f>
        <v/>
      </c>
      <c r="I4041" s="1" t="str">
        <f>IF(ISBLANK(Ventas[[#This Row],[Código]]),"",SUM(Ventas[[#This Row],[Monto]],I4040))</f>
        <v/>
      </c>
    </row>
    <row r="4042" spans="3:9" x14ac:dyDescent="0.25">
      <c r="C4042" t="str">
        <f>IF(ISBLANK(Ventas[[#This Row],[Código]]),"",VLOOKUP(Ventas[[#This Row],[Código]],Productos[],2,FALSE))</f>
        <v/>
      </c>
      <c r="D4042" t="str">
        <f>IF(ISBLANK(Ventas[[#This Row],[Código]]),"",VLOOKUP(Ventas[[#This Row],[Código]],Productos[],3,FALSE))</f>
        <v/>
      </c>
      <c r="E4042" s="22"/>
      <c r="F4042" s="1" t="str">
        <f>IF(ISBLANK(Ventas[[#This Row],[Código]]),"",VLOOKUP(Ventas[[#This Row],[Código]],Productos[],4,FALSE))</f>
        <v/>
      </c>
      <c r="G4042" s="1" t="str">
        <f>IF(ISBLANK(Ventas[[#This Row],[Código]]),"",VLOOKUP(Ventas[[#This Row],[Código]],Productos[],5,FALSE))</f>
        <v/>
      </c>
      <c r="H4042" s="23" t="str">
        <f>IF(ISBLANK(Ventas[[#This Row],[Código]]),"",Ventas[[#This Row],[Precio Unitario]]*Ventas[[#This Row],[Cantidad]])</f>
        <v/>
      </c>
      <c r="I4042" s="1" t="str">
        <f>IF(ISBLANK(Ventas[[#This Row],[Código]]),"",SUM(Ventas[[#This Row],[Monto]],I4041))</f>
        <v/>
      </c>
    </row>
    <row r="4043" spans="3:9" x14ac:dyDescent="0.25">
      <c r="C4043" t="str">
        <f>IF(ISBLANK(Ventas[[#This Row],[Código]]),"",VLOOKUP(Ventas[[#This Row],[Código]],Productos[],2,FALSE))</f>
        <v/>
      </c>
      <c r="D4043" t="str">
        <f>IF(ISBLANK(Ventas[[#This Row],[Código]]),"",VLOOKUP(Ventas[[#This Row],[Código]],Productos[],3,FALSE))</f>
        <v/>
      </c>
      <c r="E4043" s="22"/>
      <c r="F4043" s="1" t="str">
        <f>IF(ISBLANK(Ventas[[#This Row],[Código]]),"",VLOOKUP(Ventas[[#This Row],[Código]],Productos[],4,FALSE))</f>
        <v/>
      </c>
      <c r="G4043" s="1" t="str">
        <f>IF(ISBLANK(Ventas[[#This Row],[Código]]),"",VLOOKUP(Ventas[[#This Row],[Código]],Productos[],5,FALSE))</f>
        <v/>
      </c>
      <c r="H4043" s="23" t="str">
        <f>IF(ISBLANK(Ventas[[#This Row],[Código]]),"",Ventas[[#This Row],[Precio Unitario]]*Ventas[[#This Row],[Cantidad]])</f>
        <v/>
      </c>
      <c r="I4043" s="1" t="str">
        <f>IF(ISBLANK(Ventas[[#This Row],[Código]]),"",SUM(Ventas[[#This Row],[Monto]],I4042))</f>
        <v/>
      </c>
    </row>
    <row r="4044" spans="3:9" x14ac:dyDescent="0.25">
      <c r="C4044" t="str">
        <f>IF(ISBLANK(Ventas[[#This Row],[Código]]),"",VLOOKUP(Ventas[[#This Row],[Código]],Productos[],2,FALSE))</f>
        <v/>
      </c>
      <c r="D4044" t="str">
        <f>IF(ISBLANK(Ventas[[#This Row],[Código]]),"",VLOOKUP(Ventas[[#This Row],[Código]],Productos[],3,FALSE))</f>
        <v/>
      </c>
      <c r="E4044" s="22"/>
      <c r="F4044" s="1" t="str">
        <f>IF(ISBLANK(Ventas[[#This Row],[Código]]),"",VLOOKUP(Ventas[[#This Row],[Código]],Productos[],4,FALSE))</f>
        <v/>
      </c>
      <c r="G4044" s="1" t="str">
        <f>IF(ISBLANK(Ventas[[#This Row],[Código]]),"",VLOOKUP(Ventas[[#This Row],[Código]],Productos[],5,FALSE))</f>
        <v/>
      </c>
      <c r="H4044" s="23" t="str">
        <f>IF(ISBLANK(Ventas[[#This Row],[Código]]),"",Ventas[[#This Row],[Precio Unitario]]*Ventas[[#This Row],[Cantidad]])</f>
        <v/>
      </c>
      <c r="I4044" s="1" t="str">
        <f>IF(ISBLANK(Ventas[[#This Row],[Código]]),"",SUM(Ventas[[#This Row],[Monto]],I4043))</f>
        <v/>
      </c>
    </row>
    <row r="4045" spans="3:9" x14ac:dyDescent="0.25">
      <c r="C4045" t="str">
        <f>IF(ISBLANK(Ventas[[#This Row],[Código]]),"",VLOOKUP(Ventas[[#This Row],[Código]],Productos[],2,FALSE))</f>
        <v/>
      </c>
      <c r="D4045" t="str">
        <f>IF(ISBLANK(Ventas[[#This Row],[Código]]),"",VLOOKUP(Ventas[[#This Row],[Código]],Productos[],3,FALSE))</f>
        <v/>
      </c>
      <c r="E4045" s="22"/>
      <c r="F4045" s="1" t="str">
        <f>IF(ISBLANK(Ventas[[#This Row],[Código]]),"",VLOOKUP(Ventas[[#This Row],[Código]],Productos[],4,FALSE))</f>
        <v/>
      </c>
      <c r="G4045" s="1" t="str">
        <f>IF(ISBLANK(Ventas[[#This Row],[Código]]),"",VLOOKUP(Ventas[[#This Row],[Código]],Productos[],5,FALSE))</f>
        <v/>
      </c>
      <c r="H4045" s="23" t="str">
        <f>IF(ISBLANK(Ventas[[#This Row],[Código]]),"",Ventas[[#This Row],[Precio Unitario]]*Ventas[[#This Row],[Cantidad]])</f>
        <v/>
      </c>
      <c r="I4045" s="1" t="str">
        <f>IF(ISBLANK(Ventas[[#This Row],[Código]]),"",SUM(Ventas[[#This Row],[Monto]],I4044))</f>
        <v/>
      </c>
    </row>
    <row r="4046" spans="3:9" x14ac:dyDescent="0.25">
      <c r="C4046" t="str">
        <f>IF(ISBLANK(Ventas[[#This Row],[Código]]),"",VLOOKUP(Ventas[[#This Row],[Código]],Productos[],2,FALSE))</f>
        <v/>
      </c>
      <c r="D4046" t="str">
        <f>IF(ISBLANK(Ventas[[#This Row],[Código]]),"",VLOOKUP(Ventas[[#This Row],[Código]],Productos[],3,FALSE))</f>
        <v/>
      </c>
      <c r="E4046" s="22"/>
      <c r="F4046" s="1" t="str">
        <f>IF(ISBLANK(Ventas[[#This Row],[Código]]),"",VLOOKUP(Ventas[[#This Row],[Código]],Productos[],4,FALSE))</f>
        <v/>
      </c>
      <c r="G4046" s="1" t="str">
        <f>IF(ISBLANK(Ventas[[#This Row],[Código]]),"",VLOOKUP(Ventas[[#This Row],[Código]],Productos[],5,FALSE))</f>
        <v/>
      </c>
      <c r="H4046" s="23" t="str">
        <f>IF(ISBLANK(Ventas[[#This Row],[Código]]),"",Ventas[[#This Row],[Precio Unitario]]*Ventas[[#This Row],[Cantidad]])</f>
        <v/>
      </c>
      <c r="I4046" s="1" t="str">
        <f>IF(ISBLANK(Ventas[[#This Row],[Código]]),"",SUM(Ventas[[#This Row],[Monto]],I4045))</f>
        <v/>
      </c>
    </row>
    <row r="4047" spans="3:9" x14ac:dyDescent="0.25">
      <c r="C4047" t="str">
        <f>IF(ISBLANK(Ventas[[#This Row],[Código]]),"",VLOOKUP(Ventas[[#This Row],[Código]],Productos[],2,FALSE))</f>
        <v/>
      </c>
      <c r="D4047" t="str">
        <f>IF(ISBLANK(Ventas[[#This Row],[Código]]),"",VLOOKUP(Ventas[[#This Row],[Código]],Productos[],3,FALSE))</f>
        <v/>
      </c>
      <c r="E4047" s="22"/>
      <c r="F4047" s="1" t="str">
        <f>IF(ISBLANK(Ventas[[#This Row],[Código]]),"",VLOOKUP(Ventas[[#This Row],[Código]],Productos[],4,FALSE))</f>
        <v/>
      </c>
      <c r="G4047" s="1" t="str">
        <f>IF(ISBLANK(Ventas[[#This Row],[Código]]),"",VLOOKUP(Ventas[[#This Row],[Código]],Productos[],5,FALSE))</f>
        <v/>
      </c>
      <c r="H4047" s="23" t="str">
        <f>IF(ISBLANK(Ventas[[#This Row],[Código]]),"",Ventas[[#This Row],[Precio Unitario]]*Ventas[[#This Row],[Cantidad]])</f>
        <v/>
      </c>
      <c r="I4047" s="1" t="str">
        <f>IF(ISBLANK(Ventas[[#This Row],[Código]]),"",SUM(Ventas[[#This Row],[Monto]],I4046))</f>
        <v/>
      </c>
    </row>
    <row r="4048" spans="3:9" x14ac:dyDescent="0.25">
      <c r="C4048" t="str">
        <f>IF(ISBLANK(Ventas[[#This Row],[Código]]),"",VLOOKUP(Ventas[[#This Row],[Código]],Productos[],2,FALSE))</f>
        <v/>
      </c>
      <c r="D4048" t="str">
        <f>IF(ISBLANK(Ventas[[#This Row],[Código]]),"",VLOOKUP(Ventas[[#This Row],[Código]],Productos[],3,FALSE))</f>
        <v/>
      </c>
      <c r="E4048" s="22"/>
      <c r="F4048" s="1" t="str">
        <f>IF(ISBLANK(Ventas[[#This Row],[Código]]),"",VLOOKUP(Ventas[[#This Row],[Código]],Productos[],4,FALSE))</f>
        <v/>
      </c>
      <c r="G4048" s="1" t="str">
        <f>IF(ISBLANK(Ventas[[#This Row],[Código]]),"",VLOOKUP(Ventas[[#This Row],[Código]],Productos[],5,FALSE))</f>
        <v/>
      </c>
      <c r="H4048" s="23" t="str">
        <f>IF(ISBLANK(Ventas[[#This Row],[Código]]),"",Ventas[[#This Row],[Precio Unitario]]*Ventas[[#This Row],[Cantidad]])</f>
        <v/>
      </c>
      <c r="I4048" s="1" t="str">
        <f>IF(ISBLANK(Ventas[[#This Row],[Código]]),"",SUM(Ventas[[#This Row],[Monto]],I4047))</f>
        <v/>
      </c>
    </row>
    <row r="4049" spans="3:9" x14ac:dyDescent="0.25">
      <c r="C4049" t="str">
        <f>IF(ISBLANK(Ventas[[#This Row],[Código]]),"",VLOOKUP(Ventas[[#This Row],[Código]],Productos[],2,FALSE))</f>
        <v/>
      </c>
      <c r="D4049" t="str">
        <f>IF(ISBLANK(Ventas[[#This Row],[Código]]),"",VLOOKUP(Ventas[[#This Row],[Código]],Productos[],3,FALSE))</f>
        <v/>
      </c>
      <c r="E4049" s="22"/>
      <c r="F4049" s="1" t="str">
        <f>IF(ISBLANK(Ventas[[#This Row],[Código]]),"",VLOOKUP(Ventas[[#This Row],[Código]],Productos[],4,FALSE))</f>
        <v/>
      </c>
      <c r="G4049" s="1" t="str">
        <f>IF(ISBLANK(Ventas[[#This Row],[Código]]),"",VLOOKUP(Ventas[[#This Row],[Código]],Productos[],5,FALSE))</f>
        <v/>
      </c>
      <c r="H4049" s="23" t="str">
        <f>IF(ISBLANK(Ventas[[#This Row],[Código]]),"",Ventas[[#This Row],[Precio Unitario]]*Ventas[[#This Row],[Cantidad]])</f>
        <v/>
      </c>
      <c r="I4049" s="1" t="str">
        <f>IF(ISBLANK(Ventas[[#This Row],[Código]]),"",SUM(Ventas[[#This Row],[Monto]],I4048))</f>
        <v/>
      </c>
    </row>
    <row r="4050" spans="3:9" x14ac:dyDescent="0.25">
      <c r="C4050" t="str">
        <f>IF(ISBLANK(Ventas[[#This Row],[Código]]),"",VLOOKUP(Ventas[[#This Row],[Código]],Productos[],2,FALSE))</f>
        <v/>
      </c>
      <c r="D4050" t="str">
        <f>IF(ISBLANK(Ventas[[#This Row],[Código]]),"",VLOOKUP(Ventas[[#This Row],[Código]],Productos[],3,FALSE))</f>
        <v/>
      </c>
      <c r="E4050" s="22"/>
      <c r="F4050" s="1" t="str">
        <f>IF(ISBLANK(Ventas[[#This Row],[Código]]),"",VLOOKUP(Ventas[[#This Row],[Código]],Productos[],4,FALSE))</f>
        <v/>
      </c>
      <c r="G4050" s="1" t="str">
        <f>IF(ISBLANK(Ventas[[#This Row],[Código]]),"",VLOOKUP(Ventas[[#This Row],[Código]],Productos[],5,FALSE))</f>
        <v/>
      </c>
      <c r="H4050" s="23" t="str">
        <f>IF(ISBLANK(Ventas[[#This Row],[Código]]),"",Ventas[[#This Row],[Precio Unitario]]*Ventas[[#This Row],[Cantidad]])</f>
        <v/>
      </c>
      <c r="I4050" s="1" t="str">
        <f>IF(ISBLANK(Ventas[[#This Row],[Código]]),"",SUM(Ventas[[#This Row],[Monto]],I4049))</f>
        <v/>
      </c>
    </row>
    <row r="4051" spans="3:9" x14ac:dyDescent="0.25">
      <c r="C4051" t="str">
        <f>IF(ISBLANK(Ventas[[#This Row],[Código]]),"",VLOOKUP(Ventas[[#This Row],[Código]],Productos[],2,FALSE))</f>
        <v/>
      </c>
      <c r="D4051" t="str">
        <f>IF(ISBLANK(Ventas[[#This Row],[Código]]),"",VLOOKUP(Ventas[[#This Row],[Código]],Productos[],3,FALSE))</f>
        <v/>
      </c>
      <c r="E4051" s="22"/>
      <c r="F4051" s="1" t="str">
        <f>IF(ISBLANK(Ventas[[#This Row],[Código]]),"",VLOOKUP(Ventas[[#This Row],[Código]],Productos[],4,FALSE))</f>
        <v/>
      </c>
      <c r="G4051" s="1" t="str">
        <f>IF(ISBLANK(Ventas[[#This Row],[Código]]),"",VLOOKUP(Ventas[[#This Row],[Código]],Productos[],5,FALSE))</f>
        <v/>
      </c>
      <c r="H4051" s="23" t="str">
        <f>IF(ISBLANK(Ventas[[#This Row],[Código]]),"",Ventas[[#This Row],[Precio Unitario]]*Ventas[[#This Row],[Cantidad]])</f>
        <v/>
      </c>
      <c r="I4051" s="1" t="str">
        <f>IF(ISBLANK(Ventas[[#This Row],[Código]]),"",SUM(Ventas[[#This Row],[Monto]],I4050))</f>
        <v/>
      </c>
    </row>
    <row r="4052" spans="3:9" x14ac:dyDescent="0.25">
      <c r="C4052" t="str">
        <f>IF(ISBLANK(Ventas[[#This Row],[Código]]),"",VLOOKUP(Ventas[[#This Row],[Código]],Productos[],2,FALSE))</f>
        <v/>
      </c>
      <c r="D4052" t="str">
        <f>IF(ISBLANK(Ventas[[#This Row],[Código]]),"",VLOOKUP(Ventas[[#This Row],[Código]],Productos[],3,FALSE))</f>
        <v/>
      </c>
      <c r="E4052" s="22"/>
      <c r="F4052" s="1" t="str">
        <f>IF(ISBLANK(Ventas[[#This Row],[Código]]),"",VLOOKUP(Ventas[[#This Row],[Código]],Productos[],4,FALSE))</f>
        <v/>
      </c>
      <c r="G4052" s="1" t="str">
        <f>IF(ISBLANK(Ventas[[#This Row],[Código]]),"",VLOOKUP(Ventas[[#This Row],[Código]],Productos[],5,FALSE))</f>
        <v/>
      </c>
      <c r="H4052" s="23" t="str">
        <f>IF(ISBLANK(Ventas[[#This Row],[Código]]),"",Ventas[[#This Row],[Precio Unitario]]*Ventas[[#This Row],[Cantidad]])</f>
        <v/>
      </c>
      <c r="I4052" s="1" t="str">
        <f>IF(ISBLANK(Ventas[[#This Row],[Código]]),"",SUM(Ventas[[#This Row],[Monto]],I4051))</f>
        <v/>
      </c>
    </row>
    <row r="4053" spans="3:9" x14ac:dyDescent="0.25">
      <c r="C4053" t="str">
        <f>IF(ISBLANK(Ventas[[#This Row],[Código]]),"",VLOOKUP(Ventas[[#This Row],[Código]],Productos[],2,FALSE))</f>
        <v/>
      </c>
      <c r="D4053" t="str">
        <f>IF(ISBLANK(Ventas[[#This Row],[Código]]),"",VLOOKUP(Ventas[[#This Row],[Código]],Productos[],3,FALSE))</f>
        <v/>
      </c>
      <c r="E4053" s="22"/>
      <c r="F4053" s="1" t="str">
        <f>IF(ISBLANK(Ventas[[#This Row],[Código]]),"",VLOOKUP(Ventas[[#This Row],[Código]],Productos[],4,FALSE))</f>
        <v/>
      </c>
      <c r="G4053" s="1" t="str">
        <f>IF(ISBLANK(Ventas[[#This Row],[Código]]),"",VLOOKUP(Ventas[[#This Row],[Código]],Productos[],5,FALSE))</f>
        <v/>
      </c>
      <c r="H4053" s="23" t="str">
        <f>IF(ISBLANK(Ventas[[#This Row],[Código]]),"",Ventas[[#This Row],[Precio Unitario]]*Ventas[[#This Row],[Cantidad]])</f>
        <v/>
      </c>
      <c r="I4053" s="1" t="str">
        <f>IF(ISBLANK(Ventas[[#This Row],[Código]]),"",SUM(Ventas[[#This Row],[Monto]],I4052))</f>
        <v/>
      </c>
    </row>
    <row r="4054" spans="3:9" x14ac:dyDescent="0.25">
      <c r="C4054" t="str">
        <f>IF(ISBLANK(Ventas[[#This Row],[Código]]),"",VLOOKUP(Ventas[[#This Row],[Código]],Productos[],2,FALSE))</f>
        <v/>
      </c>
      <c r="D4054" t="str">
        <f>IF(ISBLANK(Ventas[[#This Row],[Código]]),"",VLOOKUP(Ventas[[#This Row],[Código]],Productos[],3,FALSE))</f>
        <v/>
      </c>
      <c r="E4054" s="22"/>
      <c r="F4054" s="1" t="str">
        <f>IF(ISBLANK(Ventas[[#This Row],[Código]]),"",VLOOKUP(Ventas[[#This Row],[Código]],Productos[],4,FALSE))</f>
        <v/>
      </c>
      <c r="G4054" s="1" t="str">
        <f>IF(ISBLANK(Ventas[[#This Row],[Código]]),"",VLOOKUP(Ventas[[#This Row],[Código]],Productos[],5,FALSE))</f>
        <v/>
      </c>
      <c r="H4054" s="23" t="str">
        <f>IF(ISBLANK(Ventas[[#This Row],[Código]]),"",Ventas[[#This Row],[Precio Unitario]]*Ventas[[#This Row],[Cantidad]])</f>
        <v/>
      </c>
      <c r="I4054" s="1" t="str">
        <f>IF(ISBLANK(Ventas[[#This Row],[Código]]),"",SUM(Ventas[[#This Row],[Monto]],I4053))</f>
        <v/>
      </c>
    </row>
    <row r="4055" spans="3:9" x14ac:dyDescent="0.25">
      <c r="C4055" t="str">
        <f>IF(ISBLANK(Ventas[[#This Row],[Código]]),"",VLOOKUP(Ventas[[#This Row],[Código]],Productos[],2,FALSE))</f>
        <v/>
      </c>
      <c r="D4055" t="str">
        <f>IF(ISBLANK(Ventas[[#This Row],[Código]]),"",VLOOKUP(Ventas[[#This Row],[Código]],Productos[],3,FALSE))</f>
        <v/>
      </c>
      <c r="E4055" s="22"/>
      <c r="F4055" s="1" t="str">
        <f>IF(ISBLANK(Ventas[[#This Row],[Código]]),"",VLOOKUP(Ventas[[#This Row],[Código]],Productos[],4,FALSE))</f>
        <v/>
      </c>
      <c r="G4055" s="1" t="str">
        <f>IF(ISBLANK(Ventas[[#This Row],[Código]]),"",VLOOKUP(Ventas[[#This Row],[Código]],Productos[],5,FALSE))</f>
        <v/>
      </c>
      <c r="H4055" s="23" t="str">
        <f>IF(ISBLANK(Ventas[[#This Row],[Código]]),"",Ventas[[#This Row],[Precio Unitario]]*Ventas[[#This Row],[Cantidad]])</f>
        <v/>
      </c>
      <c r="I4055" s="1" t="str">
        <f>IF(ISBLANK(Ventas[[#This Row],[Código]]),"",SUM(Ventas[[#This Row],[Monto]],I4054))</f>
        <v/>
      </c>
    </row>
    <row r="4056" spans="3:9" x14ac:dyDescent="0.25">
      <c r="C4056" t="str">
        <f>IF(ISBLANK(Ventas[[#This Row],[Código]]),"",VLOOKUP(Ventas[[#This Row],[Código]],Productos[],2,FALSE))</f>
        <v/>
      </c>
      <c r="D4056" t="str">
        <f>IF(ISBLANK(Ventas[[#This Row],[Código]]),"",VLOOKUP(Ventas[[#This Row],[Código]],Productos[],3,FALSE))</f>
        <v/>
      </c>
      <c r="E4056" s="22"/>
      <c r="F4056" s="1" t="str">
        <f>IF(ISBLANK(Ventas[[#This Row],[Código]]),"",VLOOKUP(Ventas[[#This Row],[Código]],Productos[],4,FALSE))</f>
        <v/>
      </c>
      <c r="G4056" s="1" t="str">
        <f>IF(ISBLANK(Ventas[[#This Row],[Código]]),"",VLOOKUP(Ventas[[#This Row],[Código]],Productos[],5,FALSE))</f>
        <v/>
      </c>
      <c r="H4056" s="23" t="str">
        <f>IF(ISBLANK(Ventas[[#This Row],[Código]]),"",Ventas[[#This Row],[Precio Unitario]]*Ventas[[#This Row],[Cantidad]])</f>
        <v/>
      </c>
      <c r="I4056" s="1" t="str">
        <f>IF(ISBLANK(Ventas[[#This Row],[Código]]),"",SUM(Ventas[[#This Row],[Monto]],I4055))</f>
        <v/>
      </c>
    </row>
    <row r="4057" spans="3:9" x14ac:dyDescent="0.25">
      <c r="C4057" t="str">
        <f>IF(ISBLANK(Ventas[[#This Row],[Código]]),"",VLOOKUP(Ventas[[#This Row],[Código]],Productos[],2,FALSE))</f>
        <v/>
      </c>
      <c r="D4057" t="str">
        <f>IF(ISBLANK(Ventas[[#This Row],[Código]]),"",VLOOKUP(Ventas[[#This Row],[Código]],Productos[],3,FALSE))</f>
        <v/>
      </c>
      <c r="E4057" s="22"/>
      <c r="F4057" s="1" t="str">
        <f>IF(ISBLANK(Ventas[[#This Row],[Código]]),"",VLOOKUP(Ventas[[#This Row],[Código]],Productos[],4,FALSE))</f>
        <v/>
      </c>
      <c r="G4057" s="1" t="str">
        <f>IF(ISBLANK(Ventas[[#This Row],[Código]]),"",VLOOKUP(Ventas[[#This Row],[Código]],Productos[],5,FALSE))</f>
        <v/>
      </c>
      <c r="H4057" s="23" t="str">
        <f>IF(ISBLANK(Ventas[[#This Row],[Código]]),"",Ventas[[#This Row],[Precio Unitario]]*Ventas[[#This Row],[Cantidad]])</f>
        <v/>
      </c>
      <c r="I4057" s="1" t="str">
        <f>IF(ISBLANK(Ventas[[#This Row],[Código]]),"",SUM(Ventas[[#This Row],[Monto]],I4056))</f>
        <v/>
      </c>
    </row>
    <row r="4058" spans="3:9" x14ac:dyDescent="0.25">
      <c r="C4058" t="str">
        <f>IF(ISBLANK(Ventas[[#This Row],[Código]]),"",VLOOKUP(Ventas[[#This Row],[Código]],Productos[],2,FALSE))</f>
        <v/>
      </c>
      <c r="D4058" t="str">
        <f>IF(ISBLANK(Ventas[[#This Row],[Código]]),"",VLOOKUP(Ventas[[#This Row],[Código]],Productos[],3,FALSE))</f>
        <v/>
      </c>
      <c r="E4058" s="22"/>
      <c r="F4058" s="1" t="str">
        <f>IF(ISBLANK(Ventas[[#This Row],[Código]]),"",VLOOKUP(Ventas[[#This Row],[Código]],Productos[],4,FALSE))</f>
        <v/>
      </c>
      <c r="G4058" s="1" t="str">
        <f>IF(ISBLANK(Ventas[[#This Row],[Código]]),"",VLOOKUP(Ventas[[#This Row],[Código]],Productos[],5,FALSE))</f>
        <v/>
      </c>
      <c r="H4058" s="23" t="str">
        <f>IF(ISBLANK(Ventas[[#This Row],[Código]]),"",Ventas[[#This Row],[Precio Unitario]]*Ventas[[#This Row],[Cantidad]])</f>
        <v/>
      </c>
      <c r="I4058" s="1" t="str">
        <f>IF(ISBLANK(Ventas[[#This Row],[Código]]),"",SUM(Ventas[[#This Row],[Monto]],I4057))</f>
        <v/>
      </c>
    </row>
    <row r="4059" spans="3:9" x14ac:dyDescent="0.25">
      <c r="C4059" t="str">
        <f>IF(ISBLANK(Ventas[[#This Row],[Código]]),"",VLOOKUP(Ventas[[#This Row],[Código]],Productos[],2,FALSE))</f>
        <v/>
      </c>
      <c r="D4059" t="str">
        <f>IF(ISBLANK(Ventas[[#This Row],[Código]]),"",VLOOKUP(Ventas[[#This Row],[Código]],Productos[],3,FALSE))</f>
        <v/>
      </c>
      <c r="E4059" s="22"/>
      <c r="F4059" s="1" t="str">
        <f>IF(ISBLANK(Ventas[[#This Row],[Código]]),"",VLOOKUP(Ventas[[#This Row],[Código]],Productos[],4,FALSE))</f>
        <v/>
      </c>
      <c r="G4059" s="1" t="str">
        <f>IF(ISBLANK(Ventas[[#This Row],[Código]]),"",VLOOKUP(Ventas[[#This Row],[Código]],Productos[],5,FALSE))</f>
        <v/>
      </c>
      <c r="H4059" s="23" t="str">
        <f>IF(ISBLANK(Ventas[[#This Row],[Código]]),"",Ventas[[#This Row],[Precio Unitario]]*Ventas[[#This Row],[Cantidad]])</f>
        <v/>
      </c>
      <c r="I4059" s="1" t="str">
        <f>IF(ISBLANK(Ventas[[#This Row],[Código]]),"",SUM(Ventas[[#This Row],[Monto]],I4058))</f>
        <v/>
      </c>
    </row>
    <row r="4060" spans="3:9" x14ac:dyDescent="0.25">
      <c r="C4060" t="str">
        <f>IF(ISBLANK(Ventas[[#This Row],[Código]]),"",VLOOKUP(Ventas[[#This Row],[Código]],Productos[],2,FALSE))</f>
        <v/>
      </c>
      <c r="D4060" t="str">
        <f>IF(ISBLANK(Ventas[[#This Row],[Código]]),"",VLOOKUP(Ventas[[#This Row],[Código]],Productos[],3,FALSE))</f>
        <v/>
      </c>
      <c r="E4060" s="22"/>
      <c r="F4060" s="1" t="str">
        <f>IF(ISBLANK(Ventas[[#This Row],[Código]]),"",VLOOKUP(Ventas[[#This Row],[Código]],Productos[],4,FALSE))</f>
        <v/>
      </c>
      <c r="G4060" s="1" t="str">
        <f>IF(ISBLANK(Ventas[[#This Row],[Código]]),"",VLOOKUP(Ventas[[#This Row],[Código]],Productos[],5,FALSE))</f>
        <v/>
      </c>
      <c r="H4060" s="23" t="str">
        <f>IF(ISBLANK(Ventas[[#This Row],[Código]]),"",Ventas[[#This Row],[Precio Unitario]]*Ventas[[#This Row],[Cantidad]])</f>
        <v/>
      </c>
      <c r="I4060" s="1" t="str">
        <f>IF(ISBLANK(Ventas[[#This Row],[Código]]),"",SUM(Ventas[[#This Row],[Monto]],I4059))</f>
        <v/>
      </c>
    </row>
    <row r="4061" spans="3:9" x14ac:dyDescent="0.25">
      <c r="C4061" t="str">
        <f>IF(ISBLANK(Ventas[[#This Row],[Código]]),"",VLOOKUP(Ventas[[#This Row],[Código]],Productos[],2,FALSE))</f>
        <v/>
      </c>
      <c r="D4061" t="str">
        <f>IF(ISBLANK(Ventas[[#This Row],[Código]]),"",VLOOKUP(Ventas[[#This Row],[Código]],Productos[],3,FALSE))</f>
        <v/>
      </c>
      <c r="E4061" s="22"/>
      <c r="F4061" s="1" t="str">
        <f>IF(ISBLANK(Ventas[[#This Row],[Código]]),"",VLOOKUP(Ventas[[#This Row],[Código]],Productos[],4,FALSE))</f>
        <v/>
      </c>
      <c r="G4061" s="1" t="str">
        <f>IF(ISBLANK(Ventas[[#This Row],[Código]]),"",VLOOKUP(Ventas[[#This Row],[Código]],Productos[],5,FALSE))</f>
        <v/>
      </c>
      <c r="H4061" s="23" t="str">
        <f>IF(ISBLANK(Ventas[[#This Row],[Código]]),"",Ventas[[#This Row],[Precio Unitario]]*Ventas[[#This Row],[Cantidad]])</f>
        <v/>
      </c>
      <c r="I4061" s="1" t="str">
        <f>IF(ISBLANK(Ventas[[#This Row],[Código]]),"",SUM(Ventas[[#This Row],[Monto]],I4060))</f>
        <v/>
      </c>
    </row>
    <row r="4062" spans="3:9" x14ac:dyDescent="0.25">
      <c r="C4062" t="str">
        <f>IF(ISBLANK(Ventas[[#This Row],[Código]]),"",VLOOKUP(Ventas[[#This Row],[Código]],Productos[],2,FALSE))</f>
        <v/>
      </c>
      <c r="D4062" t="str">
        <f>IF(ISBLANK(Ventas[[#This Row],[Código]]),"",VLOOKUP(Ventas[[#This Row],[Código]],Productos[],3,FALSE))</f>
        <v/>
      </c>
      <c r="E4062" s="22"/>
      <c r="F4062" s="1" t="str">
        <f>IF(ISBLANK(Ventas[[#This Row],[Código]]),"",VLOOKUP(Ventas[[#This Row],[Código]],Productos[],4,FALSE))</f>
        <v/>
      </c>
      <c r="G4062" s="1" t="str">
        <f>IF(ISBLANK(Ventas[[#This Row],[Código]]),"",VLOOKUP(Ventas[[#This Row],[Código]],Productos[],5,FALSE))</f>
        <v/>
      </c>
      <c r="H4062" s="23" t="str">
        <f>IF(ISBLANK(Ventas[[#This Row],[Código]]),"",Ventas[[#This Row],[Precio Unitario]]*Ventas[[#This Row],[Cantidad]])</f>
        <v/>
      </c>
      <c r="I4062" s="1" t="str">
        <f>IF(ISBLANK(Ventas[[#This Row],[Código]]),"",SUM(Ventas[[#This Row],[Monto]],I4061))</f>
        <v/>
      </c>
    </row>
    <row r="4063" spans="3:9" x14ac:dyDescent="0.25">
      <c r="C4063" t="str">
        <f>IF(ISBLANK(Ventas[[#This Row],[Código]]),"",VLOOKUP(Ventas[[#This Row],[Código]],Productos[],2,FALSE))</f>
        <v/>
      </c>
      <c r="D4063" t="str">
        <f>IF(ISBLANK(Ventas[[#This Row],[Código]]),"",VLOOKUP(Ventas[[#This Row],[Código]],Productos[],3,FALSE))</f>
        <v/>
      </c>
      <c r="E4063" s="22"/>
      <c r="F4063" s="1" t="str">
        <f>IF(ISBLANK(Ventas[[#This Row],[Código]]),"",VLOOKUP(Ventas[[#This Row],[Código]],Productos[],4,FALSE))</f>
        <v/>
      </c>
      <c r="G4063" s="1" t="str">
        <f>IF(ISBLANK(Ventas[[#This Row],[Código]]),"",VLOOKUP(Ventas[[#This Row],[Código]],Productos[],5,FALSE))</f>
        <v/>
      </c>
      <c r="H4063" s="23" t="str">
        <f>IF(ISBLANK(Ventas[[#This Row],[Código]]),"",Ventas[[#This Row],[Precio Unitario]]*Ventas[[#This Row],[Cantidad]])</f>
        <v/>
      </c>
      <c r="I4063" s="1" t="str">
        <f>IF(ISBLANK(Ventas[[#This Row],[Código]]),"",SUM(Ventas[[#This Row],[Monto]],I4062))</f>
        <v/>
      </c>
    </row>
    <row r="4064" spans="3:9" x14ac:dyDescent="0.25">
      <c r="C4064" t="str">
        <f>IF(ISBLANK(Ventas[[#This Row],[Código]]),"",VLOOKUP(Ventas[[#This Row],[Código]],Productos[],2,FALSE))</f>
        <v/>
      </c>
      <c r="D4064" t="str">
        <f>IF(ISBLANK(Ventas[[#This Row],[Código]]),"",VLOOKUP(Ventas[[#This Row],[Código]],Productos[],3,FALSE))</f>
        <v/>
      </c>
      <c r="E4064" s="22"/>
      <c r="F4064" s="1" t="str">
        <f>IF(ISBLANK(Ventas[[#This Row],[Código]]),"",VLOOKUP(Ventas[[#This Row],[Código]],Productos[],4,FALSE))</f>
        <v/>
      </c>
      <c r="G4064" s="1" t="str">
        <f>IF(ISBLANK(Ventas[[#This Row],[Código]]),"",VLOOKUP(Ventas[[#This Row],[Código]],Productos[],5,FALSE))</f>
        <v/>
      </c>
      <c r="H4064" s="23" t="str">
        <f>IF(ISBLANK(Ventas[[#This Row],[Código]]),"",Ventas[[#This Row],[Precio Unitario]]*Ventas[[#This Row],[Cantidad]])</f>
        <v/>
      </c>
      <c r="I4064" s="1" t="str">
        <f>IF(ISBLANK(Ventas[[#This Row],[Código]]),"",SUM(Ventas[[#This Row],[Monto]],I4063))</f>
        <v/>
      </c>
    </row>
    <row r="4065" spans="3:9" x14ac:dyDescent="0.25">
      <c r="C4065" t="str">
        <f>IF(ISBLANK(Ventas[[#This Row],[Código]]),"",VLOOKUP(Ventas[[#This Row],[Código]],Productos[],2,FALSE))</f>
        <v/>
      </c>
      <c r="D4065" t="str">
        <f>IF(ISBLANK(Ventas[[#This Row],[Código]]),"",VLOOKUP(Ventas[[#This Row],[Código]],Productos[],3,FALSE))</f>
        <v/>
      </c>
      <c r="E4065" s="22"/>
      <c r="F4065" s="1" t="str">
        <f>IF(ISBLANK(Ventas[[#This Row],[Código]]),"",VLOOKUP(Ventas[[#This Row],[Código]],Productos[],4,FALSE))</f>
        <v/>
      </c>
      <c r="G4065" s="1" t="str">
        <f>IF(ISBLANK(Ventas[[#This Row],[Código]]),"",VLOOKUP(Ventas[[#This Row],[Código]],Productos[],5,FALSE))</f>
        <v/>
      </c>
      <c r="H4065" s="23" t="str">
        <f>IF(ISBLANK(Ventas[[#This Row],[Código]]),"",Ventas[[#This Row],[Precio Unitario]]*Ventas[[#This Row],[Cantidad]])</f>
        <v/>
      </c>
      <c r="I4065" s="1" t="str">
        <f>IF(ISBLANK(Ventas[[#This Row],[Código]]),"",SUM(Ventas[[#This Row],[Monto]],I4064))</f>
        <v/>
      </c>
    </row>
    <row r="4066" spans="3:9" x14ac:dyDescent="0.25">
      <c r="C4066" t="str">
        <f>IF(ISBLANK(Ventas[[#This Row],[Código]]),"",VLOOKUP(Ventas[[#This Row],[Código]],Productos[],2,FALSE))</f>
        <v/>
      </c>
      <c r="D4066" t="str">
        <f>IF(ISBLANK(Ventas[[#This Row],[Código]]),"",VLOOKUP(Ventas[[#This Row],[Código]],Productos[],3,FALSE))</f>
        <v/>
      </c>
      <c r="E4066" s="22"/>
      <c r="F4066" s="1" t="str">
        <f>IF(ISBLANK(Ventas[[#This Row],[Código]]),"",VLOOKUP(Ventas[[#This Row],[Código]],Productos[],4,FALSE))</f>
        <v/>
      </c>
      <c r="G4066" s="1" t="str">
        <f>IF(ISBLANK(Ventas[[#This Row],[Código]]),"",VLOOKUP(Ventas[[#This Row],[Código]],Productos[],5,FALSE))</f>
        <v/>
      </c>
      <c r="H4066" s="23" t="str">
        <f>IF(ISBLANK(Ventas[[#This Row],[Código]]),"",Ventas[[#This Row],[Precio Unitario]]*Ventas[[#This Row],[Cantidad]])</f>
        <v/>
      </c>
      <c r="I4066" s="1" t="str">
        <f>IF(ISBLANK(Ventas[[#This Row],[Código]]),"",SUM(Ventas[[#This Row],[Monto]],I4065))</f>
        <v/>
      </c>
    </row>
    <row r="4067" spans="3:9" x14ac:dyDescent="0.25">
      <c r="C4067" t="str">
        <f>IF(ISBLANK(Ventas[[#This Row],[Código]]),"",VLOOKUP(Ventas[[#This Row],[Código]],Productos[],2,FALSE))</f>
        <v/>
      </c>
      <c r="D4067" t="str">
        <f>IF(ISBLANK(Ventas[[#This Row],[Código]]),"",VLOOKUP(Ventas[[#This Row],[Código]],Productos[],3,FALSE))</f>
        <v/>
      </c>
      <c r="E4067" s="22"/>
      <c r="F4067" s="1" t="str">
        <f>IF(ISBLANK(Ventas[[#This Row],[Código]]),"",VLOOKUP(Ventas[[#This Row],[Código]],Productos[],4,FALSE))</f>
        <v/>
      </c>
      <c r="G4067" s="1" t="str">
        <f>IF(ISBLANK(Ventas[[#This Row],[Código]]),"",VLOOKUP(Ventas[[#This Row],[Código]],Productos[],5,FALSE))</f>
        <v/>
      </c>
      <c r="H4067" s="23" t="str">
        <f>IF(ISBLANK(Ventas[[#This Row],[Código]]),"",Ventas[[#This Row],[Precio Unitario]]*Ventas[[#This Row],[Cantidad]])</f>
        <v/>
      </c>
      <c r="I4067" s="1" t="str">
        <f>IF(ISBLANK(Ventas[[#This Row],[Código]]),"",SUM(Ventas[[#This Row],[Monto]],I4066))</f>
        <v/>
      </c>
    </row>
    <row r="4068" spans="3:9" x14ac:dyDescent="0.25">
      <c r="C4068" t="str">
        <f>IF(ISBLANK(Ventas[[#This Row],[Código]]),"",VLOOKUP(Ventas[[#This Row],[Código]],Productos[],2,FALSE))</f>
        <v/>
      </c>
      <c r="D4068" t="str">
        <f>IF(ISBLANK(Ventas[[#This Row],[Código]]),"",VLOOKUP(Ventas[[#This Row],[Código]],Productos[],3,FALSE))</f>
        <v/>
      </c>
      <c r="E4068" s="22"/>
      <c r="F4068" s="1" t="str">
        <f>IF(ISBLANK(Ventas[[#This Row],[Código]]),"",VLOOKUP(Ventas[[#This Row],[Código]],Productos[],4,FALSE))</f>
        <v/>
      </c>
      <c r="G4068" s="1" t="str">
        <f>IF(ISBLANK(Ventas[[#This Row],[Código]]),"",VLOOKUP(Ventas[[#This Row],[Código]],Productos[],5,FALSE))</f>
        <v/>
      </c>
      <c r="H4068" s="23" t="str">
        <f>IF(ISBLANK(Ventas[[#This Row],[Código]]),"",Ventas[[#This Row],[Precio Unitario]]*Ventas[[#This Row],[Cantidad]])</f>
        <v/>
      </c>
      <c r="I4068" s="1" t="str">
        <f>IF(ISBLANK(Ventas[[#This Row],[Código]]),"",SUM(Ventas[[#This Row],[Monto]],I4067))</f>
        <v/>
      </c>
    </row>
    <row r="4069" spans="3:9" x14ac:dyDescent="0.25">
      <c r="C4069" t="str">
        <f>IF(ISBLANK(Ventas[[#This Row],[Código]]),"",VLOOKUP(Ventas[[#This Row],[Código]],Productos[],2,FALSE))</f>
        <v/>
      </c>
      <c r="D4069" t="str">
        <f>IF(ISBLANK(Ventas[[#This Row],[Código]]),"",VLOOKUP(Ventas[[#This Row],[Código]],Productos[],3,FALSE))</f>
        <v/>
      </c>
      <c r="E4069" s="22"/>
      <c r="F4069" s="1" t="str">
        <f>IF(ISBLANK(Ventas[[#This Row],[Código]]),"",VLOOKUP(Ventas[[#This Row],[Código]],Productos[],4,FALSE))</f>
        <v/>
      </c>
      <c r="G4069" s="1" t="str">
        <f>IF(ISBLANK(Ventas[[#This Row],[Código]]),"",VLOOKUP(Ventas[[#This Row],[Código]],Productos[],5,FALSE))</f>
        <v/>
      </c>
      <c r="H4069" s="23" t="str">
        <f>IF(ISBLANK(Ventas[[#This Row],[Código]]),"",Ventas[[#This Row],[Precio Unitario]]*Ventas[[#This Row],[Cantidad]])</f>
        <v/>
      </c>
      <c r="I4069" s="1" t="str">
        <f>IF(ISBLANK(Ventas[[#This Row],[Código]]),"",SUM(Ventas[[#This Row],[Monto]],I4068))</f>
        <v/>
      </c>
    </row>
    <row r="4070" spans="3:9" x14ac:dyDescent="0.25">
      <c r="C4070" t="str">
        <f>IF(ISBLANK(Ventas[[#This Row],[Código]]),"",VLOOKUP(Ventas[[#This Row],[Código]],Productos[],2,FALSE))</f>
        <v/>
      </c>
      <c r="D4070" t="str">
        <f>IF(ISBLANK(Ventas[[#This Row],[Código]]),"",VLOOKUP(Ventas[[#This Row],[Código]],Productos[],3,FALSE))</f>
        <v/>
      </c>
      <c r="E4070" s="22"/>
      <c r="F4070" s="1" t="str">
        <f>IF(ISBLANK(Ventas[[#This Row],[Código]]),"",VLOOKUP(Ventas[[#This Row],[Código]],Productos[],4,FALSE))</f>
        <v/>
      </c>
      <c r="G4070" s="1" t="str">
        <f>IF(ISBLANK(Ventas[[#This Row],[Código]]),"",VLOOKUP(Ventas[[#This Row],[Código]],Productos[],5,FALSE))</f>
        <v/>
      </c>
      <c r="H4070" s="23" t="str">
        <f>IF(ISBLANK(Ventas[[#This Row],[Código]]),"",Ventas[[#This Row],[Precio Unitario]]*Ventas[[#This Row],[Cantidad]])</f>
        <v/>
      </c>
      <c r="I4070" s="1" t="str">
        <f>IF(ISBLANK(Ventas[[#This Row],[Código]]),"",SUM(Ventas[[#This Row],[Monto]],I4069))</f>
        <v/>
      </c>
    </row>
    <row r="4071" spans="3:9" x14ac:dyDescent="0.25">
      <c r="C4071" t="str">
        <f>IF(ISBLANK(Ventas[[#This Row],[Código]]),"",VLOOKUP(Ventas[[#This Row],[Código]],Productos[],2,FALSE))</f>
        <v/>
      </c>
      <c r="D4071" t="str">
        <f>IF(ISBLANK(Ventas[[#This Row],[Código]]),"",VLOOKUP(Ventas[[#This Row],[Código]],Productos[],3,FALSE))</f>
        <v/>
      </c>
      <c r="E4071" s="22"/>
      <c r="F4071" s="1" t="str">
        <f>IF(ISBLANK(Ventas[[#This Row],[Código]]),"",VLOOKUP(Ventas[[#This Row],[Código]],Productos[],4,FALSE))</f>
        <v/>
      </c>
      <c r="G4071" s="1" t="str">
        <f>IF(ISBLANK(Ventas[[#This Row],[Código]]),"",VLOOKUP(Ventas[[#This Row],[Código]],Productos[],5,FALSE))</f>
        <v/>
      </c>
      <c r="H4071" s="23" t="str">
        <f>IF(ISBLANK(Ventas[[#This Row],[Código]]),"",Ventas[[#This Row],[Precio Unitario]]*Ventas[[#This Row],[Cantidad]])</f>
        <v/>
      </c>
      <c r="I4071" s="1" t="str">
        <f>IF(ISBLANK(Ventas[[#This Row],[Código]]),"",SUM(Ventas[[#This Row],[Monto]],I4070))</f>
        <v/>
      </c>
    </row>
    <row r="4072" spans="3:9" x14ac:dyDescent="0.25">
      <c r="C4072" t="str">
        <f>IF(ISBLANK(Ventas[[#This Row],[Código]]),"",VLOOKUP(Ventas[[#This Row],[Código]],Productos[],2,FALSE))</f>
        <v/>
      </c>
      <c r="D4072" t="str">
        <f>IF(ISBLANK(Ventas[[#This Row],[Código]]),"",VLOOKUP(Ventas[[#This Row],[Código]],Productos[],3,FALSE))</f>
        <v/>
      </c>
      <c r="E4072" s="22"/>
      <c r="F4072" s="1" t="str">
        <f>IF(ISBLANK(Ventas[[#This Row],[Código]]),"",VLOOKUP(Ventas[[#This Row],[Código]],Productos[],4,FALSE))</f>
        <v/>
      </c>
      <c r="G4072" s="1" t="str">
        <f>IF(ISBLANK(Ventas[[#This Row],[Código]]),"",VLOOKUP(Ventas[[#This Row],[Código]],Productos[],5,FALSE))</f>
        <v/>
      </c>
      <c r="H4072" s="23" t="str">
        <f>IF(ISBLANK(Ventas[[#This Row],[Código]]),"",Ventas[[#This Row],[Precio Unitario]]*Ventas[[#This Row],[Cantidad]])</f>
        <v/>
      </c>
      <c r="I4072" s="1" t="str">
        <f>IF(ISBLANK(Ventas[[#This Row],[Código]]),"",SUM(Ventas[[#This Row],[Monto]],I4071))</f>
        <v/>
      </c>
    </row>
    <row r="4073" spans="3:9" x14ac:dyDescent="0.25">
      <c r="C4073" t="str">
        <f>IF(ISBLANK(Ventas[[#This Row],[Código]]),"",VLOOKUP(Ventas[[#This Row],[Código]],Productos[],2,FALSE))</f>
        <v/>
      </c>
      <c r="D4073" t="str">
        <f>IF(ISBLANK(Ventas[[#This Row],[Código]]),"",VLOOKUP(Ventas[[#This Row],[Código]],Productos[],3,FALSE))</f>
        <v/>
      </c>
      <c r="E4073" s="22"/>
      <c r="F4073" s="1" t="str">
        <f>IF(ISBLANK(Ventas[[#This Row],[Código]]),"",VLOOKUP(Ventas[[#This Row],[Código]],Productos[],4,FALSE))</f>
        <v/>
      </c>
      <c r="G4073" s="1" t="str">
        <f>IF(ISBLANK(Ventas[[#This Row],[Código]]),"",VLOOKUP(Ventas[[#This Row],[Código]],Productos[],5,FALSE))</f>
        <v/>
      </c>
      <c r="H4073" s="23" t="str">
        <f>IF(ISBLANK(Ventas[[#This Row],[Código]]),"",Ventas[[#This Row],[Precio Unitario]]*Ventas[[#This Row],[Cantidad]])</f>
        <v/>
      </c>
      <c r="I4073" s="1" t="str">
        <f>IF(ISBLANK(Ventas[[#This Row],[Código]]),"",SUM(Ventas[[#This Row],[Monto]],I4072))</f>
        <v/>
      </c>
    </row>
    <row r="4074" spans="3:9" x14ac:dyDescent="0.25">
      <c r="C4074" t="str">
        <f>IF(ISBLANK(Ventas[[#This Row],[Código]]),"",VLOOKUP(Ventas[[#This Row],[Código]],Productos[],2,FALSE))</f>
        <v/>
      </c>
      <c r="D4074" t="str">
        <f>IF(ISBLANK(Ventas[[#This Row],[Código]]),"",VLOOKUP(Ventas[[#This Row],[Código]],Productos[],3,FALSE))</f>
        <v/>
      </c>
      <c r="E4074" s="22"/>
      <c r="F4074" s="1" t="str">
        <f>IF(ISBLANK(Ventas[[#This Row],[Código]]),"",VLOOKUP(Ventas[[#This Row],[Código]],Productos[],4,FALSE))</f>
        <v/>
      </c>
      <c r="G4074" s="1" t="str">
        <f>IF(ISBLANK(Ventas[[#This Row],[Código]]),"",VLOOKUP(Ventas[[#This Row],[Código]],Productos[],5,FALSE))</f>
        <v/>
      </c>
      <c r="H4074" s="23" t="str">
        <f>IF(ISBLANK(Ventas[[#This Row],[Código]]),"",Ventas[[#This Row],[Precio Unitario]]*Ventas[[#This Row],[Cantidad]])</f>
        <v/>
      </c>
      <c r="I4074" s="1" t="str">
        <f>IF(ISBLANK(Ventas[[#This Row],[Código]]),"",SUM(Ventas[[#This Row],[Monto]],I4073))</f>
        <v/>
      </c>
    </row>
    <row r="4075" spans="3:9" x14ac:dyDescent="0.25">
      <c r="C4075" t="str">
        <f>IF(ISBLANK(Ventas[[#This Row],[Código]]),"",VLOOKUP(Ventas[[#This Row],[Código]],Productos[],2,FALSE))</f>
        <v/>
      </c>
      <c r="D4075" t="str">
        <f>IF(ISBLANK(Ventas[[#This Row],[Código]]),"",VLOOKUP(Ventas[[#This Row],[Código]],Productos[],3,FALSE))</f>
        <v/>
      </c>
      <c r="E4075" s="22"/>
      <c r="F4075" s="1" t="str">
        <f>IF(ISBLANK(Ventas[[#This Row],[Código]]),"",VLOOKUP(Ventas[[#This Row],[Código]],Productos[],4,FALSE))</f>
        <v/>
      </c>
      <c r="G4075" s="1" t="str">
        <f>IF(ISBLANK(Ventas[[#This Row],[Código]]),"",VLOOKUP(Ventas[[#This Row],[Código]],Productos[],5,FALSE))</f>
        <v/>
      </c>
      <c r="H4075" s="23" t="str">
        <f>IF(ISBLANK(Ventas[[#This Row],[Código]]),"",Ventas[[#This Row],[Precio Unitario]]*Ventas[[#This Row],[Cantidad]])</f>
        <v/>
      </c>
      <c r="I4075" s="1" t="str">
        <f>IF(ISBLANK(Ventas[[#This Row],[Código]]),"",SUM(Ventas[[#This Row],[Monto]],I4074))</f>
        <v/>
      </c>
    </row>
    <row r="4076" spans="3:9" x14ac:dyDescent="0.25">
      <c r="C4076" t="str">
        <f>IF(ISBLANK(Ventas[[#This Row],[Código]]),"",VLOOKUP(Ventas[[#This Row],[Código]],Productos[],2,FALSE))</f>
        <v/>
      </c>
      <c r="D4076" t="str">
        <f>IF(ISBLANK(Ventas[[#This Row],[Código]]),"",VLOOKUP(Ventas[[#This Row],[Código]],Productos[],3,FALSE))</f>
        <v/>
      </c>
      <c r="E4076" s="22"/>
      <c r="F4076" s="1" t="str">
        <f>IF(ISBLANK(Ventas[[#This Row],[Código]]),"",VLOOKUP(Ventas[[#This Row],[Código]],Productos[],4,FALSE))</f>
        <v/>
      </c>
      <c r="G4076" s="1" t="str">
        <f>IF(ISBLANK(Ventas[[#This Row],[Código]]),"",VLOOKUP(Ventas[[#This Row],[Código]],Productos[],5,FALSE))</f>
        <v/>
      </c>
      <c r="H4076" s="23" t="str">
        <f>IF(ISBLANK(Ventas[[#This Row],[Código]]),"",Ventas[[#This Row],[Precio Unitario]]*Ventas[[#This Row],[Cantidad]])</f>
        <v/>
      </c>
      <c r="I4076" s="1" t="str">
        <f>IF(ISBLANK(Ventas[[#This Row],[Código]]),"",SUM(Ventas[[#This Row],[Monto]],I4075))</f>
        <v/>
      </c>
    </row>
    <row r="4077" spans="3:9" x14ac:dyDescent="0.25">
      <c r="C4077" t="str">
        <f>IF(ISBLANK(Ventas[[#This Row],[Código]]),"",VLOOKUP(Ventas[[#This Row],[Código]],Productos[],2,FALSE))</f>
        <v/>
      </c>
      <c r="D4077" t="str">
        <f>IF(ISBLANK(Ventas[[#This Row],[Código]]),"",VLOOKUP(Ventas[[#This Row],[Código]],Productos[],3,FALSE))</f>
        <v/>
      </c>
      <c r="E4077" s="22"/>
      <c r="F4077" s="1" t="str">
        <f>IF(ISBLANK(Ventas[[#This Row],[Código]]),"",VLOOKUP(Ventas[[#This Row],[Código]],Productos[],4,FALSE))</f>
        <v/>
      </c>
      <c r="G4077" s="1" t="str">
        <f>IF(ISBLANK(Ventas[[#This Row],[Código]]),"",VLOOKUP(Ventas[[#This Row],[Código]],Productos[],5,FALSE))</f>
        <v/>
      </c>
      <c r="H4077" s="23" t="str">
        <f>IF(ISBLANK(Ventas[[#This Row],[Código]]),"",Ventas[[#This Row],[Precio Unitario]]*Ventas[[#This Row],[Cantidad]])</f>
        <v/>
      </c>
      <c r="I4077" s="1" t="str">
        <f>IF(ISBLANK(Ventas[[#This Row],[Código]]),"",SUM(Ventas[[#This Row],[Monto]],I4076))</f>
        <v/>
      </c>
    </row>
    <row r="4078" spans="3:9" x14ac:dyDescent="0.25">
      <c r="C4078" t="str">
        <f>IF(ISBLANK(Ventas[[#This Row],[Código]]),"",VLOOKUP(Ventas[[#This Row],[Código]],Productos[],2,FALSE))</f>
        <v/>
      </c>
      <c r="D4078" t="str">
        <f>IF(ISBLANK(Ventas[[#This Row],[Código]]),"",VLOOKUP(Ventas[[#This Row],[Código]],Productos[],3,FALSE))</f>
        <v/>
      </c>
      <c r="E4078" s="22"/>
      <c r="F4078" s="1" t="str">
        <f>IF(ISBLANK(Ventas[[#This Row],[Código]]),"",VLOOKUP(Ventas[[#This Row],[Código]],Productos[],4,FALSE))</f>
        <v/>
      </c>
      <c r="G4078" s="1" t="str">
        <f>IF(ISBLANK(Ventas[[#This Row],[Código]]),"",VLOOKUP(Ventas[[#This Row],[Código]],Productos[],5,FALSE))</f>
        <v/>
      </c>
      <c r="H4078" s="23" t="str">
        <f>IF(ISBLANK(Ventas[[#This Row],[Código]]),"",Ventas[[#This Row],[Precio Unitario]]*Ventas[[#This Row],[Cantidad]])</f>
        <v/>
      </c>
      <c r="I4078" s="1" t="str">
        <f>IF(ISBLANK(Ventas[[#This Row],[Código]]),"",SUM(Ventas[[#This Row],[Monto]],I4077))</f>
        <v/>
      </c>
    </row>
    <row r="4079" spans="3:9" x14ac:dyDescent="0.25">
      <c r="C4079" t="str">
        <f>IF(ISBLANK(Ventas[[#This Row],[Código]]),"",VLOOKUP(Ventas[[#This Row],[Código]],Productos[],2,FALSE))</f>
        <v/>
      </c>
      <c r="D4079" t="str">
        <f>IF(ISBLANK(Ventas[[#This Row],[Código]]),"",VLOOKUP(Ventas[[#This Row],[Código]],Productos[],3,FALSE))</f>
        <v/>
      </c>
      <c r="E4079" s="22"/>
      <c r="F4079" s="1" t="str">
        <f>IF(ISBLANK(Ventas[[#This Row],[Código]]),"",VLOOKUP(Ventas[[#This Row],[Código]],Productos[],4,FALSE))</f>
        <v/>
      </c>
      <c r="G4079" s="1" t="str">
        <f>IF(ISBLANK(Ventas[[#This Row],[Código]]),"",VLOOKUP(Ventas[[#This Row],[Código]],Productos[],5,FALSE))</f>
        <v/>
      </c>
      <c r="H4079" s="23" t="str">
        <f>IF(ISBLANK(Ventas[[#This Row],[Código]]),"",Ventas[[#This Row],[Precio Unitario]]*Ventas[[#This Row],[Cantidad]])</f>
        <v/>
      </c>
      <c r="I4079" s="1" t="str">
        <f>IF(ISBLANK(Ventas[[#This Row],[Código]]),"",SUM(Ventas[[#This Row],[Monto]],I4078))</f>
        <v/>
      </c>
    </row>
    <row r="4080" spans="3:9" x14ac:dyDescent="0.25">
      <c r="C4080" t="str">
        <f>IF(ISBLANK(Ventas[[#This Row],[Código]]),"",VLOOKUP(Ventas[[#This Row],[Código]],Productos[],2,FALSE))</f>
        <v/>
      </c>
      <c r="D4080" t="str">
        <f>IF(ISBLANK(Ventas[[#This Row],[Código]]),"",VLOOKUP(Ventas[[#This Row],[Código]],Productos[],3,FALSE))</f>
        <v/>
      </c>
      <c r="E4080" s="22"/>
      <c r="F4080" s="1" t="str">
        <f>IF(ISBLANK(Ventas[[#This Row],[Código]]),"",VLOOKUP(Ventas[[#This Row],[Código]],Productos[],4,FALSE))</f>
        <v/>
      </c>
      <c r="G4080" s="1" t="str">
        <f>IF(ISBLANK(Ventas[[#This Row],[Código]]),"",VLOOKUP(Ventas[[#This Row],[Código]],Productos[],5,FALSE))</f>
        <v/>
      </c>
      <c r="H4080" s="23" t="str">
        <f>IF(ISBLANK(Ventas[[#This Row],[Código]]),"",Ventas[[#This Row],[Precio Unitario]]*Ventas[[#This Row],[Cantidad]])</f>
        <v/>
      </c>
      <c r="I4080" s="1" t="str">
        <f>IF(ISBLANK(Ventas[[#This Row],[Código]]),"",SUM(Ventas[[#This Row],[Monto]],I4079))</f>
        <v/>
      </c>
    </row>
    <row r="4081" spans="3:9" x14ac:dyDescent="0.25">
      <c r="C4081" t="str">
        <f>IF(ISBLANK(Ventas[[#This Row],[Código]]),"",VLOOKUP(Ventas[[#This Row],[Código]],Productos[],2,FALSE))</f>
        <v/>
      </c>
      <c r="D4081" t="str">
        <f>IF(ISBLANK(Ventas[[#This Row],[Código]]),"",VLOOKUP(Ventas[[#This Row],[Código]],Productos[],3,FALSE))</f>
        <v/>
      </c>
      <c r="E4081" s="22"/>
      <c r="F4081" s="1" t="str">
        <f>IF(ISBLANK(Ventas[[#This Row],[Código]]),"",VLOOKUP(Ventas[[#This Row],[Código]],Productos[],4,FALSE))</f>
        <v/>
      </c>
      <c r="G4081" s="1" t="str">
        <f>IF(ISBLANK(Ventas[[#This Row],[Código]]),"",VLOOKUP(Ventas[[#This Row],[Código]],Productos[],5,FALSE))</f>
        <v/>
      </c>
      <c r="H4081" s="23" t="str">
        <f>IF(ISBLANK(Ventas[[#This Row],[Código]]),"",Ventas[[#This Row],[Precio Unitario]]*Ventas[[#This Row],[Cantidad]])</f>
        <v/>
      </c>
      <c r="I4081" s="1" t="str">
        <f>IF(ISBLANK(Ventas[[#This Row],[Código]]),"",SUM(Ventas[[#This Row],[Monto]],I4080))</f>
        <v/>
      </c>
    </row>
    <row r="4082" spans="3:9" x14ac:dyDescent="0.25">
      <c r="C4082" t="str">
        <f>IF(ISBLANK(Ventas[[#This Row],[Código]]),"",VLOOKUP(Ventas[[#This Row],[Código]],Productos[],2,FALSE))</f>
        <v/>
      </c>
      <c r="D4082" t="str">
        <f>IF(ISBLANK(Ventas[[#This Row],[Código]]),"",VLOOKUP(Ventas[[#This Row],[Código]],Productos[],3,FALSE))</f>
        <v/>
      </c>
      <c r="E4082" s="22"/>
      <c r="F4082" s="1" t="str">
        <f>IF(ISBLANK(Ventas[[#This Row],[Código]]),"",VLOOKUP(Ventas[[#This Row],[Código]],Productos[],4,FALSE))</f>
        <v/>
      </c>
      <c r="G4082" s="1" t="str">
        <f>IF(ISBLANK(Ventas[[#This Row],[Código]]),"",VLOOKUP(Ventas[[#This Row],[Código]],Productos[],5,FALSE))</f>
        <v/>
      </c>
      <c r="H4082" s="23" t="str">
        <f>IF(ISBLANK(Ventas[[#This Row],[Código]]),"",Ventas[[#This Row],[Precio Unitario]]*Ventas[[#This Row],[Cantidad]])</f>
        <v/>
      </c>
      <c r="I4082" s="1" t="str">
        <f>IF(ISBLANK(Ventas[[#This Row],[Código]]),"",SUM(Ventas[[#This Row],[Monto]],I4081))</f>
        <v/>
      </c>
    </row>
    <row r="4083" spans="3:9" x14ac:dyDescent="0.25">
      <c r="C4083" t="str">
        <f>IF(ISBLANK(Ventas[[#This Row],[Código]]),"",VLOOKUP(Ventas[[#This Row],[Código]],Productos[],2,FALSE))</f>
        <v/>
      </c>
      <c r="D4083" t="str">
        <f>IF(ISBLANK(Ventas[[#This Row],[Código]]),"",VLOOKUP(Ventas[[#This Row],[Código]],Productos[],3,FALSE))</f>
        <v/>
      </c>
      <c r="E4083" s="22"/>
      <c r="F4083" s="1" t="str">
        <f>IF(ISBLANK(Ventas[[#This Row],[Código]]),"",VLOOKUP(Ventas[[#This Row],[Código]],Productos[],4,FALSE))</f>
        <v/>
      </c>
      <c r="G4083" s="1" t="str">
        <f>IF(ISBLANK(Ventas[[#This Row],[Código]]),"",VLOOKUP(Ventas[[#This Row],[Código]],Productos[],5,FALSE))</f>
        <v/>
      </c>
      <c r="H4083" s="23" t="str">
        <f>IF(ISBLANK(Ventas[[#This Row],[Código]]),"",Ventas[[#This Row],[Precio Unitario]]*Ventas[[#This Row],[Cantidad]])</f>
        <v/>
      </c>
      <c r="I4083" s="1" t="str">
        <f>IF(ISBLANK(Ventas[[#This Row],[Código]]),"",SUM(Ventas[[#This Row],[Monto]],I4082))</f>
        <v/>
      </c>
    </row>
    <row r="4084" spans="3:9" x14ac:dyDescent="0.25">
      <c r="C4084" t="str">
        <f>IF(ISBLANK(Ventas[[#This Row],[Código]]),"",VLOOKUP(Ventas[[#This Row],[Código]],Productos[],2,FALSE))</f>
        <v/>
      </c>
      <c r="D4084" t="str">
        <f>IF(ISBLANK(Ventas[[#This Row],[Código]]),"",VLOOKUP(Ventas[[#This Row],[Código]],Productos[],3,FALSE))</f>
        <v/>
      </c>
      <c r="E4084" s="22"/>
      <c r="F4084" s="1" t="str">
        <f>IF(ISBLANK(Ventas[[#This Row],[Código]]),"",VLOOKUP(Ventas[[#This Row],[Código]],Productos[],4,FALSE))</f>
        <v/>
      </c>
      <c r="G4084" s="1" t="str">
        <f>IF(ISBLANK(Ventas[[#This Row],[Código]]),"",VLOOKUP(Ventas[[#This Row],[Código]],Productos[],5,FALSE))</f>
        <v/>
      </c>
      <c r="H4084" s="23" t="str">
        <f>IF(ISBLANK(Ventas[[#This Row],[Código]]),"",Ventas[[#This Row],[Precio Unitario]]*Ventas[[#This Row],[Cantidad]])</f>
        <v/>
      </c>
      <c r="I4084" s="1" t="str">
        <f>IF(ISBLANK(Ventas[[#This Row],[Código]]),"",SUM(Ventas[[#This Row],[Monto]],I4083))</f>
        <v/>
      </c>
    </row>
    <row r="4085" spans="3:9" x14ac:dyDescent="0.25">
      <c r="C4085" t="str">
        <f>IF(ISBLANK(Ventas[[#This Row],[Código]]),"",VLOOKUP(Ventas[[#This Row],[Código]],Productos[],2,FALSE))</f>
        <v/>
      </c>
      <c r="D4085" t="str">
        <f>IF(ISBLANK(Ventas[[#This Row],[Código]]),"",VLOOKUP(Ventas[[#This Row],[Código]],Productos[],3,FALSE))</f>
        <v/>
      </c>
      <c r="E4085" s="22"/>
      <c r="F4085" s="1" t="str">
        <f>IF(ISBLANK(Ventas[[#This Row],[Código]]),"",VLOOKUP(Ventas[[#This Row],[Código]],Productos[],4,FALSE))</f>
        <v/>
      </c>
      <c r="G4085" s="1" t="str">
        <f>IF(ISBLANK(Ventas[[#This Row],[Código]]),"",VLOOKUP(Ventas[[#This Row],[Código]],Productos[],5,FALSE))</f>
        <v/>
      </c>
      <c r="H4085" s="23" t="str">
        <f>IF(ISBLANK(Ventas[[#This Row],[Código]]),"",Ventas[[#This Row],[Precio Unitario]]*Ventas[[#This Row],[Cantidad]])</f>
        <v/>
      </c>
      <c r="I4085" s="1" t="str">
        <f>IF(ISBLANK(Ventas[[#This Row],[Código]]),"",SUM(Ventas[[#This Row],[Monto]],I4084))</f>
        <v/>
      </c>
    </row>
    <row r="4086" spans="3:9" x14ac:dyDescent="0.25">
      <c r="C4086" t="str">
        <f>IF(ISBLANK(Ventas[[#This Row],[Código]]),"",VLOOKUP(Ventas[[#This Row],[Código]],Productos[],2,FALSE))</f>
        <v/>
      </c>
      <c r="D4086" t="str">
        <f>IF(ISBLANK(Ventas[[#This Row],[Código]]),"",VLOOKUP(Ventas[[#This Row],[Código]],Productos[],3,FALSE))</f>
        <v/>
      </c>
      <c r="E4086" s="22"/>
      <c r="F4086" s="1" t="str">
        <f>IF(ISBLANK(Ventas[[#This Row],[Código]]),"",VLOOKUP(Ventas[[#This Row],[Código]],Productos[],4,FALSE))</f>
        <v/>
      </c>
      <c r="G4086" s="1" t="str">
        <f>IF(ISBLANK(Ventas[[#This Row],[Código]]),"",VLOOKUP(Ventas[[#This Row],[Código]],Productos[],5,FALSE))</f>
        <v/>
      </c>
      <c r="H4086" s="23" t="str">
        <f>IF(ISBLANK(Ventas[[#This Row],[Código]]),"",Ventas[[#This Row],[Precio Unitario]]*Ventas[[#This Row],[Cantidad]])</f>
        <v/>
      </c>
      <c r="I4086" s="1" t="str">
        <f>IF(ISBLANK(Ventas[[#This Row],[Código]]),"",SUM(Ventas[[#This Row],[Monto]],I4085))</f>
        <v/>
      </c>
    </row>
    <row r="4087" spans="3:9" x14ac:dyDescent="0.25">
      <c r="C4087" t="str">
        <f>IF(ISBLANK(Ventas[[#This Row],[Código]]),"",VLOOKUP(Ventas[[#This Row],[Código]],Productos[],2,FALSE))</f>
        <v/>
      </c>
      <c r="D4087" t="str">
        <f>IF(ISBLANK(Ventas[[#This Row],[Código]]),"",VLOOKUP(Ventas[[#This Row],[Código]],Productos[],3,FALSE))</f>
        <v/>
      </c>
      <c r="E4087" s="22"/>
      <c r="F4087" s="1" t="str">
        <f>IF(ISBLANK(Ventas[[#This Row],[Código]]),"",VLOOKUP(Ventas[[#This Row],[Código]],Productos[],4,FALSE))</f>
        <v/>
      </c>
      <c r="G4087" s="1" t="str">
        <f>IF(ISBLANK(Ventas[[#This Row],[Código]]),"",VLOOKUP(Ventas[[#This Row],[Código]],Productos[],5,FALSE))</f>
        <v/>
      </c>
      <c r="H4087" s="23" t="str">
        <f>IF(ISBLANK(Ventas[[#This Row],[Código]]),"",Ventas[[#This Row],[Precio Unitario]]*Ventas[[#This Row],[Cantidad]])</f>
        <v/>
      </c>
      <c r="I4087" s="1" t="str">
        <f>IF(ISBLANK(Ventas[[#This Row],[Código]]),"",SUM(Ventas[[#This Row],[Monto]],I4086))</f>
        <v/>
      </c>
    </row>
    <row r="4088" spans="3:9" x14ac:dyDescent="0.25">
      <c r="C4088" t="str">
        <f>IF(ISBLANK(Ventas[[#This Row],[Código]]),"",VLOOKUP(Ventas[[#This Row],[Código]],Productos[],2,FALSE))</f>
        <v/>
      </c>
      <c r="D4088" t="str">
        <f>IF(ISBLANK(Ventas[[#This Row],[Código]]),"",VLOOKUP(Ventas[[#This Row],[Código]],Productos[],3,FALSE))</f>
        <v/>
      </c>
      <c r="E4088" s="22"/>
      <c r="F4088" s="1" t="str">
        <f>IF(ISBLANK(Ventas[[#This Row],[Código]]),"",VLOOKUP(Ventas[[#This Row],[Código]],Productos[],4,FALSE))</f>
        <v/>
      </c>
      <c r="G4088" s="1" t="str">
        <f>IF(ISBLANK(Ventas[[#This Row],[Código]]),"",VLOOKUP(Ventas[[#This Row],[Código]],Productos[],5,FALSE))</f>
        <v/>
      </c>
      <c r="H4088" s="23" t="str">
        <f>IF(ISBLANK(Ventas[[#This Row],[Código]]),"",Ventas[[#This Row],[Precio Unitario]]*Ventas[[#This Row],[Cantidad]])</f>
        <v/>
      </c>
      <c r="I4088" s="1" t="str">
        <f>IF(ISBLANK(Ventas[[#This Row],[Código]]),"",SUM(Ventas[[#This Row],[Monto]],I4087))</f>
        <v/>
      </c>
    </row>
    <row r="4089" spans="3:9" x14ac:dyDescent="0.25">
      <c r="C4089" t="str">
        <f>IF(ISBLANK(Ventas[[#This Row],[Código]]),"",VLOOKUP(Ventas[[#This Row],[Código]],Productos[],2,FALSE))</f>
        <v/>
      </c>
      <c r="D4089" t="str">
        <f>IF(ISBLANK(Ventas[[#This Row],[Código]]),"",VLOOKUP(Ventas[[#This Row],[Código]],Productos[],3,FALSE))</f>
        <v/>
      </c>
      <c r="E4089" s="22"/>
      <c r="F4089" s="1" t="str">
        <f>IF(ISBLANK(Ventas[[#This Row],[Código]]),"",VLOOKUP(Ventas[[#This Row],[Código]],Productos[],4,FALSE))</f>
        <v/>
      </c>
      <c r="G4089" s="1" t="str">
        <f>IF(ISBLANK(Ventas[[#This Row],[Código]]),"",VLOOKUP(Ventas[[#This Row],[Código]],Productos[],5,FALSE))</f>
        <v/>
      </c>
      <c r="H4089" s="23" t="str">
        <f>IF(ISBLANK(Ventas[[#This Row],[Código]]),"",Ventas[[#This Row],[Precio Unitario]]*Ventas[[#This Row],[Cantidad]])</f>
        <v/>
      </c>
      <c r="I4089" s="1" t="str">
        <f>IF(ISBLANK(Ventas[[#This Row],[Código]]),"",SUM(Ventas[[#This Row],[Monto]],I4088))</f>
        <v/>
      </c>
    </row>
    <row r="4090" spans="3:9" x14ac:dyDescent="0.25">
      <c r="C4090" t="str">
        <f>IF(ISBLANK(Ventas[[#This Row],[Código]]),"",VLOOKUP(Ventas[[#This Row],[Código]],Productos[],2,FALSE))</f>
        <v/>
      </c>
      <c r="D4090" t="str">
        <f>IF(ISBLANK(Ventas[[#This Row],[Código]]),"",VLOOKUP(Ventas[[#This Row],[Código]],Productos[],3,FALSE))</f>
        <v/>
      </c>
      <c r="E4090" s="22"/>
      <c r="F4090" s="1" t="str">
        <f>IF(ISBLANK(Ventas[[#This Row],[Código]]),"",VLOOKUP(Ventas[[#This Row],[Código]],Productos[],4,FALSE))</f>
        <v/>
      </c>
      <c r="G4090" s="1" t="str">
        <f>IF(ISBLANK(Ventas[[#This Row],[Código]]),"",VLOOKUP(Ventas[[#This Row],[Código]],Productos[],5,FALSE))</f>
        <v/>
      </c>
      <c r="H4090" s="23" t="str">
        <f>IF(ISBLANK(Ventas[[#This Row],[Código]]),"",Ventas[[#This Row],[Precio Unitario]]*Ventas[[#This Row],[Cantidad]])</f>
        <v/>
      </c>
      <c r="I4090" s="1" t="str">
        <f>IF(ISBLANK(Ventas[[#This Row],[Código]]),"",SUM(Ventas[[#This Row],[Monto]],I4089))</f>
        <v/>
      </c>
    </row>
    <row r="4091" spans="3:9" x14ac:dyDescent="0.25">
      <c r="C4091" t="str">
        <f>IF(ISBLANK(Ventas[[#This Row],[Código]]),"",VLOOKUP(Ventas[[#This Row],[Código]],Productos[],2,FALSE))</f>
        <v/>
      </c>
      <c r="D4091" t="str">
        <f>IF(ISBLANK(Ventas[[#This Row],[Código]]),"",VLOOKUP(Ventas[[#This Row],[Código]],Productos[],3,FALSE))</f>
        <v/>
      </c>
      <c r="E4091" s="22"/>
      <c r="F4091" s="1" t="str">
        <f>IF(ISBLANK(Ventas[[#This Row],[Código]]),"",VLOOKUP(Ventas[[#This Row],[Código]],Productos[],4,FALSE))</f>
        <v/>
      </c>
      <c r="G4091" s="1" t="str">
        <f>IF(ISBLANK(Ventas[[#This Row],[Código]]),"",VLOOKUP(Ventas[[#This Row],[Código]],Productos[],5,FALSE))</f>
        <v/>
      </c>
      <c r="H4091" s="23" t="str">
        <f>IF(ISBLANK(Ventas[[#This Row],[Código]]),"",Ventas[[#This Row],[Precio Unitario]]*Ventas[[#This Row],[Cantidad]])</f>
        <v/>
      </c>
      <c r="I4091" s="1" t="str">
        <f>IF(ISBLANK(Ventas[[#This Row],[Código]]),"",SUM(Ventas[[#This Row],[Monto]],I4090))</f>
        <v/>
      </c>
    </row>
    <row r="4092" spans="3:9" x14ac:dyDescent="0.25">
      <c r="C4092" t="str">
        <f>IF(ISBLANK(Ventas[[#This Row],[Código]]),"",VLOOKUP(Ventas[[#This Row],[Código]],Productos[],2,FALSE))</f>
        <v/>
      </c>
      <c r="D4092" t="str">
        <f>IF(ISBLANK(Ventas[[#This Row],[Código]]),"",VLOOKUP(Ventas[[#This Row],[Código]],Productos[],3,FALSE))</f>
        <v/>
      </c>
      <c r="E4092" s="22"/>
      <c r="F4092" s="1" t="str">
        <f>IF(ISBLANK(Ventas[[#This Row],[Código]]),"",VLOOKUP(Ventas[[#This Row],[Código]],Productos[],4,FALSE))</f>
        <v/>
      </c>
      <c r="G4092" s="1" t="str">
        <f>IF(ISBLANK(Ventas[[#This Row],[Código]]),"",VLOOKUP(Ventas[[#This Row],[Código]],Productos[],5,FALSE))</f>
        <v/>
      </c>
      <c r="H4092" s="23" t="str">
        <f>IF(ISBLANK(Ventas[[#This Row],[Código]]),"",Ventas[[#This Row],[Precio Unitario]]*Ventas[[#This Row],[Cantidad]])</f>
        <v/>
      </c>
      <c r="I4092" s="1" t="str">
        <f>IF(ISBLANK(Ventas[[#This Row],[Código]]),"",SUM(Ventas[[#This Row],[Monto]],I4091))</f>
        <v/>
      </c>
    </row>
    <row r="4093" spans="3:9" x14ac:dyDescent="0.25">
      <c r="C4093" t="str">
        <f>IF(ISBLANK(Ventas[[#This Row],[Código]]),"",VLOOKUP(Ventas[[#This Row],[Código]],Productos[],2,FALSE))</f>
        <v/>
      </c>
      <c r="D4093" t="str">
        <f>IF(ISBLANK(Ventas[[#This Row],[Código]]),"",VLOOKUP(Ventas[[#This Row],[Código]],Productos[],3,FALSE))</f>
        <v/>
      </c>
      <c r="E4093" s="22"/>
      <c r="F4093" s="1" t="str">
        <f>IF(ISBLANK(Ventas[[#This Row],[Código]]),"",VLOOKUP(Ventas[[#This Row],[Código]],Productos[],4,FALSE))</f>
        <v/>
      </c>
      <c r="G4093" s="1" t="str">
        <f>IF(ISBLANK(Ventas[[#This Row],[Código]]),"",VLOOKUP(Ventas[[#This Row],[Código]],Productos[],5,FALSE))</f>
        <v/>
      </c>
      <c r="H4093" s="23" t="str">
        <f>IF(ISBLANK(Ventas[[#This Row],[Código]]),"",Ventas[[#This Row],[Precio Unitario]]*Ventas[[#This Row],[Cantidad]])</f>
        <v/>
      </c>
      <c r="I4093" s="1" t="str">
        <f>IF(ISBLANK(Ventas[[#This Row],[Código]]),"",SUM(Ventas[[#This Row],[Monto]],I4092))</f>
        <v/>
      </c>
    </row>
    <row r="4094" spans="3:9" x14ac:dyDescent="0.25">
      <c r="C4094" t="str">
        <f>IF(ISBLANK(Ventas[[#This Row],[Código]]),"",VLOOKUP(Ventas[[#This Row],[Código]],Productos[],2,FALSE))</f>
        <v/>
      </c>
      <c r="D4094" t="str">
        <f>IF(ISBLANK(Ventas[[#This Row],[Código]]),"",VLOOKUP(Ventas[[#This Row],[Código]],Productos[],3,FALSE))</f>
        <v/>
      </c>
      <c r="E4094" s="22"/>
      <c r="F4094" s="1" t="str">
        <f>IF(ISBLANK(Ventas[[#This Row],[Código]]),"",VLOOKUP(Ventas[[#This Row],[Código]],Productos[],4,FALSE))</f>
        <v/>
      </c>
      <c r="G4094" s="1" t="str">
        <f>IF(ISBLANK(Ventas[[#This Row],[Código]]),"",VLOOKUP(Ventas[[#This Row],[Código]],Productos[],5,FALSE))</f>
        <v/>
      </c>
      <c r="H4094" s="23" t="str">
        <f>IF(ISBLANK(Ventas[[#This Row],[Código]]),"",Ventas[[#This Row],[Precio Unitario]]*Ventas[[#This Row],[Cantidad]])</f>
        <v/>
      </c>
      <c r="I4094" s="1" t="str">
        <f>IF(ISBLANK(Ventas[[#This Row],[Código]]),"",SUM(Ventas[[#This Row],[Monto]],I4093))</f>
        <v/>
      </c>
    </row>
    <row r="4095" spans="3:9" x14ac:dyDescent="0.25">
      <c r="C4095" t="str">
        <f>IF(ISBLANK(Ventas[[#This Row],[Código]]),"",VLOOKUP(Ventas[[#This Row],[Código]],Productos[],2,FALSE))</f>
        <v/>
      </c>
      <c r="D4095" t="str">
        <f>IF(ISBLANK(Ventas[[#This Row],[Código]]),"",VLOOKUP(Ventas[[#This Row],[Código]],Productos[],3,FALSE))</f>
        <v/>
      </c>
      <c r="E4095" s="22"/>
      <c r="F4095" s="1" t="str">
        <f>IF(ISBLANK(Ventas[[#This Row],[Código]]),"",VLOOKUP(Ventas[[#This Row],[Código]],Productos[],4,FALSE))</f>
        <v/>
      </c>
      <c r="G4095" s="1" t="str">
        <f>IF(ISBLANK(Ventas[[#This Row],[Código]]),"",VLOOKUP(Ventas[[#This Row],[Código]],Productos[],5,FALSE))</f>
        <v/>
      </c>
      <c r="H4095" s="23" t="str">
        <f>IF(ISBLANK(Ventas[[#This Row],[Código]]),"",Ventas[[#This Row],[Precio Unitario]]*Ventas[[#This Row],[Cantidad]])</f>
        <v/>
      </c>
      <c r="I4095" s="1" t="str">
        <f>IF(ISBLANK(Ventas[[#This Row],[Código]]),"",SUM(Ventas[[#This Row],[Monto]],I4094))</f>
        <v/>
      </c>
    </row>
    <row r="4096" spans="3:9" x14ac:dyDescent="0.25">
      <c r="C4096" t="str">
        <f>IF(ISBLANK(Ventas[[#This Row],[Código]]),"",VLOOKUP(Ventas[[#This Row],[Código]],Productos[],2,FALSE))</f>
        <v/>
      </c>
      <c r="D4096" t="str">
        <f>IF(ISBLANK(Ventas[[#This Row],[Código]]),"",VLOOKUP(Ventas[[#This Row],[Código]],Productos[],3,FALSE))</f>
        <v/>
      </c>
      <c r="E4096" s="22"/>
      <c r="F4096" s="1" t="str">
        <f>IF(ISBLANK(Ventas[[#This Row],[Código]]),"",VLOOKUP(Ventas[[#This Row],[Código]],Productos[],4,FALSE))</f>
        <v/>
      </c>
      <c r="G4096" s="1" t="str">
        <f>IF(ISBLANK(Ventas[[#This Row],[Código]]),"",VLOOKUP(Ventas[[#This Row],[Código]],Productos[],5,FALSE))</f>
        <v/>
      </c>
      <c r="H4096" s="23" t="str">
        <f>IF(ISBLANK(Ventas[[#This Row],[Código]]),"",Ventas[[#This Row],[Precio Unitario]]*Ventas[[#This Row],[Cantidad]])</f>
        <v/>
      </c>
      <c r="I4096" s="1" t="str">
        <f>IF(ISBLANK(Ventas[[#This Row],[Código]]),"",SUM(Ventas[[#This Row],[Monto]],I4095))</f>
        <v/>
      </c>
    </row>
    <row r="4097" spans="3:9" x14ac:dyDescent="0.25">
      <c r="C4097" t="str">
        <f>IF(ISBLANK(Ventas[[#This Row],[Código]]),"",VLOOKUP(Ventas[[#This Row],[Código]],Productos[],2,FALSE))</f>
        <v/>
      </c>
      <c r="D4097" t="str">
        <f>IF(ISBLANK(Ventas[[#This Row],[Código]]),"",VLOOKUP(Ventas[[#This Row],[Código]],Productos[],3,FALSE))</f>
        <v/>
      </c>
      <c r="E4097" s="22"/>
      <c r="F4097" s="1" t="str">
        <f>IF(ISBLANK(Ventas[[#This Row],[Código]]),"",VLOOKUP(Ventas[[#This Row],[Código]],Productos[],4,FALSE))</f>
        <v/>
      </c>
      <c r="G4097" s="1" t="str">
        <f>IF(ISBLANK(Ventas[[#This Row],[Código]]),"",VLOOKUP(Ventas[[#This Row],[Código]],Productos[],5,FALSE))</f>
        <v/>
      </c>
      <c r="H4097" s="23" t="str">
        <f>IF(ISBLANK(Ventas[[#This Row],[Código]]),"",Ventas[[#This Row],[Precio Unitario]]*Ventas[[#This Row],[Cantidad]])</f>
        <v/>
      </c>
      <c r="I4097" s="1" t="str">
        <f>IF(ISBLANK(Ventas[[#This Row],[Código]]),"",SUM(Ventas[[#This Row],[Monto]],I4096))</f>
        <v/>
      </c>
    </row>
    <row r="4098" spans="3:9" x14ac:dyDescent="0.25">
      <c r="C4098" t="str">
        <f>IF(ISBLANK(Ventas[[#This Row],[Código]]),"",VLOOKUP(Ventas[[#This Row],[Código]],Productos[],2,FALSE))</f>
        <v/>
      </c>
      <c r="D4098" t="str">
        <f>IF(ISBLANK(Ventas[[#This Row],[Código]]),"",VLOOKUP(Ventas[[#This Row],[Código]],Productos[],3,FALSE))</f>
        <v/>
      </c>
      <c r="E4098" s="22"/>
      <c r="F4098" s="1" t="str">
        <f>IF(ISBLANK(Ventas[[#This Row],[Código]]),"",VLOOKUP(Ventas[[#This Row],[Código]],Productos[],4,FALSE))</f>
        <v/>
      </c>
      <c r="G4098" s="1" t="str">
        <f>IF(ISBLANK(Ventas[[#This Row],[Código]]),"",VLOOKUP(Ventas[[#This Row],[Código]],Productos[],5,FALSE))</f>
        <v/>
      </c>
      <c r="H4098" s="23" t="str">
        <f>IF(ISBLANK(Ventas[[#This Row],[Código]]),"",Ventas[[#This Row],[Precio Unitario]]*Ventas[[#This Row],[Cantidad]])</f>
        <v/>
      </c>
      <c r="I4098" s="1" t="str">
        <f>IF(ISBLANK(Ventas[[#This Row],[Código]]),"",SUM(Ventas[[#This Row],[Monto]],I4097))</f>
        <v/>
      </c>
    </row>
    <row r="4099" spans="3:9" x14ac:dyDescent="0.25">
      <c r="C4099" t="str">
        <f>IF(ISBLANK(Ventas[[#This Row],[Código]]),"",VLOOKUP(Ventas[[#This Row],[Código]],Productos[],2,FALSE))</f>
        <v/>
      </c>
      <c r="D4099" t="str">
        <f>IF(ISBLANK(Ventas[[#This Row],[Código]]),"",VLOOKUP(Ventas[[#This Row],[Código]],Productos[],3,FALSE))</f>
        <v/>
      </c>
      <c r="E4099" s="22"/>
      <c r="F4099" s="1" t="str">
        <f>IF(ISBLANK(Ventas[[#This Row],[Código]]),"",VLOOKUP(Ventas[[#This Row],[Código]],Productos[],4,FALSE))</f>
        <v/>
      </c>
      <c r="G4099" s="1" t="str">
        <f>IF(ISBLANK(Ventas[[#This Row],[Código]]),"",VLOOKUP(Ventas[[#This Row],[Código]],Productos[],5,FALSE))</f>
        <v/>
      </c>
      <c r="H4099" s="23" t="str">
        <f>IF(ISBLANK(Ventas[[#This Row],[Código]]),"",Ventas[[#This Row],[Precio Unitario]]*Ventas[[#This Row],[Cantidad]])</f>
        <v/>
      </c>
      <c r="I4099" s="1" t="str">
        <f>IF(ISBLANK(Ventas[[#This Row],[Código]]),"",SUM(Ventas[[#This Row],[Monto]],I4098))</f>
        <v/>
      </c>
    </row>
    <row r="4100" spans="3:9" x14ac:dyDescent="0.25">
      <c r="C4100" t="str">
        <f>IF(ISBLANK(Ventas[[#This Row],[Código]]),"",VLOOKUP(Ventas[[#This Row],[Código]],Productos[],2,FALSE))</f>
        <v/>
      </c>
      <c r="D4100" t="str">
        <f>IF(ISBLANK(Ventas[[#This Row],[Código]]),"",VLOOKUP(Ventas[[#This Row],[Código]],Productos[],3,FALSE))</f>
        <v/>
      </c>
      <c r="E4100" s="22"/>
      <c r="F4100" s="1" t="str">
        <f>IF(ISBLANK(Ventas[[#This Row],[Código]]),"",VLOOKUP(Ventas[[#This Row],[Código]],Productos[],4,FALSE))</f>
        <v/>
      </c>
      <c r="G4100" s="1" t="str">
        <f>IF(ISBLANK(Ventas[[#This Row],[Código]]),"",VLOOKUP(Ventas[[#This Row],[Código]],Productos[],5,FALSE))</f>
        <v/>
      </c>
      <c r="H4100" s="23" t="str">
        <f>IF(ISBLANK(Ventas[[#This Row],[Código]]),"",Ventas[[#This Row],[Precio Unitario]]*Ventas[[#This Row],[Cantidad]])</f>
        <v/>
      </c>
      <c r="I4100" s="1" t="str">
        <f>IF(ISBLANK(Ventas[[#This Row],[Código]]),"",SUM(Ventas[[#This Row],[Monto]],I4099))</f>
        <v/>
      </c>
    </row>
    <row r="4101" spans="3:9" x14ac:dyDescent="0.25">
      <c r="C4101" t="str">
        <f>IF(ISBLANK(Ventas[[#This Row],[Código]]),"",VLOOKUP(Ventas[[#This Row],[Código]],Productos[],2,FALSE))</f>
        <v/>
      </c>
      <c r="D4101" t="str">
        <f>IF(ISBLANK(Ventas[[#This Row],[Código]]),"",VLOOKUP(Ventas[[#This Row],[Código]],Productos[],3,FALSE))</f>
        <v/>
      </c>
      <c r="E4101" s="22"/>
      <c r="F4101" s="1" t="str">
        <f>IF(ISBLANK(Ventas[[#This Row],[Código]]),"",VLOOKUP(Ventas[[#This Row],[Código]],Productos[],4,FALSE))</f>
        <v/>
      </c>
      <c r="G4101" s="1" t="str">
        <f>IF(ISBLANK(Ventas[[#This Row],[Código]]),"",VLOOKUP(Ventas[[#This Row],[Código]],Productos[],5,FALSE))</f>
        <v/>
      </c>
      <c r="H4101" s="23" t="str">
        <f>IF(ISBLANK(Ventas[[#This Row],[Código]]),"",Ventas[[#This Row],[Precio Unitario]]*Ventas[[#This Row],[Cantidad]])</f>
        <v/>
      </c>
      <c r="I4101" s="1" t="str">
        <f>IF(ISBLANK(Ventas[[#This Row],[Código]]),"",SUM(Ventas[[#This Row],[Monto]],I4100))</f>
        <v/>
      </c>
    </row>
    <row r="4102" spans="3:9" x14ac:dyDescent="0.25">
      <c r="C4102" t="str">
        <f>IF(ISBLANK(Ventas[[#This Row],[Código]]),"",VLOOKUP(Ventas[[#This Row],[Código]],Productos[],2,FALSE))</f>
        <v/>
      </c>
      <c r="D4102" t="str">
        <f>IF(ISBLANK(Ventas[[#This Row],[Código]]),"",VLOOKUP(Ventas[[#This Row],[Código]],Productos[],3,FALSE))</f>
        <v/>
      </c>
      <c r="E4102" s="22"/>
      <c r="F4102" s="1" t="str">
        <f>IF(ISBLANK(Ventas[[#This Row],[Código]]),"",VLOOKUP(Ventas[[#This Row],[Código]],Productos[],4,FALSE))</f>
        <v/>
      </c>
      <c r="G4102" s="1" t="str">
        <f>IF(ISBLANK(Ventas[[#This Row],[Código]]),"",VLOOKUP(Ventas[[#This Row],[Código]],Productos[],5,FALSE))</f>
        <v/>
      </c>
      <c r="H4102" s="23" t="str">
        <f>IF(ISBLANK(Ventas[[#This Row],[Código]]),"",Ventas[[#This Row],[Precio Unitario]]*Ventas[[#This Row],[Cantidad]])</f>
        <v/>
      </c>
      <c r="I4102" s="1" t="str">
        <f>IF(ISBLANK(Ventas[[#This Row],[Código]]),"",SUM(Ventas[[#This Row],[Monto]],I4101))</f>
        <v/>
      </c>
    </row>
    <row r="4103" spans="3:9" x14ac:dyDescent="0.25">
      <c r="C4103" t="str">
        <f>IF(ISBLANK(Ventas[[#This Row],[Código]]),"",VLOOKUP(Ventas[[#This Row],[Código]],Productos[],2,FALSE))</f>
        <v/>
      </c>
      <c r="D4103" t="str">
        <f>IF(ISBLANK(Ventas[[#This Row],[Código]]),"",VLOOKUP(Ventas[[#This Row],[Código]],Productos[],3,FALSE))</f>
        <v/>
      </c>
      <c r="E4103" s="22"/>
      <c r="F4103" s="1" t="str">
        <f>IF(ISBLANK(Ventas[[#This Row],[Código]]),"",VLOOKUP(Ventas[[#This Row],[Código]],Productos[],4,FALSE))</f>
        <v/>
      </c>
      <c r="G4103" s="1" t="str">
        <f>IF(ISBLANK(Ventas[[#This Row],[Código]]),"",VLOOKUP(Ventas[[#This Row],[Código]],Productos[],5,FALSE))</f>
        <v/>
      </c>
      <c r="H4103" s="23" t="str">
        <f>IF(ISBLANK(Ventas[[#This Row],[Código]]),"",Ventas[[#This Row],[Precio Unitario]]*Ventas[[#This Row],[Cantidad]])</f>
        <v/>
      </c>
      <c r="I4103" s="1" t="str">
        <f>IF(ISBLANK(Ventas[[#This Row],[Código]]),"",SUM(Ventas[[#This Row],[Monto]],I4102))</f>
        <v/>
      </c>
    </row>
    <row r="4104" spans="3:9" x14ac:dyDescent="0.25">
      <c r="C4104" t="str">
        <f>IF(ISBLANK(Ventas[[#This Row],[Código]]),"",VLOOKUP(Ventas[[#This Row],[Código]],Productos[],2,FALSE))</f>
        <v/>
      </c>
      <c r="D4104" t="str">
        <f>IF(ISBLANK(Ventas[[#This Row],[Código]]),"",VLOOKUP(Ventas[[#This Row],[Código]],Productos[],3,FALSE))</f>
        <v/>
      </c>
      <c r="E4104" s="22"/>
      <c r="F4104" s="1" t="str">
        <f>IF(ISBLANK(Ventas[[#This Row],[Código]]),"",VLOOKUP(Ventas[[#This Row],[Código]],Productos[],4,FALSE))</f>
        <v/>
      </c>
      <c r="G4104" s="1" t="str">
        <f>IF(ISBLANK(Ventas[[#This Row],[Código]]),"",VLOOKUP(Ventas[[#This Row],[Código]],Productos[],5,FALSE))</f>
        <v/>
      </c>
      <c r="H4104" s="23" t="str">
        <f>IF(ISBLANK(Ventas[[#This Row],[Código]]),"",Ventas[[#This Row],[Precio Unitario]]*Ventas[[#This Row],[Cantidad]])</f>
        <v/>
      </c>
      <c r="I4104" s="1" t="str">
        <f>IF(ISBLANK(Ventas[[#This Row],[Código]]),"",SUM(Ventas[[#This Row],[Monto]],I4103))</f>
        <v/>
      </c>
    </row>
    <row r="4105" spans="3:9" x14ac:dyDescent="0.25">
      <c r="C4105" t="str">
        <f>IF(ISBLANK(Ventas[[#This Row],[Código]]),"",VLOOKUP(Ventas[[#This Row],[Código]],Productos[],2,FALSE))</f>
        <v/>
      </c>
      <c r="D4105" t="str">
        <f>IF(ISBLANK(Ventas[[#This Row],[Código]]),"",VLOOKUP(Ventas[[#This Row],[Código]],Productos[],3,FALSE))</f>
        <v/>
      </c>
      <c r="E4105" s="22"/>
      <c r="F4105" s="1" t="str">
        <f>IF(ISBLANK(Ventas[[#This Row],[Código]]),"",VLOOKUP(Ventas[[#This Row],[Código]],Productos[],4,FALSE))</f>
        <v/>
      </c>
      <c r="G4105" s="1" t="str">
        <f>IF(ISBLANK(Ventas[[#This Row],[Código]]),"",VLOOKUP(Ventas[[#This Row],[Código]],Productos[],5,FALSE))</f>
        <v/>
      </c>
      <c r="H4105" s="23" t="str">
        <f>IF(ISBLANK(Ventas[[#This Row],[Código]]),"",Ventas[[#This Row],[Precio Unitario]]*Ventas[[#This Row],[Cantidad]])</f>
        <v/>
      </c>
      <c r="I4105" s="1" t="str">
        <f>IF(ISBLANK(Ventas[[#This Row],[Código]]),"",SUM(Ventas[[#This Row],[Monto]],I4104))</f>
        <v/>
      </c>
    </row>
    <row r="4106" spans="3:9" x14ac:dyDescent="0.25">
      <c r="C4106" t="str">
        <f>IF(ISBLANK(Ventas[[#This Row],[Código]]),"",VLOOKUP(Ventas[[#This Row],[Código]],Productos[],2,FALSE))</f>
        <v/>
      </c>
      <c r="D4106" t="str">
        <f>IF(ISBLANK(Ventas[[#This Row],[Código]]),"",VLOOKUP(Ventas[[#This Row],[Código]],Productos[],3,FALSE))</f>
        <v/>
      </c>
      <c r="E4106" s="22"/>
      <c r="F4106" s="1" t="str">
        <f>IF(ISBLANK(Ventas[[#This Row],[Código]]),"",VLOOKUP(Ventas[[#This Row],[Código]],Productos[],4,FALSE))</f>
        <v/>
      </c>
      <c r="G4106" s="1" t="str">
        <f>IF(ISBLANK(Ventas[[#This Row],[Código]]),"",VLOOKUP(Ventas[[#This Row],[Código]],Productos[],5,FALSE))</f>
        <v/>
      </c>
      <c r="H4106" s="23" t="str">
        <f>IF(ISBLANK(Ventas[[#This Row],[Código]]),"",Ventas[[#This Row],[Precio Unitario]]*Ventas[[#This Row],[Cantidad]])</f>
        <v/>
      </c>
      <c r="I4106" s="1" t="str">
        <f>IF(ISBLANK(Ventas[[#This Row],[Código]]),"",SUM(Ventas[[#This Row],[Monto]],I4105))</f>
        <v/>
      </c>
    </row>
    <row r="4107" spans="3:9" x14ac:dyDescent="0.25">
      <c r="C4107" t="str">
        <f>IF(ISBLANK(Ventas[[#This Row],[Código]]),"",VLOOKUP(Ventas[[#This Row],[Código]],Productos[],2,FALSE))</f>
        <v/>
      </c>
      <c r="D4107" t="str">
        <f>IF(ISBLANK(Ventas[[#This Row],[Código]]),"",VLOOKUP(Ventas[[#This Row],[Código]],Productos[],3,FALSE))</f>
        <v/>
      </c>
      <c r="E4107" s="22"/>
      <c r="F4107" s="1" t="str">
        <f>IF(ISBLANK(Ventas[[#This Row],[Código]]),"",VLOOKUP(Ventas[[#This Row],[Código]],Productos[],4,FALSE))</f>
        <v/>
      </c>
      <c r="G4107" s="1" t="str">
        <f>IF(ISBLANK(Ventas[[#This Row],[Código]]),"",VLOOKUP(Ventas[[#This Row],[Código]],Productos[],5,FALSE))</f>
        <v/>
      </c>
      <c r="H4107" s="23" t="str">
        <f>IF(ISBLANK(Ventas[[#This Row],[Código]]),"",Ventas[[#This Row],[Precio Unitario]]*Ventas[[#This Row],[Cantidad]])</f>
        <v/>
      </c>
      <c r="I4107" s="1" t="str">
        <f>IF(ISBLANK(Ventas[[#This Row],[Código]]),"",SUM(Ventas[[#This Row],[Monto]],I4106))</f>
        <v/>
      </c>
    </row>
    <row r="4108" spans="3:9" x14ac:dyDescent="0.25">
      <c r="C4108" t="str">
        <f>IF(ISBLANK(Ventas[[#This Row],[Código]]),"",VLOOKUP(Ventas[[#This Row],[Código]],Productos[],2,FALSE))</f>
        <v/>
      </c>
      <c r="D4108" t="str">
        <f>IF(ISBLANK(Ventas[[#This Row],[Código]]),"",VLOOKUP(Ventas[[#This Row],[Código]],Productos[],3,FALSE))</f>
        <v/>
      </c>
      <c r="E4108" s="22"/>
      <c r="F4108" s="1" t="str">
        <f>IF(ISBLANK(Ventas[[#This Row],[Código]]),"",VLOOKUP(Ventas[[#This Row],[Código]],Productos[],4,FALSE))</f>
        <v/>
      </c>
      <c r="G4108" s="1" t="str">
        <f>IF(ISBLANK(Ventas[[#This Row],[Código]]),"",VLOOKUP(Ventas[[#This Row],[Código]],Productos[],5,FALSE))</f>
        <v/>
      </c>
      <c r="H4108" s="23" t="str">
        <f>IF(ISBLANK(Ventas[[#This Row],[Código]]),"",Ventas[[#This Row],[Precio Unitario]]*Ventas[[#This Row],[Cantidad]])</f>
        <v/>
      </c>
      <c r="I4108" s="1" t="str">
        <f>IF(ISBLANK(Ventas[[#This Row],[Código]]),"",SUM(Ventas[[#This Row],[Monto]],I4107))</f>
        <v/>
      </c>
    </row>
    <row r="4109" spans="3:9" x14ac:dyDescent="0.25">
      <c r="C4109" t="str">
        <f>IF(ISBLANK(Ventas[[#This Row],[Código]]),"",VLOOKUP(Ventas[[#This Row],[Código]],Productos[],2,FALSE))</f>
        <v/>
      </c>
      <c r="D4109" t="str">
        <f>IF(ISBLANK(Ventas[[#This Row],[Código]]),"",VLOOKUP(Ventas[[#This Row],[Código]],Productos[],3,FALSE))</f>
        <v/>
      </c>
      <c r="E4109" s="22"/>
      <c r="F4109" s="1" t="str">
        <f>IF(ISBLANK(Ventas[[#This Row],[Código]]),"",VLOOKUP(Ventas[[#This Row],[Código]],Productos[],4,FALSE))</f>
        <v/>
      </c>
      <c r="G4109" s="1" t="str">
        <f>IF(ISBLANK(Ventas[[#This Row],[Código]]),"",VLOOKUP(Ventas[[#This Row],[Código]],Productos[],5,FALSE))</f>
        <v/>
      </c>
      <c r="H4109" s="23" t="str">
        <f>IF(ISBLANK(Ventas[[#This Row],[Código]]),"",Ventas[[#This Row],[Precio Unitario]]*Ventas[[#This Row],[Cantidad]])</f>
        <v/>
      </c>
      <c r="I4109" s="1" t="str">
        <f>IF(ISBLANK(Ventas[[#This Row],[Código]]),"",SUM(Ventas[[#This Row],[Monto]],I4108))</f>
        <v/>
      </c>
    </row>
    <row r="4110" spans="3:9" x14ac:dyDescent="0.25">
      <c r="C4110" t="str">
        <f>IF(ISBLANK(Ventas[[#This Row],[Código]]),"",VLOOKUP(Ventas[[#This Row],[Código]],Productos[],2,FALSE))</f>
        <v/>
      </c>
      <c r="D4110" t="str">
        <f>IF(ISBLANK(Ventas[[#This Row],[Código]]),"",VLOOKUP(Ventas[[#This Row],[Código]],Productos[],3,FALSE))</f>
        <v/>
      </c>
      <c r="E4110" s="22"/>
      <c r="F4110" s="1" t="str">
        <f>IF(ISBLANK(Ventas[[#This Row],[Código]]),"",VLOOKUP(Ventas[[#This Row],[Código]],Productos[],4,FALSE))</f>
        <v/>
      </c>
      <c r="G4110" s="1" t="str">
        <f>IF(ISBLANK(Ventas[[#This Row],[Código]]),"",VLOOKUP(Ventas[[#This Row],[Código]],Productos[],5,FALSE))</f>
        <v/>
      </c>
      <c r="H4110" s="23" t="str">
        <f>IF(ISBLANK(Ventas[[#This Row],[Código]]),"",Ventas[[#This Row],[Precio Unitario]]*Ventas[[#This Row],[Cantidad]])</f>
        <v/>
      </c>
      <c r="I4110" s="1" t="str">
        <f>IF(ISBLANK(Ventas[[#This Row],[Código]]),"",SUM(Ventas[[#This Row],[Monto]],I4109))</f>
        <v/>
      </c>
    </row>
    <row r="4111" spans="3:9" x14ac:dyDescent="0.25">
      <c r="C4111" t="str">
        <f>IF(ISBLANK(Ventas[[#This Row],[Código]]),"",VLOOKUP(Ventas[[#This Row],[Código]],Productos[],2,FALSE))</f>
        <v/>
      </c>
      <c r="D4111" t="str">
        <f>IF(ISBLANK(Ventas[[#This Row],[Código]]),"",VLOOKUP(Ventas[[#This Row],[Código]],Productos[],3,FALSE))</f>
        <v/>
      </c>
      <c r="E4111" s="22"/>
      <c r="F4111" s="1" t="str">
        <f>IF(ISBLANK(Ventas[[#This Row],[Código]]),"",VLOOKUP(Ventas[[#This Row],[Código]],Productos[],4,FALSE))</f>
        <v/>
      </c>
      <c r="G4111" s="1" t="str">
        <f>IF(ISBLANK(Ventas[[#This Row],[Código]]),"",VLOOKUP(Ventas[[#This Row],[Código]],Productos[],5,FALSE))</f>
        <v/>
      </c>
      <c r="H4111" s="23" t="str">
        <f>IF(ISBLANK(Ventas[[#This Row],[Código]]),"",Ventas[[#This Row],[Precio Unitario]]*Ventas[[#This Row],[Cantidad]])</f>
        <v/>
      </c>
      <c r="I4111" s="1" t="str">
        <f>IF(ISBLANK(Ventas[[#This Row],[Código]]),"",SUM(Ventas[[#This Row],[Monto]],I4110))</f>
        <v/>
      </c>
    </row>
    <row r="4112" spans="3:9" x14ac:dyDescent="0.25">
      <c r="C4112" t="str">
        <f>IF(ISBLANK(Ventas[[#This Row],[Código]]),"",VLOOKUP(Ventas[[#This Row],[Código]],Productos[],2,FALSE))</f>
        <v/>
      </c>
      <c r="D4112" t="str">
        <f>IF(ISBLANK(Ventas[[#This Row],[Código]]),"",VLOOKUP(Ventas[[#This Row],[Código]],Productos[],3,FALSE))</f>
        <v/>
      </c>
      <c r="E4112" s="22"/>
      <c r="F4112" s="1" t="str">
        <f>IF(ISBLANK(Ventas[[#This Row],[Código]]),"",VLOOKUP(Ventas[[#This Row],[Código]],Productos[],4,FALSE))</f>
        <v/>
      </c>
      <c r="G4112" s="1" t="str">
        <f>IF(ISBLANK(Ventas[[#This Row],[Código]]),"",VLOOKUP(Ventas[[#This Row],[Código]],Productos[],5,FALSE))</f>
        <v/>
      </c>
      <c r="H4112" s="23" t="str">
        <f>IF(ISBLANK(Ventas[[#This Row],[Código]]),"",Ventas[[#This Row],[Precio Unitario]]*Ventas[[#This Row],[Cantidad]])</f>
        <v/>
      </c>
      <c r="I4112" s="1" t="str">
        <f>IF(ISBLANK(Ventas[[#This Row],[Código]]),"",SUM(Ventas[[#This Row],[Monto]],I4111))</f>
        <v/>
      </c>
    </row>
    <row r="4113" spans="3:9" x14ac:dyDescent="0.25">
      <c r="C4113" t="str">
        <f>IF(ISBLANK(Ventas[[#This Row],[Código]]),"",VLOOKUP(Ventas[[#This Row],[Código]],Productos[],2,FALSE))</f>
        <v/>
      </c>
      <c r="D4113" t="str">
        <f>IF(ISBLANK(Ventas[[#This Row],[Código]]),"",VLOOKUP(Ventas[[#This Row],[Código]],Productos[],3,FALSE))</f>
        <v/>
      </c>
      <c r="E4113" s="22"/>
      <c r="F4113" s="1" t="str">
        <f>IF(ISBLANK(Ventas[[#This Row],[Código]]),"",VLOOKUP(Ventas[[#This Row],[Código]],Productos[],4,FALSE))</f>
        <v/>
      </c>
      <c r="G4113" s="1" t="str">
        <f>IF(ISBLANK(Ventas[[#This Row],[Código]]),"",VLOOKUP(Ventas[[#This Row],[Código]],Productos[],5,FALSE))</f>
        <v/>
      </c>
      <c r="H4113" s="23" t="str">
        <f>IF(ISBLANK(Ventas[[#This Row],[Código]]),"",Ventas[[#This Row],[Precio Unitario]]*Ventas[[#This Row],[Cantidad]])</f>
        <v/>
      </c>
      <c r="I4113" s="1" t="str">
        <f>IF(ISBLANK(Ventas[[#This Row],[Código]]),"",SUM(Ventas[[#This Row],[Monto]],I4112))</f>
        <v/>
      </c>
    </row>
    <row r="4114" spans="3:9" x14ac:dyDescent="0.25">
      <c r="C4114" t="str">
        <f>IF(ISBLANK(Ventas[[#This Row],[Código]]),"",VLOOKUP(Ventas[[#This Row],[Código]],Productos[],2,FALSE))</f>
        <v/>
      </c>
      <c r="D4114" t="str">
        <f>IF(ISBLANK(Ventas[[#This Row],[Código]]),"",VLOOKUP(Ventas[[#This Row],[Código]],Productos[],3,FALSE))</f>
        <v/>
      </c>
      <c r="E4114" s="22"/>
      <c r="F4114" s="1" t="str">
        <f>IF(ISBLANK(Ventas[[#This Row],[Código]]),"",VLOOKUP(Ventas[[#This Row],[Código]],Productos[],4,FALSE))</f>
        <v/>
      </c>
      <c r="G4114" s="1" t="str">
        <f>IF(ISBLANK(Ventas[[#This Row],[Código]]),"",VLOOKUP(Ventas[[#This Row],[Código]],Productos[],5,FALSE))</f>
        <v/>
      </c>
      <c r="H4114" s="23" t="str">
        <f>IF(ISBLANK(Ventas[[#This Row],[Código]]),"",Ventas[[#This Row],[Precio Unitario]]*Ventas[[#This Row],[Cantidad]])</f>
        <v/>
      </c>
      <c r="I4114" s="1" t="str">
        <f>IF(ISBLANK(Ventas[[#This Row],[Código]]),"",SUM(Ventas[[#This Row],[Monto]],I4113))</f>
        <v/>
      </c>
    </row>
    <row r="4115" spans="3:9" x14ac:dyDescent="0.25">
      <c r="C4115" t="str">
        <f>IF(ISBLANK(Ventas[[#This Row],[Código]]),"",VLOOKUP(Ventas[[#This Row],[Código]],Productos[],2,FALSE))</f>
        <v/>
      </c>
      <c r="D4115" t="str">
        <f>IF(ISBLANK(Ventas[[#This Row],[Código]]),"",VLOOKUP(Ventas[[#This Row],[Código]],Productos[],3,FALSE))</f>
        <v/>
      </c>
      <c r="E4115" s="22"/>
      <c r="F4115" s="1" t="str">
        <f>IF(ISBLANK(Ventas[[#This Row],[Código]]),"",VLOOKUP(Ventas[[#This Row],[Código]],Productos[],4,FALSE))</f>
        <v/>
      </c>
      <c r="G4115" s="1" t="str">
        <f>IF(ISBLANK(Ventas[[#This Row],[Código]]),"",VLOOKUP(Ventas[[#This Row],[Código]],Productos[],5,FALSE))</f>
        <v/>
      </c>
      <c r="H4115" s="23" t="str">
        <f>IF(ISBLANK(Ventas[[#This Row],[Código]]),"",Ventas[[#This Row],[Precio Unitario]]*Ventas[[#This Row],[Cantidad]])</f>
        <v/>
      </c>
      <c r="I4115" s="1" t="str">
        <f>IF(ISBLANK(Ventas[[#This Row],[Código]]),"",SUM(Ventas[[#This Row],[Monto]],I4114))</f>
        <v/>
      </c>
    </row>
    <row r="4116" spans="3:9" x14ac:dyDescent="0.25">
      <c r="C4116" t="str">
        <f>IF(ISBLANK(Ventas[[#This Row],[Código]]),"",VLOOKUP(Ventas[[#This Row],[Código]],Productos[],2,FALSE))</f>
        <v/>
      </c>
      <c r="D4116" t="str">
        <f>IF(ISBLANK(Ventas[[#This Row],[Código]]),"",VLOOKUP(Ventas[[#This Row],[Código]],Productos[],3,FALSE))</f>
        <v/>
      </c>
      <c r="E4116" s="22"/>
      <c r="F4116" s="1" t="str">
        <f>IF(ISBLANK(Ventas[[#This Row],[Código]]),"",VLOOKUP(Ventas[[#This Row],[Código]],Productos[],4,FALSE))</f>
        <v/>
      </c>
      <c r="G4116" s="1" t="str">
        <f>IF(ISBLANK(Ventas[[#This Row],[Código]]),"",VLOOKUP(Ventas[[#This Row],[Código]],Productos[],5,FALSE))</f>
        <v/>
      </c>
      <c r="H4116" s="23" t="str">
        <f>IF(ISBLANK(Ventas[[#This Row],[Código]]),"",Ventas[[#This Row],[Precio Unitario]]*Ventas[[#This Row],[Cantidad]])</f>
        <v/>
      </c>
      <c r="I4116" s="1" t="str">
        <f>IF(ISBLANK(Ventas[[#This Row],[Código]]),"",SUM(Ventas[[#This Row],[Monto]],I4115))</f>
        <v/>
      </c>
    </row>
    <row r="4117" spans="3:9" x14ac:dyDescent="0.25">
      <c r="C4117" t="str">
        <f>IF(ISBLANK(Ventas[[#This Row],[Código]]),"",VLOOKUP(Ventas[[#This Row],[Código]],Productos[],2,FALSE))</f>
        <v/>
      </c>
      <c r="D4117" t="str">
        <f>IF(ISBLANK(Ventas[[#This Row],[Código]]),"",VLOOKUP(Ventas[[#This Row],[Código]],Productos[],3,FALSE))</f>
        <v/>
      </c>
      <c r="E4117" s="22"/>
      <c r="F4117" s="1" t="str">
        <f>IF(ISBLANK(Ventas[[#This Row],[Código]]),"",VLOOKUP(Ventas[[#This Row],[Código]],Productos[],4,FALSE))</f>
        <v/>
      </c>
      <c r="G4117" s="1" t="str">
        <f>IF(ISBLANK(Ventas[[#This Row],[Código]]),"",VLOOKUP(Ventas[[#This Row],[Código]],Productos[],5,FALSE))</f>
        <v/>
      </c>
      <c r="H4117" s="23" t="str">
        <f>IF(ISBLANK(Ventas[[#This Row],[Código]]),"",Ventas[[#This Row],[Precio Unitario]]*Ventas[[#This Row],[Cantidad]])</f>
        <v/>
      </c>
      <c r="I4117" s="1" t="str">
        <f>IF(ISBLANK(Ventas[[#This Row],[Código]]),"",SUM(Ventas[[#This Row],[Monto]],I4116))</f>
        <v/>
      </c>
    </row>
    <row r="4118" spans="3:9" x14ac:dyDescent="0.25">
      <c r="C4118" t="str">
        <f>IF(ISBLANK(Ventas[[#This Row],[Código]]),"",VLOOKUP(Ventas[[#This Row],[Código]],Productos[],2,FALSE))</f>
        <v/>
      </c>
      <c r="D4118" t="str">
        <f>IF(ISBLANK(Ventas[[#This Row],[Código]]),"",VLOOKUP(Ventas[[#This Row],[Código]],Productos[],3,FALSE))</f>
        <v/>
      </c>
      <c r="E4118" s="22"/>
      <c r="F4118" s="1" t="str">
        <f>IF(ISBLANK(Ventas[[#This Row],[Código]]),"",VLOOKUP(Ventas[[#This Row],[Código]],Productos[],4,FALSE))</f>
        <v/>
      </c>
      <c r="G4118" s="1" t="str">
        <f>IF(ISBLANK(Ventas[[#This Row],[Código]]),"",VLOOKUP(Ventas[[#This Row],[Código]],Productos[],5,FALSE))</f>
        <v/>
      </c>
      <c r="H4118" s="23" t="str">
        <f>IF(ISBLANK(Ventas[[#This Row],[Código]]),"",Ventas[[#This Row],[Precio Unitario]]*Ventas[[#This Row],[Cantidad]])</f>
        <v/>
      </c>
      <c r="I4118" s="1" t="str">
        <f>IF(ISBLANK(Ventas[[#This Row],[Código]]),"",SUM(Ventas[[#This Row],[Monto]],I4117))</f>
        <v/>
      </c>
    </row>
    <row r="4119" spans="3:9" x14ac:dyDescent="0.25">
      <c r="C4119" t="str">
        <f>IF(ISBLANK(Ventas[[#This Row],[Código]]),"",VLOOKUP(Ventas[[#This Row],[Código]],Productos[],2,FALSE))</f>
        <v/>
      </c>
      <c r="D4119" t="str">
        <f>IF(ISBLANK(Ventas[[#This Row],[Código]]),"",VLOOKUP(Ventas[[#This Row],[Código]],Productos[],3,FALSE))</f>
        <v/>
      </c>
      <c r="E4119" s="22"/>
      <c r="F4119" s="1" t="str">
        <f>IF(ISBLANK(Ventas[[#This Row],[Código]]),"",VLOOKUP(Ventas[[#This Row],[Código]],Productos[],4,FALSE))</f>
        <v/>
      </c>
      <c r="G4119" s="1" t="str">
        <f>IF(ISBLANK(Ventas[[#This Row],[Código]]),"",VLOOKUP(Ventas[[#This Row],[Código]],Productos[],5,FALSE))</f>
        <v/>
      </c>
      <c r="H4119" s="23" t="str">
        <f>IF(ISBLANK(Ventas[[#This Row],[Código]]),"",Ventas[[#This Row],[Precio Unitario]]*Ventas[[#This Row],[Cantidad]])</f>
        <v/>
      </c>
      <c r="I4119" s="1" t="str">
        <f>IF(ISBLANK(Ventas[[#This Row],[Código]]),"",SUM(Ventas[[#This Row],[Monto]],I4118))</f>
        <v/>
      </c>
    </row>
    <row r="4120" spans="3:9" x14ac:dyDescent="0.25">
      <c r="C4120" t="str">
        <f>IF(ISBLANK(Ventas[[#This Row],[Código]]),"",VLOOKUP(Ventas[[#This Row],[Código]],Productos[],2,FALSE))</f>
        <v/>
      </c>
      <c r="D4120" t="str">
        <f>IF(ISBLANK(Ventas[[#This Row],[Código]]),"",VLOOKUP(Ventas[[#This Row],[Código]],Productos[],3,FALSE))</f>
        <v/>
      </c>
      <c r="E4120" s="22"/>
      <c r="F4120" s="1" t="str">
        <f>IF(ISBLANK(Ventas[[#This Row],[Código]]),"",VLOOKUP(Ventas[[#This Row],[Código]],Productos[],4,FALSE))</f>
        <v/>
      </c>
      <c r="G4120" s="1" t="str">
        <f>IF(ISBLANK(Ventas[[#This Row],[Código]]),"",VLOOKUP(Ventas[[#This Row],[Código]],Productos[],5,FALSE))</f>
        <v/>
      </c>
      <c r="H4120" s="23" t="str">
        <f>IF(ISBLANK(Ventas[[#This Row],[Código]]),"",Ventas[[#This Row],[Precio Unitario]]*Ventas[[#This Row],[Cantidad]])</f>
        <v/>
      </c>
      <c r="I4120" s="1" t="str">
        <f>IF(ISBLANK(Ventas[[#This Row],[Código]]),"",SUM(Ventas[[#This Row],[Monto]],I4119))</f>
        <v/>
      </c>
    </row>
    <row r="4121" spans="3:9" x14ac:dyDescent="0.25">
      <c r="C4121" t="str">
        <f>IF(ISBLANK(Ventas[[#This Row],[Código]]),"",VLOOKUP(Ventas[[#This Row],[Código]],Productos[],2,FALSE))</f>
        <v/>
      </c>
      <c r="D4121" t="str">
        <f>IF(ISBLANK(Ventas[[#This Row],[Código]]),"",VLOOKUP(Ventas[[#This Row],[Código]],Productos[],3,FALSE))</f>
        <v/>
      </c>
      <c r="E4121" s="22"/>
      <c r="F4121" s="1" t="str">
        <f>IF(ISBLANK(Ventas[[#This Row],[Código]]),"",VLOOKUP(Ventas[[#This Row],[Código]],Productos[],4,FALSE))</f>
        <v/>
      </c>
      <c r="G4121" s="1" t="str">
        <f>IF(ISBLANK(Ventas[[#This Row],[Código]]),"",VLOOKUP(Ventas[[#This Row],[Código]],Productos[],5,FALSE))</f>
        <v/>
      </c>
      <c r="H4121" s="23" t="str">
        <f>IF(ISBLANK(Ventas[[#This Row],[Código]]),"",Ventas[[#This Row],[Precio Unitario]]*Ventas[[#This Row],[Cantidad]])</f>
        <v/>
      </c>
      <c r="I4121" s="1" t="str">
        <f>IF(ISBLANK(Ventas[[#This Row],[Código]]),"",SUM(Ventas[[#This Row],[Monto]],I4120))</f>
        <v/>
      </c>
    </row>
    <row r="4122" spans="3:9" x14ac:dyDescent="0.25">
      <c r="C4122" t="str">
        <f>IF(ISBLANK(Ventas[[#This Row],[Código]]),"",VLOOKUP(Ventas[[#This Row],[Código]],Productos[],2,FALSE))</f>
        <v/>
      </c>
      <c r="D4122" t="str">
        <f>IF(ISBLANK(Ventas[[#This Row],[Código]]),"",VLOOKUP(Ventas[[#This Row],[Código]],Productos[],3,FALSE))</f>
        <v/>
      </c>
      <c r="E4122" s="22"/>
      <c r="F4122" s="1" t="str">
        <f>IF(ISBLANK(Ventas[[#This Row],[Código]]),"",VLOOKUP(Ventas[[#This Row],[Código]],Productos[],4,FALSE))</f>
        <v/>
      </c>
      <c r="G4122" s="1" t="str">
        <f>IF(ISBLANK(Ventas[[#This Row],[Código]]),"",VLOOKUP(Ventas[[#This Row],[Código]],Productos[],5,FALSE))</f>
        <v/>
      </c>
      <c r="H4122" s="23" t="str">
        <f>IF(ISBLANK(Ventas[[#This Row],[Código]]),"",Ventas[[#This Row],[Precio Unitario]]*Ventas[[#This Row],[Cantidad]])</f>
        <v/>
      </c>
      <c r="I4122" s="1" t="str">
        <f>IF(ISBLANK(Ventas[[#This Row],[Código]]),"",SUM(Ventas[[#This Row],[Monto]],I4121))</f>
        <v/>
      </c>
    </row>
    <row r="4123" spans="3:9" x14ac:dyDescent="0.25">
      <c r="C4123" t="str">
        <f>IF(ISBLANK(Ventas[[#This Row],[Código]]),"",VLOOKUP(Ventas[[#This Row],[Código]],Productos[],2,FALSE))</f>
        <v/>
      </c>
      <c r="D4123" t="str">
        <f>IF(ISBLANK(Ventas[[#This Row],[Código]]),"",VLOOKUP(Ventas[[#This Row],[Código]],Productos[],3,FALSE))</f>
        <v/>
      </c>
      <c r="E4123" s="22"/>
      <c r="F4123" s="1" t="str">
        <f>IF(ISBLANK(Ventas[[#This Row],[Código]]),"",VLOOKUP(Ventas[[#This Row],[Código]],Productos[],4,FALSE))</f>
        <v/>
      </c>
      <c r="G4123" s="1" t="str">
        <f>IF(ISBLANK(Ventas[[#This Row],[Código]]),"",VLOOKUP(Ventas[[#This Row],[Código]],Productos[],5,FALSE))</f>
        <v/>
      </c>
      <c r="H4123" s="23" t="str">
        <f>IF(ISBLANK(Ventas[[#This Row],[Código]]),"",Ventas[[#This Row],[Precio Unitario]]*Ventas[[#This Row],[Cantidad]])</f>
        <v/>
      </c>
      <c r="I4123" s="1" t="str">
        <f>IF(ISBLANK(Ventas[[#This Row],[Código]]),"",SUM(Ventas[[#This Row],[Monto]],I4122))</f>
        <v/>
      </c>
    </row>
    <row r="4124" spans="3:9" x14ac:dyDescent="0.25">
      <c r="C4124" t="str">
        <f>IF(ISBLANK(Ventas[[#This Row],[Código]]),"",VLOOKUP(Ventas[[#This Row],[Código]],Productos[],2,FALSE))</f>
        <v/>
      </c>
      <c r="D4124" t="str">
        <f>IF(ISBLANK(Ventas[[#This Row],[Código]]),"",VLOOKUP(Ventas[[#This Row],[Código]],Productos[],3,FALSE))</f>
        <v/>
      </c>
      <c r="E4124" s="22"/>
      <c r="F4124" s="1" t="str">
        <f>IF(ISBLANK(Ventas[[#This Row],[Código]]),"",VLOOKUP(Ventas[[#This Row],[Código]],Productos[],4,FALSE))</f>
        <v/>
      </c>
      <c r="G4124" s="1" t="str">
        <f>IF(ISBLANK(Ventas[[#This Row],[Código]]),"",VLOOKUP(Ventas[[#This Row],[Código]],Productos[],5,FALSE))</f>
        <v/>
      </c>
      <c r="H4124" s="23" t="str">
        <f>IF(ISBLANK(Ventas[[#This Row],[Código]]),"",Ventas[[#This Row],[Precio Unitario]]*Ventas[[#This Row],[Cantidad]])</f>
        <v/>
      </c>
      <c r="I4124" s="1" t="str">
        <f>IF(ISBLANK(Ventas[[#This Row],[Código]]),"",SUM(Ventas[[#This Row],[Monto]],I4123))</f>
        <v/>
      </c>
    </row>
    <row r="4125" spans="3:9" x14ac:dyDescent="0.25">
      <c r="C4125" t="str">
        <f>IF(ISBLANK(Ventas[[#This Row],[Código]]),"",VLOOKUP(Ventas[[#This Row],[Código]],Productos[],2,FALSE))</f>
        <v/>
      </c>
      <c r="D4125" t="str">
        <f>IF(ISBLANK(Ventas[[#This Row],[Código]]),"",VLOOKUP(Ventas[[#This Row],[Código]],Productos[],3,FALSE))</f>
        <v/>
      </c>
      <c r="E4125" s="22"/>
      <c r="F4125" s="1" t="str">
        <f>IF(ISBLANK(Ventas[[#This Row],[Código]]),"",VLOOKUP(Ventas[[#This Row],[Código]],Productos[],4,FALSE))</f>
        <v/>
      </c>
      <c r="G4125" s="1" t="str">
        <f>IF(ISBLANK(Ventas[[#This Row],[Código]]),"",VLOOKUP(Ventas[[#This Row],[Código]],Productos[],5,FALSE))</f>
        <v/>
      </c>
      <c r="H4125" s="23" t="str">
        <f>IF(ISBLANK(Ventas[[#This Row],[Código]]),"",Ventas[[#This Row],[Precio Unitario]]*Ventas[[#This Row],[Cantidad]])</f>
        <v/>
      </c>
      <c r="I4125" s="1" t="str">
        <f>IF(ISBLANK(Ventas[[#This Row],[Código]]),"",SUM(Ventas[[#This Row],[Monto]],I4124))</f>
        <v/>
      </c>
    </row>
    <row r="4126" spans="3:9" x14ac:dyDescent="0.25">
      <c r="C4126" t="str">
        <f>IF(ISBLANK(Ventas[[#This Row],[Código]]),"",VLOOKUP(Ventas[[#This Row],[Código]],Productos[],2,FALSE))</f>
        <v/>
      </c>
      <c r="D4126" t="str">
        <f>IF(ISBLANK(Ventas[[#This Row],[Código]]),"",VLOOKUP(Ventas[[#This Row],[Código]],Productos[],3,FALSE))</f>
        <v/>
      </c>
      <c r="E4126" s="22"/>
      <c r="F4126" s="1" t="str">
        <f>IF(ISBLANK(Ventas[[#This Row],[Código]]),"",VLOOKUP(Ventas[[#This Row],[Código]],Productos[],4,FALSE))</f>
        <v/>
      </c>
      <c r="G4126" s="1" t="str">
        <f>IF(ISBLANK(Ventas[[#This Row],[Código]]),"",VLOOKUP(Ventas[[#This Row],[Código]],Productos[],5,FALSE))</f>
        <v/>
      </c>
      <c r="H4126" s="23" t="str">
        <f>IF(ISBLANK(Ventas[[#This Row],[Código]]),"",Ventas[[#This Row],[Precio Unitario]]*Ventas[[#This Row],[Cantidad]])</f>
        <v/>
      </c>
      <c r="I4126" s="1" t="str">
        <f>IF(ISBLANK(Ventas[[#This Row],[Código]]),"",SUM(Ventas[[#This Row],[Monto]],I4125))</f>
        <v/>
      </c>
    </row>
    <row r="4127" spans="3:9" x14ac:dyDescent="0.25">
      <c r="C4127" t="str">
        <f>IF(ISBLANK(Ventas[[#This Row],[Código]]),"",VLOOKUP(Ventas[[#This Row],[Código]],Productos[],2,FALSE))</f>
        <v/>
      </c>
      <c r="D4127" t="str">
        <f>IF(ISBLANK(Ventas[[#This Row],[Código]]),"",VLOOKUP(Ventas[[#This Row],[Código]],Productos[],3,FALSE))</f>
        <v/>
      </c>
      <c r="E4127" s="22"/>
      <c r="F4127" s="1" t="str">
        <f>IF(ISBLANK(Ventas[[#This Row],[Código]]),"",VLOOKUP(Ventas[[#This Row],[Código]],Productos[],4,FALSE))</f>
        <v/>
      </c>
      <c r="G4127" s="1" t="str">
        <f>IF(ISBLANK(Ventas[[#This Row],[Código]]),"",VLOOKUP(Ventas[[#This Row],[Código]],Productos[],5,FALSE))</f>
        <v/>
      </c>
      <c r="H4127" s="23" t="str">
        <f>IF(ISBLANK(Ventas[[#This Row],[Código]]),"",Ventas[[#This Row],[Precio Unitario]]*Ventas[[#This Row],[Cantidad]])</f>
        <v/>
      </c>
      <c r="I4127" s="1" t="str">
        <f>IF(ISBLANK(Ventas[[#This Row],[Código]]),"",SUM(Ventas[[#This Row],[Monto]],I4126))</f>
        <v/>
      </c>
    </row>
    <row r="4128" spans="3:9" x14ac:dyDescent="0.25">
      <c r="C4128" t="str">
        <f>IF(ISBLANK(Ventas[[#This Row],[Código]]),"",VLOOKUP(Ventas[[#This Row],[Código]],Productos[],2,FALSE))</f>
        <v/>
      </c>
      <c r="D4128" t="str">
        <f>IF(ISBLANK(Ventas[[#This Row],[Código]]),"",VLOOKUP(Ventas[[#This Row],[Código]],Productos[],3,FALSE))</f>
        <v/>
      </c>
      <c r="E4128" s="22"/>
      <c r="F4128" s="1" t="str">
        <f>IF(ISBLANK(Ventas[[#This Row],[Código]]),"",VLOOKUP(Ventas[[#This Row],[Código]],Productos[],4,FALSE))</f>
        <v/>
      </c>
      <c r="G4128" s="1" t="str">
        <f>IF(ISBLANK(Ventas[[#This Row],[Código]]),"",VLOOKUP(Ventas[[#This Row],[Código]],Productos[],5,FALSE))</f>
        <v/>
      </c>
      <c r="H4128" s="23" t="str">
        <f>IF(ISBLANK(Ventas[[#This Row],[Código]]),"",Ventas[[#This Row],[Precio Unitario]]*Ventas[[#This Row],[Cantidad]])</f>
        <v/>
      </c>
      <c r="I4128" s="1" t="str">
        <f>IF(ISBLANK(Ventas[[#This Row],[Código]]),"",SUM(Ventas[[#This Row],[Monto]],I4127))</f>
        <v/>
      </c>
    </row>
    <row r="4129" spans="3:9" x14ac:dyDescent="0.25">
      <c r="C4129" t="str">
        <f>IF(ISBLANK(Ventas[[#This Row],[Código]]),"",VLOOKUP(Ventas[[#This Row],[Código]],Productos[],2,FALSE))</f>
        <v/>
      </c>
      <c r="D4129" t="str">
        <f>IF(ISBLANK(Ventas[[#This Row],[Código]]),"",VLOOKUP(Ventas[[#This Row],[Código]],Productos[],3,FALSE))</f>
        <v/>
      </c>
      <c r="E4129" s="22"/>
      <c r="F4129" s="1" t="str">
        <f>IF(ISBLANK(Ventas[[#This Row],[Código]]),"",VLOOKUP(Ventas[[#This Row],[Código]],Productos[],4,FALSE))</f>
        <v/>
      </c>
      <c r="G4129" s="1" t="str">
        <f>IF(ISBLANK(Ventas[[#This Row],[Código]]),"",VLOOKUP(Ventas[[#This Row],[Código]],Productos[],5,FALSE))</f>
        <v/>
      </c>
      <c r="H4129" s="23" t="str">
        <f>IF(ISBLANK(Ventas[[#This Row],[Código]]),"",Ventas[[#This Row],[Precio Unitario]]*Ventas[[#This Row],[Cantidad]])</f>
        <v/>
      </c>
      <c r="I4129" s="1" t="str">
        <f>IF(ISBLANK(Ventas[[#This Row],[Código]]),"",SUM(Ventas[[#This Row],[Monto]],I4128))</f>
        <v/>
      </c>
    </row>
    <row r="4130" spans="3:9" x14ac:dyDescent="0.25">
      <c r="C4130" t="str">
        <f>IF(ISBLANK(Ventas[[#This Row],[Código]]),"",VLOOKUP(Ventas[[#This Row],[Código]],Productos[],2,FALSE))</f>
        <v/>
      </c>
      <c r="D4130" t="str">
        <f>IF(ISBLANK(Ventas[[#This Row],[Código]]),"",VLOOKUP(Ventas[[#This Row],[Código]],Productos[],3,FALSE))</f>
        <v/>
      </c>
      <c r="E4130" s="22"/>
      <c r="F4130" s="1" t="str">
        <f>IF(ISBLANK(Ventas[[#This Row],[Código]]),"",VLOOKUP(Ventas[[#This Row],[Código]],Productos[],4,FALSE))</f>
        <v/>
      </c>
      <c r="G4130" s="1" t="str">
        <f>IF(ISBLANK(Ventas[[#This Row],[Código]]),"",VLOOKUP(Ventas[[#This Row],[Código]],Productos[],5,FALSE))</f>
        <v/>
      </c>
      <c r="H4130" s="23" t="str">
        <f>IF(ISBLANK(Ventas[[#This Row],[Código]]),"",Ventas[[#This Row],[Precio Unitario]]*Ventas[[#This Row],[Cantidad]])</f>
        <v/>
      </c>
      <c r="I4130" s="1" t="str">
        <f>IF(ISBLANK(Ventas[[#This Row],[Código]]),"",SUM(Ventas[[#This Row],[Monto]],I4129))</f>
        <v/>
      </c>
    </row>
    <row r="4131" spans="3:9" x14ac:dyDescent="0.25">
      <c r="C4131" t="str">
        <f>IF(ISBLANK(Ventas[[#This Row],[Código]]),"",VLOOKUP(Ventas[[#This Row],[Código]],Productos[],2,FALSE))</f>
        <v/>
      </c>
      <c r="D4131" t="str">
        <f>IF(ISBLANK(Ventas[[#This Row],[Código]]),"",VLOOKUP(Ventas[[#This Row],[Código]],Productos[],3,FALSE))</f>
        <v/>
      </c>
      <c r="E4131" s="22"/>
      <c r="F4131" s="1" t="str">
        <f>IF(ISBLANK(Ventas[[#This Row],[Código]]),"",VLOOKUP(Ventas[[#This Row],[Código]],Productos[],4,FALSE))</f>
        <v/>
      </c>
      <c r="G4131" s="1" t="str">
        <f>IF(ISBLANK(Ventas[[#This Row],[Código]]),"",VLOOKUP(Ventas[[#This Row],[Código]],Productos[],5,FALSE))</f>
        <v/>
      </c>
      <c r="H4131" s="23" t="str">
        <f>IF(ISBLANK(Ventas[[#This Row],[Código]]),"",Ventas[[#This Row],[Precio Unitario]]*Ventas[[#This Row],[Cantidad]])</f>
        <v/>
      </c>
      <c r="I4131" s="1" t="str">
        <f>IF(ISBLANK(Ventas[[#This Row],[Código]]),"",SUM(Ventas[[#This Row],[Monto]],I4130))</f>
        <v/>
      </c>
    </row>
    <row r="4132" spans="3:9" x14ac:dyDescent="0.25">
      <c r="C4132" t="str">
        <f>IF(ISBLANK(Ventas[[#This Row],[Código]]),"",VLOOKUP(Ventas[[#This Row],[Código]],Productos[],2,FALSE))</f>
        <v/>
      </c>
      <c r="D4132" t="str">
        <f>IF(ISBLANK(Ventas[[#This Row],[Código]]),"",VLOOKUP(Ventas[[#This Row],[Código]],Productos[],3,FALSE))</f>
        <v/>
      </c>
      <c r="E4132" s="22"/>
      <c r="F4132" s="1" t="str">
        <f>IF(ISBLANK(Ventas[[#This Row],[Código]]),"",VLOOKUP(Ventas[[#This Row],[Código]],Productos[],4,FALSE))</f>
        <v/>
      </c>
      <c r="G4132" s="1" t="str">
        <f>IF(ISBLANK(Ventas[[#This Row],[Código]]),"",VLOOKUP(Ventas[[#This Row],[Código]],Productos[],5,FALSE))</f>
        <v/>
      </c>
      <c r="H4132" s="23" t="str">
        <f>IF(ISBLANK(Ventas[[#This Row],[Código]]),"",Ventas[[#This Row],[Precio Unitario]]*Ventas[[#This Row],[Cantidad]])</f>
        <v/>
      </c>
      <c r="I4132" s="1" t="str">
        <f>IF(ISBLANK(Ventas[[#This Row],[Código]]),"",SUM(Ventas[[#This Row],[Monto]],I4131))</f>
        <v/>
      </c>
    </row>
    <row r="4133" spans="3:9" x14ac:dyDescent="0.25">
      <c r="C4133" t="str">
        <f>IF(ISBLANK(Ventas[[#This Row],[Código]]),"",VLOOKUP(Ventas[[#This Row],[Código]],Productos[],2,FALSE))</f>
        <v/>
      </c>
      <c r="D4133" t="str">
        <f>IF(ISBLANK(Ventas[[#This Row],[Código]]),"",VLOOKUP(Ventas[[#This Row],[Código]],Productos[],3,FALSE))</f>
        <v/>
      </c>
      <c r="E4133" s="22"/>
      <c r="F4133" s="1" t="str">
        <f>IF(ISBLANK(Ventas[[#This Row],[Código]]),"",VLOOKUP(Ventas[[#This Row],[Código]],Productos[],4,FALSE))</f>
        <v/>
      </c>
      <c r="G4133" s="1" t="str">
        <f>IF(ISBLANK(Ventas[[#This Row],[Código]]),"",VLOOKUP(Ventas[[#This Row],[Código]],Productos[],5,FALSE))</f>
        <v/>
      </c>
      <c r="H4133" s="23" t="str">
        <f>IF(ISBLANK(Ventas[[#This Row],[Código]]),"",Ventas[[#This Row],[Precio Unitario]]*Ventas[[#This Row],[Cantidad]])</f>
        <v/>
      </c>
      <c r="I4133" s="1" t="str">
        <f>IF(ISBLANK(Ventas[[#This Row],[Código]]),"",SUM(Ventas[[#This Row],[Monto]],I4132))</f>
        <v/>
      </c>
    </row>
    <row r="4134" spans="3:9" x14ac:dyDescent="0.25">
      <c r="C4134" t="str">
        <f>IF(ISBLANK(Ventas[[#This Row],[Código]]),"",VLOOKUP(Ventas[[#This Row],[Código]],Productos[],2,FALSE))</f>
        <v/>
      </c>
      <c r="D4134" t="str">
        <f>IF(ISBLANK(Ventas[[#This Row],[Código]]),"",VLOOKUP(Ventas[[#This Row],[Código]],Productos[],3,FALSE))</f>
        <v/>
      </c>
      <c r="E4134" s="22"/>
      <c r="F4134" s="1" t="str">
        <f>IF(ISBLANK(Ventas[[#This Row],[Código]]),"",VLOOKUP(Ventas[[#This Row],[Código]],Productos[],4,FALSE))</f>
        <v/>
      </c>
      <c r="G4134" s="1" t="str">
        <f>IF(ISBLANK(Ventas[[#This Row],[Código]]),"",VLOOKUP(Ventas[[#This Row],[Código]],Productos[],5,FALSE))</f>
        <v/>
      </c>
      <c r="H4134" s="23" t="str">
        <f>IF(ISBLANK(Ventas[[#This Row],[Código]]),"",Ventas[[#This Row],[Precio Unitario]]*Ventas[[#This Row],[Cantidad]])</f>
        <v/>
      </c>
      <c r="I4134" s="1" t="str">
        <f>IF(ISBLANK(Ventas[[#This Row],[Código]]),"",SUM(Ventas[[#This Row],[Monto]],I4133))</f>
        <v/>
      </c>
    </row>
    <row r="4135" spans="3:9" x14ac:dyDescent="0.25">
      <c r="C4135" t="str">
        <f>IF(ISBLANK(Ventas[[#This Row],[Código]]),"",VLOOKUP(Ventas[[#This Row],[Código]],Productos[],2,FALSE))</f>
        <v/>
      </c>
      <c r="D4135" t="str">
        <f>IF(ISBLANK(Ventas[[#This Row],[Código]]),"",VLOOKUP(Ventas[[#This Row],[Código]],Productos[],3,FALSE))</f>
        <v/>
      </c>
      <c r="E4135" s="22"/>
      <c r="F4135" s="1" t="str">
        <f>IF(ISBLANK(Ventas[[#This Row],[Código]]),"",VLOOKUP(Ventas[[#This Row],[Código]],Productos[],4,FALSE))</f>
        <v/>
      </c>
      <c r="G4135" s="1" t="str">
        <f>IF(ISBLANK(Ventas[[#This Row],[Código]]),"",VLOOKUP(Ventas[[#This Row],[Código]],Productos[],5,FALSE))</f>
        <v/>
      </c>
      <c r="H4135" s="23" t="str">
        <f>IF(ISBLANK(Ventas[[#This Row],[Código]]),"",Ventas[[#This Row],[Precio Unitario]]*Ventas[[#This Row],[Cantidad]])</f>
        <v/>
      </c>
      <c r="I4135" s="1" t="str">
        <f>IF(ISBLANK(Ventas[[#This Row],[Código]]),"",SUM(Ventas[[#This Row],[Monto]],I4134))</f>
        <v/>
      </c>
    </row>
    <row r="4136" spans="3:9" x14ac:dyDescent="0.25">
      <c r="C4136" t="str">
        <f>IF(ISBLANK(Ventas[[#This Row],[Código]]),"",VLOOKUP(Ventas[[#This Row],[Código]],Productos[],2,FALSE))</f>
        <v/>
      </c>
      <c r="D4136" t="str">
        <f>IF(ISBLANK(Ventas[[#This Row],[Código]]),"",VLOOKUP(Ventas[[#This Row],[Código]],Productos[],3,FALSE))</f>
        <v/>
      </c>
      <c r="E4136" s="22"/>
      <c r="F4136" s="1" t="str">
        <f>IF(ISBLANK(Ventas[[#This Row],[Código]]),"",VLOOKUP(Ventas[[#This Row],[Código]],Productos[],4,FALSE))</f>
        <v/>
      </c>
      <c r="G4136" s="1" t="str">
        <f>IF(ISBLANK(Ventas[[#This Row],[Código]]),"",VLOOKUP(Ventas[[#This Row],[Código]],Productos[],5,FALSE))</f>
        <v/>
      </c>
      <c r="H4136" s="23" t="str">
        <f>IF(ISBLANK(Ventas[[#This Row],[Código]]),"",Ventas[[#This Row],[Precio Unitario]]*Ventas[[#This Row],[Cantidad]])</f>
        <v/>
      </c>
      <c r="I4136" s="1" t="str">
        <f>IF(ISBLANK(Ventas[[#This Row],[Código]]),"",SUM(Ventas[[#This Row],[Monto]],I4135))</f>
        <v/>
      </c>
    </row>
    <row r="4137" spans="3:9" x14ac:dyDescent="0.25">
      <c r="C4137" t="str">
        <f>IF(ISBLANK(Ventas[[#This Row],[Código]]),"",VLOOKUP(Ventas[[#This Row],[Código]],Productos[],2,FALSE))</f>
        <v/>
      </c>
      <c r="D4137" t="str">
        <f>IF(ISBLANK(Ventas[[#This Row],[Código]]),"",VLOOKUP(Ventas[[#This Row],[Código]],Productos[],3,FALSE))</f>
        <v/>
      </c>
      <c r="E4137" s="22"/>
      <c r="F4137" s="1" t="str">
        <f>IF(ISBLANK(Ventas[[#This Row],[Código]]),"",VLOOKUP(Ventas[[#This Row],[Código]],Productos[],4,FALSE))</f>
        <v/>
      </c>
      <c r="G4137" s="1" t="str">
        <f>IF(ISBLANK(Ventas[[#This Row],[Código]]),"",VLOOKUP(Ventas[[#This Row],[Código]],Productos[],5,FALSE))</f>
        <v/>
      </c>
      <c r="H4137" s="23" t="str">
        <f>IF(ISBLANK(Ventas[[#This Row],[Código]]),"",Ventas[[#This Row],[Precio Unitario]]*Ventas[[#This Row],[Cantidad]])</f>
        <v/>
      </c>
      <c r="I4137" s="1" t="str">
        <f>IF(ISBLANK(Ventas[[#This Row],[Código]]),"",SUM(Ventas[[#This Row],[Monto]],I4136))</f>
        <v/>
      </c>
    </row>
    <row r="4138" spans="3:9" x14ac:dyDescent="0.25">
      <c r="C4138" t="str">
        <f>IF(ISBLANK(Ventas[[#This Row],[Código]]),"",VLOOKUP(Ventas[[#This Row],[Código]],Productos[],2,FALSE))</f>
        <v/>
      </c>
      <c r="D4138" t="str">
        <f>IF(ISBLANK(Ventas[[#This Row],[Código]]),"",VLOOKUP(Ventas[[#This Row],[Código]],Productos[],3,FALSE))</f>
        <v/>
      </c>
      <c r="E4138" s="22"/>
      <c r="F4138" s="1" t="str">
        <f>IF(ISBLANK(Ventas[[#This Row],[Código]]),"",VLOOKUP(Ventas[[#This Row],[Código]],Productos[],4,FALSE))</f>
        <v/>
      </c>
      <c r="G4138" s="1" t="str">
        <f>IF(ISBLANK(Ventas[[#This Row],[Código]]),"",VLOOKUP(Ventas[[#This Row],[Código]],Productos[],5,FALSE))</f>
        <v/>
      </c>
      <c r="H4138" s="23" t="str">
        <f>IF(ISBLANK(Ventas[[#This Row],[Código]]),"",Ventas[[#This Row],[Precio Unitario]]*Ventas[[#This Row],[Cantidad]])</f>
        <v/>
      </c>
      <c r="I4138" s="1" t="str">
        <f>IF(ISBLANK(Ventas[[#This Row],[Código]]),"",SUM(Ventas[[#This Row],[Monto]],I4137))</f>
        <v/>
      </c>
    </row>
    <row r="4139" spans="3:9" x14ac:dyDescent="0.25">
      <c r="C4139" t="str">
        <f>IF(ISBLANK(Ventas[[#This Row],[Código]]),"",VLOOKUP(Ventas[[#This Row],[Código]],Productos[],2,FALSE))</f>
        <v/>
      </c>
      <c r="D4139" t="str">
        <f>IF(ISBLANK(Ventas[[#This Row],[Código]]),"",VLOOKUP(Ventas[[#This Row],[Código]],Productos[],3,FALSE))</f>
        <v/>
      </c>
      <c r="E4139" s="22"/>
      <c r="F4139" s="1" t="str">
        <f>IF(ISBLANK(Ventas[[#This Row],[Código]]),"",VLOOKUP(Ventas[[#This Row],[Código]],Productos[],4,FALSE))</f>
        <v/>
      </c>
      <c r="G4139" s="1" t="str">
        <f>IF(ISBLANK(Ventas[[#This Row],[Código]]),"",VLOOKUP(Ventas[[#This Row],[Código]],Productos[],5,FALSE))</f>
        <v/>
      </c>
      <c r="H4139" s="23" t="str">
        <f>IF(ISBLANK(Ventas[[#This Row],[Código]]),"",Ventas[[#This Row],[Precio Unitario]]*Ventas[[#This Row],[Cantidad]])</f>
        <v/>
      </c>
      <c r="I4139" s="1" t="str">
        <f>IF(ISBLANK(Ventas[[#This Row],[Código]]),"",SUM(Ventas[[#This Row],[Monto]],I4138))</f>
        <v/>
      </c>
    </row>
    <row r="4140" spans="3:9" x14ac:dyDescent="0.25">
      <c r="C4140" t="str">
        <f>IF(ISBLANK(Ventas[[#This Row],[Código]]),"",VLOOKUP(Ventas[[#This Row],[Código]],Productos[],2,FALSE))</f>
        <v/>
      </c>
      <c r="D4140" t="str">
        <f>IF(ISBLANK(Ventas[[#This Row],[Código]]),"",VLOOKUP(Ventas[[#This Row],[Código]],Productos[],3,FALSE))</f>
        <v/>
      </c>
      <c r="E4140" s="22"/>
      <c r="F4140" s="1" t="str">
        <f>IF(ISBLANK(Ventas[[#This Row],[Código]]),"",VLOOKUP(Ventas[[#This Row],[Código]],Productos[],4,FALSE))</f>
        <v/>
      </c>
      <c r="G4140" s="1" t="str">
        <f>IF(ISBLANK(Ventas[[#This Row],[Código]]),"",VLOOKUP(Ventas[[#This Row],[Código]],Productos[],5,FALSE))</f>
        <v/>
      </c>
      <c r="H4140" s="23" t="str">
        <f>IF(ISBLANK(Ventas[[#This Row],[Código]]),"",Ventas[[#This Row],[Precio Unitario]]*Ventas[[#This Row],[Cantidad]])</f>
        <v/>
      </c>
      <c r="I4140" s="1" t="str">
        <f>IF(ISBLANK(Ventas[[#This Row],[Código]]),"",SUM(Ventas[[#This Row],[Monto]],I4139))</f>
        <v/>
      </c>
    </row>
    <row r="4141" spans="3:9" x14ac:dyDescent="0.25">
      <c r="C4141" t="str">
        <f>IF(ISBLANK(Ventas[[#This Row],[Código]]),"",VLOOKUP(Ventas[[#This Row],[Código]],Productos[],2,FALSE))</f>
        <v/>
      </c>
      <c r="D4141" t="str">
        <f>IF(ISBLANK(Ventas[[#This Row],[Código]]),"",VLOOKUP(Ventas[[#This Row],[Código]],Productos[],3,FALSE))</f>
        <v/>
      </c>
      <c r="E4141" s="22"/>
      <c r="F4141" s="1" t="str">
        <f>IF(ISBLANK(Ventas[[#This Row],[Código]]),"",VLOOKUP(Ventas[[#This Row],[Código]],Productos[],4,FALSE))</f>
        <v/>
      </c>
      <c r="G4141" s="1" t="str">
        <f>IF(ISBLANK(Ventas[[#This Row],[Código]]),"",VLOOKUP(Ventas[[#This Row],[Código]],Productos[],5,FALSE))</f>
        <v/>
      </c>
      <c r="H4141" s="23" t="str">
        <f>IF(ISBLANK(Ventas[[#This Row],[Código]]),"",Ventas[[#This Row],[Precio Unitario]]*Ventas[[#This Row],[Cantidad]])</f>
        <v/>
      </c>
      <c r="I4141" s="1" t="str">
        <f>IF(ISBLANK(Ventas[[#This Row],[Código]]),"",SUM(Ventas[[#This Row],[Monto]],I4140))</f>
        <v/>
      </c>
    </row>
    <row r="4142" spans="3:9" x14ac:dyDescent="0.25">
      <c r="C4142" t="str">
        <f>IF(ISBLANK(Ventas[[#This Row],[Código]]),"",VLOOKUP(Ventas[[#This Row],[Código]],Productos[],2,FALSE))</f>
        <v/>
      </c>
      <c r="D4142" t="str">
        <f>IF(ISBLANK(Ventas[[#This Row],[Código]]),"",VLOOKUP(Ventas[[#This Row],[Código]],Productos[],3,FALSE))</f>
        <v/>
      </c>
      <c r="E4142" s="22"/>
      <c r="F4142" s="1" t="str">
        <f>IF(ISBLANK(Ventas[[#This Row],[Código]]),"",VLOOKUP(Ventas[[#This Row],[Código]],Productos[],4,FALSE))</f>
        <v/>
      </c>
      <c r="G4142" s="1" t="str">
        <f>IF(ISBLANK(Ventas[[#This Row],[Código]]),"",VLOOKUP(Ventas[[#This Row],[Código]],Productos[],5,FALSE))</f>
        <v/>
      </c>
      <c r="H4142" s="23" t="str">
        <f>IF(ISBLANK(Ventas[[#This Row],[Código]]),"",Ventas[[#This Row],[Precio Unitario]]*Ventas[[#This Row],[Cantidad]])</f>
        <v/>
      </c>
      <c r="I4142" s="1" t="str">
        <f>IF(ISBLANK(Ventas[[#This Row],[Código]]),"",SUM(Ventas[[#This Row],[Monto]],I4141))</f>
        <v/>
      </c>
    </row>
    <row r="4143" spans="3:9" x14ac:dyDescent="0.25">
      <c r="C4143" t="str">
        <f>IF(ISBLANK(Ventas[[#This Row],[Código]]),"",VLOOKUP(Ventas[[#This Row],[Código]],Productos[],2,FALSE))</f>
        <v/>
      </c>
      <c r="D4143" t="str">
        <f>IF(ISBLANK(Ventas[[#This Row],[Código]]),"",VLOOKUP(Ventas[[#This Row],[Código]],Productos[],3,FALSE))</f>
        <v/>
      </c>
      <c r="E4143" s="22"/>
      <c r="F4143" s="1" t="str">
        <f>IF(ISBLANK(Ventas[[#This Row],[Código]]),"",VLOOKUP(Ventas[[#This Row],[Código]],Productos[],4,FALSE))</f>
        <v/>
      </c>
      <c r="G4143" s="1" t="str">
        <f>IF(ISBLANK(Ventas[[#This Row],[Código]]),"",VLOOKUP(Ventas[[#This Row],[Código]],Productos[],5,FALSE))</f>
        <v/>
      </c>
      <c r="H4143" s="23" t="str">
        <f>IF(ISBLANK(Ventas[[#This Row],[Código]]),"",Ventas[[#This Row],[Precio Unitario]]*Ventas[[#This Row],[Cantidad]])</f>
        <v/>
      </c>
      <c r="I4143" s="1" t="str">
        <f>IF(ISBLANK(Ventas[[#This Row],[Código]]),"",SUM(Ventas[[#This Row],[Monto]],I4142))</f>
        <v/>
      </c>
    </row>
    <row r="4144" spans="3:9" x14ac:dyDescent="0.25">
      <c r="C4144" t="str">
        <f>IF(ISBLANK(Ventas[[#This Row],[Código]]),"",VLOOKUP(Ventas[[#This Row],[Código]],Productos[],2,FALSE))</f>
        <v/>
      </c>
      <c r="D4144" t="str">
        <f>IF(ISBLANK(Ventas[[#This Row],[Código]]),"",VLOOKUP(Ventas[[#This Row],[Código]],Productos[],3,FALSE))</f>
        <v/>
      </c>
      <c r="E4144" s="22"/>
      <c r="F4144" s="1" t="str">
        <f>IF(ISBLANK(Ventas[[#This Row],[Código]]),"",VLOOKUP(Ventas[[#This Row],[Código]],Productos[],4,FALSE))</f>
        <v/>
      </c>
      <c r="G4144" s="1" t="str">
        <f>IF(ISBLANK(Ventas[[#This Row],[Código]]),"",VLOOKUP(Ventas[[#This Row],[Código]],Productos[],5,FALSE))</f>
        <v/>
      </c>
      <c r="H4144" s="23" t="str">
        <f>IF(ISBLANK(Ventas[[#This Row],[Código]]),"",Ventas[[#This Row],[Precio Unitario]]*Ventas[[#This Row],[Cantidad]])</f>
        <v/>
      </c>
      <c r="I4144" s="1" t="str">
        <f>IF(ISBLANK(Ventas[[#This Row],[Código]]),"",SUM(Ventas[[#This Row],[Monto]],I4143))</f>
        <v/>
      </c>
    </row>
    <row r="4145" spans="3:9" x14ac:dyDescent="0.25">
      <c r="C4145" t="str">
        <f>IF(ISBLANK(Ventas[[#This Row],[Código]]),"",VLOOKUP(Ventas[[#This Row],[Código]],Productos[],2,FALSE))</f>
        <v/>
      </c>
      <c r="D4145" t="str">
        <f>IF(ISBLANK(Ventas[[#This Row],[Código]]),"",VLOOKUP(Ventas[[#This Row],[Código]],Productos[],3,FALSE))</f>
        <v/>
      </c>
      <c r="E4145" s="22"/>
      <c r="F4145" s="1" t="str">
        <f>IF(ISBLANK(Ventas[[#This Row],[Código]]),"",VLOOKUP(Ventas[[#This Row],[Código]],Productos[],4,FALSE))</f>
        <v/>
      </c>
      <c r="G4145" s="1" t="str">
        <f>IF(ISBLANK(Ventas[[#This Row],[Código]]),"",VLOOKUP(Ventas[[#This Row],[Código]],Productos[],5,FALSE))</f>
        <v/>
      </c>
      <c r="H4145" s="23" t="str">
        <f>IF(ISBLANK(Ventas[[#This Row],[Código]]),"",Ventas[[#This Row],[Precio Unitario]]*Ventas[[#This Row],[Cantidad]])</f>
        <v/>
      </c>
      <c r="I4145" s="1" t="str">
        <f>IF(ISBLANK(Ventas[[#This Row],[Código]]),"",SUM(Ventas[[#This Row],[Monto]],I4144))</f>
        <v/>
      </c>
    </row>
    <row r="4146" spans="3:9" x14ac:dyDescent="0.25">
      <c r="C4146" t="str">
        <f>IF(ISBLANK(Ventas[[#This Row],[Código]]),"",VLOOKUP(Ventas[[#This Row],[Código]],Productos[],2,FALSE))</f>
        <v/>
      </c>
      <c r="D4146" t="str">
        <f>IF(ISBLANK(Ventas[[#This Row],[Código]]),"",VLOOKUP(Ventas[[#This Row],[Código]],Productos[],3,FALSE))</f>
        <v/>
      </c>
      <c r="E4146" s="22"/>
      <c r="F4146" s="1" t="str">
        <f>IF(ISBLANK(Ventas[[#This Row],[Código]]),"",VLOOKUP(Ventas[[#This Row],[Código]],Productos[],4,FALSE))</f>
        <v/>
      </c>
      <c r="G4146" s="1" t="str">
        <f>IF(ISBLANK(Ventas[[#This Row],[Código]]),"",VLOOKUP(Ventas[[#This Row],[Código]],Productos[],5,FALSE))</f>
        <v/>
      </c>
      <c r="H4146" s="23" t="str">
        <f>IF(ISBLANK(Ventas[[#This Row],[Código]]),"",Ventas[[#This Row],[Precio Unitario]]*Ventas[[#This Row],[Cantidad]])</f>
        <v/>
      </c>
      <c r="I4146" s="1" t="str">
        <f>IF(ISBLANK(Ventas[[#This Row],[Código]]),"",SUM(Ventas[[#This Row],[Monto]],I4145))</f>
        <v/>
      </c>
    </row>
    <row r="4147" spans="3:9" x14ac:dyDescent="0.25">
      <c r="C4147" t="str">
        <f>IF(ISBLANK(Ventas[[#This Row],[Código]]),"",VLOOKUP(Ventas[[#This Row],[Código]],Productos[],2,FALSE))</f>
        <v/>
      </c>
      <c r="D4147" t="str">
        <f>IF(ISBLANK(Ventas[[#This Row],[Código]]),"",VLOOKUP(Ventas[[#This Row],[Código]],Productos[],3,FALSE))</f>
        <v/>
      </c>
      <c r="E4147" s="22"/>
      <c r="F4147" s="1" t="str">
        <f>IF(ISBLANK(Ventas[[#This Row],[Código]]),"",VLOOKUP(Ventas[[#This Row],[Código]],Productos[],4,FALSE))</f>
        <v/>
      </c>
      <c r="G4147" s="1" t="str">
        <f>IF(ISBLANK(Ventas[[#This Row],[Código]]),"",VLOOKUP(Ventas[[#This Row],[Código]],Productos[],5,FALSE))</f>
        <v/>
      </c>
      <c r="H4147" s="23" t="str">
        <f>IF(ISBLANK(Ventas[[#This Row],[Código]]),"",Ventas[[#This Row],[Precio Unitario]]*Ventas[[#This Row],[Cantidad]])</f>
        <v/>
      </c>
      <c r="I4147" s="1" t="str">
        <f>IF(ISBLANK(Ventas[[#This Row],[Código]]),"",SUM(Ventas[[#This Row],[Monto]],I4146))</f>
        <v/>
      </c>
    </row>
    <row r="4148" spans="3:9" x14ac:dyDescent="0.25">
      <c r="C4148" t="str">
        <f>IF(ISBLANK(Ventas[[#This Row],[Código]]),"",VLOOKUP(Ventas[[#This Row],[Código]],Productos[],2,FALSE))</f>
        <v/>
      </c>
      <c r="D4148" t="str">
        <f>IF(ISBLANK(Ventas[[#This Row],[Código]]),"",VLOOKUP(Ventas[[#This Row],[Código]],Productos[],3,FALSE))</f>
        <v/>
      </c>
      <c r="E4148" s="22"/>
      <c r="F4148" s="1" t="str">
        <f>IF(ISBLANK(Ventas[[#This Row],[Código]]),"",VLOOKUP(Ventas[[#This Row],[Código]],Productos[],4,FALSE))</f>
        <v/>
      </c>
      <c r="G4148" s="1" t="str">
        <f>IF(ISBLANK(Ventas[[#This Row],[Código]]),"",VLOOKUP(Ventas[[#This Row],[Código]],Productos[],5,FALSE))</f>
        <v/>
      </c>
      <c r="H4148" s="23" t="str">
        <f>IF(ISBLANK(Ventas[[#This Row],[Código]]),"",Ventas[[#This Row],[Precio Unitario]]*Ventas[[#This Row],[Cantidad]])</f>
        <v/>
      </c>
      <c r="I4148" s="1" t="str">
        <f>IF(ISBLANK(Ventas[[#This Row],[Código]]),"",SUM(Ventas[[#This Row],[Monto]],I4147))</f>
        <v/>
      </c>
    </row>
    <row r="4149" spans="3:9" x14ac:dyDescent="0.25">
      <c r="C4149" t="str">
        <f>IF(ISBLANK(Ventas[[#This Row],[Código]]),"",VLOOKUP(Ventas[[#This Row],[Código]],Productos[],2,FALSE))</f>
        <v/>
      </c>
      <c r="D4149" t="str">
        <f>IF(ISBLANK(Ventas[[#This Row],[Código]]),"",VLOOKUP(Ventas[[#This Row],[Código]],Productos[],3,FALSE))</f>
        <v/>
      </c>
      <c r="E4149" s="22"/>
      <c r="F4149" s="1" t="str">
        <f>IF(ISBLANK(Ventas[[#This Row],[Código]]),"",VLOOKUP(Ventas[[#This Row],[Código]],Productos[],4,FALSE))</f>
        <v/>
      </c>
      <c r="G4149" s="1" t="str">
        <f>IF(ISBLANK(Ventas[[#This Row],[Código]]),"",VLOOKUP(Ventas[[#This Row],[Código]],Productos[],5,FALSE))</f>
        <v/>
      </c>
      <c r="H4149" s="23" t="str">
        <f>IF(ISBLANK(Ventas[[#This Row],[Código]]),"",Ventas[[#This Row],[Precio Unitario]]*Ventas[[#This Row],[Cantidad]])</f>
        <v/>
      </c>
      <c r="I4149" s="1" t="str">
        <f>IF(ISBLANK(Ventas[[#This Row],[Código]]),"",SUM(Ventas[[#This Row],[Monto]],I4148))</f>
        <v/>
      </c>
    </row>
    <row r="4150" spans="3:9" x14ac:dyDescent="0.25">
      <c r="C4150" t="str">
        <f>IF(ISBLANK(Ventas[[#This Row],[Código]]),"",VLOOKUP(Ventas[[#This Row],[Código]],Productos[],2,FALSE))</f>
        <v/>
      </c>
      <c r="D4150" t="str">
        <f>IF(ISBLANK(Ventas[[#This Row],[Código]]),"",VLOOKUP(Ventas[[#This Row],[Código]],Productos[],3,FALSE))</f>
        <v/>
      </c>
      <c r="E4150" s="22"/>
      <c r="F4150" s="1" t="str">
        <f>IF(ISBLANK(Ventas[[#This Row],[Código]]),"",VLOOKUP(Ventas[[#This Row],[Código]],Productos[],4,FALSE))</f>
        <v/>
      </c>
      <c r="G4150" s="1" t="str">
        <f>IF(ISBLANK(Ventas[[#This Row],[Código]]),"",VLOOKUP(Ventas[[#This Row],[Código]],Productos[],5,FALSE))</f>
        <v/>
      </c>
      <c r="H4150" s="23" t="str">
        <f>IF(ISBLANK(Ventas[[#This Row],[Código]]),"",Ventas[[#This Row],[Precio Unitario]]*Ventas[[#This Row],[Cantidad]])</f>
        <v/>
      </c>
      <c r="I4150" s="1" t="str">
        <f>IF(ISBLANK(Ventas[[#This Row],[Código]]),"",SUM(Ventas[[#This Row],[Monto]],I4149))</f>
        <v/>
      </c>
    </row>
    <row r="4151" spans="3:9" x14ac:dyDescent="0.25">
      <c r="C4151" t="str">
        <f>IF(ISBLANK(Ventas[[#This Row],[Código]]),"",VLOOKUP(Ventas[[#This Row],[Código]],Productos[],2,FALSE))</f>
        <v/>
      </c>
      <c r="D4151" t="str">
        <f>IF(ISBLANK(Ventas[[#This Row],[Código]]),"",VLOOKUP(Ventas[[#This Row],[Código]],Productos[],3,FALSE))</f>
        <v/>
      </c>
      <c r="E4151" s="22"/>
      <c r="F4151" s="1" t="str">
        <f>IF(ISBLANK(Ventas[[#This Row],[Código]]),"",VLOOKUP(Ventas[[#This Row],[Código]],Productos[],4,FALSE))</f>
        <v/>
      </c>
      <c r="G4151" s="1" t="str">
        <f>IF(ISBLANK(Ventas[[#This Row],[Código]]),"",VLOOKUP(Ventas[[#This Row],[Código]],Productos[],5,FALSE))</f>
        <v/>
      </c>
      <c r="H4151" s="23" t="str">
        <f>IF(ISBLANK(Ventas[[#This Row],[Código]]),"",Ventas[[#This Row],[Precio Unitario]]*Ventas[[#This Row],[Cantidad]])</f>
        <v/>
      </c>
      <c r="I4151" s="1" t="str">
        <f>IF(ISBLANK(Ventas[[#This Row],[Código]]),"",SUM(Ventas[[#This Row],[Monto]],I4150))</f>
        <v/>
      </c>
    </row>
    <row r="4152" spans="3:9" x14ac:dyDescent="0.25">
      <c r="C4152" t="str">
        <f>IF(ISBLANK(Ventas[[#This Row],[Código]]),"",VLOOKUP(Ventas[[#This Row],[Código]],Productos[],2,FALSE))</f>
        <v/>
      </c>
      <c r="D4152" t="str">
        <f>IF(ISBLANK(Ventas[[#This Row],[Código]]),"",VLOOKUP(Ventas[[#This Row],[Código]],Productos[],3,FALSE))</f>
        <v/>
      </c>
      <c r="E4152" s="22"/>
      <c r="F4152" s="1" t="str">
        <f>IF(ISBLANK(Ventas[[#This Row],[Código]]),"",VLOOKUP(Ventas[[#This Row],[Código]],Productos[],4,FALSE))</f>
        <v/>
      </c>
      <c r="G4152" s="1" t="str">
        <f>IF(ISBLANK(Ventas[[#This Row],[Código]]),"",VLOOKUP(Ventas[[#This Row],[Código]],Productos[],5,FALSE))</f>
        <v/>
      </c>
      <c r="H4152" s="23" t="str">
        <f>IF(ISBLANK(Ventas[[#This Row],[Código]]),"",Ventas[[#This Row],[Precio Unitario]]*Ventas[[#This Row],[Cantidad]])</f>
        <v/>
      </c>
      <c r="I4152" s="1" t="str">
        <f>IF(ISBLANK(Ventas[[#This Row],[Código]]),"",SUM(Ventas[[#This Row],[Monto]],I4151))</f>
        <v/>
      </c>
    </row>
    <row r="4153" spans="3:9" x14ac:dyDescent="0.25">
      <c r="C4153" t="str">
        <f>IF(ISBLANK(Ventas[[#This Row],[Código]]),"",VLOOKUP(Ventas[[#This Row],[Código]],Productos[],2,FALSE))</f>
        <v/>
      </c>
      <c r="D4153" t="str">
        <f>IF(ISBLANK(Ventas[[#This Row],[Código]]),"",VLOOKUP(Ventas[[#This Row],[Código]],Productos[],3,FALSE))</f>
        <v/>
      </c>
      <c r="E4153" s="22"/>
      <c r="F4153" s="1" t="str">
        <f>IF(ISBLANK(Ventas[[#This Row],[Código]]),"",VLOOKUP(Ventas[[#This Row],[Código]],Productos[],4,FALSE))</f>
        <v/>
      </c>
      <c r="G4153" s="1" t="str">
        <f>IF(ISBLANK(Ventas[[#This Row],[Código]]),"",VLOOKUP(Ventas[[#This Row],[Código]],Productos[],5,FALSE))</f>
        <v/>
      </c>
      <c r="H4153" s="23" t="str">
        <f>IF(ISBLANK(Ventas[[#This Row],[Código]]),"",Ventas[[#This Row],[Precio Unitario]]*Ventas[[#This Row],[Cantidad]])</f>
        <v/>
      </c>
      <c r="I4153" s="1" t="str">
        <f>IF(ISBLANK(Ventas[[#This Row],[Código]]),"",SUM(Ventas[[#This Row],[Monto]],I4152))</f>
        <v/>
      </c>
    </row>
    <row r="4154" spans="3:9" x14ac:dyDescent="0.25">
      <c r="C4154" t="str">
        <f>IF(ISBLANK(Ventas[[#This Row],[Código]]),"",VLOOKUP(Ventas[[#This Row],[Código]],Productos[],2,FALSE))</f>
        <v/>
      </c>
      <c r="D4154" t="str">
        <f>IF(ISBLANK(Ventas[[#This Row],[Código]]),"",VLOOKUP(Ventas[[#This Row],[Código]],Productos[],3,FALSE))</f>
        <v/>
      </c>
      <c r="E4154" s="22"/>
      <c r="F4154" s="1" t="str">
        <f>IF(ISBLANK(Ventas[[#This Row],[Código]]),"",VLOOKUP(Ventas[[#This Row],[Código]],Productos[],4,FALSE))</f>
        <v/>
      </c>
      <c r="G4154" s="1" t="str">
        <f>IF(ISBLANK(Ventas[[#This Row],[Código]]),"",VLOOKUP(Ventas[[#This Row],[Código]],Productos[],5,FALSE))</f>
        <v/>
      </c>
      <c r="H4154" s="23" t="str">
        <f>IF(ISBLANK(Ventas[[#This Row],[Código]]),"",Ventas[[#This Row],[Precio Unitario]]*Ventas[[#This Row],[Cantidad]])</f>
        <v/>
      </c>
      <c r="I4154" s="1" t="str">
        <f>IF(ISBLANK(Ventas[[#This Row],[Código]]),"",SUM(Ventas[[#This Row],[Monto]],I4153))</f>
        <v/>
      </c>
    </row>
    <row r="4155" spans="3:9" x14ac:dyDescent="0.25">
      <c r="C4155" t="str">
        <f>IF(ISBLANK(Ventas[[#This Row],[Código]]),"",VLOOKUP(Ventas[[#This Row],[Código]],Productos[],2,FALSE))</f>
        <v/>
      </c>
      <c r="D4155" t="str">
        <f>IF(ISBLANK(Ventas[[#This Row],[Código]]),"",VLOOKUP(Ventas[[#This Row],[Código]],Productos[],3,FALSE))</f>
        <v/>
      </c>
      <c r="E4155" s="22"/>
      <c r="F4155" s="1" t="str">
        <f>IF(ISBLANK(Ventas[[#This Row],[Código]]),"",VLOOKUP(Ventas[[#This Row],[Código]],Productos[],4,FALSE))</f>
        <v/>
      </c>
      <c r="G4155" s="1" t="str">
        <f>IF(ISBLANK(Ventas[[#This Row],[Código]]),"",VLOOKUP(Ventas[[#This Row],[Código]],Productos[],5,FALSE))</f>
        <v/>
      </c>
      <c r="H4155" s="23" t="str">
        <f>IF(ISBLANK(Ventas[[#This Row],[Código]]),"",Ventas[[#This Row],[Precio Unitario]]*Ventas[[#This Row],[Cantidad]])</f>
        <v/>
      </c>
      <c r="I4155" s="1" t="str">
        <f>IF(ISBLANK(Ventas[[#This Row],[Código]]),"",SUM(Ventas[[#This Row],[Monto]],I4154))</f>
        <v/>
      </c>
    </row>
    <row r="4156" spans="3:9" x14ac:dyDescent="0.25">
      <c r="C4156" t="str">
        <f>IF(ISBLANK(Ventas[[#This Row],[Código]]),"",VLOOKUP(Ventas[[#This Row],[Código]],Productos[],2,FALSE))</f>
        <v/>
      </c>
      <c r="D4156" t="str">
        <f>IF(ISBLANK(Ventas[[#This Row],[Código]]),"",VLOOKUP(Ventas[[#This Row],[Código]],Productos[],3,FALSE))</f>
        <v/>
      </c>
      <c r="E4156" s="22"/>
      <c r="F4156" s="1" t="str">
        <f>IF(ISBLANK(Ventas[[#This Row],[Código]]),"",VLOOKUP(Ventas[[#This Row],[Código]],Productos[],4,FALSE))</f>
        <v/>
      </c>
      <c r="G4156" s="1" t="str">
        <f>IF(ISBLANK(Ventas[[#This Row],[Código]]),"",VLOOKUP(Ventas[[#This Row],[Código]],Productos[],5,FALSE))</f>
        <v/>
      </c>
      <c r="H4156" s="23" t="str">
        <f>IF(ISBLANK(Ventas[[#This Row],[Código]]),"",Ventas[[#This Row],[Precio Unitario]]*Ventas[[#This Row],[Cantidad]])</f>
        <v/>
      </c>
      <c r="I4156" s="1" t="str">
        <f>IF(ISBLANK(Ventas[[#This Row],[Código]]),"",SUM(Ventas[[#This Row],[Monto]],I4155))</f>
        <v/>
      </c>
    </row>
    <row r="4157" spans="3:9" x14ac:dyDescent="0.25">
      <c r="C4157" t="str">
        <f>IF(ISBLANK(Ventas[[#This Row],[Código]]),"",VLOOKUP(Ventas[[#This Row],[Código]],Productos[],2,FALSE))</f>
        <v/>
      </c>
      <c r="D4157" t="str">
        <f>IF(ISBLANK(Ventas[[#This Row],[Código]]),"",VLOOKUP(Ventas[[#This Row],[Código]],Productos[],3,FALSE))</f>
        <v/>
      </c>
      <c r="E4157" s="22"/>
      <c r="F4157" s="1" t="str">
        <f>IF(ISBLANK(Ventas[[#This Row],[Código]]),"",VLOOKUP(Ventas[[#This Row],[Código]],Productos[],4,FALSE))</f>
        <v/>
      </c>
      <c r="G4157" s="1" t="str">
        <f>IF(ISBLANK(Ventas[[#This Row],[Código]]),"",VLOOKUP(Ventas[[#This Row],[Código]],Productos[],5,FALSE))</f>
        <v/>
      </c>
      <c r="H4157" s="23" t="str">
        <f>IF(ISBLANK(Ventas[[#This Row],[Código]]),"",Ventas[[#This Row],[Precio Unitario]]*Ventas[[#This Row],[Cantidad]])</f>
        <v/>
      </c>
      <c r="I4157" s="1" t="str">
        <f>IF(ISBLANK(Ventas[[#This Row],[Código]]),"",SUM(Ventas[[#This Row],[Monto]],I4156))</f>
        <v/>
      </c>
    </row>
    <row r="4158" spans="3:9" x14ac:dyDescent="0.25">
      <c r="C4158" t="str">
        <f>IF(ISBLANK(Ventas[[#This Row],[Código]]),"",VLOOKUP(Ventas[[#This Row],[Código]],Productos[],2,FALSE))</f>
        <v/>
      </c>
      <c r="D4158" t="str">
        <f>IF(ISBLANK(Ventas[[#This Row],[Código]]),"",VLOOKUP(Ventas[[#This Row],[Código]],Productos[],3,FALSE))</f>
        <v/>
      </c>
      <c r="E4158" s="22"/>
      <c r="F4158" s="1" t="str">
        <f>IF(ISBLANK(Ventas[[#This Row],[Código]]),"",VLOOKUP(Ventas[[#This Row],[Código]],Productos[],4,FALSE))</f>
        <v/>
      </c>
      <c r="G4158" s="1" t="str">
        <f>IF(ISBLANK(Ventas[[#This Row],[Código]]),"",VLOOKUP(Ventas[[#This Row],[Código]],Productos[],5,FALSE))</f>
        <v/>
      </c>
      <c r="H4158" s="23" t="str">
        <f>IF(ISBLANK(Ventas[[#This Row],[Código]]),"",Ventas[[#This Row],[Precio Unitario]]*Ventas[[#This Row],[Cantidad]])</f>
        <v/>
      </c>
      <c r="I4158" s="1" t="str">
        <f>IF(ISBLANK(Ventas[[#This Row],[Código]]),"",SUM(Ventas[[#This Row],[Monto]],I4157))</f>
        <v/>
      </c>
    </row>
    <row r="4159" spans="3:9" x14ac:dyDescent="0.25">
      <c r="C4159" t="str">
        <f>IF(ISBLANK(Ventas[[#This Row],[Código]]),"",VLOOKUP(Ventas[[#This Row],[Código]],Productos[],2,FALSE))</f>
        <v/>
      </c>
      <c r="D4159" t="str">
        <f>IF(ISBLANK(Ventas[[#This Row],[Código]]),"",VLOOKUP(Ventas[[#This Row],[Código]],Productos[],3,FALSE))</f>
        <v/>
      </c>
      <c r="E4159" s="22"/>
      <c r="F4159" s="1" t="str">
        <f>IF(ISBLANK(Ventas[[#This Row],[Código]]),"",VLOOKUP(Ventas[[#This Row],[Código]],Productos[],4,FALSE))</f>
        <v/>
      </c>
      <c r="G4159" s="1" t="str">
        <f>IF(ISBLANK(Ventas[[#This Row],[Código]]),"",VLOOKUP(Ventas[[#This Row],[Código]],Productos[],5,FALSE))</f>
        <v/>
      </c>
      <c r="H4159" s="23" t="str">
        <f>IF(ISBLANK(Ventas[[#This Row],[Código]]),"",Ventas[[#This Row],[Precio Unitario]]*Ventas[[#This Row],[Cantidad]])</f>
        <v/>
      </c>
      <c r="I4159" s="1" t="str">
        <f>IF(ISBLANK(Ventas[[#This Row],[Código]]),"",SUM(Ventas[[#This Row],[Monto]],I4158))</f>
        <v/>
      </c>
    </row>
    <row r="4160" spans="3:9" x14ac:dyDescent="0.25">
      <c r="C4160" t="str">
        <f>IF(ISBLANK(Ventas[[#This Row],[Código]]),"",VLOOKUP(Ventas[[#This Row],[Código]],Productos[],2,FALSE))</f>
        <v/>
      </c>
      <c r="D4160" t="str">
        <f>IF(ISBLANK(Ventas[[#This Row],[Código]]),"",VLOOKUP(Ventas[[#This Row],[Código]],Productos[],3,FALSE))</f>
        <v/>
      </c>
      <c r="E4160" s="22"/>
      <c r="F4160" s="1" t="str">
        <f>IF(ISBLANK(Ventas[[#This Row],[Código]]),"",VLOOKUP(Ventas[[#This Row],[Código]],Productos[],4,FALSE))</f>
        <v/>
      </c>
      <c r="G4160" s="1" t="str">
        <f>IF(ISBLANK(Ventas[[#This Row],[Código]]),"",VLOOKUP(Ventas[[#This Row],[Código]],Productos[],5,FALSE))</f>
        <v/>
      </c>
      <c r="H4160" s="23" t="str">
        <f>IF(ISBLANK(Ventas[[#This Row],[Código]]),"",Ventas[[#This Row],[Precio Unitario]]*Ventas[[#This Row],[Cantidad]])</f>
        <v/>
      </c>
      <c r="I4160" s="1" t="str">
        <f>IF(ISBLANK(Ventas[[#This Row],[Código]]),"",SUM(Ventas[[#This Row],[Monto]],I4159))</f>
        <v/>
      </c>
    </row>
    <row r="4161" spans="3:9" x14ac:dyDescent="0.25">
      <c r="C4161" t="str">
        <f>IF(ISBLANK(Ventas[[#This Row],[Código]]),"",VLOOKUP(Ventas[[#This Row],[Código]],Productos[],2,FALSE))</f>
        <v/>
      </c>
      <c r="D4161" t="str">
        <f>IF(ISBLANK(Ventas[[#This Row],[Código]]),"",VLOOKUP(Ventas[[#This Row],[Código]],Productos[],3,FALSE))</f>
        <v/>
      </c>
      <c r="E4161" s="22"/>
      <c r="F4161" s="1" t="str">
        <f>IF(ISBLANK(Ventas[[#This Row],[Código]]),"",VLOOKUP(Ventas[[#This Row],[Código]],Productos[],4,FALSE))</f>
        <v/>
      </c>
      <c r="G4161" s="1" t="str">
        <f>IF(ISBLANK(Ventas[[#This Row],[Código]]),"",VLOOKUP(Ventas[[#This Row],[Código]],Productos[],5,FALSE))</f>
        <v/>
      </c>
      <c r="H4161" s="23" t="str">
        <f>IF(ISBLANK(Ventas[[#This Row],[Código]]),"",Ventas[[#This Row],[Precio Unitario]]*Ventas[[#This Row],[Cantidad]])</f>
        <v/>
      </c>
      <c r="I4161" s="1" t="str">
        <f>IF(ISBLANK(Ventas[[#This Row],[Código]]),"",SUM(Ventas[[#This Row],[Monto]],I4160))</f>
        <v/>
      </c>
    </row>
    <row r="4162" spans="3:9" x14ac:dyDescent="0.25">
      <c r="C4162" t="str">
        <f>IF(ISBLANK(Ventas[[#This Row],[Código]]),"",VLOOKUP(Ventas[[#This Row],[Código]],Productos[],2,FALSE))</f>
        <v/>
      </c>
      <c r="D4162" t="str">
        <f>IF(ISBLANK(Ventas[[#This Row],[Código]]),"",VLOOKUP(Ventas[[#This Row],[Código]],Productos[],3,FALSE))</f>
        <v/>
      </c>
      <c r="E4162" s="22"/>
      <c r="F4162" s="1" t="str">
        <f>IF(ISBLANK(Ventas[[#This Row],[Código]]),"",VLOOKUP(Ventas[[#This Row],[Código]],Productos[],4,FALSE))</f>
        <v/>
      </c>
      <c r="G4162" s="1" t="str">
        <f>IF(ISBLANK(Ventas[[#This Row],[Código]]),"",VLOOKUP(Ventas[[#This Row],[Código]],Productos[],5,FALSE))</f>
        <v/>
      </c>
      <c r="H4162" s="23" t="str">
        <f>IF(ISBLANK(Ventas[[#This Row],[Código]]),"",Ventas[[#This Row],[Precio Unitario]]*Ventas[[#This Row],[Cantidad]])</f>
        <v/>
      </c>
      <c r="I4162" s="1" t="str">
        <f>IF(ISBLANK(Ventas[[#This Row],[Código]]),"",SUM(Ventas[[#This Row],[Monto]],I4161))</f>
        <v/>
      </c>
    </row>
    <row r="4163" spans="3:9" x14ac:dyDescent="0.25">
      <c r="C4163" t="str">
        <f>IF(ISBLANK(Ventas[[#This Row],[Código]]),"",VLOOKUP(Ventas[[#This Row],[Código]],Productos[],2,FALSE))</f>
        <v/>
      </c>
      <c r="D4163" t="str">
        <f>IF(ISBLANK(Ventas[[#This Row],[Código]]),"",VLOOKUP(Ventas[[#This Row],[Código]],Productos[],3,FALSE))</f>
        <v/>
      </c>
      <c r="E4163" s="22"/>
      <c r="F4163" s="1" t="str">
        <f>IF(ISBLANK(Ventas[[#This Row],[Código]]),"",VLOOKUP(Ventas[[#This Row],[Código]],Productos[],4,FALSE))</f>
        <v/>
      </c>
      <c r="G4163" s="1" t="str">
        <f>IF(ISBLANK(Ventas[[#This Row],[Código]]),"",VLOOKUP(Ventas[[#This Row],[Código]],Productos[],5,FALSE))</f>
        <v/>
      </c>
      <c r="H4163" s="23" t="str">
        <f>IF(ISBLANK(Ventas[[#This Row],[Código]]),"",Ventas[[#This Row],[Precio Unitario]]*Ventas[[#This Row],[Cantidad]])</f>
        <v/>
      </c>
      <c r="I4163" s="1" t="str">
        <f>IF(ISBLANK(Ventas[[#This Row],[Código]]),"",SUM(Ventas[[#This Row],[Monto]],I4162))</f>
        <v/>
      </c>
    </row>
    <row r="4164" spans="3:9" x14ac:dyDescent="0.25">
      <c r="C4164" t="str">
        <f>IF(ISBLANK(Ventas[[#This Row],[Código]]),"",VLOOKUP(Ventas[[#This Row],[Código]],Productos[],2,FALSE))</f>
        <v/>
      </c>
      <c r="D4164" t="str">
        <f>IF(ISBLANK(Ventas[[#This Row],[Código]]),"",VLOOKUP(Ventas[[#This Row],[Código]],Productos[],3,FALSE))</f>
        <v/>
      </c>
      <c r="E4164" s="22"/>
      <c r="F4164" s="1" t="str">
        <f>IF(ISBLANK(Ventas[[#This Row],[Código]]),"",VLOOKUP(Ventas[[#This Row],[Código]],Productos[],4,FALSE))</f>
        <v/>
      </c>
      <c r="G4164" s="1" t="str">
        <f>IF(ISBLANK(Ventas[[#This Row],[Código]]),"",VLOOKUP(Ventas[[#This Row],[Código]],Productos[],5,FALSE))</f>
        <v/>
      </c>
      <c r="H4164" s="23" t="str">
        <f>IF(ISBLANK(Ventas[[#This Row],[Código]]),"",Ventas[[#This Row],[Precio Unitario]]*Ventas[[#This Row],[Cantidad]])</f>
        <v/>
      </c>
      <c r="I4164" s="1" t="str">
        <f>IF(ISBLANK(Ventas[[#This Row],[Código]]),"",SUM(Ventas[[#This Row],[Monto]],I4163))</f>
        <v/>
      </c>
    </row>
    <row r="4165" spans="3:9" x14ac:dyDescent="0.25">
      <c r="C4165" t="str">
        <f>IF(ISBLANK(Ventas[[#This Row],[Código]]),"",VLOOKUP(Ventas[[#This Row],[Código]],Productos[],2,FALSE))</f>
        <v/>
      </c>
      <c r="D4165" t="str">
        <f>IF(ISBLANK(Ventas[[#This Row],[Código]]),"",VLOOKUP(Ventas[[#This Row],[Código]],Productos[],3,FALSE))</f>
        <v/>
      </c>
      <c r="E4165" s="22"/>
      <c r="F4165" s="1" t="str">
        <f>IF(ISBLANK(Ventas[[#This Row],[Código]]),"",VLOOKUP(Ventas[[#This Row],[Código]],Productos[],4,FALSE))</f>
        <v/>
      </c>
      <c r="G4165" s="1" t="str">
        <f>IF(ISBLANK(Ventas[[#This Row],[Código]]),"",VLOOKUP(Ventas[[#This Row],[Código]],Productos[],5,FALSE))</f>
        <v/>
      </c>
      <c r="H4165" s="23" t="str">
        <f>IF(ISBLANK(Ventas[[#This Row],[Código]]),"",Ventas[[#This Row],[Precio Unitario]]*Ventas[[#This Row],[Cantidad]])</f>
        <v/>
      </c>
      <c r="I4165" s="1" t="str">
        <f>IF(ISBLANK(Ventas[[#This Row],[Código]]),"",SUM(Ventas[[#This Row],[Monto]],I4164))</f>
        <v/>
      </c>
    </row>
    <row r="4166" spans="3:9" x14ac:dyDescent="0.25">
      <c r="C4166" t="str">
        <f>IF(ISBLANK(Ventas[[#This Row],[Código]]),"",VLOOKUP(Ventas[[#This Row],[Código]],Productos[],2,FALSE))</f>
        <v/>
      </c>
      <c r="D4166" t="str">
        <f>IF(ISBLANK(Ventas[[#This Row],[Código]]),"",VLOOKUP(Ventas[[#This Row],[Código]],Productos[],3,FALSE))</f>
        <v/>
      </c>
      <c r="E4166" s="22"/>
      <c r="F4166" s="1" t="str">
        <f>IF(ISBLANK(Ventas[[#This Row],[Código]]),"",VLOOKUP(Ventas[[#This Row],[Código]],Productos[],4,FALSE))</f>
        <v/>
      </c>
      <c r="G4166" s="1" t="str">
        <f>IF(ISBLANK(Ventas[[#This Row],[Código]]),"",VLOOKUP(Ventas[[#This Row],[Código]],Productos[],5,FALSE))</f>
        <v/>
      </c>
      <c r="H4166" s="23" t="str">
        <f>IF(ISBLANK(Ventas[[#This Row],[Código]]),"",Ventas[[#This Row],[Precio Unitario]]*Ventas[[#This Row],[Cantidad]])</f>
        <v/>
      </c>
      <c r="I4166" s="1" t="str">
        <f>IF(ISBLANK(Ventas[[#This Row],[Código]]),"",SUM(Ventas[[#This Row],[Monto]],I4165))</f>
        <v/>
      </c>
    </row>
    <row r="4167" spans="3:9" x14ac:dyDescent="0.25">
      <c r="C4167" t="str">
        <f>IF(ISBLANK(Ventas[[#This Row],[Código]]),"",VLOOKUP(Ventas[[#This Row],[Código]],Productos[],2,FALSE))</f>
        <v/>
      </c>
      <c r="D4167" t="str">
        <f>IF(ISBLANK(Ventas[[#This Row],[Código]]),"",VLOOKUP(Ventas[[#This Row],[Código]],Productos[],3,FALSE))</f>
        <v/>
      </c>
      <c r="E4167" s="22"/>
      <c r="F4167" s="1" t="str">
        <f>IF(ISBLANK(Ventas[[#This Row],[Código]]),"",VLOOKUP(Ventas[[#This Row],[Código]],Productos[],4,FALSE))</f>
        <v/>
      </c>
      <c r="G4167" s="1" t="str">
        <f>IF(ISBLANK(Ventas[[#This Row],[Código]]),"",VLOOKUP(Ventas[[#This Row],[Código]],Productos[],5,FALSE))</f>
        <v/>
      </c>
      <c r="H4167" s="23" t="str">
        <f>IF(ISBLANK(Ventas[[#This Row],[Código]]),"",Ventas[[#This Row],[Precio Unitario]]*Ventas[[#This Row],[Cantidad]])</f>
        <v/>
      </c>
      <c r="I4167" s="1" t="str">
        <f>IF(ISBLANK(Ventas[[#This Row],[Código]]),"",SUM(Ventas[[#This Row],[Monto]],I4166))</f>
        <v/>
      </c>
    </row>
    <row r="4168" spans="3:9" x14ac:dyDescent="0.25">
      <c r="C4168" t="str">
        <f>IF(ISBLANK(Ventas[[#This Row],[Código]]),"",VLOOKUP(Ventas[[#This Row],[Código]],Productos[],2,FALSE))</f>
        <v/>
      </c>
      <c r="D4168" t="str">
        <f>IF(ISBLANK(Ventas[[#This Row],[Código]]),"",VLOOKUP(Ventas[[#This Row],[Código]],Productos[],3,FALSE))</f>
        <v/>
      </c>
      <c r="E4168" s="22"/>
      <c r="F4168" s="1" t="str">
        <f>IF(ISBLANK(Ventas[[#This Row],[Código]]),"",VLOOKUP(Ventas[[#This Row],[Código]],Productos[],4,FALSE))</f>
        <v/>
      </c>
      <c r="G4168" s="1" t="str">
        <f>IF(ISBLANK(Ventas[[#This Row],[Código]]),"",VLOOKUP(Ventas[[#This Row],[Código]],Productos[],5,FALSE))</f>
        <v/>
      </c>
      <c r="H4168" s="23" t="str">
        <f>IF(ISBLANK(Ventas[[#This Row],[Código]]),"",Ventas[[#This Row],[Precio Unitario]]*Ventas[[#This Row],[Cantidad]])</f>
        <v/>
      </c>
      <c r="I4168" s="1" t="str">
        <f>IF(ISBLANK(Ventas[[#This Row],[Código]]),"",SUM(Ventas[[#This Row],[Monto]],I4167))</f>
        <v/>
      </c>
    </row>
    <row r="4169" spans="3:9" x14ac:dyDescent="0.25">
      <c r="C4169" t="str">
        <f>IF(ISBLANK(Ventas[[#This Row],[Código]]),"",VLOOKUP(Ventas[[#This Row],[Código]],Productos[],2,FALSE))</f>
        <v/>
      </c>
      <c r="D4169" t="str">
        <f>IF(ISBLANK(Ventas[[#This Row],[Código]]),"",VLOOKUP(Ventas[[#This Row],[Código]],Productos[],3,FALSE))</f>
        <v/>
      </c>
      <c r="E4169" s="22"/>
      <c r="F4169" s="1" t="str">
        <f>IF(ISBLANK(Ventas[[#This Row],[Código]]),"",VLOOKUP(Ventas[[#This Row],[Código]],Productos[],4,FALSE))</f>
        <v/>
      </c>
      <c r="G4169" s="1" t="str">
        <f>IF(ISBLANK(Ventas[[#This Row],[Código]]),"",VLOOKUP(Ventas[[#This Row],[Código]],Productos[],5,FALSE))</f>
        <v/>
      </c>
      <c r="H4169" s="23" t="str">
        <f>IF(ISBLANK(Ventas[[#This Row],[Código]]),"",Ventas[[#This Row],[Precio Unitario]]*Ventas[[#This Row],[Cantidad]])</f>
        <v/>
      </c>
      <c r="I4169" s="1" t="str">
        <f>IF(ISBLANK(Ventas[[#This Row],[Código]]),"",SUM(Ventas[[#This Row],[Monto]],I4168))</f>
        <v/>
      </c>
    </row>
    <row r="4170" spans="3:9" x14ac:dyDescent="0.25">
      <c r="C4170" t="str">
        <f>IF(ISBLANK(Ventas[[#This Row],[Código]]),"",VLOOKUP(Ventas[[#This Row],[Código]],Productos[],2,FALSE))</f>
        <v/>
      </c>
      <c r="D4170" t="str">
        <f>IF(ISBLANK(Ventas[[#This Row],[Código]]),"",VLOOKUP(Ventas[[#This Row],[Código]],Productos[],3,FALSE))</f>
        <v/>
      </c>
      <c r="E4170" s="22"/>
      <c r="F4170" s="1" t="str">
        <f>IF(ISBLANK(Ventas[[#This Row],[Código]]),"",VLOOKUP(Ventas[[#This Row],[Código]],Productos[],4,FALSE))</f>
        <v/>
      </c>
      <c r="G4170" s="1" t="str">
        <f>IF(ISBLANK(Ventas[[#This Row],[Código]]),"",VLOOKUP(Ventas[[#This Row],[Código]],Productos[],5,FALSE))</f>
        <v/>
      </c>
      <c r="H4170" s="23" t="str">
        <f>IF(ISBLANK(Ventas[[#This Row],[Código]]),"",Ventas[[#This Row],[Precio Unitario]]*Ventas[[#This Row],[Cantidad]])</f>
        <v/>
      </c>
      <c r="I4170" s="1" t="str">
        <f>IF(ISBLANK(Ventas[[#This Row],[Código]]),"",SUM(Ventas[[#This Row],[Monto]],I4169))</f>
        <v/>
      </c>
    </row>
    <row r="4171" spans="3:9" x14ac:dyDescent="0.25">
      <c r="C4171" t="str">
        <f>IF(ISBLANK(Ventas[[#This Row],[Código]]),"",VLOOKUP(Ventas[[#This Row],[Código]],Productos[],2,FALSE))</f>
        <v/>
      </c>
      <c r="D4171" t="str">
        <f>IF(ISBLANK(Ventas[[#This Row],[Código]]),"",VLOOKUP(Ventas[[#This Row],[Código]],Productos[],3,FALSE))</f>
        <v/>
      </c>
      <c r="E4171" s="22"/>
      <c r="F4171" s="1" t="str">
        <f>IF(ISBLANK(Ventas[[#This Row],[Código]]),"",VLOOKUP(Ventas[[#This Row],[Código]],Productos[],4,FALSE))</f>
        <v/>
      </c>
      <c r="G4171" s="1" t="str">
        <f>IF(ISBLANK(Ventas[[#This Row],[Código]]),"",VLOOKUP(Ventas[[#This Row],[Código]],Productos[],5,FALSE))</f>
        <v/>
      </c>
      <c r="H4171" s="23" t="str">
        <f>IF(ISBLANK(Ventas[[#This Row],[Código]]),"",Ventas[[#This Row],[Precio Unitario]]*Ventas[[#This Row],[Cantidad]])</f>
        <v/>
      </c>
      <c r="I4171" s="1" t="str">
        <f>IF(ISBLANK(Ventas[[#This Row],[Código]]),"",SUM(Ventas[[#This Row],[Monto]],I4170))</f>
        <v/>
      </c>
    </row>
    <row r="4172" spans="3:9" x14ac:dyDescent="0.25">
      <c r="C4172" t="str">
        <f>IF(ISBLANK(Ventas[[#This Row],[Código]]),"",VLOOKUP(Ventas[[#This Row],[Código]],Productos[],2,FALSE))</f>
        <v/>
      </c>
      <c r="D4172" t="str">
        <f>IF(ISBLANK(Ventas[[#This Row],[Código]]),"",VLOOKUP(Ventas[[#This Row],[Código]],Productos[],3,FALSE))</f>
        <v/>
      </c>
      <c r="E4172" s="22"/>
      <c r="F4172" s="1" t="str">
        <f>IF(ISBLANK(Ventas[[#This Row],[Código]]),"",VLOOKUP(Ventas[[#This Row],[Código]],Productos[],4,FALSE))</f>
        <v/>
      </c>
      <c r="G4172" s="1" t="str">
        <f>IF(ISBLANK(Ventas[[#This Row],[Código]]),"",VLOOKUP(Ventas[[#This Row],[Código]],Productos[],5,FALSE))</f>
        <v/>
      </c>
      <c r="H4172" s="23" t="str">
        <f>IF(ISBLANK(Ventas[[#This Row],[Código]]),"",Ventas[[#This Row],[Precio Unitario]]*Ventas[[#This Row],[Cantidad]])</f>
        <v/>
      </c>
      <c r="I4172" s="1" t="str">
        <f>IF(ISBLANK(Ventas[[#This Row],[Código]]),"",SUM(Ventas[[#This Row],[Monto]],I4171))</f>
        <v/>
      </c>
    </row>
    <row r="4173" spans="3:9" x14ac:dyDescent="0.25">
      <c r="C4173" t="str">
        <f>IF(ISBLANK(Ventas[[#This Row],[Código]]),"",VLOOKUP(Ventas[[#This Row],[Código]],Productos[],2,FALSE))</f>
        <v/>
      </c>
      <c r="D4173" t="str">
        <f>IF(ISBLANK(Ventas[[#This Row],[Código]]),"",VLOOKUP(Ventas[[#This Row],[Código]],Productos[],3,FALSE))</f>
        <v/>
      </c>
      <c r="E4173" s="22"/>
      <c r="F4173" s="1" t="str">
        <f>IF(ISBLANK(Ventas[[#This Row],[Código]]),"",VLOOKUP(Ventas[[#This Row],[Código]],Productos[],4,FALSE))</f>
        <v/>
      </c>
      <c r="G4173" s="1" t="str">
        <f>IF(ISBLANK(Ventas[[#This Row],[Código]]),"",VLOOKUP(Ventas[[#This Row],[Código]],Productos[],5,FALSE))</f>
        <v/>
      </c>
      <c r="H4173" s="23" t="str">
        <f>IF(ISBLANK(Ventas[[#This Row],[Código]]),"",Ventas[[#This Row],[Precio Unitario]]*Ventas[[#This Row],[Cantidad]])</f>
        <v/>
      </c>
      <c r="I4173" s="1" t="str">
        <f>IF(ISBLANK(Ventas[[#This Row],[Código]]),"",SUM(Ventas[[#This Row],[Monto]],I4172))</f>
        <v/>
      </c>
    </row>
    <row r="4174" spans="3:9" x14ac:dyDescent="0.25">
      <c r="C4174" t="str">
        <f>IF(ISBLANK(Ventas[[#This Row],[Código]]),"",VLOOKUP(Ventas[[#This Row],[Código]],Productos[],2,FALSE))</f>
        <v/>
      </c>
      <c r="D4174" t="str">
        <f>IF(ISBLANK(Ventas[[#This Row],[Código]]),"",VLOOKUP(Ventas[[#This Row],[Código]],Productos[],3,FALSE))</f>
        <v/>
      </c>
      <c r="E4174" s="22"/>
      <c r="F4174" s="1" t="str">
        <f>IF(ISBLANK(Ventas[[#This Row],[Código]]),"",VLOOKUP(Ventas[[#This Row],[Código]],Productos[],4,FALSE))</f>
        <v/>
      </c>
      <c r="G4174" s="1" t="str">
        <f>IF(ISBLANK(Ventas[[#This Row],[Código]]),"",VLOOKUP(Ventas[[#This Row],[Código]],Productos[],5,FALSE))</f>
        <v/>
      </c>
      <c r="H4174" s="23" t="str">
        <f>IF(ISBLANK(Ventas[[#This Row],[Código]]),"",Ventas[[#This Row],[Precio Unitario]]*Ventas[[#This Row],[Cantidad]])</f>
        <v/>
      </c>
      <c r="I4174" s="1" t="str">
        <f>IF(ISBLANK(Ventas[[#This Row],[Código]]),"",SUM(Ventas[[#This Row],[Monto]],I4173))</f>
        <v/>
      </c>
    </row>
    <row r="4175" spans="3:9" x14ac:dyDescent="0.25">
      <c r="C4175" t="str">
        <f>IF(ISBLANK(Ventas[[#This Row],[Código]]),"",VLOOKUP(Ventas[[#This Row],[Código]],Productos[],2,FALSE))</f>
        <v/>
      </c>
      <c r="D4175" t="str">
        <f>IF(ISBLANK(Ventas[[#This Row],[Código]]),"",VLOOKUP(Ventas[[#This Row],[Código]],Productos[],3,FALSE))</f>
        <v/>
      </c>
      <c r="E4175" s="22"/>
      <c r="F4175" s="1" t="str">
        <f>IF(ISBLANK(Ventas[[#This Row],[Código]]),"",VLOOKUP(Ventas[[#This Row],[Código]],Productos[],4,FALSE))</f>
        <v/>
      </c>
      <c r="G4175" s="1" t="str">
        <f>IF(ISBLANK(Ventas[[#This Row],[Código]]),"",VLOOKUP(Ventas[[#This Row],[Código]],Productos[],5,FALSE))</f>
        <v/>
      </c>
      <c r="H4175" s="23" t="str">
        <f>IF(ISBLANK(Ventas[[#This Row],[Código]]),"",Ventas[[#This Row],[Precio Unitario]]*Ventas[[#This Row],[Cantidad]])</f>
        <v/>
      </c>
      <c r="I4175" s="1" t="str">
        <f>IF(ISBLANK(Ventas[[#This Row],[Código]]),"",SUM(Ventas[[#This Row],[Monto]],I4174))</f>
        <v/>
      </c>
    </row>
    <row r="4176" spans="3:9" x14ac:dyDescent="0.25">
      <c r="C4176" t="str">
        <f>IF(ISBLANK(Ventas[[#This Row],[Código]]),"",VLOOKUP(Ventas[[#This Row],[Código]],Productos[],2,FALSE))</f>
        <v/>
      </c>
      <c r="D4176" t="str">
        <f>IF(ISBLANK(Ventas[[#This Row],[Código]]),"",VLOOKUP(Ventas[[#This Row],[Código]],Productos[],3,FALSE))</f>
        <v/>
      </c>
      <c r="E4176" s="22"/>
      <c r="F4176" s="1" t="str">
        <f>IF(ISBLANK(Ventas[[#This Row],[Código]]),"",VLOOKUP(Ventas[[#This Row],[Código]],Productos[],4,FALSE))</f>
        <v/>
      </c>
      <c r="G4176" s="1" t="str">
        <f>IF(ISBLANK(Ventas[[#This Row],[Código]]),"",VLOOKUP(Ventas[[#This Row],[Código]],Productos[],5,FALSE))</f>
        <v/>
      </c>
      <c r="H4176" s="23" t="str">
        <f>IF(ISBLANK(Ventas[[#This Row],[Código]]),"",Ventas[[#This Row],[Precio Unitario]]*Ventas[[#This Row],[Cantidad]])</f>
        <v/>
      </c>
      <c r="I4176" s="1" t="str">
        <f>IF(ISBLANK(Ventas[[#This Row],[Código]]),"",SUM(Ventas[[#This Row],[Monto]],I4175))</f>
        <v/>
      </c>
    </row>
    <row r="4177" spans="3:9" x14ac:dyDescent="0.25">
      <c r="C4177" t="str">
        <f>IF(ISBLANK(Ventas[[#This Row],[Código]]),"",VLOOKUP(Ventas[[#This Row],[Código]],Productos[],2,FALSE))</f>
        <v/>
      </c>
      <c r="D4177" t="str">
        <f>IF(ISBLANK(Ventas[[#This Row],[Código]]),"",VLOOKUP(Ventas[[#This Row],[Código]],Productos[],3,FALSE))</f>
        <v/>
      </c>
      <c r="E4177" s="22"/>
      <c r="F4177" s="1" t="str">
        <f>IF(ISBLANK(Ventas[[#This Row],[Código]]),"",VLOOKUP(Ventas[[#This Row],[Código]],Productos[],4,FALSE))</f>
        <v/>
      </c>
      <c r="G4177" s="1" t="str">
        <f>IF(ISBLANK(Ventas[[#This Row],[Código]]),"",VLOOKUP(Ventas[[#This Row],[Código]],Productos[],5,FALSE))</f>
        <v/>
      </c>
      <c r="H4177" s="23" t="str">
        <f>IF(ISBLANK(Ventas[[#This Row],[Código]]),"",Ventas[[#This Row],[Precio Unitario]]*Ventas[[#This Row],[Cantidad]])</f>
        <v/>
      </c>
      <c r="I4177" s="1" t="str">
        <f>IF(ISBLANK(Ventas[[#This Row],[Código]]),"",SUM(Ventas[[#This Row],[Monto]],I4176))</f>
        <v/>
      </c>
    </row>
    <row r="4178" spans="3:9" x14ac:dyDescent="0.25">
      <c r="C4178" t="str">
        <f>IF(ISBLANK(Ventas[[#This Row],[Código]]),"",VLOOKUP(Ventas[[#This Row],[Código]],Productos[],2,FALSE))</f>
        <v/>
      </c>
      <c r="D4178" t="str">
        <f>IF(ISBLANK(Ventas[[#This Row],[Código]]),"",VLOOKUP(Ventas[[#This Row],[Código]],Productos[],3,FALSE))</f>
        <v/>
      </c>
      <c r="E4178" s="22"/>
      <c r="F4178" s="1" t="str">
        <f>IF(ISBLANK(Ventas[[#This Row],[Código]]),"",VLOOKUP(Ventas[[#This Row],[Código]],Productos[],4,FALSE))</f>
        <v/>
      </c>
      <c r="G4178" s="1" t="str">
        <f>IF(ISBLANK(Ventas[[#This Row],[Código]]),"",VLOOKUP(Ventas[[#This Row],[Código]],Productos[],5,FALSE))</f>
        <v/>
      </c>
      <c r="H4178" s="23" t="str">
        <f>IF(ISBLANK(Ventas[[#This Row],[Código]]),"",Ventas[[#This Row],[Precio Unitario]]*Ventas[[#This Row],[Cantidad]])</f>
        <v/>
      </c>
      <c r="I4178" s="1" t="str">
        <f>IF(ISBLANK(Ventas[[#This Row],[Código]]),"",SUM(Ventas[[#This Row],[Monto]],I4177))</f>
        <v/>
      </c>
    </row>
    <row r="4179" spans="3:9" x14ac:dyDescent="0.25">
      <c r="C4179" t="str">
        <f>IF(ISBLANK(Ventas[[#This Row],[Código]]),"",VLOOKUP(Ventas[[#This Row],[Código]],Productos[],2,FALSE))</f>
        <v/>
      </c>
      <c r="D4179" t="str">
        <f>IF(ISBLANK(Ventas[[#This Row],[Código]]),"",VLOOKUP(Ventas[[#This Row],[Código]],Productos[],3,FALSE))</f>
        <v/>
      </c>
      <c r="E4179" s="22"/>
      <c r="F4179" s="1" t="str">
        <f>IF(ISBLANK(Ventas[[#This Row],[Código]]),"",VLOOKUP(Ventas[[#This Row],[Código]],Productos[],4,FALSE))</f>
        <v/>
      </c>
      <c r="G4179" s="1" t="str">
        <f>IF(ISBLANK(Ventas[[#This Row],[Código]]),"",VLOOKUP(Ventas[[#This Row],[Código]],Productos[],5,FALSE))</f>
        <v/>
      </c>
      <c r="H4179" s="23" t="str">
        <f>IF(ISBLANK(Ventas[[#This Row],[Código]]),"",Ventas[[#This Row],[Precio Unitario]]*Ventas[[#This Row],[Cantidad]])</f>
        <v/>
      </c>
      <c r="I4179" s="1" t="str">
        <f>IF(ISBLANK(Ventas[[#This Row],[Código]]),"",SUM(Ventas[[#This Row],[Monto]],I4178))</f>
        <v/>
      </c>
    </row>
    <row r="4180" spans="3:9" x14ac:dyDescent="0.25">
      <c r="C4180" t="str">
        <f>IF(ISBLANK(Ventas[[#This Row],[Código]]),"",VLOOKUP(Ventas[[#This Row],[Código]],Productos[],2,FALSE))</f>
        <v/>
      </c>
      <c r="D4180" t="str">
        <f>IF(ISBLANK(Ventas[[#This Row],[Código]]),"",VLOOKUP(Ventas[[#This Row],[Código]],Productos[],3,FALSE))</f>
        <v/>
      </c>
      <c r="E4180" s="22"/>
      <c r="F4180" s="1" t="str">
        <f>IF(ISBLANK(Ventas[[#This Row],[Código]]),"",VLOOKUP(Ventas[[#This Row],[Código]],Productos[],4,FALSE))</f>
        <v/>
      </c>
      <c r="G4180" s="1" t="str">
        <f>IF(ISBLANK(Ventas[[#This Row],[Código]]),"",VLOOKUP(Ventas[[#This Row],[Código]],Productos[],5,FALSE))</f>
        <v/>
      </c>
      <c r="H4180" s="23" t="str">
        <f>IF(ISBLANK(Ventas[[#This Row],[Código]]),"",Ventas[[#This Row],[Precio Unitario]]*Ventas[[#This Row],[Cantidad]])</f>
        <v/>
      </c>
      <c r="I4180" s="1" t="str">
        <f>IF(ISBLANK(Ventas[[#This Row],[Código]]),"",SUM(Ventas[[#This Row],[Monto]],I4179))</f>
        <v/>
      </c>
    </row>
    <row r="4181" spans="3:9" x14ac:dyDescent="0.25">
      <c r="C4181" t="str">
        <f>IF(ISBLANK(Ventas[[#This Row],[Código]]),"",VLOOKUP(Ventas[[#This Row],[Código]],Productos[],2,FALSE))</f>
        <v/>
      </c>
      <c r="D4181" t="str">
        <f>IF(ISBLANK(Ventas[[#This Row],[Código]]),"",VLOOKUP(Ventas[[#This Row],[Código]],Productos[],3,FALSE))</f>
        <v/>
      </c>
      <c r="E4181" s="22"/>
      <c r="F4181" s="1" t="str">
        <f>IF(ISBLANK(Ventas[[#This Row],[Código]]),"",VLOOKUP(Ventas[[#This Row],[Código]],Productos[],4,FALSE))</f>
        <v/>
      </c>
      <c r="G4181" s="1" t="str">
        <f>IF(ISBLANK(Ventas[[#This Row],[Código]]),"",VLOOKUP(Ventas[[#This Row],[Código]],Productos[],5,FALSE))</f>
        <v/>
      </c>
      <c r="H4181" s="23" t="str">
        <f>IF(ISBLANK(Ventas[[#This Row],[Código]]),"",Ventas[[#This Row],[Precio Unitario]]*Ventas[[#This Row],[Cantidad]])</f>
        <v/>
      </c>
      <c r="I4181" s="1" t="str">
        <f>IF(ISBLANK(Ventas[[#This Row],[Código]]),"",SUM(Ventas[[#This Row],[Monto]],I4180))</f>
        <v/>
      </c>
    </row>
    <row r="4182" spans="3:9" x14ac:dyDescent="0.25">
      <c r="C4182" t="str">
        <f>IF(ISBLANK(Ventas[[#This Row],[Código]]),"",VLOOKUP(Ventas[[#This Row],[Código]],Productos[],2,FALSE))</f>
        <v/>
      </c>
      <c r="D4182" t="str">
        <f>IF(ISBLANK(Ventas[[#This Row],[Código]]),"",VLOOKUP(Ventas[[#This Row],[Código]],Productos[],3,FALSE))</f>
        <v/>
      </c>
      <c r="E4182" s="22"/>
      <c r="F4182" s="1" t="str">
        <f>IF(ISBLANK(Ventas[[#This Row],[Código]]),"",VLOOKUP(Ventas[[#This Row],[Código]],Productos[],4,FALSE))</f>
        <v/>
      </c>
      <c r="G4182" s="1" t="str">
        <f>IF(ISBLANK(Ventas[[#This Row],[Código]]),"",VLOOKUP(Ventas[[#This Row],[Código]],Productos[],5,FALSE))</f>
        <v/>
      </c>
      <c r="H4182" s="23" t="str">
        <f>IF(ISBLANK(Ventas[[#This Row],[Código]]),"",Ventas[[#This Row],[Precio Unitario]]*Ventas[[#This Row],[Cantidad]])</f>
        <v/>
      </c>
      <c r="I4182" s="1" t="str">
        <f>IF(ISBLANK(Ventas[[#This Row],[Código]]),"",SUM(Ventas[[#This Row],[Monto]],I4181))</f>
        <v/>
      </c>
    </row>
    <row r="4183" spans="3:9" x14ac:dyDescent="0.25">
      <c r="C4183" t="str">
        <f>IF(ISBLANK(Ventas[[#This Row],[Código]]),"",VLOOKUP(Ventas[[#This Row],[Código]],Productos[],2,FALSE))</f>
        <v/>
      </c>
      <c r="D4183" t="str">
        <f>IF(ISBLANK(Ventas[[#This Row],[Código]]),"",VLOOKUP(Ventas[[#This Row],[Código]],Productos[],3,FALSE))</f>
        <v/>
      </c>
      <c r="E4183" s="22"/>
      <c r="F4183" s="1" t="str">
        <f>IF(ISBLANK(Ventas[[#This Row],[Código]]),"",VLOOKUP(Ventas[[#This Row],[Código]],Productos[],4,FALSE))</f>
        <v/>
      </c>
      <c r="G4183" s="1" t="str">
        <f>IF(ISBLANK(Ventas[[#This Row],[Código]]),"",VLOOKUP(Ventas[[#This Row],[Código]],Productos[],5,FALSE))</f>
        <v/>
      </c>
      <c r="H4183" s="23" t="str">
        <f>IF(ISBLANK(Ventas[[#This Row],[Código]]),"",Ventas[[#This Row],[Precio Unitario]]*Ventas[[#This Row],[Cantidad]])</f>
        <v/>
      </c>
      <c r="I4183" s="1" t="str">
        <f>IF(ISBLANK(Ventas[[#This Row],[Código]]),"",SUM(Ventas[[#This Row],[Monto]],I4182))</f>
        <v/>
      </c>
    </row>
    <row r="4184" spans="3:9" x14ac:dyDescent="0.25">
      <c r="C4184" t="str">
        <f>IF(ISBLANK(Ventas[[#This Row],[Código]]),"",VLOOKUP(Ventas[[#This Row],[Código]],Productos[],2,FALSE))</f>
        <v/>
      </c>
      <c r="D4184" t="str">
        <f>IF(ISBLANK(Ventas[[#This Row],[Código]]),"",VLOOKUP(Ventas[[#This Row],[Código]],Productos[],3,FALSE))</f>
        <v/>
      </c>
      <c r="E4184" s="22"/>
      <c r="F4184" s="1" t="str">
        <f>IF(ISBLANK(Ventas[[#This Row],[Código]]),"",VLOOKUP(Ventas[[#This Row],[Código]],Productos[],4,FALSE))</f>
        <v/>
      </c>
      <c r="G4184" s="1" t="str">
        <f>IF(ISBLANK(Ventas[[#This Row],[Código]]),"",VLOOKUP(Ventas[[#This Row],[Código]],Productos[],5,FALSE))</f>
        <v/>
      </c>
      <c r="H4184" s="23" t="str">
        <f>IF(ISBLANK(Ventas[[#This Row],[Código]]),"",Ventas[[#This Row],[Precio Unitario]]*Ventas[[#This Row],[Cantidad]])</f>
        <v/>
      </c>
      <c r="I4184" s="1" t="str">
        <f>IF(ISBLANK(Ventas[[#This Row],[Código]]),"",SUM(Ventas[[#This Row],[Monto]],I4183))</f>
        <v/>
      </c>
    </row>
    <row r="4185" spans="3:9" x14ac:dyDescent="0.25">
      <c r="C4185" t="str">
        <f>IF(ISBLANK(Ventas[[#This Row],[Código]]),"",VLOOKUP(Ventas[[#This Row],[Código]],Productos[],2,FALSE))</f>
        <v/>
      </c>
      <c r="D4185" t="str">
        <f>IF(ISBLANK(Ventas[[#This Row],[Código]]),"",VLOOKUP(Ventas[[#This Row],[Código]],Productos[],3,FALSE))</f>
        <v/>
      </c>
      <c r="E4185" s="22"/>
      <c r="F4185" s="1" t="str">
        <f>IF(ISBLANK(Ventas[[#This Row],[Código]]),"",VLOOKUP(Ventas[[#This Row],[Código]],Productos[],4,FALSE))</f>
        <v/>
      </c>
      <c r="G4185" s="1" t="str">
        <f>IF(ISBLANK(Ventas[[#This Row],[Código]]),"",VLOOKUP(Ventas[[#This Row],[Código]],Productos[],5,FALSE))</f>
        <v/>
      </c>
      <c r="H4185" s="23" t="str">
        <f>IF(ISBLANK(Ventas[[#This Row],[Código]]),"",Ventas[[#This Row],[Precio Unitario]]*Ventas[[#This Row],[Cantidad]])</f>
        <v/>
      </c>
      <c r="I4185" s="1" t="str">
        <f>IF(ISBLANK(Ventas[[#This Row],[Código]]),"",SUM(Ventas[[#This Row],[Monto]],I4184))</f>
        <v/>
      </c>
    </row>
    <row r="4186" spans="3:9" x14ac:dyDescent="0.25">
      <c r="C4186" t="str">
        <f>IF(ISBLANK(Ventas[[#This Row],[Código]]),"",VLOOKUP(Ventas[[#This Row],[Código]],Productos[],2,FALSE))</f>
        <v/>
      </c>
      <c r="D4186" t="str">
        <f>IF(ISBLANK(Ventas[[#This Row],[Código]]),"",VLOOKUP(Ventas[[#This Row],[Código]],Productos[],3,FALSE))</f>
        <v/>
      </c>
      <c r="E4186" s="22"/>
      <c r="F4186" s="1" t="str">
        <f>IF(ISBLANK(Ventas[[#This Row],[Código]]),"",VLOOKUP(Ventas[[#This Row],[Código]],Productos[],4,FALSE))</f>
        <v/>
      </c>
      <c r="G4186" s="1" t="str">
        <f>IF(ISBLANK(Ventas[[#This Row],[Código]]),"",VLOOKUP(Ventas[[#This Row],[Código]],Productos[],5,FALSE))</f>
        <v/>
      </c>
      <c r="H4186" s="23" t="str">
        <f>IF(ISBLANK(Ventas[[#This Row],[Código]]),"",Ventas[[#This Row],[Precio Unitario]]*Ventas[[#This Row],[Cantidad]])</f>
        <v/>
      </c>
      <c r="I4186" s="1" t="str">
        <f>IF(ISBLANK(Ventas[[#This Row],[Código]]),"",SUM(Ventas[[#This Row],[Monto]],I4185))</f>
        <v/>
      </c>
    </row>
    <row r="4187" spans="3:9" x14ac:dyDescent="0.25">
      <c r="C4187" t="str">
        <f>IF(ISBLANK(Ventas[[#This Row],[Código]]),"",VLOOKUP(Ventas[[#This Row],[Código]],Productos[],2,FALSE))</f>
        <v/>
      </c>
      <c r="D4187" t="str">
        <f>IF(ISBLANK(Ventas[[#This Row],[Código]]),"",VLOOKUP(Ventas[[#This Row],[Código]],Productos[],3,FALSE))</f>
        <v/>
      </c>
      <c r="E4187" s="22"/>
      <c r="F4187" s="1" t="str">
        <f>IF(ISBLANK(Ventas[[#This Row],[Código]]),"",VLOOKUP(Ventas[[#This Row],[Código]],Productos[],4,FALSE))</f>
        <v/>
      </c>
      <c r="G4187" s="1" t="str">
        <f>IF(ISBLANK(Ventas[[#This Row],[Código]]),"",VLOOKUP(Ventas[[#This Row],[Código]],Productos[],5,FALSE))</f>
        <v/>
      </c>
      <c r="H4187" s="23" t="str">
        <f>IF(ISBLANK(Ventas[[#This Row],[Código]]),"",Ventas[[#This Row],[Precio Unitario]]*Ventas[[#This Row],[Cantidad]])</f>
        <v/>
      </c>
      <c r="I4187" s="1" t="str">
        <f>IF(ISBLANK(Ventas[[#This Row],[Código]]),"",SUM(Ventas[[#This Row],[Monto]],I4186))</f>
        <v/>
      </c>
    </row>
    <row r="4188" spans="3:9" x14ac:dyDescent="0.25">
      <c r="C4188" t="str">
        <f>IF(ISBLANK(Ventas[[#This Row],[Código]]),"",VLOOKUP(Ventas[[#This Row],[Código]],Productos[],2,FALSE))</f>
        <v/>
      </c>
      <c r="D4188" t="str">
        <f>IF(ISBLANK(Ventas[[#This Row],[Código]]),"",VLOOKUP(Ventas[[#This Row],[Código]],Productos[],3,FALSE))</f>
        <v/>
      </c>
      <c r="E4188" s="22"/>
      <c r="F4188" s="1" t="str">
        <f>IF(ISBLANK(Ventas[[#This Row],[Código]]),"",VLOOKUP(Ventas[[#This Row],[Código]],Productos[],4,FALSE))</f>
        <v/>
      </c>
      <c r="G4188" s="1" t="str">
        <f>IF(ISBLANK(Ventas[[#This Row],[Código]]),"",VLOOKUP(Ventas[[#This Row],[Código]],Productos[],5,FALSE))</f>
        <v/>
      </c>
      <c r="H4188" s="23" t="str">
        <f>IF(ISBLANK(Ventas[[#This Row],[Código]]),"",Ventas[[#This Row],[Precio Unitario]]*Ventas[[#This Row],[Cantidad]])</f>
        <v/>
      </c>
      <c r="I4188" s="1" t="str">
        <f>IF(ISBLANK(Ventas[[#This Row],[Código]]),"",SUM(Ventas[[#This Row],[Monto]],I4187))</f>
        <v/>
      </c>
    </row>
    <row r="4189" spans="3:9" x14ac:dyDescent="0.25">
      <c r="C4189" t="str">
        <f>IF(ISBLANK(Ventas[[#This Row],[Código]]),"",VLOOKUP(Ventas[[#This Row],[Código]],Productos[],2,FALSE))</f>
        <v/>
      </c>
      <c r="D4189" t="str">
        <f>IF(ISBLANK(Ventas[[#This Row],[Código]]),"",VLOOKUP(Ventas[[#This Row],[Código]],Productos[],3,FALSE))</f>
        <v/>
      </c>
      <c r="E4189" s="22"/>
      <c r="F4189" s="1" t="str">
        <f>IF(ISBLANK(Ventas[[#This Row],[Código]]),"",VLOOKUP(Ventas[[#This Row],[Código]],Productos[],4,FALSE))</f>
        <v/>
      </c>
      <c r="G4189" s="1" t="str">
        <f>IF(ISBLANK(Ventas[[#This Row],[Código]]),"",VLOOKUP(Ventas[[#This Row],[Código]],Productos[],5,FALSE))</f>
        <v/>
      </c>
      <c r="H4189" s="23" t="str">
        <f>IF(ISBLANK(Ventas[[#This Row],[Código]]),"",Ventas[[#This Row],[Precio Unitario]]*Ventas[[#This Row],[Cantidad]])</f>
        <v/>
      </c>
      <c r="I4189" s="1" t="str">
        <f>IF(ISBLANK(Ventas[[#This Row],[Código]]),"",SUM(Ventas[[#This Row],[Monto]],I4188))</f>
        <v/>
      </c>
    </row>
    <row r="4190" spans="3:9" x14ac:dyDescent="0.25">
      <c r="C4190" t="str">
        <f>IF(ISBLANK(Ventas[[#This Row],[Código]]),"",VLOOKUP(Ventas[[#This Row],[Código]],Productos[],2,FALSE))</f>
        <v/>
      </c>
      <c r="D4190" t="str">
        <f>IF(ISBLANK(Ventas[[#This Row],[Código]]),"",VLOOKUP(Ventas[[#This Row],[Código]],Productos[],3,FALSE))</f>
        <v/>
      </c>
      <c r="E4190" s="22"/>
      <c r="F4190" s="1" t="str">
        <f>IF(ISBLANK(Ventas[[#This Row],[Código]]),"",VLOOKUP(Ventas[[#This Row],[Código]],Productos[],4,FALSE))</f>
        <v/>
      </c>
      <c r="G4190" s="1" t="str">
        <f>IF(ISBLANK(Ventas[[#This Row],[Código]]),"",VLOOKUP(Ventas[[#This Row],[Código]],Productos[],5,FALSE))</f>
        <v/>
      </c>
      <c r="H4190" s="23" t="str">
        <f>IF(ISBLANK(Ventas[[#This Row],[Código]]),"",Ventas[[#This Row],[Precio Unitario]]*Ventas[[#This Row],[Cantidad]])</f>
        <v/>
      </c>
      <c r="I4190" s="1" t="str">
        <f>IF(ISBLANK(Ventas[[#This Row],[Código]]),"",SUM(Ventas[[#This Row],[Monto]],I4189))</f>
        <v/>
      </c>
    </row>
    <row r="4191" spans="3:9" x14ac:dyDescent="0.25">
      <c r="C4191" t="str">
        <f>IF(ISBLANK(Ventas[[#This Row],[Código]]),"",VLOOKUP(Ventas[[#This Row],[Código]],Productos[],2,FALSE))</f>
        <v/>
      </c>
      <c r="D4191" t="str">
        <f>IF(ISBLANK(Ventas[[#This Row],[Código]]),"",VLOOKUP(Ventas[[#This Row],[Código]],Productos[],3,FALSE))</f>
        <v/>
      </c>
      <c r="E4191" s="22"/>
      <c r="F4191" s="1" t="str">
        <f>IF(ISBLANK(Ventas[[#This Row],[Código]]),"",VLOOKUP(Ventas[[#This Row],[Código]],Productos[],4,FALSE))</f>
        <v/>
      </c>
      <c r="G4191" s="1" t="str">
        <f>IF(ISBLANK(Ventas[[#This Row],[Código]]),"",VLOOKUP(Ventas[[#This Row],[Código]],Productos[],5,FALSE))</f>
        <v/>
      </c>
      <c r="H4191" s="23" t="str">
        <f>IF(ISBLANK(Ventas[[#This Row],[Código]]),"",Ventas[[#This Row],[Precio Unitario]]*Ventas[[#This Row],[Cantidad]])</f>
        <v/>
      </c>
      <c r="I4191" s="1" t="str">
        <f>IF(ISBLANK(Ventas[[#This Row],[Código]]),"",SUM(Ventas[[#This Row],[Monto]],I4190))</f>
        <v/>
      </c>
    </row>
    <row r="4192" spans="3:9" x14ac:dyDescent="0.25">
      <c r="C4192" t="str">
        <f>IF(ISBLANK(Ventas[[#This Row],[Código]]),"",VLOOKUP(Ventas[[#This Row],[Código]],Productos[],2,FALSE))</f>
        <v/>
      </c>
      <c r="D4192" t="str">
        <f>IF(ISBLANK(Ventas[[#This Row],[Código]]),"",VLOOKUP(Ventas[[#This Row],[Código]],Productos[],3,FALSE))</f>
        <v/>
      </c>
      <c r="E4192" s="22"/>
      <c r="F4192" s="1" t="str">
        <f>IF(ISBLANK(Ventas[[#This Row],[Código]]),"",VLOOKUP(Ventas[[#This Row],[Código]],Productos[],4,FALSE))</f>
        <v/>
      </c>
      <c r="G4192" s="1" t="str">
        <f>IF(ISBLANK(Ventas[[#This Row],[Código]]),"",VLOOKUP(Ventas[[#This Row],[Código]],Productos[],5,FALSE))</f>
        <v/>
      </c>
      <c r="H4192" s="23" t="str">
        <f>IF(ISBLANK(Ventas[[#This Row],[Código]]),"",Ventas[[#This Row],[Precio Unitario]]*Ventas[[#This Row],[Cantidad]])</f>
        <v/>
      </c>
      <c r="I4192" s="1" t="str">
        <f>IF(ISBLANK(Ventas[[#This Row],[Código]]),"",SUM(Ventas[[#This Row],[Monto]],I4191))</f>
        <v/>
      </c>
    </row>
    <row r="4193" spans="3:9" x14ac:dyDescent="0.25">
      <c r="C4193" t="str">
        <f>IF(ISBLANK(Ventas[[#This Row],[Código]]),"",VLOOKUP(Ventas[[#This Row],[Código]],Productos[],2,FALSE))</f>
        <v/>
      </c>
      <c r="D4193" t="str">
        <f>IF(ISBLANK(Ventas[[#This Row],[Código]]),"",VLOOKUP(Ventas[[#This Row],[Código]],Productos[],3,FALSE))</f>
        <v/>
      </c>
      <c r="E4193" s="22"/>
      <c r="F4193" s="1" t="str">
        <f>IF(ISBLANK(Ventas[[#This Row],[Código]]),"",VLOOKUP(Ventas[[#This Row],[Código]],Productos[],4,FALSE))</f>
        <v/>
      </c>
      <c r="G4193" s="1" t="str">
        <f>IF(ISBLANK(Ventas[[#This Row],[Código]]),"",VLOOKUP(Ventas[[#This Row],[Código]],Productos[],5,FALSE))</f>
        <v/>
      </c>
      <c r="H4193" s="23" t="str">
        <f>IF(ISBLANK(Ventas[[#This Row],[Código]]),"",Ventas[[#This Row],[Precio Unitario]]*Ventas[[#This Row],[Cantidad]])</f>
        <v/>
      </c>
      <c r="I4193" s="1" t="str">
        <f>IF(ISBLANK(Ventas[[#This Row],[Código]]),"",SUM(Ventas[[#This Row],[Monto]],I4192))</f>
        <v/>
      </c>
    </row>
    <row r="4194" spans="3:9" x14ac:dyDescent="0.25">
      <c r="C4194" t="str">
        <f>IF(ISBLANK(Ventas[[#This Row],[Código]]),"",VLOOKUP(Ventas[[#This Row],[Código]],Productos[],2,FALSE))</f>
        <v/>
      </c>
      <c r="D4194" t="str">
        <f>IF(ISBLANK(Ventas[[#This Row],[Código]]),"",VLOOKUP(Ventas[[#This Row],[Código]],Productos[],3,FALSE))</f>
        <v/>
      </c>
      <c r="E4194" s="22"/>
      <c r="F4194" s="1" t="str">
        <f>IF(ISBLANK(Ventas[[#This Row],[Código]]),"",VLOOKUP(Ventas[[#This Row],[Código]],Productos[],4,FALSE))</f>
        <v/>
      </c>
      <c r="G4194" s="1" t="str">
        <f>IF(ISBLANK(Ventas[[#This Row],[Código]]),"",VLOOKUP(Ventas[[#This Row],[Código]],Productos[],5,FALSE))</f>
        <v/>
      </c>
      <c r="H4194" s="23" t="str">
        <f>IF(ISBLANK(Ventas[[#This Row],[Código]]),"",Ventas[[#This Row],[Precio Unitario]]*Ventas[[#This Row],[Cantidad]])</f>
        <v/>
      </c>
      <c r="I4194" s="1" t="str">
        <f>IF(ISBLANK(Ventas[[#This Row],[Código]]),"",SUM(Ventas[[#This Row],[Monto]],I4193))</f>
        <v/>
      </c>
    </row>
    <row r="4195" spans="3:9" x14ac:dyDescent="0.25">
      <c r="C4195" t="str">
        <f>IF(ISBLANK(Ventas[[#This Row],[Código]]),"",VLOOKUP(Ventas[[#This Row],[Código]],Productos[],2,FALSE))</f>
        <v/>
      </c>
      <c r="D4195" t="str">
        <f>IF(ISBLANK(Ventas[[#This Row],[Código]]),"",VLOOKUP(Ventas[[#This Row],[Código]],Productos[],3,FALSE))</f>
        <v/>
      </c>
      <c r="E4195" s="22"/>
      <c r="F4195" s="1" t="str">
        <f>IF(ISBLANK(Ventas[[#This Row],[Código]]),"",VLOOKUP(Ventas[[#This Row],[Código]],Productos[],4,FALSE))</f>
        <v/>
      </c>
      <c r="G4195" s="1" t="str">
        <f>IF(ISBLANK(Ventas[[#This Row],[Código]]),"",VLOOKUP(Ventas[[#This Row],[Código]],Productos[],5,FALSE))</f>
        <v/>
      </c>
      <c r="H4195" s="23" t="str">
        <f>IF(ISBLANK(Ventas[[#This Row],[Código]]),"",Ventas[[#This Row],[Precio Unitario]]*Ventas[[#This Row],[Cantidad]])</f>
        <v/>
      </c>
      <c r="I4195" s="1" t="str">
        <f>IF(ISBLANK(Ventas[[#This Row],[Código]]),"",SUM(Ventas[[#This Row],[Monto]],I4194))</f>
        <v/>
      </c>
    </row>
    <row r="4196" spans="3:9" x14ac:dyDescent="0.25">
      <c r="C4196" t="str">
        <f>IF(ISBLANK(Ventas[[#This Row],[Código]]),"",VLOOKUP(Ventas[[#This Row],[Código]],Productos[],2,FALSE))</f>
        <v/>
      </c>
      <c r="D4196" t="str">
        <f>IF(ISBLANK(Ventas[[#This Row],[Código]]),"",VLOOKUP(Ventas[[#This Row],[Código]],Productos[],3,FALSE))</f>
        <v/>
      </c>
      <c r="E4196" s="22"/>
      <c r="F4196" s="1" t="str">
        <f>IF(ISBLANK(Ventas[[#This Row],[Código]]),"",VLOOKUP(Ventas[[#This Row],[Código]],Productos[],4,FALSE))</f>
        <v/>
      </c>
      <c r="G4196" s="1" t="str">
        <f>IF(ISBLANK(Ventas[[#This Row],[Código]]),"",VLOOKUP(Ventas[[#This Row],[Código]],Productos[],5,FALSE))</f>
        <v/>
      </c>
      <c r="H4196" s="23" t="str">
        <f>IF(ISBLANK(Ventas[[#This Row],[Código]]),"",Ventas[[#This Row],[Precio Unitario]]*Ventas[[#This Row],[Cantidad]])</f>
        <v/>
      </c>
      <c r="I4196" s="1" t="str">
        <f>IF(ISBLANK(Ventas[[#This Row],[Código]]),"",SUM(Ventas[[#This Row],[Monto]],I4195))</f>
        <v/>
      </c>
    </row>
    <row r="4197" spans="3:9" x14ac:dyDescent="0.25">
      <c r="C4197" t="str">
        <f>IF(ISBLANK(Ventas[[#This Row],[Código]]),"",VLOOKUP(Ventas[[#This Row],[Código]],Productos[],2,FALSE))</f>
        <v/>
      </c>
      <c r="D4197" t="str">
        <f>IF(ISBLANK(Ventas[[#This Row],[Código]]),"",VLOOKUP(Ventas[[#This Row],[Código]],Productos[],3,FALSE))</f>
        <v/>
      </c>
      <c r="E4197" s="22"/>
      <c r="F4197" s="1" t="str">
        <f>IF(ISBLANK(Ventas[[#This Row],[Código]]),"",VLOOKUP(Ventas[[#This Row],[Código]],Productos[],4,FALSE))</f>
        <v/>
      </c>
      <c r="G4197" s="1" t="str">
        <f>IF(ISBLANK(Ventas[[#This Row],[Código]]),"",VLOOKUP(Ventas[[#This Row],[Código]],Productos[],5,FALSE))</f>
        <v/>
      </c>
      <c r="H4197" s="23" t="str">
        <f>IF(ISBLANK(Ventas[[#This Row],[Código]]),"",Ventas[[#This Row],[Precio Unitario]]*Ventas[[#This Row],[Cantidad]])</f>
        <v/>
      </c>
      <c r="I4197" s="1" t="str">
        <f>IF(ISBLANK(Ventas[[#This Row],[Código]]),"",SUM(Ventas[[#This Row],[Monto]],I4196))</f>
        <v/>
      </c>
    </row>
    <row r="4198" spans="3:9" x14ac:dyDescent="0.25">
      <c r="C4198" t="str">
        <f>IF(ISBLANK(Ventas[[#This Row],[Código]]),"",VLOOKUP(Ventas[[#This Row],[Código]],Productos[],2,FALSE))</f>
        <v/>
      </c>
      <c r="D4198" t="str">
        <f>IF(ISBLANK(Ventas[[#This Row],[Código]]),"",VLOOKUP(Ventas[[#This Row],[Código]],Productos[],3,FALSE))</f>
        <v/>
      </c>
      <c r="E4198" s="22"/>
      <c r="F4198" s="1" t="str">
        <f>IF(ISBLANK(Ventas[[#This Row],[Código]]),"",VLOOKUP(Ventas[[#This Row],[Código]],Productos[],4,FALSE))</f>
        <v/>
      </c>
      <c r="G4198" s="1" t="str">
        <f>IF(ISBLANK(Ventas[[#This Row],[Código]]),"",VLOOKUP(Ventas[[#This Row],[Código]],Productos[],5,FALSE))</f>
        <v/>
      </c>
      <c r="H4198" s="23" t="str">
        <f>IF(ISBLANK(Ventas[[#This Row],[Código]]),"",Ventas[[#This Row],[Precio Unitario]]*Ventas[[#This Row],[Cantidad]])</f>
        <v/>
      </c>
      <c r="I4198" s="1" t="str">
        <f>IF(ISBLANK(Ventas[[#This Row],[Código]]),"",SUM(Ventas[[#This Row],[Monto]],I4197))</f>
        <v/>
      </c>
    </row>
    <row r="4199" spans="3:9" x14ac:dyDescent="0.25">
      <c r="C4199" t="str">
        <f>IF(ISBLANK(Ventas[[#This Row],[Código]]),"",VLOOKUP(Ventas[[#This Row],[Código]],Productos[],2,FALSE))</f>
        <v/>
      </c>
      <c r="D4199" t="str">
        <f>IF(ISBLANK(Ventas[[#This Row],[Código]]),"",VLOOKUP(Ventas[[#This Row],[Código]],Productos[],3,FALSE))</f>
        <v/>
      </c>
      <c r="E4199" s="22"/>
      <c r="F4199" s="1" t="str">
        <f>IF(ISBLANK(Ventas[[#This Row],[Código]]),"",VLOOKUP(Ventas[[#This Row],[Código]],Productos[],4,FALSE))</f>
        <v/>
      </c>
      <c r="G4199" s="1" t="str">
        <f>IF(ISBLANK(Ventas[[#This Row],[Código]]),"",VLOOKUP(Ventas[[#This Row],[Código]],Productos[],5,FALSE))</f>
        <v/>
      </c>
      <c r="H4199" s="23" t="str">
        <f>IF(ISBLANK(Ventas[[#This Row],[Código]]),"",Ventas[[#This Row],[Precio Unitario]]*Ventas[[#This Row],[Cantidad]])</f>
        <v/>
      </c>
      <c r="I4199" s="1" t="str">
        <f>IF(ISBLANK(Ventas[[#This Row],[Código]]),"",SUM(Ventas[[#This Row],[Monto]],I4198))</f>
        <v/>
      </c>
    </row>
    <row r="4200" spans="3:9" x14ac:dyDescent="0.25">
      <c r="C4200" t="str">
        <f>IF(ISBLANK(Ventas[[#This Row],[Código]]),"",VLOOKUP(Ventas[[#This Row],[Código]],Productos[],2,FALSE))</f>
        <v/>
      </c>
      <c r="D4200" t="str">
        <f>IF(ISBLANK(Ventas[[#This Row],[Código]]),"",VLOOKUP(Ventas[[#This Row],[Código]],Productos[],3,FALSE))</f>
        <v/>
      </c>
      <c r="E4200" s="22"/>
      <c r="F4200" s="1" t="str">
        <f>IF(ISBLANK(Ventas[[#This Row],[Código]]),"",VLOOKUP(Ventas[[#This Row],[Código]],Productos[],4,FALSE))</f>
        <v/>
      </c>
      <c r="G4200" s="1" t="str">
        <f>IF(ISBLANK(Ventas[[#This Row],[Código]]),"",VLOOKUP(Ventas[[#This Row],[Código]],Productos[],5,FALSE))</f>
        <v/>
      </c>
      <c r="H4200" s="23" t="str">
        <f>IF(ISBLANK(Ventas[[#This Row],[Código]]),"",Ventas[[#This Row],[Precio Unitario]]*Ventas[[#This Row],[Cantidad]])</f>
        <v/>
      </c>
      <c r="I4200" s="1" t="str">
        <f>IF(ISBLANK(Ventas[[#This Row],[Código]]),"",SUM(Ventas[[#This Row],[Monto]],I4199))</f>
        <v/>
      </c>
    </row>
    <row r="4201" spans="3:9" x14ac:dyDescent="0.25">
      <c r="C4201" t="str">
        <f>IF(ISBLANK(Ventas[[#This Row],[Código]]),"",VLOOKUP(Ventas[[#This Row],[Código]],Productos[],2,FALSE))</f>
        <v/>
      </c>
      <c r="D4201" t="str">
        <f>IF(ISBLANK(Ventas[[#This Row],[Código]]),"",VLOOKUP(Ventas[[#This Row],[Código]],Productos[],3,FALSE))</f>
        <v/>
      </c>
      <c r="E4201" s="22"/>
      <c r="F4201" s="1" t="str">
        <f>IF(ISBLANK(Ventas[[#This Row],[Código]]),"",VLOOKUP(Ventas[[#This Row],[Código]],Productos[],4,FALSE))</f>
        <v/>
      </c>
      <c r="G4201" s="1" t="str">
        <f>IF(ISBLANK(Ventas[[#This Row],[Código]]),"",VLOOKUP(Ventas[[#This Row],[Código]],Productos[],5,FALSE))</f>
        <v/>
      </c>
      <c r="H4201" s="23" t="str">
        <f>IF(ISBLANK(Ventas[[#This Row],[Código]]),"",Ventas[[#This Row],[Precio Unitario]]*Ventas[[#This Row],[Cantidad]])</f>
        <v/>
      </c>
      <c r="I4201" s="1" t="str">
        <f>IF(ISBLANK(Ventas[[#This Row],[Código]]),"",SUM(Ventas[[#This Row],[Monto]],I4200))</f>
        <v/>
      </c>
    </row>
    <row r="4202" spans="3:9" x14ac:dyDescent="0.25">
      <c r="C4202" t="str">
        <f>IF(ISBLANK(Ventas[[#This Row],[Código]]),"",VLOOKUP(Ventas[[#This Row],[Código]],Productos[],2,FALSE))</f>
        <v/>
      </c>
      <c r="D4202" t="str">
        <f>IF(ISBLANK(Ventas[[#This Row],[Código]]),"",VLOOKUP(Ventas[[#This Row],[Código]],Productos[],3,FALSE))</f>
        <v/>
      </c>
      <c r="E4202" s="22"/>
      <c r="F4202" s="1" t="str">
        <f>IF(ISBLANK(Ventas[[#This Row],[Código]]),"",VLOOKUP(Ventas[[#This Row],[Código]],Productos[],4,FALSE))</f>
        <v/>
      </c>
      <c r="G4202" s="1" t="str">
        <f>IF(ISBLANK(Ventas[[#This Row],[Código]]),"",VLOOKUP(Ventas[[#This Row],[Código]],Productos[],5,FALSE))</f>
        <v/>
      </c>
      <c r="H4202" s="23" t="str">
        <f>IF(ISBLANK(Ventas[[#This Row],[Código]]),"",Ventas[[#This Row],[Precio Unitario]]*Ventas[[#This Row],[Cantidad]])</f>
        <v/>
      </c>
      <c r="I4202" s="1" t="str">
        <f>IF(ISBLANK(Ventas[[#This Row],[Código]]),"",SUM(Ventas[[#This Row],[Monto]],I4201))</f>
        <v/>
      </c>
    </row>
    <row r="4203" spans="3:9" x14ac:dyDescent="0.25">
      <c r="C4203" t="str">
        <f>IF(ISBLANK(Ventas[[#This Row],[Código]]),"",VLOOKUP(Ventas[[#This Row],[Código]],Productos[],2,FALSE))</f>
        <v/>
      </c>
      <c r="D4203" t="str">
        <f>IF(ISBLANK(Ventas[[#This Row],[Código]]),"",VLOOKUP(Ventas[[#This Row],[Código]],Productos[],3,FALSE))</f>
        <v/>
      </c>
      <c r="E4203" s="22"/>
      <c r="F4203" s="1" t="str">
        <f>IF(ISBLANK(Ventas[[#This Row],[Código]]),"",VLOOKUP(Ventas[[#This Row],[Código]],Productos[],4,FALSE))</f>
        <v/>
      </c>
      <c r="G4203" s="1" t="str">
        <f>IF(ISBLANK(Ventas[[#This Row],[Código]]),"",VLOOKUP(Ventas[[#This Row],[Código]],Productos[],5,FALSE))</f>
        <v/>
      </c>
      <c r="H4203" s="23" t="str">
        <f>IF(ISBLANK(Ventas[[#This Row],[Código]]),"",Ventas[[#This Row],[Precio Unitario]]*Ventas[[#This Row],[Cantidad]])</f>
        <v/>
      </c>
      <c r="I4203" s="1" t="str">
        <f>IF(ISBLANK(Ventas[[#This Row],[Código]]),"",SUM(Ventas[[#This Row],[Monto]],I4202))</f>
        <v/>
      </c>
    </row>
    <row r="4204" spans="3:9" x14ac:dyDescent="0.25">
      <c r="C4204" t="str">
        <f>IF(ISBLANK(Ventas[[#This Row],[Código]]),"",VLOOKUP(Ventas[[#This Row],[Código]],Productos[],2,FALSE))</f>
        <v/>
      </c>
      <c r="D4204" t="str">
        <f>IF(ISBLANK(Ventas[[#This Row],[Código]]),"",VLOOKUP(Ventas[[#This Row],[Código]],Productos[],3,FALSE))</f>
        <v/>
      </c>
      <c r="E4204" s="22"/>
      <c r="F4204" s="1" t="str">
        <f>IF(ISBLANK(Ventas[[#This Row],[Código]]),"",VLOOKUP(Ventas[[#This Row],[Código]],Productos[],4,FALSE))</f>
        <v/>
      </c>
      <c r="G4204" s="1" t="str">
        <f>IF(ISBLANK(Ventas[[#This Row],[Código]]),"",VLOOKUP(Ventas[[#This Row],[Código]],Productos[],5,FALSE))</f>
        <v/>
      </c>
      <c r="H4204" s="23" t="str">
        <f>IF(ISBLANK(Ventas[[#This Row],[Código]]),"",Ventas[[#This Row],[Precio Unitario]]*Ventas[[#This Row],[Cantidad]])</f>
        <v/>
      </c>
      <c r="I4204" s="1" t="str">
        <f>IF(ISBLANK(Ventas[[#This Row],[Código]]),"",SUM(Ventas[[#This Row],[Monto]],I4203))</f>
        <v/>
      </c>
    </row>
    <row r="4205" spans="3:9" x14ac:dyDescent="0.25">
      <c r="C4205" t="str">
        <f>IF(ISBLANK(Ventas[[#This Row],[Código]]),"",VLOOKUP(Ventas[[#This Row],[Código]],Productos[],2,FALSE))</f>
        <v/>
      </c>
      <c r="D4205" t="str">
        <f>IF(ISBLANK(Ventas[[#This Row],[Código]]),"",VLOOKUP(Ventas[[#This Row],[Código]],Productos[],3,FALSE))</f>
        <v/>
      </c>
      <c r="E4205" s="22"/>
      <c r="F4205" s="1" t="str">
        <f>IF(ISBLANK(Ventas[[#This Row],[Código]]),"",VLOOKUP(Ventas[[#This Row],[Código]],Productos[],4,FALSE))</f>
        <v/>
      </c>
      <c r="G4205" s="1" t="str">
        <f>IF(ISBLANK(Ventas[[#This Row],[Código]]),"",VLOOKUP(Ventas[[#This Row],[Código]],Productos[],5,FALSE))</f>
        <v/>
      </c>
      <c r="H4205" s="23" t="str">
        <f>IF(ISBLANK(Ventas[[#This Row],[Código]]),"",Ventas[[#This Row],[Precio Unitario]]*Ventas[[#This Row],[Cantidad]])</f>
        <v/>
      </c>
      <c r="I4205" s="1" t="str">
        <f>IF(ISBLANK(Ventas[[#This Row],[Código]]),"",SUM(Ventas[[#This Row],[Monto]],I4204))</f>
        <v/>
      </c>
    </row>
    <row r="4206" spans="3:9" x14ac:dyDescent="0.25">
      <c r="C4206" t="str">
        <f>IF(ISBLANK(Ventas[[#This Row],[Código]]),"",VLOOKUP(Ventas[[#This Row],[Código]],Productos[],2,FALSE))</f>
        <v/>
      </c>
      <c r="D4206" t="str">
        <f>IF(ISBLANK(Ventas[[#This Row],[Código]]),"",VLOOKUP(Ventas[[#This Row],[Código]],Productos[],3,FALSE))</f>
        <v/>
      </c>
      <c r="E4206" s="22"/>
      <c r="F4206" s="1" t="str">
        <f>IF(ISBLANK(Ventas[[#This Row],[Código]]),"",VLOOKUP(Ventas[[#This Row],[Código]],Productos[],4,FALSE))</f>
        <v/>
      </c>
      <c r="G4206" s="1" t="str">
        <f>IF(ISBLANK(Ventas[[#This Row],[Código]]),"",VLOOKUP(Ventas[[#This Row],[Código]],Productos[],5,FALSE))</f>
        <v/>
      </c>
      <c r="H4206" s="23" t="str">
        <f>IF(ISBLANK(Ventas[[#This Row],[Código]]),"",Ventas[[#This Row],[Precio Unitario]]*Ventas[[#This Row],[Cantidad]])</f>
        <v/>
      </c>
      <c r="I4206" s="1" t="str">
        <f>IF(ISBLANK(Ventas[[#This Row],[Código]]),"",SUM(Ventas[[#This Row],[Monto]],I4205))</f>
        <v/>
      </c>
    </row>
    <row r="4207" spans="3:9" x14ac:dyDescent="0.25">
      <c r="C4207" t="str">
        <f>IF(ISBLANK(Ventas[[#This Row],[Código]]),"",VLOOKUP(Ventas[[#This Row],[Código]],Productos[],2,FALSE))</f>
        <v/>
      </c>
      <c r="D4207" t="str">
        <f>IF(ISBLANK(Ventas[[#This Row],[Código]]),"",VLOOKUP(Ventas[[#This Row],[Código]],Productos[],3,FALSE))</f>
        <v/>
      </c>
      <c r="E4207" s="22"/>
      <c r="F4207" s="1" t="str">
        <f>IF(ISBLANK(Ventas[[#This Row],[Código]]),"",VLOOKUP(Ventas[[#This Row],[Código]],Productos[],4,FALSE))</f>
        <v/>
      </c>
      <c r="G4207" s="1" t="str">
        <f>IF(ISBLANK(Ventas[[#This Row],[Código]]),"",VLOOKUP(Ventas[[#This Row],[Código]],Productos[],5,FALSE))</f>
        <v/>
      </c>
      <c r="H4207" s="23" t="str">
        <f>IF(ISBLANK(Ventas[[#This Row],[Código]]),"",Ventas[[#This Row],[Precio Unitario]]*Ventas[[#This Row],[Cantidad]])</f>
        <v/>
      </c>
      <c r="I4207" s="1" t="str">
        <f>IF(ISBLANK(Ventas[[#This Row],[Código]]),"",SUM(Ventas[[#This Row],[Monto]],I4206))</f>
        <v/>
      </c>
    </row>
    <row r="4208" spans="3:9" x14ac:dyDescent="0.25">
      <c r="C4208" t="str">
        <f>IF(ISBLANK(Ventas[[#This Row],[Código]]),"",VLOOKUP(Ventas[[#This Row],[Código]],Productos[],2,FALSE))</f>
        <v/>
      </c>
      <c r="D4208" t="str">
        <f>IF(ISBLANK(Ventas[[#This Row],[Código]]),"",VLOOKUP(Ventas[[#This Row],[Código]],Productos[],3,FALSE))</f>
        <v/>
      </c>
      <c r="E4208" s="22"/>
      <c r="F4208" s="1" t="str">
        <f>IF(ISBLANK(Ventas[[#This Row],[Código]]),"",VLOOKUP(Ventas[[#This Row],[Código]],Productos[],4,FALSE))</f>
        <v/>
      </c>
      <c r="G4208" s="1" t="str">
        <f>IF(ISBLANK(Ventas[[#This Row],[Código]]),"",VLOOKUP(Ventas[[#This Row],[Código]],Productos[],5,FALSE))</f>
        <v/>
      </c>
      <c r="H4208" s="23" t="str">
        <f>IF(ISBLANK(Ventas[[#This Row],[Código]]),"",Ventas[[#This Row],[Precio Unitario]]*Ventas[[#This Row],[Cantidad]])</f>
        <v/>
      </c>
      <c r="I4208" s="1" t="str">
        <f>IF(ISBLANK(Ventas[[#This Row],[Código]]),"",SUM(Ventas[[#This Row],[Monto]],I4207))</f>
        <v/>
      </c>
    </row>
    <row r="4209" spans="3:9" x14ac:dyDescent="0.25">
      <c r="C4209" t="str">
        <f>IF(ISBLANK(Ventas[[#This Row],[Código]]),"",VLOOKUP(Ventas[[#This Row],[Código]],Productos[],2,FALSE))</f>
        <v/>
      </c>
      <c r="D4209" t="str">
        <f>IF(ISBLANK(Ventas[[#This Row],[Código]]),"",VLOOKUP(Ventas[[#This Row],[Código]],Productos[],3,FALSE))</f>
        <v/>
      </c>
      <c r="E4209" s="22"/>
      <c r="F4209" s="1" t="str">
        <f>IF(ISBLANK(Ventas[[#This Row],[Código]]),"",VLOOKUP(Ventas[[#This Row],[Código]],Productos[],4,FALSE))</f>
        <v/>
      </c>
      <c r="G4209" s="1" t="str">
        <f>IF(ISBLANK(Ventas[[#This Row],[Código]]),"",VLOOKUP(Ventas[[#This Row],[Código]],Productos[],5,FALSE))</f>
        <v/>
      </c>
      <c r="H4209" s="23" t="str">
        <f>IF(ISBLANK(Ventas[[#This Row],[Código]]),"",Ventas[[#This Row],[Precio Unitario]]*Ventas[[#This Row],[Cantidad]])</f>
        <v/>
      </c>
      <c r="I4209" s="1" t="str">
        <f>IF(ISBLANK(Ventas[[#This Row],[Código]]),"",SUM(Ventas[[#This Row],[Monto]],I4208))</f>
        <v/>
      </c>
    </row>
    <row r="4210" spans="3:9" x14ac:dyDescent="0.25">
      <c r="C4210" t="str">
        <f>IF(ISBLANK(Ventas[[#This Row],[Código]]),"",VLOOKUP(Ventas[[#This Row],[Código]],Productos[],2,FALSE))</f>
        <v/>
      </c>
      <c r="D4210" t="str">
        <f>IF(ISBLANK(Ventas[[#This Row],[Código]]),"",VLOOKUP(Ventas[[#This Row],[Código]],Productos[],3,FALSE))</f>
        <v/>
      </c>
      <c r="E4210" s="22"/>
      <c r="F4210" s="1" t="str">
        <f>IF(ISBLANK(Ventas[[#This Row],[Código]]),"",VLOOKUP(Ventas[[#This Row],[Código]],Productos[],4,FALSE))</f>
        <v/>
      </c>
      <c r="G4210" s="1" t="str">
        <f>IF(ISBLANK(Ventas[[#This Row],[Código]]),"",VLOOKUP(Ventas[[#This Row],[Código]],Productos[],5,FALSE))</f>
        <v/>
      </c>
      <c r="H4210" s="23" t="str">
        <f>IF(ISBLANK(Ventas[[#This Row],[Código]]),"",Ventas[[#This Row],[Precio Unitario]]*Ventas[[#This Row],[Cantidad]])</f>
        <v/>
      </c>
      <c r="I4210" s="1" t="str">
        <f>IF(ISBLANK(Ventas[[#This Row],[Código]]),"",SUM(Ventas[[#This Row],[Monto]],I4209))</f>
        <v/>
      </c>
    </row>
    <row r="4211" spans="3:9" x14ac:dyDescent="0.25">
      <c r="C4211" t="str">
        <f>IF(ISBLANK(Ventas[[#This Row],[Código]]),"",VLOOKUP(Ventas[[#This Row],[Código]],Productos[],2,FALSE))</f>
        <v/>
      </c>
      <c r="D4211" t="str">
        <f>IF(ISBLANK(Ventas[[#This Row],[Código]]),"",VLOOKUP(Ventas[[#This Row],[Código]],Productos[],3,FALSE))</f>
        <v/>
      </c>
      <c r="E4211" s="22"/>
      <c r="F4211" s="1" t="str">
        <f>IF(ISBLANK(Ventas[[#This Row],[Código]]),"",VLOOKUP(Ventas[[#This Row],[Código]],Productos[],4,FALSE))</f>
        <v/>
      </c>
      <c r="G4211" s="1" t="str">
        <f>IF(ISBLANK(Ventas[[#This Row],[Código]]),"",VLOOKUP(Ventas[[#This Row],[Código]],Productos[],5,FALSE))</f>
        <v/>
      </c>
      <c r="H4211" s="23" t="str">
        <f>IF(ISBLANK(Ventas[[#This Row],[Código]]),"",Ventas[[#This Row],[Precio Unitario]]*Ventas[[#This Row],[Cantidad]])</f>
        <v/>
      </c>
      <c r="I4211" s="1" t="str">
        <f>IF(ISBLANK(Ventas[[#This Row],[Código]]),"",SUM(Ventas[[#This Row],[Monto]],I4210))</f>
        <v/>
      </c>
    </row>
    <row r="4212" spans="3:9" x14ac:dyDescent="0.25">
      <c r="C4212" t="str">
        <f>IF(ISBLANK(Ventas[[#This Row],[Código]]),"",VLOOKUP(Ventas[[#This Row],[Código]],Productos[],2,FALSE))</f>
        <v/>
      </c>
      <c r="D4212" t="str">
        <f>IF(ISBLANK(Ventas[[#This Row],[Código]]),"",VLOOKUP(Ventas[[#This Row],[Código]],Productos[],3,FALSE))</f>
        <v/>
      </c>
      <c r="E4212" s="22"/>
      <c r="F4212" s="1" t="str">
        <f>IF(ISBLANK(Ventas[[#This Row],[Código]]),"",VLOOKUP(Ventas[[#This Row],[Código]],Productos[],4,FALSE))</f>
        <v/>
      </c>
      <c r="G4212" s="1" t="str">
        <f>IF(ISBLANK(Ventas[[#This Row],[Código]]),"",VLOOKUP(Ventas[[#This Row],[Código]],Productos[],5,FALSE))</f>
        <v/>
      </c>
      <c r="H4212" s="23" t="str">
        <f>IF(ISBLANK(Ventas[[#This Row],[Código]]),"",Ventas[[#This Row],[Precio Unitario]]*Ventas[[#This Row],[Cantidad]])</f>
        <v/>
      </c>
      <c r="I4212" s="1" t="str">
        <f>IF(ISBLANK(Ventas[[#This Row],[Código]]),"",SUM(Ventas[[#This Row],[Monto]],I4211))</f>
        <v/>
      </c>
    </row>
    <row r="4213" spans="3:9" x14ac:dyDescent="0.25">
      <c r="C4213" t="str">
        <f>IF(ISBLANK(Ventas[[#This Row],[Código]]),"",VLOOKUP(Ventas[[#This Row],[Código]],Productos[],2,FALSE))</f>
        <v/>
      </c>
      <c r="D4213" t="str">
        <f>IF(ISBLANK(Ventas[[#This Row],[Código]]),"",VLOOKUP(Ventas[[#This Row],[Código]],Productos[],3,FALSE))</f>
        <v/>
      </c>
      <c r="E4213" s="22"/>
      <c r="F4213" s="1" t="str">
        <f>IF(ISBLANK(Ventas[[#This Row],[Código]]),"",VLOOKUP(Ventas[[#This Row],[Código]],Productos[],4,FALSE))</f>
        <v/>
      </c>
      <c r="G4213" s="1" t="str">
        <f>IF(ISBLANK(Ventas[[#This Row],[Código]]),"",VLOOKUP(Ventas[[#This Row],[Código]],Productos[],5,FALSE))</f>
        <v/>
      </c>
      <c r="H4213" s="23" t="str">
        <f>IF(ISBLANK(Ventas[[#This Row],[Código]]),"",Ventas[[#This Row],[Precio Unitario]]*Ventas[[#This Row],[Cantidad]])</f>
        <v/>
      </c>
      <c r="I4213" s="1" t="str">
        <f>IF(ISBLANK(Ventas[[#This Row],[Código]]),"",SUM(Ventas[[#This Row],[Monto]],I4212))</f>
        <v/>
      </c>
    </row>
    <row r="4214" spans="3:9" x14ac:dyDescent="0.25">
      <c r="C4214" t="str">
        <f>IF(ISBLANK(Ventas[[#This Row],[Código]]),"",VLOOKUP(Ventas[[#This Row],[Código]],Productos[],2,FALSE))</f>
        <v/>
      </c>
      <c r="D4214" t="str">
        <f>IF(ISBLANK(Ventas[[#This Row],[Código]]),"",VLOOKUP(Ventas[[#This Row],[Código]],Productos[],3,FALSE))</f>
        <v/>
      </c>
      <c r="E4214" s="22"/>
      <c r="F4214" s="1" t="str">
        <f>IF(ISBLANK(Ventas[[#This Row],[Código]]),"",VLOOKUP(Ventas[[#This Row],[Código]],Productos[],4,FALSE))</f>
        <v/>
      </c>
      <c r="G4214" s="1" t="str">
        <f>IF(ISBLANK(Ventas[[#This Row],[Código]]),"",VLOOKUP(Ventas[[#This Row],[Código]],Productos[],5,FALSE))</f>
        <v/>
      </c>
      <c r="H4214" s="23" t="str">
        <f>IF(ISBLANK(Ventas[[#This Row],[Código]]),"",Ventas[[#This Row],[Precio Unitario]]*Ventas[[#This Row],[Cantidad]])</f>
        <v/>
      </c>
      <c r="I4214" s="1" t="str">
        <f>IF(ISBLANK(Ventas[[#This Row],[Código]]),"",SUM(Ventas[[#This Row],[Monto]],I4213))</f>
        <v/>
      </c>
    </row>
    <row r="4215" spans="3:9" x14ac:dyDescent="0.25">
      <c r="C4215" t="str">
        <f>IF(ISBLANK(Ventas[[#This Row],[Código]]),"",VLOOKUP(Ventas[[#This Row],[Código]],Productos[],2,FALSE))</f>
        <v/>
      </c>
      <c r="D4215" t="str">
        <f>IF(ISBLANK(Ventas[[#This Row],[Código]]),"",VLOOKUP(Ventas[[#This Row],[Código]],Productos[],3,FALSE))</f>
        <v/>
      </c>
      <c r="E4215" s="22"/>
      <c r="F4215" s="1" t="str">
        <f>IF(ISBLANK(Ventas[[#This Row],[Código]]),"",VLOOKUP(Ventas[[#This Row],[Código]],Productos[],4,FALSE))</f>
        <v/>
      </c>
      <c r="G4215" s="1" t="str">
        <f>IF(ISBLANK(Ventas[[#This Row],[Código]]),"",VLOOKUP(Ventas[[#This Row],[Código]],Productos[],5,FALSE))</f>
        <v/>
      </c>
      <c r="H4215" s="23" t="str">
        <f>IF(ISBLANK(Ventas[[#This Row],[Código]]),"",Ventas[[#This Row],[Precio Unitario]]*Ventas[[#This Row],[Cantidad]])</f>
        <v/>
      </c>
      <c r="I4215" s="1" t="str">
        <f>IF(ISBLANK(Ventas[[#This Row],[Código]]),"",SUM(Ventas[[#This Row],[Monto]],I4214))</f>
        <v/>
      </c>
    </row>
    <row r="4216" spans="3:9" x14ac:dyDescent="0.25">
      <c r="C4216" t="str">
        <f>IF(ISBLANK(Ventas[[#This Row],[Código]]),"",VLOOKUP(Ventas[[#This Row],[Código]],Productos[],2,FALSE))</f>
        <v/>
      </c>
      <c r="D4216" t="str">
        <f>IF(ISBLANK(Ventas[[#This Row],[Código]]),"",VLOOKUP(Ventas[[#This Row],[Código]],Productos[],3,FALSE))</f>
        <v/>
      </c>
      <c r="E4216" s="22"/>
      <c r="F4216" s="1" t="str">
        <f>IF(ISBLANK(Ventas[[#This Row],[Código]]),"",VLOOKUP(Ventas[[#This Row],[Código]],Productos[],4,FALSE))</f>
        <v/>
      </c>
      <c r="G4216" s="1" t="str">
        <f>IF(ISBLANK(Ventas[[#This Row],[Código]]),"",VLOOKUP(Ventas[[#This Row],[Código]],Productos[],5,FALSE))</f>
        <v/>
      </c>
      <c r="H4216" s="23" t="str">
        <f>IF(ISBLANK(Ventas[[#This Row],[Código]]),"",Ventas[[#This Row],[Precio Unitario]]*Ventas[[#This Row],[Cantidad]])</f>
        <v/>
      </c>
      <c r="I4216" s="1" t="str">
        <f>IF(ISBLANK(Ventas[[#This Row],[Código]]),"",SUM(Ventas[[#This Row],[Monto]],I4215))</f>
        <v/>
      </c>
    </row>
    <row r="4217" spans="3:9" x14ac:dyDescent="0.25">
      <c r="C4217" t="str">
        <f>IF(ISBLANK(Ventas[[#This Row],[Código]]),"",VLOOKUP(Ventas[[#This Row],[Código]],Productos[],2,FALSE))</f>
        <v/>
      </c>
      <c r="D4217" t="str">
        <f>IF(ISBLANK(Ventas[[#This Row],[Código]]),"",VLOOKUP(Ventas[[#This Row],[Código]],Productos[],3,FALSE))</f>
        <v/>
      </c>
      <c r="E4217" s="22"/>
      <c r="F4217" s="1" t="str">
        <f>IF(ISBLANK(Ventas[[#This Row],[Código]]),"",VLOOKUP(Ventas[[#This Row],[Código]],Productos[],4,FALSE))</f>
        <v/>
      </c>
      <c r="G4217" s="1" t="str">
        <f>IF(ISBLANK(Ventas[[#This Row],[Código]]),"",VLOOKUP(Ventas[[#This Row],[Código]],Productos[],5,FALSE))</f>
        <v/>
      </c>
      <c r="H4217" s="23" t="str">
        <f>IF(ISBLANK(Ventas[[#This Row],[Código]]),"",Ventas[[#This Row],[Precio Unitario]]*Ventas[[#This Row],[Cantidad]])</f>
        <v/>
      </c>
      <c r="I4217" s="1" t="str">
        <f>IF(ISBLANK(Ventas[[#This Row],[Código]]),"",SUM(Ventas[[#This Row],[Monto]],I4216))</f>
        <v/>
      </c>
    </row>
    <row r="4218" spans="3:9" x14ac:dyDescent="0.25">
      <c r="C4218" t="str">
        <f>IF(ISBLANK(Ventas[[#This Row],[Código]]),"",VLOOKUP(Ventas[[#This Row],[Código]],Productos[],2,FALSE))</f>
        <v/>
      </c>
      <c r="D4218" t="str">
        <f>IF(ISBLANK(Ventas[[#This Row],[Código]]),"",VLOOKUP(Ventas[[#This Row],[Código]],Productos[],3,FALSE))</f>
        <v/>
      </c>
      <c r="E4218" s="22"/>
      <c r="F4218" s="1" t="str">
        <f>IF(ISBLANK(Ventas[[#This Row],[Código]]),"",VLOOKUP(Ventas[[#This Row],[Código]],Productos[],4,FALSE))</f>
        <v/>
      </c>
      <c r="G4218" s="1" t="str">
        <f>IF(ISBLANK(Ventas[[#This Row],[Código]]),"",VLOOKUP(Ventas[[#This Row],[Código]],Productos[],5,FALSE))</f>
        <v/>
      </c>
      <c r="H4218" s="23" t="str">
        <f>IF(ISBLANK(Ventas[[#This Row],[Código]]),"",Ventas[[#This Row],[Precio Unitario]]*Ventas[[#This Row],[Cantidad]])</f>
        <v/>
      </c>
      <c r="I4218" s="1" t="str">
        <f>IF(ISBLANK(Ventas[[#This Row],[Código]]),"",SUM(Ventas[[#This Row],[Monto]],I4217))</f>
        <v/>
      </c>
    </row>
    <row r="4219" spans="3:9" x14ac:dyDescent="0.25">
      <c r="C4219" t="str">
        <f>IF(ISBLANK(Ventas[[#This Row],[Código]]),"",VLOOKUP(Ventas[[#This Row],[Código]],Productos[],2,FALSE))</f>
        <v/>
      </c>
      <c r="D4219" t="str">
        <f>IF(ISBLANK(Ventas[[#This Row],[Código]]),"",VLOOKUP(Ventas[[#This Row],[Código]],Productos[],3,FALSE))</f>
        <v/>
      </c>
      <c r="E4219" s="22"/>
      <c r="F4219" s="1" t="str">
        <f>IF(ISBLANK(Ventas[[#This Row],[Código]]),"",VLOOKUP(Ventas[[#This Row],[Código]],Productos[],4,FALSE))</f>
        <v/>
      </c>
      <c r="G4219" s="1" t="str">
        <f>IF(ISBLANK(Ventas[[#This Row],[Código]]),"",VLOOKUP(Ventas[[#This Row],[Código]],Productos[],5,FALSE))</f>
        <v/>
      </c>
      <c r="H4219" s="23" t="str">
        <f>IF(ISBLANK(Ventas[[#This Row],[Código]]),"",Ventas[[#This Row],[Precio Unitario]]*Ventas[[#This Row],[Cantidad]])</f>
        <v/>
      </c>
      <c r="I4219" s="1" t="str">
        <f>IF(ISBLANK(Ventas[[#This Row],[Código]]),"",SUM(Ventas[[#This Row],[Monto]],I4218))</f>
        <v/>
      </c>
    </row>
    <row r="4220" spans="3:9" x14ac:dyDescent="0.25">
      <c r="C4220" t="str">
        <f>IF(ISBLANK(Ventas[[#This Row],[Código]]),"",VLOOKUP(Ventas[[#This Row],[Código]],Productos[],2,FALSE))</f>
        <v/>
      </c>
      <c r="D4220" t="str">
        <f>IF(ISBLANK(Ventas[[#This Row],[Código]]),"",VLOOKUP(Ventas[[#This Row],[Código]],Productos[],3,FALSE))</f>
        <v/>
      </c>
      <c r="E4220" s="22"/>
      <c r="F4220" s="1" t="str">
        <f>IF(ISBLANK(Ventas[[#This Row],[Código]]),"",VLOOKUP(Ventas[[#This Row],[Código]],Productos[],4,FALSE))</f>
        <v/>
      </c>
      <c r="G4220" s="1" t="str">
        <f>IF(ISBLANK(Ventas[[#This Row],[Código]]),"",VLOOKUP(Ventas[[#This Row],[Código]],Productos[],5,FALSE))</f>
        <v/>
      </c>
      <c r="H4220" s="23" t="str">
        <f>IF(ISBLANK(Ventas[[#This Row],[Código]]),"",Ventas[[#This Row],[Precio Unitario]]*Ventas[[#This Row],[Cantidad]])</f>
        <v/>
      </c>
      <c r="I4220" s="1" t="str">
        <f>IF(ISBLANK(Ventas[[#This Row],[Código]]),"",SUM(Ventas[[#This Row],[Monto]],I4219))</f>
        <v/>
      </c>
    </row>
    <row r="4221" spans="3:9" x14ac:dyDescent="0.25">
      <c r="C4221" t="str">
        <f>IF(ISBLANK(Ventas[[#This Row],[Código]]),"",VLOOKUP(Ventas[[#This Row],[Código]],Productos[],2,FALSE))</f>
        <v/>
      </c>
      <c r="D4221" t="str">
        <f>IF(ISBLANK(Ventas[[#This Row],[Código]]),"",VLOOKUP(Ventas[[#This Row],[Código]],Productos[],3,FALSE))</f>
        <v/>
      </c>
      <c r="E4221" s="22"/>
      <c r="F4221" s="1" t="str">
        <f>IF(ISBLANK(Ventas[[#This Row],[Código]]),"",VLOOKUP(Ventas[[#This Row],[Código]],Productos[],4,FALSE))</f>
        <v/>
      </c>
      <c r="G4221" s="1" t="str">
        <f>IF(ISBLANK(Ventas[[#This Row],[Código]]),"",VLOOKUP(Ventas[[#This Row],[Código]],Productos[],5,FALSE))</f>
        <v/>
      </c>
      <c r="H4221" s="23" t="str">
        <f>IF(ISBLANK(Ventas[[#This Row],[Código]]),"",Ventas[[#This Row],[Precio Unitario]]*Ventas[[#This Row],[Cantidad]])</f>
        <v/>
      </c>
      <c r="I4221" s="1" t="str">
        <f>IF(ISBLANK(Ventas[[#This Row],[Código]]),"",SUM(Ventas[[#This Row],[Monto]],I4220))</f>
        <v/>
      </c>
    </row>
    <row r="4222" spans="3:9" x14ac:dyDescent="0.25">
      <c r="C4222" t="str">
        <f>IF(ISBLANK(Ventas[[#This Row],[Código]]),"",VLOOKUP(Ventas[[#This Row],[Código]],Productos[],2,FALSE))</f>
        <v/>
      </c>
      <c r="D4222" t="str">
        <f>IF(ISBLANK(Ventas[[#This Row],[Código]]),"",VLOOKUP(Ventas[[#This Row],[Código]],Productos[],3,FALSE))</f>
        <v/>
      </c>
      <c r="E4222" s="22"/>
      <c r="F4222" s="1" t="str">
        <f>IF(ISBLANK(Ventas[[#This Row],[Código]]),"",VLOOKUP(Ventas[[#This Row],[Código]],Productos[],4,FALSE))</f>
        <v/>
      </c>
      <c r="G4222" s="1" t="str">
        <f>IF(ISBLANK(Ventas[[#This Row],[Código]]),"",VLOOKUP(Ventas[[#This Row],[Código]],Productos[],5,FALSE))</f>
        <v/>
      </c>
      <c r="H4222" s="23" t="str">
        <f>IF(ISBLANK(Ventas[[#This Row],[Código]]),"",Ventas[[#This Row],[Precio Unitario]]*Ventas[[#This Row],[Cantidad]])</f>
        <v/>
      </c>
      <c r="I4222" s="1" t="str">
        <f>IF(ISBLANK(Ventas[[#This Row],[Código]]),"",SUM(Ventas[[#This Row],[Monto]],I4221))</f>
        <v/>
      </c>
    </row>
    <row r="4223" spans="3:9" x14ac:dyDescent="0.25">
      <c r="C4223" t="str">
        <f>IF(ISBLANK(Ventas[[#This Row],[Código]]),"",VLOOKUP(Ventas[[#This Row],[Código]],Productos[],2,FALSE))</f>
        <v/>
      </c>
      <c r="D4223" t="str">
        <f>IF(ISBLANK(Ventas[[#This Row],[Código]]),"",VLOOKUP(Ventas[[#This Row],[Código]],Productos[],3,FALSE))</f>
        <v/>
      </c>
      <c r="E4223" s="22"/>
      <c r="F4223" s="1" t="str">
        <f>IF(ISBLANK(Ventas[[#This Row],[Código]]),"",VLOOKUP(Ventas[[#This Row],[Código]],Productos[],4,FALSE))</f>
        <v/>
      </c>
      <c r="G4223" s="1" t="str">
        <f>IF(ISBLANK(Ventas[[#This Row],[Código]]),"",VLOOKUP(Ventas[[#This Row],[Código]],Productos[],5,FALSE))</f>
        <v/>
      </c>
      <c r="H4223" s="23" t="str">
        <f>IF(ISBLANK(Ventas[[#This Row],[Código]]),"",Ventas[[#This Row],[Precio Unitario]]*Ventas[[#This Row],[Cantidad]])</f>
        <v/>
      </c>
      <c r="I4223" s="1" t="str">
        <f>IF(ISBLANK(Ventas[[#This Row],[Código]]),"",SUM(Ventas[[#This Row],[Monto]],I4222))</f>
        <v/>
      </c>
    </row>
    <row r="4224" spans="3:9" x14ac:dyDescent="0.25">
      <c r="C4224" t="str">
        <f>IF(ISBLANK(Ventas[[#This Row],[Código]]),"",VLOOKUP(Ventas[[#This Row],[Código]],Productos[],2,FALSE))</f>
        <v/>
      </c>
      <c r="D4224" t="str">
        <f>IF(ISBLANK(Ventas[[#This Row],[Código]]),"",VLOOKUP(Ventas[[#This Row],[Código]],Productos[],3,FALSE))</f>
        <v/>
      </c>
      <c r="E4224" s="22"/>
      <c r="F4224" s="1" t="str">
        <f>IF(ISBLANK(Ventas[[#This Row],[Código]]),"",VLOOKUP(Ventas[[#This Row],[Código]],Productos[],4,FALSE))</f>
        <v/>
      </c>
      <c r="G4224" s="1" t="str">
        <f>IF(ISBLANK(Ventas[[#This Row],[Código]]),"",VLOOKUP(Ventas[[#This Row],[Código]],Productos[],5,FALSE))</f>
        <v/>
      </c>
      <c r="H4224" s="23" t="str">
        <f>IF(ISBLANK(Ventas[[#This Row],[Código]]),"",Ventas[[#This Row],[Precio Unitario]]*Ventas[[#This Row],[Cantidad]])</f>
        <v/>
      </c>
      <c r="I4224" s="1" t="str">
        <f>IF(ISBLANK(Ventas[[#This Row],[Código]]),"",SUM(Ventas[[#This Row],[Monto]],I4223))</f>
        <v/>
      </c>
    </row>
    <row r="4225" spans="3:9" x14ac:dyDescent="0.25">
      <c r="C4225" t="str">
        <f>IF(ISBLANK(Ventas[[#This Row],[Código]]),"",VLOOKUP(Ventas[[#This Row],[Código]],Productos[],2,FALSE))</f>
        <v/>
      </c>
      <c r="D4225" t="str">
        <f>IF(ISBLANK(Ventas[[#This Row],[Código]]),"",VLOOKUP(Ventas[[#This Row],[Código]],Productos[],3,FALSE))</f>
        <v/>
      </c>
      <c r="E4225" s="22"/>
      <c r="F4225" s="1" t="str">
        <f>IF(ISBLANK(Ventas[[#This Row],[Código]]),"",VLOOKUP(Ventas[[#This Row],[Código]],Productos[],4,FALSE))</f>
        <v/>
      </c>
      <c r="G4225" s="1" t="str">
        <f>IF(ISBLANK(Ventas[[#This Row],[Código]]),"",VLOOKUP(Ventas[[#This Row],[Código]],Productos[],5,FALSE))</f>
        <v/>
      </c>
      <c r="H4225" s="23" t="str">
        <f>IF(ISBLANK(Ventas[[#This Row],[Código]]),"",Ventas[[#This Row],[Precio Unitario]]*Ventas[[#This Row],[Cantidad]])</f>
        <v/>
      </c>
      <c r="I4225" s="1" t="str">
        <f>IF(ISBLANK(Ventas[[#This Row],[Código]]),"",SUM(Ventas[[#This Row],[Monto]],I4224))</f>
        <v/>
      </c>
    </row>
    <row r="4226" spans="3:9" x14ac:dyDescent="0.25">
      <c r="C4226" t="str">
        <f>IF(ISBLANK(Ventas[[#This Row],[Código]]),"",VLOOKUP(Ventas[[#This Row],[Código]],Productos[],2,FALSE))</f>
        <v/>
      </c>
      <c r="D4226" t="str">
        <f>IF(ISBLANK(Ventas[[#This Row],[Código]]),"",VLOOKUP(Ventas[[#This Row],[Código]],Productos[],3,FALSE))</f>
        <v/>
      </c>
      <c r="E4226" s="22"/>
      <c r="F4226" s="1" t="str">
        <f>IF(ISBLANK(Ventas[[#This Row],[Código]]),"",VLOOKUP(Ventas[[#This Row],[Código]],Productos[],4,FALSE))</f>
        <v/>
      </c>
      <c r="G4226" s="1" t="str">
        <f>IF(ISBLANK(Ventas[[#This Row],[Código]]),"",VLOOKUP(Ventas[[#This Row],[Código]],Productos[],5,FALSE))</f>
        <v/>
      </c>
      <c r="H4226" s="23" t="str">
        <f>IF(ISBLANK(Ventas[[#This Row],[Código]]),"",Ventas[[#This Row],[Precio Unitario]]*Ventas[[#This Row],[Cantidad]])</f>
        <v/>
      </c>
      <c r="I4226" s="1" t="str">
        <f>IF(ISBLANK(Ventas[[#This Row],[Código]]),"",SUM(Ventas[[#This Row],[Monto]],I4225))</f>
        <v/>
      </c>
    </row>
    <row r="4227" spans="3:9" x14ac:dyDescent="0.25">
      <c r="C4227" t="str">
        <f>IF(ISBLANK(Ventas[[#This Row],[Código]]),"",VLOOKUP(Ventas[[#This Row],[Código]],Productos[],2,FALSE))</f>
        <v/>
      </c>
      <c r="D4227" t="str">
        <f>IF(ISBLANK(Ventas[[#This Row],[Código]]),"",VLOOKUP(Ventas[[#This Row],[Código]],Productos[],3,FALSE))</f>
        <v/>
      </c>
      <c r="E4227" s="22"/>
      <c r="F4227" s="1" t="str">
        <f>IF(ISBLANK(Ventas[[#This Row],[Código]]),"",VLOOKUP(Ventas[[#This Row],[Código]],Productos[],4,FALSE))</f>
        <v/>
      </c>
      <c r="G4227" s="1" t="str">
        <f>IF(ISBLANK(Ventas[[#This Row],[Código]]),"",VLOOKUP(Ventas[[#This Row],[Código]],Productos[],5,FALSE))</f>
        <v/>
      </c>
      <c r="H4227" s="23" t="str">
        <f>IF(ISBLANK(Ventas[[#This Row],[Código]]),"",Ventas[[#This Row],[Precio Unitario]]*Ventas[[#This Row],[Cantidad]])</f>
        <v/>
      </c>
      <c r="I4227" s="1" t="str">
        <f>IF(ISBLANK(Ventas[[#This Row],[Código]]),"",SUM(Ventas[[#This Row],[Monto]],I4226))</f>
        <v/>
      </c>
    </row>
    <row r="4228" spans="3:9" x14ac:dyDescent="0.25">
      <c r="C4228" t="str">
        <f>IF(ISBLANK(Ventas[[#This Row],[Código]]),"",VLOOKUP(Ventas[[#This Row],[Código]],Productos[],2,FALSE))</f>
        <v/>
      </c>
      <c r="D4228" t="str">
        <f>IF(ISBLANK(Ventas[[#This Row],[Código]]),"",VLOOKUP(Ventas[[#This Row],[Código]],Productos[],3,FALSE))</f>
        <v/>
      </c>
      <c r="E4228" s="22"/>
      <c r="F4228" s="1" t="str">
        <f>IF(ISBLANK(Ventas[[#This Row],[Código]]),"",VLOOKUP(Ventas[[#This Row],[Código]],Productos[],4,FALSE))</f>
        <v/>
      </c>
      <c r="G4228" s="1" t="str">
        <f>IF(ISBLANK(Ventas[[#This Row],[Código]]),"",VLOOKUP(Ventas[[#This Row],[Código]],Productos[],5,FALSE))</f>
        <v/>
      </c>
      <c r="H4228" s="23" t="str">
        <f>IF(ISBLANK(Ventas[[#This Row],[Código]]),"",Ventas[[#This Row],[Precio Unitario]]*Ventas[[#This Row],[Cantidad]])</f>
        <v/>
      </c>
      <c r="I4228" s="1" t="str">
        <f>IF(ISBLANK(Ventas[[#This Row],[Código]]),"",SUM(Ventas[[#This Row],[Monto]],I4227))</f>
        <v/>
      </c>
    </row>
    <row r="4229" spans="3:9" x14ac:dyDescent="0.25">
      <c r="C4229" t="str">
        <f>IF(ISBLANK(Ventas[[#This Row],[Código]]),"",VLOOKUP(Ventas[[#This Row],[Código]],Productos[],2,FALSE))</f>
        <v/>
      </c>
      <c r="D4229" t="str">
        <f>IF(ISBLANK(Ventas[[#This Row],[Código]]),"",VLOOKUP(Ventas[[#This Row],[Código]],Productos[],3,FALSE))</f>
        <v/>
      </c>
      <c r="E4229" s="22"/>
      <c r="F4229" s="1" t="str">
        <f>IF(ISBLANK(Ventas[[#This Row],[Código]]),"",VLOOKUP(Ventas[[#This Row],[Código]],Productos[],4,FALSE))</f>
        <v/>
      </c>
      <c r="G4229" s="1" t="str">
        <f>IF(ISBLANK(Ventas[[#This Row],[Código]]),"",VLOOKUP(Ventas[[#This Row],[Código]],Productos[],5,FALSE))</f>
        <v/>
      </c>
      <c r="H4229" s="23" t="str">
        <f>IF(ISBLANK(Ventas[[#This Row],[Código]]),"",Ventas[[#This Row],[Precio Unitario]]*Ventas[[#This Row],[Cantidad]])</f>
        <v/>
      </c>
      <c r="I4229" s="1" t="str">
        <f>IF(ISBLANK(Ventas[[#This Row],[Código]]),"",SUM(Ventas[[#This Row],[Monto]],I4228))</f>
        <v/>
      </c>
    </row>
    <row r="4230" spans="3:9" x14ac:dyDescent="0.25">
      <c r="C4230" t="str">
        <f>IF(ISBLANK(Ventas[[#This Row],[Código]]),"",VLOOKUP(Ventas[[#This Row],[Código]],Productos[],2,FALSE))</f>
        <v/>
      </c>
      <c r="D4230" t="str">
        <f>IF(ISBLANK(Ventas[[#This Row],[Código]]),"",VLOOKUP(Ventas[[#This Row],[Código]],Productos[],3,FALSE))</f>
        <v/>
      </c>
      <c r="E4230" s="22"/>
      <c r="F4230" s="1" t="str">
        <f>IF(ISBLANK(Ventas[[#This Row],[Código]]),"",VLOOKUP(Ventas[[#This Row],[Código]],Productos[],4,FALSE))</f>
        <v/>
      </c>
      <c r="G4230" s="1" t="str">
        <f>IF(ISBLANK(Ventas[[#This Row],[Código]]),"",VLOOKUP(Ventas[[#This Row],[Código]],Productos[],5,FALSE))</f>
        <v/>
      </c>
      <c r="H4230" s="23" t="str">
        <f>IF(ISBLANK(Ventas[[#This Row],[Código]]),"",Ventas[[#This Row],[Precio Unitario]]*Ventas[[#This Row],[Cantidad]])</f>
        <v/>
      </c>
      <c r="I4230" s="1" t="str">
        <f>IF(ISBLANK(Ventas[[#This Row],[Código]]),"",SUM(Ventas[[#This Row],[Monto]],I4229))</f>
        <v/>
      </c>
    </row>
    <row r="4231" spans="3:9" x14ac:dyDescent="0.25">
      <c r="C4231" t="str">
        <f>IF(ISBLANK(Ventas[[#This Row],[Código]]),"",VLOOKUP(Ventas[[#This Row],[Código]],Productos[],2,FALSE))</f>
        <v/>
      </c>
      <c r="D4231" t="str">
        <f>IF(ISBLANK(Ventas[[#This Row],[Código]]),"",VLOOKUP(Ventas[[#This Row],[Código]],Productos[],3,FALSE))</f>
        <v/>
      </c>
      <c r="E4231" s="22"/>
      <c r="F4231" s="1" t="str">
        <f>IF(ISBLANK(Ventas[[#This Row],[Código]]),"",VLOOKUP(Ventas[[#This Row],[Código]],Productos[],4,FALSE))</f>
        <v/>
      </c>
      <c r="G4231" s="1" t="str">
        <f>IF(ISBLANK(Ventas[[#This Row],[Código]]),"",VLOOKUP(Ventas[[#This Row],[Código]],Productos[],5,FALSE))</f>
        <v/>
      </c>
      <c r="H4231" s="23" t="str">
        <f>IF(ISBLANK(Ventas[[#This Row],[Código]]),"",Ventas[[#This Row],[Precio Unitario]]*Ventas[[#This Row],[Cantidad]])</f>
        <v/>
      </c>
      <c r="I4231" s="1" t="str">
        <f>IF(ISBLANK(Ventas[[#This Row],[Código]]),"",SUM(Ventas[[#This Row],[Monto]],I4230))</f>
        <v/>
      </c>
    </row>
    <row r="4232" spans="3:9" x14ac:dyDescent="0.25">
      <c r="C4232" t="str">
        <f>IF(ISBLANK(Ventas[[#This Row],[Código]]),"",VLOOKUP(Ventas[[#This Row],[Código]],Productos[],2,FALSE))</f>
        <v/>
      </c>
      <c r="D4232" t="str">
        <f>IF(ISBLANK(Ventas[[#This Row],[Código]]),"",VLOOKUP(Ventas[[#This Row],[Código]],Productos[],3,FALSE))</f>
        <v/>
      </c>
      <c r="E4232" s="22"/>
      <c r="F4232" s="1" t="str">
        <f>IF(ISBLANK(Ventas[[#This Row],[Código]]),"",VLOOKUP(Ventas[[#This Row],[Código]],Productos[],4,FALSE))</f>
        <v/>
      </c>
      <c r="G4232" s="1" t="str">
        <f>IF(ISBLANK(Ventas[[#This Row],[Código]]),"",VLOOKUP(Ventas[[#This Row],[Código]],Productos[],5,FALSE))</f>
        <v/>
      </c>
      <c r="H4232" s="23" t="str">
        <f>IF(ISBLANK(Ventas[[#This Row],[Código]]),"",Ventas[[#This Row],[Precio Unitario]]*Ventas[[#This Row],[Cantidad]])</f>
        <v/>
      </c>
      <c r="I4232" s="1" t="str">
        <f>IF(ISBLANK(Ventas[[#This Row],[Código]]),"",SUM(Ventas[[#This Row],[Monto]],I4231))</f>
        <v/>
      </c>
    </row>
    <row r="4233" spans="3:9" x14ac:dyDescent="0.25">
      <c r="C4233" t="str">
        <f>IF(ISBLANK(Ventas[[#This Row],[Código]]),"",VLOOKUP(Ventas[[#This Row],[Código]],Productos[],2,FALSE))</f>
        <v/>
      </c>
      <c r="D4233" t="str">
        <f>IF(ISBLANK(Ventas[[#This Row],[Código]]),"",VLOOKUP(Ventas[[#This Row],[Código]],Productos[],3,FALSE))</f>
        <v/>
      </c>
      <c r="E4233" s="22"/>
      <c r="F4233" s="1" t="str">
        <f>IF(ISBLANK(Ventas[[#This Row],[Código]]),"",VLOOKUP(Ventas[[#This Row],[Código]],Productos[],4,FALSE))</f>
        <v/>
      </c>
      <c r="G4233" s="1" t="str">
        <f>IF(ISBLANK(Ventas[[#This Row],[Código]]),"",VLOOKUP(Ventas[[#This Row],[Código]],Productos[],5,FALSE))</f>
        <v/>
      </c>
      <c r="H4233" s="23" t="str">
        <f>IF(ISBLANK(Ventas[[#This Row],[Código]]),"",Ventas[[#This Row],[Precio Unitario]]*Ventas[[#This Row],[Cantidad]])</f>
        <v/>
      </c>
      <c r="I4233" s="1" t="str">
        <f>IF(ISBLANK(Ventas[[#This Row],[Código]]),"",SUM(Ventas[[#This Row],[Monto]],I4232))</f>
        <v/>
      </c>
    </row>
    <row r="4234" spans="3:9" x14ac:dyDescent="0.25">
      <c r="C4234" t="str">
        <f>IF(ISBLANK(Ventas[[#This Row],[Código]]),"",VLOOKUP(Ventas[[#This Row],[Código]],Productos[],2,FALSE))</f>
        <v/>
      </c>
      <c r="D4234" t="str">
        <f>IF(ISBLANK(Ventas[[#This Row],[Código]]),"",VLOOKUP(Ventas[[#This Row],[Código]],Productos[],3,FALSE))</f>
        <v/>
      </c>
      <c r="E4234" s="22"/>
      <c r="F4234" s="1" t="str">
        <f>IF(ISBLANK(Ventas[[#This Row],[Código]]),"",VLOOKUP(Ventas[[#This Row],[Código]],Productos[],4,FALSE))</f>
        <v/>
      </c>
      <c r="G4234" s="1" t="str">
        <f>IF(ISBLANK(Ventas[[#This Row],[Código]]),"",VLOOKUP(Ventas[[#This Row],[Código]],Productos[],5,FALSE))</f>
        <v/>
      </c>
      <c r="H4234" s="23" t="str">
        <f>IF(ISBLANK(Ventas[[#This Row],[Código]]),"",Ventas[[#This Row],[Precio Unitario]]*Ventas[[#This Row],[Cantidad]])</f>
        <v/>
      </c>
      <c r="I4234" s="1" t="str">
        <f>IF(ISBLANK(Ventas[[#This Row],[Código]]),"",SUM(Ventas[[#This Row],[Monto]],I4233))</f>
        <v/>
      </c>
    </row>
    <row r="4235" spans="3:9" x14ac:dyDescent="0.25">
      <c r="C4235" t="str">
        <f>IF(ISBLANK(Ventas[[#This Row],[Código]]),"",VLOOKUP(Ventas[[#This Row],[Código]],Productos[],2,FALSE))</f>
        <v/>
      </c>
      <c r="D4235" t="str">
        <f>IF(ISBLANK(Ventas[[#This Row],[Código]]),"",VLOOKUP(Ventas[[#This Row],[Código]],Productos[],3,FALSE))</f>
        <v/>
      </c>
      <c r="E4235" s="22"/>
      <c r="F4235" s="1" t="str">
        <f>IF(ISBLANK(Ventas[[#This Row],[Código]]),"",VLOOKUP(Ventas[[#This Row],[Código]],Productos[],4,FALSE))</f>
        <v/>
      </c>
      <c r="G4235" s="1" t="str">
        <f>IF(ISBLANK(Ventas[[#This Row],[Código]]),"",VLOOKUP(Ventas[[#This Row],[Código]],Productos[],5,FALSE))</f>
        <v/>
      </c>
      <c r="H4235" s="23" t="str">
        <f>IF(ISBLANK(Ventas[[#This Row],[Código]]),"",Ventas[[#This Row],[Precio Unitario]]*Ventas[[#This Row],[Cantidad]])</f>
        <v/>
      </c>
      <c r="I4235" s="1" t="str">
        <f>IF(ISBLANK(Ventas[[#This Row],[Código]]),"",SUM(Ventas[[#This Row],[Monto]],I4234))</f>
        <v/>
      </c>
    </row>
    <row r="4236" spans="3:9" x14ac:dyDescent="0.25">
      <c r="C4236" t="str">
        <f>IF(ISBLANK(Ventas[[#This Row],[Código]]),"",VLOOKUP(Ventas[[#This Row],[Código]],Productos[],2,FALSE))</f>
        <v/>
      </c>
      <c r="D4236" t="str">
        <f>IF(ISBLANK(Ventas[[#This Row],[Código]]),"",VLOOKUP(Ventas[[#This Row],[Código]],Productos[],3,FALSE))</f>
        <v/>
      </c>
      <c r="E4236" s="22"/>
      <c r="F4236" s="1" t="str">
        <f>IF(ISBLANK(Ventas[[#This Row],[Código]]),"",VLOOKUP(Ventas[[#This Row],[Código]],Productos[],4,FALSE))</f>
        <v/>
      </c>
      <c r="G4236" s="1" t="str">
        <f>IF(ISBLANK(Ventas[[#This Row],[Código]]),"",VLOOKUP(Ventas[[#This Row],[Código]],Productos[],5,FALSE))</f>
        <v/>
      </c>
      <c r="H4236" s="23" t="str">
        <f>IF(ISBLANK(Ventas[[#This Row],[Código]]),"",Ventas[[#This Row],[Precio Unitario]]*Ventas[[#This Row],[Cantidad]])</f>
        <v/>
      </c>
      <c r="I4236" s="1" t="str">
        <f>IF(ISBLANK(Ventas[[#This Row],[Código]]),"",SUM(Ventas[[#This Row],[Monto]],I4235))</f>
        <v/>
      </c>
    </row>
    <row r="4237" spans="3:9" x14ac:dyDescent="0.25">
      <c r="C4237" t="str">
        <f>IF(ISBLANK(Ventas[[#This Row],[Código]]),"",VLOOKUP(Ventas[[#This Row],[Código]],Productos[],2,FALSE))</f>
        <v/>
      </c>
      <c r="D4237" t="str">
        <f>IF(ISBLANK(Ventas[[#This Row],[Código]]),"",VLOOKUP(Ventas[[#This Row],[Código]],Productos[],3,FALSE))</f>
        <v/>
      </c>
      <c r="E4237" s="22"/>
      <c r="F4237" s="1" t="str">
        <f>IF(ISBLANK(Ventas[[#This Row],[Código]]),"",VLOOKUP(Ventas[[#This Row],[Código]],Productos[],4,FALSE))</f>
        <v/>
      </c>
      <c r="G4237" s="1" t="str">
        <f>IF(ISBLANK(Ventas[[#This Row],[Código]]),"",VLOOKUP(Ventas[[#This Row],[Código]],Productos[],5,FALSE))</f>
        <v/>
      </c>
      <c r="H4237" s="23" t="str">
        <f>IF(ISBLANK(Ventas[[#This Row],[Código]]),"",Ventas[[#This Row],[Precio Unitario]]*Ventas[[#This Row],[Cantidad]])</f>
        <v/>
      </c>
      <c r="I4237" s="1" t="str">
        <f>IF(ISBLANK(Ventas[[#This Row],[Código]]),"",SUM(Ventas[[#This Row],[Monto]],I4236))</f>
        <v/>
      </c>
    </row>
    <row r="4238" spans="3:9" x14ac:dyDescent="0.25">
      <c r="C4238" t="str">
        <f>IF(ISBLANK(Ventas[[#This Row],[Código]]),"",VLOOKUP(Ventas[[#This Row],[Código]],Productos[],2,FALSE))</f>
        <v/>
      </c>
      <c r="D4238" t="str">
        <f>IF(ISBLANK(Ventas[[#This Row],[Código]]),"",VLOOKUP(Ventas[[#This Row],[Código]],Productos[],3,FALSE))</f>
        <v/>
      </c>
      <c r="E4238" s="22"/>
      <c r="F4238" s="1" t="str">
        <f>IF(ISBLANK(Ventas[[#This Row],[Código]]),"",VLOOKUP(Ventas[[#This Row],[Código]],Productos[],4,FALSE))</f>
        <v/>
      </c>
      <c r="G4238" s="1" t="str">
        <f>IF(ISBLANK(Ventas[[#This Row],[Código]]),"",VLOOKUP(Ventas[[#This Row],[Código]],Productos[],5,FALSE))</f>
        <v/>
      </c>
      <c r="H4238" s="23" t="str">
        <f>IF(ISBLANK(Ventas[[#This Row],[Código]]),"",Ventas[[#This Row],[Precio Unitario]]*Ventas[[#This Row],[Cantidad]])</f>
        <v/>
      </c>
      <c r="I4238" s="1" t="str">
        <f>IF(ISBLANK(Ventas[[#This Row],[Código]]),"",SUM(Ventas[[#This Row],[Monto]],I4237))</f>
        <v/>
      </c>
    </row>
    <row r="4239" spans="3:9" x14ac:dyDescent="0.25">
      <c r="C4239" t="str">
        <f>IF(ISBLANK(Ventas[[#This Row],[Código]]),"",VLOOKUP(Ventas[[#This Row],[Código]],Productos[],2,FALSE))</f>
        <v/>
      </c>
      <c r="D4239" t="str">
        <f>IF(ISBLANK(Ventas[[#This Row],[Código]]),"",VLOOKUP(Ventas[[#This Row],[Código]],Productos[],3,FALSE))</f>
        <v/>
      </c>
      <c r="E4239" s="22"/>
      <c r="F4239" s="1" t="str">
        <f>IF(ISBLANK(Ventas[[#This Row],[Código]]),"",VLOOKUP(Ventas[[#This Row],[Código]],Productos[],4,FALSE))</f>
        <v/>
      </c>
      <c r="G4239" s="1" t="str">
        <f>IF(ISBLANK(Ventas[[#This Row],[Código]]),"",VLOOKUP(Ventas[[#This Row],[Código]],Productos[],5,FALSE))</f>
        <v/>
      </c>
      <c r="H4239" s="23" t="str">
        <f>IF(ISBLANK(Ventas[[#This Row],[Código]]),"",Ventas[[#This Row],[Precio Unitario]]*Ventas[[#This Row],[Cantidad]])</f>
        <v/>
      </c>
      <c r="I4239" s="1" t="str">
        <f>IF(ISBLANK(Ventas[[#This Row],[Código]]),"",SUM(Ventas[[#This Row],[Monto]],I4238))</f>
        <v/>
      </c>
    </row>
    <row r="4240" spans="3:9" x14ac:dyDescent="0.25">
      <c r="C4240" t="str">
        <f>IF(ISBLANK(Ventas[[#This Row],[Código]]),"",VLOOKUP(Ventas[[#This Row],[Código]],Productos[],2,FALSE))</f>
        <v/>
      </c>
      <c r="D4240" t="str">
        <f>IF(ISBLANK(Ventas[[#This Row],[Código]]),"",VLOOKUP(Ventas[[#This Row],[Código]],Productos[],3,FALSE))</f>
        <v/>
      </c>
      <c r="E4240" s="22"/>
      <c r="F4240" s="1" t="str">
        <f>IF(ISBLANK(Ventas[[#This Row],[Código]]),"",VLOOKUP(Ventas[[#This Row],[Código]],Productos[],4,FALSE))</f>
        <v/>
      </c>
      <c r="G4240" s="1" t="str">
        <f>IF(ISBLANK(Ventas[[#This Row],[Código]]),"",VLOOKUP(Ventas[[#This Row],[Código]],Productos[],5,FALSE))</f>
        <v/>
      </c>
      <c r="H4240" s="23" t="str">
        <f>IF(ISBLANK(Ventas[[#This Row],[Código]]),"",Ventas[[#This Row],[Precio Unitario]]*Ventas[[#This Row],[Cantidad]])</f>
        <v/>
      </c>
      <c r="I4240" s="1" t="str">
        <f>IF(ISBLANK(Ventas[[#This Row],[Código]]),"",SUM(Ventas[[#This Row],[Monto]],I4239))</f>
        <v/>
      </c>
    </row>
    <row r="4241" spans="3:9" x14ac:dyDescent="0.25">
      <c r="C4241" t="str">
        <f>IF(ISBLANK(Ventas[[#This Row],[Código]]),"",VLOOKUP(Ventas[[#This Row],[Código]],Productos[],2,FALSE))</f>
        <v/>
      </c>
      <c r="D4241" t="str">
        <f>IF(ISBLANK(Ventas[[#This Row],[Código]]),"",VLOOKUP(Ventas[[#This Row],[Código]],Productos[],3,FALSE))</f>
        <v/>
      </c>
      <c r="E4241" s="22"/>
      <c r="F4241" s="1" t="str">
        <f>IF(ISBLANK(Ventas[[#This Row],[Código]]),"",VLOOKUP(Ventas[[#This Row],[Código]],Productos[],4,FALSE))</f>
        <v/>
      </c>
      <c r="G4241" s="1" t="str">
        <f>IF(ISBLANK(Ventas[[#This Row],[Código]]),"",VLOOKUP(Ventas[[#This Row],[Código]],Productos[],5,FALSE))</f>
        <v/>
      </c>
      <c r="H4241" s="23" t="str">
        <f>IF(ISBLANK(Ventas[[#This Row],[Código]]),"",Ventas[[#This Row],[Precio Unitario]]*Ventas[[#This Row],[Cantidad]])</f>
        <v/>
      </c>
      <c r="I4241" s="1" t="str">
        <f>IF(ISBLANK(Ventas[[#This Row],[Código]]),"",SUM(Ventas[[#This Row],[Monto]],I4240))</f>
        <v/>
      </c>
    </row>
    <row r="4242" spans="3:9" x14ac:dyDescent="0.25">
      <c r="C4242" t="str">
        <f>IF(ISBLANK(Ventas[[#This Row],[Código]]),"",VLOOKUP(Ventas[[#This Row],[Código]],Productos[],2,FALSE))</f>
        <v/>
      </c>
      <c r="D4242" t="str">
        <f>IF(ISBLANK(Ventas[[#This Row],[Código]]),"",VLOOKUP(Ventas[[#This Row],[Código]],Productos[],3,FALSE))</f>
        <v/>
      </c>
      <c r="E4242" s="22"/>
      <c r="F4242" s="1" t="str">
        <f>IF(ISBLANK(Ventas[[#This Row],[Código]]),"",VLOOKUP(Ventas[[#This Row],[Código]],Productos[],4,FALSE))</f>
        <v/>
      </c>
      <c r="G4242" s="1" t="str">
        <f>IF(ISBLANK(Ventas[[#This Row],[Código]]),"",VLOOKUP(Ventas[[#This Row],[Código]],Productos[],5,FALSE))</f>
        <v/>
      </c>
      <c r="H4242" s="23" t="str">
        <f>IF(ISBLANK(Ventas[[#This Row],[Código]]),"",Ventas[[#This Row],[Precio Unitario]]*Ventas[[#This Row],[Cantidad]])</f>
        <v/>
      </c>
      <c r="I4242" s="1" t="str">
        <f>IF(ISBLANK(Ventas[[#This Row],[Código]]),"",SUM(Ventas[[#This Row],[Monto]],I4241))</f>
        <v/>
      </c>
    </row>
    <row r="4243" spans="3:9" x14ac:dyDescent="0.25">
      <c r="C4243" t="str">
        <f>IF(ISBLANK(Ventas[[#This Row],[Código]]),"",VLOOKUP(Ventas[[#This Row],[Código]],Productos[],2,FALSE))</f>
        <v/>
      </c>
      <c r="D4243" t="str">
        <f>IF(ISBLANK(Ventas[[#This Row],[Código]]),"",VLOOKUP(Ventas[[#This Row],[Código]],Productos[],3,FALSE))</f>
        <v/>
      </c>
      <c r="E4243" s="22"/>
      <c r="F4243" s="1" t="str">
        <f>IF(ISBLANK(Ventas[[#This Row],[Código]]),"",VLOOKUP(Ventas[[#This Row],[Código]],Productos[],4,FALSE))</f>
        <v/>
      </c>
      <c r="G4243" s="1" t="str">
        <f>IF(ISBLANK(Ventas[[#This Row],[Código]]),"",VLOOKUP(Ventas[[#This Row],[Código]],Productos[],5,FALSE))</f>
        <v/>
      </c>
      <c r="H4243" s="23" t="str">
        <f>IF(ISBLANK(Ventas[[#This Row],[Código]]),"",Ventas[[#This Row],[Precio Unitario]]*Ventas[[#This Row],[Cantidad]])</f>
        <v/>
      </c>
      <c r="I4243" s="1" t="str">
        <f>IF(ISBLANK(Ventas[[#This Row],[Código]]),"",SUM(Ventas[[#This Row],[Monto]],I4242))</f>
        <v/>
      </c>
    </row>
    <row r="4244" spans="3:9" x14ac:dyDescent="0.25">
      <c r="C4244" t="str">
        <f>IF(ISBLANK(Ventas[[#This Row],[Código]]),"",VLOOKUP(Ventas[[#This Row],[Código]],Productos[],2,FALSE))</f>
        <v/>
      </c>
      <c r="D4244" t="str">
        <f>IF(ISBLANK(Ventas[[#This Row],[Código]]),"",VLOOKUP(Ventas[[#This Row],[Código]],Productos[],3,FALSE))</f>
        <v/>
      </c>
      <c r="E4244" s="22"/>
      <c r="F4244" s="1" t="str">
        <f>IF(ISBLANK(Ventas[[#This Row],[Código]]),"",VLOOKUP(Ventas[[#This Row],[Código]],Productos[],4,FALSE))</f>
        <v/>
      </c>
      <c r="G4244" s="1" t="str">
        <f>IF(ISBLANK(Ventas[[#This Row],[Código]]),"",VLOOKUP(Ventas[[#This Row],[Código]],Productos[],5,FALSE))</f>
        <v/>
      </c>
      <c r="H4244" s="23" t="str">
        <f>IF(ISBLANK(Ventas[[#This Row],[Código]]),"",Ventas[[#This Row],[Precio Unitario]]*Ventas[[#This Row],[Cantidad]])</f>
        <v/>
      </c>
      <c r="I4244" s="1" t="str">
        <f>IF(ISBLANK(Ventas[[#This Row],[Código]]),"",SUM(Ventas[[#This Row],[Monto]],I4243))</f>
        <v/>
      </c>
    </row>
    <row r="4245" spans="3:9" x14ac:dyDescent="0.25">
      <c r="C4245" t="str">
        <f>IF(ISBLANK(Ventas[[#This Row],[Código]]),"",VLOOKUP(Ventas[[#This Row],[Código]],Productos[],2,FALSE))</f>
        <v/>
      </c>
      <c r="D4245" t="str">
        <f>IF(ISBLANK(Ventas[[#This Row],[Código]]),"",VLOOKUP(Ventas[[#This Row],[Código]],Productos[],3,FALSE))</f>
        <v/>
      </c>
      <c r="E4245" s="22"/>
      <c r="F4245" s="1" t="str">
        <f>IF(ISBLANK(Ventas[[#This Row],[Código]]),"",VLOOKUP(Ventas[[#This Row],[Código]],Productos[],4,FALSE))</f>
        <v/>
      </c>
      <c r="G4245" s="1" t="str">
        <f>IF(ISBLANK(Ventas[[#This Row],[Código]]),"",VLOOKUP(Ventas[[#This Row],[Código]],Productos[],5,FALSE))</f>
        <v/>
      </c>
      <c r="H4245" s="23" t="str">
        <f>IF(ISBLANK(Ventas[[#This Row],[Código]]),"",Ventas[[#This Row],[Precio Unitario]]*Ventas[[#This Row],[Cantidad]])</f>
        <v/>
      </c>
      <c r="I4245" s="1" t="str">
        <f>IF(ISBLANK(Ventas[[#This Row],[Código]]),"",SUM(Ventas[[#This Row],[Monto]],I4244))</f>
        <v/>
      </c>
    </row>
    <row r="4246" spans="3:9" x14ac:dyDescent="0.25">
      <c r="C4246" t="str">
        <f>IF(ISBLANK(Ventas[[#This Row],[Código]]),"",VLOOKUP(Ventas[[#This Row],[Código]],Productos[],2,FALSE))</f>
        <v/>
      </c>
      <c r="D4246" t="str">
        <f>IF(ISBLANK(Ventas[[#This Row],[Código]]),"",VLOOKUP(Ventas[[#This Row],[Código]],Productos[],3,FALSE))</f>
        <v/>
      </c>
      <c r="E4246" s="22"/>
      <c r="F4246" s="1" t="str">
        <f>IF(ISBLANK(Ventas[[#This Row],[Código]]),"",VLOOKUP(Ventas[[#This Row],[Código]],Productos[],4,FALSE))</f>
        <v/>
      </c>
      <c r="G4246" s="1" t="str">
        <f>IF(ISBLANK(Ventas[[#This Row],[Código]]),"",VLOOKUP(Ventas[[#This Row],[Código]],Productos[],5,FALSE))</f>
        <v/>
      </c>
      <c r="H4246" s="23" t="str">
        <f>IF(ISBLANK(Ventas[[#This Row],[Código]]),"",Ventas[[#This Row],[Precio Unitario]]*Ventas[[#This Row],[Cantidad]])</f>
        <v/>
      </c>
      <c r="I4246" s="1" t="str">
        <f>IF(ISBLANK(Ventas[[#This Row],[Código]]),"",SUM(Ventas[[#This Row],[Monto]],I4245))</f>
        <v/>
      </c>
    </row>
    <row r="4247" spans="3:9" x14ac:dyDescent="0.25">
      <c r="C4247" t="str">
        <f>IF(ISBLANK(Ventas[[#This Row],[Código]]),"",VLOOKUP(Ventas[[#This Row],[Código]],Productos[],2,FALSE))</f>
        <v/>
      </c>
      <c r="D4247" t="str">
        <f>IF(ISBLANK(Ventas[[#This Row],[Código]]),"",VLOOKUP(Ventas[[#This Row],[Código]],Productos[],3,FALSE))</f>
        <v/>
      </c>
      <c r="E4247" s="22"/>
      <c r="F4247" s="1" t="str">
        <f>IF(ISBLANK(Ventas[[#This Row],[Código]]),"",VLOOKUP(Ventas[[#This Row],[Código]],Productos[],4,FALSE))</f>
        <v/>
      </c>
      <c r="G4247" s="1" t="str">
        <f>IF(ISBLANK(Ventas[[#This Row],[Código]]),"",VLOOKUP(Ventas[[#This Row],[Código]],Productos[],5,FALSE))</f>
        <v/>
      </c>
      <c r="H4247" s="23" t="str">
        <f>IF(ISBLANK(Ventas[[#This Row],[Código]]),"",Ventas[[#This Row],[Precio Unitario]]*Ventas[[#This Row],[Cantidad]])</f>
        <v/>
      </c>
      <c r="I4247" s="1" t="str">
        <f>IF(ISBLANK(Ventas[[#This Row],[Código]]),"",SUM(Ventas[[#This Row],[Monto]],I4246))</f>
        <v/>
      </c>
    </row>
    <row r="4248" spans="3:9" x14ac:dyDescent="0.25">
      <c r="C4248" t="str">
        <f>IF(ISBLANK(Ventas[[#This Row],[Código]]),"",VLOOKUP(Ventas[[#This Row],[Código]],Productos[],2,FALSE))</f>
        <v/>
      </c>
      <c r="D4248" t="str">
        <f>IF(ISBLANK(Ventas[[#This Row],[Código]]),"",VLOOKUP(Ventas[[#This Row],[Código]],Productos[],3,FALSE))</f>
        <v/>
      </c>
      <c r="E4248" s="22"/>
      <c r="F4248" s="1" t="str">
        <f>IF(ISBLANK(Ventas[[#This Row],[Código]]),"",VLOOKUP(Ventas[[#This Row],[Código]],Productos[],4,FALSE))</f>
        <v/>
      </c>
      <c r="G4248" s="1" t="str">
        <f>IF(ISBLANK(Ventas[[#This Row],[Código]]),"",VLOOKUP(Ventas[[#This Row],[Código]],Productos[],5,FALSE))</f>
        <v/>
      </c>
      <c r="H4248" s="23" t="str">
        <f>IF(ISBLANK(Ventas[[#This Row],[Código]]),"",Ventas[[#This Row],[Precio Unitario]]*Ventas[[#This Row],[Cantidad]])</f>
        <v/>
      </c>
      <c r="I4248" s="1" t="str">
        <f>IF(ISBLANK(Ventas[[#This Row],[Código]]),"",SUM(Ventas[[#This Row],[Monto]],I4247))</f>
        <v/>
      </c>
    </row>
    <row r="4249" spans="3:9" x14ac:dyDescent="0.25">
      <c r="C4249" t="str">
        <f>IF(ISBLANK(Ventas[[#This Row],[Código]]),"",VLOOKUP(Ventas[[#This Row],[Código]],Productos[],2,FALSE))</f>
        <v/>
      </c>
      <c r="D4249" t="str">
        <f>IF(ISBLANK(Ventas[[#This Row],[Código]]),"",VLOOKUP(Ventas[[#This Row],[Código]],Productos[],3,FALSE))</f>
        <v/>
      </c>
      <c r="E4249" s="22"/>
      <c r="F4249" s="1" t="str">
        <f>IF(ISBLANK(Ventas[[#This Row],[Código]]),"",VLOOKUP(Ventas[[#This Row],[Código]],Productos[],4,FALSE))</f>
        <v/>
      </c>
      <c r="G4249" s="1" t="str">
        <f>IF(ISBLANK(Ventas[[#This Row],[Código]]),"",VLOOKUP(Ventas[[#This Row],[Código]],Productos[],5,FALSE))</f>
        <v/>
      </c>
      <c r="H4249" s="23" t="str">
        <f>IF(ISBLANK(Ventas[[#This Row],[Código]]),"",Ventas[[#This Row],[Precio Unitario]]*Ventas[[#This Row],[Cantidad]])</f>
        <v/>
      </c>
      <c r="I4249" s="1" t="str">
        <f>IF(ISBLANK(Ventas[[#This Row],[Código]]),"",SUM(Ventas[[#This Row],[Monto]],I4248))</f>
        <v/>
      </c>
    </row>
    <row r="4250" spans="3:9" x14ac:dyDescent="0.25">
      <c r="C4250" t="str">
        <f>IF(ISBLANK(Ventas[[#This Row],[Código]]),"",VLOOKUP(Ventas[[#This Row],[Código]],Productos[],2,FALSE))</f>
        <v/>
      </c>
      <c r="D4250" t="str">
        <f>IF(ISBLANK(Ventas[[#This Row],[Código]]),"",VLOOKUP(Ventas[[#This Row],[Código]],Productos[],3,FALSE))</f>
        <v/>
      </c>
      <c r="E4250" s="22"/>
      <c r="F4250" s="1" t="str">
        <f>IF(ISBLANK(Ventas[[#This Row],[Código]]),"",VLOOKUP(Ventas[[#This Row],[Código]],Productos[],4,FALSE))</f>
        <v/>
      </c>
      <c r="G4250" s="1" t="str">
        <f>IF(ISBLANK(Ventas[[#This Row],[Código]]),"",VLOOKUP(Ventas[[#This Row],[Código]],Productos[],5,FALSE))</f>
        <v/>
      </c>
      <c r="H4250" s="23" t="str">
        <f>IF(ISBLANK(Ventas[[#This Row],[Código]]),"",Ventas[[#This Row],[Precio Unitario]]*Ventas[[#This Row],[Cantidad]])</f>
        <v/>
      </c>
      <c r="I4250" s="1" t="str">
        <f>IF(ISBLANK(Ventas[[#This Row],[Código]]),"",SUM(Ventas[[#This Row],[Monto]],I4249))</f>
        <v/>
      </c>
    </row>
    <row r="4251" spans="3:9" x14ac:dyDescent="0.25">
      <c r="C4251" t="str">
        <f>IF(ISBLANK(Ventas[[#This Row],[Código]]),"",VLOOKUP(Ventas[[#This Row],[Código]],Productos[],2,FALSE))</f>
        <v/>
      </c>
      <c r="D4251" t="str">
        <f>IF(ISBLANK(Ventas[[#This Row],[Código]]),"",VLOOKUP(Ventas[[#This Row],[Código]],Productos[],3,FALSE))</f>
        <v/>
      </c>
      <c r="E4251" s="22"/>
      <c r="F4251" s="1" t="str">
        <f>IF(ISBLANK(Ventas[[#This Row],[Código]]),"",VLOOKUP(Ventas[[#This Row],[Código]],Productos[],4,FALSE))</f>
        <v/>
      </c>
      <c r="G4251" s="1" t="str">
        <f>IF(ISBLANK(Ventas[[#This Row],[Código]]),"",VLOOKUP(Ventas[[#This Row],[Código]],Productos[],5,FALSE))</f>
        <v/>
      </c>
      <c r="H4251" s="23" t="str">
        <f>IF(ISBLANK(Ventas[[#This Row],[Código]]),"",Ventas[[#This Row],[Precio Unitario]]*Ventas[[#This Row],[Cantidad]])</f>
        <v/>
      </c>
      <c r="I4251" s="1" t="str">
        <f>IF(ISBLANK(Ventas[[#This Row],[Código]]),"",SUM(Ventas[[#This Row],[Monto]],I4250))</f>
        <v/>
      </c>
    </row>
    <row r="4252" spans="3:9" x14ac:dyDescent="0.25">
      <c r="C4252" t="str">
        <f>IF(ISBLANK(Ventas[[#This Row],[Código]]),"",VLOOKUP(Ventas[[#This Row],[Código]],Productos[],2,FALSE))</f>
        <v/>
      </c>
      <c r="D4252" t="str">
        <f>IF(ISBLANK(Ventas[[#This Row],[Código]]),"",VLOOKUP(Ventas[[#This Row],[Código]],Productos[],3,FALSE))</f>
        <v/>
      </c>
      <c r="E4252" s="22"/>
      <c r="F4252" s="1" t="str">
        <f>IF(ISBLANK(Ventas[[#This Row],[Código]]),"",VLOOKUP(Ventas[[#This Row],[Código]],Productos[],4,FALSE))</f>
        <v/>
      </c>
      <c r="G4252" s="1" t="str">
        <f>IF(ISBLANK(Ventas[[#This Row],[Código]]),"",VLOOKUP(Ventas[[#This Row],[Código]],Productos[],5,FALSE))</f>
        <v/>
      </c>
      <c r="H4252" s="23" t="str">
        <f>IF(ISBLANK(Ventas[[#This Row],[Código]]),"",Ventas[[#This Row],[Precio Unitario]]*Ventas[[#This Row],[Cantidad]])</f>
        <v/>
      </c>
      <c r="I4252" s="1" t="str">
        <f>IF(ISBLANK(Ventas[[#This Row],[Código]]),"",SUM(Ventas[[#This Row],[Monto]],I4251))</f>
        <v/>
      </c>
    </row>
    <row r="4253" spans="3:9" x14ac:dyDescent="0.25">
      <c r="C4253" t="str">
        <f>IF(ISBLANK(Ventas[[#This Row],[Código]]),"",VLOOKUP(Ventas[[#This Row],[Código]],Productos[],2,FALSE))</f>
        <v/>
      </c>
      <c r="D4253" t="str">
        <f>IF(ISBLANK(Ventas[[#This Row],[Código]]),"",VLOOKUP(Ventas[[#This Row],[Código]],Productos[],3,FALSE))</f>
        <v/>
      </c>
      <c r="E4253" s="22"/>
      <c r="F4253" s="1" t="str">
        <f>IF(ISBLANK(Ventas[[#This Row],[Código]]),"",VLOOKUP(Ventas[[#This Row],[Código]],Productos[],4,FALSE))</f>
        <v/>
      </c>
      <c r="G4253" s="1" t="str">
        <f>IF(ISBLANK(Ventas[[#This Row],[Código]]),"",VLOOKUP(Ventas[[#This Row],[Código]],Productos[],5,FALSE))</f>
        <v/>
      </c>
      <c r="H4253" s="23" t="str">
        <f>IF(ISBLANK(Ventas[[#This Row],[Código]]),"",Ventas[[#This Row],[Precio Unitario]]*Ventas[[#This Row],[Cantidad]])</f>
        <v/>
      </c>
      <c r="I4253" s="1" t="str">
        <f>IF(ISBLANK(Ventas[[#This Row],[Código]]),"",SUM(Ventas[[#This Row],[Monto]],I4252))</f>
        <v/>
      </c>
    </row>
    <row r="4254" spans="3:9" x14ac:dyDescent="0.25">
      <c r="C4254" t="str">
        <f>IF(ISBLANK(Ventas[[#This Row],[Código]]),"",VLOOKUP(Ventas[[#This Row],[Código]],Productos[],2,FALSE))</f>
        <v/>
      </c>
      <c r="D4254" t="str">
        <f>IF(ISBLANK(Ventas[[#This Row],[Código]]),"",VLOOKUP(Ventas[[#This Row],[Código]],Productos[],3,FALSE))</f>
        <v/>
      </c>
      <c r="E4254" s="22"/>
      <c r="F4254" s="1" t="str">
        <f>IF(ISBLANK(Ventas[[#This Row],[Código]]),"",VLOOKUP(Ventas[[#This Row],[Código]],Productos[],4,FALSE))</f>
        <v/>
      </c>
      <c r="G4254" s="1" t="str">
        <f>IF(ISBLANK(Ventas[[#This Row],[Código]]),"",VLOOKUP(Ventas[[#This Row],[Código]],Productos[],5,FALSE))</f>
        <v/>
      </c>
      <c r="H4254" s="23" t="str">
        <f>IF(ISBLANK(Ventas[[#This Row],[Código]]),"",Ventas[[#This Row],[Precio Unitario]]*Ventas[[#This Row],[Cantidad]])</f>
        <v/>
      </c>
      <c r="I4254" s="1" t="str">
        <f>IF(ISBLANK(Ventas[[#This Row],[Código]]),"",SUM(Ventas[[#This Row],[Monto]],I4253))</f>
        <v/>
      </c>
    </row>
    <row r="4255" spans="3:9" x14ac:dyDescent="0.25">
      <c r="C4255" t="str">
        <f>IF(ISBLANK(Ventas[[#This Row],[Código]]),"",VLOOKUP(Ventas[[#This Row],[Código]],Productos[],2,FALSE))</f>
        <v/>
      </c>
      <c r="D4255" t="str">
        <f>IF(ISBLANK(Ventas[[#This Row],[Código]]),"",VLOOKUP(Ventas[[#This Row],[Código]],Productos[],3,FALSE))</f>
        <v/>
      </c>
      <c r="E4255" s="22"/>
      <c r="F4255" s="1" t="str">
        <f>IF(ISBLANK(Ventas[[#This Row],[Código]]),"",VLOOKUP(Ventas[[#This Row],[Código]],Productos[],4,FALSE))</f>
        <v/>
      </c>
      <c r="G4255" s="1" t="str">
        <f>IF(ISBLANK(Ventas[[#This Row],[Código]]),"",VLOOKUP(Ventas[[#This Row],[Código]],Productos[],5,FALSE))</f>
        <v/>
      </c>
      <c r="H4255" s="23" t="str">
        <f>IF(ISBLANK(Ventas[[#This Row],[Código]]),"",Ventas[[#This Row],[Precio Unitario]]*Ventas[[#This Row],[Cantidad]])</f>
        <v/>
      </c>
      <c r="I4255" s="1" t="str">
        <f>IF(ISBLANK(Ventas[[#This Row],[Código]]),"",SUM(Ventas[[#This Row],[Monto]],I4254))</f>
        <v/>
      </c>
    </row>
    <row r="4256" spans="3:9" x14ac:dyDescent="0.25">
      <c r="C4256" t="str">
        <f>IF(ISBLANK(Ventas[[#This Row],[Código]]),"",VLOOKUP(Ventas[[#This Row],[Código]],Productos[],2,FALSE))</f>
        <v/>
      </c>
      <c r="D4256" t="str">
        <f>IF(ISBLANK(Ventas[[#This Row],[Código]]),"",VLOOKUP(Ventas[[#This Row],[Código]],Productos[],3,FALSE))</f>
        <v/>
      </c>
      <c r="E4256" s="22"/>
      <c r="F4256" s="1" t="str">
        <f>IF(ISBLANK(Ventas[[#This Row],[Código]]),"",VLOOKUP(Ventas[[#This Row],[Código]],Productos[],4,FALSE))</f>
        <v/>
      </c>
      <c r="G4256" s="1" t="str">
        <f>IF(ISBLANK(Ventas[[#This Row],[Código]]),"",VLOOKUP(Ventas[[#This Row],[Código]],Productos[],5,FALSE))</f>
        <v/>
      </c>
      <c r="H4256" s="23" t="str">
        <f>IF(ISBLANK(Ventas[[#This Row],[Código]]),"",Ventas[[#This Row],[Precio Unitario]]*Ventas[[#This Row],[Cantidad]])</f>
        <v/>
      </c>
      <c r="I4256" s="1" t="str">
        <f>IF(ISBLANK(Ventas[[#This Row],[Código]]),"",SUM(Ventas[[#This Row],[Monto]],I4255))</f>
        <v/>
      </c>
    </row>
    <row r="4257" spans="3:9" x14ac:dyDescent="0.25">
      <c r="C4257" t="str">
        <f>IF(ISBLANK(Ventas[[#This Row],[Código]]),"",VLOOKUP(Ventas[[#This Row],[Código]],Productos[],2,FALSE))</f>
        <v/>
      </c>
      <c r="D4257" t="str">
        <f>IF(ISBLANK(Ventas[[#This Row],[Código]]),"",VLOOKUP(Ventas[[#This Row],[Código]],Productos[],3,FALSE))</f>
        <v/>
      </c>
      <c r="E4257" s="22"/>
      <c r="F4257" s="1" t="str">
        <f>IF(ISBLANK(Ventas[[#This Row],[Código]]),"",VLOOKUP(Ventas[[#This Row],[Código]],Productos[],4,FALSE))</f>
        <v/>
      </c>
      <c r="G4257" s="1" t="str">
        <f>IF(ISBLANK(Ventas[[#This Row],[Código]]),"",VLOOKUP(Ventas[[#This Row],[Código]],Productos[],5,FALSE))</f>
        <v/>
      </c>
      <c r="H4257" s="23" t="str">
        <f>IF(ISBLANK(Ventas[[#This Row],[Código]]),"",Ventas[[#This Row],[Precio Unitario]]*Ventas[[#This Row],[Cantidad]])</f>
        <v/>
      </c>
      <c r="I4257" s="1" t="str">
        <f>IF(ISBLANK(Ventas[[#This Row],[Código]]),"",SUM(Ventas[[#This Row],[Monto]],I4256))</f>
        <v/>
      </c>
    </row>
    <row r="4258" spans="3:9" x14ac:dyDescent="0.25">
      <c r="C4258" t="str">
        <f>IF(ISBLANK(Ventas[[#This Row],[Código]]),"",VLOOKUP(Ventas[[#This Row],[Código]],Productos[],2,FALSE))</f>
        <v/>
      </c>
      <c r="D4258" t="str">
        <f>IF(ISBLANK(Ventas[[#This Row],[Código]]),"",VLOOKUP(Ventas[[#This Row],[Código]],Productos[],3,FALSE))</f>
        <v/>
      </c>
      <c r="E4258" s="22"/>
      <c r="F4258" s="1" t="str">
        <f>IF(ISBLANK(Ventas[[#This Row],[Código]]),"",VLOOKUP(Ventas[[#This Row],[Código]],Productos[],4,FALSE))</f>
        <v/>
      </c>
      <c r="G4258" s="1" t="str">
        <f>IF(ISBLANK(Ventas[[#This Row],[Código]]),"",VLOOKUP(Ventas[[#This Row],[Código]],Productos[],5,FALSE))</f>
        <v/>
      </c>
      <c r="H4258" s="23" t="str">
        <f>IF(ISBLANK(Ventas[[#This Row],[Código]]),"",Ventas[[#This Row],[Precio Unitario]]*Ventas[[#This Row],[Cantidad]])</f>
        <v/>
      </c>
      <c r="I4258" s="1" t="str">
        <f>IF(ISBLANK(Ventas[[#This Row],[Código]]),"",SUM(Ventas[[#This Row],[Monto]],I4257))</f>
        <v/>
      </c>
    </row>
    <row r="4259" spans="3:9" x14ac:dyDescent="0.25">
      <c r="C4259" t="str">
        <f>IF(ISBLANK(Ventas[[#This Row],[Código]]),"",VLOOKUP(Ventas[[#This Row],[Código]],Productos[],2,FALSE))</f>
        <v/>
      </c>
      <c r="D4259" t="str">
        <f>IF(ISBLANK(Ventas[[#This Row],[Código]]),"",VLOOKUP(Ventas[[#This Row],[Código]],Productos[],3,FALSE))</f>
        <v/>
      </c>
      <c r="E4259" s="22"/>
      <c r="F4259" s="1" t="str">
        <f>IF(ISBLANK(Ventas[[#This Row],[Código]]),"",VLOOKUP(Ventas[[#This Row],[Código]],Productos[],4,FALSE))</f>
        <v/>
      </c>
      <c r="G4259" s="1" t="str">
        <f>IF(ISBLANK(Ventas[[#This Row],[Código]]),"",VLOOKUP(Ventas[[#This Row],[Código]],Productos[],5,FALSE))</f>
        <v/>
      </c>
      <c r="H4259" s="23" t="str">
        <f>IF(ISBLANK(Ventas[[#This Row],[Código]]),"",Ventas[[#This Row],[Precio Unitario]]*Ventas[[#This Row],[Cantidad]])</f>
        <v/>
      </c>
      <c r="I4259" s="1" t="str">
        <f>IF(ISBLANK(Ventas[[#This Row],[Código]]),"",SUM(Ventas[[#This Row],[Monto]],I4258))</f>
        <v/>
      </c>
    </row>
    <row r="4260" spans="3:9" x14ac:dyDescent="0.25">
      <c r="C4260" t="str">
        <f>IF(ISBLANK(Ventas[[#This Row],[Código]]),"",VLOOKUP(Ventas[[#This Row],[Código]],Productos[],2,FALSE))</f>
        <v/>
      </c>
      <c r="D4260" t="str">
        <f>IF(ISBLANK(Ventas[[#This Row],[Código]]),"",VLOOKUP(Ventas[[#This Row],[Código]],Productos[],3,FALSE))</f>
        <v/>
      </c>
      <c r="E4260" s="22"/>
      <c r="F4260" s="1" t="str">
        <f>IF(ISBLANK(Ventas[[#This Row],[Código]]),"",VLOOKUP(Ventas[[#This Row],[Código]],Productos[],4,FALSE))</f>
        <v/>
      </c>
      <c r="G4260" s="1" t="str">
        <f>IF(ISBLANK(Ventas[[#This Row],[Código]]),"",VLOOKUP(Ventas[[#This Row],[Código]],Productos[],5,FALSE))</f>
        <v/>
      </c>
      <c r="H4260" s="23" t="str">
        <f>IF(ISBLANK(Ventas[[#This Row],[Código]]),"",Ventas[[#This Row],[Precio Unitario]]*Ventas[[#This Row],[Cantidad]])</f>
        <v/>
      </c>
      <c r="I4260" s="1" t="str">
        <f>IF(ISBLANK(Ventas[[#This Row],[Código]]),"",SUM(Ventas[[#This Row],[Monto]],I4259))</f>
        <v/>
      </c>
    </row>
    <row r="4261" spans="3:9" x14ac:dyDescent="0.25">
      <c r="C4261" t="str">
        <f>IF(ISBLANK(Ventas[[#This Row],[Código]]),"",VLOOKUP(Ventas[[#This Row],[Código]],Productos[],2,FALSE))</f>
        <v/>
      </c>
      <c r="D4261" t="str">
        <f>IF(ISBLANK(Ventas[[#This Row],[Código]]),"",VLOOKUP(Ventas[[#This Row],[Código]],Productos[],3,FALSE))</f>
        <v/>
      </c>
      <c r="E4261" s="22"/>
      <c r="F4261" s="1" t="str">
        <f>IF(ISBLANK(Ventas[[#This Row],[Código]]),"",VLOOKUP(Ventas[[#This Row],[Código]],Productos[],4,FALSE))</f>
        <v/>
      </c>
      <c r="G4261" s="1" t="str">
        <f>IF(ISBLANK(Ventas[[#This Row],[Código]]),"",VLOOKUP(Ventas[[#This Row],[Código]],Productos[],5,FALSE))</f>
        <v/>
      </c>
      <c r="H4261" s="23" t="str">
        <f>IF(ISBLANK(Ventas[[#This Row],[Código]]),"",Ventas[[#This Row],[Precio Unitario]]*Ventas[[#This Row],[Cantidad]])</f>
        <v/>
      </c>
      <c r="I4261" s="1" t="str">
        <f>IF(ISBLANK(Ventas[[#This Row],[Código]]),"",SUM(Ventas[[#This Row],[Monto]],I4260))</f>
        <v/>
      </c>
    </row>
    <row r="4262" spans="3:9" x14ac:dyDescent="0.25">
      <c r="C4262" t="str">
        <f>IF(ISBLANK(Ventas[[#This Row],[Código]]),"",VLOOKUP(Ventas[[#This Row],[Código]],Productos[],2,FALSE))</f>
        <v/>
      </c>
      <c r="D4262" t="str">
        <f>IF(ISBLANK(Ventas[[#This Row],[Código]]),"",VLOOKUP(Ventas[[#This Row],[Código]],Productos[],3,FALSE))</f>
        <v/>
      </c>
      <c r="E4262" s="22"/>
      <c r="F4262" s="1" t="str">
        <f>IF(ISBLANK(Ventas[[#This Row],[Código]]),"",VLOOKUP(Ventas[[#This Row],[Código]],Productos[],4,FALSE))</f>
        <v/>
      </c>
      <c r="G4262" s="1" t="str">
        <f>IF(ISBLANK(Ventas[[#This Row],[Código]]),"",VLOOKUP(Ventas[[#This Row],[Código]],Productos[],5,FALSE))</f>
        <v/>
      </c>
      <c r="H4262" s="23" t="str">
        <f>IF(ISBLANK(Ventas[[#This Row],[Código]]),"",Ventas[[#This Row],[Precio Unitario]]*Ventas[[#This Row],[Cantidad]])</f>
        <v/>
      </c>
      <c r="I4262" s="1" t="str">
        <f>IF(ISBLANK(Ventas[[#This Row],[Código]]),"",SUM(Ventas[[#This Row],[Monto]],I4261))</f>
        <v/>
      </c>
    </row>
    <row r="4263" spans="3:9" x14ac:dyDescent="0.25">
      <c r="C4263" t="str">
        <f>IF(ISBLANK(Ventas[[#This Row],[Código]]),"",VLOOKUP(Ventas[[#This Row],[Código]],Productos[],2,FALSE))</f>
        <v/>
      </c>
      <c r="D4263" t="str">
        <f>IF(ISBLANK(Ventas[[#This Row],[Código]]),"",VLOOKUP(Ventas[[#This Row],[Código]],Productos[],3,FALSE))</f>
        <v/>
      </c>
      <c r="E4263" s="22"/>
      <c r="F4263" s="1" t="str">
        <f>IF(ISBLANK(Ventas[[#This Row],[Código]]),"",VLOOKUP(Ventas[[#This Row],[Código]],Productos[],4,FALSE))</f>
        <v/>
      </c>
      <c r="G4263" s="1" t="str">
        <f>IF(ISBLANK(Ventas[[#This Row],[Código]]),"",VLOOKUP(Ventas[[#This Row],[Código]],Productos[],5,FALSE))</f>
        <v/>
      </c>
      <c r="H4263" s="23" t="str">
        <f>IF(ISBLANK(Ventas[[#This Row],[Código]]),"",Ventas[[#This Row],[Precio Unitario]]*Ventas[[#This Row],[Cantidad]])</f>
        <v/>
      </c>
      <c r="I4263" s="1" t="str">
        <f>IF(ISBLANK(Ventas[[#This Row],[Código]]),"",SUM(Ventas[[#This Row],[Monto]],I4262))</f>
        <v/>
      </c>
    </row>
    <row r="4264" spans="3:9" x14ac:dyDescent="0.25">
      <c r="C4264" t="str">
        <f>IF(ISBLANK(Ventas[[#This Row],[Código]]),"",VLOOKUP(Ventas[[#This Row],[Código]],Productos[],2,FALSE))</f>
        <v/>
      </c>
      <c r="D4264" t="str">
        <f>IF(ISBLANK(Ventas[[#This Row],[Código]]),"",VLOOKUP(Ventas[[#This Row],[Código]],Productos[],3,FALSE))</f>
        <v/>
      </c>
      <c r="E4264" s="22"/>
      <c r="F4264" s="1" t="str">
        <f>IF(ISBLANK(Ventas[[#This Row],[Código]]),"",VLOOKUP(Ventas[[#This Row],[Código]],Productos[],4,FALSE))</f>
        <v/>
      </c>
      <c r="G4264" s="1" t="str">
        <f>IF(ISBLANK(Ventas[[#This Row],[Código]]),"",VLOOKUP(Ventas[[#This Row],[Código]],Productos[],5,FALSE))</f>
        <v/>
      </c>
      <c r="H4264" s="23" t="str">
        <f>IF(ISBLANK(Ventas[[#This Row],[Código]]),"",Ventas[[#This Row],[Precio Unitario]]*Ventas[[#This Row],[Cantidad]])</f>
        <v/>
      </c>
      <c r="I4264" s="1" t="str">
        <f>IF(ISBLANK(Ventas[[#This Row],[Código]]),"",SUM(Ventas[[#This Row],[Monto]],I4263))</f>
        <v/>
      </c>
    </row>
    <row r="4265" spans="3:9" x14ac:dyDescent="0.25">
      <c r="C4265" t="str">
        <f>IF(ISBLANK(Ventas[[#This Row],[Código]]),"",VLOOKUP(Ventas[[#This Row],[Código]],Productos[],2,FALSE))</f>
        <v/>
      </c>
      <c r="D4265" t="str">
        <f>IF(ISBLANK(Ventas[[#This Row],[Código]]),"",VLOOKUP(Ventas[[#This Row],[Código]],Productos[],3,FALSE))</f>
        <v/>
      </c>
      <c r="E4265" s="22"/>
      <c r="F4265" s="1" t="str">
        <f>IF(ISBLANK(Ventas[[#This Row],[Código]]),"",VLOOKUP(Ventas[[#This Row],[Código]],Productos[],4,FALSE))</f>
        <v/>
      </c>
      <c r="G4265" s="1" t="str">
        <f>IF(ISBLANK(Ventas[[#This Row],[Código]]),"",VLOOKUP(Ventas[[#This Row],[Código]],Productos[],5,FALSE))</f>
        <v/>
      </c>
      <c r="H4265" s="23" t="str">
        <f>IF(ISBLANK(Ventas[[#This Row],[Código]]),"",Ventas[[#This Row],[Precio Unitario]]*Ventas[[#This Row],[Cantidad]])</f>
        <v/>
      </c>
      <c r="I4265" s="1" t="str">
        <f>IF(ISBLANK(Ventas[[#This Row],[Código]]),"",SUM(Ventas[[#This Row],[Monto]],I4264))</f>
        <v/>
      </c>
    </row>
    <row r="4266" spans="3:9" x14ac:dyDescent="0.25">
      <c r="C4266" t="str">
        <f>IF(ISBLANK(Ventas[[#This Row],[Código]]),"",VLOOKUP(Ventas[[#This Row],[Código]],Productos[],2,FALSE))</f>
        <v/>
      </c>
      <c r="D4266" t="str">
        <f>IF(ISBLANK(Ventas[[#This Row],[Código]]),"",VLOOKUP(Ventas[[#This Row],[Código]],Productos[],3,FALSE))</f>
        <v/>
      </c>
      <c r="E4266" s="22"/>
      <c r="F4266" s="1" t="str">
        <f>IF(ISBLANK(Ventas[[#This Row],[Código]]),"",VLOOKUP(Ventas[[#This Row],[Código]],Productos[],4,FALSE))</f>
        <v/>
      </c>
      <c r="G4266" s="1" t="str">
        <f>IF(ISBLANK(Ventas[[#This Row],[Código]]),"",VLOOKUP(Ventas[[#This Row],[Código]],Productos[],5,FALSE))</f>
        <v/>
      </c>
      <c r="H4266" s="23" t="str">
        <f>IF(ISBLANK(Ventas[[#This Row],[Código]]),"",Ventas[[#This Row],[Precio Unitario]]*Ventas[[#This Row],[Cantidad]])</f>
        <v/>
      </c>
      <c r="I4266" s="1" t="str">
        <f>IF(ISBLANK(Ventas[[#This Row],[Código]]),"",SUM(Ventas[[#This Row],[Monto]],I4265))</f>
        <v/>
      </c>
    </row>
    <row r="4267" spans="3:9" x14ac:dyDescent="0.25">
      <c r="C4267" t="str">
        <f>IF(ISBLANK(Ventas[[#This Row],[Código]]),"",VLOOKUP(Ventas[[#This Row],[Código]],Productos[],2,FALSE))</f>
        <v/>
      </c>
      <c r="D4267" t="str">
        <f>IF(ISBLANK(Ventas[[#This Row],[Código]]),"",VLOOKUP(Ventas[[#This Row],[Código]],Productos[],3,FALSE))</f>
        <v/>
      </c>
      <c r="E4267" s="22"/>
      <c r="F4267" s="1" t="str">
        <f>IF(ISBLANK(Ventas[[#This Row],[Código]]),"",VLOOKUP(Ventas[[#This Row],[Código]],Productos[],4,FALSE))</f>
        <v/>
      </c>
      <c r="G4267" s="1" t="str">
        <f>IF(ISBLANK(Ventas[[#This Row],[Código]]),"",VLOOKUP(Ventas[[#This Row],[Código]],Productos[],5,FALSE))</f>
        <v/>
      </c>
      <c r="H4267" s="23" t="str">
        <f>IF(ISBLANK(Ventas[[#This Row],[Código]]),"",Ventas[[#This Row],[Precio Unitario]]*Ventas[[#This Row],[Cantidad]])</f>
        <v/>
      </c>
      <c r="I4267" s="1" t="str">
        <f>IF(ISBLANK(Ventas[[#This Row],[Código]]),"",SUM(Ventas[[#This Row],[Monto]],I4266))</f>
        <v/>
      </c>
    </row>
    <row r="4268" spans="3:9" x14ac:dyDescent="0.25">
      <c r="C4268" t="str">
        <f>IF(ISBLANK(Ventas[[#This Row],[Código]]),"",VLOOKUP(Ventas[[#This Row],[Código]],Productos[],2,FALSE))</f>
        <v/>
      </c>
      <c r="D4268" t="str">
        <f>IF(ISBLANK(Ventas[[#This Row],[Código]]),"",VLOOKUP(Ventas[[#This Row],[Código]],Productos[],3,FALSE))</f>
        <v/>
      </c>
      <c r="E4268" s="22"/>
      <c r="F4268" s="1" t="str">
        <f>IF(ISBLANK(Ventas[[#This Row],[Código]]),"",VLOOKUP(Ventas[[#This Row],[Código]],Productos[],4,FALSE))</f>
        <v/>
      </c>
      <c r="G4268" s="1" t="str">
        <f>IF(ISBLANK(Ventas[[#This Row],[Código]]),"",VLOOKUP(Ventas[[#This Row],[Código]],Productos[],5,FALSE))</f>
        <v/>
      </c>
      <c r="H4268" s="23" t="str">
        <f>IF(ISBLANK(Ventas[[#This Row],[Código]]),"",Ventas[[#This Row],[Precio Unitario]]*Ventas[[#This Row],[Cantidad]])</f>
        <v/>
      </c>
      <c r="I4268" s="1" t="str">
        <f>IF(ISBLANK(Ventas[[#This Row],[Código]]),"",SUM(Ventas[[#This Row],[Monto]],I4267))</f>
        <v/>
      </c>
    </row>
    <row r="4269" spans="3:9" x14ac:dyDescent="0.25">
      <c r="C4269" t="str">
        <f>IF(ISBLANK(Ventas[[#This Row],[Código]]),"",VLOOKUP(Ventas[[#This Row],[Código]],Productos[],2,FALSE))</f>
        <v/>
      </c>
      <c r="D4269" t="str">
        <f>IF(ISBLANK(Ventas[[#This Row],[Código]]),"",VLOOKUP(Ventas[[#This Row],[Código]],Productos[],3,FALSE))</f>
        <v/>
      </c>
      <c r="E4269" s="22"/>
      <c r="F4269" s="1" t="str">
        <f>IF(ISBLANK(Ventas[[#This Row],[Código]]),"",VLOOKUP(Ventas[[#This Row],[Código]],Productos[],4,FALSE))</f>
        <v/>
      </c>
      <c r="G4269" s="1" t="str">
        <f>IF(ISBLANK(Ventas[[#This Row],[Código]]),"",VLOOKUP(Ventas[[#This Row],[Código]],Productos[],5,FALSE))</f>
        <v/>
      </c>
      <c r="H4269" s="23" t="str">
        <f>IF(ISBLANK(Ventas[[#This Row],[Código]]),"",Ventas[[#This Row],[Precio Unitario]]*Ventas[[#This Row],[Cantidad]])</f>
        <v/>
      </c>
      <c r="I4269" s="1" t="str">
        <f>IF(ISBLANK(Ventas[[#This Row],[Código]]),"",SUM(Ventas[[#This Row],[Monto]],I4268))</f>
        <v/>
      </c>
    </row>
    <row r="4270" spans="3:9" x14ac:dyDescent="0.25">
      <c r="C4270" t="str">
        <f>IF(ISBLANK(Ventas[[#This Row],[Código]]),"",VLOOKUP(Ventas[[#This Row],[Código]],Productos[],2,FALSE))</f>
        <v/>
      </c>
      <c r="D4270" t="str">
        <f>IF(ISBLANK(Ventas[[#This Row],[Código]]),"",VLOOKUP(Ventas[[#This Row],[Código]],Productos[],3,FALSE))</f>
        <v/>
      </c>
      <c r="E4270" s="22"/>
      <c r="F4270" s="1" t="str">
        <f>IF(ISBLANK(Ventas[[#This Row],[Código]]),"",VLOOKUP(Ventas[[#This Row],[Código]],Productos[],4,FALSE))</f>
        <v/>
      </c>
      <c r="G4270" s="1" t="str">
        <f>IF(ISBLANK(Ventas[[#This Row],[Código]]),"",VLOOKUP(Ventas[[#This Row],[Código]],Productos[],5,FALSE))</f>
        <v/>
      </c>
      <c r="H4270" s="23" t="str">
        <f>IF(ISBLANK(Ventas[[#This Row],[Código]]),"",Ventas[[#This Row],[Precio Unitario]]*Ventas[[#This Row],[Cantidad]])</f>
        <v/>
      </c>
      <c r="I4270" s="1" t="str">
        <f>IF(ISBLANK(Ventas[[#This Row],[Código]]),"",SUM(Ventas[[#This Row],[Monto]],I4269))</f>
        <v/>
      </c>
    </row>
    <row r="4271" spans="3:9" x14ac:dyDescent="0.25">
      <c r="C4271" t="str">
        <f>IF(ISBLANK(Ventas[[#This Row],[Código]]),"",VLOOKUP(Ventas[[#This Row],[Código]],Productos[],2,FALSE))</f>
        <v/>
      </c>
      <c r="D4271" t="str">
        <f>IF(ISBLANK(Ventas[[#This Row],[Código]]),"",VLOOKUP(Ventas[[#This Row],[Código]],Productos[],3,FALSE))</f>
        <v/>
      </c>
      <c r="E4271" s="22"/>
      <c r="F4271" s="1" t="str">
        <f>IF(ISBLANK(Ventas[[#This Row],[Código]]),"",VLOOKUP(Ventas[[#This Row],[Código]],Productos[],4,FALSE))</f>
        <v/>
      </c>
      <c r="G4271" s="1" t="str">
        <f>IF(ISBLANK(Ventas[[#This Row],[Código]]),"",VLOOKUP(Ventas[[#This Row],[Código]],Productos[],5,FALSE))</f>
        <v/>
      </c>
      <c r="H4271" s="23" t="str">
        <f>IF(ISBLANK(Ventas[[#This Row],[Código]]),"",Ventas[[#This Row],[Precio Unitario]]*Ventas[[#This Row],[Cantidad]])</f>
        <v/>
      </c>
      <c r="I4271" s="1" t="str">
        <f>IF(ISBLANK(Ventas[[#This Row],[Código]]),"",SUM(Ventas[[#This Row],[Monto]],I4270))</f>
        <v/>
      </c>
    </row>
    <row r="4272" spans="3:9" x14ac:dyDescent="0.25">
      <c r="C4272" t="str">
        <f>IF(ISBLANK(Ventas[[#This Row],[Código]]),"",VLOOKUP(Ventas[[#This Row],[Código]],Productos[],2,FALSE))</f>
        <v/>
      </c>
      <c r="D4272" t="str">
        <f>IF(ISBLANK(Ventas[[#This Row],[Código]]),"",VLOOKUP(Ventas[[#This Row],[Código]],Productos[],3,FALSE))</f>
        <v/>
      </c>
      <c r="E4272" s="22"/>
      <c r="F4272" s="1" t="str">
        <f>IF(ISBLANK(Ventas[[#This Row],[Código]]),"",VLOOKUP(Ventas[[#This Row],[Código]],Productos[],4,FALSE))</f>
        <v/>
      </c>
      <c r="G4272" s="1" t="str">
        <f>IF(ISBLANK(Ventas[[#This Row],[Código]]),"",VLOOKUP(Ventas[[#This Row],[Código]],Productos[],5,FALSE))</f>
        <v/>
      </c>
      <c r="H4272" s="23" t="str">
        <f>IF(ISBLANK(Ventas[[#This Row],[Código]]),"",Ventas[[#This Row],[Precio Unitario]]*Ventas[[#This Row],[Cantidad]])</f>
        <v/>
      </c>
      <c r="I4272" s="1" t="str">
        <f>IF(ISBLANK(Ventas[[#This Row],[Código]]),"",SUM(Ventas[[#This Row],[Monto]],I4271))</f>
        <v/>
      </c>
    </row>
    <row r="4273" spans="3:9" x14ac:dyDescent="0.25">
      <c r="C4273" t="str">
        <f>IF(ISBLANK(Ventas[[#This Row],[Código]]),"",VLOOKUP(Ventas[[#This Row],[Código]],Productos[],2,FALSE))</f>
        <v/>
      </c>
      <c r="D4273" t="str">
        <f>IF(ISBLANK(Ventas[[#This Row],[Código]]),"",VLOOKUP(Ventas[[#This Row],[Código]],Productos[],3,FALSE))</f>
        <v/>
      </c>
      <c r="E4273" s="22"/>
      <c r="F4273" s="1" t="str">
        <f>IF(ISBLANK(Ventas[[#This Row],[Código]]),"",VLOOKUP(Ventas[[#This Row],[Código]],Productos[],4,FALSE))</f>
        <v/>
      </c>
      <c r="G4273" s="1" t="str">
        <f>IF(ISBLANK(Ventas[[#This Row],[Código]]),"",VLOOKUP(Ventas[[#This Row],[Código]],Productos[],5,FALSE))</f>
        <v/>
      </c>
      <c r="H4273" s="23" t="str">
        <f>IF(ISBLANK(Ventas[[#This Row],[Código]]),"",Ventas[[#This Row],[Precio Unitario]]*Ventas[[#This Row],[Cantidad]])</f>
        <v/>
      </c>
      <c r="I4273" s="1" t="str">
        <f>IF(ISBLANK(Ventas[[#This Row],[Código]]),"",SUM(Ventas[[#This Row],[Monto]],I4272))</f>
        <v/>
      </c>
    </row>
    <row r="4274" spans="3:9" x14ac:dyDescent="0.25">
      <c r="C4274" t="str">
        <f>IF(ISBLANK(Ventas[[#This Row],[Código]]),"",VLOOKUP(Ventas[[#This Row],[Código]],Productos[],2,FALSE))</f>
        <v/>
      </c>
      <c r="D4274" t="str">
        <f>IF(ISBLANK(Ventas[[#This Row],[Código]]),"",VLOOKUP(Ventas[[#This Row],[Código]],Productos[],3,FALSE))</f>
        <v/>
      </c>
      <c r="E4274" s="22"/>
      <c r="F4274" s="1" t="str">
        <f>IF(ISBLANK(Ventas[[#This Row],[Código]]),"",VLOOKUP(Ventas[[#This Row],[Código]],Productos[],4,FALSE))</f>
        <v/>
      </c>
      <c r="G4274" s="1" t="str">
        <f>IF(ISBLANK(Ventas[[#This Row],[Código]]),"",VLOOKUP(Ventas[[#This Row],[Código]],Productos[],5,FALSE))</f>
        <v/>
      </c>
      <c r="H4274" s="23" t="str">
        <f>IF(ISBLANK(Ventas[[#This Row],[Código]]),"",Ventas[[#This Row],[Precio Unitario]]*Ventas[[#This Row],[Cantidad]])</f>
        <v/>
      </c>
      <c r="I4274" s="1" t="str">
        <f>IF(ISBLANK(Ventas[[#This Row],[Código]]),"",SUM(Ventas[[#This Row],[Monto]],I4273))</f>
        <v/>
      </c>
    </row>
    <row r="4275" spans="3:9" x14ac:dyDescent="0.25">
      <c r="C4275" t="str">
        <f>IF(ISBLANK(Ventas[[#This Row],[Código]]),"",VLOOKUP(Ventas[[#This Row],[Código]],Productos[],2,FALSE))</f>
        <v/>
      </c>
      <c r="D4275" t="str">
        <f>IF(ISBLANK(Ventas[[#This Row],[Código]]),"",VLOOKUP(Ventas[[#This Row],[Código]],Productos[],3,FALSE))</f>
        <v/>
      </c>
      <c r="E4275" s="22"/>
      <c r="F4275" s="1" t="str">
        <f>IF(ISBLANK(Ventas[[#This Row],[Código]]),"",VLOOKUP(Ventas[[#This Row],[Código]],Productos[],4,FALSE))</f>
        <v/>
      </c>
      <c r="G4275" s="1" t="str">
        <f>IF(ISBLANK(Ventas[[#This Row],[Código]]),"",VLOOKUP(Ventas[[#This Row],[Código]],Productos[],5,FALSE))</f>
        <v/>
      </c>
      <c r="H4275" s="23" t="str">
        <f>IF(ISBLANK(Ventas[[#This Row],[Código]]),"",Ventas[[#This Row],[Precio Unitario]]*Ventas[[#This Row],[Cantidad]])</f>
        <v/>
      </c>
      <c r="I4275" s="1" t="str">
        <f>IF(ISBLANK(Ventas[[#This Row],[Código]]),"",SUM(Ventas[[#This Row],[Monto]],I4274))</f>
        <v/>
      </c>
    </row>
    <row r="4276" spans="3:9" x14ac:dyDescent="0.25">
      <c r="C4276" t="str">
        <f>IF(ISBLANK(Ventas[[#This Row],[Código]]),"",VLOOKUP(Ventas[[#This Row],[Código]],Productos[],2,FALSE))</f>
        <v/>
      </c>
      <c r="D4276" t="str">
        <f>IF(ISBLANK(Ventas[[#This Row],[Código]]),"",VLOOKUP(Ventas[[#This Row],[Código]],Productos[],3,FALSE))</f>
        <v/>
      </c>
      <c r="E4276" s="22"/>
      <c r="F4276" s="1" t="str">
        <f>IF(ISBLANK(Ventas[[#This Row],[Código]]),"",VLOOKUP(Ventas[[#This Row],[Código]],Productos[],4,FALSE))</f>
        <v/>
      </c>
      <c r="G4276" s="1" t="str">
        <f>IF(ISBLANK(Ventas[[#This Row],[Código]]),"",VLOOKUP(Ventas[[#This Row],[Código]],Productos[],5,FALSE))</f>
        <v/>
      </c>
      <c r="H4276" s="23" t="str">
        <f>IF(ISBLANK(Ventas[[#This Row],[Código]]),"",Ventas[[#This Row],[Precio Unitario]]*Ventas[[#This Row],[Cantidad]])</f>
        <v/>
      </c>
      <c r="I4276" s="1" t="str">
        <f>IF(ISBLANK(Ventas[[#This Row],[Código]]),"",SUM(Ventas[[#This Row],[Monto]],I4275))</f>
        <v/>
      </c>
    </row>
    <row r="4277" spans="3:9" x14ac:dyDescent="0.25">
      <c r="C4277" t="str">
        <f>IF(ISBLANK(Ventas[[#This Row],[Código]]),"",VLOOKUP(Ventas[[#This Row],[Código]],Productos[],2,FALSE))</f>
        <v/>
      </c>
      <c r="D4277" t="str">
        <f>IF(ISBLANK(Ventas[[#This Row],[Código]]),"",VLOOKUP(Ventas[[#This Row],[Código]],Productos[],3,FALSE))</f>
        <v/>
      </c>
      <c r="E4277" s="22"/>
      <c r="F4277" s="1" t="str">
        <f>IF(ISBLANK(Ventas[[#This Row],[Código]]),"",VLOOKUP(Ventas[[#This Row],[Código]],Productos[],4,FALSE))</f>
        <v/>
      </c>
      <c r="G4277" s="1" t="str">
        <f>IF(ISBLANK(Ventas[[#This Row],[Código]]),"",VLOOKUP(Ventas[[#This Row],[Código]],Productos[],5,FALSE))</f>
        <v/>
      </c>
      <c r="H4277" s="23" t="str">
        <f>IF(ISBLANK(Ventas[[#This Row],[Código]]),"",Ventas[[#This Row],[Precio Unitario]]*Ventas[[#This Row],[Cantidad]])</f>
        <v/>
      </c>
      <c r="I4277" s="1" t="str">
        <f>IF(ISBLANK(Ventas[[#This Row],[Código]]),"",SUM(Ventas[[#This Row],[Monto]],I4276))</f>
        <v/>
      </c>
    </row>
    <row r="4278" spans="3:9" x14ac:dyDescent="0.25">
      <c r="C4278" t="str">
        <f>IF(ISBLANK(Ventas[[#This Row],[Código]]),"",VLOOKUP(Ventas[[#This Row],[Código]],Productos[],2,FALSE))</f>
        <v/>
      </c>
      <c r="D4278" t="str">
        <f>IF(ISBLANK(Ventas[[#This Row],[Código]]),"",VLOOKUP(Ventas[[#This Row],[Código]],Productos[],3,FALSE))</f>
        <v/>
      </c>
      <c r="E4278" s="22"/>
      <c r="F4278" s="1" t="str">
        <f>IF(ISBLANK(Ventas[[#This Row],[Código]]),"",VLOOKUP(Ventas[[#This Row],[Código]],Productos[],4,FALSE))</f>
        <v/>
      </c>
      <c r="G4278" s="1" t="str">
        <f>IF(ISBLANK(Ventas[[#This Row],[Código]]),"",VLOOKUP(Ventas[[#This Row],[Código]],Productos[],5,FALSE))</f>
        <v/>
      </c>
      <c r="H4278" s="23" t="str">
        <f>IF(ISBLANK(Ventas[[#This Row],[Código]]),"",Ventas[[#This Row],[Precio Unitario]]*Ventas[[#This Row],[Cantidad]])</f>
        <v/>
      </c>
      <c r="I4278" s="1" t="str">
        <f>IF(ISBLANK(Ventas[[#This Row],[Código]]),"",SUM(Ventas[[#This Row],[Monto]],I4277))</f>
        <v/>
      </c>
    </row>
    <row r="4279" spans="3:9" x14ac:dyDescent="0.25">
      <c r="C4279" t="str">
        <f>IF(ISBLANK(Ventas[[#This Row],[Código]]),"",VLOOKUP(Ventas[[#This Row],[Código]],Productos[],2,FALSE))</f>
        <v/>
      </c>
      <c r="D4279" t="str">
        <f>IF(ISBLANK(Ventas[[#This Row],[Código]]),"",VLOOKUP(Ventas[[#This Row],[Código]],Productos[],3,FALSE))</f>
        <v/>
      </c>
      <c r="E4279" s="22"/>
      <c r="F4279" s="1" t="str">
        <f>IF(ISBLANK(Ventas[[#This Row],[Código]]),"",VLOOKUP(Ventas[[#This Row],[Código]],Productos[],4,FALSE))</f>
        <v/>
      </c>
      <c r="G4279" s="1" t="str">
        <f>IF(ISBLANK(Ventas[[#This Row],[Código]]),"",VLOOKUP(Ventas[[#This Row],[Código]],Productos[],5,FALSE))</f>
        <v/>
      </c>
      <c r="H4279" s="23" t="str">
        <f>IF(ISBLANK(Ventas[[#This Row],[Código]]),"",Ventas[[#This Row],[Precio Unitario]]*Ventas[[#This Row],[Cantidad]])</f>
        <v/>
      </c>
      <c r="I4279" s="1" t="str">
        <f>IF(ISBLANK(Ventas[[#This Row],[Código]]),"",SUM(Ventas[[#This Row],[Monto]],I4278))</f>
        <v/>
      </c>
    </row>
    <row r="4280" spans="3:9" x14ac:dyDescent="0.25">
      <c r="C4280" t="str">
        <f>IF(ISBLANK(Ventas[[#This Row],[Código]]),"",VLOOKUP(Ventas[[#This Row],[Código]],Productos[],2,FALSE))</f>
        <v/>
      </c>
      <c r="D4280" t="str">
        <f>IF(ISBLANK(Ventas[[#This Row],[Código]]),"",VLOOKUP(Ventas[[#This Row],[Código]],Productos[],3,FALSE))</f>
        <v/>
      </c>
      <c r="E4280" s="22"/>
      <c r="F4280" s="1" t="str">
        <f>IF(ISBLANK(Ventas[[#This Row],[Código]]),"",VLOOKUP(Ventas[[#This Row],[Código]],Productos[],4,FALSE))</f>
        <v/>
      </c>
      <c r="G4280" s="1" t="str">
        <f>IF(ISBLANK(Ventas[[#This Row],[Código]]),"",VLOOKUP(Ventas[[#This Row],[Código]],Productos[],5,FALSE))</f>
        <v/>
      </c>
      <c r="H4280" s="23" t="str">
        <f>IF(ISBLANK(Ventas[[#This Row],[Código]]),"",Ventas[[#This Row],[Precio Unitario]]*Ventas[[#This Row],[Cantidad]])</f>
        <v/>
      </c>
      <c r="I4280" s="1" t="str">
        <f>IF(ISBLANK(Ventas[[#This Row],[Código]]),"",SUM(Ventas[[#This Row],[Monto]],I4279))</f>
        <v/>
      </c>
    </row>
    <row r="4281" spans="3:9" x14ac:dyDescent="0.25">
      <c r="C4281" t="str">
        <f>IF(ISBLANK(Ventas[[#This Row],[Código]]),"",VLOOKUP(Ventas[[#This Row],[Código]],Productos[],2,FALSE))</f>
        <v/>
      </c>
      <c r="D4281" t="str">
        <f>IF(ISBLANK(Ventas[[#This Row],[Código]]),"",VLOOKUP(Ventas[[#This Row],[Código]],Productos[],3,FALSE))</f>
        <v/>
      </c>
      <c r="E4281" s="22"/>
      <c r="F4281" s="1" t="str">
        <f>IF(ISBLANK(Ventas[[#This Row],[Código]]),"",VLOOKUP(Ventas[[#This Row],[Código]],Productos[],4,FALSE))</f>
        <v/>
      </c>
      <c r="G4281" s="1" t="str">
        <f>IF(ISBLANK(Ventas[[#This Row],[Código]]),"",VLOOKUP(Ventas[[#This Row],[Código]],Productos[],5,FALSE))</f>
        <v/>
      </c>
      <c r="H4281" s="23" t="str">
        <f>IF(ISBLANK(Ventas[[#This Row],[Código]]),"",Ventas[[#This Row],[Precio Unitario]]*Ventas[[#This Row],[Cantidad]])</f>
        <v/>
      </c>
      <c r="I4281" s="1" t="str">
        <f>IF(ISBLANK(Ventas[[#This Row],[Código]]),"",SUM(Ventas[[#This Row],[Monto]],I4280))</f>
        <v/>
      </c>
    </row>
    <row r="4282" spans="3:9" x14ac:dyDescent="0.25">
      <c r="C4282" t="str">
        <f>IF(ISBLANK(Ventas[[#This Row],[Código]]),"",VLOOKUP(Ventas[[#This Row],[Código]],Productos[],2,FALSE))</f>
        <v/>
      </c>
      <c r="D4282" t="str">
        <f>IF(ISBLANK(Ventas[[#This Row],[Código]]),"",VLOOKUP(Ventas[[#This Row],[Código]],Productos[],3,FALSE))</f>
        <v/>
      </c>
      <c r="E4282" s="22"/>
      <c r="F4282" s="1" t="str">
        <f>IF(ISBLANK(Ventas[[#This Row],[Código]]),"",VLOOKUP(Ventas[[#This Row],[Código]],Productos[],4,FALSE))</f>
        <v/>
      </c>
      <c r="G4282" s="1" t="str">
        <f>IF(ISBLANK(Ventas[[#This Row],[Código]]),"",VLOOKUP(Ventas[[#This Row],[Código]],Productos[],5,FALSE))</f>
        <v/>
      </c>
      <c r="H4282" s="23" t="str">
        <f>IF(ISBLANK(Ventas[[#This Row],[Código]]),"",Ventas[[#This Row],[Precio Unitario]]*Ventas[[#This Row],[Cantidad]])</f>
        <v/>
      </c>
      <c r="I4282" s="1" t="str">
        <f>IF(ISBLANK(Ventas[[#This Row],[Código]]),"",SUM(Ventas[[#This Row],[Monto]],I4281))</f>
        <v/>
      </c>
    </row>
    <row r="4283" spans="3:9" x14ac:dyDescent="0.25">
      <c r="C4283" t="str">
        <f>IF(ISBLANK(Ventas[[#This Row],[Código]]),"",VLOOKUP(Ventas[[#This Row],[Código]],Productos[],2,FALSE))</f>
        <v/>
      </c>
      <c r="D4283" t="str">
        <f>IF(ISBLANK(Ventas[[#This Row],[Código]]),"",VLOOKUP(Ventas[[#This Row],[Código]],Productos[],3,FALSE))</f>
        <v/>
      </c>
      <c r="E4283" s="22"/>
      <c r="F4283" s="1" t="str">
        <f>IF(ISBLANK(Ventas[[#This Row],[Código]]),"",VLOOKUP(Ventas[[#This Row],[Código]],Productos[],4,FALSE))</f>
        <v/>
      </c>
      <c r="G4283" s="1" t="str">
        <f>IF(ISBLANK(Ventas[[#This Row],[Código]]),"",VLOOKUP(Ventas[[#This Row],[Código]],Productos[],5,FALSE))</f>
        <v/>
      </c>
      <c r="H4283" s="23" t="str">
        <f>IF(ISBLANK(Ventas[[#This Row],[Código]]),"",Ventas[[#This Row],[Precio Unitario]]*Ventas[[#This Row],[Cantidad]])</f>
        <v/>
      </c>
      <c r="I4283" s="1" t="str">
        <f>IF(ISBLANK(Ventas[[#This Row],[Código]]),"",SUM(Ventas[[#This Row],[Monto]],I4282))</f>
        <v/>
      </c>
    </row>
    <row r="4284" spans="3:9" x14ac:dyDescent="0.25">
      <c r="C4284" t="str">
        <f>IF(ISBLANK(Ventas[[#This Row],[Código]]),"",VLOOKUP(Ventas[[#This Row],[Código]],Productos[],2,FALSE))</f>
        <v/>
      </c>
      <c r="D4284" t="str">
        <f>IF(ISBLANK(Ventas[[#This Row],[Código]]),"",VLOOKUP(Ventas[[#This Row],[Código]],Productos[],3,FALSE))</f>
        <v/>
      </c>
      <c r="E4284" s="22"/>
      <c r="F4284" s="1" t="str">
        <f>IF(ISBLANK(Ventas[[#This Row],[Código]]),"",VLOOKUP(Ventas[[#This Row],[Código]],Productos[],4,FALSE))</f>
        <v/>
      </c>
      <c r="G4284" s="1" t="str">
        <f>IF(ISBLANK(Ventas[[#This Row],[Código]]),"",VLOOKUP(Ventas[[#This Row],[Código]],Productos[],5,FALSE))</f>
        <v/>
      </c>
      <c r="H4284" s="23" t="str">
        <f>IF(ISBLANK(Ventas[[#This Row],[Código]]),"",Ventas[[#This Row],[Precio Unitario]]*Ventas[[#This Row],[Cantidad]])</f>
        <v/>
      </c>
      <c r="I4284" s="1" t="str">
        <f>IF(ISBLANK(Ventas[[#This Row],[Código]]),"",SUM(Ventas[[#This Row],[Monto]],I4283))</f>
        <v/>
      </c>
    </row>
    <row r="4285" spans="3:9" x14ac:dyDescent="0.25">
      <c r="C4285" t="str">
        <f>IF(ISBLANK(Ventas[[#This Row],[Código]]),"",VLOOKUP(Ventas[[#This Row],[Código]],Productos[],2,FALSE))</f>
        <v/>
      </c>
      <c r="D4285" t="str">
        <f>IF(ISBLANK(Ventas[[#This Row],[Código]]),"",VLOOKUP(Ventas[[#This Row],[Código]],Productos[],3,FALSE))</f>
        <v/>
      </c>
      <c r="E4285" s="22"/>
      <c r="F4285" s="1" t="str">
        <f>IF(ISBLANK(Ventas[[#This Row],[Código]]),"",VLOOKUP(Ventas[[#This Row],[Código]],Productos[],4,FALSE))</f>
        <v/>
      </c>
      <c r="G4285" s="1" t="str">
        <f>IF(ISBLANK(Ventas[[#This Row],[Código]]),"",VLOOKUP(Ventas[[#This Row],[Código]],Productos[],5,FALSE))</f>
        <v/>
      </c>
      <c r="H4285" s="23" t="str">
        <f>IF(ISBLANK(Ventas[[#This Row],[Código]]),"",Ventas[[#This Row],[Precio Unitario]]*Ventas[[#This Row],[Cantidad]])</f>
        <v/>
      </c>
      <c r="I4285" s="1" t="str">
        <f>IF(ISBLANK(Ventas[[#This Row],[Código]]),"",SUM(Ventas[[#This Row],[Monto]],I4284))</f>
        <v/>
      </c>
    </row>
    <row r="4286" spans="3:9" x14ac:dyDescent="0.25">
      <c r="C4286" t="str">
        <f>IF(ISBLANK(Ventas[[#This Row],[Código]]),"",VLOOKUP(Ventas[[#This Row],[Código]],Productos[],2,FALSE))</f>
        <v/>
      </c>
      <c r="D4286" t="str">
        <f>IF(ISBLANK(Ventas[[#This Row],[Código]]),"",VLOOKUP(Ventas[[#This Row],[Código]],Productos[],3,FALSE))</f>
        <v/>
      </c>
      <c r="E4286" s="22"/>
      <c r="F4286" s="1" t="str">
        <f>IF(ISBLANK(Ventas[[#This Row],[Código]]),"",VLOOKUP(Ventas[[#This Row],[Código]],Productos[],4,FALSE))</f>
        <v/>
      </c>
      <c r="G4286" s="1" t="str">
        <f>IF(ISBLANK(Ventas[[#This Row],[Código]]),"",VLOOKUP(Ventas[[#This Row],[Código]],Productos[],5,FALSE))</f>
        <v/>
      </c>
      <c r="H4286" s="23" t="str">
        <f>IF(ISBLANK(Ventas[[#This Row],[Código]]),"",Ventas[[#This Row],[Precio Unitario]]*Ventas[[#This Row],[Cantidad]])</f>
        <v/>
      </c>
      <c r="I4286" s="1" t="str">
        <f>IF(ISBLANK(Ventas[[#This Row],[Código]]),"",SUM(Ventas[[#This Row],[Monto]],I4285))</f>
        <v/>
      </c>
    </row>
    <row r="4287" spans="3:9" x14ac:dyDescent="0.25">
      <c r="C4287" t="str">
        <f>IF(ISBLANK(Ventas[[#This Row],[Código]]),"",VLOOKUP(Ventas[[#This Row],[Código]],Productos[],2,FALSE))</f>
        <v/>
      </c>
      <c r="D4287" t="str">
        <f>IF(ISBLANK(Ventas[[#This Row],[Código]]),"",VLOOKUP(Ventas[[#This Row],[Código]],Productos[],3,FALSE))</f>
        <v/>
      </c>
      <c r="E4287" s="22"/>
      <c r="F4287" s="1" t="str">
        <f>IF(ISBLANK(Ventas[[#This Row],[Código]]),"",VLOOKUP(Ventas[[#This Row],[Código]],Productos[],4,FALSE))</f>
        <v/>
      </c>
      <c r="G4287" s="1" t="str">
        <f>IF(ISBLANK(Ventas[[#This Row],[Código]]),"",VLOOKUP(Ventas[[#This Row],[Código]],Productos[],5,FALSE))</f>
        <v/>
      </c>
      <c r="H4287" s="23" t="str">
        <f>IF(ISBLANK(Ventas[[#This Row],[Código]]),"",Ventas[[#This Row],[Precio Unitario]]*Ventas[[#This Row],[Cantidad]])</f>
        <v/>
      </c>
      <c r="I4287" s="1" t="str">
        <f>IF(ISBLANK(Ventas[[#This Row],[Código]]),"",SUM(Ventas[[#This Row],[Monto]],I4286))</f>
        <v/>
      </c>
    </row>
    <row r="4288" spans="3:9" x14ac:dyDescent="0.25">
      <c r="C4288" t="str">
        <f>IF(ISBLANK(Ventas[[#This Row],[Código]]),"",VLOOKUP(Ventas[[#This Row],[Código]],Productos[],2,FALSE))</f>
        <v/>
      </c>
      <c r="D4288" t="str">
        <f>IF(ISBLANK(Ventas[[#This Row],[Código]]),"",VLOOKUP(Ventas[[#This Row],[Código]],Productos[],3,FALSE))</f>
        <v/>
      </c>
      <c r="E4288" s="22"/>
      <c r="F4288" s="1" t="str">
        <f>IF(ISBLANK(Ventas[[#This Row],[Código]]),"",VLOOKUP(Ventas[[#This Row],[Código]],Productos[],4,FALSE))</f>
        <v/>
      </c>
      <c r="G4288" s="1" t="str">
        <f>IF(ISBLANK(Ventas[[#This Row],[Código]]),"",VLOOKUP(Ventas[[#This Row],[Código]],Productos[],5,FALSE))</f>
        <v/>
      </c>
      <c r="H4288" s="23" t="str">
        <f>IF(ISBLANK(Ventas[[#This Row],[Código]]),"",Ventas[[#This Row],[Precio Unitario]]*Ventas[[#This Row],[Cantidad]])</f>
        <v/>
      </c>
      <c r="I4288" s="1" t="str">
        <f>IF(ISBLANK(Ventas[[#This Row],[Código]]),"",SUM(Ventas[[#This Row],[Monto]],I4287))</f>
        <v/>
      </c>
    </row>
    <row r="4289" spans="3:9" x14ac:dyDescent="0.25">
      <c r="C4289" t="str">
        <f>IF(ISBLANK(Ventas[[#This Row],[Código]]),"",VLOOKUP(Ventas[[#This Row],[Código]],Productos[],2,FALSE))</f>
        <v/>
      </c>
      <c r="D4289" t="str">
        <f>IF(ISBLANK(Ventas[[#This Row],[Código]]),"",VLOOKUP(Ventas[[#This Row],[Código]],Productos[],3,FALSE))</f>
        <v/>
      </c>
      <c r="E4289" s="22"/>
      <c r="F4289" s="1" t="str">
        <f>IF(ISBLANK(Ventas[[#This Row],[Código]]),"",VLOOKUP(Ventas[[#This Row],[Código]],Productos[],4,FALSE))</f>
        <v/>
      </c>
      <c r="G4289" s="1" t="str">
        <f>IF(ISBLANK(Ventas[[#This Row],[Código]]),"",VLOOKUP(Ventas[[#This Row],[Código]],Productos[],5,FALSE))</f>
        <v/>
      </c>
      <c r="H4289" s="23" t="str">
        <f>IF(ISBLANK(Ventas[[#This Row],[Código]]),"",Ventas[[#This Row],[Precio Unitario]]*Ventas[[#This Row],[Cantidad]])</f>
        <v/>
      </c>
      <c r="I4289" s="1" t="str">
        <f>IF(ISBLANK(Ventas[[#This Row],[Código]]),"",SUM(Ventas[[#This Row],[Monto]],I4288))</f>
        <v/>
      </c>
    </row>
    <row r="4290" spans="3:9" x14ac:dyDescent="0.25">
      <c r="C4290" t="str">
        <f>IF(ISBLANK(Ventas[[#This Row],[Código]]),"",VLOOKUP(Ventas[[#This Row],[Código]],Productos[],2,FALSE))</f>
        <v/>
      </c>
      <c r="D4290" t="str">
        <f>IF(ISBLANK(Ventas[[#This Row],[Código]]),"",VLOOKUP(Ventas[[#This Row],[Código]],Productos[],3,FALSE))</f>
        <v/>
      </c>
      <c r="E4290" s="22"/>
      <c r="F4290" s="1" t="str">
        <f>IF(ISBLANK(Ventas[[#This Row],[Código]]),"",VLOOKUP(Ventas[[#This Row],[Código]],Productos[],4,FALSE))</f>
        <v/>
      </c>
      <c r="G4290" s="1" t="str">
        <f>IF(ISBLANK(Ventas[[#This Row],[Código]]),"",VLOOKUP(Ventas[[#This Row],[Código]],Productos[],5,FALSE))</f>
        <v/>
      </c>
      <c r="H4290" s="23" t="str">
        <f>IF(ISBLANK(Ventas[[#This Row],[Código]]),"",Ventas[[#This Row],[Precio Unitario]]*Ventas[[#This Row],[Cantidad]])</f>
        <v/>
      </c>
      <c r="I4290" s="1" t="str">
        <f>IF(ISBLANK(Ventas[[#This Row],[Código]]),"",SUM(Ventas[[#This Row],[Monto]],I4289))</f>
        <v/>
      </c>
    </row>
    <row r="4291" spans="3:9" x14ac:dyDescent="0.25">
      <c r="C4291" t="str">
        <f>IF(ISBLANK(Ventas[[#This Row],[Código]]),"",VLOOKUP(Ventas[[#This Row],[Código]],Productos[],2,FALSE))</f>
        <v/>
      </c>
      <c r="D4291" t="str">
        <f>IF(ISBLANK(Ventas[[#This Row],[Código]]),"",VLOOKUP(Ventas[[#This Row],[Código]],Productos[],3,FALSE))</f>
        <v/>
      </c>
      <c r="E4291" s="22"/>
      <c r="F4291" s="1" t="str">
        <f>IF(ISBLANK(Ventas[[#This Row],[Código]]),"",VLOOKUP(Ventas[[#This Row],[Código]],Productos[],4,FALSE))</f>
        <v/>
      </c>
      <c r="G4291" s="1" t="str">
        <f>IF(ISBLANK(Ventas[[#This Row],[Código]]),"",VLOOKUP(Ventas[[#This Row],[Código]],Productos[],5,FALSE))</f>
        <v/>
      </c>
      <c r="H4291" s="23" t="str">
        <f>IF(ISBLANK(Ventas[[#This Row],[Código]]),"",Ventas[[#This Row],[Precio Unitario]]*Ventas[[#This Row],[Cantidad]])</f>
        <v/>
      </c>
      <c r="I4291" s="1" t="str">
        <f>IF(ISBLANK(Ventas[[#This Row],[Código]]),"",SUM(Ventas[[#This Row],[Monto]],I4290))</f>
        <v/>
      </c>
    </row>
    <row r="4292" spans="3:9" x14ac:dyDescent="0.25">
      <c r="C4292" t="str">
        <f>IF(ISBLANK(Ventas[[#This Row],[Código]]),"",VLOOKUP(Ventas[[#This Row],[Código]],Productos[],2,FALSE))</f>
        <v/>
      </c>
      <c r="D4292" t="str">
        <f>IF(ISBLANK(Ventas[[#This Row],[Código]]),"",VLOOKUP(Ventas[[#This Row],[Código]],Productos[],3,FALSE))</f>
        <v/>
      </c>
      <c r="E4292" s="22"/>
      <c r="F4292" s="1" t="str">
        <f>IF(ISBLANK(Ventas[[#This Row],[Código]]),"",VLOOKUP(Ventas[[#This Row],[Código]],Productos[],4,FALSE))</f>
        <v/>
      </c>
      <c r="G4292" s="1" t="str">
        <f>IF(ISBLANK(Ventas[[#This Row],[Código]]),"",VLOOKUP(Ventas[[#This Row],[Código]],Productos[],5,FALSE))</f>
        <v/>
      </c>
      <c r="H4292" s="23" t="str">
        <f>IF(ISBLANK(Ventas[[#This Row],[Código]]),"",Ventas[[#This Row],[Precio Unitario]]*Ventas[[#This Row],[Cantidad]])</f>
        <v/>
      </c>
      <c r="I4292" s="1" t="str">
        <f>IF(ISBLANK(Ventas[[#This Row],[Código]]),"",SUM(Ventas[[#This Row],[Monto]],I4291))</f>
        <v/>
      </c>
    </row>
    <row r="4293" spans="3:9" x14ac:dyDescent="0.25">
      <c r="C4293" t="str">
        <f>IF(ISBLANK(Ventas[[#This Row],[Código]]),"",VLOOKUP(Ventas[[#This Row],[Código]],Productos[],2,FALSE))</f>
        <v/>
      </c>
      <c r="D4293" t="str">
        <f>IF(ISBLANK(Ventas[[#This Row],[Código]]),"",VLOOKUP(Ventas[[#This Row],[Código]],Productos[],3,FALSE))</f>
        <v/>
      </c>
      <c r="E4293" s="22"/>
      <c r="F4293" s="1" t="str">
        <f>IF(ISBLANK(Ventas[[#This Row],[Código]]),"",VLOOKUP(Ventas[[#This Row],[Código]],Productos[],4,FALSE))</f>
        <v/>
      </c>
      <c r="G4293" s="1" t="str">
        <f>IF(ISBLANK(Ventas[[#This Row],[Código]]),"",VLOOKUP(Ventas[[#This Row],[Código]],Productos[],5,FALSE))</f>
        <v/>
      </c>
      <c r="H4293" s="23" t="str">
        <f>IF(ISBLANK(Ventas[[#This Row],[Código]]),"",Ventas[[#This Row],[Precio Unitario]]*Ventas[[#This Row],[Cantidad]])</f>
        <v/>
      </c>
      <c r="I4293" s="1" t="str">
        <f>IF(ISBLANK(Ventas[[#This Row],[Código]]),"",SUM(Ventas[[#This Row],[Monto]],I4292))</f>
        <v/>
      </c>
    </row>
    <row r="4294" spans="3:9" x14ac:dyDescent="0.25">
      <c r="C4294" t="str">
        <f>IF(ISBLANK(Ventas[[#This Row],[Código]]),"",VLOOKUP(Ventas[[#This Row],[Código]],Productos[],2,FALSE))</f>
        <v/>
      </c>
      <c r="D4294" t="str">
        <f>IF(ISBLANK(Ventas[[#This Row],[Código]]),"",VLOOKUP(Ventas[[#This Row],[Código]],Productos[],3,FALSE))</f>
        <v/>
      </c>
      <c r="E4294" s="22"/>
      <c r="F4294" s="1" t="str">
        <f>IF(ISBLANK(Ventas[[#This Row],[Código]]),"",VLOOKUP(Ventas[[#This Row],[Código]],Productos[],4,FALSE))</f>
        <v/>
      </c>
      <c r="G4294" s="1" t="str">
        <f>IF(ISBLANK(Ventas[[#This Row],[Código]]),"",VLOOKUP(Ventas[[#This Row],[Código]],Productos[],5,FALSE))</f>
        <v/>
      </c>
      <c r="H4294" s="23" t="str">
        <f>IF(ISBLANK(Ventas[[#This Row],[Código]]),"",Ventas[[#This Row],[Precio Unitario]]*Ventas[[#This Row],[Cantidad]])</f>
        <v/>
      </c>
      <c r="I4294" s="1" t="str">
        <f>IF(ISBLANK(Ventas[[#This Row],[Código]]),"",SUM(Ventas[[#This Row],[Monto]],I4293))</f>
        <v/>
      </c>
    </row>
    <row r="4295" spans="3:9" x14ac:dyDescent="0.25">
      <c r="C4295" t="str">
        <f>IF(ISBLANK(Ventas[[#This Row],[Código]]),"",VLOOKUP(Ventas[[#This Row],[Código]],Productos[],2,FALSE))</f>
        <v/>
      </c>
      <c r="D4295" t="str">
        <f>IF(ISBLANK(Ventas[[#This Row],[Código]]),"",VLOOKUP(Ventas[[#This Row],[Código]],Productos[],3,FALSE))</f>
        <v/>
      </c>
      <c r="E4295" s="22"/>
      <c r="F4295" s="1" t="str">
        <f>IF(ISBLANK(Ventas[[#This Row],[Código]]),"",VLOOKUP(Ventas[[#This Row],[Código]],Productos[],4,FALSE))</f>
        <v/>
      </c>
      <c r="G4295" s="1" t="str">
        <f>IF(ISBLANK(Ventas[[#This Row],[Código]]),"",VLOOKUP(Ventas[[#This Row],[Código]],Productos[],5,FALSE))</f>
        <v/>
      </c>
      <c r="H4295" s="23" t="str">
        <f>IF(ISBLANK(Ventas[[#This Row],[Código]]),"",Ventas[[#This Row],[Precio Unitario]]*Ventas[[#This Row],[Cantidad]])</f>
        <v/>
      </c>
      <c r="I4295" s="1" t="str">
        <f>IF(ISBLANK(Ventas[[#This Row],[Código]]),"",SUM(Ventas[[#This Row],[Monto]],I4294))</f>
        <v/>
      </c>
    </row>
    <row r="4296" spans="3:9" x14ac:dyDescent="0.25">
      <c r="C4296" t="str">
        <f>IF(ISBLANK(Ventas[[#This Row],[Código]]),"",VLOOKUP(Ventas[[#This Row],[Código]],Productos[],2,FALSE))</f>
        <v/>
      </c>
      <c r="D4296" t="str">
        <f>IF(ISBLANK(Ventas[[#This Row],[Código]]),"",VLOOKUP(Ventas[[#This Row],[Código]],Productos[],3,FALSE))</f>
        <v/>
      </c>
      <c r="E4296" s="22"/>
      <c r="F4296" s="1" t="str">
        <f>IF(ISBLANK(Ventas[[#This Row],[Código]]),"",VLOOKUP(Ventas[[#This Row],[Código]],Productos[],4,FALSE))</f>
        <v/>
      </c>
      <c r="G4296" s="1" t="str">
        <f>IF(ISBLANK(Ventas[[#This Row],[Código]]),"",VLOOKUP(Ventas[[#This Row],[Código]],Productos[],5,FALSE))</f>
        <v/>
      </c>
      <c r="H4296" s="23" t="str">
        <f>IF(ISBLANK(Ventas[[#This Row],[Código]]),"",Ventas[[#This Row],[Precio Unitario]]*Ventas[[#This Row],[Cantidad]])</f>
        <v/>
      </c>
      <c r="I4296" s="1" t="str">
        <f>IF(ISBLANK(Ventas[[#This Row],[Código]]),"",SUM(Ventas[[#This Row],[Monto]],I4295))</f>
        <v/>
      </c>
    </row>
    <row r="4297" spans="3:9" x14ac:dyDescent="0.25">
      <c r="C4297" t="str">
        <f>IF(ISBLANK(Ventas[[#This Row],[Código]]),"",VLOOKUP(Ventas[[#This Row],[Código]],Productos[],2,FALSE))</f>
        <v/>
      </c>
      <c r="D4297" t="str">
        <f>IF(ISBLANK(Ventas[[#This Row],[Código]]),"",VLOOKUP(Ventas[[#This Row],[Código]],Productos[],3,FALSE))</f>
        <v/>
      </c>
      <c r="E4297" s="22"/>
      <c r="F4297" s="1" t="str">
        <f>IF(ISBLANK(Ventas[[#This Row],[Código]]),"",VLOOKUP(Ventas[[#This Row],[Código]],Productos[],4,FALSE))</f>
        <v/>
      </c>
      <c r="G4297" s="1" t="str">
        <f>IF(ISBLANK(Ventas[[#This Row],[Código]]),"",VLOOKUP(Ventas[[#This Row],[Código]],Productos[],5,FALSE))</f>
        <v/>
      </c>
      <c r="H4297" s="23" t="str">
        <f>IF(ISBLANK(Ventas[[#This Row],[Código]]),"",Ventas[[#This Row],[Precio Unitario]]*Ventas[[#This Row],[Cantidad]])</f>
        <v/>
      </c>
      <c r="I4297" s="1" t="str">
        <f>IF(ISBLANK(Ventas[[#This Row],[Código]]),"",SUM(Ventas[[#This Row],[Monto]],I4296))</f>
        <v/>
      </c>
    </row>
    <row r="4298" spans="3:9" x14ac:dyDescent="0.25">
      <c r="C4298" t="str">
        <f>IF(ISBLANK(Ventas[[#This Row],[Código]]),"",VLOOKUP(Ventas[[#This Row],[Código]],Productos[],2,FALSE))</f>
        <v/>
      </c>
      <c r="D4298" t="str">
        <f>IF(ISBLANK(Ventas[[#This Row],[Código]]),"",VLOOKUP(Ventas[[#This Row],[Código]],Productos[],3,FALSE))</f>
        <v/>
      </c>
      <c r="E4298" s="22"/>
      <c r="F4298" s="1" t="str">
        <f>IF(ISBLANK(Ventas[[#This Row],[Código]]),"",VLOOKUP(Ventas[[#This Row],[Código]],Productos[],4,FALSE))</f>
        <v/>
      </c>
      <c r="G4298" s="1" t="str">
        <f>IF(ISBLANK(Ventas[[#This Row],[Código]]),"",VLOOKUP(Ventas[[#This Row],[Código]],Productos[],5,FALSE))</f>
        <v/>
      </c>
      <c r="H4298" s="23" t="str">
        <f>IF(ISBLANK(Ventas[[#This Row],[Código]]),"",Ventas[[#This Row],[Precio Unitario]]*Ventas[[#This Row],[Cantidad]])</f>
        <v/>
      </c>
      <c r="I4298" s="1" t="str">
        <f>IF(ISBLANK(Ventas[[#This Row],[Código]]),"",SUM(Ventas[[#This Row],[Monto]],I4297))</f>
        <v/>
      </c>
    </row>
    <row r="4299" spans="3:9" x14ac:dyDescent="0.25">
      <c r="C4299" t="str">
        <f>IF(ISBLANK(Ventas[[#This Row],[Código]]),"",VLOOKUP(Ventas[[#This Row],[Código]],Productos[],2,FALSE))</f>
        <v/>
      </c>
      <c r="D4299" t="str">
        <f>IF(ISBLANK(Ventas[[#This Row],[Código]]),"",VLOOKUP(Ventas[[#This Row],[Código]],Productos[],3,FALSE))</f>
        <v/>
      </c>
      <c r="E4299" s="22"/>
      <c r="F4299" s="1" t="str">
        <f>IF(ISBLANK(Ventas[[#This Row],[Código]]),"",VLOOKUP(Ventas[[#This Row],[Código]],Productos[],4,FALSE))</f>
        <v/>
      </c>
      <c r="G4299" s="1" t="str">
        <f>IF(ISBLANK(Ventas[[#This Row],[Código]]),"",VLOOKUP(Ventas[[#This Row],[Código]],Productos[],5,FALSE))</f>
        <v/>
      </c>
      <c r="H4299" s="23" t="str">
        <f>IF(ISBLANK(Ventas[[#This Row],[Código]]),"",Ventas[[#This Row],[Precio Unitario]]*Ventas[[#This Row],[Cantidad]])</f>
        <v/>
      </c>
      <c r="I4299" s="1" t="str">
        <f>IF(ISBLANK(Ventas[[#This Row],[Código]]),"",SUM(Ventas[[#This Row],[Monto]],I4298))</f>
        <v/>
      </c>
    </row>
    <row r="4300" spans="3:9" x14ac:dyDescent="0.25">
      <c r="C4300" t="str">
        <f>IF(ISBLANK(Ventas[[#This Row],[Código]]),"",VLOOKUP(Ventas[[#This Row],[Código]],Productos[],2,FALSE))</f>
        <v/>
      </c>
      <c r="D4300" t="str">
        <f>IF(ISBLANK(Ventas[[#This Row],[Código]]),"",VLOOKUP(Ventas[[#This Row],[Código]],Productos[],3,FALSE))</f>
        <v/>
      </c>
      <c r="E4300" s="22"/>
      <c r="F4300" s="1" t="str">
        <f>IF(ISBLANK(Ventas[[#This Row],[Código]]),"",VLOOKUP(Ventas[[#This Row],[Código]],Productos[],4,FALSE))</f>
        <v/>
      </c>
      <c r="G4300" s="1" t="str">
        <f>IF(ISBLANK(Ventas[[#This Row],[Código]]),"",VLOOKUP(Ventas[[#This Row],[Código]],Productos[],5,FALSE))</f>
        <v/>
      </c>
      <c r="H4300" s="23" t="str">
        <f>IF(ISBLANK(Ventas[[#This Row],[Código]]),"",Ventas[[#This Row],[Precio Unitario]]*Ventas[[#This Row],[Cantidad]])</f>
        <v/>
      </c>
      <c r="I4300" s="1" t="str">
        <f>IF(ISBLANK(Ventas[[#This Row],[Código]]),"",SUM(Ventas[[#This Row],[Monto]],I4299))</f>
        <v/>
      </c>
    </row>
    <row r="4301" spans="3:9" x14ac:dyDescent="0.25">
      <c r="C4301" t="str">
        <f>IF(ISBLANK(Ventas[[#This Row],[Código]]),"",VLOOKUP(Ventas[[#This Row],[Código]],Productos[],2,FALSE))</f>
        <v/>
      </c>
      <c r="D4301" t="str">
        <f>IF(ISBLANK(Ventas[[#This Row],[Código]]),"",VLOOKUP(Ventas[[#This Row],[Código]],Productos[],3,FALSE))</f>
        <v/>
      </c>
      <c r="E4301" s="22"/>
      <c r="F4301" s="1" t="str">
        <f>IF(ISBLANK(Ventas[[#This Row],[Código]]),"",VLOOKUP(Ventas[[#This Row],[Código]],Productos[],4,FALSE))</f>
        <v/>
      </c>
      <c r="G4301" s="1" t="str">
        <f>IF(ISBLANK(Ventas[[#This Row],[Código]]),"",VLOOKUP(Ventas[[#This Row],[Código]],Productos[],5,FALSE))</f>
        <v/>
      </c>
      <c r="H4301" s="23" t="str">
        <f>IF(ISBLANK(Ventas[[#This Row],[Código]]),"",Ventas[[#This Row],[Precio Unitario]]*Ventas[[#This Row],[Cantidad]])</f>
        <v/>
      </c>
      <c r="I4301" s="1" t="str">
        <f>IF(ISBLANK(Ventas[[#This Row],[Código]]),"",SUM(Ventas[[#This Row],[Monto]],I4300))</f>
        <v/>
      </c>
    </row>
    <row r="4302" spans="3:9" x14ac:dyDescent="0.25">
      <c r="C4302" t="str">
        <f>IF(ISBLANK(Ventas[[#This Row],[Código]]),"",VLOOKUP(Ventas[[#This Row],[Código]],Productos[],2,FALSE))</f>
        <v/>
      </c>
      <c r="D4302" t="str">
        <f>IF(ISBLANK(Ventas[[#This Row],[Código]]),"",VLOOKUP(Ventas[[#This Row],[Código]],Productos[],3,FALSE))</f>
        <v/>
      </c>
      <c r="E4302" s="22"/>
      <c r="F4302" s="1" t="str">
        <f>IF(ISBLANK(Ventas[[#This Row],[Código]]),"",VLOOKUP(Ventas[[#This Row],[Código]],Productos[],4,FALSE))</f>
        <v/>
      </c>
      <c r="G4302" s="1" t="str">
        <f>IF(ISBLANK(Ventas[[#This Row],[Código]]),"",VLOOKUP(Ventas[[#This Row],[Código]],Productos[],5,FALSE))</f>
        <v/>
      </c>
      <c r="H4302" s="23" t="str">
        <f>IF(ISBLANK(Ventas[[#This Row],[Código]]),"",Ventas[[#This Row],[Precio Unitario]]*Ventas[[#This Row],[Cantidad]])</f>
        <v/>
      </c>
      <c r="I4302" s="1" t="str">
        <f>IF(ISBLANK(Ventas[[#This Row],[Código]]),"",SUM(Ventas[[#This Row],[Monto]],I4301))</f>
        <v/>
      </c>
    </row>
    <row r="4303" spans="3:9" x14ac:dyDescent="0.25">
      <c r="C4303" t="str">
        <f>IF(ISBLANK(Ventas[[#This Row],[Código]]),"",VLOOKUP(Ventas[[#This Row],[Código]],Productos[],2,FALSE))</f>
        <v/>
      </c>
      <c r="D4303" t="str">
        <f>IF(ISBLANK(Ventas[[#This Row],[Código]]),"",VLOOKUP(Ventas[[#This Row],[Código]],Productos[],3,FALSE))</f>
        <v/>
      </c>
      <c r="E4303" s="22"/>
      <c r="F4303" s="1" t="str">
        <f>IF(ISBLANK(Ventas[[#This Row],[Código]]),"",VLOOKUP(Ventas[[#This Row],[Código]],Productos[],4,FALSE))</f>
        <v/>
      </c>
      <c r="G4303" s="1" t="str">
        <f>IF(ISBLANK(Ventas[[#This Row],[Código]]),"",VLOOKUP(Ventas[[#This Row],[Código]],Productos[],5,FALSE))</f>
        <v/>
      </c>
      <c r="H4303" s="23" t="str">
        <f>IF(ISBLANK(Ventas[[#This Row],[Código]]),"",Ventas[[#This Row],[Precio Unitario]]*Ventas[[#This Row],[Cantidad]])</f>
        <v/>
      </c>
      <c r="I4303" s="1" t="str">
        <f>IF(ISBLANK(Ventas[[#This Row],[Código]]),"",SUM(Ventas[[#This Row],[Monto]],I4302))</f>
        <v/>
      </c>
    </row>
    <row r="4304" spans="3:9" x14ac:dyDescent="0.25">
      <c r="C4304" t="str">
        <f>IF(ISBLANK(Ventas[[#This Row],[Código]]),"",VLOOKUP(Ventas[[#This Row],[Código]],Productos[],2,FALSE))</f>
        <v/>
      </c>
      <c r="D4304" t="str">
        <f>IF(ISBLANK(Ventas[[#This Row],[Código]]),"",VLOOKUP(Ventas[[#This Row],[Código]],Productos[],3,FALSE))</f>
        <v/>
      </c>
      <c r="E4304" s="22"/>
      <c r="F4304" s="1" t="str">
        <f>IF(ISBLANK(Ventas[[#This Row],[Código]]),"",VLOOKUP(Ventas[[#This Row],[Código]],Productos[],4,FALSE))</f>
        <v/>
      </c>
      <c r="G4304" s="1" t="str">
        <f>IF(ISBLANK(Ventas[[#This Row],[Código]]),"",VLOOKUP(Ventas[[#This Row],[Código]],Productos[],5,FALSE))</f>
        <v/>
      </c>
      <c r="H4304" s="23" t="str">
        <f>IF(ISBLANK(Ventas[[#This Row],[Código]]),"",Ventas[[#This Row],[Precio Unitario]]*Ventas[[#This Row],[Cantidad]])</f>
        <v/>
      </c>
      <c r="I4304" s="1" t="str">
        <f>IF(ISBLANK(Ventas[[#This Row],[Código]]),"",SUM(Ventas[[#This Row],[Monto]],I4303))</f>
        <v/>
      </c>
    </row>
    <row r="4305" spans="3:9" x14ac:dyDescent="0.25">
      <c r="C4305" t="str">
        <f>IF(ISBLANK(Ventas[[#This Row],[Código]]),"",VLOOKUP(Ventas[[#This Row],[Código]],Productos[],2,FALSE))</f>
        <v/>
      </c>
      <c r="D4305" t="str">
        <f>IF(ISBLANK(Ventas[[#This Row],[Código]]),"",VLOOKUP(Ventas[[#This Row],[Código]],Productos[],3,FALSE))</f>
        <v/>
      </c>
      <c r="E4305" s="22"/>
      <c r="F4305" s="1" t="str">
        <f>IF(ISBLANK(Ventas[[#This Row],[Código]]),"",VLOOKUP(Ventas[[#This Row],[Código]],Productos[],4,FALSE))</f>
        <v/>
      </c>
      <c r="G4305" s="1" t="str">
        <f>IF(ISBLANK(Ventas[[#This Row],[Código]]),"",VLOOKUP(Ventas[[#This Row],[Código]],Productos[],5,FALSE))</f>
        <v/>
      </c>
      <c r="H4305" s="23" t="str">
        <f>IF(ISBLANK(Ventas[[#This Row],[Código]]),"",Ventas[[#This Row],[Precio Unitario]]*Ventas[[#This Row],[Cantidad]])</f>
        <v/>
      </c>
      <c r="I4305" s="1" t="str">
        <f>IF(ISBLANK(Ventas[[#This Row],[Código]]),"",SUM(Ventas[[#This Row],[Monto]],I4304))</f>
        <v/>
      </c>
    </row>
    <row r="4306" spans="3:9" x14ac:dyDescent="0.25">
      <c r="C4306" t="str">
        <f>IF(ISBLANK(Ventas[[#This Row],[Código]]),"",VLOOKUP(Ventas[[#This Row],[Código]],Productos[],2,FALSE))</f>
        <v/>
      </c>
      <c r="D4306" t="str">
        <f>IF(ISBLANK(Ventas[[#This Row],[Código]]),"",VLOOKUP(Ventas[[#This Row],[Código]],Productos[],3,FALSE))</f>
        <v/>
      </c>
      <c r="E4306" s="22"/>
      <c r="F4306" s="1" t="str">
        <f>IF(ISBLANK(Ventas[[#This Row],[Código]]),"",VLOOKUP(Ventas[[#This Row],[Código]],Productos[],4,FALSE))</f>
        <v/>
      </c>
      <c r="G4306" s="1" t="str">
        <f>IF(ISBLANK(Ventas[[#This Row],[Código]]),"",VLOOKUP(Ventas[[#This Row],[Código]],Productos[],5,FALSE))</f>
        <v/>
      </c>
      <c r="H4306" s="23" t="str">
        <f>IF(ISBLANK(Ventas[[#This Row],[Código]]),"",Ventas[[#This Row],[Precio Unitario]]*Ventas[[#This Row],[Cantidad]])</f>
        <v/>
      </c>
      <c r="I4306" s="1" t="str">
        <f>IF(ISBLANK(Ventas[[#This Row],[Código]]),"",SUM(Ventas[[#This Row],[Monto]],I4305))</f>
        <v/>
      </c>
    </row>
    <row r="4307" spans="3:9" x14ac:dyDescent="0.25">
      <c r="C4307" t="str">
        <f>IF(ISBLANK(Ventas[[#This Row],[Código]]),"",VLOOKUP(Ventas[[#This Row],[Código]],Productos[],2,FALSE))</f>
        <v/>
      </c>
      <c r="D4307" t="str">
        <f>IF(ISBLANK(Ventas[[#This Row],[Código]]),"",VLOOKUP(Ventas[[#This Row],[Código]],Productos[],3,FALSE))</f>
        <v/>
      </c>
      <c r="E4307" s="22"/>
      <c r="F4307" s="1" t="str">
        <f>IF(ISBLANK(Ventas[[#This Row],[Código]]),"",VLOOKUP(Ventas[[#This Row],[Código]],Productos[],4,FALSE))</f>
        <v/>
      </c>
      <c r="G4307" s="1" t="str">
        <f>IF(ISBLANK(Ventas[[#This Row],[Código]]),"",VLOOKUP(Ventas[[#This Row],[Código]],Productos[],5,FALSE))</f>
        <v/>
      </c>
      <c r="H4307" s="23" t="str">
        <f>IF(ISBLANK(Ventas[[#This Row],[Código]]),"",Ventas[[#This Row],[Precio Unitario]]*Ventas[[#This Row],[Cantidad]])</f>
        <v/>
      </c>
      <c r="I4307" s="1" t="str">
        <f>IF(ISBLANK(Ventas[[#This Row],[Código]]),"",SUM(Ventas[[#This Row],[Monto]],I4306))</f>
        <v/>
      </c>
    </row>
    <row r="4308" spans="3:9" x14ac:dyDescent="0.25">
      <c r="C4308" t="str">
        <f>IF(ISBLANK(Ventas[[#This Row],[Código]]),"",VLOOKUP(Ventas[[#This Row],[Código]],Productos[],2,FALSE))</f>
        <v/>
      </c>
      <c r="D4308" t="str">
        <f>IF(ISBLANK(Ventas[[#This Row],[Código]]),"",VLOOKUP(Ventas[[#This Row],[Código]],Productos[],3,FALSE))</f>
        <v/>
      </c>
      <c r="E4308" s="22"/>
      <c r="F4308" s="1" t="str">
        <f>IF(ISBLANK(Ventas[[#This Row],[Código]]),"",VLOOKUP(Ventas[[#This Row],[Código]],Productos[],4,FALSE))</f>
        <v/>
      </c>
      <c r="G4308" s="1" t="str">
        <f>IF(ISBLANK(Ventas[[#This Row],[Código]]),"",VLOOKUP(Ventas[[#This Row],[Código]],Productos[],5,FALSE))</f>
        <v/>
      </c>
      <c r="H4308" s="23" t="str">
        <f>IF(ISBLANK(Ventas[[#This Row],[Código]]),"",Ventas[[#This Row],[Precio Unitario]]*Ventas[[#This Row],[Cantidad]])</f>
        <v/>
      </c>
      <c r="I4308" s="1" t="str">
        <f>IF(ISBLANK(Ventas[[#This Row],[Código]]),"",SUM(Ventas[[#This Row],[Monto]],I4307))</f>
        <v/>
      </c>
    </row>
    <row r="4309" spans="3:9" x14ac:dyDescent="0.25">
      <c r="C4309" t="str">
        <f>IF(ISBLANK(Ventas[[#This Row],[Código]]),"",VLOOKUP(Ventas[[#This Row],[Código]],Productos[],2,FALSE))</f>
        <v/>
      </c>
      <c r="D4309" t="str">
        <f>IF(ISBLANK(Ventas[[#This Row],[Código]]),"",VLOOKUP(Ventas[[#This Row],[Código]],Productos[],3,FALSE))</f>
        <v/>
      </c>
      <c r="E4309" s="22"/>
      <c r="F4309" s="1" t="str">
        <f>IF(ISBLANK(Ventas[[#This Row],[Código]]),"",VLOOKUP(Ventas[[#This Row],[Código]],Productos[],4,FALSE))</f>
        <v/>
      </c>
      <c r="G4309" s="1" t="str">
        <f>IF(ISBLANK(Ventas[[#This Row],[Código]]),"",VLOOKUP(Ventas[[#This Row],[Código]],Productos[],5,FALSE))</f>
        <v/>
      </c>
      <c r="H4309" s="23" t="str">
        <f>IF(ISBLANK(Ventas[[#This Row],[Código]]),"",Ventas[[#This Row],[Precio Unitario]]*Ventas[[#This Row],[Cantidad]])</f>
        <v/>
      </c>
      <c r="I4309" s="1" t="str">
        <f>IF(ISBLANK(Ventas[[#This Row],[Código]]),"",SUM(Ventas[[#This Row],[Monto]],I4308))</f>
        <v/>
      </c>
    </row>
    <row r="4310" spans="3:9" x14ac:dyDescent="0.25">
      <c r="C4310" t="str">
        <f>IF(ISBLANK(Ventas[[#This Row],[Código]]),"",VLOOKUP(Ventas[[#This Row],[Código]],Productos[],2,FALSE))</f>
        <v/>
      </c>
      <c r="D4310" t="str">
        <f>IF(ISBLANK(Ventas[[#This Row],[Código]]),"",VLOOKUP(Ventas[[#This Row],[Código]],Productos[],3,FALSE))</f>
        <v/>
      </c>
      <c r="E4310" s="22"/>
      <c r="F4310" s="1" t="str">
        <f>IF(ISBLANK(Ventas[[#This Row],[Código]]),"",VLOOKUP(Ventas[[#This Row],[Código]],Productos[],4,FALSE))</f>
        <v/>
      </c>
      <c r="G4310" s="1" t="str">
        <f>IF(ISBLANK(Ventas[[#This Row],[Código]]),"",VLOOKUP(Ventas[[#This Row],[Código]],Productos[],5,FALSE))</f>
        <v/>
      </c>
      <c r="H4310" s="23" t="str">
        <f>IF(ISBLANK(Ventas[[#This Row],[Código]]),"",Ventas[[#This Row],[Precio Unitario]]*Ventas[[#This Row],[Cantidad]])</f>
        <v/>
      </c>
      <c r="I4310" s="1" t="str">
        <f>IF(ISBLANK(Ventas[[#This Row],[Código]]),"",SUM(Ventas[[#This Row],[Monto]],I4309))</f>
        <v/>
      </c>
    </row>
    <row r="4311" spans="3:9" x14ac:dyDescent="0.25">
      <c r="C4311" t="str">
        <f>IF(ISBLANK(Ventas[[#This Row],[Código]]),"",VLOOKUP(Ventas[[#This Row],[Código]],Productos[],2,FALSE))</f>
        <v/>
      </c>
      <c r="D4311" t="str">
        <f>IF(ISBLANK(Ventas[[#This Row],[Código]]),"",VLOOKUP(Ventas[[#This Row],[Código]],Productos[],3,FALSE))</f>
        <v/>
      </c>
      <c r="E4311" s="22"/>
      <c r="F4311" s="1" t="str">
        <f>IF(ISBLANK(Ventas[[#This Row],[Código]]),"",VLOOKUP(Ventas[[#This Row],[Código]],Productos[],4,FALSE))</f>
        <v/>
      </c>
      <c r="G4311" s="1" t="str">
        <f>IF(ISBLANK(Ventas[[#This Row],[Código]]),"",VLOOKUP(Ventas[[#This Row],[Código]],Productos[],5,FALSE))</f>
        <v/>
      </c>
      <c r="H4311" s="23" t="str">
        <f>IF(ISBLANK(Ventas[[#This Row],[Código]]),"",Ventas[[#This Row],[Precio Unitario]]*Ventas[[#This Row],[Cantidad]])</f>
        <v/>
      </c>
      <c r="I4311" s="1" t="str">
        <f>IF(ISBLANK(Ventas[[#This Row],[Código]]),"",SUM(Ventas[[#This Row],[Monto]],I4310))</f>
        <v/>
      </c>
    </row>
    <row r="4312" spans="3:9" x14ac:dyDescent="0.25">
      <c r="C4312" t="str">
        <f>IF(ISBLANK(Ventas[[#This Row],[Código]]),"",VLOOKUP(Ventas[[#This Row],[Código]],Productos[],2,FALSE))</f>
        <v/>
      </c>
      <c r="D4312" t="str">
        <f>IF(ISBLANK(Ventas[[#This Row],[Código]]),"",VLOOKUP(Ventas[[#This Row],[Código]],Productos[],3,FALSE))</f>
        <v/>
      </c>
      <c r="E4312" s="22"/>
      <c r="F4312" s="1" t="str">
        <f>IF(ISBLANK(Ventas[[#This Row],[Código]]),"",VLOOKUP(Ventas[[#This Row],[Código]],Productos[],4,FALSE))</f>
        <v/>
      </c>
      <c r="G4312" s="1" t="str">
        <f>IF(ISBLANK(Ventas[[#This Row],[Código]]),"",VLOOKUP(Ventas[[#This Row],[Código]],Productos[],5,FALSE))</f>
        <v/>
      </c>
      <c r="H4312" s="23" t="str">
        <f>IF(ISBLANK(Ventas[[#This Row],[Código]]),"",Ventas[[#This Row],[Precio Unitario]]*Ventas[[#This Row],[Cantidad]])</f>
        <v/>
      </c>
      <c r="I4312" s="1" t="str">
        <f>IF(ISBLANK(Ventas[[#This Row],[Código]]),"",SUM(Ventas[[#This Row],[Monto]],I4311))</f>
        <v/>
      </c>
    </row>
    <row r="4313" spans="3:9" x14ac:dyDescent="0.25">
      <c r="C4313" t="str">
        <f>IF(ISBLANK(Ventas[[#This Row],[Código]]),"",VLOOKUP(Ventas[[#This Row],[Código]],Productos[],2,FALSE))</f>
        <v/>
      </c>
      <c r="D4313" t="str">
        <f>IF(ISBLANK(Ventas[[#This Row],[Código]]),"",VLOOKUP(Ventas[[#This Row],[Código]],Productos[],3,FALSE))</f>
        <v/>
      </c>
      <c r="E4313" s="22"/>
      <c r="F4313" s="1" t="str">
        <f>IF(ISBLANK(Ventas[[#This Row],[Código]]),"",VLOOKUP(Ventas[[#This Row],[Código]],Productos[],4,FALSE))</f>
        <v/>
      </c>
      <c r="G4313" s="1" t="str">
        <f>IF(ISBLANK(Ventas[[#This Row],[Código]]),"",VLOOKUP(Ventas[[#This Row],[Código]],Productos[],5,FALSE))</f>
        <v/>
      </c>
      <c r="H4313" s="23" t="str">
        <f>IF(ISBLANK(Ventas[[#This Row],[Código]]),"",Ventas[[#This Row],[Precio Unitario]]*Ventas[[#This Row],[Cantidad]])</f>
        <v/>
      </c>
      <c r="I4313" s="1" t="str">
        <f>IF(ISBLANK(Ventas[[#This Row],[Código]]),"",SUM(Ventas[[#This Row],[Monto]],I4312))</f>
        <v/>
      </c>
    </row>
    <row r="4314" spans="3:9" x14ac:dyDescent="0.25">
      <c r="C4314" t="str">
        <f>IF(ISBLANK(Ventas[[#This Row],[Código]]),"",VLOOKUP(Ventas[[#This Row],[Código]],Productos[],2,FALSE))</f>
        <v/>
      </c>
      <c r="D4314" t="str">
        <f>IF(ISBLANK(Ventas[[#This Row],[Código]]),"",VLOOKUP(Ventas[[#This Row],[Código]],Productos[],3,FALSE))</f>
        <v/>
      </c>
      <c r="E4314" s="22"/>
      <c r="F4314" s="1" t="str">
        <f>IF(ISBLANK(Ventas[[#This Row],[Código]]),"",VLOOKUP(Ventas[[#This Row],[Código]],Productos[],4,FALSE))</f>
        <v/>
      </c>
      <c r="G4314" s="1" t="str">
        <f>IF(ISBLANK(Ventas[[#This Row],[Código]]),"",VLOOKUP(Ventas[[#This Row],[Código]],Productos[],5,FALSE))</f>
        <v/>
      </c>
      <c r="H4314" s="23" t="str">
        <f>IF(ISBLANK(Ventas[[#This Row],[Código]]),"",Ventas[[#This Row],[Precio Unitario]]*Ventas[[#This Row],[Cantidad]])</f>
        <v/>
      </c>
      <c r="I4314" s="1" t="str">
        <f>IF(ISBLANK(Ventas[[#This Row],[Código]]),"",SUM(Ventas[[#This Row],[Monto]],I4313))</f>
        <v/>
      </c>
    </row>
    <row r="4315" spans="3:9" x14ac:dyDescent="0.25">
      <c r="C4315" t="str">
        <f>IF(ISBLANK(Ventas[[#This Row],[Código]]),"",VLOOKUP(Ventas[[#This Row],[Código]],Productos[],2,FALSE))</f>
        <v/>
      </c>
      <c r="D4315" t="str">
        <f>IF(ISBLANK(Ventas[[#This Row],[Código]]),"",VLOOKUP(Ventas[[#This Row],[Código]],Productos[],3,FALSE))</f>
        <v/>
      </c>
      <c r="E4315" s="22"/>
      <c r="F4315" s="1" t="str">
        <f>IF(ISBLANK(Ventas[[#This Row],[Código]]),"",VLOOKUP(Ventas[[#This Row],[Código]],Productos[],4,FALSE))</f>
        <v/>
      </c>
      <c r="G4315" s="1" t="str">
        <f>IF(ISBLANK(Ventas[[#This Row],[Código]]),"",VLOOKUP(Ventas[[#This Row],[Código]],Productos[],5,FALSE))</f>
        <v/>
      </c>
      <c r="H4315" s="23" t="str">
        <f>IF(ISBLANK(Ventas[[#This Row],[Código]]),"",Ventas[[#This Row],[Precio Unitario]]*Ventas[[#This Row],[Cantidad]])</f>
        <v/>
      </c>
      <c r="I4315" s="1" t="str">
        <f>IF(ISBLANK(Ventas[[#This Row],[Código]]),"",SUM(Ventas[[#This Row],[Monto]],I4314))</f>
        <v/>
      </c>
    </row>
    <row r="4316" spans="3:9" x14ac:dyDescent="0.25">
      <c r="C4316" t="str">
        <f>IF(ISBLANK(Ventas[[#This Row],[Código]]),"",VLOOKUP(Ventas[[#This Row],[Código]],Productos[],2,FALSE))</f>
        <v/>
      </c>
      <c r="D4316" t="str">
        <f>IF(ISBLANK(Ventas[[#This Row],[Código]]),"",VLOOKUP(Ventas[[#This Row],[Código]],Productos[],3,FALSE))</f>
        <v/>
      </c>
      <c r="E4316" s="22"/>
      <c r="F4316" s="1" t="str">
        <f>IF(ISBLANK(Ventas[[#This Row],[Código]]),"",VLOOKUP(Ventas[[#This Row],[Código]],Productos[],4,FALSE))</f>
        <v/>
      </c>
      <c r="G4316" s="1" t="str">
        <f>IF(ISBLANK(Ventas[[#This Row],[Código]]),"",VLOOKUP(Ventas[[#This Row],[Código]],Productos[],5,FALSE))</f>
        <v/>
      </c>
      <c r="H4316" s="23" t="str">
        <f>IF(ISBLANK(Ventas[[#This Row],[Código]]),"",Ventas[[#This Row],[Precio Unitario]]*Ventas[[#This Row],[Cantidad]])</f>
        <v/>
      </c>
      <c r="I4316" s="1" t="str">
        <f>IF(ISBLANK(Ventas[[#This Row],[Código]]),"",SUM(Ventas[[#This Row],[Monto]],I4315))</f>
        <v/>
      </c>
    </row>
    <row r="4317" spans="3:9" x14ac:dyDescent="0.25">
      <c r="C4317" t="str">
        <f>IF(ISBLANK(Ventas[[#This Row],[Código]]),"",VLOOKUP(Ventas[[#This Row],[Código]],Productos[],2,FALSE))</f>
        <v/>
      </c>
      <c r="D4317" t="str">
        <f>IF(ISBLANK(Ventas[[#This Row],[Código]]),"",VLOOKUP(Ventas[[#This Row],[Código]],Productos[],3,FALSE))</f>
        <v/>
      </c>
      <c r="E4317" s="22"/>
      <c r="F4317" s="1" t="str">
        <f>IF(ISBLANK(Ventas[[#This Row],[Código]]),"",VLOOKUP(Ventas[[#This Row],[Código]],Productos[],4,FALSE))</f>
        <v/>
      </c>
      <c r="G4317" s="1" t="str">
        <f>IF(ISBLANK(Ventas[[#This Row],[Código]]),"",VLOOKUP(Ventas[[#This Row],[Código]],Productos[],5,FALSE))</f>
        <v/>
      </c>
      <c r="H4317" s="23" t="str">
        <f>IF(ISBLANK(Ventas[[#This Row],[Código]]),"",Ventas[[#This Row],[Precio Unitario]]*Ventas[[#This Row],[Cantidad]])</f>
        <v/>
      </c>
      <c r="I4317" s="1" t="str">
        <f>IF(ISBLANK(Ventas[[#This Row],[Código]]),"",SUM(Ventas[[#This Row],[Monto]],I4316))</f>
        <v/>
      </c>
    </row>
    <row r="4318" spans="3:9" x14ac:dyDescent="0.25">
      <c r="C4318" t="str">
        <f>IF(ISBLANK(Ventas[[#This Row],[Código]]),"",VLOOKUP(Ventas[[#This Row],[Código]],Productos[],2,FALSE))</f>
        <v/>
      </c>
      <c r="D4318" t="str">
        <f>IF(ISBLANK(Ventas[[#This Row],[Código]]),"",VLOOKUP(Ventas[[#This Row],[Código]],Productos[],3,FALSE))</f>
        <v/>
      </c>
      <c r="E4318" s="22"/>
      <c r="F4318" s="1" t="str">
        <f>IF(ISBLANK(Ventas[[#This Row],[Código]]),"",VLOOKUP(Ventas[[#This Row],[Código]],Productos[],4,FALSE))</f>
        <v/>
      </c>
      <c r="G4318" s="1" t="str">
        <f>IF(ISBLANK(Ventas[[#This Row],[Código]]),"",VLOOKUP(Ventas[[#This Row],[Código]],Productos[],5,FALSE))</f>
        <v/>
      </c>
      <c r="H4318" s="23" t="str">
        <f>IF(ISBLANK(Ventas[[#This Row],[Código]]),"",Ventas[[#This Row],[Precio Unitario]]*Ventas[[#This Row],[Cantidad]])</f>
        <v/>
      </c>
      <c r="I4318" s="1" t="str">
        <f>IF(ISBLANK(Ventas[[#This Row],[Código]]),"",SUM(Ventas[[#This Row],[Monto]],I4317))</f>
        <v/>
      </c>
    </row>
    <row r="4319" spans="3:9" x14ac:dyDescent="0.25">
      <c r="C4319" t="str">
        <f>IF(ISBLANK(Ventas[[#This Row],[Código]]),"",VLOOKUP(Ventas[[#This Row],[Código]],Productos[],2,FALSE))</f>
        <v/>
      </c>
      <c r="D4319" t="str">
        <f>IF(ISBLANK(Ventas[[#This Row],[Código]]),"",VLOOKUP(Ventas[[#This Row],[Código]],Productos[],3,FALSE))</f>
        <v/>
      </c>
      <c r="E4319" s="22"/>
      <c r="F4319" s="1" t="str">
        <f>IF(ISBLANK(Ventas[[#This Row],[Código]]),"",VLOOKUP(Ventas[[#This Row],[Código]],Productos[],4,FALSE))</f>
        <v/>
      </c>
      <c r="G4319" s="1" t="str">
        <f>IF(ISBLANK(Ventas[[#This Row],[Código]]),"",VLOOKUP(Ventas[[#This Row],[Código]],Productos[],5,FALSE))</f>
        <v/>
      </c>
      <c r="H4319" s="23" t="str">
        <f>IF(ISBLANK(Ventas[[#This Row],[Código]]),"",Ventas[[#This Row],[Precio Unitario]]*Ventas[[#This Row],[Cantidad]])</f>
        <v/>
      </c>
      <c r="I4319" s="1" t="str">
        <f>IF(ISBLANK(Ventas[[#This Row],[Código]]),"",SUM(Ventas[[#This Row],[Monto]],I4318))</f>
        <v/>
      </c>
    </row>
    <row r="4320" spans="3:9" x14ac:dyDescent="0.25">
      <c r="C4320" t="str">
        <f>IF(ISBLANK(Ventas[[#This Row],[Código]]),"",VLOOKUP(Ventas[[#This Row],[Código]],Productos[],2,FALSE))</f>
        <v/>
      </c>
      <c r="D4320" t="str">
        <f>IF(ISBLANK(Ventas[[#This Row],[Código]]),"",VLOOKUP(Ventas[[#This Row],[Código]],Productos[],3,FALSE))</f>
        <v/>
      </c>
      <c r="E4320" s="22"/>
      <c r="F4320" s="1" t="str">
        <f>IF(ISBLANK(Ventas[[#This Row],[Código]]),"",VLOOKUP(Ventas[[#This Row],[Código]],Productos[],4,FALSE))</f>
        <v/>
      </c>
      <c r="G4320" s="1" t="str">
        <f>IF(ISBLANK(Ventas[[#This Row],[Código]]),"",VLOOKUP(Ventas[[#This Row],[Código]],Productos[],5,FALSE))</f>
        <v/>
      </c>
      <c r="H4320" s="23" t="str">
        <f>IF(ISBLANK(Ventas[[#This Row],[Código]]),"",Ventas[[#This Row],[Precio Unitario]]*Ventas[[#This Row],[Cantidad]])</f>
        <v/>
      </c>
      <c r="I4320" s="1" t="str">
        <f>IF(ISBLANK(Ventas[[#This Row],[Código]]),"",SUM(Ventas[[#This Row],[Monto]],I4319))</f>
        <v/>
      </c>
    </row>
    <row r="4321" spans="3:9" x14ac:dyDescent="0.25">
      <c r="C4321" t="str">
        <f>IF(ISBLANK(Ventas[[#This Row],[Código]]),"",VLOOKUP(Ventas[[#This Row],[Código]],Productos[],2,FALSE))</f>
        <v/>
      </c>
      <c r="D4321" t="str">
        <f>IF(ISBLANK(Ventas[[#This Row],[Código]]),"",VLOOKUP(Ventas[[#This Row],[Código]],Productos[],3,FALSE))</f>
        <v/>
      </c>
      <c r="E4321" s="22"/>
      <c r="F4321" s="1" t="str">
        <f>IF(ISBLANK(Ventas[[#This Row],[Código]]),"",VLOOKUP(Ventas[[#This Row],[Código]],Productos[],4,FALSE))</f>
        <v/>
      </c>
      <c r="G4321" s="1" t="str">
        <f>IF(ISBLANK(Ventas[[#This Row],[Código]]),"",VLOOKUP(Ventas[[#This Row],[Código]],Productos[],5,FALSE))</f>
        <v/>
      </c>
      <c r="H4321" s="23" t="str">
        <f>IF(ISBLANK(Ventas[[#This Row],[Código]]),"",Ventas[[#This Row],[Precio Unitario]]*Ventas[[#This Row],[Cantidad]])</f>
        <v/>
      </c>
      <c r="I4321" s="1" t="str">
        <f>IF(ISBLANK(Ventas[[#This Row],[Código]]),"",SUM(Ventas[[#This Row],[Monto]],I4320))</f>
        <v/>
      </c>
    </row>
    <row r="4322" spans="3:9" x14ac:dyDescent="0.25">
      <c r="C4322" t="str">
        <f>IF(ISBLANK(Ventas[[#This Row],[Código]]),"",VLOOKUP(Ventas[[#This Row],[Código]],Productos[],2,FALSE))</f>
        <v/>
      </c>
      <c r="D4322" t="str">
        <f>IF(ISBLANK(Ventas[[#This Row],[Código]]),"",VLOOKUP(Ventas[[#This Row],[Código]],Productos[],3,FALSE))</f>
        <v/>
      </c>
      <c r="E4322" s="22"/>
      <c r="F4322" s="1" t="str">
        <f>IF(ISBLANK(Ventas[[#This Row],[Código]]),"",VLOOKUP(Ventas[[#This Row],[Código]],Productos[],4,FALSE))</f>
        <v/>
      </c>
      <c r="G4322" s="1" t="str">
        <f>IF(ISBLANK(Ventas[[#This Row],[Código]]),"",VLOOKUP(Ventas[[#This Row],[Código]],Productos[],5,FALSE))</f>
        <v/>
      </c>
      <c r="H4322" s="23" t="str">
        <f>IF(ISBLANK(Ventas[[#This Row],[Código]]),"",Ventas[[#This Row],[Precio Unitario]]*Ventas[[#This Row],[Cantidad]])</f>
        <v/>
      </c>
      <c r="I4322" s="1" t="str">
        <f>IF(ISBLANK(Ventas[[#This Row],[Código]]),"",SUM(Ventas[[#This Row],[Monto]],I4321))</f>
        <v/>
      </c>
    </row>
    <row r="4323" spans="3:9" x14ac:dyDescent="0.25">
      <c r="C4323" t="str">
        <f>IF(ISBLANK(Ventas[[#This Row],[Código]]),"",VLOOKUP(Ventas[[#This Row],[Código]],Productos[],2,FALSE))</f>
        <v/>
      </c>
      <c r="D4323" t="str">
        <f>IF(ISBLANK(Ventas[[#This Row],[Código]]),"",VLOOKUP(Ventas[[#This Row],[Código]],Productos[],3,FALSE))</f>
        <v/>
      </c>
      <c r="E4323" s="22"/>
      <c r="F4323" s="1" t="str">
        <f>IF(ISBLANK(Ventas[[#This Row],[Código]]),"",VLOOKUP(Ventas[[#This Row],[Código]],Productos[],4,FALSE))</f>
        <v/>
      </c>
      <c r="G4323" s="1" t="str">
        <f>IF(ISBLANK(Ventas[[#This Row],[Código]]),"",VLOOKUP(Ventas[[#This Row],[Código]],Productos[],5,FALSE))</f>
        <v/>
      </c>
      <c r="H4323" s="23" t="str">
        <f>IF(ISBLANK(Ventas[[#This Row],[Código]]),"",Ventas[[#This Row],[Precio Unitario]]*Ventas[[#This Row],[Cantidad]])</f>
        <v/>
      </c>
      <c r="I4323" s="1" t="str">
        <f>IF(ISBLANK(Ventas[[#This Row],[Código]]),"",SUM(Ventas[[#This Row],[Monto]],I4322))</f>
        <v/>
      </c>
    </row>
    <row r="4324" spans="3:9" x14ac:dyDescent="0.25">
      <c r="C4324" t="str">
        <f>IF(ISBLANK(Ventas[[#This Row],[Código]]),"",VLOOKUP(Ventas[[#This Row],[Código]],Productos[],2,FALSE))</f>
        <v/>
      </c>
      <c r="D4324" t="str">
        <f>IF(ISBLANK(Ventas[[#This Row],[Código]]),"",VLOOKUP(Ventas[[#This Row],[Código]],Productos[],3,FALSE))</f>
        <v/>
      </c>
      <c r="E4324" s="22"/>
      <c r="F4324" s="1" t="str">
        <f>IF(ISBLANK(Ventas[[#This Row],[Código]]),"",VLOOKUP(Ventas[[#This Row],[Código]],Productos[],4,FALSE))</f>
        <v/>
      </c>
      <c r="G4324" s="1" t="str">
        <f>IF(ISBLANK(Ventas[[#This Row],[Código]]),"",VLOOKUP(Ventas[[#This Row],[Código]],Productos[],5,FALSE))</f>
        <v/>
      </c>
      <c r="H4324" s="23" t="str">
        <f>IF(ISBLANK(Ventas[[#This Row],[Código]]),"",Ventas[[#This Row],[Precio Unitario]]*Ventas[[#This Row],[Cantidad]])</f>
        <v/>
      </c>
      <c r="I4324" s="1" t="str">
        <f>IF(ISBLANK(Ventas[[#This Row],[Código]]),"",SUM(Ventas[[#This Row],[Monto]],I4323))</f>
        <v/>
      </c>
    </row>
    <row r="4325" spans="3:9" x14ac:dyDescent="0.25">
      <c r="C4325" t="str">
        <f>IF(ISBLANK(Ventas[[#This Row],[Código]]),"",VLOOKUP(Ventas[[#This Row],[Código]],Productos[],2,FALSE))</f>
        <v/>
      </c>
      <c r="D4325" t="str">
        <f>IF(ISBLANK(Ventas[[#This Row],[Código]]),"",VLOOKUP(Ventas[[#This Row],[Código]],Productos[],3,FALSE))</f>
        <v/>
      </c>
      <c r="E4325" s="22"/>
      <c r="F4325" s="1" t="str">
        <f>IF(ISBLANK(Ventas[[#This Row],[Código]]),"",VLOOKUP(Ventas[[#This Row],[Código]],Productos[],4,FALSE))</f>
        <v/>
      </c>
      <c r="G4325" s="1" t="str">
        <f>IF(ISBLANK(Ventas[[#This Row],[Código]]),"",VLOOKUP(Ventas[[#This Row],[Código]],Productos[],5,FALSE))</f>
        <v/>
      </c>
      <c r="H4325" s="23" t="str">
        <f>IF(ISBLANK(Ventas[[#This Row],[Código]]),"",Ventas[[#This Row],[Precio Unitario]]*Ventas[[#This Row],[Cantidad]])</f>
        <v/>
      </c>
      <c r="I4325" s="1" t="str">
        <f>IF(ISBLANK(Ventas[[#This Row],[Código]]),"",SUM(Ventas[[#This Row],[Monto]],I4324))</f>
        <v/>
      </c>
    </row>
    <row r="4326" spans="3:9" x14ac:dyDescent="0.25">
      <c r="C4326" t="str">
        <f>IF(ISBLANK(Ventas[[#This Row],[Código]]),"",VLOOKUP(Ventas[[#This Row],[Código]],Productos[],2,FALSE))</f>
        <v/>
      </c>
      <c r="D4326" t="str">
        <f>IF(ISBLANK(Ventas[[#This Row],[Código]]),"",VLOOKUP(Ventas[[#This Row],[Código]],Productos[],3,FALSE))</f>
        <v/>
      </c>
      <c r="E4326" s="22"/>
      <c r="F4326" s="1" t="str">
        <f>IF(ISBLANK(Ventas[[#This Row],[Código]]),"",VLOOKUP(Ventas[[#This Row],[Código]],Productos[],4,FALSE))</f>
        <v/>
      </c>
      <c r="G4326" s="1" t="str">
        <f>IF(ISBLANK(Ventas[[#This Row],[Código]]),"",VLOOKUP(Ventas[[#This Row],[Código]],Productos[],5,FALSE))</f>
        <v/>
      </c>
      <c r="H4326" s="23" t="str">
        <f>IF(ISBLANK(Ventas[[#This Row],[Código]]),"",Ventas[[#This Row],[Precio Unitario]]*Ventas[[#This Row],[Cantidad]])</f>
        <v/>
      </c>
      <c r="I4326" s="1" t="str">
        <f>IF(ISBLANK(Ventas[[#This Row],[Código]]),"",SUM(Ventas[[#This Row],[Monto]],I4325))</f>
        <v/>
      </c>
    </row>
    <row r="4327" spans="3:9" x14ac:dyDescent="0.25">
      <c r="C4327" t="str">
        <f>IF(ISBLANK(Ventas[[#This Row],[Código]]),"",VLOOKUP(Ventas[[#This Row],[Código]],Productos[],2,FALSE))</f>
        <v/>
      </c>
      <c r="D4327" t="str">
        <f>IF(ISBLANK(Ventas[[#This Row],[Código]]),"",VLOOKUP(Ventas[[#This Row],[Código]],Productos[],3,FALSE))</f>
        <v/>
      </c>
      <c r="E4327" s="22"/>
      <c r="F4327" s="1" t="str">
        <f>IF(ISBLANK(Ventas[[#This Row],[Código]]),"",VLOOKUP(Ventas[[#This Row],[Código]],Productos[],4,FALSE))</f>
        <v/>
      </c>
      <c r="G4327" s="1" t="str">
        <f>IF(ISBLANK(Ventas[[#This Row],[Código]]),"",VLOOKUP(Ventas[[#This Row],[Código]],Productos[],5,FALSE))</f>
        <v/>
      </c>
      <c r="H4327" s="23" t="str">
        <f>IF(ISBLANK(Ventas[[#This Row],[Código]]),"",Ventas[[#This Row],[Precio Unitario]]*Ventas[[#This Row],[Cantidad]])</f>
        <v/>
      </c>
      <c r="I4327" s="1" t="str">
        <f>IF(ISBLANK(Ventas[[#This Row],[Código]]),"",SUM(Ventas[[#This Row],[Monto]],I4326))</f>
        <v/>
      </c>
    </row>
    <row r="4328" spans="3:9" x14ac:dyDescent="0.25">
      <c r="C4328" t="str">
        <f>IF(ISBLANK(Ventas[[#This Row],[Código]]),"",VLOOKUP(Ventas[[#This Row],[Código]],Productos[],2,FALSE))</f>
        <v/>
      </c>
      <c r="D4328" t="str">
        <f>IF(ISBLANK(Ventas[[#This Row],[Código]]),"",VLOOKUP(Ventas[[#This Row],[Código]],Productos[],3,FALSE))</f>
        <v/>
      </c>
      <c r="E4328" s="22"/>
      <c r="F4328" s="1" t="str">
        <f>IF(ISBLANK(Ventas[[#This Row],[Código]]),"",VLOOKUP(Ventas[[#This Row],[Código]],Productos[],4,FALSE))</f>
        <v/>
      </c>
      <c r="G4328" s="1" t="str">
        <f>IF(ISBLANK(Ventas[[#This Row],[Código]]),"",VLOOKUP(Ventas[[#This Row],[Código]],Productos[],5,FALSE))</f>
        <v/>
      </c>
      <c r="H4328" s="23" t="str">
        <f>IF(ISBLANK(Ventas[[#This Row],[Código]]),"",Ventas[[#This Row],[Precio Unitario]]*Ventas[[#This Row],[Cantidad]])</f>
        <v/>
      </c>
      <c r="I4328" s="1" t="str">
        <f>IF(ISBLANK(Ventas[[#This Row],[Código]]),"",SUM(Ventas[[#This Row],[Monto]],I4327))</f>
        <v/>
      </c>
    </row>
    <row r="4329" spans="3:9" x14ac:dyDescent="0.25">
      <c r="C4329" t="str">
        <f>IF(ISBLANK(Ventas[[#This Row],[Código]]),"",VLOOKUP(Ventas[[#This Row],[Código]],Productos[],2,FALSE))</f>
        <v/>
      </c>
      <c r="D4329" t="str">
        <f>IF(ISBLANK(Ventas[[#This Row],[Código]]),"",VLOOKUP(Ventas[[#This Row],[Código]],Productos[],3,FALSE))</f>
        <v/>
      </c>
      <c r="E4329" s="22"/>
      <c r="F4329" s="1" t="str">
        <f>IF(ISBLANK(Ventas[[#This Row],[Código]]),"",VLOOKUP(Ventas[[#This Row],[Código]],Productos[],4,FALSE))</f>
        <v/>
      </c>
      <c r="G4329" s="1" t="str">
        <f>IF(ISBLANK(Ventas[[#This Row],[Código]]),"",VLOOKUP(Ventas[[#This Row],[Código]],Productos[],5,FALSE))</f>
        <v/>
      </c>
      <c r="H4329" s="23" t="str">
        <f>IF(ISBLANK(Ventas[[#This Row],[Código]]),"",Ventas[[#This Row],[Precio Unitario]]*Ventas[[#This Row],[Cantidad]])</f>
        <v/>
      </c>
      <c r="I4329" s="1" t="str">
        <f>IF(ISBLANK(Ventas[[#This Row],[Código]]),"",SUM(Ventas[[#This Row],[Monto]],I4328))</f>
        <v/>
      </c>
    </row>
    <row r="4330" spans="3:9" x14ac:dyDescent="0.25">
      <c r="C4330" t="str">
        <f>IF(ISBLANK(Ventas[[#This Row],[Código]]),"",VLOOKUP(Ventas[[#This Row],[Código]],Productos[],2,FALSE))</f>
        <v/>
      </c>
      <c r="D4330" t="str">
        <f>IF(ISBLANK(Ventas[[#This Row],[Código]]),"",VLOOKUP(Ventas[[#This Row],[Código]],Productos[],3,FALSE))</f>
        <v/>
      </c>
      <c r="E4330" s="22"/>
      <c r="F4330" s="1" t="str">
        <f>IF(ISBLANK(Ventas[[#This Row],[Código]]),"",VLOOKUP(Ventas[[#This Row],[Código]],Productos[],4,FALSE))</f>
        <v/>
      </c>
      <c r="G4330" s="1" t="str">
        <f>IF(ISBLANK(Ventas[[#This Row],[Código]]),"",VLOOKUP(Ventas[[#This Row],[Código]],Productos[],5,FALSE))</f>
        <v/>
      </c>
      <c r="H4330" s="23" t="str">
        <f>IF(ISBLANK(Ventas[[#This Row],[Código]]),"",Ventas[[#This Row],[Precio Unitario]]*Ventas[[#This Row],[Cantidad]])</f>
        <v/>
      </c>
      <c r="I4330" s="1" t="str">
        <f>IF(ISBLANK(Ventas[[#This Row],[Código]]),"",SUM(Ventas[[#This Row],[Monto]],I4329))</f>
        <v/>
      </c>
    </row>
    <row r="4331" spans="3:9" x14ac:dyDescent="0.25">
      <c r="C4331" t="str">
        <f>IF(ISBLANK(Ventas[[#This Row],[Código]]),"",VLOOKUP(Ventas[[#This Row],[Código]],Productos[],2,FALSE))</f>
        <v/>
      </c>
      <c r="D4331" t="str">
        <f>IF(ISBLANK(Ventas[[#This Row],[Código]]),"",VLOOKUP(Ventas[[#This Row],[Código]],Productos[],3,FALSE))</f>
        <v/>
      </c>
      <c r="E4331" s="22"/>
      <c r="F4331" s="1" t="str">
        <f>IF(ISBLANK(Ventas[[#This Row],[Código]]),"",VLOOKUP(Ventas[[#This Row],[Código]],Productos[],4,FALSE))</f>
        <v/>
      </c>
      <c r="G4331" s="1" t="str">
        <f>IF(ISBLANK(Ventas[[#This Row],[Código]]),"",VLOOKUP(Ventas[[#This Row],[Código]],Productos[],5,FALSE))</f>
        <v/>
      </c>
      <c r="H4331" s="23" t="str">
        <f>IF(ISBLANK(Ventas[[#This Row],[Código]]),"",Ventas[[#This Row],[Precio Unitario]]*Ventas[[#This Row],[Cantidad]])</f>
        <v/>
      </c>
      <c r="I4331" s="1" t="str">
        <f>IF(ISBLANK(Ventas[[#This Row],[Código]]),"",SUM(Ventas[[#This Row],[Monto]],I4330))</f>
        <v/>
      </c>
    </row>
    <row r="4332" spans="3:9" x14ac:dyDescent="0.25">
      <c r="C4332" t="str">
        <f>IF(ISBLANK(Ventas[[#This Row],[Código]]),"",VLOOKUP(Ventas[[#This Row],[Código]],Productos[],2,FALSE))</f>
        <v/>
      </c>
      <c r="D4332" t="str">
        <f>IF(ISBLANK(Ventas[[#This Row],[Código]]),"",VLOOKUP(Ventas[[#This Row],[Código]],Productos[],3,FALSE))</f>
        <v/>
      </c>
      <c r="E4332" s="22"/>
      <c r="F4332" s="1" t="str">
        <f>IF(ISBLANK(Ventas[[#This Row],[Código]]),"",VLOOKUP(Ventas[[#This Row],[Código]],Productos[],4,FALSE))</f>
        <v/>
      </c>
      <c r="G4332" s="1" t="str">
        <f>IF(ISBLANK(Ventas[[#This Row],[Código]]),"",VLOOKUP(Ventas[[#This Row],[Código]],Productos[],5,FALSE))</f>
        <v/>
      </c>
      <c r="H4332" s="23" t="str">
        <f>IF(ISBLANK(Ventas[[#This Row],[Código]]),"",Ventas[[#This Row],[Precio Unitario]]*Ventas[[#This Row],[Cantidad]])</f>
        <v/>
      </c>
      <c r="I4332" s="1" t="str">
        <f>IF(ISBLANK(Ventas[[#This Row],[Código]]),"",SUM(Ventas[[#This Row],[Monto]],I4331))</f>
        <v/>
      </c>
    </row>
    <row r="4333" spans="3:9" x14ac:dyDescent="0.25">
      <c r="C4333" t="str">
        <f>IF(ISBLANK(Ventas[[#This Row],[Código]]),"",VLOOKUP(Ventas[[#This Row],[Código]],Productos[],2,FALSE))</f>
        <v/>
      </c>
      <c r="D4333" t="str">
        <f>IF(ISBLANK(Ventas[[#This Row],[Código]]),"",VLOOKUP(Ventas[[#This Row],[Código]],Productos[],3,FALSE))</f>
        <v/>
      </c>
      <c r="E4333" s="22"/>
      <c r="F4333" s="1" t="str">
        <f>IF(ISBLANK(Ventas[[#This Row],[Código]]),"",VLOOKUP(Ventas[[#This Row],[Código]],Productos[],4,FALSE))</f>
        <v/>
      </c>
      <c r="G4333" s="1" t="str">
        <f>IF(ISBLANK(Ventas[[#This Row],[Código]]),"",VLOOKUP(Ventas[[#This Row],[Código]],Productos[],5,FALSE))</f>
        <v/>
      </c>
      <c r="H4333" s="23" t="str">
        <f>IF(ISBLANK(Ventas[[#This Row],[Código]]),"",Ventas[[#This Row],[Precio Unitario]]*Ventas[[#This Row],[Cantidad]])</f>
        <v/>
      </c>
      <c r="I4333" s="1" t="str">
        <f>IF(ISBLANK(Ventas[[#This Row],[Código]]),"",SUM(Ventas[[#This Row],[Monto]],I4332))</f>
        <v/>
      </c>
    </row>
    <row r="4334" spans="3:9" x14ac:dyDescent="0.25">
      <c r="C4334" t="str">
        <f>IF(ISBLANK(Ventas[[#This Row],[Código]]),"",VLOOKUP(Ventas[[#This Row],[Código]],Productos[],2,FALSE))</f>
        <v/>
      </c>
      <c r="D4334" t="str">
        <f>IF(ISBLANK(Ventas[[#This Row],[Código]]),"",VLOOKUP(Ventas[[#This Row],[Código]],Productos[],3,FALSE))</f>
        <v/>
      </c>
      <c r="E4334" s="22"/>
      <c r="F4334" s="1" t="str">
        <f>IF(ISBLANK(Ventas[[#This Row],[Código]]),"",VLOOKUP(Ventas[[#This Row],[Código]],Productos[],4,FALSE))</f>
        <v/>
      </c>
      <c r="G4334" s="1" t="str">
        <f>IF(ISBLANK(Ventas[[#This Row],[Código]]),"",VLOOKUP(Ventas[[#This Row],[Código]],Productos[],5,FALSE))</f>
        <v/>
      </c>
      <c r="H4334" s="23" t="str">
        <f>IF(ISBLANK(Ventas[[#This Row],[Código]]),"",Ventas[[#This Row],[Precio Unitario]]*Ventas[[#This Row],[Cantidad]])</f>
        <v/>
      </c>
      <c r="I4334" s="1" t="str">
        <f>IF(ISBLANK(Ventas[[#This Row],[Código]]),"",SUM(Ventas[[#This Row],[Monto]],I4333))</f>
        <v/>
      </c>
    </row>
    <row r="4335" spans="3:9" x14ac:dyDescent="0.25">
      <c r="C4335" t="str">
        <f>IF(ISBLANK(Ventas[[#This Row],[Código]]),"",VLOOKUP(Ventas[[#This Row],[Código]],Productos[],2,FALSE))</f>
        <v/>
      </c>
      <c r="D4335" t="str">
        <f>IF(ISBLANK(Ventas[[#This Row],[Código]]),"",VLOOKUP(Ventas[[#This Row],[Código]],Productos[],3,FALSE))</f>
        <v/>
      </c>
      <c r="E4335" s="22"/>
      <c r="F4335" s="1" t="str">
        <f>IF(ISBLANK(Ventas[[#This Row],[Código]]),"",VLOOKUP(Ventas[[#This Row],[Código]],Productos[],4,FALSE))</f>
        <v/>
      </c>
      <c r="G4335" s="1" t="str">
        <f>IF(ISBLANK(Ventas[[#This Row],[Código]]),"",VLOOKUP(Ventas[[#This Row],[Código]],Productos[],5,FALSE))</f>
        <v/>
      </c>
      <c r="H4335" s="23" t="str">
        <f>IF(ISBLANK(Ventas[[#This Row],[Código]]),"",Ventas[[#This Row],[Precio Unitario]]*Ventas[[#This Row],[Cantidad]])</f>
        <v/>
      </c>
      <c r="I4335" s="1" t="str">
        <f>IF(ISBLANK(Ventas[[#This Row],[Código]]),"",SUM(Ventas[[#This Row],[Monto]],I4334))</f>
        <v/>
      </c>
    </row>
    <row r="4336" spans="3:9" x14ac:dyDescent="0.25">
      <c r="C4336" t="str">
        <f>IF(ISBLANK(Ventas[[#This Row],[Código]]),"",VLOOKUP(Ventas[[#This Row],[Código]],Productos[],2,FALSE))</f>
        <v/>
      </c>
      <c r="D4336" t="str">
        <f>IF(ISBLANK(Ventas[[#This Row],[Código]]),"",VLOOKUP(Ventas[[#This Row],[Código]],Productos[],3,FALSE))</f>
        <v/>
      </c>
      <c r="E4336" s="22"/>
      <c r="F4336" s="1" t="str">
        <f>IF(ISBLANK(Ventas[[#This Row],[Código]]),"",VLOOKUP(Ventas[[#This Row],[Código]],Productos[],4,FALSE))</f>
        <v/>
      </c>
      <c r="G4336" s="1" t="str">
        <f>IF(ISBLANK(Ventas[[#This Row],[Código]]),"",VLOOKUP(Ventas[[#This Row],[Código]],Productos[],5,FALSE))</f>
        <v/>
      </c>
      <c r="H4336" s="23" t="str">
        <f>IF(ISBLANK(Ventas[[#This Row],[Código]]),"",Ventas[[#This Row],[Precio Unitario]]*Ventas[[#This Row],[Cantidad]])</f>
        <v/>
      </c>
      <c r="I4336" s="1" t="str">
        <f>IF(ISBLANK(Ventas[[#This Row],[Código]]),"",SUM(Ventas[[#This Row],[Monto]],I4335))</f>
        <v/>
      </c>
    </row>
    <row r="4337" spans="3:9" x14ac:dyDescent="0.25">
      <c r="C4337" t="str">
        <f>IF(ISBLANK(Ventas[[#This Row],[Código]]),"",VLOOKUP(Ventas[[#This Row],[Código]],Productos[],2,FALSE))</f>
        <v/>
      </c>
      <c r="D4337" t="str">
        <f>IF(ISBLANK(Ventas[[#This Row],[Código]]),"",VLOOKUP(Ventas[[#This Row],[Código]],Productos[],3,FALSE))</f>
        <v/>
      </c>
      <c r="E4337" s="22"/>
      <c r="F4337" s="1" t="str">
        <f>IF(ISBLANK(Ventas[[#This Row],[Código]]),"",VLOOKUP(Ventas[[#This Row],[Código]],Productos[],4,FALSE))</f>
        <v/>
      </c>
      <c r="G4337" s="1" t="str">
        <f>IF(ISBLANK(Ventas[[#This Row],[Código]]),"",VLOOKUP(Ventas[[#This Row],[Código]],Productos[],5,FALSE))</f>
        <v/>
      </c>
      <c r="H4337" s="23" t="str">
        <f>IF(ISBLANK(Ventas[[#This Row],[Código]]),"",Ventas[[#This Row],[Precio Unitario]]*Ventas[[#This Row],[Cantidad]])</f>
        <v/>
      </c>
      <c r="I4337" s="1" t="str">
        <f>IF(ISBLANK(Ventas[[#This Row],[Código]]),"",SUM(Ventas[[#This Row],[Monto]],I4336))</f>
        <v/>
      </c>
    </row>
    <row r="4338" spans="3:9" x14ac:dyDescent="0.25">
      <c r="C4338" t="str">
        <f>IF(ISBLANK(Ventas[[#This Row],[Código]]),"",VLOOKUP(Ventas[[#This Row],[Código]],Productos[],2,FALSE))</f>
        <v/>
      </c>
      <c r="D4338" t="str">
        <f>IF(ISBLANK(Ventas[[#This Row],[Código]]),"",VLOOKUP(Ventas[[#This Row],[Código]],Productos[],3,FALSE))</f>
        <v/>
      </c>
      <c r="E4338" s="22"/>
      <c r="F4338" s="1" t="str">
        <f>IF(ISBLANK(Ventas[[#This Row],[Código]]),"",VLOOKUP(Ventas[[#This Row],[Código]],Productos[],4,FALSE))</f>
        <v/>
      </c>
      <c r="G4338" s="1" t="str">
        <f>IF(ISBLANK(Ventas[[#This Row],[Código]]),"",VLOOKUP(Ventas[[#This Row],[Código]],Productos[],5,FALSE))</f>
        <v/>
      </c>
      <c r="H4338" s="23" t="str">
        <f>IF(ISBLANK(Ventas[[#This Row],[Código]]),"",Ventas[[#This Row],[Precio Unitario]]*Ventas[[#This Row],[Cantidad]])</f>
        <v/>
      </c>
      <c r="I4338" s="1" t="str">
        <f>IF(ISBLANK(Ventas[[#This Row],[Código]]),"",SUM(Ventas[[#This Row],[Monto]],I4337))</f>
        <v/>
      </c>
    </row>
    <row r="4339" spans="3:9" x14ac:dyDescent="0.25">
      <c r="C4339" t="str">
        <f>IF(ISBLANK(Ventas[[#This Row],[Código]]),"",VLOOKUP(Ventas[[#This Row],[Código]],Productos[],2,FALSE))</f>
        <v/>
      </c>
      <c r="D4339" t="str">
        <f>IF(ISBLANK(Ventas[[#This Row],[Código]]),"",VLOOKUP(Ventas[[#This Row],[Código]],Productos[],3,FALSE))</f>
        <v/>
      </c>
      <c r="E4339" s="22"/>
      <c r="F4339" s="1" t="str">
        <f>IF(ISBLANK(Ventas[[#This Row],[Código]]),"",VLOOKUP(Ventas[[#This Row],[Código]],Productos[],4,FALSE))</f>
        <v/>
      </c>
      <c r="G4339" s="1" t="str">
        <f>IF(ISBLANK(Ventas[[#This Row],[Código]]),"",VLOOKUP(Ventas[[#This Row],[Código]],Productos[],5,FALSE))</f>
        <v/>
      </c>
      <c r="H4339" s="23" t="str">
        <f>IF(ISBLANK(Ventas[[#This Row],[Código]]),"",Ventas[[#This Row],[Precio Unitario]]*Ventas[[#This Row],[Cantidad]])</f>
        <v/>
      </c>
      <c r="I4339" s="1" t="str">
        <f>IF(ISBLANK(Ventas[[#This Row],[Código]]),"",SUM(Ventas[[#This Row],[Monto]],I4338))</f>
        <v/>
      </c>
    </row>
    <row r="4340" spans="3:9" x14ac:dyDescent="0.25">
      <c r="C4340" t="str">
        <f>IF(ISBLANK(Ventas[[#This Row],[Código]]),"",VLOOKUP(Ventas[[#This Row],[Código]],Productos[],2,FALSE))</f>
        <v/>
      </c>
      <c r="D4340" t="str">
        <f>IF(ISBLANK(Ventas[[#This Row],[Código]]),"",VLOOKUP(Ventas[[#This Row],[Código]],Productos[],3,FALSE))</f>
        <v/>
      </c>
      <c r="E4340" s="22"/>
      <c r="F4340" s="1" t="str">
        <f>IF(ISBLANK(Ventas[[#This Row],[Código]]),"",VLOOKUP(Ventas[[#This Row],[Código]],Productos[],4,FALSE))</f>
        <v/>
      </c>
      <c r="G4340" s="1" t="str">
        <f>IF(ISBLANK(Ventas[[#This Row],[Código]]),"",VLOOKUP(Ventas[[#This Row],[Código]],Productos[],5,FALSE))</f>
        <v/>
      </c>
      <c r="H4340" s="23" t="str">
        <f>IF(ISBLANK(Ventas[[#This Row],[Código]]),"",Ventas[[#This Row],[Precio Unitario]]*Ventas[[#This Row],[Cantidad]])</f>
        <v/>
      </c>
      <c r="I4340" s="1" t="str">
        <f>IF(ISBLANK(Ventas[[#This Row],[Código]]),"",SUM(Ventas[[#This Row],[Monto]],I4339))</f>
        <v/>
      </c>
    </row>
    <row r="4341" spans="3:9" x14ac:dyDescent="0.25">
      <c r="C4341" t="str">
        <f>IF(ISBLANK(Ventas[[#This Row],[Código]]),"",VLOOKUP(Ventas[[#This Row],[Código]],Productos[],2,FALSE))</f>
        <v/>
      </c>
      <c r="D4341" t="str">
        <f>IF(ISBLANK(Ventas[[#This Row],[Código]]),"",VLOOKUP(Ventas[[#This Row],[Código]],Productos[],3,FALSE))</f>
        <v/>
      </c>
      <c r="E4341" s="22"/>
      <c r="F4341" s="1" t="str">
        <f>IF(ISBLANK(Ventas[[#This Row],[Código]]),"",VLOOKUP(Ventas[[#This Row],[Código]],Productos[],4,FALSE))</f>
        <v/>
      </c>
      <c r="G4341" s="1" t="str">
        <f>IF(ISBLANK(Ventas[[#This Row],[Código]]),"",VLOOKUP(Ventas[[#This Row],[Código]],Productos[],5,FALSE))</f>
        <v/>
      </c>
      <c r="H4341" s="23" t="str">
        <f>IF(ISBLANK(Ventas[[#This Row],[Código]]),"",Ventas[[#This Row],[Precio Unitario]]*Ventas[[#This Row],[Cantidad]])</f>
        <v/>
      </c>
      <c r="I4341" s="1" t="str">
        <f>IF(ISBLANK(Ventas[[#This Row],[Código]]),"",SUM(Ventas[[#This Row],[Monto]],I4340))</f>
        <v/>
      </c>
    </row>
    <row r="4342" spans="3:9" x14ac:dyDescent="0.25">
      <c r="C4342" t="str">
        <f>IF(ISBLANK(Ventas[[#This Row],[Código]]),"",VLOOKUP(Ventas[[#This Row],[Código]],Productos[],2,FALSE))</f>
        <v/>
      </c>
      <c r="D4342" t="str">
        <f>IF(ISBLANK(Ventas[[#This Row],[Código]]),"",VLOOKUP(Ventas[[#This Row],[Código]],Productos[],3,FALSE))</f>
        <v/>
      </c>
      <c r="E4342" s="22"/>
      <c r="F4342" s="1" t="str">
        <f>IF(ISBLANK(Ventas[[#This Row],[Código]]),"",VLOOKUP(Ventas[[#This Row],[Código]],Productos[],4,FALSE))</f>
        <v/>
      </c>
      <c r="G4342" s="1" t="str">
        <f>IF(ISBLANK(Ventas[[#This Row],[Código]]),"",VLOOKUP(Ventas[[#This Row],[Código]],Productos[],5,FALSE))</f>
        <v/>
      </c>
      <c r="H4342" s="23" t="str">
        <f>IF(ISBLANK(Ventas[[#This Row],[Código]]),"",Ventas[[#This Row],[Precio Unitario]]*Ventas[[#This Row],[Cantidad]])</f>
        <v/>
      </c>
      <c r="I4342" s="1" t="str">
        <f>IF(ISBLANK(Ventas[[#This Row],[Código]]),"",SUM(Ventas[[#This Row],[Monto]],I4341))</f>
        <v/>
      </c>
    </row>
    <row r="4343" spans="3:9" x14ac:dyDescent="0.25">
      <c r="C4343" t="str">
        <f>IF(ISBLANK(Ventas[[#This Row],[Código]]),"",VLOOKUP(Ventas[[#This Row],[Código]],Productos[],2,FALSE))</f>
        <v/>
      </c>
      <c r="D4343" t="str">
        <f>IF(ISBLANK(Ventas[[#This Row],[Código]]),"",VLOOKUP(Ventas[[#This Row],[Código]],Productos[],3,FALSE))</f>
        <v/>
      </c>
      <c r="E4343" s="22"/>
      <c r="F4343" s="1" t="str">
        <f>IF(ISBLANK(Ventas[[#This Row],[Código]]),"",VLOOKUP(Ventas[[#This Row],[Código]],Productos[],4,FALSE))</f>
        <v/>
      </c>
      <c r="G4343" s="1" t="str">
        <f>IF(ISBLANK(Ventas[[#This Row],[Código]]),"",VLOOKUP(Ventas[[#This Row],[Código]],Productos[],5,FALSE))</f>
        <v/>
      </c>
      <c r="H4343" s="23" t="str">
        <f>IF(ISBLANK(Ventas[[#This Row],[Código]]),"",Ventas[[#This Row],[Precio Unitario]]*Ventas[[#This Row],[Cantidad]])</f>
        <v/>
      </c>
      <c r="I4343" s="1" t="str">
        <f>IF(ISBLANK(Ventas[[#This Row],[Código]]),"",SUM(Ventas[[#This Row],[Monto]],I4342))</f>
        <v/>
      </c>
    </row>
    <row r="4344" spans="3:9" x14ac:dyDescent="0.25">
      <c r="C4344" t="str">
        <f>IF(ISBLANK(Ventas[[#This Row],[Código]]),"",VLOOKUP(Ventas[[#This Row],[Código]],Productos[],2,FALSE))</f>
        <v/>
      </c>
      <c r="D4344" t="str">
        <f>IF(ISBLANK(Ventas[[#This Row],[Código]]),"",VLOOKUP(Ventas[[#This Row],[Código]],Productos[],3,FALSE))</f>
        <v/>
      </c>
      <c r="E4344" s="22"/>
      <c r="F4344" s="1" t="str">
        <f>IF(ISBLANK(Ventas[[#This Row],[Código]]),"",VLOOKUP(Ventas[[#This Row],[Código]],Productos[],4,FALSE))</f>
        <v/>
      </c>
      <c r="G4344" s="1" t="str">
        <f>IF(ISBLANK(Ventas[[#This Row],[Código]]),"",VLOOKUP(Ventas[[#This Row],[Código]],Productos[],5,FALSE))</f>
        <v/>
      </c>
      <c r="H4344" s="23" t="str">
        <f>IF(ISBLANK(Ventas[[#This Row],[Código]]),"",Ventas[[#This Row],[Precio Unitario]]*Ventas[[#This Row],[Cantidad]])</f>
        <v/>
      </c>
      <c r="I4344" s="1" t="str">
        <f>IF(ISBLANK(Ventas[[#This Row],[Código]]),"",SUM(Ventas[[#This Row],[Monto]],I4343))</f>
        <v/>
      </c>
    </row>
    <row r="4345" spans="3:9" x14ac:dyDescent="0.25">
      <c r="C4345" t="str">
        <f>IF(ISBLANK(Ventas[[#This Row],[Código]]),"",VLOOKUP(Ventas[[#This Row],[Código]],Productos[],2,FALSE))</f>
        <v/>
      </c>
      <c r="D4345" t="str">
        <f>IF(ISBLANK(Ventas[[#This Row],[Código]]),"",VLOOKUP(Ventas[[#This Row],[Código]],Productos[],3,FALSE))</f>
        <v/>
      </c>
      <c r="E4345" s="22"/>
      <c r="F4345" s="1" t="str">
        <f>IF(ISBLANK(Ventas[[#This Row],[Código]]),"",VLOOKUP(Ventas[[#This Row],[Código]],Productos[],4,FALSE))</f>
        <v/>
      </c>
      <c r="G4345" s="1" t="str">
        <f>IF(ISBLANK(Ventas[[#This Row],[Código]]),"",VLOOKUP(Ventas[[#This Row],[Código]],Productos[],5,FALSE))</f>
        <v/>
      </c>
      <c r="H4345" s="23" t="str">
        <f>IF(ISBLANK(Ventas[[#This Row],[Código]]),"",Ventas[[#This Row],[Precio Unitario]]*Ventas[[#This Row],[Cantidad]])</f>
        <v/>
      </c>
      <c r="I4345" s="1" t="str">
        <f>IF(ISBLANK(Ventas[[#This Row],[Código]]),"",SUM(Ventas[[#This Row],[Monto]],I4344))</f>
        <v/>
      </c>
    </row>
    <row r="4346" spans="3:9" x14ac:dyDescent="0.25">
      <c r="C4346" t="str">
        <f>IF(ISBLANK(Ventas[[#This Row],[Código]]),"",VLOOKUP(Ventas[[#This Row],[Código]],Productos[],2,FALSE))</f>
        <v/>
      </c>
      <c r="D4346" t="str">
        <f>IF(ISBLANK(Ventas[[#This Row],[Código]]),"",VLOOKUP(Ventas[[#This Row],[Código]],Productos[],3,FALSE))</f>
        <v/>
      </c>
      <c r="E4346" s="22"/>
      <c r="F4346" s="1" t="str">
        <f>IF(ISBLANK(Ventas[[#This Row],[Código]]),"",VLOOKUP(Ventas[[#This Row],[Código]],Productos[],4,FALSE))</f>
        <v/>
      </c>
      <c r="G4346" s="1" t="str">
        <f>IF(ISBLANK(Ventas[[#This Row],[Código]]),"",VLOOKUP(Ventas[[#This Row],[Código]],Productos[],5,FALSE))</f>
        <v/>
      </c>
      <c r="H4346" s="23" t="str">
        <f>IF(ISBLANK(Ventas[[#This Row],[Código]]),"",Ventas[[#This Row],[Precio Unitario]]*Ventas[[#This Row],[Cantidad]])</f>
        <v/>
      </c>
      <c r="I4346" s="1" t="str">
        <f>IF(ISBLANK(Ventas[[#This Row],[Código]]),"",SUM(Ventas[[#This Row],[Monto]],I4345))</f>
        <v/>
      </c>
    </row>
    <row r="4347" spans="3:9" x14ac:dyDescent="0.25">
      <c r="C4347" t="str">
        <f>IF(ISBLANK(Ventas[[#This Row],[Código]]),"",VLOOKUP(Ventas[[#This Row],[Código]],Productos[],2,FALSE))</f>
        <v/>
      </c>
      <c r="D4347" t="str">
        <f>IF(ISBLANK(Ventas[[#This Row],[Código]]),"",VLOOKUP(Ventas[[#This Row],[Código]],Productos[],3,FALSE))</f>
        <v/>
      </c>
      <c r="E4347" s="22"/>
      <c r="F4347" s="1" t="str">
        <f>IF(ISBLANK(Ventas[[#This Row],[Código]]),"",VLOOKUP(Ventas[[#This Row],[Código]],Productos[],4,FALSE))</f>
        <v/>
      </c>
      <c r="G4347" s="1" t="str">
        <f>IF(ISBLANK(Ventas[[#This Row],[Código]]),"",VLOOKUP(Ventas[[#This Row],[Código]],Productos[],5,FALSE))</f>
        <v/>
      </c>
      <c r="H4347" s="23" t="str">
        <f>IF(ISBLANK(Ventas[[#This Row],[Código]]),"",Ventas[[#This Row],[Precio Unitario]]*Ventas[[#This Row],[Cantidad]])</f>
        <v/>
      </c>
      <c r="I4347" s="1" t="str">
        <f>IF(ISBLANK(Ventas[[#This Row],[Código]]),"",SUM(Ventas[[#This Row],[Monto]],I4346))</f>
        <v/>
      </c>
    </row>
    <row r="4348" spans="3:9" x14ac:dyDescent="0.25">
      <c r="C4348" t="str">
        <f>IF(ISBLANK(Ventas[[#This Row],[Código]]),"",VLOOKUP(Ventas[[#This Row],[Código]],Productos[],2,FALSE))</f>
        <v/>
      </c>
      <c r="D4348" t="str">
        <f>IF(ISBLANK(Ventas[[#This Row],[Código]]),"",VLOOKUP(Ventas[[#This Row],[Código]],Productos[],3,FALSE))</f>
        <v/>
      </c>
      <c r="E4348" s="22"/>
      <c r="F4348" s="1" t="str">
        <f>IF(ISBLANK(Ventas[[#This Row],[Código]]),"",VLOOKUP(Ventas[[#This Row],[Código]],Productos[],4,FALSE))</f>
        <v/>
      </c>
      <c r="G4348" s="1" t="str">
        <f>IF(ISBLANK(Ventas[[#This Row],[Código]]),"",VLOOKUP(Ventas[[#This Row],[Código]],Productos[],5,FALSE))</f>
        <v/>
      </c>
      <c r="H4348" s="23" t="str">
        <f>IF(ISBLANK(Ventas[[#This Row],[Código]]),"",Ventas[[#This Row],[Precio Unitario]]*Ventas[[#This Row],[Cantidad]])</f>
        <v/>
      </c>
      <c r="I4348" s="1" t="str">
        <f>IF(ISBLANK(Ventas[[#This Row],[Código]]),"",SUM(Ventas[[#This Row],[Monto]],I4347))</f>
        <v/>
      </c>
    </row>
    <row r="4349" spans="3:9" x14ac:dyDescent="0.25">
      <c r="C4349" t="str">
        <f>IF(ISBLANK(Ventas[[#This Row],[Código]]),"",VLOOKUP(Ventas[[#This Row],[Código]],Productos[],2,FALSE))</f>
        <v/>
      </c>
      <c r="D4349" t="str">
        <f>IF(ISBLANK(Ventas[[#This Row],[Código]]),"",VLOOKUP(Ventas[[#This Row],[Código]],Productos[],3,FALSE))</f>
        <v/>
      </c>
      <c r="E4349" s="22"/>
      <c r="F4349" s="1" t="str">
        <f>IF(ISBLANK(Ventas[[#This Row],[Código]]),"",VLOOKUP(Ventas[[#This Row],[Código]],Productos[],4,FALSE))</f>
        <v/>
      </c>
      <c r="G4349" s="1" t="str">
        <f>IF(ISBLANK(Ventas[[#This Row],[Código]]),"",VLOOKUP(Ventas[[#This Row],[Código]],Productos[],5,FALSE))</f>
        <v/>
      </c>
      <c r="H4349" s="23" t="str">
        <f>IF(ISBLANK(Ventas[[#This Row],[Código]]),"",Ventas[[#This Row],[Precio Unitario]]*Ventas[[#This Row],[Cantidad]])</f>
        <v/>
      </c>
      <c r="I4349" s="1" t="str">
        <f>IF(ISBLANK(Ventas[[#This Row],[Código]]),"",SUM(Ventas[[#This Row],[Monto]],I4348))</f>
        <v/>
      </c>
    </row>
    <row r="4350" spans="3:9" x14ac:dyDescent="0.25">
      <c r="C4350" t="str">
        <f>IF(ISBLANK(Ventas[[#This Row],[Código]]),"",VLOOKUP(Ventas[[#This Row],[Código]],Productos[],2,FALSE))</f>
        <v/>
      </c>
      <c r="D4350" t="str">
        <f>IF(ISBLANK(Ventas[[#This Row],[Código]]),"",VLOOKUP(Ventas[[#This Row],[Código]],Productos[],3,FALSE))</f>
        <v/>
      </c>
      <c r="E4350" s="22"/>
      <c r="F4350" s="1" t="str">
        <f>IF(ISBLANK(Ventas[[#This Row],[Código]]),"",VLOOKUP(Ventas[[#This Row],[Código]],Productos[],4,FALSE))</f>
        <v/>
      </c>
      <c r="G4350" s="1" t="str">
        <f>IF(ISBLANK(Ventas[[#This Row],[Código]]),"",VLOOKUP(Ventas[[#This Row],[Código]],Productos[],5,FALSE))</f>
        <v/>
      </c>
      <c r="H4350" s="23" t="str">
        <f>IF(ISBLANK(Ventas[[#This Row],[Código]]),"",Ventas[[#This Row],[Precio Unitario]]*Ventas[[#This Row],[Cantidad]])</f>
        <v/>
      </c>
      <c r="I4350" s="1" t="str">
        <f>IF(ISBLANK(Ventas[[#This Row],[Código]]),"",SUM(Ventas[[#This Row],[Monto]],I4349))</f>
        <v/>
      </c>
    </row>
    <row r="4351" spans="3:9" x14ac:dyDescent="0.25">
      <c r="C4351" t="str">
        <f>IF(ISBLANK(Ventas[[#This Row],[Código]]),"",VLOOKUP(Ventas[[#This Row],[Código]],Productos[],2,FALSE))</f>
        <v/>
      </c>
      <c r="D4351" t="str">
        <f>IF(ISBLANK(Ventas[[#This Row],[Código]]),"",VLOOKUP(Ventas[[#This Row],[Código]],Productos[],3,FALSE))</f>
        <v/>
      </c>
      <c r="E4351" s="22"/>
      <c r="F4351" s="1" t="str">
        <f>IF(ISBLANK(Ventas[[#This Row],[Código]]),"",VLOOKUP(Ventas[[#This Row],[Código]],Productos[],4,FALSE))</f>
        <v/>
      </c>
      <c r="G4351" s="1" t="str">
        <f>IF(ISBLANK(Ventas[[#This Row],[Código]]),"",VLOOKUP(Ventas[[#This Row],[Código]],Productos[],5,FALSE))</f>
        <v/>
      </c>
      <c r="H4351" s="23" t="str">
        <f>IF(ISBLANK(Ventas[[#This Row],[Código]]),"",Ventas[[#This Row],[Precio Unitario]]*Ventas[[#This Row],[Cantidad]])</f>
        <v/>
      </c>
      <c r="I4351" s="1" t="str">
        <f>IF(ISBLANK(Ventas[[#This Row],[Código]]),"",SUM(Ventas[[#This Row],[Monto]],I4350))</f>
        <v/>
      </c>
    </row>
    <row r="4352" spans="3:9" x14ac:dyDescent="0.25">
      <c r="C4352" t="str">
        <f>IF(ISBLANK(Ventas[[#This Row],[Código]]),"",VLOOKUP(Ventas[[#This Row],[Código]],Productos[],2,FALSE))</f>
        <v/>
      </c>
      <c r="D4352" t="str">
        <f>IF(ISBLANK(Ventas[[#This Row],[Código]]),"",VLOOKUP(Ventas[[#This Row],[Código]],Productos[],3,FALSE))</f>
        <v/>
      </c>
      <c r="E4352" s="22"/>
      <c r="F4352" s="1" t="str">
        <f>IF(ISBLANK(Ventas[[#This Row],[Código]]),"",VLOOKUP(Ventas[[#This Row],[Código]],Productos[],4,FALSE))</f>
        <v/>
      </c>
      <c r="G4352" s="1" t="str">
        <f>IF(ISBLANK(Ventas[[#This Row],[Código]]),"",VLOOKUP(Ventas[[#This Row],[Código]],Productos[],5,FALSE))</f>
        <v/>
      </c>
      <c r="H4352" s="23" t="str">
        <f>IF(ISBLANK(Ventas[[#This Row],[Código]]),"",Ventas[[#This Row],[Precio Unitario]]*Ventas[[#This Row],[Cantidad]])</f>
        <v/>
      </c>
      <c r="I4352" s="1" t="str">
        <f>IF(ISBLANK(Ventas[[#This Row],[Código]]),"",SUM(Ventas[[#This Row],[Monto]],I4351))</f>
        <v/>
      </c>
    </row>
    <row r="4353" spans="3:9" x14ac:dyDescent="0.25">
      <c r="C4353" t="str">
        <f>IF(ISBLANK(Ventas[[#This Row],[Código]]),"",VLOOKUP(Ventas[[#This Row],[Código]],Productos[],2,FALSE))</f>
        <v/>
      </c>
      <c r="D4353" t="str">
        <f>IF(ISBLANK(Ventas[[#This Row],[Código]]),"",VLOOKUP(Ventas[[#This Row],[Código]],Productos[],3,FALSE))</f>
        <v/>
      </c>
      <c r="E4353" s="22"/>
      <c r="F4353" s="1" t="str">
        <f>IF(ISBLANK(Ventas[[#This Row],[Código]]),"",VLOOKUP(Ventas[[#This Row],[Código]],Productos[],4,FALSE))</f>
        <v/>
      </c>
      <c r="G4353" s="1" t="str">
        <f>IF(ISBLANK(Ventas[[#This Row],[Código]]),"",VLOOKUP(Ventas[[#This Row],[Código]],Productos[],5,FALSE))</f>
        <v/>
      </c>
      <c r="H4353" s="23" t="str">
        <f>IF(ISBLANK(Ventas[[#This Row],[Código]]),"",Ventas[[#This Row],[Precio Unitario]]*Ventas[[#This Row],[Cantidad]])</f>
        <v/>
      </c>
      <c r="I4353" s="1" t="str">
        <f>IF(ISBLANK(Ventas[[#This Row],[Código]]),"",SUM(Ventas[[#This Row],[Monto]],I4352))</f>
        <v/>
      </c>
    </row>
    <row r="4354" spans="3:9" x14ac:dyDescent="0.25">
      <c r="C4354" t="str">
        <f>IF(ISBLANK(Ventas[[#This Row],[Código]]),"",VLOOKUP(Ventas[[#This Row],[Código]],Productos[],2,FALSE))</f>
        <v/>
      </c>
      <c r="D4354" t="str">
        <f>IF(ISBLANK(Ventas[[#This Row],[Código]]),"",VLOOKUP(Ventas[[#This Row],[Código]],Productos[],3,FALSE))</f>
        <v/>
      </c>
      <c r="E4354" s="22"/>
      <c r="F4354" s="1" t="str">
        <f>IF(ISBLANK(Ventas[[#This Row],[Código]]),"",VLOOKUP(Ventas[[#This Row],[Código]],Productos[],4,FALSE))</f>
        <v/>
      </c>
      <c r="G4354" s="1" t="str">
        <f>IF(ISBLANK(Ventas[[#This Row],[Código]]),"",VLOOKUP(Ventas[[#This Row],[Código]],Productos[],5,FALSE))</f>
        <v/>
      </c>
      <c r="H4354" s="23" t="str">
        <f>IF(ISBLANK(Ventas[[#This Row],[Código]]),"",Ventas[[#This Row],[Precio Unitario]]*Ventas[[#This Row],[Cantidad]])</f>
        <v/>
      </c>
      <c r="I4354" s="1" t="str">
        <f>IF(ISBLANK(Ventas[[#This Row],[Código]]),"",SUM(Ventas[[#This Row],[Monto]],I4353))</f>
        <v/>
      </c>
    </row>
    <row r="4355" spans="3:9" x14ac:dyDescent="0.25">
      <c r="C4355" t="str">
        <f>IF(ISBLANK(Ventas[[#This Row],[Código]]),"",VLOOKUP(Ventas[[#This Row],[Código]],Productos[],2,FALSE))</f>
        <v/>
      </c>
      <c r="D4355" t="str">
        <f>IF(ISBLANK(Ventas[[#This Row],[Código]]),"",VLOOKUP(Ventas[[#This Row],[Código]],Productos[],3,FALSE))</f>
        <v/>
      </c>
      <c r="E4355" s="22"/>
      <c r="F4355" s="1" t="str">
        <f>IF(ISBLANK(Ventas[[#This Row],[Código]]),"",VLOOKUP(Ventas[[#This Row],[Código]],Productos[],4,FALSE))</f>
        <v/>
      </c>
      <c r="G4355" s="1" t="str">
        <f>IF(ISBLANK(Ventas[[#This Row],[Código]]),"",VLOOKUP(Ventas[[#This Row],[Código]],Productos[],5,FALSE))</f>
        <v/>
      </c>
      <c r="H4355" s="23" t="str">
        <f>IF(ISBLANK(Ventas[[#This Row],[Código]]),"",Ventas[[#This Row],[Precio Unitario]]*Ventas[[#This Row],[Cantidad]])</f>
        <v/>
      </c>
      <c r="I4355" s="1" t="str">
        <f>IF(ISBLANK(Ventas[[#This Row],[Código]]),"",SUM(Ventas[[#This Row],[Monto]],I4354))</f>
        <v/>
      </c>
    </row>
    <row r="4356" spans="3:9" x14ac:dyDescent="0.25">
      <c r="C4356" t="str">
        <f>IF(ISBLANK(Ventas[[#This Row],[Código]]),"",VLOOKUP(Ventas[[#This Row],[Código]],Productos[],2,FALSE))</f>
        <v/>
      </c>
      <c r="D4356" t="str">
        <f>IF(ISBLANK(Ventas[[#This Row],[Código]]),"",VLOOKUP(Ventas[[#This Row],[Código]],Productos[],3,FALSE))</f>
        <v/>
      </c>
      <c r="E4356" s="22"/>
      <c r="F4356" s="1" t="str">
        <f>IF(ISBLANK(Ventas[[#This Row],[Código]]),"",VLOOKUP(Ventas[[#This Row],[Código]],Productos[],4,FALSE))</f>
        <v/>
      </c>
      <c r="G4356" s="1" t="str">
        <f>IF(ISBLANK(Ventas[[#This Row],[Código]]),"",VLOOKUP(Ventas[[#This Row],[Código]],Productos[],5,FALSE))</f>
        <v/>
      </c>
      <c r="H4356" s="23" t="str">
        <f>IF(ISBLANK(Ventas[[#This Row],[Código]]),"",Ventas[[#This Row],[Precio Unitario]]*Ventas[[#This Row],[Cantidad]])</f>
        <v/>
      </c>
      <c r="I4356" s="1" t="str">
        <f>IF(ISBLANK(Ventas[[#This Row],[Código]]),"",SUM(Ventas[[#This Row],[Monto]],I4355))</f>
        <v/>
      </c>
    </row>
    <row r="4357" spans="3:9" x14ac:dyDescent="0.25">
      <c r="C4357" t="str">
        <f>IF(ISBLANK(Ventas[[#This Row],[Código]]),"",VLOOKUP(Ventas[[#This Row],[Código]],Productos[],2,FALSE))</f>
        <v/>
      </c>
      <c r="D4357" t="str">
        <f>IF(ISBLANK(Ventas[[#This Row],[Código]]),"",VLOOKUP(Ventas[[#This Row],[Código]],Productos[],3,FALSE))</f>
        <v/>
      </c>
      <c r="E4357" s="22"/>
      <c r="F4357" s="1" t="str">
        <f>IF(ISBLANK(Ventas[[#This Row],[Código]]),"",VLOOKUP(Ventas[[#This Row],[Código]],Productos[],4,FALSE))</f>
        <v/>
      </c>
      <c r="G4357" s="1" t="str">
        <f>IF(ISBLANK(Ventas[[#This Row],[Código]]),"",VLOOKUP(Ventas[[#This Row],[Código]],Productos[],5,FALSE))</f>
        <v/>
      </c>
      <c r="H4357" s="23" t="str">
        <f>IF(ISBLANK(Ventas[[#This Row],[Código]]),"",Ventas[[#This Row],[Precio Unitario]]*Ventas[[#This Row],[Cantidad]])</f>
        <v/>
      </c>
      <c r="I4357" s="1" t="str">
        <f>IF(ISBLANK(Ventas[[#This Row],[Código]]),"",SUM(Ventas[[#This Row],[Monto]],I4356))</f>
        <v/>
      </c>
    </row>
    <row r="4358" spans="3:9" x14ac:dyDescent="0.25">
      <c r="C4358" t="str">
        <f>IF(ISBLANK(Ventas[[#This Row],[Código]]),"",VLOOKUP(Ventas[[#This Row],[Código]],Productos[],2,FALSE))</f>
        <v/>
      </c>
      <c r="D4358" t="str">
        <f>IF(ISBLANK(Ventas[[#This Row],[Código]]),"",VLOOKUP(Ventas[[#This Row],[Código]],Productos[],3,FALSE))</f>
        <v/>
      </c>
      <c r="E4358" s="22"/>
      <c r="F4358" s="1" t="str">
        <f>IF(ISBLANK(Ventas[[#This Row],[Código]]),"",VLOOKUP(Ventas[[#This Row],[Código]],Productos[],4,FALSE))</f>
        <v/>
      </c>
      <c r="G4358" s="1" t="str">
        <f>IF(ISBLANK(Ventas[[#This Row],[Código]]),"",VLOOKUP(Ventas[[#This Row],[Código]],Productos[],5,FALSE))</f>
        <v/>
      </c>
      <c r="H4358" s="23" t="str">
        <f>IF(ISBLANK(Ventas[[#This Row],[Código]]),"",Ventas[[#This Row],[Precio Unitario]]*Ventas[[#This Row],[Cantidad]])</f>
        <v/>
      </c>
      <c r="I4358" s="1" t="str">
        <f>IF(ISBLANK(Ventas[[#This Row],[Código]]),"",SUM(Ventas[[#This Row],[Monto]],I4357))</f>
        <v/>
      </c>
    </row>
    <row r="4359" spans="3:9" x14ac:dyDescent="0.25">
      <c r="C4359" t="str">
        <f>IF(ISBLANK(Ventas[[#This Row],[Código]]),"",VLOOKUP(Ventas[[#This Row],[Código]],Productos[],2,FALSE))</f>
        <v/>
      </c>
      <c r="D4359" t="str">
        <f>IF(ISBLANK(Ventas[[#This Row],[Código]]),"",VLOOKUP(Ventas[[#This Row],[Código]],Productos[],3,FALSE))</f>
        <v/>
      </c>
      <c r="E4359" s="22"/>
      <c r="F4359" s="1" t="str">
        <f>IF(ISBLANK(Ventas[[#This Row],[Código]]),"",VLOOKUP(Ventas[[#This Row],[Código]],Productos[],4,FALSE))</f>
        <v/>
      </c>
      <c r="G4359" s="1" t="str">
        <f>IF(ISBLANK(Ventas[[#This Row],[Código]]),"",VLOOKUP(Ventas[[#This Row],[Código]],Productos[],5,FALSE))</f>
        <v/>
      </c>
      <c r="H4359" s="23" t="str">
        <f>IF(ISBLANK(Ventas[[#This Row],[Código]]),"",Ventas[[#This Row],[Precio Unitario]]*Ventas[[#This Row],[Cantidad]])</f>
        <v/>
      </c>
      <c r="I4359" s="1" t="str">
        <f>IF(ISBLANK(Ventas[[#This Row],[Código]]),"",SUM(Ventas[[#This Row],[Monto]],I4358))</f>
        <v/>
      </c>
    </row>
    <row r="4360" spans="3:9" x14ac:dyDescent="0.25">
      <c r="C4360" t="str">
        <f>IF(ISBLANK(Ventas[[#This Row],[Código]]),"",VLOOKUP(Ventas[[#This Row],[Código]],Productos[],2,FALSE))</f>
        <v/>
      </c>
      <c r="D4360" t="str">
        <f>IF(ISBLANK(Ventas[[#This Row],[Código]]),"",VLOOKUP(Ventas[[#This Row],[Código]],Productos[],3,FALSE))</f>
        <v/>
      </c>
      <c r="E4360" s="22"/>
      <c r="F4360" s="1" t="str">
        <f>IF(ISBLANK(Ventas[[#This Row],[Código]]),"",VLOOKUP(Ventas[[#This Row],[Código]],Productos[],4,FALSE))</f>
        <v/>
      </c>
      <c r="G4360" s="1" t="str">
        <f>IF(ISBLANK(Ventas[[#This Row],[Código]]),"",VLOOKUP(Ventas[[#This Row],[Código]],Productos[],5,FALSE))</f>
        <v/>
      </c>
      <c r="H4360" s="23" t="str">
        <f>IF(ISBLANK(Ventas[[#This Row],[Código]]),"",Ventas[[#This Row],[Precio Unitario]]*Ventas[[#This Row],[Cantidad]])</f>
        <v/>
      </c>
      <c r="I4360" s="1" t="str">
        <f>IF(ISBLANK(Ventas[[#This Row],[Código]]),"",SUM(Ventas[[#This Row],[Monto]],I4359))</f>
        <v/>
      </c>
    </row>
    <row r="4361" spans="3:9" x14ac:dyDescent="0.25">
      <c r="C4361" t="str">
        <f>IF(ISBLANK(Ventas[[#This Row],[Código]]),"",VLOOKUP(Ventas[[#This Row],[Código]],Productos[],2,FALSE))</f>
        <v/>
      </c>
      <c r="D4361" t="str">
        <f>IF(ISBLANK(Ventas[[#This Row],[Código]]),"",VLOOKUP(Ventas[[#This Row],[Código]],Productos[],3,FALSE))</f>
        <v/>
      </c>
      <c r="E4361" s="22"/>
      <c r="F4361" s="1" t="str">
        <f>IF(ISBLANK(Ventas[[#This Row],[Código]]),"",VLOOKUP(Ventas[[#This Row],[Código]],Productos[],4,FALSE))</f>
        <v/>
      </c>
      <c r="G4361" s="1" t="str">
        <f>IF(ISBLANK(Ventas[[#This Row],[Código]]),"",VLOOKUP(Ventas[[#This Row],[Código]],Productos[],5,FALSE))</f>
        <v/>
      </c>
      <c r="H4361" s="23" t="str">
        <f>IF(ISBLANK(Ventas[[#This Row],[Código]]),"",Ventas[[#This Row],[Precio Unitario]]*Ventas[[#This Row],[Cantidad]])</f>
        <v/>
      </c>
      <c r="I4361" s="1" t="str">
        <f>IF(ISBLANK(Ventas[[#This Row],[Código]]),"",SUM(Ventas[[#This Row],[Monto]],I4360))</f>
        <v/>
      </c>
    </row>
    <row r="4362" spans="3:9" x14ac:dyDescent="0.25">
      <c r="C4362" t="str">
        <f>IF(ISBLANK(Ventas[[#This Row],[Código]]),"",VLOOKUP(Ventas[[#This Row],[Código]],Productos[],2,FALSE))</f>
        <v/>
      </c>
      <c r="D4362" t="str">
        <f>IF(ISBLANK(Ventas[[#This Row],[Código]]),"",VLOOKUP(Ventas[[#This Row],[Código]],Productos[],3,FALSE))</f>
        <v/>
      </c>
      <c r="E4362" s="22"/>
      <c r="F4362" s="1" t="str">
        <f>IF(ISBLANK(Ventas[[#This Row],[Código]]),"",VLOOKUP(Ventas[[#This Row],[Código]],Productos[],4,FALSE))</f>
        <v/>
      </c>
      <c r="G4362" s="1" t="str">
        <f>IF(ISBLANK(Ventas[[#This Row],[Código]]),"",VLOOKUP(Ventas[[#This Row],[Código]],Productos[],5,FALSE))</f>
        <v/>
      </c>
      <c r="H4362" s="23" t="str">
        <f>IF(ISBLANK(Ventas[[#This Row],[Código]]),"",Ventas[[#This Row],[Precio Unitario]]*Ventas[[#This Row],[Cantidad]])</f>
        <v/>
      </c>
      <c r="I4362" s="1" t="str">
        <f>IF(ISBLANK(Ventas[[#This Row],[Código]]),"",SUM(Ventas[[#This Row],[Monto]],I4361))</f>
        <v/>
      </c>
    </row>
    <row r="4363" spans="3:9" x14ac:dyDescent="0.25">
      <c r="C4363" t="str">
        <f>IF(ISBLANK(Ventas[[#This Row],[Código]]),"",VLOOKUP(Ventas[[#This Row],[Código]],Productos[],2,FALSE))</f>
        <v/>
      </c>
      <c r="D4363" t="str">
        <f>IF(ISBLANK(Ventas[[#This Row],[Código]]),"",VLOOKUP(Ventas[[#This Row],[Código]],Productos[],3,FALSE))</f>
        <v/>
      </c>
      <c r="E4363" s="22"/>
      <c r="F4363" s="1" t="str">
        <f>IF(ISBLANK(Ventas[[#This Row],[Código]]),"",VLOOKUP(Ventas[[#This Row],[Código]],Productos[],4,FALSE))</f>
        <v/>
      </c>
      <c r="G4363" s="1" t="str">
        <f>IF(ISBLANK(Ventas[[#This Row],[Código]]),"",VLOOKUP(Ventas[[#This Row],[Código]],Productos[],5,FALSE))</f>
        <v/>
      </c>
      <c r="H4363" s="23" t="str">
        <f>IF(ISBLANK(Ventas[[#This Row],[Código]]),"",Ventas[[#This Row],[Precio Unitario]]*Ventas[[#This Row],[Cantidad]])</f>
        <v/>
      </c>
      <c r="I4363" s="1" t="str">
        <f>IF(ISBLANK(Ventas[[#This Row],[Código]]),"",SUM(Ventas[[#This Row],[Monto]],I4362))</f>
        <v/>
      </c>
    </row>
    <row r="4364" spans="3:9" x14ac:dyDescent="0.25">
      <c r="C4364" t="str">
        <f>IF(ISBLANK(Ventas[[#This Row],[Código]]),"",VLOOKUP(Ventas[[#This Row],[Código]],Productos[],2,FALSE))</f>
        <v/>
      </c>
      <c r="D4364" t="str">
        <f>IF(ISBLANK(Ventas[[#This Row],[Código]]),"",VLOOKUP(Ventas[[#This Row],[Código]],Productos[],3,FALSE))</f>
        <v/>
      </c>
      <c r="E4364" s="22"/>
      <c r="F4364" s="1" t="str">
        <f>IF(ISBLANK(Ventas[[#This Row],[Código]]),"",VLOOKUP(Ventas[[#This Row],[Código]],Productos[],4,FALSE))</f>
        <v/>
      </c>
      <c r="G4364" s="1" t="str">
        <f>IF(ISBLANK(Ventas[[#This Row],[Código]]),"",VLOOKUP(Ventas[[#This Row],[Código]],Productos[],5,FALSE))</f>
        <v/>
      </c>
      <c r="H4364" s="23" t="str">
        <f>IF(ISBLANK(Ventas[[#This Row],[Código]]),"",Ventas[[#This Row],[Precio Unitario]]*Ventas[[#This Row],[Cantidad]])</f>
        <v/>
      </c>
      <c r="I4364" s="1" t="str">
        <f>IF(ISBLANK(Ventas[[#This Row],[Código]]),"",SUM(Ventas[[#This Row],[Monto]],I4363))</f>
        <v/>
      </c>
    </row>
    <row r="4365" spans="3:9" x14ac:dyDescent="0.25">
      <c r="C4365" t="str">
        <f>IF(ISBLANK(Ventas[[#This Row],[Código]]),"",VLOOKUP(Ventas[[#This Row],[Código]],Productos[],2,FALSE))</f>
        <v/>
      </c>
      <c r="D4365" t="str">
        <f>IF(ISBLANK(Ventas[[#This Row],[Código]]),"",VLOOKUP(Ventas[[#This Row],[Código]],Productos[],3,FALSE))</f>
        <v/>
      </c>
      <c r="E4365" s="22"/>
      <c r="F4365" s="1" t="str">
        <f>IF(ISBLANK(Ventas[[#This Row],[Código]]),"",VLOOKUP(Ventas[[#This Row],[Código]],Productos[],4,FALSE))</f>
        <v/>
      </c>
      <c r="G4365" s="1" t="str">
        <f>IF(ISBLANK(Ventas[[#This Row],[Código]]),"",VLOOKUP(Ventas[[#This Row],[Código]],Productos[],5,FALSE))</f>
        <v/>
      </c>
      <c r="H4365" s="23" t="str">
        <f>IF(ISBLANK(Ventas[[#This Row],[Código]]),"",Ventas[[#This Row],[Precio Unitario]]*Ventas[[#This Row],[Cantidad]])</f>
        <v/>
      </c>
      <c r="I4365" s="1" t="str">
        <f>IF(ISBLANK(Ventas[[#This Row],[Código]]),"",SUM(Ventas[[#This Row],[Monto]],I4364))</f>
        <v/>
      </c>
    </row>
    <row r="4366" spans="3:9" x14ac:dyDescent="0.25">
      <c r="C4366" t="str">
        <f>IF(ISBLANK(Ventas[[#This Row],[Código]]),"",VLOOKUP(Ventas[[#This Row],[Código]],Productos[],2,FALSE))</f>
        <v/>
      </c>
      <c r="D4366" t="str">
        <f>IF(ISBLANK(Ventas[[#This Row],[Código]]),"",VLOOKUP(Ventas[[#This Row],[Código]],Productos[],3,FALSE))</f>
        <v/>
      </c>
      <c r="E4366" s="22"/>
      <c r="F4366" s="1" t="str">
        <f>IF(ISBLANK(Ventas[[#This Row],[Código]]),"",VLOOKUP(Ventas[[#This Row],[Código]],Productos[],4,FALSE))</f>
        <v/>
      </c>
      <c r="G4366" s="1" t="str">
        <f>IF(ISBLANK(Ventas[[#This Row],[Código]]),"",VLOOKUP(Ventas[[#This Row],[Código]],Productos[],5,FALSE))</f>
        <v/>
      </c>
      <c r="H4366" s="23" t="str">
        <f>IF(ISBLANK(Ventas[[#This Row],[Código]]),"",Ventas[[#This Row],[Precio Unitario]]*Ventas[[#This Row],[Cantidad]])</f>
        <v/>
      </c>
      <c r="I4366" s="1" t="str">
        <f>IF(ISBLANK(Ventas[[#This Row],[Código]]),"",SUM(Ventas[[#This Row],[Monto]],I4365))</f>
        <v/>
      </c>
    </row>
    <row r="4367" spans="3:9" x14ac:dyDescent="0.25">
      <c r="C4367" t="str">
        <f>IF(ISBLANK(Ventas[[#This Row],[Código]]),"",VLOOKUP(Ventas[[#This Row],[Código]],Productos[],2,FALSE))</f>
        <v/>
      </c>
      <c r="D4367" t="str">
        <f>IF(ISBLANK(Ventas[[#This Row],[Código]]),"",VLOOKUP(Ventas[[#This Row],[Código]],Productos[],3,FALSE))</f>
        <v/>
      </c>
      <c r="E4367" s="22"/>
      <c r="F4367" s="1" t="str">
        <f>IF(ISBLANK(Ventas[[#This Row],[Código]]),"",VLOOKUP(Ventas[[#This Row],[Código]],Productos[],4,FALSE))</f>
        <v/>
      </c>
      <c r="G4367" s="1" t="str">
        <f>IF(ISBLANK(Ventas[[#This Row],[Código]]),"",VLOOKUP(Ventas[[#This Row],[Código]],Productos[],5,FALSE))</f>
        <v/>
      </c>
      <c r="H4367" s="23" t="str">
        <f>IF(ISBLANK(Ventas[[#This Row],[Código]]),"",Ventas[[#This Row],[Precio Unitario]]*Ventas[[#This Row],[Cantidad]])</f>
        <v/>
      </c>
      <c r="I4367" s="1" t="str">
        <f>IF(ISBLANK(Ventas[[#This Row],[Código]]),"",SUM(Ventas[[#This Row],[Monto]],I4366))</f>
        <v/>
      </c>
    </row>
    <row r="4368" spans="3:9" x14ac:dyDescent="0.25">
      <c r="C4368" t="str">
        <f>IF(ISBLANK(Ventas[[#This Row],[Código]]),"",VLOOKUP(Ventas[[#This Row],[Código]],Productos[],2,FALSE))</f>
        <v/>
      </c>
      <c r="D4368" t="str">
        <f>IF(ISBLANK(Ventas[[#This Row],[Código]]),"",VLOOKUP(Ventas[[#This Row],[Código]],Productos[],3,FALSE))</f>
        <v/>
      </c>
      <c r="E4368" s="22"/>
      <c r="F4368" s="1" t="str">
        <f>IF(ISBLANK(Ventas[[#This Row],[Código]]),"",VLOOKUP(Ventas[[#This Row],[Código]],Productos[],4,FALSE))</f>
        <v/>
      </c>
      <c r="G4368" s="1" t="str">
        <f>IF(ISBLANK(Ventas[[#This Row],[Código]]),"",VLOOKUP(Ventas[[#This Row],[Código]],Productos[],5,FALSE))</f>
        <v/>
      </c>
      <c r="H4368" s="23" t="str">
        <f>IF(ISBLANK(Ventas[[#This Row],[Código]]),"",Ventas[[#This Row],[Precio Unitario]]*Ventas[[#This Row],[Cantidad]])</f>
        <v/>
      </c>
      <c r="I4368" s="1" t="str">
        <f>IF(ISBLANK(Ventas[[#This Row],[Código]]),"",SUM(Ventas[[#This Row],[Monto]],I4367))</f>
        <v/>
      </c>
    </row>
    <row r="4369" spans="3:9" x14ac:dyDescent="0.25">
      <c r="C4369" t="str">
        <f>IF(ISBLANK(Ventas[[#This Row],[Código]]),"",VLOOKUP(Ventas[[#This Row],[Código]],Productos[],2,FALSE))</f>
        <v/>
      </c>
      <c r="D4369" t="str">
        <f>IF(ISBLANK(Ventas[[#This Row],[Código]]),"",VLOOKUP(Ventas[[#This Row],[Código]],Productos[],3,FALSE))</f>
        <v/>
      </c>
      <c r="E4369" s="22"/>
      <c r="F4369" s="1" t="str">
        <f>IF(ISBLANK(Ventas[[#This Row],[Código]]),"",VLOOKUP(Ventas[[#This Row],[Código]],Productos[],4,FALSE))</f>
        <v/>
      </c>
      <c r="G4369" s="1" t="str">
        <f>IF(ISBLANK(Ventas[[#This Row],[Código]]),"",VLOOKUP(Ventas[[#This Row],[Código]],Productos[],5,FALSE))</f>
        <v/>
      </c>
      <c r="H4369" s="23" t="str">
        <f>IF(ISBLANK(Ventas[[#This Row],[Código]]),"",Ventas[[#This Row],[Precio Unitario]]*Ventas[[#This Row],[Cantidad]])</f>
        <v/>
      </c>
      <c r="I4369" s="1" t="str">
        <f>IF(ISBLANK(Ventas[[#This Row],[Código]]),"",SUM(Ventas[[#This Row],[Monto]],I4368))</f>
        <v/>
      </c>
    </row>
    <row r="4370" spans="3:9" x14ac:dyDescent="0.25">
      <c r="C4370" t="str">
        <f>IF(ISBLANK(Ventas[[#This Row],[Código]]),"",VLOOKUP(Ventas[[#This Row],[Código]],Productos[],2,FALSE))</f>
        <v/>
      </c>
      <c r="D4370" t="str">
        <f>IF(ISBLANK(Ventas[[#This Row],[Código]]),"",VLOOKUP(Ventas[[#This Row],[Código]],Productos[],3,FALSE))</f>
        <v/>
      </c>
      <c r="E4370" s="22"/>
      <c r="F4370" s="1" t="str">
        <f>IF(ISBLANK(Ventas[[#This Row],[Código]]),"",VLOOKUP(Ventas[[#This Row],[Código]],Productos[],4,FALSE))</f>
        <v/>
      </c>
      <c r="G4370" s="1" t="str">
        <f>IF(ISBLANK(Ventas[[#This Row],[Código]]),"",VLOOKUP(Ventas[[#This Row],[Código]],Productos[],5,FALSE))</f>
        <v/>
      </c>
      <c r="H4370" s="23" t="str">
        <f>IF(ISBLANK(Ventas[[#This Row],[Código]]),"",Ventas[[#This Row],[Precio Unitario]]*Ventas[[#This Row],[Cantidad]])</f>
        <v/>
      </c>
      <c r="I4370" s="1" t="str">
        <f>IF(ISBLANK(Ventas[[#This Row],[Código]]),"",SUM(Ventas[[#This Row],[Monto]],I4369))</f>
        <v/>
      </c>
    </row>
    <row r="4371" spans="3:9" x14ac:dyDescent="0.25">
      <c r="C4371" t="str">
        <f>IF(ISBLANK(Ventas[[#This Row],[Código]]),"",VLOOKUP(Ventas[[#This Row],[Código]],Productos[],2,FALSE))</f>
        <v/>
      </c>
      <c r="D4371" t="str">
        <f>IF(ISBLANK(Ventas[[#This Row],[Código]]),"",VLOOKUP(Ventas[[#This Row],[Código]],Productos[],3,FALSE))</f>
        <v/>
      </c>
      <c r="E4371" s="22"/>
      <c r="F4371" s="1" t="str">
        <f>IF(ISBLANK(Ventas[[#This Row],[Código]]),"",VLOOKUP(Ventas[[#This Row],[Código]],Productos[],4,FALSE))</f>
        <v/>
      </c>
      <c r="G4371" s="1" t="str">
        <f>IF(ISBLANK(Ventas[[#This Row],[Código]]),"",VLOOKUP(Ventas[[#This Row],[Código]],Productos[],5,FALSE))</f>
        <v/>
      </c>
      <c r="H4371" s="23" t="str">
        <f>IF(ISBLANK(Ventas[[#This Row],[Código]]),"",Ventas[[#This Row],[Precio Unitario]]*Ventas[[#This Row],[Cantidad]])</f>
        <v/>
      </c>
      <c r="I4371" s="1" t="str">
        <f>IF(ISBLANK(Ventas[[#This Row],[Código]]),"",SUM(Ventas[[#This Row],[Monto]],I4370))</f>
        <v/>
      </c>
    </row>
    <row r="4372" spans="3:9" x14ac:dyDescent="0.25">
      <c r="C4372" t="str">
        <f>IF(ISBLANK(Ventas[[#This Row],[Código]]),"",VLOOKUP(Ventas[[#This Row],[Código]],Productos[],2,FALSE))</f>
        <v/>
      </c>
      <c r="D4372" t="str">
        <f>IF(ISBLANK(Ventas[[#This Row],[Código]]),"",VLOOKUP(Ventas[[#This Row],[Código]],Productos[],3,FALSE))</f>
        <v/>
      </c>
      <c r="E4372" s="22"/>
      <c r="F4372" s="1" t="str">
        <f>IF(ISBLANK(Ventas[[#This Row],[Código]]),"",VLOOKUP(Ventas[[#This Row],[Código]],Productos[],4,FALSE))</f>
        <v/>
      </c>
      <c r="G4372" s="1" t="str">
        <f>IF(ISBLANK(Ventas[[#This Row],[Código]]),"",VLOOKUP(Ventas[[#This Row],[Código]],Productos[],5,FALSE))</f>
        <v/>
      </c>
      <c r="H4372" s="23" t="str">
        <f>IF(ISBLANK(Ventas[[#This Row],[Código]]),"",Ventas[[#This Row],[Precio Unitario]]*Ventas[[#This Row],[Cantidad]])</f>
        <v/>
      </c>
      <c r="I4372" s="1" t="str">
        <f>IF(ISBLANK(Ventas[[#This Row],[Código]]),"",SUM(Ventas[[#This Row],[Monto]],I4371))</f>
        <v/>
      </c>
    </row>
    <row r="4373" spans="3:9" x14ac:dyDescent="0.25">
      <c r="C4373" t="str">
        <f>IF(ISBLANK(Ventas[[#This Row],[Código]]),"",VLOOKUP(Ventas[[#This Row],[Código]],Productos[],2,FALSE))</f>
        <v/>
      </c>
      <c r="D4373" t="str">
        <f>IF(ISBLANK(Ventas[[#This Row],[Código]]),"",VLOOKUP(Ventas[[#This Row],[Código]],Productos[],3,FALSE))</f>
        <v/>
      </c>
      <c r="E4373" s="22"/>
      <c r="F4373" s="1" t="str">
        <f>IF(ISBLANK(Ventas[[#This Row],[Código]]),"",VLOOKUP(Ventas[[#This Row],[Código]],Productos[],4,FALSE))</f>
        <v/>
      </c>
      <c r="G4373" s="1" t="str">
        <f>IF(ISBLANK(Ventas[[#This Row],[Código]]),"",VLOOKUP(Ventas[[#This Row],[Código]],Productos[],5,FALSE))</f>
        <v/>
      </c>
      <c r="H4373" s="23" t="str">
        <f>IF(ISBLANK(Ventas[[#This Row],[Código]]),"",Ventas[[#This Row],[Precio Unitario]]*Ventas[[#This Row],[Cantidad]])</f>
        <v/>
      </c>
      <c r="I4373" s="1" t="str">
        <f>IF(ISBLANK(Ventas[[#This Row],[Código]]),"",SUM(Ventas[[#This Row],[Monto]],I4372))</f>
        <v/>
      </c>
    </row>
    <row r="4374" spans="3:9" x14ac:dyDescent="0.25">
      <c r="C4374" t="str">
        <f>IF(ISBLANK(Ventas[[#This Row],[Código]]),"",VLOOKUP(Ventas[[#This Row],[Código]],Productos[],2,FALSE))</f>
        <v/>
      </c>
      <c r="D4374" t="str">
        <f>IF(ISBLANK(Ventas[[#This Row],[Código]]),"",VLOOKUP(Ventas[[#This Row],[Código]],Productos[],3,FALSE))</f>
        <v/>
      </c>
      <c r="E4374" s="22"/>
      <c r="F4374" s="1" t="str">
        <f>IF(ISBLANK(Ventas[[#This Row],[Código]]),"",VLOOKUP(Ventas[[#This Row],[Código]],Productos[],4,FALSE))</f>
        <v/>
      </c>
      <c r="G4374" s="1" t="str">
        <f>IF(ISBLANK(Ventas[[#This Row],[Código]]),"",VLOOKUP(Ventas[[#This Row],[Código]],Productos[],5,FALSE))</f>
        <v/>
      </c>
      <c r="H4374" s="23" t="str">
        <f>IF(ISBLANK(Ventas[[#This Row],[Código]]),"",Ventas[[#This Row],[Precio Unitario]]*Ventas[[#This Row],[Cantidad]])</f>
        <v/>
      </c>
      <c r="I4374" s="1" t="str">
        <f>IF(ISBLANK(Ventas[[#This Row],[Código]]),"",SUM(Ventas[[#This Row],[Monto]],I4373))</f>
        <v/>
      </c>
    </row>
    <row r="4375" spans="3:9" x14ac:dyDescent="0.25">
      <c r="C4375" t="str">
        <f>IF(ISBLANK(Ventas[[#This Row],[Código]]),"",VLOOKUP(Ventas[[#This Row],[Código]],Productos[],2,FALSE))</f>
        <v/>
      </c>
      <c r="D4375" t="str">
        <f>IF(ISBLANK(Ventas[[#This Row],[Código]]),"",VLOOKUP(Ventas[[#This Row],[Código]],Productos[],3,FALSE))</f>
        <v/>
      </c>
      <c r="E4375" s="22"/>
      <c r="F4375" s="1" t="str">
        <f>IF(ISBLANK(Ventas[[#This Row],[Código]]),"",VLOOKUP(Ventas[[#This Row],[Código]],Productos[],4,FALSE))</f>
        <v/>
      </c>
      <c r="G4375" s="1" t="str">
        <f>IF(ISBLANK(Ventas[[#This Row],[Código]]),"",VLOOKUP(Ventas[[#This Row],[Código]],Productos[],5,FALSE))</f>
        <v/>
      </c>
      <c r="H4375" s="23" t="str">
        <f>IF(ISBLANK(Ventas[[#This Row],[Código]]),"",Ventas[[#This Row],[Precio Unitario]]*Ventas[[#This Row],[Cantidad]])</f>
        <v/>
      </c>
      <c r="I4375" s="1" t="str">
        <f>IF(ISBLANK(Ventas[[#This Row],[Código]]),"",SUM(Ventas[[#This Row],[Monto]],I4374))</f>
        <v/>
      </c>
    </row>
    <row r="4376" spans="3:9" x14ac:dyDescent="0.25">
      <c r="C4376" t="str">
        <f>IF(ISBLANK(Ventas[[#This Row],[Código]]),"",VLOOKUP(Ventas[[#This Row],[Código]],Productos[],2,FALSE))</f>
        <v/>
      </c>
      <c r="D4376" t="str">
        <f>IF(ISBLANK(Ventas[[#This Row],[Código]]),"",VLOOKUP(Ventas[[#This Row],[Código]],Productos[],3,FALSE))</f>
        <v/>
      </c>
      <c r="E4376" s="22"/>
      <c r="F4376" s="1" t="str">
        <f>IF(ISBLANK(Ventas[[#This Row],[Código]]),"",VLOOKUP(Ventas[[#This Row],[Código]],Productos[],4,FALSE))</f>
        <v/>
      </c>
      <c r="G4376" s="1" t="str">
        <f>IF(ISBLANK(Ventas[[#This Row],[Código]]),"",VLOOKUP(Ventas[[#This Row],[Código]],Productos[],5,FALSE))</f>
        <v/>
      </c>
      <c r="H4376" s="23" t="str">
        <f>IF(ISBLANK(Ventas[[#This Row],[Código]]),"",Ventas[[#This Row],[Precio Unitario]]*Ventas[[#This Row],[Cantidad]])</f>
        <v/>
      </c>
      <c r="I4376" s="1" t="str">
        <f>IF(ISBLANK(Ventas[[#This Row],[Código]]),"",SUM(Ventas[[#This Row],[Monto]],I4375))</f>
        <v/>
      </c>
    </row>
    <row r="4377" spans="3:9" x14ac:dyDescent="0.25">
      <c r="C4377" t="str">
        <f>IF(ISBLANK(Ventas[[#This Row],[Código]]),"",VLOOKUP(Ventas[[#This Row],[Código]],Productos[],2,FALSE))</f>
        <v/>
      </c>
      <c r="D4377" t="str">
        <f>IF(ISBLANK(Ventas[[#This Row],[Código]]),"",VLOOKUP(Ventas[[#This Row],[Código]],Productos[],3,FALSE))</f>
        <v/>
      </c>
      <c r="E4377" s="22"/>
      <c r="F4377" s="1" t="str">
        <f>IF(ISBLANK(Ventas[[#This Row],[Código]]),"",VLOOKUP(Ventas[[#This Row],[Código]],Productos[],4,FALSE))</f>
        <v/>
      </c>
      <c r="G4377" s="1" t="str">
        <f>IF(ISBLANK(Ventas[[#This Row],[Código]]),"",VLOOKUP(Ventas[[#This Row],[Código]],Productos[],5,FALSE))</f>
        <v/>
      </c>
      <c r="H4377" s="23" t="str">
        <f>IF(ISBLANK(Ventas[[#This Row],[Código]]),"",Ventas[[#This Row],[Precio Unitario]]*Ventas[[#This Row],[Cantidad]])</f>
        <v/>
      </c>
      <c r="I4377" s="1" t="str">
        <f>IF(ISBLANK(Ventas[[#This Row],[Código]]),"",SUM(Ventas[[#This Row],[Monto]],I4376))</f>
        <v/>
      </c>
    </row>
    <row r="4378" spans="3:9" x14ac:dyDescent="0.25">
      <c r="C4378" t="str">
        <f>IF(ISBLANK(Ventas[[#This Row],[Código]]),"",VLOOKUP(Ventas[[#This Row],[Código]],Productos[],2,FALSE))</f>
        <v/>
      </c>
      <c r="D4378" t="str">
        <f>IF(ISBLANK(Ventas[[#This Row],[Código]]),"",VLOOKUP(Ventas[[#This Row],[Código]],Productos[],3,FALSE))</f>
        <v/>
      </c>
      <c r="E4378" s="22"/>
      <c r="F4378" s="1" t="str">
        <f>IF(ISBLANK(Ventas[[#This Row],[Código]]),"",VLOOKUP(Ventas[[#This Row],[Código]],Productos[],4,FALSE))</f>
        <v/>
      </c>
      <c r="G4378" s="1" t="str">
        <f>IF(ISBLANK(Ventas[[#This Row],[Código]]),"",VLOOKUP(Ventas[[#This Row],[Código]],Productos[],5,FALSE))</f>
        <v/>
      </c>
      <c r="H4378" s="23" t="str">
        <f>IF(ISBLANK(Ventas[[#This Row],[Código]]),"",Ventas[[#This Row],[Precio Unitario]]*Ventas[[#This Row],[Cantidad]])</f>
        <v/>
      </c>
      <c r="I4378" s="1" t="str">
        <f>IF(ISBLANK(Ventas[[#This Row],[Código]]),"",SUM(Ventas[[#This Row],[Monto]],I4377))</f>
        <v/>
      </c>
    </row>
    <row r="4379" spans="3:9" x14ac:dyDescent="0.25">
      <c r="C4379" t="str">
        <f>IF(ISBLANK(Ventas[[#This Row],[Código]]),"",VLOOKUP(Ventas[[#This Row],[Código]],Productos[],2,FALSE))</f>
        <v/>
      </c>
      <c r="D4379" t="str">
        <f>IF(ISBLANK(Ventas[[#This Row],[Código]]),"",VLOOKUP(Ventas[[#This Row],[Código]],Productos[],3,FALSE))</f>
        <v/>
      </c>
      <c r="E4379" s="22"/>
      <c r="F4379" s="1" t="str">
        <f>IF(ISBLANK(Ventas[[#This Row],[Código]]),"",VLOOKUP(Ventas[[#This Row],[Código]],Productos[],4,FALSE))</f>
        <v/>
      </c>
      <c r="G4379" s="1" t="str">
        <f>IF(ISBLANK(Ventas[[#This Row],[Código]]),"",VLOOKUP(Ventas[[#This Row],[Código]],Productos[],5,FALSE))</f>
        <v/>
      </c>
      <c r="H4379" s="23" t="str">
        <f>IF(ISBLANK(Ventas[[#This Row],[Código]]),"",Ventas[[#This Row],[Precio Unitario]]*Ventas[[#This Row],[Cantidad]])</f>
        <v/>
      </c>
      <c r="I4379" s="1" t="str">
        <f>IF(ISBLANK(Ventas[[#This Row],[Código]]),"",SUM(Ventas[[#This Row],[Monto]],I4378))</f>
        <v/>
      </c>
    </row>
    <row r="4380" spans="3:9" x14ac:dyDescent="0.25">
      <c r="C4380" t="str">
        <f>IF(ISBLANK(Ventas[[#This Row],[Código]]),"",VLOOKUP(Ventas[[#This Row],[Código]],Productos[],2,FALSE))</f>
        <v/>
      </c>
      <c r="D4380" t="str">
        <f>IF(ISBLANK(Ventas[[#This Row],[Código]]),"",VLOOKUP(Ventas[[#This Row],[Código]],Productos[],3,FALSE))</f>
        <v/>
      </c>
      <c r="E4380" s="22"/>
      <c r="F4380" s="1" t="str">
        <f>IF(ISBLANK(Ventas[[#This Row],[Código]]),"",VLOOKUP(Ventas[[#This Row],[Código]],Productos[],4,FALSE))</f>
        <v/>
      </c>
      <c r="G4380" s="1" t="str">
        <f>IF(ISBLANK(Ventas[[#This Row],[Código]]),"",VLOOKUP(Ventas[[#This Row],[Código]],Productos[],5,FALSE))</f>
        <v/>
      </c>
      <c r="H4380" s="23" t="str">
        <f>IF(ISBLANK(Ventas[[#This Row],[Código]]),"",Ventas[[#This Row],[Precio Unitario]]*Ventas[[#This Row],[Cantidad]])</f>
        <v/>
      </c>
      <c r="I4380" s="1" t="str">
        <f>IF(ISBLANK(Ventas[[#This Row],[Código]]),"",SUM(Ventas[[#This Row],[Monto]],I4379))</f>
        <v/>
      </c>
    </row>
    <row r="4381" spans="3:9" x14ac:dyDescent="0.25">
      <c r="C4381" t="str">
        <f>IF(ISBLANK(Ventas[[#This Row],[Código]]),"",VLOOKUP(Ventas[[#This Row],[Código]],Productos[],2,FALSE))</f>
        <v/>
      </c>
      <c r="D4381" t="str">
        <f>IF(ISBLANK(Ventas[[#This Row],[Código]]),"",VLOOKUP(Ventas[[#This Row],[Código]],Productos[],3,FALSE))</f>
        <v/>
      </c>
      <c r="E4381" s="22"/>
      <c r="F4381" s="1" t="str">
        <f>IF(ISBLANK(Ventas[[#This Row],[Código]]),"",VLOOKUP(Ventas[[#This Row],[Código]],Productos[],4,FALSE))</f>
        <v/>
      </c>
      <c r="G4381" s="1" t="str">
        <f>IF(ISBLANK(Ventas[[#This Row],[Código]]),"",VLOOKUP(Ventas[[#This Row],[Código]],Productos[],5,FALSE))</f>
        <v/>
      </c>
      <c r="H4381" s="23" t="str">
        <f>IF(ISBLANK(Ventas[[#This Row],[Código]]),"",Ventas[[#This Row],[Precio Unitario]]*Ventas[[#This Row],[Cantidad]])</f>
        <v/>
      </c>
      <c r="I4381" s="1" t="str">
        <f>IF(ISBLANK(Ventas[[#This Row],[Código]]),"",SUM(Ventas[[#This Row],[Monto]],I4380))</f>
        <v/>
      </c>
    </row>
    <row r="4382" spans="3:9" x14ac:dyDescent="0.25">
      <c r="C4382" t="str">
        <f>IF(ISBLANK(Ventas[[#This Row],[Código]]),"",VLOOKUP(Ventas[[#This Row],[Código]],Productos[],2,FALSE))</f>
        <v/>
      </c>
      <c r="D4382" t="str">
        <f>IF(ISBLANK(Ventas[[#This Row],[Código]]),"",VLOOKUP(Ventas[[#This Row],[Código]],Productos[],3,FALSE))</f>
        <v/>
      </c>
      <c r="E4382" s="22"/>
      <c r="F4382" s="1" t="str">
        <f>IF(ISBLANK(Ventas[[#This Row],[Código]]),"",VLOOKUP(Ventas[[#This Row],[Código]],Productos[],4,FALSE))</f>
        <v/>
      </c>
      <c r="G4382" s="1" t="str">
        <f>IF(ISBLANK(Ventas[[#This Row],[Código]]),"",VLOOKUP(Ventas[[#This Row],[Código]],Productos[],5,FALSE))</f>
        <v/>
      </c>
      <c r="H4382" s="23" t="str">
        <f>IF(ISBLANK(Ventas[[#This Row],[Código]]),"",Ventas[[#This Row],[Precio Unitario]]*Ventas[[#This Row],[Cantidad]])</f>
        <v/>
      </c>
      <c r="I4382" s="1" t="str">
        <f>IF(ISBLANK(Ventas[[#This Row],[Código]]),"",SUM(Ventas[[#This Row],[Monto]],I4381))</f>
        <v/>
      </c>
    </row>
    <row r="4383" spans="3:9" x14ac:dyDescent="0.25">
      <c r="C4383" t="str">
        <f>IF(ISBLANK(Ventas[[#This Row],[Código]]),"",VLOOKUP(Ventas[[#This Row],[Código]],Productos[],2,FALSE))</f>
        <v/>
      </c>
      <c r="D4383" t="str">
        <f>IF(ISBLANK(Ventas[[#This Row],[Código]]),"",VLOOKUP(Ventas[[#This Row],[Código]],Productos[],3,FALSE))</f>
        <v/>
      </c>
      <c r="E4383" s="22"/>
      <c r="F4383" s="1" t="str">
        <f>IF(ISBLANK(Ventas[[#This Row],[Código]]),"",VLOOKUP(Ventas[[#This Row],[Código]],Productos[],4,FALSE))</f>
        <v/>
      </c>
      <c r="G4383" s="1" t="str">
        <f>IF(ISBLANK(Ventas[[#This Row],[Código]]),"",VLOOKUP(Ventas[[#This Row],[Código]],Productos[],5,FALSE))</f>
        <v/>
      </c>
      <c r="H4383" s="23" t="str">
        <f>IF(ISBLANK(Ventas[[#This Row],[Código]]),"",Ventas[[#This Row],[Precio Unitario]]*Ventas[[#This Row],[Cantidad]])</f>
        <v/>
      </c>
      <c r="I4383" s="1" t="str">
        <f>IF(ISBLANK(Ventas[[#This Row],[Código]]),"",SUM(Ventas[[#This Row],[Monto]],I4382))</f>
        <v/>
      </c>
    </row>
    <row r="4384" spans="3:9" x14ac:dyDescent="0.25">
      <c r="C4384" t="str">
        <f>IF(ISBLANK(Ventas[[#This Row],[Código]]),"",VLOOKUP(Ventas[[#This Row],[Código]],Productos[],2,FALSE))</f>
        <v/>
      </c>
      <c r="D4384" t="str">
        <f>IF(ISBLANK(Ventas[[#This Row],[Código]]),"",VLOOKUP(Ventas[[#This Row],[Código]],Productos[],3,FALSE))</f>
        <v/>
      </c>
      <c r="E4384" s="22"/>
      <c r="F4384" s="1" t="str">
        <f>IF(ISBLANK(Ventas[[#This Row],[Código]]),"",VLOOKUP(Ventas[[#This Row],[Código]],Productos[],4,FALSE))</f>
        <v/>
      </c>
      <c r="G4384" s="1" t="str">
        <f>IF(ISBLANK(Ventas[[#This Row],[Código]]),"",VLOOKUP(Ventas[[#This Row],[Código]],Productos[],5,FALSE))</f>
        <v/>
      </c>
      <c r="H4384" s="23" t="str">
        <f>IF(ISBLANK(Ventas[[#This Row],[Código]]),"",Ventas[[#This Row],[Precio Unitario]]*Ventas[[#This Row],[Cantidad]])</f>
        <v/>
      </c>
      <c r="I4384" s="1" t="str">
        <f>IF(ISBLANK(Ventas[[#This Row],[Código]]),"",SUM(Ventas[[#This Row],[Monto]],I4383))</f>
        <v/>
      </c>
    </row>
    <row r="4385" spans="3:9" x14ac:dyDescent="0.25">
      <c r="C4385" t="str">
        <f>IF(ISBLANK(Ventas[[#This Row],[Código]]),"",VLOOKUP(Ventas[[#This Row],[Código]],Productos[],2,FALSE))</f>
        <v/>
      </c>
      <c r="D4385" t="str">
        <f>IF(ISBLANK(Ventas[[#This Row],[Código]]),"",VLOOKUP(Ventas[[#This Row],[Código]],Productos[],3,FALSE))</f>
        <v/>
      </c>
      <c r="E4385" s="22"/>
      <c r="F4385" s="1" t="str">
        <f>IF(ISBLANK(Ventas[[#This Row],[Código]]),"",VLOOKUP(Ventas[[#This Row],[Código]],Productos[],4,FALSE))</f>
        <v/>
      </c>
      <c r="G4385" s="1" t="str">
        <f>IF(ISBLANK(Ventas[[#This Row],[Código]]),"",VLOOKUP(Ventas[[#This Row],[Código]],Productos[],5,FALSE))</f>
        <v/>
      </c>
      <c r="H4385" s="23" t="str">
        <f>IF(ISBLANK(Ventas[[#This Row],[Código]]),"",Ventas[[#This Row],[Precio Unitario]]*Ventas[[#This Row],[Cantidad]])</f>
        <v/>
      </c>
      <c r="I4385" s="1" t="str">
        <f>IF(ISBLANK(Ventas[[#This Row],[Código]]),"",SUM(Ventas[[#This Row],[Monto]],I4384))</f>
        <v/>
      </c>
    </row>
    <row r="4386" spans="3:9" x14ac:dyDescent="0.25">
      <c r="C4386" t="str">
        <f>IF(ISBLANK(Ventas[[#This Row],[Código]]),"",VLOOKUP(Ventas[[#This Row],[Código]],Productos[],2,FALSE))</f>
        <v/>
      </c>
      <c r="D4386" t="str">
        <f>IF(ISBLANK(Ventas[[#This Row],[Código]]),"",VLOOKUP(Ventas[[#This Row],[Código]],Productos[],3,FALSE))</f>
        <v/>
      </c>
      <c r="E4386" s="22"/>
      <c r="F4386" s="1" t="str">
        <f>IF(ISBLANK(Ventas[[#This Row],[Código]]),"",VLOOKUP(Ventas[[#This Row],[Código]],Productos[],4,FALSE))</f>
        <v/>
      </c>
      <c r="G4386" s="1" t="str">
        <f>IF(ISBLANK(Ventas[[#This Row],[Código]]),"",VLOOKUP(Ventas[[#This Row],[Código]],Productos[],5,FALSE))</f>
        <v/>
      </c>
      <c r="H4386" s="23" t="str">
        <f>IF(ISBLANK(Ventas[[#This Row],[Código]]),"",Ventas[[#This Row],[Precio Unitario]]*Ventas[[#This Row],[Cantidad]])</f>
        <v/>
      </c>
      <c r="I4386" s="1" t="str">
        <f>IF(ISBLANK(Ventas[[#This Row],[Código]]),"",SUM(Ventas[[#This Row],[Monto]],I4385))</f>
        <v/>
      </c>
    </row>
    <row r="4387" spans="3:9" x14ac:dyDescent="0.25">
      <c r="C4387" t="str">
        <f>IF(ISBLANK(Ventas[[#This Row],[Código]]),"",VLOOKUP(Ventas[[#This Row],[Código]],Productos[],2,FALSE))</f>
        <v/>
      </c>
      <c r="D4387" t="str">
        <f>IF(ISBLANK(Ventas[[#This Row],[Código]]),"",VLOOKUP(Ventas[[#This Row],[Código]],Productos[],3,FALSE))</f>
        <v/>
      </c>
      <c r="E4387" s="22"/>
      <c r="F4387" s="1" t="str">
        <f>IF(ISBLANK(Ventas[[#This Row],[Código]]),"",VLOOKUP(Ventas[[#This Row],[Código]],Productos[],4,FALSE))</f>
        <v/>
      </c>
      <c r="G4387" s="1" t="str">
        <f>IF(ISBLANK(Ventas[[#This Row],[Código]]),"",VLOOKUP(Ventas[[#This Row],[Código]],Productos[],5,FALSE))</f>
        <v/>
      </c>
      <c r="H4387" s="23" t="str">
        <f>IF(ISBLANK(Ventas[[#This Row],[Código]]),"",Ventas[[#This Row],[Precio Unitario]]*Ventas[[#This Row],[Cantidad]])</f>
        <v/>
      </c>
      <c r="I4387" s="1" t="str">
        <f>IF(ISBLANK(Ventas[[#This Row],[Código]]),"",SUM(Ventas[[#This Row],[Monto]],I4386))</f>
        <v/>
      </c>
    </row>
    <row r="4388" spans="3:9" x14ac:dyDescent="0.25">
      <c r="C4388" t="str">
        <f>IF(ISBLANK(Ventas[[#This Row],[Código]]),"",VLOOKUP(Ventas[[#This Row],[Código]],Productos[],2,FALSE))</f>
        <v/>
      </c>
      <c r="D4388" t="str">
        <f>IF(ISBLANK(Ventas[[#This Row],[Código]]),"",VLOOKUP(Ventas[[#This Row],[Código]],Productos[],3,FALSE))</f>
        <v/>
      </c>
      <c r="E4388" s="22"/>
      <c r="F4388" s="1" t="str">
        <f>IF(ISBLANK(Ventas[[#This Row],[Código]]),"",VLOOKUP(Ventas[[#This Row],[Código]],Productos[],4,FALSE))</f>
        <v/>
      </c>
      <c r="G4388" s="1" t="str">
        <f>IF(ISBLANK(Ventas[[#This Row],[Código]]),"",VLOOKUP(Ventas[[#This Row],[Código]],Productos[],5,FALSE))</f>
        <v/>
      </c>
      <c r="H4388" s="23" t="str">
        <f>IF(ISBLANK(Ventas[[#This Row],[Código]]),"",Ventas[[#This Row],[Precio Unitario]]*Ventas[[#This Row],[Cantidad]])</f>
        <v/>
      </c>
      <c r="I4388" s="1" t="str">
        <f>IF(ISBLANK(Ventas[[#This Row],[Código]]),"",SUM(Ventas[[#This Row],[Monto]],I4387))</f>
        <v/>
      </c>
    </row>
    <row r="4389" spans="3:9" x14ac:dyDescent="0.25">
      <c r="C4389" t="str">
        <f>IF(ISBLANK(Ventas[[#This Row],[Código]]),"",VLOOKUP(Ventas[[#This Row],[Código]],Productos[],2,FALSE))</f>
        <v/>
      </c>
      <c r="D4389" t="str">
        <f>IF(ISBLANK(Ventas[[#This Row],[Código]]),"",VLOOKUP(Ventas[[#This Row],[Código]],Productos[],3,FALSE))</f>
        <v/>
      </c>
      <c r="E4389" s="22"/>
      <c r="F4389" s="1" t="str">
        <f>IF(ISBLANK(Ventas[[#This Row],[Código]]),"",VLOOKUP(Ventas[[#This Row],[Código]],Productos[],4,FALSE))</f>
        <v/>
      </c>
      <c r="G4389" s="1" t="str">
        <f>IF(ISBLANK(Ventas[[#This Row],[Código]]),"",VLOOKUP(Ventas[[#This Row],[Código]],Productos[],5,FALSE))</f>
        <v/>
      </c>
      <c r="H4389" s="23" t="str">
        <f>IF(ISBLANK(Ventas[[#This Row],[Código]]),"",Ventas[[#This Row],[Precio Unitario]]*Ventas[[#This Row],[Cantidad]])</f>
        <v/>
      </c>
      <c r="I4389" s="1" t="str">
        <f>IF(ISBLANK(Ventas[[#This Row],[Código]]),"",SUM(Ventas[[#This Row],[Monto]],I4388))</f>
        <v/>
      </c>
    </row>
    <row r="4390" spans="3:9" x14ac:dyDescent="0.25">
      <c r="C4390" t="str">
        <f>IF(ISBLANK(Ventas[[#This Row],[Código]]),"",VLOOKUP(Ventas[[#This Row],[Código]],Productos[],2,FALSE))</f>
        <v/>
      </c>
      <c r="D4390" t="str">
        <f>IF(ISBLANK(Ventas[[#This Row],[Código]]),"",VLOOKUP(Ventas[[#This Row],[Código]],Productos[],3,FALSE))</f>
        <v/>
      </c>
      <c r="E4390" s="22"/>
      <c r="F4390" s="1" t="str">
        <f>IF(ISBLANK(Ventas[[#This Row],[Código]]),"",VLOOKUP(Ventas[[#This Row],[Código]],Productos[],4,FALSE))</f>
        <v/>
      </c>
      <c r="G4390" s="1" t="str">
        <f>IF(ISBLANK(Ventas[[#This Row],[Código]]),"",VLOOKUP(Ventas[[#This Row],[Código]],Productos[],5,FALSE))</f>
        <v/>
      </c>
      <c r="H4390" s="23" t="str">
        <f>IF(ISBLANK(Ventas[[#This Row],[Código]]),"",Ventas[[#This Row],[Precio Unitario]]*Ventas[[#This Row],[Cantidad]])</f>
        <v/>
      </c>
      <c r="I4390" s="1" t="str">
        <f>IF(ISBLANK(Ventas[[#This Row],[Código]]),"",SUM(Ventas[[#This Row],[Monto]],I4389))</f>
        <v/>
      </c>
    </row>
    <row r="4391" spans="3:9" x14ac:dyDescent="0.25">
      <c r="C4391" t="str">
        <f>IF(ISBLANK(Ventas[[#This Row],[Código]]),"",VLOOKUP(Ventas[[#This Row],[Código]],Productos[],2,FALSE))</f>
        <v/>
      </c>
      <c r="D4391" t="str">
        <f>IF(ISBLANK(Ventas[[#This Row],[Código]]),"",VLOOKUP(Ventas[[#This Row],[Código]],Productos[],3,FALSE))</f>
        <v/>
      </c>
      <c r="E4391" s="22"/>
      <c r="F4391" s="1" t="str">
        <f>IF(ISBLANK(Ventas[[#This Row],[Código]]),"",VLOOKUP(Ventas[[#This Row],[Código]],Productos[],4,FALSE))</f>
        <v/>
      </c>
      <c r="G4391" s="1" t="str">
        <f>IF(ISBLANK(Ventas[[#This Row],[Código]]),"",VLOOKUP(Ventas[[#This Row],[Código]],Productos[],5,FALSE))</f>
        <v/>
      </c>
      <c r="H4391" s="23" t="str">
        <f>IF(ISBLANK(Ventas[[#This Row],[Código]]),"",Ventas[[#This Row],[Precio Unitario]]*Ventas[[#This Row],[Cantidad]])</f>
        <v/>
      </c>
      <c r="I4391" s="1" t="str">
        <f>IF(ISBLANK(Ventas[[#This Row],[Código]]),"",SUM(Ventas[[#This Row],[Monto]],I4390))</f>
        <v/>
      </c>
    </row>
    <row r="4392" spans="3:9" x14ac:dyDescent="0.25">
      <c r="C4392" t="str">
        <f>IF(ISBLANK(Ventas[[#This Row],[Código]]),"",VLOOKUP(Ventas[[#This Row],[Código]],Productos[],2,FALSE))</f>
        <v/>
      </c>
      <c r="D4392" t="str">
        <f>IF(ISBLANK(Ventas[[#This Row],[Código]]),"",VLOOKUP(Ventas[[#This Row],[Código]],Productos[],3,FALSE))</f>
        <v/>
      </c>
      <c r="E4392" s="22"/>
      <c r="F4392" s="1" t="str">
        <f>IF(ISBLANK(Ventas[[#This Row],[Código]]),"",VLOOKUP(Ventas[[#This Row],[Código]],Productos[],4,FALSE))</f>
        <v/>
      </c>
      <c r="G4392" s="1" t="str">
        <f>IF(ISBLANK(Ventas[[#This Row],[Código]]),"",VLOOKUP(Ventas[[#This Row],[Código]],Productos[],5,FALSE))</f>
        <v/>
      </c>
      <c r="H4392" s="23" t="str">
        <f>IF(ISBLANK(Ventas[[#This Row],[Código]]),"",Ventas[[#This Row],[Precio Unitario]]*Ventas[[#This Row],[Cantidad]])</f>
        <v/>
      </c>
      <c r="I4392" s="1" t="str">
        <f>IF(ISBLANK(Ventas[[#This Row],[Código]]),"",SUM(Ventas[[#This Row],[Monto]],I4391))</f>
        <v/>
      </c>
    </row>
    <row r="4393" spans="3:9" x14ac:dyDescent="0.25">
      <c r="C4393" t="str">
        <f>IF(ISBLANK(Ventas[[#This Row],[Código]]),"",VLOOKUP(Ventas[[#This Row],[Código]],Productos[],2,FALSE))</f>
        <v/>
      </c>
      <c r="D4393" t="str">
        <f>IF(ISBLANK(Ventas[[#This Row],[Código]]),"",VLOOKUP(Ventas[[#This Row],[Código]],Productos[],3,FALSE))</f>
        <v/>
      </c>
      <c r="E4393" s="22"/>
      <c r="F4393" s="1" t="str">
        <f>IF(ISBLANK(Ventas[[#This Row],[Código]]),"",VLOOKUP(Ventas[[#This Row],[Código]],Productos[],4,FALSE))</f>
        <v/>
      </c>
      <c r="G4393" s="1" t="str">
        <f>IF(ISBLANK(Ventas[[#This Row],[Código]]),"",VLOOKUP(Ventas[[#This Row],[Código]],Productos[],5,FALSE))</f>
        <v/>
      </c>
      <c r="H4393" s="23" t="str">
        <f>IF(ISBLANK(Ventas[[#This Row],[Código]]),"",Ventas[[#This Row],[Precio Unitario]]*Ventas[[#This Row],[Cantidad]])</f>
        <v/>
      </c>
      <c r="I4393" s="1" t="str">
        <f>IF(ISBLANK(Ventas[[#This Row],[Código]]),"",SUM(Ventas[[#This Row],[Monto]],I4392))</f>
        <v/>
      </c>
    </row>
    <row r="4394" spans="3:9" x14ac:dyDescent="0.25">
      <c r="C4394" t="str">
        <f>IF(ISBLANK(Ventas[[#This Row],[Código]]),"",VLOOKUP(Ventas[[#This Row],[Código]],Productos[],2,FALSE))</f>
        <v/>
      </c>
      <c r="D4394" t="str">
        <f>IF(ISBLANK(Ventas[[#This Row],[Código]]),"",VLOOKUP(Ventas[[#This Row],[Código]],Productos[],3,FALSE))</f>
        <v/>
      </c>
      <c r="E4394" s="22"/>
      <c r="F4394" s="1" t="str">
        <f>IF(ISBLANK(Ventas[[#This Row],[Código]]),"",VLOOKUP(Ventas[[#This Row],[Código]],Productos[],4,FALSE))</f>
        <v/>
      </c>
      <c r="G4394" s="1" t="str">
        <f>IF(ISBLANK(Ventas[[#This Row],[Código]]),"",VLOOKUP(Ventas[[#This Row],[Código]],Productos[],5,FALSE))</f>
        <v/>
      </c>
      <c r="H4394" s="23" t="str">
        <f>IF(ISBLANK(Ventas[[#This Row],[Código]]),"",Ventas[[#This Row],[Precio Unitario]]*Ventas[[#This Row],[Cantidad]])</f>
        <v/>
      </c>
      <c r="I4394" s="1" t="str">
        <f>IF(ISBLANK(Ventas[[#This Row],[Código]]),"",SUM(Ventas[[#This Row],[Monto]],I4393))</f>
        <v/>
      </c>
    </row>
    <row r="4395" spans="3:9" x14ac:dyDescent="0.25">
      <c r="C4395" t="str">
        <f>IF(ISBLANK(Ventas[[#This Row],[Código]]),"",VLOOKUP(Ventas[[#This Row],[Código]],Productos[],2,FALSE))</f>
        <v/>
      </c>
      <c r="D4395" t="str">
        <f>IF(ISBLANK(Ventas[[#This Row],[Código]]),"",VLOOKUP(Ventas[[#This Row],[Código]],Productos[],3,FALSE))</f>
        <v/>
      </c>
      <c r="E4395" s="22"/>
      <c r="F4395" s="1" t="str">
        <f>IF(ISBLANK(Ventas[[#This Row],[Código]]),"",VLOOKUP(Ventas[[#This Row],[Código]],Productos[],4,FALSE))</f>
        <v/>
      </c>
      <c r="G4395" s="1" t="str">
        <f>IF(ISBLANK(Ventas[[#This Row],[Código]]),"",VLOOKUP(Ventas[[#This Row],[Código]],Productos[],5,FALSE))</f>
        <v/>
      </c>
      <c r="H4395" s="23" t="str">
        <f>IF(ISBLANK(Ventas[[#This Row],[Código]]),"",Ventas[[#This Row],[Precio Unitario]]*Ventas[[#This Row],[Cantidad]])</f>
        <v/>
      </c>
      <c r="I4395" s="1" t="str">
        <f>IF(ISBLANK(Ventas[[#This Row],[Código]]),"",SUM(Ventas[[#This Row],[Monto]],I4394))</f>
        <v/>
      </c>
    </row>
    <row r="4396" spans="3:9" x14ac:dyDescent="0.25">
      <c r="C4396" t="str">
        <f>IF(ISBLANK(Ventas[[#This Row],[Código]]),"",VLOOKUP(Ventas[[#This Row],[Código]],Productos[],2,FALSE))</f>
        <v/>
      </c>
      <c r="D4396" t="str">
        <f>IF(ISBLANK(Ventas[[#This Row],[Código]]),"",VLOOKUP(Ventas[[#This Row],[Código]],Productos[],3,FALSE))</f>
        <v/>
      </c>
      <c r="E4396" s="22"/>
      <c r="F4396" s="1" t="str">
        <f>IF(ISBLANK(Ventas[[#This Row],[Código]]),"",VLOOKUP(Ventas[[#This Row],[Código]],Productos[],4,FALSE))</f>
        <v/>
      </c>
      <c r="G4396" s="1" t="str">
        <f>IF(ISBLANK(Ventas[[#This Row],[Código]]),"",VLOOKUP(Ventas[[#This Row],[Código]],Productos[],5,FALSE))</f>
        <v/>
      </c>
      <c r="H4396" s="23" t="str">
        <f>IF(ISBLANK(Ventas[[#This Row],[Código]]),"",Ventas[[#This Row],[Precio Unitario]]*Ventas[[#This Row],[Cantidad]])</f>
        <v/>
      </c>
      <c r="I4396" s="1" t="str">
        <f>IF(ISBLANK(Ventas[[#This Row],[Código]]),"",SUM(Ventas[[#This Row],[Monto]],I4395))</f>
        <v/>
      </c>
    </row>
    <row r="4397" spans="3:9" x14ac:dyDescent="0.25">
      <c r="C4397" t="str">
        <f>IF(ISBLANK(Ventas[[#This Row],[Código]]),"",VLOOKUP(Ventas[[#This Row],[Código]],Productos[],2,FALSE))</f>
        <v/>
      </c>
      <c r="D4397" t="str">
        <f>IF(ISBLANK(Ventas[[#This Row],[Código]]),"",VLOOKUP(Ventas[[#This Row],[Código]],Productos[],3,FALSE))</f>
        <v/>
      </c>
      <c r="E4397" s="22"/>
      <c r="F4397" s="1" t="str">
        <f>IF(ISBLANK(Ventas[[#This Row],[Código]]),"",VLOOKUP(Ventas[[#This Row],[Código]],Productos[],4,FALSE))</f>
        <v/>
      </c>
      <c r="G4397" s="1" t="str">
        <f>IF(ISBLANK(Ventas[[#This Row],[Código]]),"",VLOOKUP(Ventas[[#This Row],[Código]],Productos[],5,FALSE))</f>
        <v/>
      </c>
      <c r="H4397" s="23" t="str">
        <f>IF(ISBLANK(Ventas[[#This Row],[Código]]),"",Ventas[[#This Row],[Precio Unitario]]*Ventas[[#This Row],[Cantidad]])</f>
        <v/>
      </c>
      <c r="I4397" s="1" t="str">
        <f>IF(ISBLANK(Ventas[[#This Row],[Código]]),"",SUM(Ventas[[#This Row],[Monto]],I4396))</f>
        <v/>
      </c>
    </row>
    <row r="4398" spans="3:9" x14ac:dyDescent="0.25">
      <c r="C4398" t="str">
        <f>IF(ISBLANK(Ventas[[#This Row],[Código]]),"",VLOOKUP(Ventas[[#This Row],[Código]],Productos[],2,FALSE))</f>
        <v/>
      </c>
      <c r="D4398" t="str">
        <f>IF(ISBLANK(Ventas[[#This Row],[Código]]),"",VLOOKUP(Ventas[[#This Row],[Código]],Productos[],3,FALSE))</f>
        <v/>
      </c>
      <c r="E4398" s="22"/>
      <c r="F4398" s="1" t="str">
        <f>IF(ISBLANK(Ventas[[#This Row],[Código]]),"",VLOOKUP(Ventas[[#This Row],[Código]],Productos[],4,FALSE))</f>
        <v/>
      </c>
      <c r="G4398" s="1" t="str">
        <f>IF(ISBLANK(Ventas[[#This Row],[Código]]),"",VLOOKUP(Ventas[[#This Row],[Código]],Productos[],5,FALSE))</f>
        <v/>
      </c>
      <c r="H4398" s="23" t="str">
        <f>IF(ISBLANK(Ventas[[#This Row],[Código]]),"",Ventas[[#This Row],[Precio Unitario]]*Ventas[[#This Row],[Cantidad]])</f>
        <v/>
      </c>
      <c r="I4398" s="1" t="str">
        <f>IF(ISBLANK(Ventas[[#This Row],[Código]]),"",SUM(Ventas[[#This Row],[Monto]],I4397))</f>
        <v/>
      </c>
    </row>
    <row r="4399" spans="3:9" x14ac:dyDescent="0.25">
      <c r="C4399" t="str">
        <f>IF(ISBLANK(Ventas[[#This Row],[Código]]),"",VLOOKUP(Ventas[[#This Row],[Código]],Productos[],2,FALSE))</f>
        <v/>
      </c>
      <c r="D4399" t="str">
        <f>IF(ISBLANK(Ventas[[#This Row],[Código]]),"",VLOOKUP(Ventas[[#This Row],[Código]],Productos[],3,FALSE))</f>
        <v/>
      </c>
      <c r="E4399" s="22"/>
      <c r="F4399" s="1" t="str">
        <f>IF(ISBLANK(Ventas[[#This Row],[Código]]),"",VLOOKUP(Ventas[[#This Row],[Código]],Productos[],4,FALSE))</f>
        <v/>
      </c>
      <c r="G4399" s="1" t="str">
        <f>IF(ISBLANK(Ventas[[#This Row],[Código]]),"",VLOOKUP(Ventas[[#This Row],[Código]],Productos[],5,FALSE))</f>
        <v/>
      </c>
      <c r="H4399" s="23" t="str">
        <f>IF(ISBLANK(Ventas[[#This Row],[Código]]),"",Ventas[[#This Row],[Precio Unitario]]*Ventas[[#This Row],[Cantidad]])</f>
        <v/>
      </c>
      <c r="I4399" s="1" t="str">
        <f>IF(ISBLANK(Ventas[[#This Row],[Código]]),"",SUM(Ventas[[#This Row],[Monto]],I4398))</f>
        <v/>
      </c>
    </row>
    <row r="4400" spans="3:9" x14ac:dyDescent="0.25">
      <c r="C4400" t="str">
        <f>IF(ISBLANK(Ventas[[#This Row],[Código]]),"",VLOOKUP(Ventas[[#This Row],[Código]],Productos[],2,FALSE))</f>
        <v/>
      </c>
      <c r="D4400" t="str">
        <f>IF(ISBLANK(Ventas[[#This Row],[Código]]),"",VLOOKUP(Ventas[[#This Row],[Código]],Productos[],3,FALSE))</f>
        <v/>
      </c>
      <c r="E4400" s="22"/>
      <c r="F4400" s="1" t="str">
        <f>IF(ISBLANK(Ventas[[#This Row],[Código]]),"",VLOOKUP(Ventas[[#This Row],[Código]],Productos[],4,FALSE))</f>
        <v/>
      </c>
      <c r="G4400" s="1" t="str">
        <f>IF(ISBLANK(Ventas[[#This Row],[Código]]),"",VLOOKUP(Ventas[[#This Row],[Código]],Productos[],5,FALSE))</f>
        <v/>
      </c>
      <c r="H4400" s="23" t="str">
        <f>IF(ISBLANK(Ventas[[#This Row],[Código]]),"",Ventas[[#This Row],[Precio Unitario]]*Ventas[[#This Row],[Cantidad]])</f>
        <v/>
      </c>
      <c r="I4400" s="1" t="str">
        <f>IF(ISBLANK(Ventas[[#This Row],[Código]]),"",SUM(Ventas[[#This Row],[Monto]],I4399))</f>
        <v/>
      </c>
    </row>
    <row r="4401" spans="3:9" x14ac:dyDescent="0.25">
      <c r="C4401" t="str">
        <f>IF(ISBLANK(Ventas[[#This Row],[Código]]),"",VLOOKUP(Ventas[[#This Row],[Código]],Productos[],2,FALSE))</f>
        <v/>
      </c>
      <c r="D4401" t="str">
        <f>IF(ISBLANK(Ventas[[#This Row],[Código]]),"",VLOOKUP(Ventas[[#This Row],[Código]],Productos[],3,FALSE))</f>
        <v/>
      </c>
      <c r="E4401" s="22"/>
      <c r="F4401" s="1" t="str">
        <f>IF(ISBLANK(Ventas[[#This Row],[Código]]),"",VLOOKUP(Ventas[[#This Row],[Código]],Productos[],4,FALSE))</f>
        <v/>
      </c>
      <c r="G4401" s="1" t="str">
        <f>IF(ISBLANK(Ventas[[#This Row],[Código]]),"",VLOOKUP(Ventas[[#This Row],[Código]],Productos[],5,FALSE))</f>
        <v/>
      </c>
      <c r="H4401" s="23" t="str">
        <f>IF(ISBLANK(Ventas[[#This Row],[Código]]),"",Ventas[[#This Row],[Precio Unitario]]*Ventas[[#This Row],[Cantidad]])</f>
        <v/>
      </c>
      <c r="I4401" s="1" t="str">
        <f>IF(ISBLANK(Ventas[[#This Row],[Código]]),"",SUM(Ventas[[#This Row],[Monto]],I4400))</f>
        <v/>
      </c>
    </row>
    <row r="4402" spans="3:9" x14ac:dyDescent="0.25">
      <c r="C4402" t="str">
        <f>IF(ISBLANK(Ventas[[#This Row],[Código]]),"",VLOOKUP(Ventas[[#This Row],[Código]],Productos[],2,FALSE))</f>
        <v/>
      </c>
      <c r="D4402" t="str">
        <f>IF(ISBLANK(Ventas[[#This Row],[Código]]),"",VLOOKUP(Ventas[[#This Row],[Código]],Productos[],3,FALSE))</f>
        <v/>
      </c>
      <c r="E4402" s="22"/>
      <c r="F4402" s="1" t="str">
        <f>IF(ISBLANK(Ventas[[#This Row],[Código]]),"",VLOOKUP(Ventas[[#This Row],[Código]],Productos[],4,FALSE))</f>
        <v/>
      </c>
      <c r="G4402" s="1" t="str">
        <f>IF(ISBLANK(Ventas[[#This Row],[Código]]),"",VLOOKUP(Ventas[[#This Row],[Código]],Productos[],5,FALSE))</f>
        <v/>
      </c>
      <c r="H4402" s="23" t="str">
        <f>IF(ISBLANK(Ventas[[#This Row],[Código]]),"",Ventas[[#This Row],[Precio Unitario]]*Ventas[[#This Row],[Cantidad]])</f>
        <v/>
      </c>
      <c r="I4402" s="1" t="str">
        <f>IF(ISBLANK(Ventas[[#This Row],[Código]]),"",SUM(Ventas[[#This Row],[Monto]],I4401))</f>
        <v/>
      </c>
    </row>
    <row r="4403" spans="3:9" x14ac:dyDescent="0.25">
      <c r="C4403" t="str">
        <f>IF(ISBLANK(Ventas[[#This Row],[Código]]),"",VLOOKUP(Ventas[[#This Row],[Código]],Productos[],2,FALSE))</f>
        <v/>
      </c>
      <c r="D4403" t="str">
        <f>IF(ISBLANK(Ventas[[#This Row],[Código]]),"",VLOOKUP(Ventas[[#This Row],[Código]],Productos[],3,FALSE))</f>
        <v/>
      </c>
      <c r="E4403" s="22"/>
      <c r="F4403" s="1" t="str">
        <f>IF(ISBLANK(Ventas[[#This Row],[Código]]),"",VLOOKUP(Ventas[[#This Row],[Código]],Productos[],4,FALSE))</f>
        <v/>
      </c>
      <c r="G4403" s="1" t="str">
        <f>IF(ISBLANK(Ventas[[#This Row],[Código]]),"",VLOOKUP(Ventas[[#This Row],[Código]],Productos[],5,FALSE))</f>
        <v/>
      </c>
      <c r="H4403" s="23" t="str">
        <f>IF(ISBLANK(Ventas[[#This Row],[Código]]),"",Ventas[[#This Row],[Precio Unitario]]*Ventas[[#This Row],[Cantidad]])</f>
        <v/>
      </c>
      <c r="I4403" s="1" t="str">
        <f>IF(ISBLANK(Ventas[[#This Row],[Código]]),"",SUM(Ventas[[#This Row],[Monto]],I4402))</f>
        <v/>
      </c>
    </row>
    <row r="4404" spans="3:9" x14ac:dyDescent="0.25">
      <c r="C4404" t="str">
        <f>IF(ISBLANK(Ventas[[#This Row],[Código]]),"",VLOOKUP(Ventas[[#This Row],[Código]],Productos[],2,FALSE))</f>
        <v/>
      </c>
      <c r="D4404" t="str">
        <f>IF(ISBLANK(Ventas[[#This Row],[Código]]),"",VLOOKUP(Ventas[[#This Row],[Código]],Productos[],3,FALSE))</f>
        <v/>
      </c>
      <c r="E4404" s="22"/>
      <c r="F4404" s="1" t="str">
        <f>IF(ISBLANK(Ventas[[#This Row],[Código]]),"",VLOOKUP(Ventas[[#This Row],[Código]],Productos[],4,FALSE))</f>
        <v/>
      </c>
      <c r="G4404" s="1" t="str">
        <f>IF(ISBLANK(Ventas[[#This Row],[Código]]),"",VLOOKUP(Ventas[[#This Row],[Código]],Productos[],5,FALSE))</f>
        <v/>
      </c>
      <c r="H4404" s="23" t="str">
        <f>IF(ISBLANK(Ventas[[#This Row],[Código]]),"",Ventas[[#This Row],[Precio Unitario]]*Ventas[[#This Row],[Cantidad]])</f>
        <v/>
      </c>
      <c r="I4404" s="1" t="str">
        <f>IF(ISBLANK(Ventas[[#This Row],[Código]]),"",SUM(Ventas[[#This Row],[Monto]],I4403))</f>
        <v/>
      </c>
    </row>
    <row r="4405" spans="3:9" x14ac:dyDescent="0.25">
      <c r="C4405" t="str">
        <f>IF(ISBLANK(Ventas[[#This Row],[Código]]),"",VLOOKUP(Ventas[[#This Row],[Código]],Productos[],2,FALSE))</f>
        <v/>
      </c>
      <c r="D4405" t="str">
        <f>IF(ISBLANK(Ventas[[#This Row],[Código]]),"",VLOOKUP(Ventas[[#This Row],[Código]],Productos[],3,FALSE))</f>
        <v/>
      </c>
      <c r="E4405" s="22"/>
      <c r="F4405" s="1" t="str">
        <f>IF(ISBLANK(Ventas[[#This Row],[Código]]),"",VLOOKUP(Ventas[[#This Row],[Código]],Productos[],4,FALSE))</f>
        <v/>
      </c>
      <c r="G4405" s="1" t="str">
        <f>IF(ISBLANK(Ventas[[#This Row],[Código]]),"",VLOOKUP(Ventas[[#This Row],[Código]],Productos[],5,FALSE))</f>
        <v/>
      </c>
      <c r="H4405" s="23" t="str">
        <f>IF(ISBLANK(Ventas[[#This Row],[Código]]),"",Ventas[[#This Row],[Precio Unitario]]*Ventas[[#This Row],[Cantidad]])</f>
        <v/>
      </c>
      <c r="I4405" s="1" t="str">
        <f>IF(ISBLANK(Ventas[[#This Row],[Código]]),"",SUM(Ventas[[#This Row],[Monto]],I4404))</f>
        <v/>
      </c>
    </row>
    <row r="4406" spans="3:9" x14ac:dyDescent="0.25">
      <c r="C4406" t="str">
        <f>IF(ISBLANK(Ventas[[#This Row],[Código]]),"",VLOOKUP(Ventas[[#This Row],[Código]],Productos[],2,FALSE))</f>
        <v/>
      </c>
      <c r="D4406" t="str">
        <f>IF(ISBLANK(Ventas[[#This Row],[Código]]),"",VLOOKUP(Ventas[[#This Row],[Código]],Productos[],3,FALSE))</f>
        <v/>
      </c>
      <c r="E4406" s="22"/>
      <c r="F4406" s="1" t="str">
        <f>IF(ISBLANK(Ventas[[#This Row],[Código]]),"",VLOOKUP(Ventas[[#This Row],[Código]],Productos[],4,FALSE))</f>
        <v/>
      </c>
      <c r="G4406" s="1" t="str">
        <f>IF(ISBLANK(Ventas[[#This Row],[Código]]),"",VLOOKUP(Ventas[[#This Row],[Código]],Productos[],5,FALSE))</f>
        <v/>
      </c>
      <c r="H4406" s="23" t="str">
        <f>IF(ISBLANK(Ventas[[#This Row],[Código]]),"",Ventas[[#This Row],[Precio Unitario]]*Ventas[[#This Row],[Cantidad]])</f>
        <v/>
      </c>
      <c r="I4406" s="1" t="str">
        <f>IF(ISBLANK(Ventas[[#This Row],[Código]]),"",SUM(Ventas[[#This Row],[Monto]],I4405))</f>
        <v/>
      </c>
    </row>
    <row r="4407" spans="3:9" x14ac:dyDescent="0.25">
      <c r="C4407" t="str">
        <f>IF(ISBLANK(Ventas[[#This Row],[Código]]),"",VLOOKUP(Ventas[[#This Row],[Código]],Productos[],2,FALSE))</f>
        <v/>
      </c>
      <c r="D4407" t="str">
        <f>IF(ISBLANK(Ventas[[#This Row],[Código]]),"",VLOOKUP(Ventas[[#This Row],[Código]],Productos[],3,FALSE))</f>
        <v/>
      </c>
      <c r="E4407" s="22"/>
      <c r="F4407" s="1" t="str">
        <f>IF(ISBLANK(Ventas[[#This Row],[Código]]),"",VLOOKUP(Ventas[[#This Row],[Código]],Productos[],4,FALSE))</f>
        <v/>
      </c>
      <c r="G4407" s="1" t="str">
        <f>IF(ISBLANK(Ventas[[#This Row],[Código]]),"",VLOOKUP(Ventas[[#This Row],[Código]],Productos[],5,FALSE))</f>
        <v/>
      </c>
      <c r="H4407" s="23" t="str">
        <f>IF(ISBLANK(Ventas[[#This Row],[Código]]),"",Ventas[[#This Row],[Precio Unitario]]*Ventas[[#This Row],[Cantidad]])</f>
        <v/>
      </c>
      <c r="I4407" s="1" t="str">
        <f>IF(ISBLANK(Ventas[[#This Row],[Código]]),"",SUM(Ventas[[#This Row],[Monto]],I4406))</f>
        <v/>
      </c>
    </row>
    <row r="4408" spans="3:9" x14ac:dyDescent="0.25">
      <c r="C4408" t="str">
        <f>IF(ISBLANK(Ventas[[#This Row],[Código]]),"",VLOOKUP(Ventas[[#This Row],[Código]],Productos[],2,FALSE))</f>
        <v/>
      </c>
      <c r="D4408" t="str">
        <f>IF(ISBLANK(Ventas[[#This Row],[Código]]),"",VLOOKUP(Ventas[[#This Row],[Código]],Productos[],3,FALSE))</f>
        <v/>
      </c>
      <c r="E4408" s="22"/>
      <c r="F4408" s="1" t="str">
        <f>IF(ISBLANK(Ventas[[#This Row],[Código]]),"",VLOOKUP(Ventas[[#This Row],[Código]],Productos[],4,FALSE))</f>
        <v/>
      </c>
      <c r="G4408" s="1" t="str">
        <f>IF(ISBLANK(Ventas[[#This Row],[Código]]),"",VLOOKUP(Ventas[[#This Row],[Código]],Productos[],5,FALSE))</f>
        <v/>
      </c>
      <c r="H4408" s="23" t="str">
        <f>IF(ISBLANK(Ventas[[#This Row],[Código]]),"",Ventas[[#This Row],[Precio Unitario]]*Ventas[[#This Row],[Cantidad]])</f>
        <v/>
      </c>
      <c r="I4408" s="1" t="str">
        <f>IF(ISBLANK(Ventas[[#This Row],[Código]]),"",SUM(Ventas[[#This Row],[Monto]],I4407))</f>
        <v/>
      </c>
    </row>
    <row r="4409" spans="3:9" x14ac:dyDescent="0.25">
      <c r="C4409" t="str">
        <f>IF(ISBLANK(Ventas[[#This Row],[Código]]),"",VLOOKUP(Ventas[[#This Row],[Código]],Productos[],2,FALSE))</f>
        <v/>
      </c>
      <c r="D4409" t="str">
        <f>IF(ISBLANK(Ventas[[#This Row],[Código]]),"",VLOOKUP(Ventas[[#This Row],[Código]],Productos[],3,FALSE))</f>
        <v/>
      </c>
      <c r="E4409" s="22"/>
      <c r="F4409" s="1" t="str">
        <f>IF(ISBLANK(Ventas[[#This Row],[Código]]),"",VLOOKUP(Ventas[[#This Row],[Código]],Productos[],4,FALSE))</f>
        <v/>
      </c>
      <c r="G4409" s="1" t="str">
        <f>IF(ISBLANK(Ventas[[#This Row],[Código]]),"",VLOOKUP(Ventas[[#This Row],[Código]],Productos[],5,FALSE))</f>
        <v/>
      </c>
      <c r="H4409" s="23" t="str">
        <f>IF(ISBLANK(Ventas[[#This Row],[Código]]),"",Ventas[[#This Row],[Precio Unitario]]*Ventas[[#This Row],[Cantidad]])</f>
        <v/>
      </c>
      <c r="I4409" s="1" t="str">
        <f>IF(ISBLANK(Ventas[[#This Row],[Código]]),"",SUM(Ventas[[#This Row],[Monto]],I4408))</f>
        <v/>
      </c>
    </row>
    <row r="4410" spans="3:9" x14ac:dyDescent="0.25">
      <c r="C4410" t="str">
        <f>IF(ISBLANK(Ventas[[#This Row],[Código]]),"",VLOOKUP(Ventas[[#This Row],[Código]],Productos[],2,FALSE))</f>
        <v/>
      </c>
      <c r="D4410" t="str">
        <f>IF(ISBLANK(Ventas[[#This Row],[Código]]),"",VLOOKUP(Ventas[[#This Row],[Código]],Productos[],3,FALSE))</f>
        <v/>
      </c>
      <c r="E4410" s="22"/>
      <c r="F4410" s="1" t="str">
        <f>IF(ISBLANK(Ventas[[#This Row],[Código]]),"",VLOOKUP(Ventas[[#This Row],[Código]],Productos[],4,FALSE))</f>
        <v/>
      </c>
      <c r="G4410" s="1" t="str">
        <f>IF(ISBLANK(Ventas[[#This Row],[Código]]),"",VLOOKUP(Ventas[[#This Row],[Código]],Productos[],5,FALSE))</f>
        <v/>
      </c>
      <c r="H4410" s="23" t="str">
        <f>IF(ISBLANK(Ventas[[#This Row],[Código]]),"",Ventas[[#This Row],[Precio Unitario]]*Ventas[[#This Row],[Cantidad]])</f>
        <v/>
      </c>
      <c r="I4410" s="1" t="str">
        <f>IF(ISBLANK(Ventas[[#This Row],[Código]]),"",SUM(Ventas[[#This Row],[Monto]],I4409))</f>
        <v/>
      </c>
    </row>
    <row r="4411" spans="3:9" x14ac:dyDescent="0.25">
      <c r="C4411" t="str">
        <f>IF(ISBLANK(Ventas[[#This Row],[Código]]),"",VLOOKUP(Ventas[[#This Row],[Código]],Productos[],2,FALSE))</f>
        <v/>
      </c>
      <c r="D4411" t="str">
        <f>IF(ISBLANK(Ventas[[#This Row],[Código]]),"",VLOOKUP(Ventas[[#This Row],[Código]],Productos[],3,FALSE))</f>
        <v/>
      </c>
      <c r="E4411" s="22"/>
      <c r="F4411" s="1" t="str">
        <f>IF(ISBLANK(Ventas[[#This Row],[Código]]),"",VLOOKUP(Ventas[[#This Row],[Código]],Productos[],4,FALSE))</f>
        <v/>
      </c>
      <c r="G4411" s="1" t="str">
        <f>IF(ISBLANK(Ventas[[#This Row],[Código]]),"",VLOOKUP(Ventas[[#This Row],[Código]],Productos[],5,FALSE))</f>
        <v/>
      </c>
      <c r="H4411" s="23" t="str">
        <f>IF(ISBLANK(Ventas[[#This Row],[Código]]),"",Ventas[[#This Row],[Precio Unitario]]*Ventas[[#This Row],[Cantidad]])</f>
        <v/>
      </c>
      <c r="I4411" s="1" t="str">
        <f>IF(ISBLANK(Ventas[[#This Row],[Código]]),"",SUM(Ventas[[#This Row],[Monto]],I4410))</f>
        <v/>
      </c>
    </row>
    <row r="4412" spans="3:9" x14ac:dyDescent="0.25">
      <c r="C4412" t="str">
        <f>IF(ISBLANK(Ventas[[#This Row],[Código]]),"",VLOOKUP(Ventas[[#This Row],[Código]],Productos[],2,FALSE))</f>
        <v/>
      </c>
      <c r="D4412" t="str">
        <f>IF(ISBLANK(Ventas[[#This Row],[Código]]),"",VLOOKUP(Ventas[[#This Row],[Código]],Productos[],3,FALSE))</f>
        <v/>
      </c>
      <c r="E4412" s="22"/>
      <c r="F4412" s="1" t="str">
        <f>IF(ISBLANK(Ventas[[#This Row],[Código]]),"",VLOOKUP(Ventas[[#This Row],[Código]],Productos[],4,FALSE))</f>
        <v/>
      </c>
      <c r="G4412" s="1" t="str">
        <f>IF(ISBLANK(Ventas[[#This Row],[Código]]),"",VLOOKUP(Ventas[[#This Row],[Código]],Productos[],5,FALSE))</f>
        <v/>
      </c>
      <c r="H4412" s="23" t="str">
        <f>IF(ISBLANK(Ventas[[#This Row],[Código]]),"",Ventas[[#This Row],[Precio Unitario]]*Ventas[[#This Row],[Cantidad]])</f>
        <v/>
      </c>
      <c r="I4412" s="1" t="str">
        <f>IF(ISBLANK(Ventas[[#This Row],[Código]]),"",SUM(Ventas[[#This Row],[Monto]],I4411))</f>
        <v/>
      </c>
    </row>
    <row r="4413" spans="3:9" x14ac:dyDescent="0.25">
      <c r="C4413" t="str">
        <f>IF(ISBLANK(Ventas[[#This Row],[Código]]),"",VLOOKUP(Ventas[[#This Row],[Código]],Productos[],2,FALSE))</f>
        <v/>
      </c>
      <c r="D4413" t="str">
        <f>IF(ISBLANK(Ventas[[#This Row],[Código]]),"",VLOOKUP(Ventas[[#This Row],[Código]],Productos[],3,FALSE))</f>
        <v/>
      </c>
      <c r="E4413" s="22"/>
      <c r="F4413" s="1" t="str">
        <f>IF(ISBLANK(Ventas[[#This Row],[Código]]),"",VLOOKUP(Ventas[[#This Row],[Código]],Productos[],4,FALSE))</f>
        <v/>
      </c>
      <c r="G4413" s="1" t="str">
        <f>IF(ISBLANK(Ventas[[#This Row],[Código]]),"",VLOOKUP(Ventas[[#This Row],[Código]],Productos[],5,FALSE))</f>
        <v/>
      </c>
      <c r="H4413" s="23" t="str">
        <f>IF(ISBLANK(Ventas[[#This Row],[Código]]),"",Ventas[[#This Row],[Precio Unitario]]*Ventas[[#This Row],[Cantidad]])</f>
        <v/>
      </c>
      <c r="I4413" s="1" t="str">
        <f>IF(ISBLANK(Ventas[[#This Row],[Código]]),"",SUM(Ventas[[#This Row],[Monto]],I4412))</f>
        <v/>
      </c>
    </row>
    <row r="4414" spans="3:9" x14ac:dyDescent="0.25">
      <c r="C4414" t="str">
        <f>IF(ISBLANK(Ventas[[#This Row],[Código]]),"",VLOOKUP(Ventas[[#This Row],[Código]],Productos[],2,FALSE))</f>
        <v/>
      </c>
      <c r="D4414" t="str">
        <f>IF(ISBLANK(Ventas[[#This Row],[Código]]),"",VLOOKUP(Ventas[[#This Row],[Código]],Productos[],3,FALSE))</f>
        <v/>
      </c>
      <c r="E4414" s="22"/>
      <c r="F4414" s="1" t="str">
        <f>IF(ISBLANK(Ventas[[#This Row],[Código]]),"",VLOOKUP(Ventas[[#This Row],[Código]],Productos[],4,FALSE))</f>
        <v/>
      </c>
      <c r="G4414" s="1" t="str">
        <f>IF(ISBLANK(Ventas[[#This Row],[Código]]),"",VLOOKUP(Ventas[[#This Row],[Código]],Productos[],5,FALSE))</f>
        <v/>
      </c>
      <c r="H4414" s="23" t="str">
        <f>IF(ISBLANK(Ventas[[#This Row],[Código]]),"",Ventas[[#This Row],[Precio Unitario]]*Ventas[[#This Row],[Cantidad]])</f>
        <v/>
      </c>
      <c r="I4414" s="1" t="str">
        <f>IF(ISBLANK(Ventas[[#This Row],[Código]]),"",SUM(Ventas[[#This Row],[Monto]],I4413))</f>
        <v/>
      </c>
    </row>
    <row r="4415" spans="3:9" x14ac:dyDescent="0.25">
      <c r="C4415" t="str">
        <f>IF(ISBLANK(Ventas[[#This Row],[Código]]),"",VLOOKUP(Ventas[[#This Row],[Código]],Productos[],2,FALSE))</f>
        <v/>
      </c>
      <c r="D4415" t="str">
        <f>IF(ISBLANK(Ventas[[#This Row],[Código]]),"",VLOOKUP(Ventas[[#This Row],[Código]],Productos[],3,FALSE))</f>
        <v/>
      </c>
      <c r="E4415" s="22"/>
      <c r="F4415" s="1" t="str">
        <f>IF(ISBLANK(Ventas[[#This Row],[Código]]),"",VLOOKUP(Ventas[[#This Row],[Código]],Productos[],4,FALSE))</f>
        <v/>
      </c>
      <c r="G4415" s="1" t="str">
        <f>IF(ISBLANK(Ventas[[#This Row],[Código]]),"",VLOOKUP(Ventas[[#This Row],[Código]],Productos[],5,FALSE))</f>
        <v/>
      </c>
      <c r="H4415" s="23" t="str">
        <f>IF(ISBLANK(Ventas[[#This Row],[Código]]),"",Ventas[[#This Row],[Precio Unitario]]*Ventas[[#This Row],[Cantidad]])</f>
        <v/>
      </c>
      <c r="I4415" s="1" t="str">
        <f>IF(ISBLANK(Ventas[[#This Row],[Código]]),"",SUM(Ventas[[#This Row],[Monto]],I4414))</f>
        <v/>
      </c>
    </row>
    <row r="4416" spans="3:9" x14ac:dyDescent="0.25">
      <c r="C4416" t="str">
        <f>IF(ISBLANK(Ventas[[#This Row],[Código]]),"",VLOOKUP(Ventas[[#This Row],[Código]],Productos[],2,FALSE))</f>
        <v/>
      </c>
      <c r="D4416" t="str">
        <f>IF(ISBLANK(Ventas[[#This Row],[Código]]),"",VLOOKUP(Ventas[[#This Row],[Código]],Productos[],3,FALSE))</f>
        <v/>
      </c>
      <c r="E4416" s="22"/>
      <c r="F4416" s="1" t="str">
        <f>IF(ISBLANK(Ventas[[#This Row],[Código]]),"",VLOOKUP(Ventas[[#This Row],[Código]],Productos[],4,FALSE))</f>
        <v/>
      </c>
      <c r="G4416" s="1" t="str">
        <f>IF(ISBLANK(Ventas[[#This Row],[Código]]),"",VLOOKUP(Ventas[[#This Row],[Código]],Productos[],5,FALSE))</f>
        <v/>
      </c>
      <c r="H4416" s="23" t="str">
        <f>IF(ISBLANK(Ventas[[#This Row],[Código]]),"",Ventas[[#This Row],[Precio Unitario]]*Ventas[[#This Row],[Cantidad]])</f>
        <v/>
      </c>
      <c r="I4416" s="1" t="str">
        <f>IF(ISBLANK(Ventas[[#This Row],[Código]]),"",SUM(Ventas[[#This Row],[Monto]],I4415))</f>
        <v/>
      </c>
    </row>
    <row r="4417" spans="3:9" x14ac:dyDescent="0.25">
      <c r="C4417" t="str">
        <f>IF(ISBLANK(Ventas[[#This Row],[Código]]),"",VLOOKUP(Ventas[[#This Row],[Código]],Productos[],2,FALSE))</f>
        <v/>
      </c>
      <c r="D4417" t="str">
        <f>IF(ISBLANK(Ventas[[#This Row],[Código]]),"",VLOOKUP(Ventas[[#This Row],[Código]],Productos[],3,FALSE))</f>
        <v/>
      </c>
      <c r="E4417" s="22"/>
      <c r="F4417" s="1" t="str">
        <f>IF(ISBLANK(Ventas[[#This Row],[Código]]),"",VLOOKUP(Ventas[[#This Row],[Código]],Productos[],4,FALSE))</f>
        <v/>
      </c>
      <c r="G4417" s="1" t="str">
        <f>IF(ISBLANK(Ventas[[#This Row],[Código]]),"",VLOOKUP(Ventas[[#This Row],[Código]],Productos[],5,FALSE))</f>
        <v/>
      </c>
      <c r="H4417" s="23" t="str">
        <f>IF(ISBLANK(Ventas[[#This Row],[Código]]),"",Ventas[[#This Row],[Precio Unitario]]*Ventas[[#This Row],[Cantidad]])</f>
        <v/>
      </c>
      <c r="I4417" s="1" t="str">
        <f>IF(ISBLANK(Ventas[[#This Row],[Código]]),"",SUM(Ventas[[#This Row],[Monto]],I4416))</f>
        <v/>
      </c>
    </row>
    <row r="4418" spans="3:9" x14ac:dyDescent="0.25">
      <c r="C4418" t="str">
        <f>IF(ISBLANK(Ventas[[#This Row],[Código]]),"",VLOOKUP(Ventas[[#This Row],[Código]],Productos[],2,FALSE))</f>
        <v/>
      </c>
      <c r="D4418" t="str">
        <f>IF(ISBLANK(Ventas[[#This Row],[Código]]),"",VLOOKUP(Ventas[[#This Row],[Código]],Productos[],3,FALSE))</f>
        <v/>
      </c>
      <c r="E4418" s="22"/>
      <c r="F4418" s="1" t="str">
        <f>IF(ISBLANK(Ventas[[#This Row],[Código]]),"",VLOOKUP(Ventas[[#This Row],[Código]],Productos[],4,FALSE))</f>
        <v/>
      </c>
      <c r="G4418" s="1" t="str">
        <f>IF(ISBLANK(Ventas[[#This Row],[Código]]),"",VLOOKUP(Ventas[[#This Row],[Código]],Productos[],5,FALSE))</f>
        <v/>
      </c>
      <c r="H4418" s="23" t="str">
        <f>IF(ISBLANK(Ventas[[#This Row],[Código]]),"",Ventas[[#This Row],[Precio Unitario]]*Ventas[[#This Row],[Cantidad]])</f>
        <v/>
      </c>
      <c r="I4418" s="1" t="str">
        <f>IF(ISBLANK(Ventas[[#This Row],[Código]]),"",SUM(Ventas[[#This Row],[Monto]],I4417))</f>
        <v/>
      </c>
    </row>
    <row r="4419" spans="3:9" x14ac:dyDescent="0.25">
      <c r="C4419" t="str">
        <f>IF(ISBLANK(Ventas[[#This Row],[Código]]),"",VLOOKUP(Ventas[[#This Row],[Código]],Productos[],2,FALSE))</f>
        <v/>
      </c>
      <c r="D4419" t="str">
        <f>IF(ISBLANK(Ventas[[#This Row],[Código]]),"",VLOOKUP(Ventas[[#This Row],[Código]],Productos[],3,FALSE))</f>
        <v/>
      </c>
      <c r="E4419" s="22"/>
      <c r="F4419" s="1" t="str">
        <f>IF(ISBLANK(Ventas[[#This Row],[Código]]),"",VLOOKUP(Ventas[[#This Row],[Código]],Productos[],4,FALSE))</f>
        <v/>
      </c>
      <c r="G4419" s="1" t="str">
        <f>IF(ISBLANK(Ventas[[#This Row],[Código]]),"",VLOOKUP(Ventas[[#This Row],[Código]],Productos[],5,FALSE))</f>
        <v/>
      </c>
      <c r="H4419" s="23" t="str">
        <f>IF(ISBLANK(Ventas[[#This Row],[Código]]),"",Ventas[[#This Row],[Precio Unitario]]*Ventas[[#This Row],[Cantidad]])</f>
        <v/>
      </c>
      <c r="I4419" s="1" t="str">
        <f>IF(ISBLANK(Ventas[[#This Row],[Código]]),"",SUM(Ventas[[#This Row],[Monto]],I4418))</f>
        <v/>
      </c>
    </row>
    <row r="4420" spans="3:9" x14ac:dyDescent="0.25">
      <c r="C4420" t="str">
        <f>IF(ISBLANK(Ventas[[#This Row],[Código]]),"",VLOOKUP(Ventas[[#This Row],[Código]],Productos[],2,FALSE))</f>
        <v/>
      </c>
      <c r="D4420" t="str">
        <f>IF(ISBLANK(Ventas[[#This Row],[Código]]),"",VLOOKUP(Ventas[[#This Row],[Código]],Productos[],3,FALSE))</f>
        <v/>
      </c>
      <c r="E4420" s="22"/>
      <c r="F4420" s="1" t="str">
        <f>IF(ISBLANK(Ventas[[#This Row],[Código]]),"",VLOOKUP(Ventas[[#This Row],[Código]],Productos[],4,FALSE))</f>
        <v/>
      </c>
      <c r="G4420" s="1" t="str">
        <f>IF(ISBLANK(Ventas[[#This Row],[Código]]),"",VLOOKUP(Ventas[[#This Row],[Código]],Productos[],5,FALSE))</f>
        <v/>
      </c>
      <c r="H4420" s="23" t="str">
        <f>IF(ISBLANK(Ventas[[#This Row],[Código]]),"",Ventas[[#This Row],[Precio Unitario]]*Ventas[[#This Row],[Cantidad]])</f>
        <v/>
      </c>
      <c r="I4420" s="1" t="str">
        <f>IF(ISBLANK(Ventas[[#This Row],[Código]]),"",SUM(Ventas[[#This Row],[Monto]],I4419))</f>
        <v/>
      </c>
    </row>
    <row r="4421" spans="3:9" x14ac:dyDescent="0.25">
      <c r="C4421" t="str">
        <f>IF(ISBLANK(Ventas[[#This Row],[Código]]),"",VLOOKUP(Ventas[[#This Row],[Código]],Productos[],2,FALSE))</f>
        <v/>
      </c>
      <c r="D4421" t="str">
        <f>IF(ISBLANK(Ventas[[#This Row],[Código]]),"",VLOOKUP(Ventas[[#This Row],[Código]],Productos[],3,FALSE))</f>
        <v/>
      </c>
      <c r="E4421" s="22"/>
      <c r="F4421" s="1" t="str">
        <f>IF(ISBLANK(Ventas[[#This Row],[Código]]),"",VLOOKUP(Ventas[[#This Row],[Código]],Productos[],4,FALSE))</f>
        <v/>
      </c>
      <c r="G4421" s="1" t="str">
        <f>IF(ISBLANK(Ventas[[#This Row],[Código]]),"",VLOOKUP(Ventas[[#This Row],[Código]],Productos[],5,FALSE))</f>
        <v/>
      </c>
      <c r="H4421" s="23" t="str">
        <f>IF(ISBLANK(Ventas[[#This Row],[Código]]),"",Ventas[[#This Row],[Precio Unitario]]*Ventas[[#This Row],[Cantidad]])</f>
        <v/>
      </c>
      <c r="I4421" s="1" t="str">
        <f>IF(ISBLANK(Ventas[[#This Row],[Código]]),"",SUM(Ventas[[#This Row],[Monto]],I4420))</f>
        <v/>
      </c>
    </row>
    <row r="4422" spans="3:9" x14ac:dyDescent="0.25">
      <c r="C4422" t="str">
        <f>IF(ISBLANK(Ventas[[#This Row],[Código]]),"",VLOOKUP(Ventas[[#This Row],[Código]],Productos[],2,FALSE))</f>
        <v/>
      </c>
      <c r="D4422" t="str">
        <f>IF(ISBLANK(Ventas[[#This Row],[Código]]),"",VLOOKUP(Ventas[[#This Row],[Código]],Productos[],3,FALSE))</f>
        <v/>
      </c>
      <c r="E4422" s="22"/>
      <c r="F4422" s="1" t="str">
        <f>IF(ISBLANK(Ventas[[#This Row],[Código]]),"",VLOOKUP(Ventas[[#This Row],[Código]],Productos[],4,FALSE))</f>
        <v/>
      </c>
      <c r="G4422" s="1" t="str">
        <f>IF(ISBLANK(Ventas[[#This Row],[Código]]),"",VLOOKUP(Ventas[[#This Row],[Código]],Productos[],5,FALSE))</f>
        <v/>
      </c>
      <c r="H4422" s="23" t="str">
        <f>IF(ISBLANK(Ventas[[#This Row],[Código]]),"",Ventas[[#This Row],[Precio Unitario]]*Ventas[[#This Row],[Cantidad]])</f>
        <v/>
      </c>
      <c r="I4422" s="1" t="str">
        <f>IF(ISBLANK(Ventas[[#This Row],[Código]]),"",SUM(Ventas[[#This Row],[Monto]],I4421))</f>
        <v/>
      </c>
    </row>
    <row r="4423" spans="3:9" x14ac:dyDescent="0.25">
      <c r="C4423" t="str">
        <f>IF(ISBLANK(Ventas[[#This Row],[Código]]),"",VLOOKUP(Ventas[[#This Row],[Código]],Productos[],2,FALSE))</f>
        <v/>
      </c>
      <c r="D4423" t="str">
        <f>IF(ISBLANK(Ventas[[#This Row],[Código]]),"",VLOOKUP(Ventas[[#This Row],[Código]],Productos[],3,FALSE))</f>
        <v/>
      </c>
      <c r="E4423" s="22"/>
      <c r="F4423" s="1" t="str">
        <f>IF(ISBLANK(Ventas[[#This Row],[Código]]),"",VLOOKUP(Ventas[[#This Row],[Código]],Productos[],4,FALSE))</f>
        <v/>
      </c>
      <c r="G4423" s="1" t="str">
        <f>IF(ISBLANK(Ventas[[#This Row],[Código]]),"",VLOOKUP(Ventas[[#This Row],[Código]],Productos[],5,FALSE))</f>
        <v/>
      </c>
      <c r="H4423" s="23" t="str">
        <f>IF(ISBLANK(Ventas[[#This Row],[Código]]),"",Ventas[[#This Row],[Precio Unitario]]*Ventas[[#This Row],[Cantidad]])</f>
        <v/>
      </c>
      <c r="I4423" s="1" t="str">
        <f>IF(ISBLANK(Ventas[[#This Row],[Código]]),"",SUM(Ventas[[#This Row],[Monto]],I4422))</f>
        <v/>
      </c>
    </row>
    <row r="4424" spans="3:9" x14ac:dyDescent="0.25">
      <c r="C4424" t="str">
        <f>IF(ISBLANK(Ventas[[#This Row],[Código]]),"",VLOOKUP(Ventas[[#This Row],[Código]],Productos[],2,FALSE))</f>
        <v/>
      </c>
      <c r="D4424" t="str">
        <f>IF(ISBLANK(Ventas[[#This Row],[Código]]),"",VLOOKUP(Ventas[[#This Row],[Código]],Productos[],3,FALSE))</f>
        <v/>
      </c>
      <c r="E4424" s="22"/>
      <c r="F4424" s="1" t="str">
        <f>IF(ISBLANK(Ventas[[#This Row],[Código]]),"",VLOOKUP(Ventas[[#This Row],[Código]],Productos[],4,FALSE))</f>
        <v/>
      </c>
      <c r="G4424" s="1" t="str">
        <f>IF(ISBLANK(Ventas[[#This Row],[Código]]),"",VLOOKUP(Ventas[[#This Row],[Código]],Productos[],5,FALSE))</f>
        <v/>
      </c>
      <c r="H4424" s="23" t="str">
        <f>IF(ISBLANK(Ventas[[#This Row],[Código]]),"",Ventas[[#This Row],[Precio Unitario]]*Ventas[[#This Row],[Cantidad]])</f>
        <v/>
      </c>
      <c r="I4424" s="1" t="str">
        <f>IF(ISBLANK(Ventas[[#This Row],[Código]]),"",SUM(Ventas[[#This Row],[Monto]],I4423))</f>
        <v/>
      </c>
    </row>
    <row r="4425" spans="3:9" x14ac:dyDescent="0.25">
      <c r="C4425" t="str">
        <f>IF(ISBLANK(Ventas[[#This Row],[Código]]),"",VLOOKUP(Ventas[[#This Row],[Código]],Productos[],2,FALSE))</f>
        <v/>
      </c>
      <c r="D4425" t="str">
        <f>IF(ISBLANK(Ventas[[#This Row],[Código]]),"",VLOOKUP(Ventas[[#This Row],[Código]],Productos[],3,FALSE))</f>
        <v/>
      </c>
      <c r="E4425" s="22"/>
      <c r="F4425" s="1" t="str">
        <f>IF(ISBLANK(Ventas[[#This Row],[Código]]),"",VLOOKUP(Ventas[[#This Row],[Código]],Productos[],4,FALSE))</f>
        <v/>
      </c>
      <c r="G4425" s="1" t="str">
        <f>IF(ISBLANK(Ventas[[#This Row],[Código]]),"",VLOOKUP(Ventas[[#This Row],[Código]],Productos[],5,FALSE))</f>
        <v/>
      </c>
      <c r="H4425" s="23" t="str">
        <f>IF(ISBLANK(Ventas[[#This Row],[Código]]),"",Ventas[[#This Row],[Precio Unitario]]*Ventas[[#This Row],[Cantidad]])</f>
        <v/>
      </c>
      <c r="I4425" s="1" t="str">
        <f>IF(ISBLANK(Ventas[[#This Row],[Código]]),"",SUM(Ventas[[#This Row],[Monto]],I4424))</f>
        <v/>
      </c>
    </row>
    <row r="4426" spans="3:9" x14ac:dyDescent="0.25">
      <c r="C4426" t="str">
        <f>IF(ISBLANK(Ventas[[#This Row],[Código]]),"",VLOOKUP(Ventas[[#This Row],[Código]],Productos[],2,FALSE))</f>
        <v/>
      </c>
      <c r="D4426" t="str">
        <f>IF(ISBLANK(Ventas[[#This Row],[Código]]),"",VLOOKUP(Ventas[[#This Row],[Código]],Productos[],3,FALSE))</f>
        <v/>
      </c>
      <c r="E4426" s="22"/>
      <c r="F4426" s="1" t="str">
        <f>IF(ISBLANK(Ventas[[#This Row],[Código]]),"",VLOOKUP(Ventas[[#This Row],[Código]],Productos[],4,FALSE))</f>
        <v/>
      </c>
      <c r="G4426" s="1" t="str">
        <f>IF(ISBLANK(Ventas[[#This Row],[Código]]),"",VLOOKUP(Ventas[[#This Row],[Código]],Productos[],5,FALSE))</f>
        <v/>
      </c>
      <c r="H4426" s="23" t="str">
        <f>IF(ISBLANK(Ventas[[#This Row],[Código]]),"",Ventas[[#This Row],[Precio Unitario]]*Ventas[[#This Row],[Cantidad]])</f>
        <v/>
      </c>
      <c r="I4426" s="1" t="str">
        <f>IF(ISBLANK(Ventas[[#This Row],[Código]]),"",SUM(Ventas[[#This Row],[Monto]],I4425))</f>
        <v/>
      </c>
    </row>
    <row r="4427" spans="3:9" x14ac:dyDescent="0.25">
      <c r="C4427" t="str">
        <f>IF(ISBLANK(Ventas[[#This Row],[Código]]),"",VLOOKUP(Ventas[[#This Row],[Código]],Productos[],2,FALSE))</f>
        <v/>
      </c>
      <c r="D4427" t="str">
        <f>IF(ISBLANK(Ventas[[#This Row],[Código]]),"",VLOOKUP(Ventas[[#This Row],[Código]],Productos[],3,FALSE))</f>
        <v/>
      </c>
      <c r="E4427" s="22"/>
      <c r="F4427" s="1" t="str">
        <f>IF(ISBLANK(Ventas[[#This Row],[Código]]),"",VLOOKUP(Ventas[[#This Row],[Código]],Productos[],4,FALSE))</f>
        <v/>
      </c>
      <c r="G4427" s="1" t="str">
        <f>IF(ISBLANK(Ventas[[#This Row],[Código]]),"",VLOOKUP(Ventas[[#This Row],[Código]],Productos[],5,FALSE))</f>
        <v/>
      </c>
      <c r="H4427" s="23" t="str">
        <f>IF(ISBLANK(Ventas[[#This Row],[Código]]),"",Ventas[[#This Row],[Precio Unitario]]*Ventas[[#This Row],[Cantidad]])</f>
        <v/>
      </c>
      <c r="I4427" s="1" t="str">
        <f>IF(ISBLANK(Ventas[[#This Row],[Código]]),"",SUM(Ventas[[#This Row],[Monto]],I4426))</f>
        <v/>
      </c>
    </row>
    <row r="4428" spans="3:9" x14ac:dyDescent="0.25">
      <c r="C4428" t="str">
        <f>IF(ISBLANK(Ventas[[#This Row],[Código]]),"",VLOOKUP(Ventas[[#This Row],[Código]],Productos[],2,FALSE))</f>
        <v/>
      </c>
      <c r="D4428" t="str">
        <f>IF(ISBLANK(Ventas[[#This Row],[Código]]),"",VLOOKUP(Ventas[[#This Row],[Código]],Productos[],3,FALSE))</f>
        <v/>
      </c>
      <c r="E4428" s="22"/>
      <c r="F4428" s="1" t="str">
        <f>IF(ISBLANK(Ventas[[#This Row],[Código]]),"",VLOOKUP(Ventas[[#This Row],[Código]],Productos[],4,FALSE))</f>
        <v/>
      </c>
      <c r="G4428" s="1" t="str">
        <f>IF(ISBLANK(Ventas[[#This Row],[Código]]),"",VLOOKUP(Ventas[[#This Row],[Código]],Productos[],5,FALSE))</f>
        <v/>
      </c>
      <c r="H4428" s="23" t="str">
        <f>IF(ISBLANK(Ventas[[#This Row],[Código]]),"",Ventas[[#This Row],[Precio Unitario]]*Ventas[[#This Row],[Cantidad]])</f>
        <v/>
      </c>
      <c r="I4428" s="1" t="str">
        <f>IF(ISBLANK(Ventas[[#This Row],[Código]]),"",SUM(Ventas[[#This Row],[Monto]],I4427))</f>
        <v/>
      </c>
    </row>
    <row r="4429" spans="3:9" x14ac:dyDescent="0.25">
      <c r="C4429" t="str">
        <f>IF(ISBLANK(Ventas[[#This Row],[Código]]),"",VLOOKUP(Ventas[[#This Row],[Código]],Productos[],2,FALSE))</f>
        <v/>
      </c>
      <c r="D4429" t="str">
        <f>IF(ISBLANK(Ventas[[#This Row],[Código]]),"",VLOOKUP(Ventas[[#This Row],[Código]],Productos[],3,FALSE))</f>
        <v/>
      </c>
      <c r="E4429" s="22"/>
      <c r="F4429" s="1" t="str">
        <f>IF(ISBLANK(Ventas[[#This Row],[Código]]),"",VLOOKUP(Ventas[[#This Row],[Código]],Productos[],4,FALSE))</f>
        <v/>
      </c>
      <c r="G4429" s="1" t="str">
        <f>IF(ISBLANK(Ventas[[#This Row],[Código]]),"",VLOOKUP(Ventas[[#This Row],[Código]],Productos[],5,FALSE))</f>
        <v/>
      </c>
      <c r="H4429" s="23" t="str">
        <f>IF(ISBLANK(Ventas[[#This Row],[Código]]),"",Ventas[[#This Row],[Precio Unitario]]*Ventas[[#This Row],[Cantidad]])</f>
        <v/>
      </c>
      <c r="I4429" s="1" t="str">
        <f>IF(ISBLANK(Ventas[[#This Row],[Código]]),"",SUM(Ventas[[#This Row],[Monto]],I4428))</f>
        <v/>
      </c>
    </row>
    <row r="4430" spans="3:9" x14ac:dyDescent="0.25">
      <c r="C4430" t="str">
        <f>IF(ISBLANK(Ventas[[#This Row],[Código]]),"",VLOOKUP(Ventas[[#This Row],[Código]],Productos[],2,FALSE))</f>
        <v/>
      </c>
      <c r="D4430" t="str">
        <f>IF(ISBLANK(Ventas[[#This Row],[Código]]),"",VLOOKUP(Ventas[[#This Row],[Código]],Productos[],3,FALSE))</f>
        <v/>
      </c>
      <c r="E4430" s="22"/>
      <c r="F4430" s="1" t="str">
        <f>IF(ISBLANK(Ventas[[#This Row],[Código]]),"",VLOOKUP(Ventas[[#This Row],[Código]],Productos[],4,FALSE))</f>
        <v/>
      </c>
      <c r="G4430" s="1" t="str">
        <f>IF(ISBLANK(Ventas[[#This Row],[Código]]),"",VLOOKUP(Ventas[[#This Row],[Código]],Productos[],5,FALSE))</f>
        <v/>
      </c>
      <c r="H4430" s="23" t="str">
        <f>IF(ISBLANK(Ventas[[#This Row],[Código]]),"",Ventas[[#This Row],[Precio Unitario]]*Ventas[[#This Row],[Cantidad]])</f>
        <v/>
      </c>
      <c r="I4430" s="1" t="str">
        <f>IF(ISBLANK(Ventas[[#This Row],[Código]]),"",SUM(Ventas[[#This Row],[Monto]],I4429))</f>
        <v/>
      </c>
    </row>
    <row r="4431" spans="3:9" x14ac:dyDescent="0.25">
      <c r="C4431" t="str">
        <f>IF(ISBLANK(Ventas[[#This Row],[Código]]),"",VLOOKUP(Ventas[[#This Row],[Código]],Productos[],2,FALSE))</f>
        <v/>
      </c>
      <c r="D4431" t="str">
        <f>IF(ISBLANK(Ventas[[#This Row],[Código]]),"",VLOOKUP(Ventas[[#This Row],[Código]],Productos[],3,FALSE))</f>
        <v/>
      </c>
      <c r="E4431" s="22"/>
      <c r="F4431" s="1" t="str">
        <f>IF(ISBLANK(Ventas[[#This Row],[Código]]),"",VLOOKUP(Ventas[[#This Row],[Código]],Productos[],4,FALSE))</f>
        <v/>
      </c>
      <c r="G4431" s="1" t="str">
        <f>IF(ISBLANK(Ventas[[#This Row],[Código]]),"",VLOOKUP(Ventas[[#This Row],[Código]],Productos[],5,FALSE))</f>
        <v/>
      </c>
      <c r="H4431" s="23" t="str">
        <f>IF(ISBLANK(Ventas[[#This Row],[Código]]),"",Ventas[[#This Row],[Precio Unitario]]*Ventas[[#This Row],[Cantidad]])</f>
        <v/>
      </c>
      <c r="I4431" s="1" t="str">
        <f>IF(ISBLANK(Ventas[[#This Row],[Código]]),"",SUM(Ventas[[#This Row],[Monto]],I4430))</f>
        <v/>
      </c>
    </row>
    <row r="4432" spans="3:9" x14ac:dyDescent="0.25">
      <c r="C4432" t="str">
        <f>IF(ISBLANK(Ventas[[#This Row],[Código]]),"",VLOOKUP(Ventas[[#This Row],[Código]],Productos[],2,FALSE))</f>
        <v/>
      </c>
      <c r="D4432" t="str">
        <f>IF(ISBLANK(Ventas[[#This Row],[Código]]),"",VLOOKUP(Ventas[[#This Row],[Código]],Productos[],3,FALSE))</f>
        <v/>
      </c>
      <c r="E4432" s="22"/>
      <c r="F4432" s="1" t="str">
        <f>IF(ISBLANK(Ventas[[#This Row],[Código]]),"",VLOOKUP(Ventas[[#This Row],[Código]],Productos[],4,FALSE))</f>
        <v/>
      </c>
      <c r="G4432" s="1" t="str">
        <f>IF(ISBLANK(Ventas[[#This Row],[Código]]),"",VLOOKUP(Ventas[[#This Row],[Código]],Productos[],5,FALSE))</f>
        <v/>
      </c>
      <c r="H4432" s="23" t="str">
        <f>IF(ISBLANK(Ventas[[#This Row],[Código]]),"",Ventas[[#This Row],[Precio Unitario]]*Ventas[[#This Row],[Cantidad]])</f>
        <v/>
      </c>
      <c r="I4432" s="1" t="str">
        <f>IF(ISBLANK(Ventas[[#This Row],[Código]]),"",SUM(Ventas[[#This Row],[Monto]],I4431))</f>
        <v/>
      </c>
    </row>
    <row r="4433" spans="3:9" x14ac:dyDescent="0.25">
      <c r="C4433" t="str">
        <f>IF(ISBLANK(Ventas[[#This Row],[Código]]),"",VLOOKUP(Ventas[[#This Row],[Código]],Productos[],2,FALSE))</f>
        <v/>
      </c>
      <c r="D4433" t="str">
        <f>IF(ISBLANK(Ventas[[#This Row],[Código]]),"",VLOOKUP(Ventas[[#This Row],[Código]],Productos[],3,FALSE))</f>
        <v/>
      </c>
      <c r="E4433" s="22"/>
      <c r="F4433" s="1" t="str">
        <f>IF(ISBLANK(Ventas[[#This Row],[Código]]),"",VLOOKUP(Ventas[[#This Row],[Código]],Productos[],4,FALSE))</f>
        <v/>
      </c>
      <c r="G4433" s="1" t="str">
        <f>IF(ISBLANK(Ventas[[#This Row],[Código]]),"",VLOOKUP(Ventas[[#This Row],[Código]],Productos[],5,FALSE))</f>
        <v/>
      </c>
      <c r="H4433" s="23" t="str">
        <f>IF(ISBLANK(Ventas[[#This Row],[Código]]),"",Ventas[[#This Row],[Precio Unitario]]*Ventas[[#This Row],[Cantidad]])</f>
        <v/>
      </c>
      <c r="I4433" s="1" t="str">
        <f>IF(ISBLANK(Ventas[[#This Row],[Código]]),"",SUM(Ventas[[#This Row],[Monto]],I4432))</f>
        <v/>
      </c>
    </row>
    <row r="4434" spans="3:9" x14ac:dyDescent="0.25">
      <c r="C4434" t="str">
        <f>IF(ISBLANK(Ventas[[#This Row],[Código]]),"",VLOOKUP(Ventas[[#This Row],[Código]],Productos[],2,FALSE))</f>
        <v/>
      </c>
      <c r="D4434" t="str">
        <f>IF(ISBLANK(Ventas[[#This Row],[Código]]),"",VLOOKUP(Ventas[[#This Row],[Código]],Productos[],3,FALSE))</f>
        <v/>
      </c>
      <c r="E4434" s="22"/>
      <c r="F4434" s="1" t="str">
        <f>IF(ISBLANK(Ventas[[#This Row],[Código]]),"",VLOOKUP(Ventas[[#This Row],[Código]],Productos[],4,FALSE))</f>
        <v/>
      </c>
      <c r="G4434" s="1" t="str">
        <f>IF(ISBLANK(Ventas[[#This Row],[Código]]),"",VLOOKUP(Ventas[[#This Row],[Código]],Productos[],5,FALSE))</f>
        <v/>
      </c>
      <c r="H4434" s="23" t="str">
        <f>IF(ISBLANK(Ventas[[#This Row],[Código]]),"",Ventas[[#This Row],[Precio Unitario]]*Ventas[[#This Row],[Cantidad]])</f>
        <v/>
      </c>
      <c r="I4434" s="1" t="str">
        <f>IF(ISBLANK(Ventas[[#This Row],[Código]]),"",SUM(Ventas[[#This Row],[Monto]],I4433))</f>
        <v/>
      </c>
    </row>
    <row r="4435" spans="3:9" x14ac:dyDescent="0.25">
      <c r="C4435" t="str">
        <f>IF(ISBLANK(Ventas[[#This Row],[Código]]),"",VLOOKUP(Ventas[[#This Row],[Código]],Productos[],2,FALSE))</f>
        <v/>
      </c>
      <c r="D4435" t="str">
        <f>IF(ISBLANK(Ventas[[#This Row],[Código]]),"",VLOOKUP(Ventas[[#This Row],[Código]],Productos[],3,FALSE))</f>
        <v/>
      </c>
      <c r="E4435" s="22"/>
      <c r="F4435" s="1" t="str">
        <f>IF(ISBLANK(Ventas[[#This Row],[Código]]),"",VLOOKUP(Ventas[[#This Row],[Código]],Productos[],4,FALSE))</f>
        <v/>
      </c>
      <c r="G4435" s="1" t="str">
        <f>IF(ISBLANK(Ventas[[#This Row],[Código]]),"",VLOOKUP(Ventas[[#This Row],[Código]],Productos[],5,FALSE))</f>
        <v/>
      </c>
      <c r="H4435" s="23" t="str">
        <f>IF(ISBLANK(Ventas[[#This Row],[Código]]),"",Ventas[[#This Row],[Precio Unitario]]*Ventas[[#This Row],[Cantidad]])</f>
        <v/>
      </c>
      <c r="I4435" s="1" t="str">
        <f>IF(ISBLANK(Ventas[[#This Row],[Código]]),"",SUM(Ventas[[#This Row],[Monto]],I4434))</f>
        <v/>
      </c>
    </row>
    <row r="4436" spans="3:9" x14ac:dyDescent="0.25">
      <c r="C4436" t="str">
        <f>IF(ISBLANK(Ventas[[#This Row],[Código]]),"",VLOOKUP(Ventas[[#This Row],[Código]],Productos[],2,FALSE))</f>
        <v/>
      </c>
      <c r="D4436" t="str">
        <f>IF(ISBLANK(Ventas[[#This Row],[Código]]),"",VLOOKUP(Ventas[[#This Row],[Código]],Productos[],3,FALSE))</f>
        <v/>
      </c>
      <c r="E4436" s="22"/>
      <c r="F4436" s="1" t="str">
        <f>IF(ISBLANK(Ventas[[#This Row],[Código]]),"",VLOOKUP(Ventas[[#This Row],[Código]],Productos[],4,FALSE))</f>
        <v/>
      </c>
      <c r="G4436" s="1" t="str">
        <f>IF(ISBLANK(Ventas[[#This Row],[Código]]),"",VLOOKUP(Ventas[[#This Row],[Código]],Productos[],5,FALSE))</f>
        <v/>
      </c>
      <c r="H4436" s="23" t="str">
        <f>IF(ISBLANK(Ventas[[#This Row],[Código]]),"",Ventas[[#This Row],[Precio Unitario]]*Ventas[[#This Row],[Cantidad]])</f>
        <v/>
      </c>
      <c r="I4436" s="1" t="str">
        <f>IF(ISBLANK(Ventas[[#This Row],[Código]]),"",SUM(Ventas[[#This Row],[Monto]],I4435))</f>
        <v/>
      </c>
    </row>
    <row r="4437" spans="3:9" x14ac:dyDescent="0.25">
      <c r="C4437" t="str">
        <f>IF(ISBLANK(Ventas[[#This Row],[Código]]),"",VLOOKUP(Ventas[[#This Row],[Código]],Productos[],2,FALSE))</f>
        <v/>
      </c>
      <c r="D4437" t="str">
        <f>IF(ISBLANK(Ventas[[#This Row],[Código]]),"",VLOOKUP(Ventas[[#This Row],[Código]],Productos[],3,FALSE))</f>
        <v/>
      </c>
      <c r="E4437" s="22"/>
      <c r="F4437" s="1" t="str">
        <f>IF(ISBLANK(Ventas[[#This Row],[Código]]),"",VLOOKUP(Ventas[[#This Row],[Código]],Productos[],4,FALSE))</f>
        <v/>
      </c>
      <c r="G4437" s="1" t="str">
        <f>IF(ISBLANK(Ventas[[#This Row],[Código]]),"",VLOOKUP(Ventas[[#This Row],[Código]],Productos[],5,FALSE))</f>
        <v/>
      </c>
      <c r="H4437" s="23" t="str">
        <f>IF(ISBLANK(Ventas[[#This Row],[Código]]),"",Ventas[[#This Row],[Precio Unitario]]*Ventas[[#This Row],[Cantidad]])</f>
        <v/>
      </c>
      <c r="I4437" s="1" t="str">
        <f>IF(ISBLANK(Ventas[[#This Row],[Código]]),"",SUM(Ventas[[#This Row],[Monto]],I4436))</f>
        <v/>
      </c>
    </row>
    <row r="4438" spans="3:9" x14ac:dyDescent="0.25">
      <c r="C4438" t="str">
        <f>IF(ISBLANK(Ventas[[#This Row],[Código]]),"",VLOOKUP(Ventas[[#This Row],[Código]],Productos[],2,FALSE))</f>
        <v/>
      </c>
      <c r="D4438" t="str">
        <f>IF(ISBLANK(Ventas[[#This Row],[Código]]),"",VLOOKUP(Ventas[[#This Row],[Código]],Productos[],3,FALSE))</f>
        <v/>
      </c>
      <c r="E4438" s="22"/>
      <c r="F4438" s="1" t="str">
        <f>IF(ISBLANK(Ventas[[#This Row],[Código]]),"",VLOOKUP(Ventas[[#This Row],[Código]],Productos[],4,FALSE))</f>
        <v/>
      </c>
      <c r="G4438" s="1" t="str">
        <f>IF(ISBLANK(Ventas[[#This Row],[Código]]),"",VLOOKUP(Ventas[[#This Row],[Código]],Productos[],5,FALSE))</f>
        <v/>
      </c>
      <c r="H4438" s="23" t="str">
        <f>IF(ISBLANK(Ventas[[#This Row],[Código]]),"",Ventas[[#This Row],[Precio Unitario]]*Ventas[[#This Row],[Cantidad]])</f>
        <v/>
      </c>
      <c r="I4438" s="1" t="str">
        <f>IF(ISBLANK(Ventas[[#This Row],[Código]]),"",SUM(Ventas[[#This Row],[Monto]],I4437))</f>
        <v/>
      </c>
    </row>
    <row r="4439" spans="3:9" x14ac:dyDescent="0.25">
      <c r="C4439" t="str">
        <f>IF(ISBLANK(Ventas[[#This Row],[Código]]),"",VLOOKUP(Ventas[[#This Row],[Código]],Productos[],2,FALSE))</f>
        <v/>
      </c>
      <c r="D4439" t="str">
        <f>IF(ISBLANK(Ventas[[#This Row],[Código]]),"",VLOOKUP(Ventas[[#This Row],[Código]],Productos[],3,FALSE))</f>
        <v/>
      </c>
      <c r="E4439" s="22"/>
      <c r="F4439" s="1" t="str">
        <f>IF(ISBLANK(Ventas[[#This Row],[Código]]),"",VLOOKUP(Ventas[[#This Row],[Código]],Productos[],4,FALSE))</f>
        <v/>
      </c>
      <c r="G4439" s="1" t="str">
        <f>IF(ISBLANK(Ventas[[#This Row],[Código]]),"",VLOOKUP(Ventas[[#This Row],[Código]],Productos[],5,FALSE))</f>
        <v/>
      </c>
      <c r="H4439" s="23" t="str">
        <f>IF(ISBLANK(Ventas[[#This Row],[Código]]),"",Ventas[[#This Row],[Precio Unitario]]*Ventas[[#This Row],[Cantidad]])</f>
        <v/>
      </c>
      <c r="I4439" s="1" t="str">
        <f>IF(ISBLANK(Ventas[[#This Row],[Código]]),"",SUM(Ventas[[#This Row],[Monto]],I4438))</f>
        <v/>
      </c>
    </row>
    <row r="4440" spans="3:9" x14ac:dyDescent="0.25">
      <c r="C4440" t="str">
        <f>IF(ISBLANK(Ventas[[#This Row],[Código]]),"",VLOOKUP(Ventas[[#This Row],[Código]],Productos[],2,FALSE))</f>
        <v/>
      </c>
      <c r="D4440" t="str">
        <f>IF(ISBLANK(Ventas[[#This Row],[Código]]),"",VLOOKUP(Ventas[[#This Row],[Código]],Productos[],3,FALSE))</f>
        <v/>
      </c>
      <c r="E4440" s="22"/>
      <c r="F4440" s="1" t="str">
        <f>IF(ISBLANK(Ventas[[#This Row],[Código]]),"",VLOOKUP(Ventas[[#This Row],[Código]],Productos[],4,FALSE))</f>
        <v/>
      </c>
      <c r="G4440" s="1" t="str">
        <f>IF(ISBLANK(Ventas[[#This Row],[Código]]),"",VLOOKUP(Ventas[[#This Row],[Código]],Productos[],5,FALSE))</f>
        <v/>
      </c>
      <c r="H4440" s="23" t="str">
        <f>IF(ISBLANK(Ventas[[#This Row],[Código]]),"",Ventas[[#This Row],[Precio Unitario]]*Ventas[[#This Row],[Cantidad]])</f>
        <v/>
      </c>
      <c r="I4440" s="1" t="str">
        <f>IF(ISBLANK(Ventas[[#This Row],[Código]]),"",SUM(Ventas[[#This Row],[Monto]],I4439))</f>
        <v/>
      </c>
    </row>
    <row r="4441" spans="3:9" x14ac:dyDescent="0.25">
      <c r="C4441" t="str">
        <f>IF(ISBLANK(Ventas[[#This Row],[Código]]),"",VLOOKUP(Ventas[[#This Row],[Código]],Productos[],2,FALSE))</f>
        <v/>
      </c>
      <c r="D4441" t="str">
        <f>IF(ISBLANK(Ventas[[#This Row],[Código]]),"",VLOOKUP(Ventas[[#This Row],[Código]],Productos[],3,FALSE))</f>
        <v/>
      </c>
      <c r="E4441" s="22"/>
      <c r="F4441" s="1" t="str">
        <f>IF(ISBLANK(Ventas[[#This Row],[Código]]),"",VLOOKUP(Ventas[[#This Row],[Código]],Productos[],4,FALSE))</f>
        <v/>
      </c>
      <c r="G4441" s="1" t="str">
        <f>IF(ISBLANK(Ventas[[#This Row],[Código]]),"",VLOOKUP(Ventas[[#This Row],[Código]],Productos[],5,FALSE))</f>
        <v/>
      </c>
      <c r="H4441" s="23" t="str">
        <f>IF(ISBLANK(Ventas[[#This Row],[Código]]),"",Ventas[[#This Row],[Precio Unitario]]*Ventas[[#This Row],[Cantidad]])</f>
        <v/>
      </c>
      <c r="I4441" s="1" t="str">
        <f>IF(ISBLANK(Ventas[[#This Row],[Código]]),"",SUM(Ventas[[#This Row],[Monto]],I4440))</f>
        <v/>
      </c>
    </row>
    <row r="4442" spans="3:9" x14ac:dyDescent="0.25">
      <c r="C4442" t="str">
        <f>IF(ISBLANK(Ventas[[#This Row],[Código]]),"",VLOOKUP(Ventas[[#This Row],[Código]],Productos[],2,FALSE))</f>
        <v/>
      </c>
      <c r="D4442" t="str">
        <f>IF(ISBLANK(Ventas[[#This Row],[Código]]),"",VLOOKUP(Ventas[[#This Row],[Código]],Productos[],3,FALSE))</f>
        <v/>
      </c>
      <c r="E4442" s="22"/>
      <c r="F4442" s="1" t="str">
        <f>IF(ISBLANK(Ventas[[#This Row],[Código]]),"",VLOOKUP(Ventas[[#This Row],[Código]],Productos[],4,FALSE))</f>
        <v/>
      </c>
      <c r="G4442" s="1" t="str">
        <f>IF(ISBLANK(Ventas[[#This Row],[Código]]),"",VLOOKUP(Ventas[[#This Row],[Código]],Productos[],5,FALSE))</f>
        <v/>
      </c>
      <c r="H4442" s="23" t="str">
        <f>IF(ISBLANK(Ventas[[#This Row],[Código]]),"",Ventas[[#This Row],[Precio Unitario]]*Ventas[[#This Row],[Cantidad]])</f>
        <v/>
      </c>
      <c r="I4442" s="1" t="str">
        <f>IF(ISBLANK(Ventas[[#This Row],[Código]]),"",SUM(Ventas[[#This Row],[Monto]],I4441))</f>
        <v/>
      </c>
    </row>
    <row r="4443" spans="3:9" x14ac:dyDescent="0.25">
      <c r="C4443" t="str">
        <f>IF(ISBLANK(Ventas[[#This Row],[Código]]),"",VLOOKUP(Ventas[[#This Row],[Código]],Productos[],2,FALSE))</f>
        <v/>
      </c>
      <c r="D4443" t="str">
        <f>IF(ISBLANK(Ventas[[#This Row],[Código]]),"",VLOOKUP(Ventas[[#This Row],[Código]],Productos[],3,FALSE))</f>
        <v/>
      </c>
      <c r="E4443" s="22"/>
      <c r="F4443" s="1" t="str">
        <f>IF(ISBLANK(Ventas[[#This Row],[Código]]),"",VLOOKUP(Ventas[[#This Row],[Código]],Productos[],4,FALSE))</f>
        <v/>
      </c>
      <c r="G4443" s="1" t="str">
        <f>IF(ISBLANK(Ventas[[#This Row],[Código]]),"",VLOOKUP(Ventas[[#This Row],[Código]],Productos[],5,FALSE))</f>
        <v/>
      </c>
      <c r="H4443" s="23" t="str">
        <f>IF(ISBLANK(Ventas[[#This Row],[Código]]),"",Ventas[[#This Row],[Precio Unitario]]*Ventas[[#This Row],[Cantidad]])</f>
        <v/>
      </c>
      <c r="I4443" s="1" t="str">
        <f>IF(ISBLANK(Ventas[[#This Row],[Código]]),"",SUM(Ventas[[#This Row],[Monto]],I4442))</f>
        <v/>
      </c>
    </row>
    <row r="4444" spans="3:9" x14ac:dyDescent="0.25">
      <c r="C4444" t="str">
        <f>IF(ISBLANK(Ventas[[#This Row],[Código]]),"",VLOOKUP(Ventas[[#This Row],[Código]],Productos[],2,FALSE))</f>
        <v/>
      </c>
      <c r="D4444" t="str">
        <f>IF(ISBLANK(Ventas[[#This Row],[Código]]),"",VLOOKUP(Ventas[[#This Row],[Código]],Productos[],3,FALSE))</f>
        <v/>
      </c>
      <c r="E4444" s="22"/>
      <c r="F4444" s="1" t="str">
        <f>IF(ISBLANK(Ventas[[#This Row],[Código]]),"",VLOOKUP(Ventas[[#This Row],[Código]],Productos[],4,FALSE))</f>
        <v/>
      </c>
      <c r="G4444" s="1" t="str">
        <f>IF(ISBLANK(Ventas[[#This Row],[Código]]),"",VLOOKUP(Ventas[[#This Row],[Código]],Productos[],5,FALSE))</f>
        <v/>
      </c>
      <c r="H4444" s="23" t="str">
        <f>IF(ISBLANK(Ventas[[#This Row],[Código]]),"",Ventas[[#This Row],[Precio Unitario]]*Ventas[[#This Row],[Cantidad]])</f>
        <v/>
      </c>
      <c r="I4444" s="1" t="str">
        <f>IF(ISBLANK(Ventas[[#This Row],[Código]]),"",SUM(Ventas[[#This Row],[Monto]],I4443))</f>
        <v/>
      </c>
    </row>
    <row r="4445" spans="3:9" x14ac:dyDescent="0.25">
      <c r="C4445" t="str">
        <f>IF(ISBLANK(Ventas[[#This Row],[Código]]),"",VLOOKUP(Ventas[[#This Row],[Código]],Productos[],2,FALSE))</f>
        <v/>
      </c>
      <c r="D4445" t="str">
        <f>IF(ISBLANK(Ventas[[#This Row],[Código]]),"",VLOOKUP(Ventas[[#This Row],[Código]],Productos[],3,FALSE))</f>
        <v/>
      </c>
      <c r="E4445" s="22"/>
      <c r="F4445" s="1" t="str">
        <f>IF(ISBLANK(Ventas[[#This Row],[Código]]),"",VLOOKUP(Ventas[[#This Row],[Código]],Productos[],4,FALSE))</f>
        <v/>
      </c>
      <c r="G4445" s="1" t="str">
        <f>IF(ISBLANK(Ventas[[#This Row],[Código]]),"",VLOOKUP(Ventas[[#This Row],[Código]],Productos[],5,FALSE))</f>
        <v/>
      </c>
      <c r="H4445" s="23" t="str">
        <f>IF(ISBLANK(Ventas[[#This Row],[Código]]),"",Ventas[[#This Row],[Precio Unitario]]*Ventas[[#This Row],[Cantidad]])</f>
        <v/>
      </c>
      <c r="I4445" s="1" t="str">
        <f>IF(ISBLANK(Ventas[[#This Row],[Código]]),"",SUM(Ventas[[#This Row],[Monto]],I4444))</f>
        <v/>
      </c>
    </row>
    <row r="4446" spans="3:9" x14ac:dyDescent="0.25">
      <c r="C4446" t="str">
        <f>IF(ISBLANK(Ventas[[#This Row],[Código]]),"",VLOOKUP(Ventas[[#This Row],[Código]],Productos[],2,FALSE))</f>
        <v/>
      </c>
      <c r="D4446" t="str">
        <f>IF(ISBLANK(Ventas[[#This Row],[Código]]),"",VLOOKUP(Ventas[[#This Row],[Código]],Productos[],3,FALSE))</f>
        <v/>
      </c>
      <c r="E4446" s="22"/>
      <c r="F4446" s="1" t="str">
        <f>IF(ISBLANK(Ventas[[#This Row],[Código]]),"",VLOOKUP(Ventas[[#This Row],[Código]],Productos[],4,FALSE))</f>
        <v/>
      </c>
      <c r="G4446" s="1" t="str">
        <f>IF(ISBLANK(Ventas[[#This Row],[Código]]),"",VLOOKUP(Ventas[[#This Row],[Código]],Productos[],5,FALSE))</f>
        <v/>
      </c>
      <c r="H4446" s="23" t="str">
        <f>IF(ISBLANK(Ventas[[#This Row],[Código]]),"",Ventas[[#This Row],[Precio Unitario]]*Ventas[[#This Row],[Cantidad]])</f>
        <v/>
      </c>
      <c r="I4446" s="1" t="str">
        <f>IF(ISBLANK(Ventas[[#This Row],[Código]]),"",SUM(Ventas[[#This Row],[Monto]],I4445))</f>
        <v/>
      </c>
    </row>
    <row r="4447" spans="3:9" x14ac:dyDescent="0.25">
      <c r="C4447" t="str">
        <f>IF(ISBLANK(Ventas[[#This Row],[Código]]),"",VLOOKUP(Ventas[[#This Row],[Código]],Productos[],2,FALSE))</f>
        <v/>
      </c>
      <c r="D4447" t="str">
        <f>IF(ISBLANK(Ventas[[#This Row],[Código]]),"",VLOOKUP(Ventas[[#This Row],[Código]],Productos[],3,FALSE))</f>
        <v/>
      </c>
      <c r="E4447" s="22"/>
      <c r="F4447" s="1" t="str">
        <f>IF(ISBLANK(Ventas[[#This Row],[Código]]),"",VLOOKUP(Ventas[[#This Row],[Código]],Productos[],4,FALSE))</f>
        <v/>
      </c>
      <c r="G4447" s="1" t="str">
        <f>IF(ISBLANK(Ventas[[#This Row],[Código]]),"",VLOOKUP(Ventas[[#This Row],[Código]],Productos[],5,FALSE))</f>
        <v/>
      </c>
      <c r="H4447" s="23" t="str">
        <f>IF(ISBLANK(Ventas[[#This Row],[Código]]),"",Ventas[[#This Row],[Precio Unitario]]*Ventas[[#This Row],[Cantidad]])</f>
        <v/>
      </c>
      <c r="I4447" s="1" t="str">
        <f>IF(ISBLANK(Ventas[[#This Row],[Código]]),"",SUM(Ventas[[#This Row],[Monto]],I4446))</f>
        <v/>
      </c>
    </row>
    <row r="4448" spans="3:9" x14ac:dyDescent="0.25">
      <c r="C4448" t="str">
        <f>IF(ISBLANK(Ventas[[#This Row],[Código]]),"",VLOOKUP(Ventas[[#This Row],[Código]],Productos[],2,FALSE))</f>
        <v/>
      </c>
      <c r="D4448" t="str">
        <f>IF(ISBLANK(Ventas[[#This Row],[Código]]),"",VLOOKUP(Ventas[[#This Row],[Código]],Productos[],3,FALSE))</f>
        <v/>
      </c>
      <c r="E4448" s="22"/>
      <c r="F4448" s="1" t="str">
        <f>IF(ISBLANK(Ventas[[#This Row],[Código]]),"",VLOOKUP(Ventas[[#This Row],[Código]],Productos[],4,FALSE))</f>
        <v/>
      </c>
      <c r="G4448" s="1" t="str">
        <f>IF(ISBLANK(Ventas[[#This Row],[Código]]),"",VLOOKUP(Ventas[[#This Row],[Código]],Productos[],5,FALSE))</f>
        <v/>
      </c>
      <c r="H4448" s="23" t="str">
        <f>IF(ISBLANK(Ventas[[#This Row],[Código]]),"",Ventas[[#This Row],[Precio Unitario]]*Ventas[[#This Row],[Cantidad]])</f>
        <v/>
      </c>
      <c r="I4448" s="1" t="str">
        <f>IF(ISBLANK(Ventas[[#This Row],[Código]]),"",SUM(Ventas[[#This Row],[Monto]],I4447))</f>
        <v/>
      </c>
    </row>
    <row r="4449" spans="3:9" x14ac:dyDescent="0.25">
      <c r="C4449" t="str">
        <f>IF(ISBLANK(Ventas[[#This Row],[Código]]),"",VLOOKUP(Ventas[[#This Row],[Código]],Productos[],2,FALSE))</f>
        <v/>
      </c>
      <c r="D4449" t="str">
        <f>IF(ISBLANK(Ventas[[#This Row],[Código]]),"",VLOOKUP(Ventas[[#This Row],[Código]],Productos[],3,FALSE))</f>
        <v/>
      </c>
      <c r="E4449" s="22"/>
      <c r="F4449" s="1" t="str">
        <f>IF(ISBLANK(Ventas[[#This Row],[Código]]),"",VLOOKUP(Ventas[[#This Row],[Código]],Productos[],4,FALSE))</f>
        <v/>
      </c>
      <c r="G4449" s="1" t="str">
        <f>IF(ISBLANK(Ventas[[#This Row],[Código]]),"",VLOOKUP(Ventas[[#This Row],[Código]],Productos[],5,FALSE))</f>
        <v/>
      </c>
      <c r="H4449" s="23" t="str">
        <f>IF(ISBLANK(Ventas[[#This Row],[Código]]),"",Ventas[[#This Row],[Precio Unitario]]*Ventas[[#This Row],[Cantidad]])</f>
        <v/>
      </c>
      <c r="I4449" s="1" t="str">
        <f>IF(ISBLANK(Ventas[[#This Row],[Código]]),"",SUM(Ventas[[#This Row],[Monto]],I4448))</f>
        <v/>
      </c>
    </row>
    <row r="4450" spans="3:9" x14ac:dyDescent="0.25">
      <c r="C4450" t="str">
        <f>IF(ISBLANK(Ventas[[#This Row],[Código]]),"",VLOOKUP(Ventas[[#This Row],[Código]],Productos[],2,FALSE))</f>
        <v/>
      </c>
      <c r="D4450" t="str">
        <f>IF(ISBLANK(Ventas[[#This Row],[Código]]),"",VLOOKUP(Ventas[[#This Row],[Código]],Productos[],3,FALSE))</f>
        <v/>
      </c>
      <c r="E4450" s="22"/>
      <c r="F4450" s="1" t="str">
        <f>IF(ISBLANK(Ventas[[#This Row],[Código]]),"",VLOOKUP(Ventas[[#This Row],[Código]],Productos[],4,FALSE))</f>
        <v/>
      </c>
      <c r="G4450" s="1" t="str">
        <f>IF(ISBLANK(Ventas[[#This Row],[Código]]),"",VLOOKUP(Ventas[[#This Row],[Código]],Productos[],5,FALSE))</f>
        <v/>
      </c>
      <c r="H4450" s="23" t="str">
        <f>IF(ISBLANK(Ventas[[#This Row],[Código]]),"",Ventas[[#This Row],[Precio Unitario]]*Ventas[[#This Row],[Cantidad]])</f>
        <v/>
      </c>
      <c r="I4450" s="1" t="str">
        <f>IF(ISBLANK(Ventas[[#This Row],[Código]]),"",SUM(Ventas[[#This Row],[Monto]],I4449))</f>
        <v/>
      </c>
    </row>
    <row r="4451" spans="3:9" x14ac:dyDescent="0.25">
      <c r="C4451" t="str">
        <f>IF(ISBLANK(Ventas[[#This Row],[Código]]),"",VLOOKUP(Ventas[[#This Row],[Código]],Productos[],2,FALSE))</f>
        <v/>
      </c>
      <c r="D4451" t="str">
        <f>IF(ISBLANK(Ventas[[#This Row],[Código]]),"",VLOOKUP(Ventas[[#This Row],[Código]],Productos[],3,FALSE))</f>
        <v/>
      </c>
      <c r="E4451" s="22"/>
      <c r="F4451" s="1" t="str">
        <f>IF(ISBLANK(Ventas[[#This Row],[Código]]),"",VLOOKUP(Ventas[[#This Row],[Código]],Productos[],4,FALSE))</f>
        <v/>
      </c>
      <c r="G4451" s="1" t="str">
        <f>IF(ISBLANK(Ventas[[#This Row],[Código]]),"",VLOOKUP(Ventas[[#This Row],[Código]],Productos[],5,FALSE))</f>
        <v/>
      </c>
      <c r="H4451" s="23" t="str">
        <f>IF(ISBLANK(Ventas[[#This Row],[Código]]),"",Ventas[[#This Row],[Precio Unitario]]*Ventas[[#This Row],[Cantidad]])</f>
        <v/>
      </c>
      <c r="I4451" s="1" t="str">
        <f>IF(ISBLANK(Ventas[[#This Row],[Código]]),"",SUM(Ventas[[#This Row],[Monto]],I4450))</f>
        <v/>
      </c>
    </row>
    <row r="4452" spans="3:9" x14ac:dyDescent="0.25">
      <c r="C4452" t="str">
        <f>IF(ISBLANK(Ventas[[#This Row],[Código]]),"",VLOOKUP(Ventas[[#This Row],[Código]],Productos[],2,FALSE))</f>
        <v/>
      </c>
      <c r="D4452" t="str">
        <f>IF(ISBLANK(Ventas[[#This Row],[Código]]),"",VLOOKUP(Ventas[[#This Row],[Código]],Productos[],3,FALSE))</f>
        <v/>
      </c>
      <c r="E4452" s="22"/>
      <c r="F4452" s="1" t="str">
        <f>IF(ISBLANK(Ventas[[#This Row],[Código]]),"",VLOOKUP(Ventas[[#This Row],[Código]],Productos[],4,FALSE))</f>
        <v/>
      </c>
      <c r="G4452" s="1" t="str">
        <f>IF(ISBLANK(Ventas[[#This Row],[Código]]),"",VLOOKUP(Ventas[[#This Row],[Código]],Productos[],5,FALSE))</f>
        <v/>
      </c>
      <c r="H4452" s="23" t="str">
        <f>IF(ISBLANK(Ventas[[#This Row],[Código]]),"",Ventas[[#This Row],[Precio Unitario]]*Ventas[[#This Row],[Cantidad]])</f>
        <v/>
      </c>
      <c r="I4452" s="1" t="str">
        <f>IF(ISBLANK(Ventas[[#This Row],[Código]]),"",SUM(Ventas[[#This Row],[Monto]],I4451))</f>
        <v/>
      </c>
    </row>
    <row r="4453" spans="3:9" x14ac:dyDescent="0.25">
      <c r="C4453" t="str">
        <f>IF(ISBLANK(Ventas[[#This Row],[Código]]),"",VLOOKUP(Ventas[[#This Row],[Código]],Productos[],2,FALSE))</f>
        <v/>
      </c>
      <c r="D4453" t="str">
        <f>IF(ISBLANK(Ventas[[#This Row],[Código]]),"",VLOOKUP(Ventas[[#This Row],[Código]],Productos[],3,FALSE))</f>
        <v/>
      </c>
      <c r="E4453" s="22"/>
      <c r="F4453" s="1" t="str">
        <f>IF(ISBLANK(Ventas[[#This Row],[Código]]),"",VLOOKUP(Ventas[[#This Row],[Código]],Productos[],4,FALSE))</f>
        <v/>
      </c>
      <c r="G4453" s="1" t="str">
        <f>IF(ISBLANK(Ventas[[#This Row],[Código]]),"",VLOOKUP(Ventas[[#This Row],[Código]],Productos[],5,FALSE))</f>
        <v/>
      </c>
      <c r="H4453" s="23" t="str">
        <f>IF(ISBLANK(Ventas[[#This Row],[Código]]),"",Ventas[[#This Row],[Precio Unitario]]*Ventas[[#This Row],[Cantidad]])</f>
        <v/>
      </c>
      <c r="I4453" s="1" t="str">
        <f>IF(ISBLANK(Ventas[[#This Row],[Código]]),"",SUM(Ventas[[#This Row],[Monto]],I4452))</f>
        <v/>
      </c>
    </row>
    <row r="4454" spans="3:9" x14ac:dyDescent="0.25">
      <c r="C4454" t="str">
        <f>IF(ISBLANK(Ventas[[#This Row],[Código]]),"",VLOOKUP(Ventas[[#This Row],[Código]],Productos[],2,FALSE))</f>
        <v/>
      </c>
      <c r="D4454" t="str">
        <f>IF(ISBLANK(Ventas[[#This Row],[Código]]),"",VLOOKUP(Ventas[[#This Row],[Código]],Productos[],3,FALSE))</f>
        <v/>
      </c>
      <c r="E4454" s="22"/>
      <c r="F4454" s="1" t="str">
        <f>IF(ISBLANK(Ventas[[#This Row],[Código]]),"",VLOOKUP(Ventas[[#This Row],[Código]],Productos[],4,FALSE))</f>
        <v/>
      </c>
      <c r="G4454" s="1" t="str">
        <f>IF(ISBLANK(Ventas[[#This Row],[Código]]),"",VLOOKUP(Ventas[[#This Row],[Código]],Productos[],5,FALSE))</f>
        <v/>
      </c>
      <c r="H4454" s="23" t="str">
        <f>IF(ISBLANK(Ventas[[#This Row],[Código]]),"",Ventas[[#This Row],[Precio Unitario]]*Ventas[[#This Row],[Cantidad]])</f>
        <v/>
      </c>
      <c r="I4454" s="1" t="str">
        <f>IF(ISBLANK(Ventas[[#This Row],[Código]]),"",SUM(Ventas[[#This Row],[Monto]],I4453))</f>
        <v/>
      </c>
    </row>
    <row r="4455" spans="3:9" x14ac:dyDescent="0.25">
      <c r="C4455" t="str">
        <f>IF(ISBLANK(Ventas[[#This Row],[Código]]),"",VLOOKUP(Ventas[[#This Row],[Código]],Productos[],2,FALSE))</f>
        <v/>
      </c>
      <c r="D4455" t="str">
        <f>IF(ISBLANK(Ventas[[#This Row],[Código]]),"",VLOOKUP(Ventas[[#This Row],[Código]],Productos[],3,FALSE))</f>
        <v/>
      </c>
      <c r="E4455" s="22"/>
      <c r="F4455" s="1" t="str">
        <f>IF(ISBLANK(Ventas[[#This Row],[Código]]),"",VLOOKUP(Ventas[[#This Row],[Código]],Productos[],4,FALSE))</f>
        <v/>
      </c>
      <c r="G4455" s="1" t="str">
        <f>IF(ISBLANK(Ventas[[#This Row],[Código]]),"",VLOOKUP(Ventas[[#This Row],[Código]],Productos[],5,FALSE))</f>
        <v/>
      </c>
      <c r="H4455" s="23" t="str">
        <f>IF(ISBLANK(Ventas[[#This Row],[Código]]),"",Ventas[[#This Row],[Precio Unitario]]*Ventas[[#This Row],[Cantidad]])</f>
        <v/>
      </c>
      <c r="I4455" s="1" t="str">
        <f>IF(ISBLANK(Ventas[[#This Row],[Código]]),"",SUM(Ventas[[#This Row],[Monto]],I4454))</f>
        <v/>
      </c>
    </row>
    <row r="4456" spans="3:9" x14ac:dyDescent="0.25">
      <c r="C4456" t="str">
        <f>IF(ISBLANK(Ventas[[#This Row],[Código]]),"",VLOOKUP(Ventas[[#This Row],[Código]],Productos[],2,FALSE))</f>
        <v/>
      </c>
      <c r="D4456" t="str">
        <f>IF(ISBLANK(Ventas[[#This Row],[Código]]),"",VLOOKUP(Ventas[[#This Row],[Código]],Productos[],3,FALSE))</f>
        <v/>
      </c>
      <c r="E4456" s="22"/>
      <c r="F4456" s="1" t="str">
        <f>IF(ISBLANK(Ventas[[#This Row],[Código]]),"",VLOOKUP(Ventas[[#This Row],[Código]],Productos[],4,FALSE))</f>
        <v/>
      </c>
      <c r="G4456" s="1" t="str">
        <f>IF(ISBLANK(Ventas[[#This Row],[Código]]),"",VLOOKUP(Ventas[[#This Row],[Código]],Productos[],5,FALSE))</f>
        <v/>
      </c>
      <c r="H4456" s="23" t="str">
        <f>IF(ISBLANK(Ventas[[#This Row],[Código]]),"",Ventas[[#This Row],[Precio Unitario]]*Ventas[[#This Row],[Cantidad]])</f>
        <v/>
      </c>
      <c r="I4456" s="1" t="str">
        <f>IF(ISBLANK(Ventas[[#This Row],[Código]]),"",SUM(Ventas[[#This Row],[Monto]],I4455))</f>
        <v/>
      </c>
    </row>
    <row r="4457" spans="3:9" x14ac:dyDescent="0.25">
      <c r="C4457" t="str">
        <f>IF(ISBLANK(Ventas[[#This Row],[Código]]),"",VLOOKUP(Ventas[[#This Row],[Código]],Productos[],2,FALSE))</f>
        <v/>
      </c>
      <c r="D4457" t="str">
        <f>IF(ISBLANK(Ventas[[#This Row],[Código]]),"",VLOOKUP(Ventas[[#This Row],[Código]],Productos[],3,FALSE))</f>
        <v/>
      </c>
      <c r="E4457" s="22"/>
      <c r="F4457" s="1" t="str">
        <f>IF(ISBLANK(Ventas[[#This Row],[Código]]),"",VLOOKUP(Ventas[[#This Row],[Código]],Productos[],4,FALSE))</f>
        <v/>
      </c>
      <c r="G4457" s="1" t="str">
        <f>IF(ISBLANK(Ventas[[#This Row],[Código]]),"",VLOOKUP(Ventas[[#This Row],[Código]],Productos[],5,FALSE))</f>
        <v/>
      </c>
      <c r="H4457" s="23" t="str">
        <f>IF(ISBLANK(Ventas[[#This Row],[Código]]),"",Ventas[[#This Row],[Precio Unitario]]*Ventas[[#This Row],[Cantidad]])</f>
        <v/>
      </c>
      <c r="I4457" s="1" t="str">
        <f>IF(ISBLANK(Ventas[[#This Row],[Código]]),"",SUM(Ventas[[#This Row],[Monto]],I4456))</f>
        <v/>
      </c>
    </row>
    <row r="4458" spans="3:9" x14ac:dyDescent="0.25">
      <c r="C4458" t="str">
        <f>IF(ISBLANK(Ventas[[#This Row],[Código]]),"",VLOOKUP(Ventas[[#This Row],[Código]],Productos[],2,FALSE))</f>
        <v/>
      </c>
      <c r="D4458" t="str">
        <f>IF(ISBLANK(Ventas[[#This Row],[Código]]),"",VLOOKUP(Ventas[[#This Row],[Código]],Productos[],3,FALSE))</f>
        <v/>
      </c>
      <c r="E4458" s="22"/>
      <c r="F4458" s="1" t="str">
        <f>IF(ISBLANK(Ventas[[#This Row],[Código]]),"",VLOOKUP(Ventas[[#This Row],[Código]],Productos[],4,FALSE))</f>
        <v/>
      </c>
      <c r="G4458" s="1" t="str">
        <f>IF(ISBLANK(Ventas[[#This Row],[Código]]),"",VLOOKUP(Ventas[[#This Row],[Código]],Productos[],5,FALSE))</f>
        <v/>
      </c>
      <c r="H4458" s="23" t="str">
        <f>IF(ISBLANK(Ventas[[#This Row],[Código]]),"",Ventas[[#This Row],[Precio Unitario]]*Ventas[[#This Row],[Cantidad]])</f>
        <v/>
      </c>
      <c r="I4458" s="1" t="str">
        <f>IF(ISBLANK(Ventas[[#This Row],[Código]]),"",SUM(Ventas[[#This Row],[Monto]],I4457))</f>
        <v/>
      </c>
    </row>
    <row r="4459" spans="3:9" x14ac:dyDescent="0.25">
      <c r="C4459" t="str">
        <f>IF(ISBLANK(Ventas[[#This Row],[Código]]),"",VLOOKUP(Ventas[[#This Row],[Código]],Productos[],2,FALSE))</f>
        <v/>
      </c>
      <c r="D4459" t="str">
        <f>IF(ISBLANK(Ventas[[#This Row],[Código]]),"",VLOOKUP(Ventas[[#This Row],[Código]],Productos[],3,FALSE))</f>
        <v/>
      </c>
      <c r="E4459" s="22"/>
      <c r="F4459" s="1" t="str">
        <f>IF(ISBLANK(Ventas[[#This Row],[Código]]),"",VLOOKUP(Ventas[[#This Row],[Código]],Productos[],4,FALSE))</f>
        <v/>
      </c>
      <c r="G4459" s="1" t="str">
        <f>IF(ISBLANK(Ventas[[#This Row],[Código]]),"",VLOOKUP(Ventas[[#This Row],[Código]],Productos[],5,FALSE))</f>
        <v/>
      </c>
      <c r="H4459" s="23" t="str">
        <f>IF(ISBLANK(Ventas[[#This Row],[Código]]),"",Ventas[[#This Row],[Precio Unitario]]*Ventas[[#This Row],[Cantidad]])</f>
        <v/>
      </c>
      <c r="I4459" s="1" t="str">
        <f>IF(ISBLANK(Ventas[[#This Row],[Código]]),"",SUM(Ventas[[#This Row],[Monto]],I4458))</f>
        <v/>
      </c>
    </row>
    <row r="4460" spans="3:9" x14ac:dyDescent="0.25">
      <c r="C4460" t="str">
        <f>IF(ISBLANK(Ventas[[#This Row],[Código]]),"",VLOOKUP(Ventas[[#This Row],[Código]],Productos[],2,FALSE))</f>
        <v/>
      </c>
      <c r="D4460" t="str">
        <f>IF(ISBLANK(Ventas[[#This Row],[Código]]),"",VLOOKUP(Ventas[[#This Row],[Código]],Productos[],3,FALSE))</f>
        <v/>
      </c>
      <c r="E4460" s="22"/>
      <c r="F4460" s="1" t="str">
        <f>IF(ISBLANK(Ventas[[#This Row],[Código]]),"",VLOOKUP(Ventas[[#This Row],[Código]],Productos[],4,FALSE))</f>
        <v/>
      </c>
      <c r="G4460" s="1" t="str">
        <f>IF(ISBLANK(Ventas[[#This Row],[Código]]),"",VLOOKUP(Ventas[[#This Row],[Código]],Productos[],5,FALSE))</f>
        <v/>
      </c>
      <c r="H4460" s="23" t="str">
        <f>IF(ISBLANK(Ventas[[#This Row],[Código]]),"",Ventas[[#This Row],[Precio Unitario]]*Ventas[[#This Row],[Cantidad]])</f>
        <v/>
      </c>
      <c r="I4460" s="1" t="str">
        <f>IF(ISBLANK(Ventas[[#This Row],[Código]]),"",SUM(Ventas[[#This Row],[Monto]],I4459))</f>
        <v/>
      </c>
    </row>
    <row r="4461" spans="3:9" x14ac:dyDescent="0.25">
      <c r="C4461" t="str">
        <f>IF(ISBLANK(Ventas[[#This Row],[Código]]),"",VLOOKUP(Ventas[[#This Row],[Código]],Productos[],2,FALSE))</f>
        <v/>
      </c>
      <c r="D4461" t="str">
        <f>IF(ISBLANK(Ventas[[#This Row],[Código]]),"",VLOOKUP(Ventas[[#This Row],[Código]],Productos[],3,FALSE))</f>
        <v/>
      </c>
      <c r="E4461" s="22"/>
      <c r="F4461" s="1" t="str">
        <f>IF(ISBLANK(Ventas[[#This Row],[Código]]),"",VLOOKUP(Ventas[[#This Row],[Código]],Productos[],4,FALSE))</f>
        <v/>
      </c>
      <c r="G4461" s="1" t="str">
        <f>IF(ISBLANK(Ventas[[#This Row],[Código]]),"",VLOOKUP(Ventas[[#This Row],[Código]],Productos[],5,FALSE))</f>
        <v/>
      </c>
      <c r="H4461" s="23" t="str">
        <f>IF(ISBLANK(Ventas[[#This Row],[Código]]),"",Ventas[[#This Row],[Precio Unitario]]*Ventas[[#This Row],[Cantidad]])</f>
        <v/>
      </c>
      <c r="I4461" s="1" t="str">
        <f>IF(ISBLANK(Ventas[[#This Row],[Código]]),"",SUM(Ventas[[#This Row],[Monto]],I4460))</f>
        <v/>
      </c>
    </row>
    <row r="4462" spans="3:9" x14ac:dyDescent="0.25">
      <c r="C4462" t="str">
        <f>IF(ISBLANK(Ventas[[#This Row],[Código]]),"",VLOOKUP(Ventas[[#This Row],[Código]],Productos[],2,FALSE))</f>
        <v/>
      </c>
      <c r="D4462" t="str">
        <f>IF(ISBLANK(Ventas[[#This Row],[Código]]),"",VLOOKUP(Ventas[[#This Row],[Código]],Productos[],3,FALSE))</f>
        <v/>
      </c>
      <c r="E4462" s="22"/>
      <c r="F4462" s="1" t="str">
        <f>IF(ISBLANK(Ventas[[#This Row],[Código]]),"",VLOOKUP(Ventas[[#This Row],[Código]],Productos[],4,FALSE))</f>
        <v/>
      </c>
      <c r="G4462" s="1" t="str">
        <f>IF(ISBLANK(Ventas[[#This Row],[Código]]),"",VLOOKUP(Ventas[[#This Row],[Código]],Productos[],5,FALSE))</f>
        <v/>
      </c>
      <c r="H4462" s="23" t="str">
        <f>IF(ISBLANK(Ventas[[#This Row],[Código]]),"",Ventas[[#This Row],[Precio Unitario]]*Ventas[[#This Row],[Cantidad]])</f>
        <v/>
      </c>
      <c r="I4462" s="1" t="str">
        <f>IF(ISBLANK(Ventas[[#This Row],[Código]]),"",SUM(Ventas[[#This Row],[Monto]],I4461))</f>
        <v/>
      </c>
    </row>
    <row r="4463" spans="3:9" x14ac:dyDescent="0.25">
      <c r="C4463" t="str">
        <f>IF(ISBLANK(Ventas[[#This Row],[Código]]),"",VLOOKUP(Ventas[[#This Row],[Código]],Productos[],2,FALSE))</f>
        <v/>
      </c>
      <c r="D4463" t="str">
        <f>IF(ISBLANK(Ventas[[#This Row],[Código]]),"",VLOOKUP(Ventas[[#This Row],[Código]],Productos[],3,FALSE))</f>
        <v/>
      </c>
      <c r="E4463" s="22"/>
      <c r="F4463" s="1" t="str">
        <f>IF(ISBLANK(Ventas[[#This Row],[Código]]),"",VLOOKUP(Ventas[[#This Row],[Código]],Productos[],4,FALSE))</f>
        <v/>
      </c>
      <c r="G4463" s="1" t="str">
        <f>IF(ISBLANK(Ventas[[#This Row],[Código]]),"",VLOOKUP(Ventas[[#This Row],[Código]],Productos[],5,FALSE))</f>
        <v/>
      </c>
      <c r="H4463" s="23" t="str">
        <f>IF(ISBLANK(Ventas[[#This Row],[Código]]),"",Ventas[[#This Row],[Precio Unitario]]*Ventas[[#This Row],[Cantidad]])</f>
        <v/>
      </c>
      <c r="I4463" s="1" t="str">
        <f>IF(ISBLANK(Ventas[[#This Row],[Código]]),"",SUM(Ventas[[#This Row],[Monto]],I4462))</f>
        <v/>
      </c>
    </row>
    <row r="4464" spans="3:9" x14ac:dyDescent="0.25">
      <c r="C4464" t="str">
        <f>IF(ISBLANK(Ventas[[#This Row],[Código]]),"",VLOOKUP(Ventas[[#This Row],[Código]],Productos[],2,FALSE))</f>
        <v/>
      </c>
      <c r="D4464" t="str">
        <f>IF(ISBLANK(Ventas[[#This Row],[Código]]),"",VLOOKUP(Ventas[[#This Row],[Código]],Productos[],3,FALSE))</f>
        <v/>
      </c>
      <c r="E4464" s="22"/>
      <c r="F4464" s="1" t="str">
        <f>IF(ISBLANK(Ventas[[#This Row],[Código]]),"",VLOOKUP(Ventas[[#This Row],[Código]],Productos[],4,FALSE))</f>
        <v/>
      </c>
      <c r="G4464" s="1" t="str">
        <f>IF(ISBLANK(Ventas[[#This Row],[Código]]),"",VLOOKUP(Ventas[[#This Row],[Código]],Productos[],5,FALSE))</f>
        <v/>
      </c>
      <c r="H4464" s="23" t="str">
        <f>IF(ISBLANK(Ventas[[#This Row],[Código]]),"",Ventas[[#This Row],[Precio Unitario]]*Ventas[[#This Row],[Cantidad]])</f>
        <v/>
      </c>
      <c r="I4464" s="1" t="str">
        <f>IF(ISBLANK(Ventas[[#This Row],[Código]]),"",SUM(Ventas[[#This Row],[Monto]],I4463))</f>
        <v/>
      </c>
    </row>
    <row r="4465" spans="3:9" x14ac:dyDescent="0.25">
      <c r="C4465" t="str">
        <f>IF(ISBLANK(Ventas[[#This Row],[Código]]),"",VLOOKUP(Ventas[[#This Row],[Código]],Productos[],2,FALSE))</f>
        <v/>
      </c>
      <c r="D4465" t="str">
        <f>IF(ISBLANK(Ventas[[#This Row],[Código]]),"",VLOOKUP(Ventas[[#This Row],[Código]],Productos[],3,FALSE))</f>
        <v/>
      </c>
      <c r="E4465" s="22"/>
      <c r="F4465" s="1" t="str">
        <f>IF(ISBLANK(Ventas[[#This Row],[Código]]),"",VLOOKUP(Ventas[[#This Row],[Código]],Productos[],4,FALSE))</f>
        <v/>
      </c>
      <c r="G4465" s="1" t="str">
        <f>IF(ISBLANK(Ventas[[#This Row],[Código]]),"",VLOOKUP(Ventas[[#This Row],[Código]],Productos[],5,FALSE))</f>
        <v/>
      </c>
      <c r="H4465" s="23" t="str">
        <f>IF(ISBLANK(Ventas[[#This Row],[Código]]),"",Ventas[[#This Row],[Precio Unitario]]*Ventas[[#This Row],[Cantidad]])</f>
        <v/>
      </c>
      <c r="I4465" s="1" t="str">
        <f>IF(ISBLANK(Ventas[[#This Row],[Código]]),"",SUM(Ventas[[#This Row],[Monto]],I4464))</f>
        <v/>
      </c>
    </row>
    <row r="4466" spans="3:9" x14ac:dyDescent="0.25">
      <c r="C4466" t="str">
        <f>IF(ISBLANK(Ventas[[#This Row],[Código]]),"",VLOOKUP(Ventas[[#This Row],[Código]],Productos[],2,FALSE))</f>
        <v/>
      </c>
      <c r="D4466" t="str">
        <f>IF(ISBLANK(Ventas[[#This Row],[Código]]),"",VLOOKUP(Ventas[[#This Row],[Código]],Productos[],3,FALSE))</f>
        <v/>
      </c>
      <c r="E4466" s="22"/>
      <c r="F4466" s="1" t="str">
        <f>IF(ISBLANK(Ventas[[#This Row],[Código]]),"",VLOOKUP(Ventas[[#This Row],[Código]],Productos[],4,FALSE))</f>
        <v/>
      </c>
      <c r="G4466" s="1" t="str">
        <f>IF(ISBLANK(Ventas[[#This Row],[Código]]),"",VLOOKUP(Ventas[[#This Row],[Código]],Productos[],5,FALSE))</f>
        <v/>
      </c>
      <c r="H4466" s="23" t="str">
        <f>IF(ISBLANK(Ventas[[#This Row],[Código]]),"",Ventas[[#This Row],[Precio Unitario]]*Ventas[[#This Row],[Cantidad]])</f>
        <v/>
      </c>
      <c r="I4466" s="1" t="str">
        <f>IF(ISBLANK(Ventas[[#This Row],[Código]]),"",SUM(Ventas[[#This Row],[Monto]],I4465))</f>
        <v/>
      </c>
    </row>
    <row r="4467" spans="3:9" x14ac:dyDescent="0.25">
      <c r="C4467" t="str">
        <f>IF(ISBLANK(Ventas[[#This Row],[Código]]),"",VLOOKUP(Ventas[[#This Row],[Código]],Productos[],2,FALSE))</f>
        <v/>
      </c>
      <c r="D4467" t="str">
        <f>IF(ISBLANK(Ventas[[#This Row],[Código]]),"",VLOOKUP(Ventas[[#This Row],[Código]],Productos[],3,FALSE))</f>
        <v/>
      </c>
      <c r="E4467" s="22"/>
      <c r="F4467" s="1" t="str">
        <f>IF(ISBLANK(Ventas[[#This Row],[Código]]),"",VLOOKUP(Ventas[[#This Row],[Código]],Productos[],4,FALSE))</f>
        <v/>
      </c>
      <c r="G4467" s="1" t="str">
        <f>IF(ISBLANK(Ventas[[#This Row],[Código]]),"",VLOOKUP(Ventas[[#This Row],[Código]],Productos[],5,FALSE))</f>
        <v/>
      </c>
      <c r="H4467" s="23" t="str">
        <f>IF(ISBLANK(Ventas[[#This Row],[Código]]),"",Ventas[[#This Row],[Precio Unitario]]*Ventas[[#This Row],[Cantidad]])</f>
        <v/>
      </c>
      <c r="I4467" s="1" t="str">
        <f>IF(ISBLANK(Ventas[[#This Row],[Código]]),"",SUM(Ventas[[#This Row],[Monto]],I4466))</f>
        <v/>
      </c>
    </row>
    <row r="4468" spans="3:9" x14ac:dyDescent="0.25">
      <c r="C4468" t="str">
        <f>IF(ISBLANK(Ventas[[#This Row],[Código]]),"",VLOOKUP(Ventas[[#This Row],[Código]],Productos[],2,FALSE))</f>
        <v/>
      </c>
      <c r="D4468" t="str">
        <f>IF(ISBLANK(Ventas[[#This Row],[Código]]),"",VLOOKUP(Ventas[[#This Row],[Código]],Productos[],3,FALSE))</f>
        <v/>
      </c>
      <c r="E4468" s="22"/>
      <c r="F4468" s="1" t="str">
        <f>IF(ISBLANK(Ventas[[#This Row],[Código]]),"",VLOOKUP(Ventas[[#This Row],[Código]],Productos[],4,FALSE))</f>
        <v/>
      </c>
      <c r="G4468" s="1" t="str">
        <f>IF(ISBLANK(Ventas[[#This Row],[Código]]),"",VLOOKUP(Ventas[[#This Row],[Código]],Productos[],5,FALSE))</f>
        <v/>
      </c>
      <c r="H4468" s="23" t="str">
        <f>IF(ISBLANK(Ventas[[#This Row],[Código]]),"",Ventas[[#This Row],[Precio Unitario]]*Ventas[[#This Row],[Cantidad]])</f>
        <v/>
      </c>
      <c r="I4468" s="1" t="str">
        <f>IF(ISBLANK(Ventas[[#This Row],[Código]]),"",SUM(Ventas[[#This Row],[Monto]],I4467))</f>
        <v/>
      </c>
    </row>
    <row r="4469" spans="3:9" x14ac:dyDescent="0.25">
      <c r="C4469" t="str">
        <f>IF(ISBLANK(Ventas[[#This Row],[Código]]),"",VLOOKUP(Ventas[[#This Row],[Código]],Productos[],2,FALSE))</f>
        <v/>
      </c>
      <c r="D4469" t="str">
        <f>IF(ISBLANK(Ventas[[#This Row],[Código]]),"",VLOOKUP(Ventas[[#This Row],[Código]],Productos[],3,FALSE))</f>
        <v/>
      </c>
      <c r="E4469" s="22"/>
      <c r="F4469" s="1" t="str">
        <f>IF(ISBLANK(Ventas[[#This Row],[Código]]),"",VLOOKUP(Ventas[[#This Row],[Código]],Productos[],4,FALSE))</f>
        <v/>
      </c>
      <c r="G4469" s="1" t="str">
        <f>IF(ISBLANK(Ventas[[#This Row],[Código]]),"",VLOOKUP(Ventas[[#This Row],[Código]],Productos[],5,FALSE))</f>
        <v/>
      </c>
      <c r="H4469" s="23" t="str">
        <f>IF(ISBLANK(Ventas[[#This Row],[Código]]),"",Ventas[[#This Row],[Precio Unitario]]*Ventas[[#This Row],[Cantidad]])</f>
        <v/>
      </c>
      <c r="I4469" s="1" t="str">
        <f>IF(ISBLANK(Ventas[[#This Row],[Código]]),"",SUM(Ventas[[#This Row],[Monto]],I4468))</f>
        <v/>
      </c>
    </row>
    <row r="4470" spans="3:9" x14ac:dyDescent="0.25">
      <c r="C4470" t="str">
        <f>IF(ISBLANK(Ventas[[#This Row],[Código]]),"",VLOOKUP(Ventas[[#This Row],[Código]],Productos[],2,FALSE))</f>
        <v/>
      </c>
      <c r="D4470" t="str">
        <f>IF(ISBLANK(Ventas[[#This Row],[Código]]),"",VLOOKUP(Ventas[[#This Row],[Código]],Productos[],3,FALSE))</f>
        <v/>
      </c>
      <c r="E4470" s="22"/>
      <c r="F4470" s="1" t="str">
        <f>IF(ISBLANK(Ventas[[#This Row],[Código]]),"",VLOOKUP(Ventas[[#This Row],[Código]],Productos[],4,FALSE))</f>
        <v/>
      </c>
      <c r="G4470" s="1" t="str">
        <f>IF(ISBLANK(Ventas[[#This Row],[Código]]),"",VLOOKUP(Ventas[[#This Row],[Código]],Productos[],5,FALSE))</f>
        <v/>
      </c>
      <c r="H4470" s="23" t="str">
        <f>IF(ISBLANK(Ventas[[#This Row],[Código]]),"",Ventas[[#This Row],[Precio Unitario]]*Ventas[[#This Row],[Cantidad]])</f>
        <v/>
      </c>
      <c r="I4470" s="1" t="str">
        <f>IF(ISBLANK(Ventas[[#This Row],[Código]]),"",SUM(Ventas[[#This Row],[Monto]],I4469))</f>
        <v/>
      </c>
    </row>
    <row r="4471" spans="3:9" x14ac:dyDescent="0.25">
      <c r="C4471" t="str">
        <f>IF(ISBLANK(Ventas[[#This Row],[Código]]),"",VLOOKUP(Ventas[[#This Row],[Código]],Productos[],2,FALSE))</f>
        <v/>
      </c>
      <c r="D4471" t="str">
        <f>IF(ISBLANK(Ventas[[#This Row],[Código]]),"",VLOOKUP(Ventas[[#This Row],[Código]],Productos[],3,FALSE))</f>
        <v/>
      </c>
      <c r="E4471" s="22"/>
      <c r="F4471" s="1" t="str">
        <f>IF(ISBLANK(Ventas[[#This Row],[Código]]),"",VLOOKUP(Ventas[[#This Row],[Código]],Productos[],4,FALSE))</f>
        <v/>
      </c>
      <c r="G4471" s="1" t="str">
        <f>IF(ISBLANK(Ventas[[#This Row],[Código]]),"",VLOOKUP(Ventas[[#This Row],[Código]],Productos[],5,FALSE))</f>
        <v/>
      </c>
      <c r="H4471" s="23" t="str">
        <f>IF(ISBLANK(Ventas[[#This Row],[Código]]),"",Ventas[[#This Row],[Precio Unitario]]*Ventas[[#This Row],[Cantidad]])</f>
        <v/>
      </c>
      <c r="I4471" s="1" t="str">
        <f>IF(ISBLANK(Ventas[[#This Row],[Código]]),"",SUM(Ventas[[#This Row],[Monto]],I4470))</f>
        <v/>
      </c>
    </row>
    <row r="4472" spans="3:9" x14ac:dyDescent="0.25">
      <c r="C4472" t="str">
        <f>IF(ISBLANK(Ventas[[#This Row],[Código]]),"",VLOOKUP(Ventas[[#This Row],[Código]],Productos[],2,FALSE))</f>
        <v/>
      </c>
      <c r="D4472" t="str">
        <f>IF(ISBLANK(Ventas[[#This Row],[Código]]),"",VLOOKUP(Ventas[[#This Row],[Código]],Productos[],3,FALSE))</f>
        <v/>
      </c>
      <c r="E4472" s="22"/>
      <c r="F4472" s="1" t="str">
        <f>IF(ISBLANK(Ventas[[#This Row],[Código]]),"",VLOOKUP(Ventas[[#This Row],[Código]],Productos[],4,FALSE))</f>
        <v/>
      </c>
      <c r="G4472" s="1" t="str">
        <f>IF(ISBLANK(Ventas[[#This Row],[Código]]),"",VLOOKUP(Ventas[[#This Row],[Código]],Productos[],5,FALSE))</f>
        <v/>
      </c>
      <c r="H4472" s="23" t="str">
        <f>IF(ISBLANK(Ventas[[#This Row],[Código]]),"",Ventas[[#This Row],[Precio Unitario]]*Ventas[[#This Row],[Cantidad]])</f>
        <v/>
      </c>
      <c r="I4472" s="1" t="str">
        <f>IF(ISBLANK(Ventas[[#This Row],[Código]]),"",SUM(Ventas[[#This Row],[Monto]],I4471))</f>
        <v/>
      </c>
    </row>
    <row r="4473" spans="3:9" x14ac:dyDescent="0.25">
      <c r="C4473" t="str">
        <f>IF(ISBLANK(Ventas[[#This Row],[Código]]),"",VLOOKUP(Ventas[[#This Row],[Código]],Productos[],2,FALSE))</f>
        <v/>
      </c>
      <c r="D4473" t="str">
        <f>IF(ISBLANK(Ventas[[#This Row],[Código]]),"",VLOOKUP(Ventas[[#This Row],[Código]],Productos[],3,FALSE))</f>
        <v/>
      </c>
      <c r="E4473" s="22"/>
      <c r="F4473" s="1" t="str">
        <f>IF(ISBLANK(Ventas[[#This Row],[Código]]),"",VLOOKUP(Ventas[[#This Row],[Código]],Productos[],4,FALSE))</f>
        <v/>
      </c>
      <c r="G4473" s="1" t="str">
        <f>IF(ISBLANK(Ventas[[#This Row],[Código]]),"",VLOOKUP(Ventas[[#This Row],[Código]],Productos[],5,FALSE))</f>
        <v/>
      </c>
      <c r="H4473" s="23" t="str">
        <f>IF(ISBLANK(Ventas[[#This Row],[Código]]),"",Ventas[[#This Row],[Precio Unitario]]*Ventas[[#This Row],[Cantidad]])</f>
        <v/>
      </c>
      <c r="I4473" s="1" t="str">
        <f>IF(ISBLANK(Ventas[[#This Row],[Código]]),"",SUM(Ventas[[#This Row],[Monto]],I4472))</f>
        <v/>
      </c>
    </row>
    <row r="4474" spans="3:9" x14ac:dyDescent="0.25">
      <c r="C4474" t="str">
        <f>IF(ISBLANK(Ventas[[#This Row],[Código]]),"",VLOOKUP(Ventas[[#This Row],[Código]],Productos[],2,FALSE))</f>
        <v/>
      </c>
      <c r="D4474" t="str">
        <f>IF(ISBLANK(Ventas[[#This Row],[Código]]),"",VLOOKUP(Ventas[[#This Row],[Código]],Productos[],3,FALSE))</f>
        <v/>
      </c>
      <c r="E4474" s="22"/>
      <c r="F4474" s="1" t="str">
        <f>IF(ISBLANK(Ventas[[#This Row],[Código]]),"",VLOOKUP(Ventas[[#This Row],[Código]],Productos[],4,FALSE))</f>
        <v/>
      </c>
      <c r="G4474" s="1" t="str">
        <f>IF(ISBLANK(Ventas[[#This Row],[Código]]),"",VLOOKUP(Ventas[[#This Row],[Código]],Productos[],5,FALSE))</f>
        <v/>
      </c>
      <c r="H4474" s="23" t="str">
        <f>IF(ISBLANK(Ventas[[#This Row],[Código]]),"",Ventas[[#This Row],[Precio Unitario]]*Ventas[[#This Row],[Cantidad]])</f>
        <v/>
      </c>
      <c r="I4474" s="1" t="str">
        <f>IF(ISBLANK(Ventas[[#This Row],[Código]]),"",SUM(Ventas[[#This Row],[Monto]],I4473))</f>
        <v/>
      </c>
    </row>
    <row r="4475" spans="3:9" x14ac:dyDescent="0.25">
      <c r="C4475" t="str">
        <f>IF(ISBLANK(Ventas[[#This Row],[Código]]),"",VLOOKUP(Ventas[[#This Row],[Código]],Productos[],2,FALSE))</f>
        <v/>
      </c>
      <c r="D4475" t="str">
        <f>IF(ISBLANK(Ventas[[#This Row],[Código]]),"",VLOOKUP(Ventas[[#This Row],[Código]],Productos[],3,FALSE))</f>
        <v/>
      </c>
      <c r="E4475" s="22"/>
      <c r="F4475" s="1" t="str">
        <f>IF(ISBLANK(Ventas[[#This Row],[Código]]),"",VLOOKUP(Ventas[[#This Row],[Código]],Productos[],4,FALSE))</f>
        <v/>
      </c>
      <c r="G4475" s="1" t="str">
        <f>IF(ISBLANK(Ventas[[#This Row],[Código]]),"",VLOOKUP(Ventas[[#This Row],[Código]],Productos[],5,FALSE))</f>
        <v/>
      </c>
      <c r="H4475" s="23" t="str">
        <f>IF(ISBLANK(Ventas[[#This Row],[Código]]),"",Ventas[[#This Row],[Precio Unitario]]*Ventas[[#This Row],[Cantidad]])</f>
        <v/>
      </c>
      <c r="I4475" s="1" t="str">
        <f>IF(ISBLANK(Ventas[[#This Row],[Código]]),"",SUM(Ventas[[#This Row],[Monto]],I4474))</f>
        <v/>
      </c>
    </row>
    <row r="4476" spans="3:9" x14ac:dyDescent="0.25">
      <c r="C4476" t="str">
        <f>IF(ISBLANK(Ventas[[#This Row],[Código]]),"",VLOOKUP(Ventas[[#This Row],[Código]],Productos[],2,FALSE))</f>
        <v/>
      </c>
      <c r="D4476" t="str">
        <f>IF(ISBLANK(Ventas[[#This Row],[Código]]),"",VLOOKUP(Ventas[[#This Row],[Código]],Productos[],3,FALSE))</f>
        <v/>
      </c>
      <c r="E4476" s="22"/>
      <c r="F4476" s="1" t="str">
        <f>IF(ISBLANK(Ventas[[#This Row],[Código]]),"",VLOOKUP(Ventas[[#This Row],[Código]],Productos[],4,FALSE))</f>
        <v/>
      </c>
      <c r="G4476" s="1" t="str">
        <f>IF(ISBLANK(Ventas[[#This Row],[Código]]),"",VLOOKUP(Ventas[[#This Row],[Código]],Productos[],5,FALSE))</f>
        <v/>
      </c>
      <c r="H4476" s="23" t="str">
        <f>IF(ISBLANK(Ventas[[#This Row],[Código]]),"",Ventas[[#This Row],[Precio Unitario]]*Ventas[[#This Row],[Cantidad]])</f>
        <v/>
      </c>
      <c r="I4476" s="1" t="str">
        <f>IF(ISBLANK(Ventas[[#This Row],[Código]]),"",SUM(Ventas[[#This Row],[Monto]],I4475))</f>
        <v/>
      </c>
    </row>
    <row r="4477" spans="3:9" x14ac:dyDescent="0.25">
      <c r="C4477" t="str">
        <f>IF(ISBLANK(Ventas[[#This Row],[Código]]),"",VLOOKUP(Ventas[[#This Row],[Código]],Productos[],2,FALSE))</f>
        <v/>
      </c>
      <c r="D4477" t="str">
        <f>IF(ISBLANK(Ventas[[#This Row],[Código]]),"",VLOOKUP(Ventas[[#This Row],[Código]],Productos[],3,FALSE))</f>
        <v/>
      </c>
      <c r="E4477" s="22"/>
      <c r="F4477" s="1" t="str">
        <f>IF(ISBLANK(Ventas[[#This Row],[Código]]),"",VLOOKUP(Ventas[[#This Row],[Código]],Productos[],4,FALSE))</f>
        <v/>
      </c>
      <c r="G4477" s="1" t="str">
        <f>IF(ISBLANK(Ventas[[#This Row],[Código]]),"",VLOOKUP(Ventas[[#This Row],[Código]],Productos[],5,FALSE))</f>
        <v/>
      </c>
      <c r="H4477" s="23" t="str">
        <f>IF(ISBLANK(Ventas[[#This Row],[Código]]),"",Ventas[[#This Row],[Precio Unitario]]*Ventas[[#This Row],[Cantidad]])</f>
        <v/>
      </c>
      <c r="I4477" s="1" t="str">
        <f>IF(ISBLANK(Ventas[[#This Row],[Código]]),"",SUM(Ventas[[#This Row],[Monto]],I4476))</f>
        <v/>
      </c>
    </row>
    <row r="4478" spans="3:9" x14ac:dyDescent="0.25">
      <c r="C4478" t="str">
        <f>IF(ISBLANK(Ventas[[#This Row],[Código]]),"",VLOOKUP(Ventas[[#This Row],[Código]],Productos[],2,FALSE))</f>
        <v/>
      </c>
      <c r="D4478" t="str">
        <f>IF(ISBLANK(Ventas[[#This Row],[Código]]),"",VLOOKUP(Ventas[[#This Row],[Código]],Productos[],3,FALSE))</f>
        <v/>
      </c>
      <c r="E4478" s="22"/>
      <c r="F4478" s="1" t="str">
        <f>IF(ISBLANK(Ventas[[#This Row],[Código]]),"",VLOOKUP(Ventas[[#This Row],[Código]],Productos[],4,FALSE))</f>
        <v/>
      </c>
      <c r="G4478" s="1" t="str">
        <f>IF(ISBLANK(Ventas[[#This Row],[Código]]),"",VLOOKUP(Ventas[[#This Row],[Código]],Productos[],5,FALSE))</f>
        <v/>
      </c>
      <c r="H4478" s="23" t="str">
        <f>IF(ISBLANK(Ventas[[#This Row],[Código]]),"",Ventas[[#This Row],[Precio Unitario]]*Ventas[[#This Row],[Cantidad]])</f>
        <v/>
      </c>
      <c r="I4478" s="1" t="str">
        <f>IF(ISBLANK(Ventas[[#This Row],[Código]]),"",SUM(Ventas[[#This Row],[Monto]],I4477))</f>
        <v/>
      </c>
    </row>
    <row r="4479" spans="3:9" x14ac:dyDescent="0.25">
      <c r="C4479" t="str">
        <f>IF(ISBLANK(Ventas[[#This Row],[Código]]),"",VLOOKUP(Ventas[[#This Row],[Código]],Productos[],2,FALSE))</f>
        <v/>
      </c>
      <c r="D4479" t="str">
        <f>IF(ISBLANK(Ventas[[#This Row],[Código]]),"",VLOOKUP(Ventas[[#This Row],[Código]],Productos[],3,FALSE))</f>
        <v/>
      </c>
      <c r="E4479" s="22"/>
      <c r="F4479" s="1" t="str">
        <f>IF(ISBLANK(Ventas[[#This Row],[Código]]),"",VLOOKUP(Ventas[[#This Row],[Código]],Productos[],4,FALSE))</f>
        <v/>
      </c>
      <c r="G4479" s="1" t="str">
        <f>IF(ISBLANK(Ventas[[#This Row],[Código]]),"",VLOOKUP(Ventas[[#This Row],[Código]],Productos[],5,FALSE))</f>
        <v/>
      </c>
      <c r="H4479" s="23" t="str">
        <f>IF(ISBLANK(Ventas[[#This Row],[Código]]),"",Ventas[[#This Row],[Precio Unitario]]*Ventas[[#This Row],[Cantidad]])</f>
        <v/>
      </c>
      <c r="I4479" s="1" t="str">
        <f>IF(ISBLANK(Ventas[[#This Row],[Código]]),"",SUM(Ventas[[#This Row],[Monto]],I4478))</f>
        <v/>
      </c>
    </row>
    <row r="4480" spans="3:9" x14ac:dyDescent="0.25">
      <c r="C4480" t="str">
        <f>IF(ISBLANK(Ventas[[#This Row],[Código]]),"",VLOOKUP(Ventas[[#This Row],[Código]],Productos[],2,FALSE))</f>
        <v/>
      </c>
      <c r="D4480" t="str">
        <f>IF(ISBLANK(Ventas[[#This Row],[Código]]),"",VLOOKUP(Ventas[[#This Row],[Código]],Productos[],3,FALSE))</f>
        <v/>
      </c>
      <c r="E4480" s="22"/>
      <c r="F4480" s="1" t="str">
        <f>IF(ISBLANK(Ventas[[#This Row],[Código]]),"",VLOOKUP(Ventas[[#This Row],[Código]],Productos[],4,FALSE))</f>
        <v/>
      </c>
      <c r="G4480" s="1" t="str">
        <f>IF(ISBLANK(Ventas[[#This Row],[Código]]),"",VLOOKUP(Ventas[[#This Row],[Código]],Productos[],5,FALSE))</f>
        <v/>
      </c>
      <c r="H4480" s="23" t="str">
        <f>IF(ISBLANK(Ventas[[#This Row],[Código]]),"",Ventas[[#This Row],[Precio Unitario]]*Ventas[[#This Row],[Cantidad]])</f>
        <v/>
      </c>
      <c r="I4480" s="1" t="str">
        <f>IF(ISBLANK(Ventas[[#This Row],[Código]]),"",SUM(Ventas[[#This Row],[Monto]],I4479))</f>
        <v/>
      </c>
    </row>
    <row r="4481" spans="3:9" x14ac:dyDescent="0.25">
      <c r="C4481" t="str">
        <f>IF(ISBLANK(Ventas[[#This Row],[Código]]),"",VLOOKUP(Ventas[[#This Row],[Código]],Productos[],2,FALSE))</f>
        <v/>
      </c>
      <c r="D4481" t="str">
        <f>IF(ISBLANK(Ventas[[#This Row],[Código]]),"",VLOOKUP(Ventas[[#This Row],[Código]],Productos[],3,FALSE))</f>
        <v/>
      </c>
      <c r="E4481" s="22"/>
      <c r="F4481" s="1" t="str">
        <f>IF(ISBLANK(Ventas[[#This Row],[Código]]),"",VLOOKUP(Ventas[[#This Row],[Código]],Productos[],4,FALSE))</f>
        <v/>
      </c>
      <c r="G4481" s="1" t="str">
        <f>IF(ISBLANK(Ventas[[#This Row],[Código]]),"",VLOOKUP(Ventas[[#This Row],[Código]],Productos[],5,FALSE))</f>
        <v/>
      </c>
      <c r="H4481" s="23" t="str">
        <f>IF(ISBLANK(Ventas[[#This Row],[Código]]),"",Ventas[[#This Row],[Precio Unitario]]*Ventas[[#This Row],[Cantidad]])</f>
        <v/>
      </c>
      <c r="I4481" s="1" t="str">
        <f>IF(ISBLANK(Ventas[[#This Row],[Código]]),"",SUM(Ventas[[#This Row],[Monto]],I4480))</f>
        <v/>
      </c>
    </row>
    <row r="4482" spans="3:9" x14ac:dyDescent="0.25">
      <c r="C4482" t="str">
        <f>IF(ISBLANK(Ventas[[#This Row],[Código]]),"",VLOOKUP(Ventas[[#This Row],[Código]],Productos[],2,FALSE))</f>
        <v/>
      </c>
      <c r="D4482" t="str">
        <f>IF(ISBLANK(Ventas[[#This Row],[Código]]),"",VLOOKUP(Ventas[[#This Row],[Código]],Productos[],3,FALSE))</f>
        <v/>
      </c>
      <c r="E4482" s="22"/>
      <c r="F4482" s="1" t="str">
        <f>IF(ISBLANK(Ventas[[#This Row],[Código]]),"",VLOOKUP(Ventas[[#This Row],[Código]],Productos[],4,FALSE))</f>
        <v/>
      </c>
      <c r="G4482" s="1" t="str">
        <f>IF(ISBLANK(Ventas[[#This Row],[Código]]),"",VLOOKUP(Ventas[[#This Row],[Código]],Productos[],5,FALSE))</f>
        <v/>
      </c>
      <c r="H4482" s="23" t="str">
        <f>IF(ISBLANK(Ventas[[#This Row],[Código]]),"",Ventas[[#This Row],[Precio Unitario]]*Ventas[[#This Row],[Cantidad]])</f>
        <v/>
      </c>
      <c r="I4482" s="1" t="str">
        <f>IF(ISBLANK(Ventas[[#This Row],[Código]]),"",SUM(Ventas[[#This Row],[Monto]],I4481))</f>
        <v/>
      </c>
    </row>
    <row r="4483" spans="3:9" x14ac:dyDescent="0.25">
      <c r="C4483" t="str">
        <f>IF(ISBLANK(Ventas[[#This Row],[Código]]),"",VLOOKUP(Ventas[[#This Row],[Código]],Productos[],2,FALSE))</f>
        <v/>
      </c>
      <c r="D4483" t="str">
        <f>IF(ISBLANK(Ventas[[#This Row],[Código]]),"",VLOOKUP(Ventas[[#This Row],[Código]],Productos[],3,FALSE))</f>
        <v/>
      </c>
      <c r="E4483" s="22"/>
      <c r="F4483" s="1" t="str">
        <f>IF(ISBLANK(Ventas[[#This Row],[Código]]),"",VLOOKUP(Ventas[[#This Row],[Código]],Productos[],4,FALSE))</f>
        <v/>
      </c>
      <c r="G4483" s="1" t="str">
        <f>IF(ISBLANK(Ventas[[#This Row],[Código]]),"",VLOOKUP(Ventas[[#This Row],[Código]],Productos[],5,FALSE))</f>
        <v/>
      </c>
      <c r="H4483" s="23" t="str">
        <f>IF(ISBLANK(Ventas[[#This Row],[Código]]),"",Ventas[[#This Row],[Precio Unitario]]*Ventas[[#This Row],[Cantidad]])</f>
        <v/>
      </c>
      <c r="I4483" s="1" t="str">
        <f>IF(ISBLANK(Ventas[[#This Row],[Código]]),"",SUM(Ventas[[#This Row],[Monto]],I4482))</f>
        <v/>
      </c>
    </row>
    <row r="4484" spans="3:9" x14ac:dyDescent="0.25">
      <c r="C4484" t="str">
        <f>IF(ISBLANK(Ventas[[#This Row],[Código]]),"",VLOOKUP(Ventas[[#This Row],[Código]],Productos[],2,FALSE))</f>
        <v/>
      </c>
      <c r="D4484" t="str">
        <f>IF(ISBLANK(Ventas[[#This Row],[Código]]),"",VLOOKUP(Ventas[[#This Row],[Código]],Productos[],3,FALSE))</f>
        <v/>
      </c>
      <c r="E4484" s="22"/>
      <c r="F4484" s="1" t="str">
        <f>IF(ISBLANK(Ventas[[#This Row],[Código]]),"",VLOOKUP(Ventas[[#This Row],[Código]],Productos[],4,FALSE))</f>
        <v/>
      </c>
      <c r="G4484" s="1" t="str">
        <f>IF(ISBLANK(Ventas[[#This Row],[Código]]),"",VLOOKUP(Ventas[[#This Row],[Código]],Productos[],5,FALSE))</f>
        <v/>
      </c>
      <c r="H4484" s="23" t="str">
        <f>IF(ISBLANK(Ventas[[#This Row],[Código]]),"",Ventas[[#This Row],[Precio Unitario]]*Ventas[[#This Row],[Cantidad]])</f>
        <v/>
      </c>
      <c r="I4484" s="1" t="str">
        <f>IF(ISBLANK(Ventas[[#This Row],[Código]]),"",SUM(Ventas[[#This Row],[Monto]],I4483))</f>
        <v/>
      </c>
    </row>
    <row r="4485" spans="3:9" x14ac:dyDescent="0.25">
      <c r="C4485" t="str">
        <f>IF(ISBLANK(Ventas[[#This Row],[Código]]),"",VLOOKUP(Ventas[[#This Row],[Código]],Productos[],2,FALSE))</f>
        <v/>
      </c>
      <c r="D4485" t="str">
        <f>IF(ISBLANK(Ventas[[#This Row],[Código]]),"",VLOOKUP(Ventas[[#This Row],[Código]],Productos[],3,FALSE))</f>
        <v/>
      </c>
      <c r="E4485" s="22"/>
      <c r="F4485" s="1" t="str">
        <f>IF(ISBLANK(Ventas[[#This Row],[Código]]),"",VLOOKUP(Ventas[[#This Row],[Código]],Productos[],4,FALSE))</f>
        <v/>
      </c>
      <c r="G4485" s="1" t="str">
        <f>IF(ISBLANK(Ventas[[#This Row],[Código]]),"",VLOOKUP(Ventas[[#This Row],[Código]],Productos[],5,FALSE))</f>
        <v/>
      </c>
      <c r="H4485" s="23" t="str">
        <f>IF(ISBLANK(Ventas[[#This Row],[Código]]),"",Ventas[[#This Row],[Precio Unitario]]*Ventas[[#This Row],[Cantidad]])</f>
        <v/>
      </c>
      <c r="I4485" s="1" t="str">
        <f>IF(ISBLANK(Ventas[[#This Row],[Código]]),"",SUM(Ventas[[#This Row],[Monto]],I4484))</f>
        <v/>
      </c>
    </row>
    <row r="4486" spans="3:9" x14ac:dyDescent="0.25">
      <c r="C4486" t="str">
        <f>IF(ISBLANK(Ventas[[#This Row],[Código]]),"",VLOOKUP(Ventas[[#This Row],[Código]],Productos[],2,FALSE))</f>
        <v/>
      </c>
      <c r="D4486" t="str">
        <f>IF(ISBLANK(Ventas[[#This Row],[Código]]),"",VLOOKUP(Ventas[[#This Row],[Código]],Productos[],3,FALSE))</f>
        <v/>
      </c>
      <c r="E4486" s="22"/>
      <c r="F4486" s="1" t="str">
        <f>IF(ISBLANK(Ventas[[#This Row],[Código]]),"",VLOOKUP(Ventas[[#This Row],[Código]],Productos[],4,FALSE))</f>
        <v/>
      </c>
      <c r="G4486" s="1" t="str">
        <f>IF(ISBLANK(Ventas[[#This Row],[Código]]),"",VLOOKUP(Ventas[[#This Row],[Código]],Productos[],5,FALSE))</f>
        <v/>
      </c>
      <c r="H4486" s="23" t="str">
        <f>IF(ISBLANK(Ventas[[#This Row],[Código]]),"",Ventas[[#This Row],[Precio Unitario]]*Ventas[[#This Row],[Cantidad]])</f>
        <v/>
      </c>
      <c r="I4486" s="1" t="str">
        <f>IF(ISBLANK(Ventas[[#This Row],[Código]]),"",SUM(Ventas[[#This Row],[Monto]],I4485))</f>
        <v/>
      </c>
    </row>
    <row r="4487" spans="3:9" x14ac:dyDescent="0.25">
      <c r="C4487" t="str">
        <f>IF(ISBLANK(Ventas[[#This Row],[Código]]),"",VLOOKUP(Ventas[[#This Row],[Código]],Productos[],2,FALSE))</f>
        <v/>
      </c>
      <c r="D4487" t="str">
        <f>IF(ISBLANK(Ventas[[#This Row],[Código]]),"",VLOOKUP(Ventas[[#This Row],[Código]],Productos[],3,FALSE))</f>
        <v/>
      </c>
      <c r="E4487" s="22"/>
      <c r="F4487" s="1" t="str">
        <f>IF(ISBLANK(Ventas[[#This Row],[Código]]),"",VLOOKUP(Ventas[[#This Row],[Código]],Productos[],4,FALSE))</f>
        <v/>
      </c>
      <c r="G4487" s="1" t="str">
        <f>IF(ISBLANK(Ventas[[#This Row],[Código]]),"",VLOOKUP(Ventas[[#This Row],[Código]],Productos[],5,FALSE))</f>
        <v/>
      </c>
      <c r="H4487" s="23" t="str">
        <f>IF(ISBLANK(Ventas[[#This Row],[Código]]),"",Ventas[[#This Row],[Precio Unitario]]*Ventas[[#This Row],[Cantidad]])</f>
        <v/>
      </c>
      <c r="I4487" s="1" t="str">
        <f>IF(ISBLANK(Ventas[[#This Row],[Código]]),"",SUM(Ventas[[#This Row],[Monto]],I4486))</f>
        <v/>
      </c>
    </row>
    <row r="4488" spans="3:9" x14ac:dyDescent="0.25">
      <c r="C4488" t="str">
        <f>IF(ISBLANK(Ventas[[#This Row],[Código]]),"",VLOOKUP(Ventas[[#This Row],[Código]],Productos[],2,FALSE))</f>
        <v/>
      </c>
      <c r="D4488" t="str">
        <f>IF(ISBLANK(Ventas[[#This Row],[Código]]),"",VLOOKUP(Ventas[[#This Row],[Código]],Productos[],3,FALSE))</f>
        <v/>
      </c>
      <c r="E4488" s="22"/>
      <c r="F4488" s="1" t="str">
        <f>IF(ISBLANK(Ventas[[#This Row],[Código]]),"",VLOOKUP(Ventas[[#This Row],[Código]],Productos[],4,FALSE))</f>
        <v/>
      </c>
      <c r="G4488" s="1" t="str">
        <f>IF(ISBLANK(Ventas[[#This Row],[Código]]),"",VLOOKUP(Ventas[[#This Row],[Código]],Productos[],5,FALSE))</f>
        <v/>
      </c>
      <c r="H4488" s="23" t="str">
        <f>IF(ISBLANK(Ventas[[#This Row],[Código]]),"",Ventas[[#This Row],[Precio Unitario]]*Ventas[[#This Row],[Cantidad]])</f>
        <v/>
      </c>
      <c r="I4488" s="1" t="str">
        <f>IF(ISBLANK(Ventas[[#This Row],[Código]]),"",SUM(Ventas[[#This Row],[Monto]],I4487))</f>
        <v/>
      </c>
    </row>
    <row r="4489" spans="3:9" x14ac:dyDescent="0.25">
      <c r="C4489" t="str">
        <f>IF(ISBLANK(Ventas[[#This Row],[Código]]),"",VLOOKUP(Ventas[[#This Row],[Código]],Productos[],2,FALSE))</f>
        <v/>
      </c>
      <c r="D4489" t="str">
        <f>IF(ISBLANK(Ventas[[#This Row],[Código]]),"",VLOOKUP(Ventas[[#This Row],[Código]],Productos[],3,FALSE))</f>
        <v/>
      </c>
      <c r="E4489" s="22"/>
      <c r="F4489" s="1" t="str">
        <f>IF(ISBLANK(Ventas[[#This Row],[Código]]),"",VLOOKUP(Ventas[[#This Row],[Código]],Productos[],4,FALSE))</f>
        <v/>
      </c>
      <c r="G4489" s="1" t="str">
        <f>IF(ISBLANK(Ventas[[#This Row],[Código]]),"",VLOOKUP(Ventas[[#This Row],[Código]],Productos[],5,FALSE))</f>
        <v/>
      </c>
      <c r="H4489" s="23" t="str">
        <f>IF(ISBLANK(Ventas[[#This Row],[Código]]),"",Ventas[[#This Row],[Precio Unitario]]*Ventas[[#This Row],[Cantidad]])</f>
        <v/>
      </c>
      <c r="I4489" s="1" t="str">
        <f>IF(ISBLANK(Ventas[[#This Row],[Código]]),"",SUM(Ventas[[#This Row],[Monto]],I4488))</f>
        <v/>
      </c>
    </row>
    <row r="4490" spans="3:9" x14ac:dyDescent="0.25">
      <c r="C4490" t="str">
        <f>IF(ISBLANK(Ventas[[#This Row],[Código]]),"",VLOOKUP(Ventas[[#This Row],[Código]],Productos[],2,FALSE))</f>
        <v/>
      </c>
      <c r="D4490" t="str">
        <f>IF(ISBLANK(Ventas[[#This Row],[Código]]),"",VLOOKUP(Ventas[[#This Row],[Código]],Productos[],3,FALSE))</f>
        <v/>
      </c>
      <c r="E4490" s="22"/>
      <c r="F4490" s="1" t="str">
        <f>IF(ISBLANK(Ventas[[#This Row],[Código]]),"",VLOOKUP(Ventas[[#This Row],[Código]],Productos[],4,FALSE))</f>
        <v/>
      </c>
      <c r="G4490" s="1" t="str">
        <f>IF(ISBLANK(Ventas[[#This Row],[Código]]),"",VLOOKUP(Ventas[[#This Row],[Código]],Productos[],5,FALSE))</f>
        <v/>
      </c>
      <c r="H4490" s="23" t="str">
        <f>IF(ISBLANK(Ventas[[#This Row],[Código]]),"",Ventas[[#This Row],[Precio Unitario]]*Ventas[[#This Row],[Cantidad]])</f>
        <v/>
      </c>
      <c r="I4490" s="1" t="str">
        <f>IF(ISBLANK(Ventas[[#This Row],[Código]]),"",SUM(Ventas[[#This Row],[Monto]],I4489))</f>
        <v/>
      </c>
    </row>
    <row r="4491" spans="3:9" x14ac:dyDescent="0.25">
      <c r="C4491" t="str">
        <f>IF(ISBLANK(Ventas[[#This Row],[Código]]),"",VLOOKUP(Ventas[[#This Row],[Código]],Productos[],2,FALSE))</f>
        <v/>
      </c>
      <c r="D4491" t="str">
        <f>IF(ISBLANK(Ventas[[#This Row],[Código]]),"",VLOOKUP(Ventas[[#This Row],[Código]],Productos[],3,FALSE))</f>
        <v/>
      </c>
      <c r="E4491" s="22"/>
      <c r="F4491" s="1" t="str">
        <f>IF(ISBLANK(Ventas[[#This Row],[Código]]),"",VLOOKUP(Ventas[[#This Row],[Código]],Productos[],4,FALSE))</f>
        <v/>
      </c>
      <c r="G4491" s="1" t="str">
        <f>IF(ISBLANK(Ventas[[#This Row],[Código]]),"",VLOOKUP(Ventas[[#This Row],[Código]],Productos[],5,FALSE))</f>
        <v/>
      </c>
      <c r="H4491" s="23" t="str">
        <f>IF(ISBLANK(Ventas[[#This Row],[Código]]),"",Ventas[[#This Row],[Precio Unitario]]*Ventas[[#This Row],[Cantidad]])</f>
        <v/>
      </c>
      <c r="I4491" s="1" t="str">
        <f>IF(ISBLANK(Ventas[[#This Row],[Código]]),"",SUM(Ventas[[#This Row],[Monto]],I4490))</f>
        <v/>
      </c>
    </row>
    <row r="4492" spans="3:9" x14ac:dyDescent="0.25">
      <c r="C4492" t="str">
        <f>IF(ISBLANK(Ventas[[#This Row],[Código]]),"",VLOOKUP(Ventas[[#This Row],[Código]],Productos[],2,FALSE))</f>
        <v/>
      </c>
      <c r="D4492" t="str">
        <f>IF(ISBLANK(Ventas[[#This Row],[Código]]),"",VLOOKUP(Ventas[[#This Row],[Código]],Productos[],3,FALSE))</f>
        <v/>
      </c>
      <c r="E4492" s="22"/>
      <c r="F4492" s="1" t="str">
        <f>IF(ISBLANK(Ventas[[#This Row],[Código]]),"",VLOOKUP(Ventas[[#This Row],[Código]],Productos[],4,FALSE))</f>
        <v/>
      </c>
      <c r="G4492" s="1" t="str">
        <f>IF(ISBLANK(Ventas[[#This Row],[Código]]),"",VLOOKUP(Ventas[[#This Row],[Código]],Productos[],5,FALSE))</f>
        <v/>
      </c>
      <c r="H4492" s="23" t="str">
        <f>IF(ISBLANK(Ventas[[#This Row],[Código]]),"",Ventas[[#This Row],[Precio Unitario]]*Ventas[[#This Row],[Cantidad]])</f>
        <v/>
      </c>
      <c r="I4492" s="1" t="str">
        <f>IF(ISBLANK(Ventas[[#This Row],[Código]]),"",SUM(Ventas[[#This Row],[Monto]],I4491))</f>
        <v/>
      </c>
    </row>
    <row r="4493" spans="3:9" x14ac:dyDescent="0.25">
      <c r="C4493" t="str">
        <f>IF(ISBLANK(Ventas[[#This Row],[Código]]),"",VLOOKUP(Ventas[[#This Row],[Código]],Productos[],2,FALSE))</f>
        <v/>
      </c>
      <c r="D4493" t="str">
        <f>IF(ISBLANK(Ventas[[#This Row],[Código]]),"",VLOOKUP(Ventas[[#This Row],[Código]],Productos[],3,FALSE))</f>
        <v/>
      </c>
      <c r="E4493" s="22"/>
      <c r="F4493" s="1" t="str">
        <f>IF(ISBLANK(Ventas[[#This Row],[Código]]),"",VLOOKUP(Ventas[[#This Row],[Código]],Productos[],4,FALSE))</f>
        <v/>
      </c>
      <c r="G4493" s="1" t="str">
        <f>IF(ISBLANK(Ventas[[#This Row],[Código]]),"",VLOOKUP(Ventas[[#This Row],[Código]],Productos[],5,FALSE))</f>
        <v/>
      </c>
      <c r="H4493" s="23" t="str">
        <f>IF(ISBLANK(Ventas[[#This Row],[Código]]),"",Ventas[[#This Row],[Precio Unitario]]*Ventas[[#This Row],[Cantidad]])</f>
        <v/>
      </c>
      <c r="I4493" s="1" t="str">
        <f>IF(ISBLANK(Ventas[[#This Row],[Código]]),"",SUM(Ventas[[#This Row],[Monto]],I4492))</f>
        <v/>
      </c>
    </row>
    <row r="4494" spans="3:9" x14ac:dyDescent="0.25">
      <c r="C4494" t="str">
        <f>IF(ISBLANK(Ventas[[#This Row],[Código]]),"",VLOOKUP(Ventas[[#This Row],[Código]],Productos[],2,FALSE))</f>
        <v/>
      </c>
      <c r="D4494" t="str">
        <f>IF(ISBLANK(Ventas[[#This Row],[Código]]),"",VLOOKUP(Ventas[[#This Row],[Código]],Productos[],3,FALSE))</f>
        <v/>
      </c>
      <c r="E4494" s="22"/>
      <c r="F4494" s="1" t="str">
        <f>IF(ISBLANK(Ventas[[#This Row],[Código]]),"",VLOOKUP(Ventas[[#This Row],[Código]],Productos[],4,FALSE))</f>
        <v/>
      </c>
      <c r="G4494" s="1" t="str">
        <f>IF(ISBLANK(Ventas[[#This Row],[Código]]),"",VLOOKUP(Ventas[[#This Row],[Código]],Productos[],5,FALSE))</f>
        <v/>
      </c>
      <c r="H4494" s="23" t="str">
        <f>IF(ISBLANK(Ventas[[#This Row],[Código]]),"",Ventas[[#This Row],[Precio Unitario]]*Ventas[[#This Row],[Cantidad]])</f>
        <v/>
      </c>
      <c r="I4494" s="1" t="str">
        <f>IF(ISBLANK(Ventas[[#This Row],[Código]]),"",SUM(Ventas[[#This Row],[Monto]],I4493))</f>
        <v/>
      </c>
    </row>
    <row r="4495" spans="3:9" x14ac:dyDescent="0.25">
      <c r="C4495" t="str">
        <f>IF(ISBLANK(Ventas[[#This Row],[Código]]),"",VLOOKUP(Ventas[[#This Row],[Código]],Productos[],2,FALSE))</f>
        <v/>
      </c>
      <c r="D4495" t="str">
        <f>IF(ISBLANK(Ventas[[#This Row],[Código]]),"",VLOOKUP(Ventas[[#This Row],[Código]],Productos[],3,FALSE))</f>
        <v/>
      </c>
      <c r="E4495" s="22"/>
      <c r="F4495" s="1" t="str">
        <f>IF(ISBLANK(Ventas[[#This Row],[Código]]),"",VLOOKUP(Ventas[[#This Row],[Código]],Productos[],4,FALSE))</f>
        <v/>
      </c>
      <c r="G4495" s="1" t="str">
        <f>IF(ISBLANK(Ventas[[#This Row],[Código]]),"",VLOOKUP(Ventas[[#This Row],[Código]],Productos[],5,FALSE))</f>
        <v/>
      </c>
      <c r="H4495" s="23" t="str">
        <f>IF(ISBLANK(Ventas[[#This Row],[Código]]),"",Ventas[[#This Row],[Precio Unitario]]*Ventas[[#This Row],[Cantidad]])</f>
        <v/>
      </c>
      <c r="I4495" s="1" t="str">
        <f>IF(ISBLANK(Ventas[[#This Row],[Código]]),"",SUM(Ventas[[#This Row],[Monto]],I4494))</f>
        <v/>
      </c>
    </row>
    <row r="4496" spans="3:9" x14ac:dyDescent="0.25">
      <c r="C4496" t="str">
        <f>IF(ISBLANK(Ventas[[#This Row],[Código]]),"",VLOOKUP(Ventas[[#This Row],[Código]],Productos[],2,FALSE))</f>
        <v/>
      </c>
      <c r="D4496" t="str">
        <f>IF(ISBLANK(Ventas[[#This Row],[Código]]),"",VLOOKUP(Ventas[[#This Row],[Código]],Productos[],3,FALSE))</f>
        <v/>
      </c>
      <c r="E4496" s="22"/>
      <c r="F4496" s="1" t="str">
        <f>IF(ISBLANK(Ventas[[#This Row],[Código]]),"",VLOOKUP(Ventas[[#This Row],[Código]],Productos[],4,FALSE))</f>
        <v/>
      </c>
      <c r="G4496" s="1" t="str">
        <f>IF(ISBLANK(Ventas[[#This Row],[Código]]),"",VLOOKUP(Ventas[[#This Row],[Código]],Productos[],5,FALSE))</f>
        <v/>
      </c>
      <c r="H4496" s="23" t="str">
        <f>IF(ISBLANK(Ventas[[#This Row],[Código]]),"",Ventas[[#This Row],[Precio Unitario]]*Ventas[[#This Row],[Cantidad]])</f>
        <v/>
      </c>
      <c r="I4496" s="1" t="str">
        <f>IF(ISBLANK(Ventas[[#This Row],[Código]]),"",SUM(Ventas[[#This Row],[Monto]],I4495))</f>
        <v/>
      </c>
    </row>
    <row r="4497" spans="3:9" x14ac:dyDescent="0.25">
      <c r="C4497" t="str">
        <f>IF(ISBLANK(Ventas[[#This Row],[Código]]),"",VLOOKUP(Ventas[[#This Row],[Código]],Productos[],2,FALSE))</f>
        <v/>
      </c>
      <c r="D4497" t="str">
        <f>IF(ISBLANK(Ventas[[#This Row],[Código]]),"",VLOOKUP(Ventas[[#This Row],[Código]],Productos[],3,FALSE))</f>
        <v/>
      </c>
      <c r="E4497" s="22"/>
      <c r="F4497" s="1" t="str">
        <f>IF(ISBLANK(Ventas[[#This Row],[Código]]),"",VLOOKUP(Ventas[[#This Row],[Código]],Productos[],4,FALSE))</f>
        <v/>
      </c>
      <c r="G4497" s="1" t="str">
        <f>IF(ISBLANK(Ventas[[#This Row],[Código]]),"",VLOOKUP(Ventas[[#This Row],[Código]],Productos[],5,FALSE))</f>
        <v/>
      </c>
      <c r="H4497" s="23" t="str">
        <f>IF(ISBLANK(Ventas[[#This Row],[Código]]),"",Ventas[[#This Row],[Precio Unitario]]*Ventas[[#This Row],[Cantidad]])</f>
        <v/>
      </c>
      <c r="I4497" s="1" t="str">
        <f>IF(ISBLANK(Ventas[[#This Row],[Código]]),"",SUM(Ventas[[#This Row],[Monto]],I4496))</f>
        <v/>
      </c>
    </row>
    <row r="4498" spans="3:9" x14ac:dyDescent="0.25">
      <c r="C4498" t="str">
        <f>IF(ISBLANK(Ventas[[#This Row],[Código]]),"",VLOOKUP(Ventas[[#This Row],[Código]],Productos[],2,FALSE))</f>
        <v/>
      </c>
      <c r="D4498" t="str">
        <f>IF(ISBLANK(Ventas[[#This Row],[Código]]),"",VLOOKUP(Ventas[[#This Row],[Código]],Productos[],3,FALSE))</f>
        <v/>
      </c>
      <c r="E4498" s="22"/>
      <c r="F4498" s="1" t="str">
        <f>IF(ISBLANK(Ventas[[#This Row],[Código]]),"",VLOOKUP(Ventas[[#This Row],[Código]],Productos[],4,FALSE))</f>
        <v/>
      </c>
      <c r="G4498" s="1" t="str">
        <f>IF(ISBLANK(Ventas[[#This Row],[Código]]),"",VLOOKUP(Ventas[[#This Row],[Código]],Productos[],5,FALSE))</f>
        <v/>
      </c>
      <c r="H4498" s="23" t="str">
        <f>IF(ISBLANK(Ventas[[#This Row],[Código]]),"",Ventas[[#This Row],[Precio Unitario]]*Ventas[[#This Row],[Cantidad]])</f>
        <v/>
      </c>
      <c r="I4498" s="1" t="str">
        <f>IF(ISBLANK(Ventas[[#This Row],[Código]]),"",SUM(Ventas[[#This Row],[Monto]],I4497))</f>
        <v/>
      </c>
    </row>
    <row r="4499" spans="3:9" x14ac:dyDescent="0.25">
      <c r="C4499" t="str">
        <f>IF(ISBLANK(Ventas[[#This Row],[Código]]),"",VLOOKUP(Ventas[[#This Row],[Código]],Productos[],2,FALSE))</f>
        <v/>
      </c>
      <c r="D4499" t="str">
        <f>IF(ISBLANK(Ventas[[#This Row],[Código]]),"",VLOOKUP(Ventas[[#This Row],[Código]],Productos[],3,FALSE))</f>
        <v/>
      </c>
      <c r="E4499" s="22"/>
      <c r="F4499" s="1" t="str">
        <f>IF(ISBLANK(Ventas[[#This Row],[Código]]),"",VLOOKUP(Ventas[[#This Row],[Código]],Productos[],4,FALSE))</f>
        <v/>
      </c>
      <c r="G4499" s="1" t="str">
        <f>IF(ISBLANK(Ventas[[#This Row],[Código]]),"",VLOOKUP(Ventas[[#This Row],[Código]],Productos[],5,FALSE))</f>
        <v/>
      </c>
      <c r="H4499" s="23" t="str">
        <f>IF(ISBLANK(Ventas[[#This Row],[Código]]),"",Ventas[[#This Row],[Precio Unitario]]*Ventas[[#This Row],[Cantidad]])</f>
        <v/>
      </c>
      <c r="I4499" s="1" t="str">
        <f>IF(ISBLANK(Ventas[[#This Row],[Código]]),"",SUM(Ventas[[#This Row],[Monto]],I4498))</f>
        <v/>
      </c>
    </row>
    <row r="4500" spans="3:9" x14ac:dyDescent="0.25">
      <c r="C4500" t="str">
        <f>IF(ISBLANK(Ventas[[#This Row],[Código]]),"",VLOOKUP(Ventas[[#This Row],[Código]],Productos[],2,FALSE))</f>
        <v/>
      </c>
      <c r="D4500" t="str">
        <f>IF(ISBLANK(Ventas[[#This Row],[Código]]),"",VLOOKUP(Ventas[[#This Row],[Código]],Productos[],3,FALSE))</f>
        <v/>
      </c>
      <c r="E4500" s="22"/>
      <c r="F4500" s="1" t="str">
        <f>IF(ISBLANK(Ventas[[#This Row],[Código]]),"",VLOOKUP(Ventas[[#This Row],[Código]],Productos[],4,FALSE))</f>
        <v/>
      </c>
      <c r="G4500" s="1" t="str">
        <f>IF(ISBLANK(Ventas[[#This Row],[Código]]),"",VLOOKUP(Ventas[[#This Row],[Código]],Productos[],5,FALSE))</f>
        <v/>
      </c>
      <c r="H4500" s="23" t="str">
        <f>IF(ISBLANK(Ventas[[#This Row],[Código]]),"",Ventas[[#This Row],[Precio Unitario]]*Ventas[[#This Row],[Cantidad]])</f>
        <v/>
      </c>
      <c r="I4500" s="1" t="str">
        <f>IF(ISBLANK(Ventas[[#This Row],[Código]]),"",SUM(Ventas[[#This Row],[Monto]],I4499))</f>
        <v/>
      </c>
    </row>
    <row r="4501" spans="3:9" x14ac:dyDescent="0.25">
      <c r="C4501" t="str">
        <f>IF(ISBLANK(Ventas[[#This Row],[Código]]),"",VLOOKUP(Ventas[[#This Row],[Código]],Productos[],2,FALSE))</f>
        <v/>
      </c>
      <c r="D4501" t="str">
        <f>IF(ISBLANK(Ventas[[#This Row],[Código]]),"",VLOOKUP(Ventas[[#This Row],[Código]],Productos[],3,FALSE))</f>
        <v/>
      </c>
      <c r="E4501" s="22"/>
      <c r="F4501" s="1" t="str">
        <f>IF(ISBLANK(Ventas[[#This Row],[Código]]),"",VLOOKUP(Ventas[[#This Row],[Código]],Productos[],4,FALSE))</f>
        <v/>
      </c>
      <c r="G4501" s="1" t="str">
        <f>IF(ISBLANK(Ventas[[#This Row],[Código]]),"",VLOOKUP(Ventas[[#This Row],[Código]],Productos[],5,FALSE))</f>
        <v/>
      </c>
      <c r="H4501" s="23" t="str">
        <f>IF(ISBLANK(Ventas[[#This Row],[Código]]),"",Ventas[[#This Row],[Precio Unitario]]*Ventas[[#This Row],[Cantidad]])</f>
        <v/>
      </c>
      <c r="I4501" s="1" t="str">
        <f>IF(ISBLANK(Ventas[[#This Row],[Código]]),"",SUM(Ventas[[#This Row],[Monto]],I4500))</f>
        <v/>
      </c>
    </row>
    <row r="4502" spans="3:9" x14ac:dyDescent="0.25">
      <c r="C4502" t="str">
        <f>IF(ISBLANK(Ventas[[#This Row],[Código]]),"",VLOOKUP(Ventas[[#This Row],[Código]],Productos[],2,FALSE))</f>
        <v/>
      </c>
      <c r="D4502" t="str">
        <f>IF(ISBLANK(Ventas[[#This Row],[Código]]),"",VLOOKUP(Ventas[[#This Row],[Código]],Productos[],3,FALSE))</f>
        <v/>
      </c>
      <c r="E4502" s="22"/>
      <c r="F4502" s="1" t="str">
        <f>IF(ISBLANK(Ventas[[#This Row],[Código]]),"",VLOOKUP(Ventas[[#This Row],[Código]],Productos[],4,FALSE))</f>
        <v/>
      </c>
      <c r="G4502" s="1" t="str">
        <f>IF(ISBLANK(Ventas[[#This Row],[Código]]),"",VLOOKUP(Ventas[[#This Row],[Código]],Productos[],5,FALSE))</f>
        <v/>
      </c>
      <c r="H4502" s="23" t="str">
        <f>IF(ISBLANK(Ventas[[#This Row],[Código]]),"",Ventas[[#This Row],[Precio Unitario]]*Ventas[[#This Row],[Cantidad]])</f>
        <v/>
      </c>
      <c r="I4502" s="1" t="str">
        <f>IF(ISBLANK(Ventas[[#This Row],[Código]]),"",SUM(Ventas[[#This Row],[Monto]],I4501))</f>
        <v/>
      </c>
    </row>
    <row r="4503" spans="3:9" x14ac:dyDescent="0.25">
      <c r="C4503" t="str">
        <f>IF(ISBLANK(Ventas[[#This Row],[Código]]),"",VLOOKUP(Ventas[[#This Row],[Código]],Productos[],2,FALSE))</f>
        <v/>
      </c>
      <c r="D4503" t="str">
        <f>IF(ISBLANK(Ventas[[#This Row],[Código]]),"",VLOOKUP(Ventas[[#This Row],[Código]],Productos[],3,FALSE))</f>
        <v/>
      </c>
      <c r="E4503" s="22"/>
      <c r="F4503" s="1" t="str">
        <f>IF(ISBLANK(Ventas[[#This Row],[Código]]),"",VLOOKUP(Ventas[[#This Row],[Código]],Productos[],4,FALSE))</f>
        <v/>
      </c>
      <c r="G4503" s="1" t="str">
        <f>IF(ISBLANK(Ventas[[#This Row],[Código]]),"",VLOOKUP(Ventas[[#This Row],[Código]],Productos[],5,FALSE))</f>
        <v/>
      </c>
      <c r="H4503" s="23" t="str">
        <f>IF(ISBLANK(Ventas[[#This Row],[Código]]),"",Ventas[[#This Row],[Precio Unitario]]*Ventas[[#This Row],[Cantidad]])</f>
        <v/>
      </c>
      <c r="I4503" s="1" t="str">
        <f>IF(ISBLANK(Ventas[[#This Row],[Código]]),"",SUM(Ventas[[#This Row],[Monto]],I4502))</f>
        <v/>
      </c>
    </row>
    <row r="4504" spans="3:9" x14ac:dyDescent="0.25">
      <c r="C4504" t="str">
        <f>IF(ISBLANK(Ventas[[#This Row],[Código]]),"",VLOOKUP(Ventas[[#This Row],[Código]],Productos[],2,FALSE))</f>
        <v/>
      </c>
      <c r="D4504" t="str">
        <f>IF(ISBLANK(Ventas[[#This Row],[Código]]),"",VLOOKUP(Ventas[[#This Row],[Código]],Productos[],3,FALSE))</f>
        <v/>
      </c>
      <c r="E4504" s="22"/>
      <c r="F4504" s="1" t="str">
        <f>IF(ISBLANK(Ventas[[#This Row],[Código]]),"",VLOOKUP(Ventas[[#This Row],[Código]],Productos[],4,FALSE))</f>
        <v/>
      </c>
      <c r="G4504" s="1" t="str">
        <f>IF(ISBLANK(Ventas[[#This Row],[Código]]),"",VLOOKUP(Ventas[[#This Row],[Código]],Productos[],5,FALSE))</f>
        <v/>
      </c>
      <c r="H4504" s="23" t="str">
        <f>IF(ISBLANK(Ventas[[#This Row],[Código]]),"",Ventas[[#This Row],[Precio Unitario]]*Ventas[[#This Row],[Cantidad]])</f>
        <v/>
      </c>
      <c r="I4504" s="1" t="str">
        <f>IF(ISBLANK(Ventas[[#This Row],[Código]]),"",SUM(Ventas[[#This Row],[Monto]],I4503))</f>
        <v/>
      </c>
    </row>
    <row r="4505" spans="3:9" x14ac:dyDescent="0.25">
      <c r="C4505" t="str">
        <f>IF(ISBLANK(Ventas[[#This Row],[Código]]),"",VLOOKUP(Ventas[[#This Row],[Código]],Productos[],2,FALSE))</f>
        <v/>
      </c>
      <c r="D4505" t="str">
        <f>IF(ISBLANK(Ventas[[#This Row],[Código]]),"",VLOOKUP(Ventas[[#This Row],[Código]],Productos[],3,FALSE))</f>
        <v/>
      </c>
      <c r="E4505" s="22"/>
      <c r="F4505" s="1" t="str">
        <f>IF(ISBLANK(Ventas[[#This Row],[Código]]),"",VLOOKUP(Ventas[[#This Row],[Código]],Productos[],4,FALSE))</f>
        <v/>
      </c>
      <c r="G4505" s="1" t="str">
        <f>IF(ISBLANK(Ventas[[#This Row],[Código]]),"",VLOOKUP(Ventas[[#This Row],[Código]],Productos[],5,FALSE))</f>
        <v/>
      </c>
      <c r="H4505" s="23" t="str">
        <f>IF(ISBLANK(Ventas[[#This Row],[Código]]),"",Ventas[[#This Row],[Precio Unitario]]*Ventas[[#This Row],[Cantidad]])</f>
        <v/>
      </c>
      <c r="I4505" s="1" t="str">
        <f>IF(ISBLANK(Ventas[[#This Row],[Código]]),"",SUM(Ventas[[#This Row],[Monto]],I4504))</f>
        <v/>
      </c>
    </row>
    <row r="4506" spans="3:9" x14ac:dyDescent="0.25">
      <c r="C4506" t="str">
        <f>IF(ISBLANK(Ventas[[#This Row],[Código]]),"",VLOOKUP(Ventas[[#This Row],[Código]],Productos[],2,FALSE))</f>
        <v/>
      </c>
      <c r="D4506" t="str">
        <f>IF(ISBLANK(Ventas[[#This Row],[Código]]),"",VLOOKUP(Ventas[[#This Row],[Código]],Productos[],3,FALSE))</f>
        <v/>
      </c>
      <c r="E4506" s="22"/>
      <c r="F4506" s="1" t="str">
        <f>IF(ISBLANK(Ventas[[#This Row],[Código]]),"",VLOOKUP(Ventas[[#This Row],[Código]],Productos[],4,FALSE))</f>
        <v/>
      </c>
      <c r="G4506" s="1" t="str">
        <f>IF(ISBLANK(Ventas[[#This Row],[Código]]),"",VLOOKUP(Ventas[[#This Row],[Código]],Productos[],5,FALSE))</f>
        <v/>
      </c>
      <c r="H4506" s="23" t="str">
        <f>IF(ISBLANK(Ventas[[#This Row],[Código]]),"",Ventas[[#This Row],[Precio Unitario]]*Ventas[[#This Row],[Cantidad]])</f>
        <v/>
      </c>
      <c r="I4506" s="1" t="str">
        <f>IF(ISBLANK(Ventas[[#This Row],[Código]]),"",SUM(Ventas[[#This Row],[Monto]],I4505))</f>
        <v/>
      </c>
    </row>
    <row r="4507" spans="3:9" x14ac:dyDescent="0.25">
      <c r="C4507" t="str">
        <f>IF(ISBLANK(Ventas[[#This Row],[Código]]),"",VLOOKUP(Ventas[[#This Row],[Código]],Productos[],2,FALSE))</f>
        <v/>
      </c>
      <c r="D4507" t="str">
        <f>IF(ISBLANK(Ventas[[#This Row],[Código]]),"",VLOOKUP(Ventas[[#This Row],[Código]],Productos[],3,FALSE))</f>
        <v/>
      </c>
      <c r="E4507" s="22"/>
      <c r="F4507" s="1" t="str">
        <f>IF(ISBLANK(Ventas[[#This Row],[Código]]),"",VLOOKUP(Ventas[[#This Row],[Código]],Productos[],4,FALSE))</f>
        <v/>
      </c>
      <c r="G4507" s="1" t="str">
        <f>IF(ISBLANK(Ventas[[#This Row],[Código]]),"",VLOOKUP(Ventas[[#This Row],[Código]],Productos[],5,FALSE))</f>
        <v/>
      </c>
      <c r="H4507" s="23" t="str">
        <f>IF(ISBLANK(Ventas[[#This Row],[Código]]),"",Ventas[[#This Row],[Precio Unitario]]*Ventas[[#This Row],[Cantidad]])</f>
        <v/>
      </c>
      <c r="I4507" s="1" t="str">
        <f>IF(ISBLANK(Ventas[[#This Row],[Código]]),"",SUM(Ventas[[#This Row],[Monto]],I4506))</f>
        <v/>
      </c>
    </row>
    <row r="4508" spans="3:9" x14ac:dyDescent="0.25">
      <c r="C4508" t="str">
        <f>IF(ISBLANK(Ventas[[#This Row],[Código]]),"",VLOOKUP(Ventas[[#This Row],[Código]],Productos[],2,FALSE))</f>
        <v/>
      </c>
      <c r="D4508" t="str">
        <f>IF(ISBLANK(Ventas[[#This Row],[Código]]),"",VLOOKUP(Ventas[[#This Row],[Código]],Productos[],3,FALSE))</f>
        <v/>
      </c>
      <c r="E4508" s="22"/>
      <c r="F4508" s="1" t="str">
        <f>IF(ISBLANK(Ventas[[#This Row],[Código]]),"",VLOOKUP(Ventas[[#This Row],[Código]],Productos[],4,FALSE))</f>
        <v/>
      </c>
      <c r="G4508" s="1" t="str">
        <f>IF(ISBLANK(Ventas[[#This Row],[Código]]),"",VLOOKUP(Ventas[[#This Row],[Código]],Productos[],5,FALSE))</f>
        <v/>
      </c>
      <c r="H4508" s="23" t="str">
        <f>IF(ISBLANK(Ventas[[#This Row],[Código]]),"",Ventas[[#This Row],[Precio Unitario]]*Ventas[[#This Row],[Cantidad]])</f>
        <v/>
      </c>
      <c r="I4508" s="1" t="str">
        <f>IF(ISBLANK(Ventas[[#This Row],[Código]]),"",SUM(Ventas[[#This Row],[Monto]],I4507))</f>
        <v/>
      </c>
    </row>
    <row r="4509" spans="3:9" x14ac:dyDescent="0.25">
      <c r="C4509" t="str">
        <f>IF(ISBLANK(Ventas[[#This Row],[Código]]),"",VLOOKUP(Ventas[[#This Row],[Código]],Productos[],2,FALSE))</f>
        <v/>
      </c>
      <c r="D4509" t="str">
        <f>IF(ISBLANK(Ventas[[#This Row],[Código]]),"",VLOOKUP(Ventas[[#This Row],[Código]],Productos[],3,FALSE))</f>
        <v/>
      </c>
      <c r="E4509" s="22"/>
      <c r="F4509" s="1" t="str">
        <f>IF(ISBLANK(Ventas[[#This Row],[Código]]),"",VLOOKUP(Ventas[[#This Row],[Código]],Productos[],4,FALSE))</f>
        <v/>
      </c>
      <c r="G4509" s="1" t="str">
        <f>IF(ISBLANK(Ventas[[#This Row],[Código]]),"",VLOOKUP(Ventas[[#This Row],[Código]],Productos[],5,FALSE))</f>
        <v/>
      </c>
      <c r="H4509" s="23" t="str">
        <f>IF(ISBLANK(Ventas[[#This Row],[Código]]),"",Ventas[[#This Row],[Precio Unitario]]*Ventas[[#This Row],[Cantidad]])</f>
        <v/>
      </c>
      <c r="I4509" s="1" t="str">
        <f>IF(ISBLANK(Ventas[[#This Row],[Código]]),"",SUM(Ventas[[#This Row],[Monto]],I4508))</f>
        <v/>
      </c>
    </row>
    <row r="4510" spans="3:9" x14ac:dyDescent="0.25">
      <c r="C4510" t="str">
        <f>IF(ISBLANK(Ventas[[#This Row],[Código]]),"",VLOOKUP(Ventas[[#This Row],[Código]],Productos[],2,FALSE))</f>
        <v/>
      </c>
      <c r="D4510" t="str">
        <f>IF(ISBLANK(Ventas[[#This Row],[Código]]),"",VLOOKUP(Ventas[[#This Row],[Código]],Productos[],3,FALSE))</f>
        <v/>
      </c>
      <c r="E4510" s="22"/>
      <c r="F4510" s="1" t="str">
        <f>IF(ISBLANK(Ventas[[#This Row],[Código]]),"",VLOOKUP(Ventas[[#This Row],[Código]],Productos[],4,FALSE))</f>
        <v/>
      </c>
      <c r="G4510" s="1" t="str">
        <f>IF(ISBLANK(Ventas[[#This Row],[Código]]),"",VLOOKUP(Ventas[[#This Row],[Código]],Productos[],5,FALSE))</f>
        <v/>
      </c>
      <c r="H4510" s="23" t="str">
        <f>IF(ISBLANK(Ventas[[#This Row],[Código]]),"",Ventas[[#This Row],[Precio Unitario]]*Ventas[[#This Row],[Cantidad]])</f>
        <v/>
      </c>
      <c r="I4510" s="1" t="str">
        <f>IF(ISBLANK(Ventas[[#This Row],[Código]]),"",SUM(Ventas[[#This Row],[Monto]],I4509))</f>
        <v/>
      </c>
    </row>
    <row r="4511" spans="3:9" x14ac:dyDescent="0.25">
      <c r="C4511" t="str">
        <f>IF(ISBLANK(Ventas[[#This Row],[Código]]),"",VLOOKUP(Ventas[[#This Row],[Código]],Productos[],2,FALSE))</f>
        <v/>
      </c>
      <c r="D4511" t="str">
        <f>IF(ISBLANK(Ventas[[#This Row],[Código]]),"",VLOOKUP(Ventas[[#This Row],[Código]],Productos[],3,FALSE))</f>
        <v/>
      </c>
      <c r="E4511" s="22"/>
      <c r="F4511" s="1" t="str">
        <f>IF(ISBLANK(Ventas[[#This Row],[Código]]),"",VLOOKUP(Ventas[[#This Row],[Código]],Productos[],4,FALSE))</f>
        <v/>
      </c>
      <c r="G4511" s="1" t="str">
        <f>IF(ISBLANK(Ventas[[#This Row],[Código]]),"",VLOOKUP(Ventas[[#This Row],[Código]],Productos[],5,FALSE))</f>
        <v/>
      </c>
      <c r="H4511" s="23" t="str">
        <f>IF(ISBLANK(Ventas[[#This Row],[Código]]),"",Ventas[[#This Row],[Precio Unitario]]*Ventas[[#This Row],[Cantidad]])</f>
        <v/>
      </c>
      <c r="I4511" s="1" t="str">
        <f>IF(ISBLANK(Ventas[[#This Row],[Código]]),"",SUM(Ventas[[#This Row],[Monto]],I4510))</f>
        <v/>
      </c>
    </row>
    <row r="4512" spans="3:9" x14ac:dyDescent="0.25">
      <c r="C4512" t="str">
        <f>IF(ISBLANK(Ventas[[#This Row],[Código]]),"",VLOOKUP(Ventas[[#This Row],[Código]],Productos[],2,FALSE))</f>
        <v/>
      </c>
      <c r="D4512" t="str">
        <f>IF(ISBLANK(Ventas[[#This Row],[Código]]),"",VLOOKUP(Ventas[[#This Row],[Código]],Productos[],3,FALSE))</f>
        <v/>
      </c>
      <c r="E4512" s="22"/>
      <c r="F4512" s="1" t="str">
        <f>IF(ISBLANK(Ventas[[#This Row],[Código]]),"",VLOOKUP(Ventas[[#This Row],[Código]],Productos[],4,FALSE))</f>
        <v/>
      </c>
      <c r="G4512" s="1" t="str">
        <f>IF(ISBLANK(Ventas[[#This Row],[Código]]),"",VLOOKUP(Ventas[[#This Row],[Código]],Productos[],5,FALSE))</f>
        <v/>
      </c>
      <c r="H4512" s="23" t="str">
        <f>IF(ISBLANK(Ventas[[#This Row],[Código]]),"",Ventas[[#This Row],[Precio Unitario]]*Ventas[[#This Row],[Cantidad]])</f>
        <v/>
      </c>
      <c r="I4512" s="1" t="str">
        <f>IF(ISBLANK(Ventas[[#This Row],[Código]]),"",SUM(Ventas[[#This Row],[Monto]],I4511))</f>
        <v/>
      </c>
    </row>
    <row r="4513" spans="3:9" x14ac:dyDescent="0.25">
      <c r="C4513" t="str">
        <f>IF(ISBLANK(Ventas[[#This Row],[Código]]),"",VLOOKUP(Ventas[[#This Row],[Código]],Productos[],2,FALSE))</f>
        <v/>
      </c>
      <c r="D4513" t="str">
        <f>IF(ISBLANK(Ventas[[#This Row],[Código]]),"",VLOOKUP(Ventas[[#This Row],[Código]],Productos[],3,FALSE))</f>
        <v/>
      </c>
      <c r="E4513" s="22"/>
      <c r="F4513" s="1" t="str">
        <f>IF(ISBLANK(Ventas[[#This Row],[Código]]),"",VLOOKUP(Ventas[[#This Row],[Código]],Productos[],4,FALSE))</f>
        <v/>
      </c>
      <c r="G4513" s="1" t="str">
        <f>IF(ISBLANK(Ventas[[#This Row],[Código]]),"",VLOOKUP(Ventas[[#This Row],[Código]],Productos[],5,FALSE))</f>
        <v/>
      </c>
      <c r="H4513" s="23" t="str">
        <f>IF(ISBLANK(Ventas[[#This Row],[Código]]),"",Ventas[[#This Row],[Precio Unitario]]*Ventas[[#This Row],[Cantidad]])</f>
        <v/>
      </c>
      <c r="I4513" s="1" t="str">
        <f>IF(ISBLANK(Ventas[[#This Row],[Código]]),"",SUM(Ventas[[#This Row],[Monto]],I4512))</f>
        <v/>
      </c>
    </row>
    <row r="4514" spans="3:9" x14ac:dyDescent="0.25">
      <c r="C4514" t="str">
        <f>IF(ISBLANK(Ventas[[#This Row],[Código]]),"",VLOOKUP(Ventas[[#This Row],[Código]],Productos[],2,FALSE))</f>
        <v/>
      </c>
      <c r="D4514" t="str">
        <f>IF(ISBLANK(Ventas[[#This Row],[Código]]),"",VLOOKUP(Ventas[[#This Row],[Código]],Productos[],3,FALSE))</f>
        <v/>
      </c>
      <c r="E4514" s="22"/>
      <c r="F4514" s="1" t="str">
        <f>IF(ISBLANK(Ventas[[#This Row],[Código]]),"",VLOOKUP(Ventas[[#This Row],[Código]],Productos[],4,FALSE))</f>
        <v/>
      </c>
      <c r="G4514" s="1" t="str">
        <f>IF(ISBLANK(Ventas[[#This Row],[Código]]),"",VLOOKUP(Ventas[[#This Row],[Código]],Productos[],5,FALSE))</f>
        <v/>
      </c>
      <c r="H4514" s="23" t="str">
        <f>IF(ISBLANK(Ventas[[#This Row],[Código]]),"",Ventas[[#This Row],[Precio Unitario]]*Ventas[[#This Row],[Cantidad]])</f>
        <v/>
      </c>
      <c r="I4514" s="1" t="str">
        <f>IF(ISBLANK(Ventas[[#This Row],[Código]]),"",SUM(Ventas[[#This Row],[Monto]],I4513))</f>
        <v/>
      </c>
    </row>
    <row r="4515" spans="3:9" x14ac:dyDescent="0.25">
      <c r="C4515" t="str">
        <f>IF(ISBLANK(Ventas[[#This Row],[Código]]),"",VLOOKUP(Ventas[[#This Row],[Código]],Productos[],2,FALSE))</f>
        <v/>
      </c>
      <c r="D4515" t="str">
        <f>IF(ISBLANK(Ventas[[#This Row],[Código]]),"",VLOOKUP(Ventas[[#This Row],[Código]],Productos[],3,FALSE))</f>
        <v/>
      </c>
      <c r="E4515" s="22"/>
      <c r="F4515" s="1" t="str">
        <f>IF(ISBLANK(Ventas[[#This Row],[Código]]),"",VLOOKUP(Ventas[[#This Row],[Código]],Productos[],4,FALSE))</f>
        <v/>
      </c>
      <c r="G4515" s="1" t="str">
        <f>IF(ISBLANK(Ventas[[#This Row],[Código]]),"",VLOOKUP(Ventas[[#This Row],[Código]],Productos[],5,FALSE))</f>
        <v/>
      </c>
      <c r="H4515" s="23" t="str">
        <f>IF(ISBLANK(Ventas[[#This Row],[Código]]),"",Ventas[[#This Row],[Precio Unitario]]*Ventas[[#This Row],[Cantidad]])</f>
        <v/>
      </c>
      <c r="I4515" s="1" t="str">
        <f>IF(ISBLANK(Ventas[[#This Row],[Código]]),"",SUM(Ventas[[#This Row],[Monto]],I4514))</f>
        <v/>
      </c>
    </row>
    <row r="4516" spans="3:9" x14ac:dyDescent="0.25">
      <c r="C4516" t="str">
        <f>IF(ISBLANK(Ventas[[#This Row],[Código]]),"",VLOOKUP(Ventas[[#This Row],[Código]],Productos[],2,FALSE))</f>
        <v/>
      </c>
      <c r="D4516" t="str">
        <f>IF(ISBLANK(Ventas[[#This Row],[Código]]),"",VLOOKUP(Ventas[[#This Row],[Código]],Productos[],3,FALSE))</f>
        <v/>
      </c>
      <c r="E4516" s="22"/>
      <c r="F4516" s="1" t="str">
        <f>IF(ISBLANK(Ventas[[#This Row],[Código]]),"",VLOOKUP(Ventas[[#This Row],[Código]],Productos[],4,FALSE))</f>
        <v/>
      </c>
      <c r="G4516" s="1" t="str">
        <f>IF(ISBLANK(Ventas[[#This Row],[Código]]),"",VLOOKUP(Ventas[[#This Row],[Código]],Productos[],5,FALSE))</f>
        <v/>
      </c>
      <c r="H4516" s="23" t="str">
        <f>IF(ISBLANK(Ventas[[#This Row],[Código]]),"",Ventas[[#This Row],[Precio Unitario]]*Ventas[[#This Row],[Cantidad]])</f>
        <v/>
      </c>
      <c r="I4516" s="1" t="str">
        <f>IF(ISBLANK(Ventas[[#This Row],[Código]]),"",SUM(Ventas[[#This Row],[Monto]],I4515))</f>
        <v/>
      </c>
    </row>
    <row r="4517" spans="3:9" x14ac:dyDescent="0.25">
      <c r="C4517" t="str">
        <f>IF(ISBLANK(Ventas[[#This Row],[Código]]),"",VLOOKUP(Ventas[[#This Row],[Código]],Productos[],2,FALSE))</f>
        <v/>
      </c>
      <c r="D4517" t="str">
        <f>IF(ISBLANK(Ventas[[#This Row],[Código]]),"",VLOOKUP(Ventas[[#This Row],[Código]],Productos[],3,FALSE))</f>
        <v/>
      </c>
      <c r="E4517" s="22"/>
      <c r="F4517" s="1" t="str">
        <f>IF(ISBLANK(Ventas[[#This Row],[Código]]),"",VLOOKUP(Ventas[[#This Row],[Código]],Productos[],4,FALSE))</f>
        <v/>
      </c>
      <c r="G4517" s="1" t="str">
        <f>IF(ISBLANK(Ventas[[#This Row],[Código]]),"",VLOOKUP(Ventas[[#This Row],[Código]],Productos[],5,FALSE))</f>
        <v/>
      </c>
      <c r="H4517" s="23" t="str">
        <f>IF(ISBLANK(Ventas[[#This Row],[Código]]),"",Ventas[[#This Row],[Precio Unitario]]*Ventas[[#This Row],[Cantidad]])</f>
        <v/>
      </c>
      <c r="I4517" s="1" t="str">
        <f>IF(ISBLANK(Ventas[[#This Row],[Código]]),"",SUM(Ventas[[#This Row],[Monto]],I4516))</f>
        <v/>
      </c>
    </row>
    <row r="4518" spans="3:9" x14ac:dyDescent="0.25">
      <c r="C4518" t="str">
        <f>IF(ISBLANK(Ventas[[#This Row],[Código]]),"",VLOOKUP(Ventas[[#This Row],[Código]],Productos[],2,FALSE))</f>
        <v/>
      </c>
      <c r="D4518" t="str">
        <f>IF(ISBLANK(Ventas[[#This Row],[Código]]),"",VLOOKUP(Ventas[[#This Row],[Código]],Productos[],3,FALSE))</f>
        <v/>
      </c>
      <c r="E4518" s="22"/>
      <c r="F4518" s="1" t="str">
        <f>IF(ISBLANK(Ventas[[#This Row],[Código]]),"",VLOOKUP(Ventas[[#This Row],[Código]],Productos[],4,FALSE))</f>
        <v/>
      </c>
      <c r="G4518" s="1" t="str">
        <f>IF(ISBLANK(Ventas[[#This Row],[Código]]),"",VLOOKUP(Ventas[[#This Row],[Código]],Productos[],5,FALSE))</f>
        <v/>
      </c>
      <c r="H4518" s="23" t="str">
        <f>IF(ISBLANK(Ventas[[#This Row],[Código]]),"",Ventas[[#This Row],[Precio Unitario]]*Ventas[[#This Row],[Cantidad]])</f>
        <v/>
      </c>
      <c r="I4518" s="1" t="str">
        <f>IF(ISBLANK(Ventas[[#This Row],[Código]]),"",SUM(Ventas[[#This Row],[Monto]],I4517))</f>
        <v/>
      </c>
    </row>
    <row r="4519" spans="3:9" x14ac:dyDescent="0.25">
      <c r="C4519" t="str">
        <f>IF(ISBLANK(Ventas[[#This Row],[Código]]),"",VLOOKUP(Ventas[[#This Row],[Código]],Productos[],2,FALSE))</f>
        <v/>
      </c>
      <c r="D4519" t="str">
        <f>IF(ISBLANK(Ventas[[#This Row],[Código]]),"",VLOOKUP(Ventas[[#This Row],[Código]],Productos[],3,FALSE))</f>
        <v/>
      </c>
      <c r="E4519" s="22"/>
      <c r="F4519" s="1" t="str">
        <f>IF(ISBLANK(Ventas[[#This Row],[Código]]),"",VLOOKUP(Ventas[[#This Row],[Código]],Productos[],4,FALSE))</f>
        <v/>
      </c>
      <c r="G4519" s="1" t="str">
        <f>IF(ISBLANK(Ventas[[#This Row],[Código]]),"",VLOOKUP(Ventas[[#This Row],[Código]],Productos[],5,FALSE))</f>
        <v/>
      </c>
      <c r="H4519" s="23" t="str">
        <f>IF(ISBLANK(Ventas[[#This Row],[Código]]),"",Ventas[[#This Row],[Precio Unitario]]*Ventas[[#This Row],[Cantidad]])</f>
        <v/>
      </c>
      <c r="I4519" s="1" t="str">
        <f>IF(ISBLANK(Ventas[[#This Row],[Código]]),"",SUM(Ventas[[#This Row],[Monto]],I4518))</f>
        <v/>
      </c>
    </row>
    <row r="4520" spans="3:9" x14ac:dyDescent="0.25">
      <c r="C4520" t="str">
        <f>IF(ISBLANK(Ventas[[#This Row],[Código]]),"",VLOOKUP(Ventas[[#This Row],[Código]],Productos[],2,FALSE))</f>
        <v/>
      </c>
      <c r="D4520" t="str">
        <f>IF(ISBLANK(Ventas[[#This Row],[Código]]),"",VLOOKUP(Ventas[[#This Row],[Código]],Productos[],3,FALSE))</f>
        <v/>
      </c>
      <c r="E4520" s="22"/>
      <c r="F4520" s="1" t="str">
        <f>IF(ISBLANK(Ventas[[#This Row],[Código]]),"",VLOOKUP(Ventas[[#This Row],[Código]],Productos[],4,FALSE))</f>
        <v/>
      </c>
      <c r="G4520" s="1" t="str">
        <f>IF(ISBLANK(Ventas[[#This Row],[Código]]),"",VLOOKUP(Ventas[[#This Row],[Código]],Productos[],5,FALSE))</f>
        <v/>
      </c>
      <c r="H4520" s="23" t="str">
        <f>IF(ISBLANK(Ventas[[#This Row],[Código]]),"",Ventas[[#This Row],[Precio Unitario]]*Ventas[[#This Row],[Cantidad]])</f>
        <v/>
      </c>
      <c r="I4520" s="1" t="str">
        <f>IF(ISBLANK(Ventas[[#This Row],[Código]]),"",SUM(Ventas[[#This Row],[Monto]],I4519))</f>
        <v/>
      </c>
    </row>
    <row r="4521" spans="3:9" x14ac:dyDescent="0.25">
      <c r="C4521" t="str">
        <f>IF(ISBLANK(Ventas[[#This Row],[Código]]),"",VLOOKUP(Ventas[[#This Row],[Código]],Productos[],2,FALSE))</f>
        <v/>
      </c>
      <c r="D4521" t="str">
        <f>IF(ISBLANK(Ventas[[#This Row],[Código]]),"",VLOOKUP(Ventas[[#This Row],[Código]],Productos[],3,FALSE))</f>
        <v/>
      </c>
      <c r="E4521" s="22"/>
      <c r="F4521" s="1" t="str">
        <f>IF(ISBLANK(Ventas[[#This Row],[Código]]),"",VLOOKUP(Ventas[[#This Row],[Código]],Productos[],4,FALSE))</f>
        <v/>
      </c>
      <c r="G4521" s="1" t="str">
        <f>IF(ISBLANK(Ventas[[#This Row],[Código]]),"",VLOOKUP(Ventas[[#This Row],[Código]],Productos[],5,FALSE))</f>
        <v/>
      </c>
      <c r="H4521" s="23" t="str">
        <f>IF(ISBLANK(Ventas[[#This Row],[Código]]),"",Ventas[[#This Row],[Precio Unitario]]*Ventas[[#This Row],[Cantidad]])</f>
        <v/>
      </c>
      <c r="I4521" s="1" t="str">
        <f>IF(ISBLANK(Ventas[[#This Row],[Código]]),"",SUM(Ventas[[#This Row],[Monto]],I4520))</f>
        <v/>
      </c>
    </row>
    <row r="4522" spans="3:9" x14ac:dyDescent="0.25">
      <c r="C4522" t="str">
        <f>IF(ISBLANK(Ventas[[#This Row],[Código]]),"",VLOOKUP(Ventas[[#This Row],[Código]],Productos[],2,FALSE))</f>
        <v/>
      </c>
      <c r="D4522" t="str">
        <f>IF(ISBLANK(Ventas[[#This Row],[Código]]),"",VLOOKUP(Ventas[[#This Row],[Código]],Productos[],3,FALSE))</f>
        <v/>
      </c>
      <c r="E4522" s="22"/>
      <c r="F4522" s="1" t="str">
        <f>IF(ISBLANK(Ventas[[#This Row],[Código]]),"",VLOOKUP(Ventas[[#This Row],[Código]],Productos[],4,FALSE))</f>
        <v/>
      </c>
      <c r="G4522" s="1" t="str">
        <f>IF(ISBLANK(Ventas[[#This Row],[Código]]),"",VLOOKUP(Ventas[[#This Row],[Código]],Productos[],5,FALSE))</f>
        <v/>
      </c>
      <c r="H4522" s="23" t="str">
        <f>IF(ISBLANK(Ventas[[#This Row],[Código]]),"",Ventas[[#This Row],[Precio Unitario]]*Ventas[[#This Row],[Cantidad]])</f>
        <v/>
      </c>
      <c r="I4522" s="1" t="str">
        <f>IF(ISBLANK(Ventas[[#This Row],[Código]]),"",SUM(Ventas[[#This Row],[Monto]],I4521))</f>
        <v/>
      </c>
    </row>
    <row r="4523" spans="3:9" x14ac:dyDescent="0.25">
      <c r="C4523" t="str">
        <f>IF(ISBLANK(Ventas[[#This Row],[Código]]),"",VLOOKUP(Ventas[[#This Row],[Código]],Productos[],2,FALSE))</f>
        <v/>
      </c>
      <c r="D4523" t="str">
        <f>IF(ISBLANK(Ventas[[#This Row],[Código]]),"",VLOOKUP(Ventas[[#This Row],[Código]],Productos[],3,FALSE))</f>
        <v/>
      </c>
      <c r="E4523" s="22"/>
      <c r="F4523" s="1" t="str">
        <f>IF(ISBLANK(Ventas[[#This Row],[Código]]),"",VLOOKUP(Ventas[[#This Row],[Código]],Productos[],4,FALSE))</f>
        <v/>
      </c>
      <c r="G4523" s="1" t="str">
        <f>IF(ISBLANK(Ventas[[#This Row],[Código]]),"",VLOOKUP(Ventas[[#This Row],[Código]],Productos[],5,FALSE))</f>
        <v/>
      </c>
      <c r="H4523" s="23" t="str">
        <f>IF(ISBLANK(Ventas[[#This Row],[Código]]),"",Ventas[[#This Row],[Precio Unitario]]*Ventas[[#This Row],[Cantidad]])</f>
        <v/>
      </c>
      <c r="I4523" s="1" t="str">
        <f>IF(ISBLANK(Ventas[[#This Row],[Código]]),"",SUM(Ventas[[#This Row],[Monto]],I4522))</f>
        <v/>
      </c>
    </row>
    <row r="4524" spans="3:9" x14ac:dyDescent="0.25">
      <c r="C4524" t="str">
        <f>IF(ISBLANK(Ventas[[#This Row],[Código]]),"",VLOOKUP(Ventas[[#This Row],[Código]],Productos[],2,FALSE))</f>
        <v/>
      </c>
      <c r="D4524" t="str">
        <f>IF(ISBLANK(Ventas[[#This Row],[Código]]),"",VLOOKUP(Ventas[[#This Row],[Código]],Productos[],3,FALSE))</f>
        <v/>
      </c>
      <c r="E4524" s="22"/>
      <c r="F4524" s="1" t="str">
        <f>IF(ISBLANK(Ventas[[#This Row],[Código]]),"",VLOOKUP(Ventas[[#This Row],[Código]],Productos[],4,FALSE))</f>
        <v/>
      </c>
      <c r="G4524" s="1" t="str">
        <f>IF(ISBLANK(Ventas[[#This Row],[Código]]),"",VLOOKUP(Ventas[[#This Row],[Código]],Productos[],5,FALSE))</f>
        <v/>
      </c>
      <c r="H4524" s="23" t="str">
        <f>IF(ISBLANK(Ventas[[#This Row],[Código]]),"",Ventas[[#This Row],[Precio Unitario]]*Ventas[[#This Row],[Cantidad]])</f>
        <v/>
      </c>
      <c r="I4524" s="1" t="str">
        <f>IF(ISBLANK(Ventas[[#This Row],[Código]]),"",SUM(Ventas[[#This Row],[Monto]],I4523))</f>
        <v/>
      </c>
    </row>
    <row r="4525" spans="3:9" x14ac:dyDescent="0.25">
      <c r="C4525" t="str">
        <f>IF(ISBLANK(Ventas[[#This Row],[Código]]),"",VLOOKUP(Ventas[[#This Row],[Código]],Productos[],2,FALSE))</f>
        <v/>
      </c>
      <c r="D4525" t="str">
        <f>IF(ISBLANK(Ventas[[#This Row],[Código]]),"",VLOOKUP(Ventas[[#This Row],[Código]],Productos[],3,FALSE))</f>
        <v/>
      </c>
      <c r="E4525" s="22"/>
      <c r="F4525" s="1" t="str">
        <f>IF(ISBLANK(Ventas[[#This Row],[Código]]),"",VLOOKUP(Ventas[[#This Row],[Código]],Productos[],4,FALSE))</f>
        <v/>
      </c>
      <c r="G4525" s="1" t="str">
        <f>IF(ISBLANK(Ventas[[#This Row],[Código]]),"",VLOOKUP(Ventas[[#This Row],[Código]],Productos[],5,FALSE))</f>
        <v/>
      </c>
      <c r="H4525" s="23" t="str">
        <f>IF(ISBLANK(Ventas[[#This Row],[Código]]),"",Ventas[[#This Row],[Precio Unitario]]*Ventas[[#This Row],[Cantidad]])</f>
        <v/>
      </c>
      <c r="I4525" s="1" t="str">
        <f>IF(ISBLANK(Ventas[[#This Row],[Código]]),"",SUM(Ventas[[#This Row],[Monto]],I4524))</f>
        <v/>
      </c>
    </row>
    <row r="4526" spans="3:9" x14ac:dyDescent="0.25">
      <c r="C4526" t="str">
        <f>IF(ISBLANK(Ventas[[#This Row],[Código]]),"",VLOOKUP(Ventas[[#This Row],[Código]],Productos[],2,FALSE))</f>
        <v/>
      </c>
      <c r="D4526" t="str">
        <f>IF(ISBLANK(Ventas[[#This Row],[Código]]),"",VLOOKUP(Ventas[[#This Row],[Código]],Productos[],3,FALSE))</f>
        <v/>
      </c>
      <c r="E4526" s="22"/>
      <c r="F4526" s="1" t="str">
        <f>IF(ISBLANK(Ventas[[#This Row],[Código]]),"",VLOOKUP(Ventas[[#This Row],[Código]],Productos[],4,FALSE))</f>
        <v/>
      </c>
      <c r="G4526" s="1" t="str">
        <f>IF(ISBLANK(Ventas[[#This Row],[Código]]),"",VLOOKUP(Ventas[[#This Row],[Código]],Productos[],5,FALSE))</f>
        <v/>
      </c>
      <c r="H4526" s="23" t="str">
        <f>IF(ISBLANK(Ventas[[#This Row],[Código]]),"",Ventas[[#This Row],[Precio Unitario]]*Ventas[[#This Row],[Cantidad]])</f>
        <v/>
      </c>
      <c r="I4526" s="1" t="str">
        <f>IF(ISBLANK(Ventas[[#This Row],[Código]]),"",SUM(Ventas[[#This Row],[Monto]],I4525))</f>
        <v/>
      </c>
    </row>
    <row r="4527" spans="3:9" x14ac:dyDescent="0.25">
      <c r="C4527" t="str">
        <f>IF(ISBLANK(Ventas[[#This Row],[Código]]),"",VLOOKUP(Ventas[[#This Row],[Código]],Productos[],2,FALSE))</f>
        <v/>
      </c>
      <c r="D4527" t="str">
        <f>IF(ISBLANK(Ventas[[#This Row],[Código]]),"",VLOOKUP(Ventas[[#This Row],[Código]],Productos[],3,FALSE))</f>
        <v/>
      </c>
      <c r="E4527" s="22"/>
      <c r="F4527" s="1" t="str">
        <f>IF(ISBLANK(Ventas[[#This Row],[Código]]),"",VLOOKUP(Ventas[[#This Row],[Código]],Productos[],4,FALSE))</f>
        <v/>
      </c>
      <c r="G4527" s="1" t="str">
        <f>IF(ISBLANK(Ventas[[#This Row],[Código]]),"",VLOOKUP(Ventas[[#This Row],[Código]],Productos[],5,FALSE))</f>
        <v/>
      </c>
      <c r="H4527" s="23" t="str">
        <f>IF(ISBLANK(Ventas[[#This Row],[Código]]),"",Ventas[[#This Row],[Precio Unitario]]*Ventas[[#This Row],[Cantidad]])</f>
        <v/>
      </c>
      <c r="I4527" s="1" t="str">
        <f>IF(ISBLANK(Ventas[[#This Row],[Código]]),"",SUM(Ventas[[#This Row],[Monto]],I4526))</f>
        <v/>
      </c>
    </row>
    <row r="4528" spans="3:9" x14ac:dyDescent="0.25">
      <c r="C4528" t="str">
        <f>IF(ISBLANK(Ventas[[#This Row],[Código]]),"",VLOOKUP(Ventas[[#This Row],[Código]],Productos[],2,FALSE))</f>
        <v/>
      </c>
      <c r="D4528" t="str">
        <f>IF(ISBLANK(Ventas[[#This Row],[Código]]),"",VLOOKUP(Ventas[[#This Row],[Código]],Productos[],3,FALSE))</f>
        <v/>
      </c>
      <c r="E4528" s="22"/>
      <c r="F4528" s="1" t="str">
        <f>IF(ISBLANK(Ventas[[#This Row],[Código]]),"",VLOOKUP(Ventas[[#This Row],[Código]],Productos[],4,FALSE))</f>
        <v/>
      </c>
      <c r="G4528" s="1" t="str">
        <f>IF(ISBLANK(Ventas[[#This Row],[Código]]),"",VLOOKUP(Ventas[[#This Row],[Código]],Productos[],5,FALSE))</f>
        <v/>
      </c>
      <c r="H4528" s="23" t="str">
        <f>IF(ISBLANK(Ventas[[#This Row],[Código]]),"",Ventas[[#This Row],[Precio Unitario]]*Ventas[[#This Row],[Cantidad]])</f>
        <v/>
      </c>
      <c r="I4528" s="1" t="str">
        <f>IF(ISBLANK(Ventas[[#This Row],[Código]]),"",SUM(Ventas[[#This Row],[Monto]],I4527))</f>
        <v/>
      </c>
    </row>
    <row r="4529" spans="3:9" x14ac:dyDescent="0.25">
      <c r="C4529" t="str">
        <f>IF(ISBLANK(Ventas[[#This Row],[Código]]),"",VLOOKUP(Ventas[[#This Row],[Código]],Productos[],2,FALSE))</f>
        <v/>
      </c>
      <c r="D4529" t="str">
        <f>IF(ISBLANK(Ventas[[#This Row],[Código]]),"",VLOOKUP(Ventas[[#This Row],[Código]],Productos[],3,FALSE))</f>
        <v/>
      </c>
      <c r="E4529" s="22"/>
      <c r="F4529" s="1" t="str">
        <f>IF(ISBLANK(Ventas[[#This Row],[Código]]),"",VLOOKUP(Ventas[[#This Row],[Código]],Productos[],4,FALSE))</f>
        <v/>
      </c>
      <c r="G4529" s="1" t="str">
        <f>IF(ISBLANK(Ventas[[#This Row],[Código]]),"",VLOOKUP(Ventas[[#This Row],[Código]],Productos[],5,FALSE))</f>
        <v/>
      </c>
      <c r="H4529" s="23" t="str">
        <f>IF(ISBLANK(Ventas[[#This Row],[Código]]),"",Ventas[[#This Row],[Precio Unitario]]*Ventas[[#This Row],[Cantidad]])</f>
        <v/>
      </c>
      <c r="I4529" s="1" t="str">
        <f>IF(ISBLANK(Ventas[[#This Row],[Código]]),"",SUM(Ventas[[#This Row],[Monto]],I4528))</f>
        <v/>
      </c>
    </row>
    <row r="4530" spans="3:9" x14ac:dyDescent="0.25">
      <c r="C4530" t="str">
        <f>IF(ISBLANK(Ventas[[#This Row],[Código]]),"",VLOOKUP(Ventas[[#This Row],[Código]],Productos[],2,FALSE))</f>
        <v/>
      </c>
      <c r="D4530" t="str">
        <f>IF(ISBLANK(Ventas[[#This Row],[Código]]),"",VLOOKUP(Ventas[[#This Row],[Código]],Productos[],3,FALSE))</f>
        <v/>
      </c>
      <c r="E4530" s="22"/>
      <c r="F4530" s="1" t="str">
        <f>IF(ISBLANK(Ventas[[#This Row],[Código]]),"",VLOOKUP(Ventas[[#This Row],[Código]],Productos[],4,FALSE))</f>
        <v/>
      </c>
      <c r="G4530" s="1" t="str">
        <f>IF(ISBLANK(Ventas[[#This Row],[Código]]),"",VLOOKUP(Ventas[[#This Row],[Código]],Productos[],5,FALSE))</f>
        <v/>
      </c>
      <c r="H4530" s="23" t="str">
        <f>IF(ISBLANK(Ventas[[#This Row],[Código]]),"",Ventas[[#This Row],[Precio Unitario]]*Ventas[[#This Row],[Cantidad]])</f>
        <v/>
      </c>
      <c r="I4530" s="1" t="str">
        <f>IF(ISBLANK(Ventas[[#This Row],[Código]]),"",SUM(Ventas[[#This Row],[Monto]],I4529))</f>
        <v/>
      </c>
    </row>
    <row r="4531" spans="3:9" x14ac:dyDescent="0.25">
      <c r="C4531" t="str">
        <f>IF(ISBLANK(Ventas[[#This Row],[Código]]),"",VLOOKUP(Ventas[[#This Row],[Código]],Productos[],2,FALSE))</f>
        <v/>
      </c>
      <c r="D4531" t="str">
        <f>IF(ISBLANK(Ventas[[#This Row],[Código]]),"",VLOOKUP(Ventas[[#This Row],[Código]],Productos[],3,FALSE))</f>
        <v/>
      </c>
      <c r="E4531" s="22"/>
      <c r="F4531" s="1" t="str">
        <f>IF(ISBLANK(Ventas[[#This Row],[Código]]),"",VLOOKUP(Ventas[[#This Row],[Código]],Productos[],4,FALSE))</f>
        <v/>
      </c>
      <c r="G4531" s="1" t="str">
        <f>IF(ISBLANK(Ventas[[#This Row],[Código]]),"",VLOOKUP(Ventas[[#This Row],[Código]],Productos[],5,FALSE))</f>
        <v/>
      </c>
      <c r="H4531" s="23" t="str">
        <f>IF(ISBLANK(Ventas[[#This Row],[Código]]),"",Ventas[[#This Row],[Precio Unitario]]*Ventas[[#This Row],[Cantidad]])</f>
        <v/>
      </c>
      <c r="I4531" s="1" t="str">
        <f>IF(ISBLANK(Ventas[[#This Row],[Código]]),"",SUM(Ventas[[#This Row],[Monto]],I4530))</f>
        <v/>
      </c>
    </row>
    <row r="4532" spans="3:9" x14ac:dyDescent="0.25">
      <c r="C4532" t="str">
        <f>IF(ISBLANK(Ventas[[#This Row],[Código]]),"",VLOOKUP(Ventas[[#This Row],[Código]],Productos[],2,FALSE))</f>
        <v/>
      </c>
      <c r="D4532" t="str">
        <f>IF(ISBLANK(Ventas[[#This Row],[Código]]),"",VLOOKUP(Ventas[[#This Row],[Código]],Productos[],3,FALSE))</f>
        <v/>
      </c>
      <c r="E4532" s="22"/>
      <c r="F4532" s="1" t="str">
        <f>IF(ISBLANK(Ventas[[#This Row],[Código]]),"",VLOOKUP(Ventas[[#This Row],[Código]],Productos[],4,FALSE))</f>
        <v/>
      </c>
      <c r="G4532" s="1" t="str">
        <f>IF(ISBLANK(Ventas[[#This Row],[Código]]),"",VLOOKUP(Ventas[[#This Row],[Código]],Productos[],5,FALSE))</f>
        <v/>
      </c>
      <c r="H4532" s="23" t="str">
        <f>IF(ISBLANK(Ventas[[#This Row],[Código]]),"",Ventas[[#This Row],[Precio Unitario]]*Ventas[[#This Row],[Cantidad]])</f>
        <v/>
      </c>
      <c r="I4532" s="1" t="str">
        <f>IF(ISBLANK(Ventas[[#This Row],[Código]]),"",SUM(Ventas[[#This Row],[Monto]],I4531))</f>
        <v/>
      </c>
    </row>
    <row r="4533" spans="3:9" x14ac:dyDescent="0.25">
      <c r="C4533" t="str">
        <f>IF(ISBLANK(Ventas[[#This Row],[Código]]),"",VLOOKUP(Ventas[[#This Row],[Código]],Productos[],2,FALSE))</f>
        <v/>
      </c>
      <c r="D4533" t="str">
        <f>IF(ISBLANK(Ventas[[#This Row],[Código]]),"",VLOOKUP(Ventas[[#This Row],[Código]],Productos[],3,FALSE))</f>
        <v/>
      </c>
      <c r="E4533" s="22"/>
      <c r="F4533" s="1" t="str">
        <f>IF(ISBLANK(Ventas[[#This Row],[Código]]),"",VLOOKUP(Ventas[[#This Row],[Código]],Productos[],4,FALSE))</f>
        <v/>
      </c>
      <c r="G4533" s="1" t="str">
        <f>IF(ISBLANK(Ventas[[#This Row],[Código]]),"",VLOOKUP(Ventas[[#This Row],[Código]],Productos[],5,FALSE))</f>
        <v/>
      </c>
      <c r="H4533" s="23" t="str">
        <f>IF(ISBLANK(Ventas[[#This Row],[Código]]),"",Ventas[[#This Row],[Precio Unitario]]*Ventas[[#This Row],[Cantidad]])</f>
        <v/>
      </c>
      <c r="I4533" s="1" t="str">
        <f>IF(ISBLANK(Ventas[[#This Row],[Código]]),"",SUM(Ventas[[#This Row],[Monto]],I4532))</f>
        <v/>
      </c>
    </row>
    <row r="4534" spans="3:9" x14ac:dyDescent="0.25">
      <c r="C4534" t="str">
        <f>IF(ISBLANK(Ventas[[#This Row],[Código]]),"",VLOOKUP(Ventas[[#This Row],[Código]],Productos[],2,FALSE))</f>
        <v/>
      </c>
      <c r="D4534" t="str">
        <f>IF(ISBLANK(Ventas[[#This Row],[Código]]),"",VLOOKUP(Ventas[[#This Row],[Código]],Productos[],3,FALSE))</f>
        <v/>
      </c>
      <c r="E4534" s="22"/>
      <c r="F4534" s="1" t="str">
        <f>IF(ISBLANK(Ventas[[#This Row],[Código]]),"",VLOOKUP(Ventas[[#This Row],[Código]],Productos[],4,FALSE))</f>
        <v/>
      </c>
      <c r="G4534" s="1" t="str">
        <f>IF(ISBLANK(Ventas[[#This Row],[Código]]),"",VLOOKUP(Ventas[[#This Row],[Código]],Productos[],5,FALSE))</f>
        <v/>
      </c>
      <c r="H4534" s="23" t="str">
        <f>IF(ISBLANK(Ventas[[#This Row],[Código]]),"",Ventas[[#This Row],[Precio Unitario]]*Ventas[[#This Row],[Cantidad]])</f>
        <v/>
      </c>
      <c r="I4534" s="1" t="str">
        <f>IF(ISBLANK(Ventas[[#This Row],[Código]]),"",SUM(Ventas[[#This Row],[Monto]],I4533))</f>
        <v/>
      </c>
    </row>
    <row r="4535" spans="3:9" x14ac:dyDescent="0.25">
      <c r="C4535" t="str">
        <f>IF(ISBLANK(Ventas[[#This Row],[Código]]),"",VLOOKUP(Ventas[[#This Row],[Código]],Productos[],2,FALSE))</f>
        <v/>
      </c>
      <c r="D4535" t="str">
        <f>IF(ISBLANK(Ventas[[#This Row],[Código]]),"",VLOOKUP(Ventas[[#This Row],[Código]],Productos[],3,FALSE))</f>
        <v/>
      </c>
      <c r="E4535" s="22"/>
      <c r="F4535" s="1" t="str">
        <f>IF(ISBLANK(Ventas[[#This Row],[Código]]),"",VLOOKUP(Ventas[[#This Row],[Código]],Productos[],4,FALSE))</f>
        <v/>
      </c>
      <c r="G4535" s="1" t="str">
        <f>IF(ISBLANK(Ventas[[#This Row],[Código]]),"",VLOOKUP(Ventas[[#This Row],[Código]],Productos[],5,FALSE))</f>
        <v/>
      </c>
      <c r="H4535" s="23" t="str">
        <f>IF(ISBLANK(Ventas[[#This Row],[Código]]),"",Ventas[[#This Row],[Precio Unitario]]*Ventas[[#This Row],[Cantidad]])</f>
        <v/>
      </c>
      <c r="I4535" s="1" t="str">
        <f>IF(ISBLANK(Ventas[[#This Row],[Código]]),"",SUM(Ventas[[#This Row],[Monto]],I4534))</f>
        <v/>
      </c>
    </row>
    <row r="4536" spans="3:9" x14ac:dyDescent="0.25">
      <c r="C4536" t="str">
        <f>IF(ISBLANK(Ventas[[#This Row],[Código]]),"",VLOOKUP(Ventas[[#This Row],[Código]],Productos[],2,FALSE))</f>
        <v/>
      </c>
      <c r="D4536" t="str">
        <f>IF(ISBLANK(Ventas[[#This Row],[Código]]),"",VLOOKUP(Ventas[[#This Row],[Código]],Productos[],3,FALSE))</f>
        <v/>
      </c>
      <c r="E4536" s="22"/>
      <c r="F4536" s="1" t="str">
        <f>IF(ISBLANK(Ventas[[#This Row],[Código]]),"",VLOOKUP(Ventas[[#This Row],[Código]],Productos[],4,FALSE))</f>
        <v/>
      </c>
      <c r="G4536" s="1" t="str">
        <f>IF(ISBLANK(Ventas[[#This Row],[Código]]),"",VLOOKUP(Ventas[[#This Row],[Código]],Productos[],5,FALSE))</f>
        <v/>
      </c>
      <c r="H4536" s="23" t="str">
        <f>IF(ISBLANK(Ventas[[#This Row],[Código]]),"",Ventas[[#This Row],[Precio Unitario]]*Ventas[[#This Row],[Cantidad]])</f>
        <v/>
      </c>
      <c r="I4536" s="1" t="str">
        <f>IF(ISBLANK(Ventas[[#This Row],[Código]]),"",SUM(Ventas[[#This Row],[Monto]],I4535))</f>
        <v/>
      </c>
    </row>
    <row r="4537" spans="3:9" x14ac:dyDescent="0.25">
      <c r="C4537" t="str">
        <f>IF(ISBLANK(Ventas[[#This Row],[Código]]),"",VLOOKUP(Ventas[[#This Row],[Código]],Productos[],2,FALSE))</f>
        <v/>
      </c>
      <c r="D4537" t="str">
        <f>IF(ISBLANK(Ventas[[#This Row],[Código]]),"",VLOOKUP(Ventas[[#This Row],[Código]],Productos[],3,FALSE))</f>
        <v/>
      </c>
      <c r="E4537" s="22"/>
      <c r="F4537" s="1" t="str">
        <f>IF(ISBLANK(Ventas[[#This Row],[Código]]),"",VLOOKUP(Ventas[[#This Row],[Código]],Productos[],4,FALSE))</f>
        <v/>
      </c>
      <c r="G4537" s="1" t="str">
        <f>IF(ISBLANK(Ventas[[#This Row],[Código]]),"",VLOOKUP(Ventas[[#This Row],[Código]],Productos[],5,FALSE))</f>
        <v/>
      </c>
      <c r="H4537" s="23" t="str">
        <f>IF(ISBLANK(Ventas[[#This Row],[Código]]),"",Ventas[[#This Row],[Precio Unitario]]*Ventas[[#This Row],[Cantidad]])</f>
        <v/>
      </c>
      <c r="I4537" s="1" t="str">
        <f>IF(ISBLANK(Ventas[[#This Row],[Código]]),"",SUM(Ventas[[#This Row],[Monto]],I4536))</f>
        <v/>
      </c>
    </row>
    <row r="4538" spans="3:9" x14ac:dyDescent="0.25">
      <c r="C4538" t="str">
        <f>IF(ISBLANK(Ventas[[#This Row],[Código]]),"",VLOOKUP(Ventas[[#This Row],[Código]],Productos[],2,FALSE))</f>
        <v/>
      </c>
      <c r="D4538" t="str">
        <f>IF(ISBLANK(Ventas[[#This Row],[Código]]),"",VLOOKUP(Ventas[[#This Row],[Código]],Productos[],3,FALSE))</f>
        <v/>
      </c>
      <c r="E4538" s="22"/>
      <c r="F4538" s="1" t="str">
        <f>IF(ISBLANK(Ventas[[#This Row],[Código]]),"",VLOOKUP(Ventas[[#This Row],[Código]],Productos[],4,FALSE))</f>
        <v/>
      </c>
      <c r="G4538" s="1" t="str">
        <f>IF(ISBLANK(Ventas[[#This Row],[Código]]),"",VLOOKUP(Ventas[[#This Row],[Código]],Productos[],5,FALSE))</f>
        <v/>
      </c>
      <c r="H4538" s="23" t="str">
        <f>IF(ISBLANK(Ventas[[#This Row],[Código]]),"",Ventas[[#This Row],[Precio Unitario]]*Ventas[[#This Row],[Cantidad]])</f>
        <v/>
      </c>
      <c r="I4538" s="1" t="str">
        <f>IF(ISBLANK(Ventas[[#This Row],[Código]]),"",SUM(Ventas[[#This Row],[Monto]],I4537))</f>
        <v/>
      </c>
    </row>
    <row r="4539" spans="3:9" x14ac:dyDescent="0.25">
      <c r="C4539" t="str">
        <f>IF(ISBLANK(Ventas[[#This Row],[Código]]),"",VLOOKUP(Ventas[[#This Row],[Código]],Productos[],2,FALSE))</f>
        <v/>
      </c>
      <c r="D4539" t="str">
        <f>IF(ISBLANK(Ventas[[#This Row],[Código]]),"",VLOOKUP(Ventas[[#This Row],[Código]],Productos[],3,FALSE))</f>
        <v/>
      </c>
      <c r="E4539" s="22"/>
      <c r="F4539" s="1" t="str">
        <f>IF(ISBLANK(Ventas[[#This Row],[Código]]),"",VLOOKUP(Ventas[[#This Row],[Código]],Productos[],4,FALSE))</f>
        <v/>
      </c>
      <c r="G4539" s="1" t="str">
        <f>IF(ISBLANK(Ventas[[#This Row],[Código]]),"",VLOOKUP(Ventas[[#This Row],[Código]],Productos[],5,FALSE))</f>
        <v/>
      </c>
      <c r="H4539" s="23" t="str">
        <f>IF(ISBLANK(Ventas[[#This Row],[Código]]),"",Ventas[[#This Row],[Precio Unitario]]*Ventas[[#This Row],[Cantidad]])</f>
        <v/>
      </c>
      <c r="I4539" s="1" t="str">
        <f>IF(ISBLANK(Ventas[[#This Row],[Código]]),"",SUM(Ventas[[#This Row],[Monto]],I4538))</f>
        <v/>
      </c>
    </row>
    <row r="4540" spans="3:9" x14ac:dyDescent="0.25">
      <c r="C4540" t="str">
        <f>IF(ISBLANK(Ventas[[#This Row],[Código]]),"",VLOOKUP(Ventas[[#This Row],[Código]],Productos[],2,FALSE))</f>
        <v/>
      </c>
      <c r="D4540" t="str">
        <f>IF(ISBLANK(Ventas[[#This Row],[Código]]),"",VLOOKUP(Ventas[[#This Row],[Código]],Productos[],3,FALSE))</f>
        <v/>
      </c>
      <c r="E4540" s="22"/>
      <c r="F4540" s="1" t="str">
        <f>IF(ISBLANK(Ventas[[#This Row],[Código]]),"",VLOOKUP(Ventas[[#This Row],[Código]],Productos[],4,FALSE))</f>
        <v/>
      </c>
      <c r="G4540" s="1" t="str">
        <f>IF(ISBLANK(Ventas[[#This Row],[Código]]),"",VLOOKUP(Ventas[[#This Row],[Código]],Productos[],5,FALSE))</f>
        <v/>
      </c>
      <c r="H4540" s="23" t="str">
        <f>IF(ISBLANK(Ventas[[#This Row],[Código]]),"",Ventas[[#This Row],[Precio Unitario]]*Ventas[[#This Row],[Cantidad]])</f>
        <v/>
      </c>
      <c r="I4540" s="1" t="str">
        <f>IF(ISBLANK(Ventas[[#This Row],[Código]]),"",SUM(Ventas[[#This Row],[Monto]],I4539))</f>
        <v/>
      </c>
    </row>
    <row r="4541" spans="3:9" x14ac:dyDescent="0.25">
      <c r="C4541" t="str">
        <f>IF(ISBLANK(Ventas[[#This Row],[Código]]),"",VLOOKUP(Ventas[[#This Row],[Código]],Productos[],2,FALSE))</f>
        <v/>
      </c>
      <c r="D4541" t="str">
        <f>IF(ISBLANK(Ventas[[#This Row],[Código]]),"",VLOOKUP(Ventas[[#This Row],[Código]],Productos[],3,FALSE))</f>
        <v/>
      </c>
      <c r="E4541" s="22"/>
      <c r="F4541" s="1" t="str">
        <f>IF(ISBLANK(Ventas[[#This Row],[Código]]),"",VLOOKUP(Ventas[[#This Row],[Código]],Productos[],4,FALSE))</f>
        <v/>
      </c>
      <c r="G4541" s="1" t="str">
        <f>IF(ISBLANK(Ventas[[#This Row],[Código]]),"",VLOOKUP(Ventas[[#This Row],[Código]],Productos[],5,FALSE))</f>
        <v/>
      </c>
      <c r="H4541" s="23" t="str">
        <f>IF(ISBLANK(Ventas[[#This Row],[Código]]),"",Ventas[[#This Row],[Precio Unitario]]*Ventas[[#This Row],[Cantidad]])</f>
        <v/>
      </c>
      <c r="I4541" s="1" t="str">
        <f>IF(ISBLANK(Ventas[[#This Row],[Código]]),"",SUM(Ventas[[#This Row],[Monto]],I4540))</f>
        <v/>
      </c>
    </row>
    <row r="4542" spans="3:9" x14ac:dyDescent="0.25">
      <c r="C4542" t="str">
        <f>IF(ISBLANK(Ventas[[#This Row],[Código]]),"",VLOOKUP(Ventas[[#This Row],[Código]],Productos[],2,FALSE))</f>
        <v/>
      </c>
      <c r="D4542" t="str">
        <f>IF(ISBLANK(Ventas[[#This Row],[Código]]),"",VLOOKUP(Ventas[[#This Row],[Código]],Productos[],3,FALSE))</f>
        <v/>
      </c>
      <c r="E4542" s="22"/>
      <c r="F4542" s="1" t="str">
        <f>IF(ISBLANK(Ventas[[#This Row],[Código]]),"",VLOOKUP(Ventas[[#This Row],[Código]],Productos[],4,FALSE))</f>
        <v/>
      </c>
      <c r="G4542" s="1" t="str">
        <f>IF(ISBLANK(Ventas[[#This Row],[Código]]),"",VLOOKUP(Ventas[[#This Row],[Código]],Productos[],5,FALSE))</f>
        <v/>
      </c>
      <c r="H4542" s="23" t="str">
        <f>IF(ISBLANK(Ventas[[#This Row],[Código]]),"",Ventas[[#This Row],[Precio Unitario]]*Ventas[[#This Row],[Cantidad]])</f>
        <v/>
      </c>
      <c r="I4542" s="1" t="str">
        <f>IF(ISBLANK(Ventas[[#This Row],[Código]]),"",SUM(Ventas[[#This Row],[Monto]],I4541))</f>
        <v/>
      </c>
    </row>
    <row r="4543" spans="3:9" x14ac:dyDescent="0.25">
      <c r="C4543" t="str">
        <f>IF(ISBLANK(Ventas[[#This Row],[Código]]),"",VLOOKUP(Ventas[[#This Row],[Código]],Productos[],2,FALSE))</f>
        <v/>
      </c>
      <c r="D4543" t="str">
        <f>IF(ISBLANK(Ventas[[#This Row],[Código]]),"",VLOOKUP(Ventas[[#This Row],[Código]],Productos[],3,FALSE))</f>
        <v/>
      </c>
      <c r="E4543" s="22"/>
      <c r="F4543" s="1" t="str">
        <f>IF(ISBLANK(Ventas[[#This Row],[Código]]),"",VLOOKUP(Ventas[[#This Row],[Código]],Productos[],4,FALSE))</f>
        <v/>
      </c>
      <c r="G4543" s="1" t="str">
        <f>IF(ISBLANK(Ventas[[#This Row],[Código]]),"",VLOOKUP(Ventas[[#This Row],[Código]],Productos[],5,FALSE))</f>
        <v/>
      </c>
      <c r="H4543" s="23" t="str">
        <f>IF(ISBLANK(Ventas[[#This Row],[Código]]),"",Ventas[[#This Row],[Precio Unitario]]*Ventas[[#This Row],[Cantidad]])</f>
        <v/>
      </c>
      <c r="I4543" s="1" t="str">
        <f>IF(ISBLANK(Ventas[[#This Row],[Código]]),"",SUM(Ventas[[#This Row],[Monto]],I4542))</f>
        <v/>
      </c>
    </row>
    <row r="4544" spans="3:9" x14ac:dyDescent="0.25">
      <c r="C4544" t="str">
        <f>IF(ISBLANK(Ventas[[#This Row],[Código]]),"",VLOOKUP(Ventas[[#This Row],[Código]],Productos[],2,FALSE))</f>
        <v/>
      </c>
      <c r="D4544" t="str">
        <f>IF(ISBLANK(Ventas[[#This Row],[Código]]),"",VLOOKUP(Ventas[[#This Row],[Código]],Productos[],3,FALSE))</f>
        <v/>
      </c>
      <c r="E4544" s="22"/>
      <c r="F4544" s="1" t="str">
        <f>IF(ISBLANK(Ventas[[#This Row],[Código]]),"",VLOOKUP(Ventas[[#This Row],[Código]],Productos[],4,FALSE))</f>
        <v/>
      </c>
      <c r="G4544" s="1" t="str">
        <f>IF(ISBLANK(Ventas[[#This Row],[Código]]),"",VLOOKUP(Ventas[[#This Row],[Código]],Productos[],5,FALSE))</f>
        <v/>
      </c>
      <c r="H4544" s="23" t="str">
        <f>IF(ISBLANK(Ventas[[#This Row],[Código]]),"",Ventas[[#This Row],[Precio Unitario]]*Ventas[[#This Row],[Cantidad]])</f>
        <v/>
      </c>
      <c r="I4544" s="1" t="str">
        <f>IF(ISBLANK(Ventas[[#This Row],[Código]]),"",SUM(Ventas[[#This Row],[Monto]],I4543))</f>
        <v/>
      </c>
    </row>
    <row r="4545" spans="3:9" x14ac:dyDescent="0.25">
      <c r="C4545" t="str">
        <f>IF(ISBLANK(Ventas[[#This Row],[Código]]),"",VLOOKUP(Ventas[[#This Row],[Código]],Productos[],2,FALSE))</f>
        <v/>
      </c>
      <c r="D4545" t="str">
        <f>IF(ISBLANK(Ventas[[#This Row],[Código]]),"",VLOOKUP(Ventas[[#This Row],[Código]],Productos[],3,FALSE))</f>
        <v/>
      </c>
      <c r="E4545" s="22"/>
      <c r="F4545" s="1" t="str">
        <f>IF(ISBLANK(Ventas[[#This Row],[Código]]),"",VLOOKUP(Ventas[[#This Row],[Código]],Productos[],4,FALSE))</f>
        <v/>
      </c>
      <c r="G4545" s="1" t="str">
        <f>IF(ISBLANK(Ventas[[#This Row],[Código]]),"",VLOOKUP(Ventas[[#This Row],[Código]],Productos[],5,FALSE))</f>
        <v/>
      </c>
      <c r="H4545" s="23" t="str">
        <f>IF(ISBLANK(Ventas[[#This Row],[Código]]),"",Ventas[[#This Row],[Precio Unitario]]*Ventas[[#This Row],[Cantidad]])</f>
        <v/>
      </c>
      <c r="I4545" s="1" t="str">
        <f>IF(ISBLANK(Ventas[[#This Row],[Código]]),"",SUM(Ventas[[#This Row],[Monto]],I4544))</f>
        <v/>
      </c>
    </row>
    <row r="4546" spans="3:9" x14ac:dyDescent="0.25">
      <c r="C4546" t="str">
        <f>IF(ISBLANK(Ventas[[#This Row],[Código]]),"",VLOOKUP(Ventas[[#This Row],[Código]],Productos[],2,FALSE))</f>
        <v/>
      </c>
      <c r="D4546" t="str">
        <f>IF(ISBLANK(Ventas[[#This Row],[Código]]),"",VLOOKUP(Ventas[[#This Row],[Código]],Productos[],3,FALSE))</f>
        <v/>
      </c>
      <c r="E4546" s="22"/>
      <c r="F4546" s="1" t="str">
        <f>IF(ISBLANK(Ventas[[#This Row],[Código]]),"",VLOOKUP(Ventas[[#This Row],[Código]],Productos[],4,FALSE))</f>
        <v/>
      </c>
      <c r="G4546" s="1" t="str">
        <f>IF(ISBLANK(Ventas[[#This Row],[Código]]),"",VLOOKUP(Ventas[[#This Row],[Código]],Productos[],5,FALSE))</f>
        <v/>
      </c>
      <c r="H4546" s="23" t="str">
        <f>IF(ISBLANK(Ventas[[#This Row],[Código]]),"",Ventas[[#This Row],[Precio Unitario]]*Ventas[[#This Row],[Cantidad]])</f>
        <v/>
      </c>
      <c r="I4546" s="1" t="str">
        <f>IF(ISBLANK(Ventas[[#This Row],[Código]]),"",SUM(Ventas[[#This Row],[Monto]],I4545))</f>
        <v/>
      </c>
    </row>
    <row r="4547" spans="3:9" x14ac:dyDescent="0.25">
      <c r="C4547" t="str">
        <f>IF(ISBLANK(Ventas[[#This Row],[Código]]),"",VLOOKUP(Ventas[[#This Row],[Código]],Productos[],2,FALSE))</f>
        <v/>
      </c>
      <c r="D4547" t="str">
        <f>IF(ISBLANK(Ventas[[#This Row],[Código]]),"",VLOOKUP(Ventas[[#This Row],[Código]],Productos[],3,FALSE))</f>
        <v/>
      </c>
      <c r="E4547" s="22"/>
      <c r="F4547" s="1" t="str">
        <f>IF(ISBLANK(Ventas[[#This Row],[Código]]),"",VLOOKUP(Ventas[[#This Row],[Código]],Productos[],4,FALSE))</f>
        <v/>
      </c>
      <c r="G4547" s="1" t="str">
        <f>IF(ISBLANK(Ventas[[#This Row],[Código]]),"",VLOOKUP(Ventas[[#This Row],[Código]],Productos[],5,FALSE))</f>
        <v/>
      </c>
      <c r="H4547" s="23" t="str">
        <f>IF(ISBLANK(Ventas[[#This Row],[Código]]),"",Ventas[[#This Row],[Precio Unitario]]*Ventas[[#This Row],[Cantidad]])</f>
        <v/>
      </c>
      <c r="I4547" s="1" t="str">
        <f>IF(ISBLANK(Ventas[[#This Row],[Código]]),"",SUM(Ventas[[#This Row],[Monto]],I4546))</f>
        <v/>
      </c>
    </row>
    <row r="4548" spans="3:9" x14ac:dyDescent="0.25">
      <c r="C4548" t="str">
        <f>IF(ISBLANK(Ventas[[#This Row],[Código]]),"",VLOOKUP(Ventas[[#This Row],[Código]],Productos[],2,FALSE))</f>
        <v/>
      </c>
      <c r="D4548" t="str">
        <f>IF(ISBLANK(Ventas[[#This Row],[Código]]),"",VLOOKUP(Ventas[[#This Row],[Código]],Productos[],3,FALSE))</f>
        <v/>
      </c>
      <c r="E4548" s="22"/>
      <c r="F4548" s="1" t="str">
        <f>IF(ISBLANK(Ventas[[#This Row],[Código]]),"",VLOOKUP(Ventas[[#This Row],[Código]],Productos[],4,FALSE))</f>
        <v/>
      </c>
      <c r="G4548" s="1" t="str">
        <f>IF(ISBLANK(Ventas[[#This Row],[Código]]),"",VLOOKUP(Ventas[[#This Row],[Código]],Productos[],5,FALSE))</f>
        <v/>
      </c>
      <c r="H4548" s="23" t="str">
        <f>IF(ISBLANK(Ventas[[#This Row],[Código]]),"",Ventas[[#This Row],[Precio Unitario]]*Ventas[[#This Row],[Cantidad]])</f>
        <v/>
      </c>
      <c r="I4548" s="1" t="str">
        <f>IF(ISBLANK(Ventas[[#This Row],[Código]]),"",SUM(Ventas[[#This Row],[Monto]],I4547))</f>
        <v/>
      </c>
    </row>
    <row r="4549" spans="3:9" x14ac:dyDescent="0.25">
      <c r="C4549" t="str">
        <f>IF(ISBLANK(Ventas[[#This Row],[Código]]),"",VLOOKUP(Ventas[[#This Row],[Código]],Productos[],2,FALSE))</f>
        <v/>
      </c>
      <c r="D4549" t="str">
        <f>IF(ISBLANK(Ventas[[#This Row],[Código]]),"",VLOOKUP(Ventas[[#This Row],[Código]],Productos[],3,FALSE))</f>
        <v/>
      </c>
      <c r="E4549" s="22"/>
      <c r="F4549" s="1" t="str">
        <f>IF(ISBLANK(Ventas[[#This Row],[Código]]),"",VLOOKUP(Ventas[[#This Row],[Código]],Productos[],4,FALSE))</f>
        <v/>
      </c>
      <c r="G4549" s="1" t="str">
        <f>IF(ISBLANK(Ventas[[#This Row],[Código]]),"",VLOOKUP(Ventas[[#This Row],[Código]],Productos[],5,FALSE))</f>
        <v/>
      </c>
      <c r="H4549" s="23" t="str">
        <f>IF(ISBLANK(Ventas[[#This Row],[Código]]),"",Ventas[[#This Row],[Precio Unitario]]*Ventas[[#This Row],[Cantidad]])</f>
        <v/>
      </c>
      <c r="I4549" s="1" t="str">
        <f>IF(ISBLANK(Ventas[[#This Row],[Código]]),"",SUM(Ventas[[#This Row],[Monto]],I4548))</f>
        <v/>
      </c>
    </row>
    <row r="4550" spans="3:9" x14ac:dyDescent="0.25">
      <c r="C4550" t="str">
        <f>IF(ISBLANK(Ventas[[#This Row],[Código]]),"",VLOOKUP(Ventas[[#This Row],[Código]],Productos[],2,FALSE))</f>
        <v/>
      </c>
      <c r="D4550" t="str">
        <f>IF(ISBLANK(Ventas[[#This Row],[Código]]),"",VLOOKUP(Ventas[[#This Row],[Código]],Productos[],3,FALSE))</f>
        <v/>
      </c>
      <c r="E4550" s="22"/>
      <c r="F4550" s="1" t="str">
        <f>IF(ISBLANK(Ventas[[#This Row],[Código]]),"",VLOOKUP(Ventas[[#This Row],[Código]],Productos[],4,FALSE))</f>
        <v/>
      </c>
      <c r="G4550" s="1" t="str">
        <f>IF(ISBLANK(Ventas[[#This Row],[Código]]),"",VLOOKUP(Ventas[[#This Row],[Código]],Productos[],5,FALSE))</f>
        <v/>
      </c>
      <c r="H4550" s="23" t="str">
        <f>IF(ISBLANK(Ventas[[#This Row],[Código]]),"",Ventas[[#This Row],[Precio Unitario]]*Ventas[[#This Row],[Cantidad]])</f>
        <v/>
      </c>
      <c r="I4550" s="1" t="str">
        <f>IF(ISBLANK(Ventas[[#This Row],[Código]]),"",SUM(Ventas[[#This Row],[Monto]],I4549))</f>
        <v/>
      </c>
    </row>
    <row r="4551" spans="3:9" x14ac:dyDescent="0.25">
      <c r="C4551" t="str">
        <f>IF(ISBLANK(Ventas[[#This Row],[Código]]),"",VLOOKUP(Ventas[[#This Row],[Código]],Productos[],2,FALSE))</f>
        <v/>
      </c>
      <c r="D4551" t="str">
        <f>IF(ISBLANK(Ventas[[#This Row],[Código]]),"",VLOOKUP(Ventas[[#This Row],[Código]],Productos[],3,FALSE))</f>
        <v/>
      </c>
      <c r="E4551" s="22"/>
      <c r="F4551" s="1" t="str">
        <f>IF(ISBLANK(Ventas[[#This Row],[Código]]),"",VLOOKUP(Ventas[[#This Row],[Código]],Productos[],4,FALSE))</f>
        <v/>
      </c>
      <c r="G4551" s="1" t="str">
        <f>IF(ISBLANK(Ventas[[#This Row],[Código]]),"",VLOOKUP(Ventas[[#This Row],[Código]],Productos[],5,FALSE))</f>
        <v/>
      </c>
      <c r="H4551" s="23" t="str">
        <f>IF(ISBLANK(Ventas[[#This Row],[Código]]),"",Ventas[[#This Row],[Precio Unitario]]*Ventas[[#This Row],[Cantidad]])</f>
        <v/>
      </c>
      <c r="I4551" s="1" t="str">
        <f>IF(ISBLANK(Ventas[[#This Row],[Código]]),"",SUM(Ventas[[#This Row],[Monto]],I4550))</f>
        <v/>
      </c>
    </row>
    <row r="4552" spans="3:9" x14ac:dyDescent="0.25">
      <c r="C4552" t="str">
        <f>IF(ISBLANK(Ventas[[#This Row],[Código]]),"",VLOOKUP(Ventas[[#This Row],[Código]],Productos[],2,FALSE))</f>
        <v/>
      </c>
      <c r="D4552" t="str">
        <f>IF(ISBLANK(Ventas[[#This Row],[Código]]),"",VLOOKUP(Ventas[[#This Row],[Código]],Productos[],3,FALSE))</f>
        <v/>
      </c>
      <c r="E4552" s="22"/>
      <c r="F4552" s="1" t="str">
        <f>IF(ISBLANK(Ventas[[#This Row],[Código]]),"",VLOOKUP(Ventas[[#This Row],[Código]],Productos[],4,FALSE))</f>
        <v/>
      </c>
      <c r="G4552" s="1" t="str">
        <f>IF(ISBLANK(Ventas[[#This Row],[Código]]),"",VLOOKUP(Ventas[[#This Row],[Código]],Productos[],5,FALSE))</f>
        <v/>
      </c>
      <c r="H4552" s="23" t="str">
        <f>IF(ISBLANK(Ventas[[#This Row],[Código]]),"",Ventas[[#This Row],[Precio Unitario]]*Ventas[[#This Row],[Cantidad]])</f>
        <v/>
      </c>
      <c r="I4552" s="1" t="str">
        <f>IF(ISBLANK(Ventas[[#This Row],[Código]]),"",SUM(Ventas[[#This Row],[Monto]],I4551))</f>
        <v/>
      </c>
    </row>
    <row r="4553" spans="3:9" x14ac:dyDescent="0.25">
      <c r="C4553" t="str">
        <f>IF(ISBLANK(Ventas[[#This Row],[Código]]),"",VLOOKUP(Ventas[[#This Row],[Código]],Productos[],2,FALSE))</f>
        <v/>
      </c>
      <c r="D4553" t="str">
        <f>IF(ISBLANK(Ventas[[#This Row],[Código]]),"",VLOOKUP(Ventas[[#This Row],[Código]],Productos[],3,FALSE))</f>
        <v/>
      </c>
      <c r="E4553" s="22"/>
      <c r="F4553" s="1" t="str">
        <f>IF(ISBLANK(Ventas[[#This Row],[Código]]),"",VLOOKUP(Ventas[[#This Row],[Código]],Productos[],4,FALSE))</f>
        <v/>
      </c>
      <c r="G4553" s="1" t="str">
        <f>IF(ISBLANK(Ventas[[#This Row],[Código]]),"",VLOOKUP(Ventas[[#This Row],[Código]],Productos[],5,FALSE))</f>
        <v/>
      </c>
      <c r="H4553" s="23" t="str">
        <f>IF(ISBLANK(Ventas[[#This Row],[Código]]),"",Ventas[[#This Row],[Precio Unitario]]*Ventas[[#This Row],[Cantidad]])</f>
        <v/>
      </c>
      <c r="I4553" s="1" t="str">
        <f>IF(ISBLANK(Ventas[[#This Row],[Código]]),"",SUM(Ventas[[#This Row],[Monto]],I4552))</f>
        <v/>
      </c>
    </row>
    <row r="4554" spans="3:9" x14ac:dyDescent="0.25">
      <c r="C4554" t="str">
        <f>IF(ISBLANK(Ventas[[#This Row],[Código]]),"",VLOOKUP(Ventas[[#This Row],[Código]],Productos[],2,FALSE))</f>
        <v/>
      </c>
      <c r="D4554" t="str">
        <f>IF(ISBLANK(Ventas[[#This Row],[Código]]),"",VLOOKUP(Ventas[[#This Row],[Código]],Productos[],3,FALSE))</f>
        <v/>
      </c>
      <c r="E4554" s="22"/>
      <c r="F4554" s="1" t="str">
        <f>IF(ISBLANK(Ventas[[#This Row],[Código]]),"",VLOOKUP(Ventas[[#This Row],[Código]],Productos[],4,FALSE))</f>
        <v/>
      </c>
      <c r="G4554" s="1" t="str">
        <f>IF(ISBLANK(Ventas[[#This Row],[Código]]),"",VLOOKUP(Ventas[[#This Row],[Código]],Productos[],5,FALSE))</f>
        <v/>
      </c>
      <c r="H4554" s="23" t="str">
        <f>IF(ISBLANK(Ventas[[#This Row],[Código]]),"",Ventas[[#This Row],[Precio Unitario]]*Ventas[[#This Row],[Cantidad]])</f>
        <v/>
      </c>
      <c r="I4554" s="1" t="str">
        <f>IF(ISBLANK(Ventas[[#This Row],[Código]]),"",SUM(Ventas[[#This Row],[Monto]],I4553))</f>
        <v/>
      </c>
    </row>
    <row r="4555" spans="3:9" x14ac:dyDescent="0.25">
      <c r="C4555" t="str">
        <f>IF(ISBLANK(Ventas[[#This Row],[Código]]),"",VLOOKUP(Ventas[[#This Row],[Código]],Productos[],2,FALSE))</f>
        <v/>
      </c>
      <c r="D4555" t="str">
        <f>IF(ISBLANK(Ventas[[#This Row],[Código]]),"",VLOOKUP(Ventas[[#This Row],[Código]],Productos[],3,FALSE))</f>
        <v/>
      </c>
      <c r="E4555" s="22"/>
      <c r="F4555" s="1" t="str">
        <f>IF(ISBLANK(Ventas[[#This Row],[Código]]),"",VLOOKUP(Ventas[[#This Row],[Código]],Productos[],4,FALSE))</f>
        <v/>
      </c>
      <c r="G4555" s="1" t="str">
        <f>IF(ISBLANK(Ventas[[#This Row],[Código]]),"",VLOOKUP(Ventas[[#This Row],[Código]],Productos[],5,FALSE))</f>
        <v/>
      </c>
      <c r="H4555" s="23" t="str">
        <f>IF(ISBLANK(Ventas[[#This Row],[Código]]),"",Ventas[[#This Row],[Precio Unitario]]*Ventas[[#This Row],[Cantidad]])</f>
        <v/>
      </c>
      <c r="I4555" s="1" t="str">
        <f>IF(ISBLANK(Ventas[[#This Row],[Código]]),"",SUM(Ventas[[#This Row],[Monto]],I4554))</f>
        <v/>
      </c>
    </row>
    <row r="4556" spans="3:9" x14ac:dyDescent="0.25">
      <c r="C4556" t="str">
        <f>IF(ISBLANK(Ventas[[#This Row],[Código]]),"",VLOOKUP(Ventas[[#This Row],[Código]],Productos[],2,FALSE))</f>
        <v/>
      </c>
      <c r="D4556" t="str">
        <f>IF(ISBLANK(Ventas[[#This Row],[Código]]),"",VLOOKUP(Ventas[[#This Row],[Código]],Productos[],3,FALSE))</f>
        <v/>
      </c>
      <c r="E4556" s="22"/>
      <c r="F4556" s="1" t="str">
        <f>IF(ISBLANK(Ventas[[#This Row],[Código]]),"",VLOOKUP(Ventas[[#This Row],[Código]],Productos[],4,FALSE))</f>
        <v/>
      </c>
      <c r="G4556" s="1" t="str">
        <f>IF(ISBLANK(Ventas[[#This Row],[Código]]),"",VLOOKUP(Ventas[[#This Row],[Código]],Productos[],5,FALSE))</f>
        <v/>
      </c>
      <c r="H4556" s="23" t="str">
        <f>IF(ISBLANK(Ventas[[#This Row],[Código]]),"",Ventas[[#This Row],[Precio Unitario]]*Ventas[[#This Row],[Cantidad]])</f>
        <v/>
      </c>
      <c r="I4556" s="1" t="str">
        <f>IF(ISBLANK(Ventas[[#This Row],[Código]]),"",SUM(Ventas[[#This Row],[Monto]],I4555))</f>
        <v/>
      </c>
    </row>
    <row r="4557" spans="3:9" x14ac:dyDescent="0.25">
      <c r="C4557" t="str">
        <f>IF(ISBLANK(Ventas[[#This Row],[Código]]),"",VLOOKUP(Ventas[[#This Row],[Código]],Productos[],2,FALSE))</f>
        <v/>
      </c>
      <c r="D4557" t="str">
        <f>IF(ISBLANK(Ventas[[#This Row],[Código]]),"",VLOOKUP(Ventas[[#This Row],[Código]],Productos[],3,FALSE))</f>
        <v/>
      </c>
      <c r="E4557" s="22"/>
      <c r="F4557" s="1" t="str">
        <f>IF(ISBLANK(Ventas[[#This Row],[Código]]),"",VLOOKUP(Ventas[[#This Row],[Código]],Productos[],4,FALSE))</f>
        <v/>
      </c>
      <c r="G4557" s="1" t="str">
        <f>IF(ISBLANK(Ventas[[#This Row],[Código]]),"",VLOOKUP(Ventas[[#This Row],[Código]],Productos[],5,FALSE))</f>
        <v/>
      </c>
      <c r="H4557" s="23" t="str">
        <f>IF(ISBLANK(Ventas[[#This Row],[Código]]),"",Ventas[[#This Row],[Precio Unitario]]*Ventas[[#This Row],[Cantidad]])</f>
        <v/>
      </c>
      <c r="I4557" s="1" t="str">
        <f>IF(ISBLANK(Ventas[[#This Row],[Código]]),"",SUM(Ventas[[#This Row],[Monto]],I4556))</f>
        <v/>
      </c>
    </row>
    <row r="4558" spans="3:9" x14ac:dyDescent="0.25">
      <c r="C4558" t="str">
        <f>IF(ISBLANK(Ventas[[#This Row],[Código]]),"",VLOOKUP(Ventas[[#This Row],[Código]],Productos[],2,FALSE))</f>
        <v/>
      </c>
      <c r="D4558" t="str">
        <f>IF(ISBLANK(Ventas[[#This Row],[Código]]),"",VLOOKUP(Ventas[[#This Row],[Código]],Productos[],3,FALSE))</f>
        <v/>
      </c>
      <c r="E4558" s="22"/>
      <c r="F4558" s="1" t="str">
        <f>IF(ISBLANK(Ventas[[#This Row],[Código]]),"",VLOOKUP(Ventas[[#This Row],[Código]],Productos[],4,FALSE))</f>
        <v/>
      </c>
      <c r="G4558" s="1" t="str">
        <f>IF(ISBLANK(Ventas[[#This Row],[Código]]),"",VLOOKUP(Ventas[[#This Row],[Código]],Productos[],5,FALSE))</f>
        <v/>
      </c>
      <c r="H4558" s="23" t="str">
        <f>IF(ISBLANK(Ventas[[#This Row],[Código]]),"",Ventas[[#This Row],[Precio Unitario]]*Ventas[[#This Row],[Cantidad]])</f>
        <v/>
      </c>
      <c r="I4558" s="1" t="str">
        <f>IF(ISBLANK(Ventas[[#This Row],[Código]]),"",SUM(Ventas[[#This Row],[Monto]],I4557))</f>
        <v/>
      </c>
    </row>
    <row r="4559" spans="3:9" x14ac:dyDescent="0.25">
      <c r="C4559" t="str">
        <f>IF(ISBLANK(Ventas[[#This Row],[Código]]),"",VLOOKUP(Ventas[[#This Row],[Código]],Productos[],2,FALSE))</f>
        <v/>
      </c>
      <c r="D4559" t="str">
        <f>IF(ISBLANK(Ventas[[#This Row],[Código]]),"",VLOOKUP(Ventas[[#This Row],[Código]],Productos[],3,FALSE))</f>
        <v/>
      </c>
      <c r="E4559" s="22"/>
      <c r="F4559" s="1" t="str">
        <f>IF(ISBLANK(Ventas[[#This Row],[Código]]),"",VLOOKUP(Ventas[[#This Row],[Código]],Productos[],4,FALSE))</f>
        <v/>
      </c>
      <c r="G4559" s="1" t="str">
        <f>IF(ISBLANK(Ventas[[#This Row],[Código]]),"",VLOOKUP(Ventas[[#This Row],[Código]],Productos[],5,FALSE))</f>
        <v/>
      </c>
      <c r="H4559" s="23" t="str">
        <f>IF(ISBLANK(Ventas[[#This Row],[Código]]),"",Ventas[[#This Row],[Precio Unitario]]*Ventas[[#This Row],[Cantidad]])</f>
        <v/>
      </c>
      <c r="I4559" s="1" t="str">
        <f>IF(ISBLANK(Ventas[[#This Row],[Código]]),"",SUM(Ventas[[#This Row],[Monto]],I4558))</f>
        <v/>
      </c>
    </row>
    <row r="4560" spans="3:9" x14ac:dyDescent="0.25">
      <c r="C4560" t="str">
        <f>IF(ISBLANK(Ventas[[#This Row],[Código]]),"",VLOOKUP(Ventas[[#This Row],[Código]],Productos[],2,FALSE))</f>
        <v/>
      </c>
      <c r="D4560" t="str">
        <f>IF(ISBLANK(Ventas[[#This Row],[Código]]),"",VLOOKUP(Ventas[[#This Row],[Código]],Productos[],3,FALSE))</f>
        <v/>
      </c>
      <c r="E4560" s="22"/>
      <c r="F4560" s="1" t="str">
        <f>IF(ISBLANK(Ventas[[#This Row],[Código]]),"",VLOOKUP(Ventas[[#This Row],[Código]],Productos[],4,FALSE))</f>
        <v/>
      </c>
      <c r="G4560" s="1" t="str">
        <f>IF(ISBLANK(Ventas[[#This Row],[Código]]),"",VLOOKUP(Ventas[[#This Row],[Código]],Productos[],5,FALSE))</f>
        <v/>
      </c>
      <c r="H4560" s="23" t="str">
        <f>IF(ISBLANK(Ventas[[#This Row],[Código]]),"",Ventas[[#This Row],[Precio Unitario]]*Ventas[[#This Row],[Cantidad]])</f>
        <v/>
      </c>
      <c r="I4560" s="1" t="str">
        <f>IF(ISBLANK(Ventas[[#This Row],[Código]]),"",SUM(Ventas[[#This Row],[Monto]],I4559))</f>
        <v/>
      </c>
    </row>
    <row r="4561" spans="3:9" x14ac:dyDescent="0.25">
      <c r="C4561" t="str">
        <f>IF(ISBLANK(Ventas[[#This Row],[Código]]),"",VLOOKUP(Ventas[[#This Row],[Código]],Productos[],2,FALSE))</f>
        <v/>
      </c>
      <c r="D4561" t="str">
        <f>IF(ISBLANK(Ventas[[#This Row],[Código]]),"",VLOOKUP(Ventas[[#This Row],[Código]],Productos[],3,FALSE))</f>
        <v/>
      </c>
      <c r="E4561" s="22"/>
      <c r="F4561" s="1" t="str">
        <f>IF(ISBLANK(Ventas[[#This Row],[Código]]),"",VLOOKUP(Ventas[[#This Row],[Código]],Productos[],4,FALSE))</f>
        <v/>
      </c>
      <c r="G4561" s="1" t="str">
        <f>IF(ISBLANK(Ventas[[#This Row],[Código]]),"",VLOOKUP(Ventas[[#This Row],[Código]],Productos[],5,FALSE))</f>
        <v/>
      </c>
      <c r="H4561" s="23" t="str">
        <f>IF(ISBLANK(Ventas[[#This Row],[Código]]),"",Ventas[[#This Row],[Precio Unitario]]*Ventas[[#This Row],[Cantidad]])</f>
        <v/>
      </c>
      <c r="I4561" s="1" t="str">
        <f>IF(ISBLANK(Ventas[[#This Row],[Código]]),"",SUM(Ventas[[#This Row],[Monto]],I4560))</f>
        <v/>
      </c>
    </row>
    <row r="4562" spans="3:9" x14ac:dyDescent="0.25">
      <c r="C4562" t="str">
        <f>IF(ISBLANK(Ventas[[#This Row],[Código]]),"",VLOOKUP(Ventas[[#This Row],[Código]],Productos[],2,FALSE))</f>
        <v/>
      </c>
      <c r="D4562" t="str">
        <f>IF(ISBLANK(Ventas[[#This Row],[Código]]),"",VLOOKUP(Ventas[[#This Row],[Código]],Productos[],3,FALSE))</f>
        <v/>
      </c>
      <c r="E4562" s="22"/>
      <c r="F4562" s="1" t="str">
        <f>IF(ISBLANK(Ventas[[#This Row],[Código]]),"",VLOOKUP(Ventas[[#This Row],[Código]],Productos[],4,FALSE))</f>
        <v/>
      </c>
      <c r="G4562" s="1" t="str">
        <f>IF(ISBLANK(Ventas[[#This Row],[Código]]),"",VLOOKUP(Ventas[[#This Row],[Código]],Productos[],5,FALSE))</f>
        <v/>
      </c>
      <c r="H4562" s="23" t="str">
        <f>IF(ISBLANK(Ventas[[#This Row],[Código]]),"",Ventas[[#This Row],[Precio Unitario]]*Ventas[[#This Row],[Cantidad]])</f>
        <v/>
      </c>
      <c r="I4562" s="1" t="str">
        <f>IF(ISBLANK(Ventas[[#This Row],[Código]]),"",SUM(Ventas[[#This Row],[Monto]],I4561))</f>
        <v/>
      </c>
    </row>
    <row r="4563" spans="3:9" x14ac:dyDescent="0.25">
      <c r="C4563" t="str">
        <f>IF(ISBLANK(Ventas[[#This Row],[Código]]),"",VLOOKUP(Ventas[[#This Row],[Código]],Productos[],2,FALSE))</f>
        <v/>
      </c>
      <c r="D4563" t="str">
        <f>IF(ISBLANK(Ventas[[#This Row],[Código]]),"",VLOOKUP(Ventas[[#This Row],[Código]],Productos[],3,FALSE))</f>
        <v/>
      </c>
      <c r="E4563" s="22"/>
      <c r="F4563" s="1" t="str">
        <f>IF(ISBLANK(Ventas[[#This Row],[Código]]),"",VLOOKUP(Ventas[[#This Row],[Código]],Productos[],4,FALSE))</f>
        <v/>
      </c>
      <c r="G4563" s="1" t="str">
        <f>IF(ISBLANK(Ventas[[#This Row],[Código]]),"",VLOOKUP(Ventas[[#This Row],[Código]],Productos[],5,FALSE))</f>
        <v/>
      </c>
      <c r="H4563" s="23" t="str">
        <f>IF(ISBLANK(Ventas[[#This Row],[Código]]),"",Ventas[[#This Row],[Precio Unitario]]*Ventas[[#This Row],[Cantidad]])</f>
        <v/>
      </c>
      <c r="I4563" s="1" t="str">
        <f>IF(ISBLANK(Ventas[[#This Row],[Código]]),"",SUM(Ventas[[#This Row],[Monto]],I4562))</f>
        <v/>
      </c>
    </row>
    <row r="4564" spans="3:9" x14ac:dyDescent="0.25">
      <c r="C4564" t="str">
        <f>IF(ISBLANK(Ventas[[#This Row],[Código]]),"",VLOOKUP(Ventas[[#This Row],[Código]],Productos[],2,FALSE))</f>
        <v/>
      </c>
      <c r="D4564" t="str">
        <f>IF(ISBLANK(Ventas[[#This Row],[Código]]),"",VLOOKUP(Ventas[[#This Row],[Código]],Productos[],3,FALSE))</f>
        <v/>
      </c>
      <c r="E4564" s="22"/>
      <c r="F4564" s="1" t="str">
        <f>IF(ISBLANK(Ventas[[#This Row],[Código]]),"",VLOOKUP(Ventas[[#This Row],[Código]],Productos[],4,FALSE))</f>
        <v/>
      </c>
      <c r="G4564" s="1" t="str">
        <f>IF(ISBLANK(Ventas[[#This Row],[Código]]),"",VLOOKUP(Ventas[[#This Row],[Código]],Productos[],5,FALSE))</f>
        <v/>
      </c>
      <c r="H4564" s="23" t="str">
        <f>IF(ISBLANK(Ventas[[#This Row],[Código]]),"",Ventas[[#This Row],[Precio Unitario]]*Ventas[[#This Row],[Cantidad]])</f>
        <v/>
      </c>
      <c r="I4564" s="1" t="str">
        <f>IF(ISBLANK(Ventas[[#This Row],[Código]]),"",SUM(Ventas[[#This Row],[Monto]],I4563))</f>
        <v/>
      </c>
    </row>
    <row r="4565" spans="3:9" x14ac:dyDescent="0.25">
      <c r="C4565" t="str">
        <f>IF(ISBLANK(Ventas[[#This Row],[Código]]),"",VLOOKUP(Ventas[[#This Row],[Código]],Productos[],2,FALSE))</f>
        <v/>
      </c>
      <c r="D4565" t="str">
        <f>IF(ISBLANK(Ventas[[#This Row],[Código]]),"",VLOOKUP(Ventas[[#This Row],[Código]],Productos[],3,FALSE))</f>
        <v/>
      </c>
      <c r="E4565" s="22"/>
      <c r="F4565" s="1" t="str">
        <f>IF(ISBLANK(Ventas[[#This Row],[Código]]),"",VLOOKUP(Ventas[[#This Row],[Código]],Productos[],4,FALSE))</f>
        <v/>
      </c>
      <c r="G4565" s="1" t="str">
        <f>IF(ISBLANK(Ventas[[#This Row],[Código]]),"",VLOOKUP(Ventas[[#This Row],[Código]],Productos[],5,FALSE))</f>
        <v/>
      </c>
      <c r="H4565" s="23" t="str">
        <f>IF(ISBLANK(Ventas[[#This Row],[Código]]),"",Ventas[[#This Row],[Precio Unitario]]*Ventas[[#This Row],[Cantidad]])</f>
        <v/>
      </c>
      <c r="I4565" s="1" t="str">
        <f>IF(ISBLANK(Ventas[[#This Row],[Código]]),"",SUM(Ventas[[#This Row],[Monto]],I4564))</f>
        <v/>
      </c>
    </row>
    <row r="4566" spans="3:9" x14ac:dyDescent="0.25">
      <c r="C4566" t="str">
        <f>IF(ISBLANK(Ventas[[#This Row],[Código]]),"",VLOOKUP(Ventas[[#This Row],[Código]],Productos[],2,FALSE))</f>
        <v/>
      </c>
      <c r="D4566" t="str">
        <f>IF(ISBLANK(Ventas[[#This Row],[Código]]),"",VLOOKUP(Ventas[[#This Row],[Código]],Productos[],3,FALSE))</f>
        <v/>
      </c>
      <c r="E4566" s="22"/>
      <c r="F4566" s="1" t="str">
        <f>IF(ISBLANK(Ventas[[#This Row],[Código]]),"",VLOOKUP(Ventas[[#This Row],[Código]],Productos[],4,FALSE))</f>
        <v/>
      </c>
      <c r="G4566" s="1" t="str">
        <f>IF(ISBLANK(Ventas[[#This Row],[Código]]),"",VLOOKUP(Ventas[[#This Row],[Código]],Productos[],5,FALSE))</f>
        <v/>
      </c>
      <c r="H4566" s="23" t="str">
        <f>IF(ISBLANK(Ventas[[#This Row],[Código]]),"",Ventas[[#This Row],[Precio Unitario]]*Ventas[[#This Row],[Cantidad]])</f>
        <v/>
      </c>
      <c r="I4566" s="1" t="str">
        <f>IF(ISBLANK(Ventas[[#This Row],[Código]]),"",SUM(Ventas[[#This Row],[Monto]],I4565))</f>
        <v/>
      </c>
    </row>
    <row r="4567" spans="3:9" x14ac:dyDescent="0.25">
      <c r="C4567" t="str">
        <f>IF(ISBLANK(Ventas[[#This Row],[Código]]),"",VLOOKUP(Ventas[[#This Row],[Código]],Productos[],2,FALSE))</f>
        <v/>
      </c>
      <c r="D4567" t="str">
        <f>IF(ISBLANK(Ventas[[#This Row],[Código]]),"",VLOOKUP(Ventas[[#This Row],[Código]],Productos[],3,FALSE))</f>
        <v/>
      </c>
      <c r="E4567" s="22"/>
      <c r="F4567" s="1" t="str">
        <f>IF(ISBLANK(Ventas[[#This Row],[Código]]),"",VLOOKUP(Ventas[[#This Row],[Código]],Productos[],4,FALSE))</f>
        <v/>
      </c>
      <c r="G4567" s="1" t="str">
        <f>IF(ISBLANK(Ventas[[#This Row],[Código]]),"",VLOOKUP(Ventas[[#This Row],[Código]],Productos[],5,FALSE))</f>
        <v/>
      </c>
      <c r="H4567" s="23" t="str">
        <f>IF(ISBLANK(Ventas[[#This Row],[Código]]),"",Ventas[[#This Row],[Precio Unitario]]*Ventas[[#This Row],[Cantidad]])</f>
        <v/>
      </c>
      <c r="I4567" s="1" t="str">
        <f>IF(ISBLANK(Ventas[[#This Row],[Código]]),"",SUM(Ventas[[#This Row],[Monto]],I4566))</f>
        <v/>
      </c>
    </row>
    <row r="4568" spans="3:9" x14ac:dyDescent="0.25">
      <c r="C4568" t="str">
        <f>IF(ISBLANK(Ventas[[#This Row],[Código]]),"",VLOOKUP(Ventas[[#This Row],[Código]],Productos[],2,FALSE))</f>
        <v/>
      </c>
      <c r="D4568" t="str">
        <f>IF(ISBLANK(Ventas[[#This Row],[Código]]),"",VLOOKUP(Ventas[[#This Row],[Código]],Productos[],3,FALSE))</f>
        <v/>
      </c>
      <c r="E4568" s="22"/>
      <c r="F4568" s="1" t="str">
        <f>IF(ISBLANK(Ventas[[#This Row],[Código]]),"",VLOOKUP(Ventas[[#This Row],[Código]],Productos[],4,FALSE))</f>
        <v/>
      </c>
      <c r="G4568" s="1" t="str">
        <f>IF(ISBLANK(Ventas[[#This Row],[Código]]),"",VLOOKUP(Ventas[[#This Row],[Código]],Productos[],5,FALSE))</f>
        <v/>
      </c>
      <c r="H4568" s="23" t="str">
        <f>IF(ISBLANK(Ventas[[#This Row],[Código]]),"",Ventas[[#This Row],[Precio Unitario]]*Ventas[[#This Row],[Cantidad]])</f>
        <v/>
      </c>
      <c r="I4568" s="1" t="str">
        <f>IF(ISBLANK(Ventas[[#This Row],[Código]]),"",SUM(Ventas[[#This Row],[Monto]],I4567))</f>
        <v/>
      </c>
    </row>
    <row r="4569" spans="3:9" x14ac:dyDescent="0.25">
      <c r="C4569" t="str">
        <f>IF(ISBLANK(Ventas[[#This Row],[Código]]),"",VLOOKUP(Ventas[[#This Row],[Código]],Productos[],2,FALSE))</f>
        <v/>
      </c>
      <c r="D4569" t="str">
        <f>IF(ISBLANK(Ventas[[#This Row],[Código]]),"",VLOOKUP(Ventas[[#This Row],[Código]],Productos[],3,FALSE))</f>
        <v/>
      </c>
      <c r="E4569" s="22"/>
      <c r="F4569" s="1" t="str">
        <f>IF(ISBLANK(Ventas[[#This Row],[Código]]),"",VLOOKUP(Ventas[[#This Row],[Código]],Productos[],4,FALSE))</f>
        <v/>
      </c>
      <c r="G4569" s="1" t="str">
        <f>IF(ISBLANK(Ventas[[#This Row],[Código]]),"",VLOOKUP(Ventas[[#This Row],[Código]],Productos[],5,FALSE))</f>
        <v/>
      </c>
      <c r="H4569" s="23" t="str">
        <f>IF(ISBLANK(Ventas[[#This Row],[Código]]),"",Ventas[[#This Row],[Precio Unitario]]*Ventas[[#This Row],[Cantidad]])</f>
        <v/>
      </c>
      <c r="I4569" s="1" t="str">
        <f>IF(ISBLANK(Ventas[[#This Row],[Código]]),"",SUM(Ventas[[#This Row],[Monto]],I4568))</f>
        <v/>
      </c>
    </row>
    <row r="4570" spans="3:9" x14ac:dyDescent="0.25">
      <c r="C4570" t="str">
        <f>IF(ISBLANK(Ventas[[#This Row],[Código]]),"",VLOOKUP(Ventas[[#This Row],[Código]],Productos[],2,FALSE))</f>
        <v/>
      </c>
      <c r="D4570" t="str">
        <f>IF(ISBLANK(Ventas[[#This Row],[Código]]),"",VLOOKUP(Ventas[[#This Row],[Código]],Productos[],3,FALSE))</f>
        <v/>
      </c>
      <c r="E4570" s="22"/>
      <c r="F4570" s="1" t="str">
        <f>IF(ISBLANK(Ventas[[#This Row],[Código]]),"",VLOOKUP(Ventas[[#This Row],[Código]],Productos[],4,FALSE))</f>
        <v/>
      </c>
      <c r="G4570" s="1" t="str">
        <f>IF(ISBLANK(Ventas[[#This Row],[Código]]),"",VLOOKUP(Ventas[[#This Row],[Código]],Productos[],5,FALSE))</f>
        <v/>
      </c>
      <c r="H4570" s="23" t="str">
        <f>IF(ISBLANK(Ventas[[#This Row],[Código]]),"",Ventas[[#This Row],[Precio Unitario]]*Ventas[[#This Row],[Cantidad]])</f>
        <v/>
      </c>
      <c r="I4570" s="1" t="str">
        <f>IF(ISBLANK(Ventas[[#This Row],[Código]]),"",SUM(Ventas[[#This Row],[Monto]],I4569))</f>
        <v/>
      </c>
    </row>
    <row r="4571" spans="3:9" x14ac:dyDescent="0.25">
      <c r="C4571" t="str">
        <f>IF(ISBLANK(Ventas[[#This Row],[Código]]),"",VLOOKUP(Ventas[[#This Row],[Código]],Productos[],2,FALSE))</f>
        <v/>
      </c>
      <c r="D4571" t="str">
        <f>IF(ISBLANK(Ventas[[#This Row],[Código]]),"",VLOOKUP(Ventas[[#This Row],[Código]],Productos[],3,FALSE))</f>
        <v/>
      </c>
      <c r="E4571" s="22"/>
      <c r="F4571" s="1" t="str">
        <f>IF(ISBLANK(Ventas[[#This Row],[Código]]),"",VLOOKUP(Ventas[[#This Row],[Código]],Productos[],4,FALSE))</f>
        <v/>
      </c>
      <c r="G4571" s="1" t="str">
        <f>IF(ISBLANK(Ventas[[#This Row],[Código]]),"",VLOOKUP(Ventas[[#This Row],[Código]],Productos[],5,FALSE))</f>
        <v/>
      </c>
      <c r="H4571" s="23" t="str">
        <f>IF(ISBLANK(Ventas[[#This Row],[Código]]),"",Ventas[[#This Row],[Precio Unitario]]*Ventas[[#This Row],[Cantidad]])</f>
        <v/>
      </c>
      <c r="I4571" s="1" t="str">
        <f>IF(ISBLANK(Ventas[[#This Row],[Código]]),"",SUM(Ventas[[#This Row],[Monto]],I4570))</f>
        <v/>
      </c>
    </row>
    <row r="4572" spans="3:9" x14ac:dyDescent="0.25">
      <c r="C4572" t="str">
        <f>IF(ISBLANK(Ventas[[#This Row],[Código]]),"",VLOOKUP(Ventas[[#This Row],[Código]],Productos[],2,FALSE))</f>
        <v/>
      </c>
      <c r="D4572" t="str">
        <f>IF(ISBLANK(Ventas[[#This Row],[Código]]),"",VLOOKUP(Ventas[[#This Row],[Código]],Productos[],3,FALSE))</f>
        <v/>
      </c>
      <c r="E4572" s="22"/>
      <c r="F4572" s="1" t="str">
        <f>IF(ISBLANK(Ventas[[#This Row],[Código]]),"",VLOOKUP(Ventas[[#This Row],[Código]],Productos[],4,FALSE))</f>
        <v/>
      </c>
      <c r="G4572" s="1" t="str">
        <f>IF(ISBLANK(Ventas[[#This Row],[Código]]),"",VLOOKUP(Ventas[[#This Row],[Código]],Productos[],5,FALSE))</f>
        <v/>
      </c>
      <c r="H4572" s="23" t="str">
        <f>IF(ISBLANK(Ventas[[#This Row],[Código]]),"",Ventas[[#This Row],[Precio Unitario]]*Ventas[[#This Row],[Cantidad]])</f>
        <v/>
      </c>
      <c r="I4572" s="1" t="str">
        <f>IF(ISBLANK(Ventas[[#This Row],[Código]]),"",SUM(Ventas[[#This Row],[Monto]],I4571))</f>
        <v/>
      </c>
    </row>
    <row r="4573" spans="3:9" x14ac:dyDescent="0.25">
      <c r="C4573" t="str">
        <f>IF(ISBLANK(Ventas[[#This Row],[Código]]),"",VLOOKUP(Ventas[[#This Row],[Código]],Productos[],2,FALSE))</f>
        <v/>
      </c>
      <c r="D4573" t="str">
        <f>IF(ISBLANK(Ventas[[#This Row],[Código]]),"",VLOOKUP(Ventas[[#This Row],[Código]],Productos[],3,FALSE))</f>
        <v/>
      </c>
      <c r="E4573" s="22"/>
      <c r="F4573" s="1" t="str">
        <f>IF(ISBLANK(Ventas[[#This Row],[Código]]),"",VLOOKUP(Ventas[[#This Row],[Código]],Productos[],4,FALSE))</f>
        <v/>
      </c>
      <c r="G4573" s="1" t="str">
        <f>IF(ISBLANK(Ventas[[#This Row],[Código]]),"",VLOOKUP(Ventas[[#This Row],[Código]],Productos[],5,FALSE))</f>
        <v/>
      </c>
      <c r="H4573" s="23" t="str">
        <f>IF(ISBLANK(Ventas[[#This Row],[Código]]),"",Ventas[[#This Row],[Precio Unitario]]*Ventas[[#This Row],[Cantidad]])</f>
        <v/>
      </c>
      <c r="I4573" s="1" t="str">
        <f>IF(ISBLANK(Ventas[[#This Row],[Código]]),"",SUM(Ventas[[#This Row],[Monto]],I4572))</f>
        <v/>
      </c>
    </row>
    <row r="4574" spans="3:9" x14ac:dyDescent="0.25">
      <c r="C4574" t="str">
        <f>IF(ISBLANK(Ventas[[#This Row],[Código]]),"",VLOOKUP(Ventas[[#This Row],[Código]],Productos[],2,FALSE))</f>
        <v/>
      </c>
      <c r="D4574" t="str">
        <f>IF(ISBLANK(Ventas[[#This Row],[Código]]),"",VLOOKUP(Ventas[[#This Row],[Código]],Productos[],3,FALSE))</f>
        <v/>
      </c>
      <c r="E4574" s="22"/>
      <c r="F4574" s="1" t="str">
        <f>IF(ISBLANK(Ventas[[#This Row],[Código]]),"",VLOOKUP(Ventas[[#This Row],[Código]],Productos[],4,FALSE))</f>
        <v/>
      </c>
      <c r="G4574" s="1" t="str">
        <f>IF(ISBLANK(Ventas[[#This Row],[Código]]),"",VLOOKUP(Ventas[[#This Row],[Código]],Productos[],5,FALSE))</f>
        <v/>
      </c>
      <c r="H4574" s="23" t="str">
        <f>IF(ISBLANK(Ventas[[#This Row],[Código]]),"",Ventas[[#This Row],[Precio Unitario]]*Ventas[[#This Row],[Cantidad]])</f>
        <v/>
      </c>
      <c r="I4574" s="1" t="str">
        <f>IF(ISBLANK(Ventas[[#This Row],[Código]]),"",SUM(Ventas[[#This Row],[Monto]],I4573))</f>
        <v/>
      </c>
    </row>
    <row r="4575" spans="3:9" x14ac:dyDescent="0.25">
      <c r="C4575" t="str">
        <f>IF(ISBLANK(Ventas[[#This Row],[Código]]),"",VLOOKUP(Ventas[[#This Row],[Código]],Productos[],2,FALSE))</f>
        <v/>
      </c>
      <c r="D4575" t="str">
        <f>IF(ISBLANK(Ventas[[#This Row],[Código]]),"",VLOOKUP(Ventas[[#This Row],[Código]],Productos[],3,FALSE))</f>
        <v/>
      </c>
      <c r="E4575" s="22"/>
      <c r="F4575" s="1" t="str">
        <f>IF(ISBLANK(Ventas[[#This Row],[Código]]),"",VLOOKUP(Ventas[[#This Row],[Código]],Productos[],4,FALSE))</f>
        <v/>
      </c>
      <c r="G4575" s="1" t="str">
        <f>IF(ISBLANK(Ventas[[#This Row],[Código]]),"",VLOOKUP(Ventas[[#This Row],[Código]],Productos[],5,FALSE))</f>
        <v/>
      </c>
      <c r="H4575" s="23" t="str">
        <f>IF(ISBLANK(Ventas[[#This Row],[Código]]),"",Ventas[[#This Row],[Precio Unitario]]*Ventas[[#This Row],[Cantidad]])</f>
        <v/>
      </c>
      <c r="I4575" s="1" t="str">
        <f>IF(ISBLANK(Ventas[[#This Row],[Código]]),"",SUM(Ventas[[#This Row],[Monto]],I4574))</f>
        <v/>
      </c>
    </row>
    <row r="4576" spans="3:9" x14ac:dyDescent="0.25">
      <c r="C4576" t="str">
        <f>IF(ISBLANK(Ventas[[#This Row],[Código]]),"",VLOOKUP(Ventas[[#This Row],[Código]],Productos[],2,FALSE))</f>
        <v/>
      </c>
      <c r="D4576" t="str">
        <f>IF(ISBLANK(Ventas[[#This Row],[Código]]),"",VLOOKUP(Ventas[[#This Row],[Código]],Productos[],3,FALSE))</f>
        <v/>
      </c>
      <c r="E4576" s="22"/>
      <c r="F4576" s="1" t="str">
        <f>IF(ISBLANK(Ventas[[#This Row],[Código]]),"",VLOOKUP(Ventas[[#This Row],[Código]],Productos[],4,FALSE))</f>
        <v/>
      </c>
      <c r="G4576" s="1" t="str">
        <f>IF(ISBLANK(Ventas[[#This Row],[Código]]),"",VLOOKUP(Ventas[[#This Row],[Código]],Productos[],5,FALSE))</f>
        <v/>
      </c>
      <c r="H4576" s="23" t="str">
        <f>IF(ISBLANK(Ventas[[#This Row],[Código]]),"",Ventas[[#This Row],[Precio Unitario]]*Ventas[[#This Row],[Cantidad]])</f>
        <v/>
      </c>
      <c r="I4576" s="1" t="str">
        <f>IF(ISBLANK(Ventas[[#This Row],[Código]]),"",SUM(Ventas[[#This Row],[Monto]],I4575))</f>
        <v/>
      </c>
    </row>
    <row r="4577" spans="3:9" x14ac:dyDescent="0.25">
      <c r="C4577" t="str">
        <f>IF(ISBLANK(Ventas[[#This Row],[Código]]),"",VLOOKUP(Ventas[[#This Row],[Código]],Productos[],2,FALSE))</f>
        <v/>
      </c>
      <c r="D4577" t="str">
        <f>IF(ISBLANK(Ventas[[#This Row],[Código]]),"",VLOOKUP(Ventas[[#This Row],[Código]],Productos[],3,FALSE))</f>
        <v/>
      </c>
      <c r="E4577" s="22"/>
      <c r="F4577" s="1" t="str">
        <f>IF(ISBLANK(Ventas[[#This Row],[Código]]),"",VLOOKUP(Ventas[[#This Row],[Código]],Productos[],4,FALSE))</f>
        <v/>
      </c>
      <c r="G4577" s="1" t="str">
        <f>IF(ISBLANK(Ventas[[#This Row],[Código]]),"",VLOOKUP(Ventas[[#This Row],[Código]],Productos[],5,FALSE))</f>
        <v/>
      </c>
      <c r="H4577" s="23" t="str">
        <f>IF(ISBLANK(Ventas[[#This Row],[Código]]),"",Ventas[[#This Row],[Precio Unitario]]*Ventas[[#This Row],[Cantidad]])</f>
        <v/>
      </c>
      <c r="I4577" s="1" t="str">
        <f>IF(ISBLANK(Ventas[[#This Row],[Código]]),"",SUM(Ventas[[#This Row],[Monto]],I4576))</f>
        <v/>
      </c>
    </row>
    <row r="4578" spans="3:9" x14ac:dyDescent="0.25">
      <c r="C4578" t="str">
        <f>IF(ISBLANK(Ventas[[#This Row],[Código]]),"",VLOOKUP(Ventas[[#This Row],[Código]],Productos[],2,FALSE))</f>
        <v/>
      </c>
      <c r="D4578" t="str">
        <f>IF(ISBLANK(Ventas[[#This Row],[Código]]),"",VLOOKUP(Ventas[[#This Row],[Código]],Productos[],3,FALSE))</f>
        <v/>
      </c>
      <c r="E4578" s="22"/>
      <c r="F4578" s="1" t="str">
        <f>IF(ISBLANK(Ventas[[#This Row],[Código]]),"",VLOOKUP(Ventas[[#This Row],[Código]],Productos[],4,FALSE))</f>
        <v/>
      </c>
      <c r="G4578" s="1" t="str">
        <f>IF(ISBLANK(Ventas[[#This Row],[Código]]),"",VLOOKUP(Ventas[[#This Row],[Código]],Productos[],5,FALSE))</f>
        <v/>
      </c>
      <c r="H4578" s="23" t="str">
        <f>IF(ISBLANK(Ventas[[#This Row],[Código]]),"",Ventas[[#This Row],[Precio Unitario]]*Ventas[[#This Row],[Cantidad]])</f>
        <v/>
      </c>
      <c r="I4578" s="1" t="str">
        <f>IF(ISBLANK(Ventas[[#This Row],[Código]]),"",SUM(Ventas[[#This Row],[Monto]],I4577))</f>
        <v/>
      </c>
    </row>
    <row r="4579" spans="3:9" x14ac:dyDescent="0.25">
      <c r="C4579" t="str">
        <f>IF(ISBLANK(Ventas[[#This Row],[Código]]),"",VLOOKUP(Ventas[[#This Row],[Código]],Productos[],2,FALSE))</f>
        <v/>
      </c>
      <c r="D4579" t="str">
        <f>IF(ISBLANK(Ventas[[#This Row],[Código]]),"",VLOOKUP(Ventas[[#This Row],[Código]],Productos[],3,FALSE))</f>
        <v/>
      </c>
      <c r="E4579" s="22"/>
      <c r="F4579" s="1" t="str">
        <f>IF(ISBLANK(Ventas[[#This Row],[Código]]),"",VLOOKUP(Ventas[[#This Row],[Código]],Productos[],4,FALSE))</f>
        <v/>
      </c>
      <c r="G4579" s="1" t="str">
        <f>IF(ISBLANK(Ventas[[#This Row],[Código]]),"",VLOOKUP(Ventas[[#This Row],[Código]],Productos[],5,FALSE))</f>
        <v/>
      </c>
      <c r="H4579" s="23" t="str">
        <f>IF(ISBLANK(Ventas[[#This Row],[Código]]),"",Ventas[[#This Row],[Precio Unitario]]*Ventas[[#This Row],[Cantidad]])</f>
        <v/>
      </c>
      <c r="I4579" s="1" t="str">
        <f>IF(ISBLANK(Ventas[[#This Row],[Código]]),"",SUM(Ventas[[#This Row],[Monto]],I4578))</f>
        <v/>
      </c>
    </row>
    <row r="4580" spans="3:9" x14ac:dyDescent="0.25">
      <c r="C4580" t="str">
        <f>IF(ISBLANK(Ventas[[#This Row],[Código]]),"",VLOOKUP(Ventas[[#This Row],[Código]],Productos[],2,FALSE))</f>
        <v/>
      </c>
      <c r="D4580" t="str">
        <f>IF(ISBLANK(Ventas[[#This Row],[Código]]),"",VLOOKUP(Ventas[[#This Row],[Código]],Productos[],3,FALSE))</f>
        <v/>
      </c>
      <c r="E4580" s="22"/>
      <c r="F4580" s="1" t="str">
        <f>IF(ISBLANK(Ventas[[#This Row],[Código]]),"",VLOOKUP(Ventas[[#This Row],[Código]],Productos[],4,FALSE))</f>
        <v/>
      </c>
      <c r="G4580" s="1" t="str">
        <f>IF(ISBLANK(Ventas[[#This Row],[Código]]),"",VLOOKUP(Ventas[[#This Row],[Código]],Productos[],5,FALSE))</f>
        <v/>
      </c>
      <c r="H4580" s="23" t="str">
        <f>IF(ISBLANK(Ventas[[#This Row],[Código]]),"",Ventas[[#This Row],[Precio Unitario]]*Ventas[[#This Row],[Cantidad]])</f>
        <v/>
      </c>
      <c r="I4580" s="1" t="str">
        <f>IF(ISBLANK(Ventas[[#This Row],[Código]]),"",SUM(Ventas[[#This Row],[Monto]],I4579))</f>
        <v/>
      </c>
    </row>
    <row r="4581" spans="3:9" x14ac:dyDescent="0.25">
      <c r="C4581" t="str">
        <f>IF(ISBLANK(Ventas[[#This Row],[Código]]),"",VLOOKUP(Ventas[[#This Row],[Código]],Productos[],2,FALSE))</f>
        <v/>
      </c>
      <c r="D4581" t="str">
        <f>IF(ISBLANK(Ventas[[#This Row],[Código]]),"",VLOOKUP(Ventas[[#This Row],[Código]],Productos[],3,FALSE))</f>
        <v/>
      </c>
      <c r="E4581" s="22"/>
      <c r="F4581" s="1" t="str">
        <f>IF(ISBLANK(Ventas[[#This Row],[Código]]),"",VLOOKUP(Ventas[[#This Row],[Código]],Productos[],4,FALSE))</f>
        <v/>
      </c>
      <c r="G4581" s="1" t="str">
        <f>IF(ISBLANK(Ventas[[#This Row],[Código]]),"",VLOOKUP(Ventas[[#This Row],[Código]],Productos[],5,FALSE))</f>
        <v/>
      </c>
      <c r="H4581" s="23" t="str">
        <f>IF(ISBLANK(Ventas[[#This Row],[Código]]),"",Ventas[[#This Row],[Precio Unitario]]*Ventas[[#This Row],[Cantidad]])</f>
        <v/>
      </c>
      <c r="I4581" s="1" t="str">
        <f>IF(ISBLANK(Ventas[[#This Row],[Código]]),"",SUM(Ventas[[#This Row],[Monto]],I4580))</f>
        <v/>
      </c>
    </row>
    <row r="4582" spans="3:9" x14ac:dyDescent="0.25">
      <c r="C4582" t="str">
        <f>IF(ISBLANK(Ventas[[#This Row],[Código]]),"",VLOOKUP(Ventas[[#This Row],[Código]],Productos[],2,FALSE))</f>
        <v/>
      </c>
      <c r="D4582" t="str">
        <f>IF(ISBLANK(Ventas[[#This Row],[Código]]),"",VLOOKUP(Ventas[[#This Row],[Código]],Productos[],3,FALSE))</f>
        <v/>
      </c>
      <c r="E4582" s="22"/>
      <c r="F4582" s="1" t="str">
        <f>IF(ISBLANK(Ventas[[#This Row],[Código]]),"",VLOOKUP(Ventas[[#This Row],[Código]],Productos[],4,FALSE))</f>
        <v/>
      </c>
      <c r="G4582" s="1" t="str">
        <f>IF(ISBLANK(Ventas[[#This Row],[Código]]),"",VLOOKUP(Ventas[[#This Row],[Código]],Productos[],5,FALSE))</f>
        <v/>
      </c>
      <c r="H4582" s="23" t="str">
        <f>IF(ISBLANK(Ventas[[#This Row],[Código]]),"",Ventas[[#This Row],[Precio Unitario]]*Ventas[[#This Row],[Cantidad]])</f>
        <v/>
      </c>
      <c r="I4582" s="1" t="str">
        <f>IF(ISBLANK(Ventas[[#This Row],[Código]]),"",SUM(Ventas[[#This Row],[Monto]],I4581))</f>
        <v/>
      </c>
    </row>
    <row r="4583" spans="3:9" x14ac:dyDescent="0.25">
      <c r="C4583" t="str">
        <f>IF(ISBLANK(Ventas[[#This Row],[Código]]),"",VLOOKUP(Ventas[[#This Row],[Código]],Productos[],2,FALSE))</f>
        <v/>
      </c>
      <c r="D4583" t="str">
        <f>IF(ISBLANK(Ventas[[#This Row],[Código]]),"",VLOOKUP(Ventas[[#This Row],[Código]],Productos[],3,FALSE))</f>
        <v/>
      </c>
      <c r="E4583" s="22"/>
      <c r="F4583" s="1" t="str">
        <f>IF(ISBLANK(Ventas[[#This Row],[Código]]),"",VLOOKUP(Ventas[[#This Row],[Código]],Productos[],4,FALSE))</f>
        <v/>
      </c>
      <c r="G4583" s="1" t="str">
        <f>IF(ISBLANK(Ventas[[#This Row],[Código]]),"",VLOOKUP(Ventas[[#This Row],[Código]],Productos[],5,FALSE))</f>
        <v/>
      </c>
      <c r="H4583" s="23" t="str">
        <f>IF(ISBLANK(Ventas[[#This Row],[Código]]),"",Ventas[[#This Row],[Precio Unitario]]*Ventas[[#This Row],[Cantidad]])</f>
        <v/>
      </c>
      <c r="I4583" s="1" t="str">
        <f>IF(ISBLANK(Ventas[[#This Row],[Código]]),"",SUM(Ventas[[#This Row],[Monto]],I4582))</f>
        <v/>
      </c>
    </row>
    <row r="4584" spans="3:9" x14ac:dyDescent="0.25">
      <c r="C4584" t="str">
        <f>IF(ISBLANK(Ventas[[#This Row],[Código]]),"",VLOOKUP(Ventas[[#This Row],[Código]],Productos[],2,FALSE))</f>
        <v/>
      </c>
      <c r="D4584" t="str">
        <f>IF(ISBLANK(Ventas[[#This Row],[Código]]),"",VLOOKUP(Ventas[[#This Row],[Código]],Productos[],3,FALSE))</f>
        <v/>
      </c>
      <c r="E4584" s="22"/>
      <c r="F4584" s="1" t="str">
        <f>IF(ISBLANK(Ventas[[#This Row],[Código]]),"",VLOOKUP(Ventas[[#This Row],[Código]],Productos[],4,FALSE))</f>
        <v/>
      </c>
      <c r="G4584" s="1" t="str">
        <f>IF(ISBLANK(Ventas[[#This Row],[Código]]),"",VLOOKUP(Ventas[[#This Row],[Código]],Productos[],5,FALSE))</f>
        <v/>
      </c>
      <c r="H4584" s="23" t="str">
        <f>IF(ISBLANK(Ventas[[#This Row],[Código]]),"",Ventas[[#This Row],[Precio Unitario]]*Ventas[[#This Row],[Cantidad]])</f>
        <v/>
      </c>
      <c r="I4584" s="1" t="str">
        <f>IF(ISBLANK(Ventas[[#This Row],[Código]]),"",SUM(Ventas[[#This Row],[Monto]],I4583))</f>
        <v/>
      </c>
    </row>
    <row r="4585" spans="3:9" x14ac:dyDescent="0.25">
      <c r="C4585" t="str">
        <f>IF(ISBLANK(Ventas[[#This Row],[Código]]),"",VLOOKUP(Ventas[[#This Row],[Código]],Productos[],2,FALSE))</f>
        <v/>
      </c>
      <c r="D4585" t="str">
        <f>IF(ISBLANK(Ventas[[#This Row],[Código]]),"",VLOOKUP(Ventas[[#This Row],[Código]],Productos[],3,FALSE))</f>
        <v/>
      </c>
      <c r="E4585" s="22"/>
      <c r="F4585" s="1" t="str">
        <f>IF(ISBLANK(Ventas[[#This Row],[Código]]),"",VLOOKUP(Ventas[[#This Row],[Código]],Productos[],4,FALSE))</f>
        <v/>
      </c>
      <c r="G4585" s="1" t="str">
        <f>IF(ISBLANK(Ventas[[#This Row],[Código]]),"",VLOOKUP(Ventas[[#This Row],[Código]],Productos[],5,FALSE))</f>
        <v/>
      </c>
      <c r="H4585" s="23" t="str">
        <f>IF(ISBLANK(Ventas[[#This Row],[Código]]),"",Ventas[[#This Row],[Precio Unitario]]*Ventas[[#This Row],[Cantidad]])</f>
        <v/>
      </c>
      <c r="I4585" s="1" t="str">
        <f>IF(ISBLANK(Ventas[[#This Row],[Código]]),"",SUM(Ventas[[#This Row],[Monto]],I4584))</f>
        <v/>
      </c>
    </row>
    <row r="4586" spans="3:9" x14ac:dyDescent="0.25">
      <c r="C4586" t="str">
        <f>IF(ISBLANK(Ventas[[#This Row],[Código]]),"",VLOOKUP(Ventas[[#This Row],[Código]],Productos[],2,FALSE))</f>
        <v/>
      </c>
      <c r="D4586" t="str">
        <f>IF(ISBLANK(Ventas[[#This Row],[Código]]),"",VLOOKUP(Ventas[[#This Row],[Código]],Productos[],3,FALSE))</f>
        <v/>
      </c>
      <c r="E4586" s="22"/>
      <c r="F4586" s="1" t="str">
        <f>IF(ISBLANK(Ventas[[#This Row],[Código]]),"",VLOOKUP(Ventas[[#This Row],[Código]],Productos[],4,FALSE))</f>
        <v/>
      </c>
      <c r="G4586" s="1" t="str">
        <f>IF(ISBLANK(Ventas[[#This Row],[Código]]),"",VLOOKUP(Ventas[[#This Row],[Código]],Productos[],5,FALSE))</f>
        <v/>
      </c>
      <c r="H4586" s="23" t="str">
        <f>IF(ISBLANK(Ventas[[#This Row],[Código]]),"",Ventas[[#This Row],[Precio Unitario]]*Ventas[[#This Row],[Cantidad]])</f>
        <v/>
      </c>
      <c r="I4586" s="1" t="str">
        <f>IF(ISBLANK(Ventas[[#This Row],[Código]]),"",SUM(Ventas[[#This Row],[Monto]],I4585))</f>
        <v/>
      </c>
    </row>
    <row r="4587" spans="3:9" x14ac:dyDescent="0.25">
      <c r="C4587" t="str">
        <f>IF(ISBLANK(Ventas[[#This Row],[Código]]),"",VLOOKUP(Ventas[[#This Row],[Código]],Productos[],2,FALSE))</f>
        <v/>
      </c>
      <c r="D4587" t="str">
        <f>IF(ISBLANK(Ventas[[#This Row],[Código]]),"",VLOOKUP(Ventas[[#This Row],[Código]],Productos[],3,FALSE))</f>
        <v/>
      </c>
      <c r="E4587" s="22"/>
      <c r="F4587" s="1" t="str">
        <f>IF(ISBLANK(Ventas[[#This Row],[Código]]),"",VLOOKUP(Ventas[[#This Row],[Código]],Productos[],4,FALSE))</f>
        <v/>
      </c>
      <c r="G4587" s="1" t="str">
        <f>IF(ISBLANK(Ventas[[#This Row],[Código]]),"",VLOOKUP(Ventas[[#This Row],[Código]],Productos[],5,FALSE))</f>
        <v/>
      </c>
      <c r="H4587" s="23" t="str">
        <f>IF(ISBLANK(Ventas[[#This Row],[Código]]),"",Ventas[[#This Row],[Precio Unitario]]*Ventas[[#This Row],[Cantidad]])</f>
        <v/>
      </c>
      <c r="I4587" s="1" t="str">
        <f>IF(ISBLANK(Ventas[[#This Row],[Código]]),"",SUM(Ventas[[#This Row],[Monto]],I4586))</f>
        <v/>
      </c>
    </row>
    <row r="4588" spans="3:9" x14ac:dyDescent="0.25">
      <c r="C4588" t="str">
        <f>IF(ISBLANK(Ventas[[#This Row],[Código]]),"",VLOOKUP(Ventas[[#This Row],[Código]],Productos[],2,FALSE))</f>
        <v/>
      </c>
      <c r="D4588" t="str">
        <f>IF(ISBLANK(Ventas[[#This Row],[Código]]),"",VLOOKUP(Ventas[[#This Row],[Código]],Productos[],3,FALSE))</f>
        <v/>
      </c>
      <c r="E4588" s="22"/>
      <c r="F4588" s="1" t="str">
        <f>IF(ISBLANK(Ventas[[#This Row],[Código]]),"",VLOOKUP(Ventas[[#This Row],[Código]],Productos[],4,FALSE))</f>
        <v/>
      </c>
      <c r="G4588" s="1" t="str">
        <f>IF(ISBLANK(Ventas[[#This Row],[Código]]),"",VLOOKUP(Ventas[[#This Row],[Código]],Productos[],5,FALSE))</f>
        <v/>
      </c>
      <c r="H4588" s="23" t="str">
        <f>IF(ISBLANK(Ventas[[#This Row],[Código]]),"",Ventas[[#This Row],[Precio Unitario]]*Ventas[[#This Row],[Cantidad]])</f>
        <v/>
      </c>
      <c r="I4588" s="1" t="str">
        <f>IF(ISBLANK(Ventas[[#This Row],[Código]]),"",SUM(Ventas[[#This Row],[Monto]],I4587))</f>
        <v/>
      </c>
    </row>
    <row r="4589" spans="3:9" x14ac:dyDescent="0.25">
      <c r="C4589" t="str">
        <f>IF(ISBLANK(Ventas[[#This Row],[Código]]),"",VLOOKUP(Ventas[[#This Row],[Código]],Productos[],2,FALSE))</f>
        <v/>
      </c>
      <c r="D4589" t="str">
        <f>IF(ISBLANK(Ventas[[#This Row],[Código]]),"",VLOOKUP(Ventas[[#This Row],[Código]],Productos[],3,FALSE))</f>
        <v/>
      </c>
      <c r="E4589" s="22"/>
      <c r="F4589" s="1" t="str">
        <f>IF(ISBLANK(Ventas[[#This Row],[Código]]),"",VLOOKUP(Ventas[[#This Row],[Código]],Productos[],4,FALSE))</f>
        <v/>
      </c>
      <c r="G4589" s="1" t="str">
        <f>IF(ISBLANK(Ventas[[#This Row],[Código]]),"",VLOOKUP(Ventas[[#This Row],[Código]],Productos[],5,FALSE))</f>
        <v/>
      </c>
      <c r="H4589" s="23" t="str">
        <f>IF(ISBLANK(Ventas[[#This Row],[Código]]),"",Ventas[[#This Row],[Precio Unitario]]*Ventas[[#This Row],[Cantidad]])</f>
        <v/>
      </c>
      <c r="I4589" s="1" t="str">
        <f>IF(ISBLANK(Ventas[[#This Row],[Código]]),"",SUM(Ventas[[#This Row],[Monto]],I4588))</f>
        <v/>
      </c>
    </row>
    <row r="4590" spans="3:9" x14ac:dyDescent="0.25">
      <c r="C4590" t="str">
        <f>IF(ISBLANK(Ventas[[#This Row],[Código]]),"",VLOOKUP(Ventas[[#This Row],[Código]],Productos[],2,FALSE))</f>
        <v/>
      </c>
      <c r="D4590" t="str">
        <f>IF(ISBLANK(Ventas[[#This Row],[Código]]),"",VLOOKUP(Ventas[[#This Row],[Código]],Productos[],3,FALSE))</f>
        <v/>
      </c>
      <c r="E4590" s="22"/>
      <c r="F4590" s="1" t="str">
        <f>IF(ISBLANK(Ventas[[#This Row],[Código]]),"",VLOOKUP(Ventas[[#This Row],[Código]],Productos[],4,FALSE))</f>
        <v/>
      </c>
      <c r="G4590" s="1" t="str">
        <f>IF(ISBLANK(Ventas[[#This Row],[Código]]),"",VLOOKUP(Ventas[[#This Row],[Código]],Productos[],5,FALSE))</f>
        <v/>
      </c>
      <c r="H4590" s="23" t="str">
        <f>IF(ISBLANK(Ventas[[#This Row],[Código]]),"",Ventas[[#This Row],[Precio Unitario]]*Ventas[[#This Row],[Cantidad]])</f>
        <v/>
      </c>
      <c r="I4590" s="1" t="str">
        <f>IF(ISBLANK(Ventas[[#This Row],[Código]]),"",SUM(Ventas[[#This Row],[Monto]],I4589))</f>
        <v/>
      </c>
    </row>
    <row r="4591" spans="3:9" x14ac:dyDescent="0.25">
      <c r="C4591" t="str">
        <f>IF(ISBLANK(Ventas[[#This Row],[Código]]),"",VLOOKUP(Ventas[[#This Row],[Código]],Productos[],2,FALSE))</f>
        <v/>
      </c>
      <c r="D4591" t="str">
        <f>IF(ISBLANK(Ventas[[#This Row],[Código]]),"",VLOOKUP(Ventas[[#This Row],[Código]],Productos[],3,FALSE))</f>
        <v/>
      </c>
      <c r="E4591" s="22"/>
      <c r="F4591" s="1" t="str">
        <f>IF(ISBLANK(Ventas[[#This Row],[Código]]),"",VLOOKUP(Ventas[[#This Row],[Código]],Productos[],4,FALSE))</f>
        <v/>
      </c>
      <c r="G4591" s="1" t="str">
        <f>IF(ISBLANK(Ventas[[#This Row],[Código]]),"",VLOOKUP(Ventas[[#This Row],[Código]],Productos[],5,FALSE))</f>
        <v/>
      </c>
      <c r="H4591" s="23" t="str">
        <f>IF(ISBLANK(Ventas[[#This Row],[Código]]),"",Ventas[[#This Row],[Precio Unitario]]*Ventas[[#This Row],[Cantidad]])</f>
        <v/>
      </c>
      <c r="I4591" s="1" t="str">
        <f>IF(ISBLANK(Ventas[[#This Row],[Código]]),"",SUM(Ventas[[#This Row],[Monto]],I4590))</f>
        <v/>
      </c>
    </row>
    <row r="4592" spans="3:9" x14ac:dyDescent="0.25">
      <c r="C4592" t="str">
        <f>IF(ISBLANK(Ventas[[#This Row],[Código]]),"",VLOOKUP(Ventas[[#This Row],[Código]],Productos[],2,FALSE))</f>
        <v/>
      </c>
      <c r="D4592" t="str">
        <f>IF(ISBLANK(Ventas[[#This Row],[Código]]),"",VLOOKUP(Ventas[[#This Row],[Código]],Productos[],3,FALSE))</f>
        <v/>
      </c>
      <c r="E4592" s="22"/>
      <c r="F4592" s="1" t="str">
        <f>IF(ISBLANK(Ventas[[#This Row],[Código]]),"",VLOOKUP(Ventas[[#This Row],[Código]],Productos[],4,FALSE))</f>
        <v/>
      </c>
      <c r="G4592" s="1" t="str">
        <f>IF(ISBLANK(Ventas[[#This Row],[Código]]),"",VLOOKUP(Ventas[[#This Row],[Código]],Productos[],5,FALSE))</f>
        <v/>
      </c>
      <c r="H4592" s="23" t="str">
        <f>IF(ISBLANK(Ventas[[#This Row],[Código]]),"",Ventas[[#This Row],[Precio Unitario]]*Ventas[[#This Row],[Cantidad]])</f>
        <v/>
      </c>
      <c r="I4592" s="1" t="str">
        <f>IF(ISBLANK(Ventas[[#This Row],[Código]]),"",SUM(Ventas[[#This Row],[Monto]],I4591))</f>
        <v/>
      </c>
    </row>
    <row r="4593" spans="3:9" x14ac:dyDescent="0.25">
      <c r="C4593" t="str">
        <f>IF(ISBLANK(Ventas[[#This Row],[Código]]),"",VLOOKUP(Ventas[[#This Row],[Código]],Productos[],2,FALSE))</f>
        <v/>
      </c>
      <c r="D4593" t="str">
        <f>IF(ISBLANK(Ventas[[#This Row],[Código]]),"",VLOOKUP(Ventas[[#This Row],[Código]],Productos[],3,FALSE))</f>
        <v/>
      </c>
      <c r="E4593" s="22"/>
      <c r="F4593" s="1" t="str">
        <f>IF(ISBLANK(Ventas[[#This Row],[Código]]),"",VLOOKUP(Ventas[[#This Row],[Código]],Productos[],4,FALSE))</f>
        <v/>
      </c>
      <c r="G4593" s="1" t="str">
        <f>IF(ISBLANK(Ventas[[#This Row],[Código]]),"",VLOOKUP(Ventas[[#This Row],[Código]],Productos[],5,FALSE))</f>
        <v/>
      </c>
      <c r="H4593" s="23" t="str">
        <f>IF(ISBLANK(Ventas[[#This Row],[Código]]),"",Ventas[[#This Row],[Precio Unitario]]*Ventas[[#This Row],[Cantidad]])</f>
        <v/>
      </c>
      <c r="I4593" s="1" t="str">
        <f>IF(ISBLANK(Ventas[[#This Row],[Código]]),"",SUM(Ventas[[#This Row],[Monto]],I4592))</f>
        <v/>
      </c>
    </row>
    <row r="4594" spans="3:9" x14ac:dyDescent="0.25">
      <c r="C4594" t="str">
        <f>IF(ISBLANK(Ventas[[#This Row],[Código]]),"",VLOOKUP(Ventas[[#This Row],[Código]],Productos[],2,FALSE))</f>
        <v/>
      </c>
      <c r="D4594" t="str">
        <f>IF(ISBLANK(Ventas[[#This Row],[Código]]),"",VLOOKUP(Ventas[[#This Row],[Código]],Productos[],3,FALSE))</f>
        <v/>
      </c>
      <c r="E4594" s="22"/>
      <c r="F4594" s="1" t="str">
        <f>IF(ISBLANK(Ventas[[#This Row],[Código]]),"",VLOOKUP(Ventas[[#This Row],[Código]],Productos[],4,FALSE))</f>
        <v/>
      </c>
      <c r="G4594" s="1" t="str">
        <f>IF(ISBLANK(Ventas[[#This Row],[Código]]),"",VLOOKUP(Ventas[[#This Row],[Código]],Productos[],5,FALSE))</f>
        <v/>
      </c>
      <c r="H4594" s="23" t="str">
        <f>IF(ISBLANK(Ventas[[#This Row],[Código]]),"",Ventas[[#This Row],[Precio Unitario]]*Ventas[[#This Row],[Cantidad]])</f>
        <v/>
      </c>
      <c r="I4594" s="1" t="str">
        <f>IF(ISBLANK(Ventas[[#This Row],[Código]]),"",SUM(Ventas[[#This Row],[Monto]],I4593))</f>
        <v/>
      </c>
    </row>
    <row r="4595" spans="3:9" x14ac:dyDescent="0.25">
      <c r="C4595" t="str">
        <f>IF(ISBLANK(Ventas[[#This Row],[Código]]),"",VLOOKUP(Ventas[[#This Row],[Código]],Productos[],2,FALSE))</f>
        <v/>
      </c>
      <c r="D4595" t="str">
        <f>IF(ISBLANK(Ventas[[#This Row],[Código]]),"",VLOOKUP(Ventas[[#This Row],[Código]],Productos[],3,FALSE))</f>
        <v/>
      </c>
      <c r="E4595" s="22"/>
      <c r="F4595" s="1" t="str">
        <f>IF(ISBLANK(Ventas[[#This Row],[Código]]),"",VLOOKUP(Ventas[[#This Row],[Código]],Productos[],4,FALSE))</f>
        <v/>
      </c>
      <c r="G4595" s="1" t="str">
        <f>IF(ISBLANK(Ventas[[#This Row],[Código]]),"",VLOOKUP(Ventas[[#This Row],[Código]],Productos[],5,FALSE))</f>
        <v/>
      </c>
      <c r="H4595" s="23" t="str">
        <f>IF(ISBLANK(Ventas[[#This Row],[Código]]),"",Ventas[[#This Row],[Precio Unitario]]*Ventas[[#This Row],[Cantidad]])</f>
        <v/>
      </c>
      <c r="I4595" s="1" t="str">
        <f>IF(ISBLANK(Ventas[[#This Row],[Código]]),"",SUM(Ventas[[#This Row],[Monto]],I4594))</f>
        <v/>
      </c>
    </row>
    <row r="4596" spans="3:9" x14ac:dyDescent="0.25">
      <c r="C4596" t="str">
        <f>IF(ISBLANK(Ventas[[#This Row],[Código]]),"",VLOOKUP(Ventas[[#This Row],[Código]],Productos[],2,FALSE))</f>
        <v/>
      </c>
      <c r="D4596" t="str">
        <f>IF(ISBLANK(Ventas[[#This Row],[Código]]),"",VLOOKUP(Ventas[[#This Row],[Código]],Productos[],3,FALSE))</f>
        <v/>
      </c>
      <c r="E4596" s="22"/>
      <c r="F4596" s="1" t="str">
        <f>IF(ISBLANK(Ventas[[#This Row],[Código]]),"",VLOOKUP(Ventas[[#This Row],[Código]],Productos[],4,FALSE))</f>
        <v/>
      </c>
      <c r="G4596" s="1" t="str">
        <f>IF(ISBLANK(Ventas[[#This Row],[Código]]),"",VLOOKUP(Ventas[[#This Row],[Código]],Productos[],5,FALSE))</f>
        <v/>
      </c>
      <c r="H4596" s="23" t="str">
        <f>IF(ISBLANK(Ventas[[#This Row],[Código]]),"",Ventas[[#This Row],[Precio Unitario]]*Ventas[[#This Row],[Cantidad]])</f>
        <v/>
      </c>
      <c r="I4596" s="1" t="str">
        <f>IF(ISBLANK(Ventas[[#This Row],[Código]]),"",SUM(Ventas[[#This Row],[Monto]],I4595))</f>
        <v/>
      </c>
    </row>
    <row r="4597" spans="3:9" x14ac:dyDescent="0.25">
      <c r="C4597" t="str">
        <f>IF(ISBLANK(Ventas[[#This Row],[Código]]),"",VLOOKUP(Ventas[[#This Row],[Código]],Productos[],2,FALSE))</f>
        <v/>
      </c>
      <c r="D4597" t="str">
        <f>IF(ISBLANK(Ventas[[#This Row],[Código]]),"",VLOOKUP(Ventas[[#This Row],[Código]],Productos[],3,FALSE))</f>
        <v/>
      </c>
      <c r="E4597" s="22"/>
      <c r="F4597" s="1" t="str">
        <f>IF(ISBLANK(Ventas[[#This Row],[Código]]),"",VLOOKUP(Ventas[[#This Row],[Código]],Productos[],4,FALSE))</f>
        <v/>
      </c>
      <c r="G4597" s="1" t="str">
        <f>IF(ISBLANK(Ventas[[#This Row],[Código]]),"",VLOOKUP(Ventas[[#This Row],[Código]],Productos[],5,FALSE))</f>
        <v/>
      </c>
      <c r="H4597" s="23" t="str">
        <f>IF(ISBLANK(Ventas[[#This Row],[Código]]),"",Ventas[[#This Row],[Precio Unitario]]*Ventas[[#This Row],[Cantidad]])</f>
        <v/>
      </c>
      <c r="I4597" s="1" t="str">
        <f>IF(ISBLANK(Ventas[[#This Row],[Código]]),"",SUM(Ventas[[#This Row],[Monto]],I4596))</f>
        <v/>
      </c>
    </row>
    <row r="4598" spans="3:9" x14ac:dyDescent="0.25">
      <c r="C4598" t="str">
        <f>IF(ISBLANK(Ventas[[#This Row],[Código]]),"",VLOOKUP(Ventas[[#This Row],[Código]],Productos[],2,FALSE))</f>
        <v/>
      </c>
      <c r="D4598" t="str">
        <f>IF(ISBLANK(Ventas[[#This Row],[Código]]),"",VLOOKUP(Ventas[[#This Row],[Código]],Productos[],3,FALSE))</f>
        <v/>
      </c>
      <c r="E4598" s="22"/>
      <c r="F4598" s="1" t="str">
        <f>IF(ISBLANK(Ventas[[#This Row],[Código]]),"",VLOOKUP(Ventas[[#This Row],[Código]],Productos[],4,FALSE))</f>
        <v/>
      </c>
      <c r="G4598" s="1" t="str">
        <f>IF(ISBLANK(Ventas[[#This Row],[Código]]),"",VLOOKUP(Ventas[[#This Row],[Código]],Productos[],5,FALSE))</f>
        <v/>
      </c>
      <c r="H4598" s="23" t="str">
        <f>IF(ISBLANK(Ventas[[#This Row],[Código]]),"",Ventas[[#This Row],[Precio Unitario]]*Ventas[[#This Row],[Cantidad]])</f>
        <v/>
      </c>
      <c r="I4598" s="1" t="str">
        <f>IF(ISBLANK(Ventas[[#This Row],[Código]]),"",SUM(Ventas[[#This Row],[Monto]],I4597))</f>
        <v/>
      </c>
    </row>
    <row r="4599" spans="3:9" x14ac:dyDescent="0.25">
      <c r="C4599" t="str">
        <f>IF(ISBLANK(Ventas[[#This Row],[Código]]),"",VLOOKUP(Ventas[[#This Row],[Código]],Productos[],2,FALSE))</f>
        <v/>
      </c>
      <c r="D4599" t="str">
        <f>IF(ISBLANK(Ventas[[#This Row],[Código]]),"",VLOOKUP(Ventas[[#This Row],[Código]],Productos[],3,FALSE))</f>
        <v/>
      </c>
      <c r="E4599" s="22"/>
      <c r="F4599" s="1" t="str">
        <f>IF(ISBLANK(Ventas[[#This Row],[Código]]),"",VLOOKUP(Ventas[[#This Row],[Código]],Productos[],4,FALSE))</f>
        <v/>
      </c>
      <c r="G4599" s="1" t="str">
        <f>IF(ISBLANK(Ventas[[#This Row],[Código]]),"",VLOOKUP(Ventas[[#This Row],[Código]],Productos[],5,FALSE))</f>
        <v/>
      </c>
      <c r="H4599" s="23" t="str">
        <f>IF(ISBLANK(Ventas[[#This Row],[Código]]),"",Ventas[[#This Row],[Precio Unitario]]*Ventas[[#This Row],[Cantidad]])</f>
        <v/>
      </c>
      <c r="I4599" s="1" t="str">
        <f>IF(ISBLANK(Ventas[[#This Row],[Código]]),"",SUM(Ventas[[#This Row],[Monto]],I4598))</f>
        <v/>
      </c>
    </row>
    <row r="4600" spans="3:9" x14ac:dyDescent="0.25">
      <c r="C4600" t="str">
        <f>IF(ISBLANK(Ventas[[#This Row],[Código]]),"",VLOOKUP(Ventas[[#This Row],[Código]],Productos[],2,FALSE))</f>
        <v/>
      </c>
      <c r="D4600" t="str">
        <f>IF(ISBLANK(Ventas[[#This Row],[Código]]),"",VLOOKUP(Ventas[[#This Row],[Código]],Productos[],3,FALSE))</f>
        <v/>
      </c>
      <c r="E4600" s="22"/>
      <c r="F4600" s="1" t="str">
        <f>IF(ISBLANK(Ventas[[#This Row],[Código]]),"",VLOOKUP(Ventas[[#This Row],[Código]],Productos[],4,FALSE))</f>
        <v/>
      </c>
      <c r="G4600" s="1" t="str">
        <f>IF(ISBLANK(Ventas[[#This Row],[Código]]),"",VLOOKUP(Ventas[[#This Row],[Código]],Productos[],5,FALSE))</f>
        <v/>
      </c>
      <c r="H4600" s="23" t="str">
        <f>IF(ISBLANK(Ventas[[#This Row],[Código]]),"",Ventas[[#This Row],[Precio Unitario]]*Ventas[[#This Row],[Cantidad]])</f>
        <v/>
      </c>
      <c r="I4600" s="1" t="str">
        <f>IF(ISBLANK(Ventas[[#This Row],[Código]]),"",SUM(Ventas[[#This Row],[Monto]],I4599))</f>
        <v/>
      </c>
    </row>
    <row r="4601" spans="3:9" x14ac:dyDescent="0.25">
      <c r="C4601" t="str">
        <f>IF(ISBLANK(Ventas[[#This Row],[Código]]),"",VLOOKUP(Ventas[[#This Row],[Código]],Productos[],2,FALSE))</f>
        <v/>
      </c>
      <c r="D4601" t="str">
        <f>IF(ISBLANK(Ventas[[#This Row],[Código]]),"",VLOOKUP(Ventas[[#This Row],[Código]],Productos[],3,FALSE))</f>
        <v/>
      </c>
      <c r="E4601" s="22"/>
      <c r="F4601" s="1" t="str">
        <f>IF(ISBLANK(Ventas[[#This Row],[Código]]),"",VLOOKUP(Ventas[[#This Row],[Código]],Productos[],4,FALSE))</f>
        <v/>
      </c>
      <c r="G4601" s="1" t="str">
        <f>IF(ISBLANK(Ventas[[#This Row],[Código]]),"",VLOOKUP(Ventas[[#This Row],[Código]],Productos[],5,FALSE))</f>
        <v/>
      </c>
      <c r="H4601" s="23" t="str">
        <f>IF(ISBLANK(Ventas[[#This Row],[Código]]),"",Ventas[[#This Row],[Precio Unitario]]*Ventas[[#This Row],[Cantidad]])</f>
        <v/>
      </c>
      <c r="I4601" s="1" t="str">
        <f>IF(ISBLANK(Ventas[[#This Row],[Código]]),"",SUM(Ventas[[#This Row],[Monto]],I4600))</f>
        <v/>
      </c>
    </row>
    <row r="4602" spans="3:9" x14ac:dyDescent="0.25">
      <c r="C4602" t="str">
        <f>IF(ISBLANK(Ventas[[#This Row],[Código]]),"",VLOOKUP(Ventas[[#This Row],[Código]],Productos[],2,FALSE))</f>
        <v/>
      </c>
      <c r="D4602" t="str">
        <f>IF(ISBLANK(Ventas[[#This Row],[Código]]),"",VLOOKUP(Ventas[[#This Row],[Código]],Productos[],3,FALSE))</f>
        <v/>
      </c>
      <c r="E4602" s="22"/>
      <c r="F4602" s="1" t="str">
        <f>IF(ISBLANK(Ventas[[#This Row],[Código]]),"",VLOOKUP(Ventas[[#This Row],[Código]],Productos[],4,FALSE))</f>
        <v/>
      </c>
      <c r="G4602" s="1" t="str">
        <f>IF(ISBLANK(Ventas[[#This Row],[Código]]),"",VLOOKUP(Ventas[[#This Row],[Código]],Productos[],5,FALSE))</f>
        <v/>
      </c>
      <c r="H4602" s="23" t="str">
        <f>IF(ISBLANK(Ventas[[#This Row],[Código]]),"",Ventas[[#This Row],[Precio Unitario]]*Ventas[[#This Row],[Cantidad]])</f>
        <v/>
      </c>
      <c r="I4602" s="1" t="str">
        <f>IF(ISBLANK(Ventas[[#This Row],[Código]]),"",SUM(Ventas[[#This Row],[Monto]],I4601))</f>
        <v/>
      </c>
    </row>
    <row r="4603" spans="3:9" x14ac:dyDescent="0.25">
      <c r="C4603" t="str">
        <f>IF(ISBLANK(Ventas[[#This Row],[Código]]),"",VLOOKUP(Ventas[[#This Row],[Código]],Productos[],2,FALSE))</f>
        <v/>
      </c>
      <c r="D4603" t="str">
        <f>IF(ISBLANK(Ventas[[#This Row],[Código]]),"",VLOOKUP(Ventas[[#This Row],[Código]],Productos[],3,FALSE))</f>
        <v/>
      </c>
      <c r="E4603" s="22"/>
      <c r="F4603" s="1" t="str">
        <f>IF(ISBLANK(Ventas[[#This Row],[Código]]),"",VLOOKUP(Ventas[[#This Row],[Código]],Productos[],4,FALSE))</f>
        <v/>
      </c>
      <c r="G4603" s="1" t="str">
        <f>IF(ISBLANK(Ventas[[#This Row],[Código]]),"",VLOOKUP(Ventas[[#This Row],[Código]],Productos[],5,FALSE))</f>
        <v/>
      </c>
      <c r="H4603" s="23" t="str">
        <f>IF(ISBLANK(Ventas[[#This Row],[Código]]),"",Ventas[[#This Row],[Precio Unitario]]*Ventas[[#This Row],[Cantidad]])</f>
        <v/>
      </c>
      <c r="I4603" s="1" t="str">
        <f>IF(ISBLANK(Ventas[[#This Row],[Código]]),"",SUM(Ventas[[#This Row],[Monto]],I4602))</f>
        <v/>
      </c>
    </row>
    <row r="4604" spans="3:9" x14ac:dyDescent="0.25">
      <c r="C4604" t="str">
        <f>IF(ISBLANK(Ventas[[#This Row],[Código]]),"",VLOOKUP(Ventas[[#This Row],[Código]],Productos[],2,FALSE))</f>
        <v/>
      </c>
      <c r="D4604" t="str">
        <f>IF(ISBLANK(Ventas[[#This Row],[Código]]),"",VLOOKUP(Ventas[[#This Row],[Código]],Productos[],3,FALSE))</f>
        <v/>
      </c>
      <c r="E4604" s="22"/>
      <c r="F4604" s="1" t="str">
        <f>IF(ISBLANK(Ventas[[#This Row],[Código]]),"",VLOOKUP(Ventas[[#This Row],[Código]],Productos[],4,FALSE))</f>
        <v/>
      </c>
      <c r="G4604" s="1" t="str">
        <f>IF(ISBLANK(Ventas[[#This Row],[Código]]),"",VLOOKUP(Ventas[[#This Row],[Código]],Productos[],5,FALSE))</f>
        <v/>
      </c>
      <c r="H4604" s="23" t="str">
        <f>IF(ISBLANK(Ventas[[#This Row],[Código]]),"",Ventas[[#This Row],[Precio Unitario]]*Ventas[[#This Row],[Cantidad]])</f>
        <v/>
      </c>
      <c r="I4604" s="1" t="str">
        <f>IF(ISBLANK(Ventas[[#This Row],[Código]]),"",SUM(Ventas[[#This Row],[Monto]],I4603))</f>
        <v/>
      </c>
    </row>
    <row r="4605" spans="3:9" x14ac:dyDescent="0.25">
      <c r="C4605" t="str">
        <f>IF(ISBLANK(Ventas[[#This Row],[Código]]),"",VLOOKUP(Ventas[[#This Row],[Código]],Productos[],2,FALSE))</f>
        <v/>
      </c>
      <c r="D4605" t="str">
        <f>IF(ISBLANK(Ventas[[#This Row],[Código]]),"",VLOOKUP(Ventas[[#This Row],[Código]],Productos[],3,FALSE))</f>
        <v/>
      </c>
      <c r="E4605" s="22"/>
      <c r="F4605" s="1" t="str">
        <f>IF(ISBLANK(Ventas[[#This Row],[Código]]),"",VLOOKUP(Ventas[[#This Row],[Código]],Productos[],4,FALSE))</f>
        <v/>
      </c>
      <c r="G4605" s="1" t="str">
        <f>IF(ISBLANK(Ventas[[#This Row],[Código]]),"",VLOOKUP(Ventas[[#This Row],[Código]],Productos[],5,FALSE))</f>
        <v/>
      </c>
      <c r="H4605" s="23" t="str">
        <f>IF(ISBLANK(Ventas[[#This Row],[Código]]),"",Ventas[[#This Row],[Precio Unitario]]*Ventas[[#This Row],[Cantidad]])</f>
        <v/>
      </c>
      <c r="I4605" s="1" t="str">
        <f>IF(ISBLANK(Ventas[[#This Row],[Código]]),"",SUM(Ventas[[#This Row],[Monto]],I4604))</f>
        <v/>
      </c>
    </row>
    <row r="4606" spans="3:9" x14ac:dyDescent="0.25">
      <c r="C4606" t="str">
        <f>IF(ISBLANK(Ventas[[#This Row],[Código]]),"",VLOOKUP(Ventas[[#This Row],[Código]],Productos[],2,FALSE))</f>
        <v/>
      </c>
      <c r="D4606" t="str">
        <f>IF(ISBLANK(Ventas[[#This Row],[Código]]),"",VLOOKUP(Ventas[[#This Row],[Código]],Productos[],3,FALSE))</f>
        <v/>
      </c>
      <c r="E4606" s="22"/>
      <c r="F4606" s="1" t="str">
        <f>IF(ISBLANK(Ventas[[#This Row],[Código]]),"",VLOOKUP(Ventas[[#This Row],[Código]],Productos[],4,FALSE))</f>
        <v/>
      </c>
      <c r="G4606" s="1" t="str">
        <f>IF(ISBLANK(Ventas[[#This Row],[Código]]),"",VLOOKUP(Ventas[[#This Row],[Código]],Productos[],5,FALSE))</f>
        <v/>
      </c>
      <c r="H4606" s="23" t="str">
        <f>IF(ISBLANK(Ventas[[#This Row],[Código]]),"",Ventas[[#This Row],[Precio Unitario]]*Ventas[[#This Row],[Cantidad]])</f>
        <v/>
      </c>
      <c r="I4606" s="1" t="str">
        <f>IF(ISBLANK(Ventas[[#This Row],[Código]]),"",SUM(Ventas[[#This Row],[Monto]],I4605))</f>
        <v/>
      </c>
    </row>
    <row r="4607" spans="3:9" x14ac:dyDescent="0.25">
      <c r="C4607" t="str">
        <f>IF(ISBLANK(Ventas[[#This Row],[Código]]),"",VLOOKUP(Ventas[[#This Row],[Código]],Productos[],2,FALSE))</f>
        <v/>
      </c>
      <c r="D4607" t="str">
        <f>IF(ISBLANK(Ventas[[#This Row],[Código]]),"",VLOOKUP(Ventas[[#This Row],[Código]],Productos[],3,FALSE))</f>
        <v/>
      </c>
      <c r="E4607" s="22"/>
      <c r="F4607" s="1" t="str">
        <f>IF(ISBLANK(Ventas[[#This Row],[Código]]),"",VLOOKUP(Ventas[[#This Row],[Código]],Productos[],4,FALSE))</f>
        <v/>
      </c>
      <c r="G4607" s="1" t="str">
        <f>IF(ISBLANK(Ventas[[#This Row],[Código]]),"",VLOOKUP(Ventas[[#This Row],[Código]],Productos[],5,FALSE))</f>
        <v/>
      </c>
      <c r="H4607" s="23" t="str">
        <f>IF(ISBLANK(Ventas[[#This Row],[Código]]),"",Ventas[[#This Row],[Precio Unitario]]*Ventas[[#This Row],[Cantidad]])</f>
        <v/>
      </c>
      <c r="I4607" s="1" t="str">
        <f>IF(ISBLANK(Ventas[[#This Row],[Código]]),"",SUM(Ventas[[#This Row],[Monto]],I4606))</f>
        <v/>
      </c>
    </row>
    <row r="4608" spans="3:9" x14ac:dyDescent="0.25">
      <c r="C4608" t="str">
        <f>IF(ISBLANK(Ventas[[#This Row],[Código]]),"",VLOOKUP(Ventas[[#This Row],[Código]],Productos[],2,FALSE))</f>
        <v/>
      </c>
      <c r="D4608" t="str">
        <f>IF(ISBLANK(Ventas[[#This Row],[Código]]),"",VLOOKUP(Ventas[[#This Row],[Código]],Productos[],3,FALSE))</f>
        <v/>
      </c>
      <c r="E4608" s="22"/>
      <c r="F4608" s="1" t="str">
        <f>IF(ISBLANK(Ventas[[#This Row],[Código]]),"",VLOOKUP(Ventas[[#This Row],[Código]],Productos[],4,FALSE))</f>
        <v/>
      </c>
      <c r="G4608" s="1" t="str">
        <f>IF(ISBLANK(Ventas[[#This Row],[Código]]),"",VLOOKUP(Ventas[[#This Row],[Código]],Productos[],5,FALSE))</f>
        <v/>
      </c>
      <c r="H4608" s="23" t="str">
        <f>IF(ISBLANK(Ventas[[#This Row],[Código]]),"",Ventas[[#This Row],[Precio Unitario]]*Ventas[[#This Row],[Cantidad]])</f>
        <v/>
      </c>
      <c r="I4608" s="1" t="str">
        <f>IF(ISBLANK(Ventas[[#This Row],[Código]]),"",SUM(Ventas[[#This Row],[Monto]],I4607))</f>
        <v/>
      </c>
    </row>
    <row r="4609" spans="3:9" x14ac:dyDescent="0.25">
      <c r="C4609" t="str">
        <f>IF(ISBLANK(Ventas[[#This Row],[Código]]),"",VLOOKUP(Ventas[[#This Row],[Código]],Productos[],2,FALSE))</f>
        <v/>
      </c>
      <c r="D4609" t="str">
        <f>IF(ISBLANK(Ventas[[#This Row],[Código]]),"",VLOOKUP(Ventas[[#This Row],[Código]],Productos[],3,FALSE))</f>
        <v/>
      </c>
      <c r="E4609" s="22"/>
      <c r="F4609" s="1" t="str">
        <f>IF(ISBLANK(Ventas[[#This Row],[Código]]),"",VLOOKUP(Ventas[[#This Row],[Código]],Productos[],4,FALSE))</f>
        <v/>
      </c>
      <c r="G4609" s="1" t="str">
        <f>IF(ISBLANK(Ventas[[#This Row],[Código]]),"",VLOOKUP(Ventas[[#This Row],[Código]],Productos[],5,FALSE))</f>
        <v/>
      </c>
      <c r="H4609" s="23" t="str">
        <f>IF(ISBLANK(Ventas[[#This Row],[Código]]),"",Ventas[[#This Row],[Precio Unitario]]*Ventas[[#This Row],[Cantidad]])</f>
        <v/>
      </c>
      <c r="I4609" s="1" t="str">
        <f>IF(ISBLANK(Ventas[[#This Row],[Código]]),"",SUM(Ventas[[#This Row],[Monto]],I4608))</f>
        <v/>
      </c>
    </row>
    <row r="4610" spans="3:9" x14ac:dyDescent="0.25">
      <c r="C4610" t="str">
        <f>IF(ISBLANK(Ventas[[#This Row],[Código]]),"",VLOOKUP(Ventas[[#This Row],[Código]],Productos[],2,FALSE))</f>
        <v/>
      </c>
      <c r="D4610" t="str">
        <f>IF(ISBLANK(Ventas[[#This Row],[Código]]),"",VLOOKUP(Ventas[[#This Row],[Código]],Productos[],3,FALSE))</f>
        <v/>
      </c>
      <c r="E4610" s="22"/>
      <c r="F4610" s="1" t="str">
        <f>IF(ISBLANK(Ventas[[#This Row],[Código]]),"",VLOOKUP(Ventas[[#This Row],[Código]],Productos[],4,FALSE))</f>
        <v/>
      </c>
      <c r="G4610" s="1" t="str">
        <f>IF(ISBLANK(Ventas[[#This Row],[Código]]),"",VLOOKUP(Ventas[[#This Row],[Código]],Productos[],5,FALSE))</f>
        <v/>
      </c>
      <c r="H4610" s="23" t="str">
        <f>IF(ISBLANK(Ventas[[#This Row],[Código]]),"",Ventas[[#This Row],[Precio Unitario]]*Ventas[[#This Row],[Cantidad]])</f>
        <v/>
      </c>
      <c r="I4610" s="1" t="str">
        <f>IF(ISBLANK(Ventas[[#This Row],[Código]]),"",SUM(Ventas[[#This Row],[Monto]],I4609))</f>
        <v/>
      </c>
    </row>
    <row r="4611" spans="3:9" x14ac:dyDescent="0.25">
      <c r="C4611" t="str">
        <f>IF(ISBLANK(Ventas[[#This Row],[Código]]),"",VLOOKUP(Ventas[[#This Row],[Código]],Productos[],2,FALSE))</f>
        <v/>
      </c>
      <c r="D4611" t="str">
        <f>IF(ISBLANK(Ventas[[#This Row],[Código]]),"",VLOOKUP(Ventas[[#This Row],[Código]],Productos[],3,FALSE))</f>
        <v/>
      </c>
      <c r="E4611" s="22"/>
      <c r="F4611" s="1" t="str">
        <f>IF(ISBLANK(Ventas[[#This Row],[Código]]),"",VLOOKUP(Ventas[[#This Row],[Código]],Productos[],4,FALSE))</f>
        <v/>
      </c>
      <c r="G4611" s="1" t="str">
        <f>IF(ISBLANK(Ventas[[#This Row],[Código]]),"",VLOOKUP(Ventas[[#This Row],[Código]],Productos[],5,FALSE))</f>
        <v/>
      </c>
      <c r="H4611" s="23" t="str">
        <f>IF(ISBLANK(Ventas[[#This Row],[Código]]),"",Ventas[[#This Row],[Precio Unitario]]*Ventas[[#This Row],[Cantidad]])</f>
        <v/>
      </c>
      <c r="I4611" s="1" t="str">
        <f>IF(ISBLANK(Ventas[[#This Row],[Código]]),"",SUM(Ventas[[#This Row],[Monto]],I4610))</f>
        <v/>
      </c>
    </row>
    <row r="4612" spans="3:9" x14ac:dyDescent="0.25">
      <c r="C4612" t="str">
        <f>IF(ISBLANK(Ventas[[#This Row],[Código]]),"",VLOOKUP(Ventas[[#This Row],[Código]],Productos[],2,FALSE))</f>
        <v/>
      </c>
      <c r="D4612" t="str">
        <f>IF(ISBLANK(Ventas[[#This Row],[Código]]),"",VLOOKUP(Ventas[[#This Row],[Código]],Productos[],3,FALSE))</f>
        <v/>
      </c>
      <c r="E4612" s="22"/>
      <c r="F4612" s="1" t="str">
        <f>IF(ISBLANK(Ventas[[#This Row],[Código]]),"",VLOOKUP(Ventas[[#This Row],[Código]],Productos[],4,FALSE))</f>
        <v/>
      </c>
      <c r="G4612" s="1" t="str">
        <f>IF(ISBLANK(Ventas[[#This Row],[Código]]),"",VLOOKUP(Ventas[[#This Row],[Código]],Productos[],5,FALSE))</f>
        <v/>
      </c>
      <c r="H4612" s="23" t="str">
        <f>IF(ISBLANK(Ventas[[#This Row],[Código]]),"",Ventas[[#This Row],[Precio Unitario]]*Ventas[[#This Row],[Cantidad]])</f>
        <v/>
      </c>
      <c r="I4612" s="1" t="str">
        <f>IF(ISBLANK(Ventas[[#This Row],[Código]]),"",SUM(Ventas[[#This Row],[Monto]],I4611))</f>
        <v/>
      </c>
    </row>
    <row r="4613" spans="3:9" x14ac:dyDescent="0.25">
      <c r="C4613" t="str">
        <f>IF(ISBLANK(Ventas[[#This Row],[Código]]),"",VLOOKUP(Ventas[[#This Row],[Código]],Productos[],2,FALSE))</f>
        <v/>
      </c>
      <c r="D4613" t="str">
        <f>IF(ISBLANK(Ventas[[#This Row],[Código]]),"",VLOOKUP(Ventas[[#This Row],[Código]],Productos[],3,FALSE))</f>
        <v/>
      </c>
      <c r="E4613" s="22"/>
      <c r="F4613" s="1" t="str">
        <f>IF(ISBLANK(Ventas[[#This Row],[Código]]),"",VLOOKUP(Ventas[[#This Row],[Código]],Productos[],4,FALSE))</f>
        <v/>
      </c>
      <c r="G4613" s="1" t="str">
        <f>IF(ISBLANK(Ventas[[#This Row],[Código]]),"",VLOOKUP(Ventas[[#This Row],[Código]],Productos[],5,FALSE))</f>
        <v/>
      </c>
      <c r="H4613" s="23" t="str">
        <f>IF(ISBLANK(Ventas[[#This Row],[Código]]),"",Ventas[[#This Row],[Precio Unitario]]*Ventas[[#This Row],[Cantidad]])</f>
        <v/>
      </c>
      <c r="I4613" s="1" t="str">
        <f>IF(ISBLANK(Ventas[[#This Row],[Código]]),"",SUM(Ventas[[#This Row],[Monto]],I4612))</f>
        <v/>
      </c>
    </row>
    <row r="4614" spans="3:9" x14ac:dyDescent="0.25">
      <c r="C4614" t="str">
        <f>IF(ISBLANK(Ventas[[#This Row],[Código]]),"",VLOOKUP(Ventas[[#This Row],[Código]],Productos[],2,FALSE))</f>
        <v/>
      </c>
      <c r="D4614" t="str">
        <f>IF(ISBLANK(Ventas[[#This Row],[Código]]),"",VLOOKUP(Ventas[[#This Row],[Código]],Productos[],3,FALSE))</f>
        <v/>
      </c>
      <c r="E4614" s="22"/>
      <c r="F4614" s="1" t="str">
        <f>IF(ISBLANK(Ventas[[#This Row],[Código]]),"",VLOOKUP(Ventas[[#This Row],[Código]],Productos[],4,FALSE))</f>
        <v/>
      </c>
      <c r="G4614" s="1" t="str">
        <f>IF(ISBLANK(Ventas[[#This Row],[Código]]),"",VLOOKUP(Ventas[[#This Row],[Código]],Productos[],5,FALSE))</f>
        <v/>
      </c>
      <c r="H4614" s="23" t="str">
        <f>IF(ISBLANK(Ventas[[#This Row],[Código]]),"",Ventas[[#This Row],[Precio Unitario]]*Ventas[[#This Row],[Cantidad]])</f>
        <v/>
      </c>
      <c r="I4614" s="1" t="str">
        <f>IF(ISBLANK(Ventas[[#This Row],[Código]]),"",SUM(Ventas[[#This Row],[Monto]],I4613))</f>
        <v/>
      </c>
    </row>
    <row r="4615" spans="3:9" x14ac:dyDescent="0.25">
      <c r="C4615" t="str">
        <f>IF(ISBLANK(Ventas[[#This Row],[Código]]),"",VLOOKUP(Ventas[[#This Row],[Código]],Productos[],2,FALSE))</f>
        <v/>
      </c>
      <c r="D4615" t="str">
        <f>IF(ISBLANK(Ventas[[#This Row],[Código]]),"",VLOOKUP(Ventas[[#This Row],[Código]],Productos[],3,FALSE))</f>
        <v/>
      </c>
      <c r="E4615" s="22"/>
      <c r="F4615" s="1" t="str">
        <f>IF(ISBLANK(Ventas[[#This Row],[Código]]),"",VLOOKUP(Ventas[[#This Row],[Código]],Productos[],4,FALSE))</f>
        <v/>
      </c>
      <c r="G4615" s="1" t="str">
        <f>IF(ISBLANK(Ventas[[#This Row],[Código]]),"",VLOOKUP(Ventas[[#This Row],[Código]],Productos[],5,FALSE))</f>
        <v/>
      </c>
      <c r="H4615" s="23" t="str">
        <f>IF(ISBLANK(Ventas[[#This Row],[Código]]),"",Ventas[[#This Row],[Precio Unitario]]*Ventas[[#This Row],[Cantidad]])</f>
        <v/>
      </c>
      <c r="I4615" s="1" t="str">
        <f>IF(ISBLANK(Ventas[[#This Row],[Código]]),"",SUM(Ventas[[#This Row],[Monto]],I4614))</f>
        <v/>
      </c>
    </row>
    <row r="4616" spans="3:9" x14ac:dyDescent="0.25">
      <c r="C4616" t="str">
        <f>IF(ISBLANK(Ventas[[#This Row],[Código]]),"",VLOOKUP(Ventas[[#This Row],[Código]],Productos[],2,FALSE))</f>
        <v/>
      </c>
      <c r="D4616" t="str">
        <f>IF(ISBLANK(Ventas[[#This Row],[Código]]),"",VLOOKUP(Ventas[[#This Row],[Código]],Productos[],3,FALSE))</f>
        <v/>
      </c>
      <c r="E4616" s="22"/>
      <c r="F4616" s="1" t="str">
        <f>IF(ISBLANK(Ventas[[#This Row],[Código]]),"",VLOOKUP(Ventas[[#This Row],[Código]],Productos[],4,FALSE))</f>
        <v/>
      </c>
      <c r="G4616" s="1" t="str">
        <f>IF(ISBLANK(Ventas[[#This Row],[Código]]),"",VLOOKUP(Ventas[[#This Row],[Código]],Productos[],5,FALSE))</f>
        <v/>
      </c>
      <c r="H4616" s="23" t="str">
        <f>IF(ISBLANK(Ventas[[#This Row],[Código]]),"",Ventas[[#This Row],[Precio Unitario]]*Ventas[[#This Row],[Cantidad]])</f>
        <v/>
      </c>
      <c r="I4616" s="1" t="str">
        <f>IF(ISBLANK(Ventas[[#This Row],[Código]]),"",SUM(Ventas[[#This Row],[Monto]],I4615))</f>
        <v/>
      </c>
    </row>
    <row r="4617" spans="3:9" x14ac:dyDescent="0.25">
      <c r="C4617" t="str">
        <f>IF(ISBLANK(Ventas[[#This Row],[Código]]),"",VLOOKUP(Ventas[[#This Row],[Código]],Productos[],2,FALSE))</f>
        <v/>
      </c>
      <c r="D4617" t="str">
        <f>IF(ISBLANK(Ventas[[#This Row],[Código]]),"",VLOOKUP(Ventas[[#This Row],[Código]],Productos[],3,FALSE))</f>
        <v/>
      </c>
      <c r="E4617" s="22"/>
      <c r="F4617" s="1" t="str">
        <f>IF(ISBLANK(Ventas[[#This Row],[Código]]),"",VLOOKUP(Ventas[[#This Row],[Código]],Productos[],4,FALSE))</f>
        <v/>
      </c>
      <c r="G4617" s="1" t="str">
        <f>IF(ISBLANK(Ventas[[#This Row],[Código]]),"",VLOOKUP(Ventas[[#This Row],[Código]],Productos[],5,FALSE))</f>
        <v/>
      </c>
      <c r="H4617" s="23" t="str">
        <f>IF(ISBLANK(Ventas[[#This Row],[Código]]),"",Ventas[[#This Row],[Precio Unitario]]*Ventas[[#This Row],[Cantidad]])</f>
        <v/>
      </c>
      <c r="I4617" s="1" t="str">
        <f>IF(ISBLANK(Ventas[[#This Row],[Código]]),"",SUM(Ventas[[#This Row],[Monto]],I4616))</f>
        <v/>
      </c>
    </row>
    <row r="4618" spans="3:9" x14ac:dyDescent="0.25">
      <c r="C4618" t="str">
        <f>IF(ISBLANK(Ventas[[#This Row],[Código]]),"",VLOOKUP(Ventas[[#This Row],[Código]],Productos[],2,FALSE))</f>
        <v/>
      </c>
      <c r="D4618" t="str">
        <f>IF(ISBLANK(Ventas[[#This Row],[Código]]),"",VLOOKUP(Ventas[[#This Row],[Código]],Productos[],3,FALSE))</f>
        <v/>
      </c>
      <c r="E4618" s="22"/>
      <c r="F4618" s="1" t="str">
        <f>IF(ISBLANK(Ventas[[#This Row],[Código]]),"",VLOOKUP(Ventas[[#This Row],[Código]],Productos[],4,FALSE))</f>
        <v/>
      </c>
      <c r="G4618" s="1" t="str">
        <f>IF(ISBLANK(Ventas[[#This Row],[Código]]),"",VLOOKUP(Ventas[[#This Row],[Código]],Productos[],5,FALSE))</f>
        <v/>
      </c>
      <c r="H4618" s="23" t="str">
        <f>IF(ISBLANK(Ventas[[#This Row],[Código]]),"",Ventas[[#This Row],[Precio Unitario]]*Ventas[[#This Row],[Cantidad]])</f>
        <v/>
      </c>
      <c r="I4618" s="1" t="str">
        <f>IF(ISBLANK(Ventas[[#This Row],[Código]]),"",SUM(Ventas[[#This Row],[Monto]],I4617))</f>
        <v/>
      </c>
    </row>
    <row r="4619" spans="3:9" x14ac:dyDescent="0.25">
      <c r="C4619" t="str">
        <f>IF(ISBLANK(Ventas[[#This Row],[Código]]),"",VLOOKUP(Ventas[[#This Row],[Código]],Productos[],2,FALSE))</f>
        <v/>
      </c>
      <c r="D4619" t="str">
        <f>IF(ISBLANK(Ventas[[#This Row],[Código]]),"",VLOOKUP(Ventas[[#This Row],[Código]],Productos[],3,FALSE))</f>
        <v/>
      </c>
      <c r="E4619" s="22"/>
      <c r="F4619" s="1" t="str">
        <f>IF(ISBLANK(Ventas[[#This Row],[Código]]),"",VLOOKUP(Ventas[[#This Row],[Código]],Productos[],4,FALSE))</f>
        <v/>
      </c>
      <c r="G4619" s="1" t="str">
        <f>IF(ISBLANK(Ventas[[#This Row],[Código]]),"",VLOOKUP(Ventas[[#This Row],[Código]],Productos[],5,FALSE))</f>
        <v/>
      </c>
      <c r="H4619" s="23" t="str">
        <f>IF(ISBLANK(Ventas[[#This Row],[Código]]),"",Ventas[[#This Row],[Precio Unitario]]*Ventas[[#This Row],[Cantidad]])</f>
        <v/>
      </c>
      <c r="I4619" s="1" t="str">
        <f>IF(ISBLANK(Ventas[[#This Row],[Código]]),"",SUM(Ventas[[#This Row],[Monto]],I4618))</f>
        <v/>
      </c>
    </row>
    <row r="4620" spans="3:9" x14ac:dyDescent="0.25">
      <c r="C4620" t="str">
        <f>IF(ISBLANK(Ventas[[#This Row],[Código]]),"",VLOOKUP(Ventas[[#This Row],[Código]],Productos[],2,FALSE))</f>
        <v/>
      </c>
      <c r="D4620" t="str">
        <f>IF(ISBLANK(Ventas[[#This Row],[Código]]),"",VLOOKUP(Ventas[[#This Row],[Código]],Productos[],3,FALSE))</f>
        <v/>
      </c>
      <c r="E4620" s="22"/>
      <c r="F4620" s="1" t="str">
        <f>IF(ISBLANK(Ventas[[#This Row],[Código]]),"",VLOOKUP(Ventas[[#This Row],[Código]],Productos[],4,FALSE))</f>
        <v/>
      </c>
      <c r="G4620" s="1" t="str">
        <f>IF(ISBLANK(Ventas[[#This Row],[Código]]),"",VLOOKUP(Ventas[[#This Row],[Código]],Productos[],5,FALSE))</f>
        <v/>
      </c>
      <c r="H4620" s="23" t="str">
        <f>IF(ISBLANK(Ventas[[#This Row],[Código]]),"",Ventas[[#This Row],[Precio Unitario]]*Ventas[[#This Row],[Cantidad]])</f>
        <v/>
      </c>
      <c r="I4620" s="1" t="str">
        <f>IF(ISBLANK(Ventas[[#This Row],[Código]]),"",SUM(Ventas[[#This Row],[Monto]],I4619))</f>
        <v/>
      </c>
    </row>
    <row r="4621" spans="3:9" x14ac:dyDescent="0.25">
      <c r="C4621" t="str">
        <f>IF(ISBLANK(Ventas[[#This Row],[Código]]),"",VLOOKUP(Ventas[[#This Row],[Código]],Productos[],2,FALSE))</f>
        <v/>
      </c>
      <c r="D4621" t="str">
        <f>IF(ISBLANK(Ventas[[#This Row],[Código]]),"",VLOOKUP(Ventas[[#This Row],[Código]],Productos[],3,FALSE))</f>
        <v/>
      </c>
      <c r="E4621" s="22"/>
      <c r="F4621" s="1" t="str">
        <f>IF(ISBLANK(Ventas[[#This Row],[Código]]),"",VLOOKUP(Ventas[[#This Row],[Código]],Productos[],4,FALSE))</f>
        <v/>
      </c>
      <c r="G4621" s="1" t="str">
        <f>IF(ISBLANK(Ventas[[#This Row],[Código]]),"",VLOOKUP(Ventas[[#This Row],[Código]],Productos[],5,FALSE))</f>
        <v/>
      </c>
      <c r="H4621" s="23" t="str">
        <f>IF(ISBLANK(Ventas[[#This Row],[Código]]),"",Ventas[[#This Row],[Precio Unitario]]*Ventas[[#This Row],[Cantidad]])</f>
        <v/>
      </c>
      <c r="I4621" s="1" t="str">
        <f>IF(ISBLANK(Ventas[[#This Row],[Código]]),"",SUM(Ventas[[#This Row],[Monto]],I4620))</f>
        <v/>
      </c>
    </row>
    <row r="4622" spans="3:9" x14ac:dyDescent="0.25">
      <c r="C4622" t="str">
        <f>IF(ISBLANK(Ventas[[#This Row],[Código]]),"",VLOOKUP(Ventas[[#This Row],[Código]],Productos[],2,FALSE))</f>
        <v/>
      </c>
      <c r="D4622" t="str">
        <f>IF(ISBLANK(Ventas[[#This Row],[Código]]),"",VLOOKUP(Ventas[[#This Row],[Código]],Productos[],3,FALSE))</f>
        <v/>
      </c>
      <c r="E4622" s="22"/>
      <c r="F4622" s="1" t="str">
        <f>IF(ISBLANK(Ventas[[#This Row],[Código]]),"",VLOOKUP(Ventas[[#This Row],[Código]],Productos[],4,FALSE))</f>
        <v/>
      </c>
      <c r="G4622" s="1" t="str">
        <f>IF(ISBLANK(Ventas[[#This Row],[Código]]),"",VLOOKUP(Ventas[[#This Row],[Código]],Productos[],5,FALSE))</f>
        <v/>
      </c>
      <c r="H4622" s="23" t="str">
        <f>IF(ISBLANK(Ventas[[#This Row],[Código]]),"",Ventas[[#This Row],[Precio Unitario]]*Ventas[[#This Row],[Cantidad]])</f>
        <v/>
      </c>
      <c r="I4622" s="1" t="str">
        <f>IF(ISBLANK(Ventas[[#This Row],[Código]]),"",SUM(Ventas[[#This Row],[Monto]],I4621))</f>
        <v/>
      </c>
    </row>
    <row r="4623" spans="3:9" x14ac:dyDescent="0.25">
      <c r="C4623" t="str">
        <f>IF(ISBLANK(Ventas[[#This Row],[Código]]),"",VLOOKUP(Ventas[[#This Row],[Código]],Productos[],2,FALSE))</f>
        <v/>
      </c>
      <c r="D4623" t="str">
        <f>IF(ISBLANK(Ventas[[#This Row],[Código]]),"",VLOOKUP(Ventas[[#This Row],[Código]],Productos[],3,FALSE))</f>
        <v/>
      </c>
      <c r="E4623" s="22"/>
      <c r="F4623" s="1" t="str">
        <f>IF(ISBLANK(Ventas[[#This Row],[Código]]),"",VLOOKUP(Ventas[[#This Row],[Código]],Productos[],4,FALSE))</f>
        <v/>
      </c>
      <c r="G4623" s="1" t="str">
        <f>IF(ISBLANK(Ventas[[#This Row],[Código]]),"",VLOOKUP(Ventas[[#This Row],[Código]],Productos[],5,FALSE))</f>
        <v/>
      </c>
      <c r="H4623" s="23" t="str">
        <f>IF(ISBLANK(Ventas[[#This Row],[Código]]),"",Ventas[[#This Row],[Precio Unitario]]*Ventas[[#This Row],[Cantidad]])</f>
        <v/>
      </c>
      <c r="I4623" s="1" t="str">
        <f>IF(ISBLANK(Ventas[[#This Row],[Código]]),"",SUM(Ventas[[#This Row],[Monto]],I4622))</f>
        <v/>
      </c>
    </row>
    <row r="4624" spans="3:9" x14ac:dyDescent="0.25">
      <c r="C4624" t="str">
        <f>IF(ISBLANK(Ventas[[#This Row],[Código]]),"",VLOOKUP(Ventas[[#This Row],[Código]],Productos[],2,FALSE))</f>
        <v/>
      </c>
      <c r="D4624" t="str">
        <f>IF(ISBLANK(Ventas[[#This Row],[Código]]),"",VLOOKUP(Ventas[[#This Row],[Código]],Productos[],3,FALSE))</f>
        <v/>
      </c>
      <c r="E4624" s="22"/>
      <c r="F4624" s="1" t="str">
        <f>IF(ISBLANK(Ventas[[#This Row],[Código]]),"",VLOOKUP(Ventas[[#This Row],[Código]],Productos[],4,FALSE))</f>
        <v/>
      </c>
      <c r="G4624" s="1" t="str">
        <f>IF(ISBLANK(Ventas[[#This Row],[Código]]),"",VLOOKUP(Ventas[[#This Row],[Código]],Productos[],5,FALSE))</f>
        <v/>
      </c>
      <c r="H4624" s="23" t="str">
        <f>IF(ISBLANK(Ventas[[#This Row],[Código]]),"",Ventas[[#This Row],[Precio Unitario]]*Ventas[[#This Row],[Cantidad]])</f>
        <v/>
      </c>
      <c r="I4624" s="1" t="str">
        <f>IF(ISBLANK(Ventas[[#This Row],[Código]]),"",SUM(Ventas[[#This Row],[Monto]],I4623))</f>
        <v/>
      </c>
    </row>
    <row r="4625" spans="3:9" x14ac:dyDescent="0.25">
      <c r="C4625" t="str">
        <f>IF(ISBLANK(Ventas[[#This Row],[Código]]),"",VLOOKUP(Ventas[[#This Row],[Código]],Productos[],2,FALSE))</f>
        <v/>
      </c>
      <c r="D4625" t="str">
        <f>IF(ISBLANK(Ventas[[#This Row],[Código]]),"",VLOOKUP(Ventas[[#This Row],[Código]],Productos[],3,FALSE))</f>
        <v/>
      </c>
      <c r="E4625" s="22"/>
      <c r="F4625" s="1" t="str">
        <f>IF(ISBLANK(Ventas[[#This Row],[Código]]),"",VLOOKUP(Ventas[[#This Row],[Código]],Productos[],4,FALSE))</f>
        <v/>
      </c>
      <c r="G4625" s="1" t="str">
        <f>IF(ISBLANK(Ventas[[#This Row],[Código]]),"",VLOOKUP(Ventas[[#This Row],[Código]],Productos[],5,FALSE))</f>
        <v/>
      </c>
      <c r="H4625" s="23" t="str">
        <f>IF(ISBLANK(Ventas[[#This Row],[Código]]),"",Ventas[[#This Row],[Precio Unitario]]*Ventas[[#This Row],[Cantidad]])</f>
        <v/>
      </c>
      <c r="I4625" s="1" t="str">
        <f>IF(ISBLANK(Ventas[[#This Row],[Código]]),"",SUM(Ventas[[#This Row],[Monto]],I4624))</f>
        <v/>
      </c>
    </row>
    <row r="4626" spans="3:9" x14ac:dyDescent="0.25">
      <c r="C4626" t="str">
        <f>IF(ISBLANK(Ventas[[#This Row],[Código]]),"",VLOOKUP(Ventas[[#This Row],[Código]],Productos[],2,FALSE))</f>
        <v/>
      </c>
      <c r="D4626" t="str">
        <f>IF(ISBLANK(Ventas[[#This Row],[Código]]),"",VLOOKUP(Ventas[[#This Row],[Código]],Productos[],3,FALSE))</f>
        <v/>
      </c>
      <c r="E4626" s="22"/>
      <c r="F4626" s="1" t="str">
        <f>IF(ISBLANK(Ventas[[#This Row],[Código]]),"",VLOOKUP(Ventas[[#This Row],[Código]],Productos[],4,FALSE))</f>
        <v/>
      </c>
      <c r="G4626" s="1" t="str">
        <f>IF(ISBLANK(Ventas[[#This Row],[Código]]),"",VLOOKUP(Ventas[[#This Row],[Código]],Productos[],5,FALSE))</f>
        <v/>
      </c>
      <c r="H4626" s="23" t="str">
        <f>IF(ISBLANK(Ventas[[#This Row],[Código]]),"",Ventas[[#This Row],[Precio Unitario]]*Ventas[[#This Row],[Cantidad]])</f>
        <v/>
      </c>
      <c r="I4626" s="1" t="str">
        <f>IF(ISBLANK(Ventas[[#This Row],[Código]]),"",SUM(Ventas[[#This Row],[Monto]],I4625))</f>
        <v/>
      </c>
    </row>
    <row r="4627" spans="3:9" x14ac:dyDescent="0.25">
      <c r="C4627" t="str">
        <f>IF(ISBLANK(Ventas[[#This Row],[Código]]),"",VLOOKUP(Ventas[[#This Row],[Código]],Productos[],2,FALSE))</f>
        <v/>
      </c>
      <c r="D4627" t="str">
        <f>IF(ISBLANK(Ventas[[#This Row],[Código]]),"",VLOOKUP(Ventas[[#This Row],[Código]],Productos[],3,FALSE))</f>
        <v/>
      </c>
      <c r="E4627" s="22"/>
      <c r="F4627" s="1" t="str">
        <f>IF(ISBLANK(Ventas[[#This Row],[Código]]),"",VLOOKUP(Ventas[[#This Row],[Código]],Productos[],4,FALSE))</f>
        <v/>
      </c>
      <c r="G4627" s="1" t="str">
        <f>IF(ISBLANK(Ventas[[#This Row],[Código]]),"",VLOOKUP(Ventas[[#This Row],[Código]],Productos[],5,FALSE))</f>
        <v/>
      </c>
      <c r="H4627" s="23" t="str">
        <f>IF(ISBLANK(Ventas[[#This Row],[Código]]),"",Ventas[[#This Row],[Precio Unitario]]*Ventas[[#This Row],[Cantidad]])</f>
        <v/>
      </c>
      <c r="I4627" s="1" t="str">
        <f>IF(ISBLANK(Ventas[[#This Row],[Código]]),"",SUM(Ventas[[#This Row],[Monto]],I4626))</f>
        <v/>
      </c>
    </row>
    <row r="4628" spans="3:9" x14ac:dyDescent="0.25">
      <c r="C4628" t="str">
        <f>IF(ISBLANK(Ventas[[#This Row],[Código]]),"",VLOOKUP(Ventas[[#This Row],[Código]],Productos[],2,FALSE))</f>
        <v/>
      </c>
      <c r="D4628" t="str">
        <f>IF(ISBLANK(Ventas[[#This Row],[Código]]),"",VLOOKUP(Ventas[[#This Row],[Código]],Productos[],3,FALSE))</f>
        <v/>
      </c>
      <c r="E4628" s="22"/>
      <c r="F4628" s="1" t="str">
        <f>IF(ISBLANK(Ventas[[#This Row],[Código]]),"",VLOOKUP(Ventas[[#This Row],[Código]],Productos[],4,FALSE))</f>
        <v/>
      </c>
      <c r="G4628" s="1" t="str">
        <f>IF(ISBLANK(Ventas[[#This Row],[Código]]),"",VLOOKUP(Ventas[[#This Row],[Código]],Productos[],5,FALSE))</f>
        <v/>
      </c>
      <c r="H4628" s="23" t="str">
        <f>IF(ISBLANK(Ventas[[#This Row],[Código]]),"",Ventas[[#This Row],[Precio Unitario]]*Ventas[[#This Row],[Cantidad]])</f>
        <v/>
      </c>
      <c r="I4628" s="1" t="str">
        <f>IF(ISBLANK(Ventas[[#This Row],[Código]]),"",SUM(Ventas[[#This Row],[Monto]],I4627))</f>
        <v/>
      </c>
    </row>
    <row r="4629" spans="3:9" x14ac:dyDescent="0.25">
      <c r="C4629" t="str">
        <f>IF(ISBLANK(Ventas[[#This Row],[Código]]),"",VLOOKUP(Ventas[[#This Row],[Código]],Productos[],2,FALSE))</f>
        <v/>
      </c>
      <c r="D4629" t="str">
        <f>IF(ISBLANK(Ventas[[#This Row],[Código]]),"",VLOOKUP(Ventas[[#This Row],[Código]],Productos[],3,FALSE))</f>
        <v/>
      </c>
      <c r="E4629" s="22"/>
      <c r="F4629" s="1" t="str">
        <f>IF(ISBLANK(Ventas[[#This Row],[Código]]),"",VLOOKUP(Ventas[[#This Row],[Código]],Productos[],4,FALSE))</f>
        <v/>
      </c>
      <c r="G4629" s="1" t="str">
        <f>IF(ISBLANK(Ventas[[#This Row],[Código]]),"",VLOOKUP(Ventas[[#This Row],[Código]],Productos[],5,FALSE))</f>
        <v/>
      </c>
      <c r="H4629" s="23" t="str">
        <f>IF(ISBLANK(Ventas[[#This Row],[Código]]),"",Ventas[[#This Row],[Precio Unitario]]*Ventas[[#This Row],[Cantidad]])</f>
        <v/>
      </c>
      <c r="I4629" s="1" t="str">
        <f>IF(ISBLANK(Ventas[[#This Row],[Código]]),"",SUM(Ventas[[#This Row],[Monto]],I4628))</f>
        <v/>
      </c>
    </row>
    <row r="4630" spans="3:9" x14ac:dyDescent="0.25">
      <c r="C4630" t="str">
        <f>IF(ISBLANK(Ventas[[#This Row],[Código]]),"",VLOOKUP(Ventas[[#This Row],[Código]],Productos[],2,FALSE))</f>
        <v/>
      </c>
      <c r="D4630" t="str">
        <f>IF(ISBLANK(Ventas[[#This Row],[Código]]),"",VLOOKUP(Ventas[[#This Row],[Código]],Productos[],3,FALSE))</f>
        <v/>
      </c>
      <c r="E4630" s="22"/>
      <c r="F4630" s="1" t="str">
        <f>IF(ISBLANK(Ventas[[#This Row],[Código]]),"",VLOOKUP(Ventas[[#This Row],[Código]],Productos[],4,FALSE))</f>
        <v/>
      </c>
      <c r="G4630" s="1" t="str">
        <f>IF(ISBLANK(Ventas[[#This Row],[Código]]),"",VLOOKUP(Ventas[[#This Row],[Código]],Productos[],5,FALSE))</f>
        <v/>
      </c>
      <c r="H4630" s="23" t="str">
        <f>IF(ISBLANK(Ventas[[#This Row],[Código]]),"",Ventas[[#This Row],[Precio Unitario]]*Ventas[[#This Row],[Cantidad]])</f>
        <v/>
      </c>
      <c r="I4630" s="1" t="str">
        <f>IF(ISBLANK(Ventas[[#This Row],[Código]]),"",SUM(Ventas[[#This Row],[Monto]],I4629))</f>
        <v/>
      </c>
    </row>
    <row r="4631" spans="3:9" x14ac:dyDescent="0.25">
      <c r="C4631" t="str">
        <f>IF(ISBLANK(Ventas[[#This Row],[Código]]),"",VLOOKUP(Ventas[[#This Row],[Código]],Productos[],2,FALSE))</f>
        <v/>
      </c>
      <c r="D4631" t="str">
        <f>IF(ISBLANK(Ventas[[#This Row],[Código]]),"",VLOOKUP(Ventas[[#This Row],[Código]],Productos[],3,FALSE))</f>
        <v/>
      </c>
      <c r="E4631" s="22"/>
      <c r="F4631" s="1" t="str">
        <f>IF(ISBLANK(Ventas[[#This Row],[Código]]),"",VLOOKUP(Ventas[[#This Row],[Código]],Productos[],4,FALSE))</f>
        <v/>
      </c>
      <c r="G4631" s="1" t="str">
        <f>IF(ISBLANK(Ventas[[#This Row],[Código]]),"",VLOOKUP(Ventas[[#This Row],[Código]],Productos[],5,FALSE))</f>
        <v/>
      </c>
      <c r="H4631" s="23" t="str">
        <f>IF(ISBLANK(Ventas[[#This Row],[Código]]),"",Ventas[[#This Row],[Precio Unitario]]*Ventas[[#This Row],[Cantidad]])</f>
        <v/>
      </c>
      <c r="I4631" s="1" t="str">
        <f>IF(ISBLANK(Ventas[[#This Row],[Código]]),"",SUM(Ventas[[#This Row],[Monto]],I4630))</f>
        <v/>
      </c>
    </row>
    <row r="4632" spans="3:9" x14ac:dyDescent="0.25">
      <c r="C4632" t="str">
        <f>IF(ISBLANK(Ventas[[#This Row],[Código]]),"",VLOOKUP(Ventas[[#This Row],[Código]],Productos[],2,FALSE))</f>
        <v/>
      </c>
      <c r="D4632" t="str">
        <f>IF(ISBLANK(Ventas[[#This Row],[Código]]),"",VLOOKUP(Ventas[[#This Row],[Código]],Productos[],3,FALSE))</f>
        <v/>
      </c>
      <c r="E4632" s="22"/>
      <c r="F4632" s="1" t="str">
        <f>IF(ISBLANK(Ventas[[#This Row],[Código]]),"",VLOOKUP(Ventas[[#This Row],[Código]],Productos[],4,FALSE))</f>
        <v/>
      </c>
      <c r="G4632" s="1" t="str">
        <f>IF(ISBLANK(Ventas[[#This Row],[Código]]),"",VLOOKUP(Ventas[[#This Row],[Código]],Productos[],5,FALSE))</f>
        <v/>
      </c>
      <c r="H4632" s="23" t="str">
        <f>IF(ISBLANK(Ventas[[#This Row],[Código]]),"",Ventas[[#This Row],[Precio Unitario]]*Ventas[[#This Row],[Cantidad]])</f>
        <v/>
      </c>
      <c r="I4632" s="1" t="str">
        <f>IF(ISBLANK(Ventas[[#This Row],[Código]]),"",SUM(Ventas[[#This Row],[Monto]],I4631))</f>
        <v/>
      </c>
    </row>
    <row r="4633" spans="3:9" x14ac:dyDescent="0.25">
      <c r="C4633" t="str">
        <f>IF(ISBLANK(Ventas[[#This Row],[Código]]),"",VLOOKUP(Ventas[[#This Row],[Código]],Productos[],2,FALSE))</f>
        <v/>
      </c>
      <c r="D4633" t="str">
        <f>IF(ISBLANK(Ventas[[#This Row],[Código]]),"",VLOOKUP(Ventas[[#This Row],[Código]],Productos[],3,FALSE))</f>
        <v/>
      </c>
      <c r="E4633" s="22"/>
      <c r="F4633" s="1" t="str">
        <f>IF(ISBLANK(Ventas[[#This Row],[Código]]),"",VLOOKUP(Ventas[[#This Row],[Código]],Productos[],4,FALSE))</f>
        <v/>
      </c>
      <c r="G4633" s="1" t="str">
        <f>IF(ISBLANK(Ventas[[#This Row],[Código]]),"",VLOOKUP(Ventas[[#This Row],[Código]],Productos[],5,FALSE))</f>
        <v/>
      </c>
      <c r="H4633" s="23" t="str">
        <f>IF(ISBLANK(Ventas[[#This Row],[Código]]),"",Ventas[[#This Row],[Precio Unitario]]*Ventas[[#This Row],[Cantidad]])</f>
        <v/>
      </c>
      <c r="I4633" s="1" t="str">
        <f>IF(ISBLANK(Ventas[[#This Row],[Código]]),"",SUM(Ventas[[#This Row],[Monto]],I4632))</f>
        <v/>
      </c>
    </row>
    <row r="4634" spans="3:9" x14ac:dyDescent="0.25">
      <c r="C4634" t="str">
        <f>IF(ISBLANK(Ventas[[#This Row],[Código]]),"",VLOOKUP(Ventas[[#This Row],[Código]],Productos[],2,FALSE))</f>
        <v/>
      </c>
      <c r="D4634" t="str">
        <f>IF(ISBLANK(Ventas[[#This Row],[Código]]),"",VLOOKUP(Ventas[[#This Row],[Código]],Productos[],3,FALSE))</f>
        <v/>
      </c>
      <c r="E4634" s="22"/>
      <c r="F4634" s="1" t="str">
        <f>IF(ISBLANK(Ventas[[#This Row],[Código]]),"",VLOOKUP(Ventas[[#This Row],[Código]],Productos[],4,FALSE))</f>
        <v/>
      </c>
      <c r="G4634" s="1" t="str">
        <f>IF(ISBLANK(Ventas[[#This Row],[Código]]),"",VLOOKUP(Ventas[[#This Row],[Código]],Productos[],5,FALSE))</f>
        <v/>
      </c>
      <c r="H4634" s="23" t="str">
        <f>IF(ISBLANK(Ventas[[#This Row],[Código]]),"",Ventas[[#This Row],[Precio Unitario]]*Ventas[[#This Row],[Cantidad]])</f>
        <v/>
      </c>
      <c r="I4634" s="1" t="str">
        <f>IF(ISBLANK(Ventas[[#This Row],[Código]]),"",SUM(Ventas[[#This Row],[Monto]],I4633))</f>
        <v/>
      </c>
    </row>
    <row r="4635" spans="3:9" x14ac:dyDescent="0.25">
      <c r="C4635" t="str">
        <f>IF(ISBLANK(Ventas[[#This Row],[Código]]),"",VLOOKUP(Ventas[[#This Row],[Código]],Productos[],2,FALSE))</f>
        <v/>
      </c>
      <c r="D4635" t="str">
        <f>IF(ISBLANK(Ventas[[#This Row],[Código]]),"",VLOOKUP(Ventas[[#This Row],[Código]],Productos[],3,FALSE))</f>
        <v/>
      </c>
      <c r="E4635" s="22"/>
      <c r="F4635" s="1" t="str">
        <f>IF(ISBLANK(Ventas[[#This Row],[Código]]),"",VLOOKUP(Ventas[[#This Row],[Código]],Productos[],4,FALSE))</f>
        <v/>
      </c>
      <c r="G4635" s="1" t="str">
        <f>IF(ISBLANK(Ventas[[#This Row],[Código]]),"",VLOOKUP(Ventas[[#This Row],[Código]],Productos[],5,FALSE))</f>
        <v/>
      </c>
      <c r="H4635" s="23" t="str">
        <f>IF(ISBLANK(Ventas[[#This Row],[Código]]),"",Ventas[[#This Row],[Precio Unitario]]*Ventas[[#This Row],[Cantidad]])</f>
        <v/>
      </c>
      <c r="I4635" s="1" t="str">
        <f>IF(ISBLANK(Ventas[[#This Row],[Código]]),"",SUM(Ventas[[#This Row],[Monto]],I4634))</f>
        <v/>
      </c>
    </row>
    <row r="4636" spans="3:9" x14ac:dyDescent="0.25">
      <c r="C4636" t="str">
        <f>IF(ISBLANK(Ventas[[#This Row],[Código]]),"",VLOOKUP(Ventas[[#This Row],[Código]],Productos[],2,FALSE))</f>
        <v/>
      </c>
      <c r="D4636" t="str">
        <f>IF(ISBLANK(Ventas[[#This Row],[Código]]),"",VLOOKUP(Ventas[[#This Row],[Código]],Productos[],3,FALSE))</f>
        <v/>
      </c>
      <c r="E4636" s="22"/>
      <c r="F4636" s="1" t="str">
        <f>IF(ISBLANK(Ventas[[#This Row],[Código]]),"",VLOOKUP(Ventas[[#This Row],[Código]],Productos[],4,FALSE))</f>
        <v/>
      </c>
      <c r="G4636" s="1" t="str">
        <f>IF(ISBLANK(Ventas[[#This Row],[Código]]),"",VLOOKUP(Ventas[[#This Row],[Código]],Productos[],5,FALSE))</f>
        <v/>
      </c>
      <c r="H4636" s="23" t="str">
        <f>IF(ISBLANK(Ventas[[#This Row],[Código]]),"",Ventas[[#This Row],[Precio Unitario]]*Ventas[[#This Row],[Cantidad]])</f>
        <v/>
      </c>
      <c r="I4636" s="1" t="str">
        <f>IF(ISBLANK(Ventas[[#This Row],[Código]]),"",SUM(Ventas[[#This Row],[Monto]],I4635))</f>
        <v/>
      </c>
    </row>
    <row r="4637" spans="3:9" x14ac:dyDescent="0.25">
      <c r="C4637" t="str">
        <f>IF(ISBLANK(Ventas[[#This Row],[Código]]),"",VLOOKUP(Ventas[[#This Row],[Código]],Productos[],2,FALSE))</f>
        <v/>
      </c>
      <c r="D4637" t="str">
        <f>IF(ISBLANK(Ventas[[#This Row],[Código]]),"",VLOOKUP(Ventas[[#This Row],[Código]],Productos[],3,FALSE))</f>
        <v/>
      </c>
      <c r="E4637" s="22"/>
      <c r="F4637" s="1" t="str">
        <f>IF(ISBLANK(Ventas[[#This Row],[Código]]),"",VLOOKUP(Ventas[[#This Row],[Código]],Productos[],4,FALSE))</f>
        <v/>
      </c>
      <c r="G4637" s="1" t="str">
        <f>IF(ISBLANK(Ventas[[#This Row],[Código]]),"",VLOOKUP(Ventas[[#This Row],[Código]],Productos[],5,FALSE))</f>
        <v/>
      </c>
      <c r="H4637" s="23" t="str">
        <f>IF(ISBLANK(Ventas[[#This Row],[Código]]),"",Ventas[[#This Row],[Precio Unitario]]*Ventas[[#This Row],[Cantidad]])</f>
        <v/>
      </c>
      <c r="I4637" s="1" t="str">
        <f>IF(ISBLANK(Ventas[[#This Row],[Código]]),"",SUM(Ventas[[#This Row],[Monto]],I4636))</f>
        <v/>
      </c>
    </row>
    <row r="4638" spans="3:9" x14ac:dyDescent="0.25">
      <c r="C4638" t="str">
        <f>IF(ISBLANK(Ventas[[#This Row],[Código]]),"",VLOOKUP(Ventas[[#This Row],[Código]],Productos[],2,FALSE))</f>
        <v/>
      </c>
      <c r="D4638" t="str">
        <f>IF(ISBLANK(Ventas[[#This Row],[Código]]),"",VLOOKUP(Ventas[[#This Row],[Código]],Productos[],3,FALSE))</f>
        <v/>
      </c>
      <c r="E4638" s="22"/>
      <c r="F4638" s="1" t="str">
        <f>IF(ISBLANK(Ventas[[#This Row],[Código]]),"",VLOOKUP(Ventas[[#This Row],[Código]],Productos[],4,FALSE))</f>
        <v/>
      </c>
      <c r="G4638" s="1" t="str">
        <f>IF(ISBLANK(Ventas[[#This Row],[Código]]),"",VLOOKUP(Ventas[[#This Row],[Código]],Productos[],5,FALSE))</f>
        <v/>
      </c>
      <c r="H4638" s="23" t="str">
        <f>IF(ISBLANK(Ventas[[#This Row],[Código]]),"",Ventas[[#This Row],[Precio Unitario]]*Ventas[[#This Row],[Cantidad]])</f>
        <v/>
      </c>
      <c r="I4638" s="1" t="str">
        <f>IF(ISBLANK(Ventas[[#This Row],[Código]]),"",SUM(Ventas[[#This Row],[Monto]],I4637))</f>
        <v/>
      </c>
    </row>
    <row r="4639" spans="3:9" x14ac:dyDescent="0.25">
      <c r="C4639" t="str">
        <f>IF(ISBLANK(Ventas[[#This Row],[Código]]),"",VLOOKUP(Ventas[[#This Row],[Código]],Productos[],2,FALSE))</f>
        <v/>
      </c>
      <c r="D4639" t="str">
        <f>IF(ISBLANK(Ventas[[#This Row],[Código]]),"",VLOOKUP(Ventas[[#This Row],[Código]],Productos[],3,FALSE))</f>
        <v/>
      </c>
      <c r="E4639" s="22"/>
      <c r="F4639" s="1" t="str">
        <f>IF(ISBLANK(Ventas[[#This Row],[Código]]),"",VLOOKUP(Ventas[[#This Row],[Código]],Productos[],4,FALSE))</f>
        <v/>
      </c>
      <c r="G4639" s="1" t="str">
        <f>IF(ISBLANK(Ventas[[#This Row],[Código]]),"",VLOOKUP(Ventas[[#This Row],[Código]],Productos[],5,FALSE))</f>
        <v/>
      </c>
      <c r="H4639" s="23" t="str">
        <f>IF(ISBLANK(Ventas[[#This Row],[Código]]),"",Ventas[[#This Row],[Precio Unitario]]*Ventas[[#This Row],[Cantidad]])</f>
        <v/>
      </c>
      <c r="I4639" s="1" t="str">
        <f>IF(ISBLANK(Ventas[[#This Row],[Código]]),"",SUM(Ventas[[#This Row],[Monto]],I4638))</f>
        <v/>
      </c>
    </row>
    <row r="4640" spans="3:9" x14ac:dyDescent="0.25">
      <c r="C4640" t="str">
        <f>IF(ISBLANK(Ventas[[#This Row],[Código]]),"",VLOOKUP(Ventas[[#This Row],[Código]],Productos[],2,FALSE))</f>
        <v/>
      </c>
      <c r="D4640" t="str">
        <f>IF(ISBLANK(Ventas[[#This Row],[Código]]),"",VLOOKUP(Ventas[[#This Row],[Código]],Productos[],3,FALSE))</f>
        <v/>
      </c>
      <c r="E4640" s="22"/>
      <c r="F4640" s="1" t="str">
        <f>IF(ISBLANK(Ventas[[#This Row],[Código]]),"",VLOOKUP(Ventas[[#This Row],[Código]],Productos[],4,FALSE))</f>
        <v/>
      </c>
      <c r="G4640" s="1" t="str">
        <f>IF(ISBLANK(Ventas[[#This Row],[Código]]),"",VLOOKUP(Ventas[[#This Row],[Código]],Productos[],5,FALSE))</f>
        <v/>
      </c>
      <c r="H4640" s="23" t="str">
        <f>IF(ISBLANK(Ventas[[#This Row],[Código]]),"",Ventas[[#This Row],[Precio Unitario]]*Ventas[[#This Row],[Cantidad]])</f>
        <v/>
      </c>
      <c r="I4640" s="1" t="str">
        <f>IF(ISBLANK(Ventas[[#This Row],[Código]]),"",SUM(Ventas[[#This Row],[Monto]],I4639))</f>
        <v/>
      </c>
    </row>
    <row r="4641" spans="3:9" x14ac:dyDescent="0.25">
      <c r="C4641" t="str">
        <f>IF(ISBLANK(Ventas[[#This Row],[Código]]),"",VLOOKUP(Ventas[[#This Row],[Código]],Productos[],2,FALSE))</f>
        <v/>
      </c>
      <c r="D4641" t="str">
        <f>IF(ISBLANK(Ventas[[#This Row],[Código]]),"",VLOOKUP(Ventas[[#This Row],[Código]],Productos[],3,FALSE))</f>
        <v/>
      </c>
      <c r="E4641" s="22"/>
      <c r="F4641" s="1" t="str">
        <f>IF(ISBLANK(Ventas[[#This Row],[Código]]),"",VLOOKUP(Ventas[[#This Row],[Código]],Productos[],4,FALSE))</f>
        <v/>
      </c>
      <c r="G4641" s="1" t="str">
        <f>IF(ISBLANK(Ventas[[#This Row],[Código]]),"",VLOOKUP(Ventas[[#This Row],[Código]],Productos[],5,FALSE))</f>
        <v/>
      </c>
      <c r="H4641" s="23" t="str">
        <f>IF(ISBLANK(Ventas[[#This Row],[Código]]),"",Ventas[[#This Row],[Precio Unitario]]*Ventas[[#This Row],[Cantidad]])</f>
        <v/>
      </c>
      <c r="I4641" s="1" t="str">
        <f>IF(ISBLANK(Ventas[[#This Row],[Código]]),"",SUM(Ventas[[#This Row],[Monto]],I4640))</f>
        <v/>
      </c>
    </row>
    <row r="4642" spans="3:9" x14ac:dyDescent="0.25">
      <c r="C4642" t="str">
        <f>IF(ISBLANK(Ventas[[#This Row],[Código]]),"",VLOOKUP(Ventas[[#This Row],[Código]],Productos[],2,FALSE))</f>
        <v/>
      </c>
      <c r="D4642" t="str">
        <f>IF(ISBLANK(Ventas[[#This Row],[Código]]),"",VLOOKUP(Ventas[[#This Row],[Código]],Productos[],3,FALSE))</f>
        <v/>
      </c>
      <c r="E4642" s="22"/>
      <c r="F4642" s="1" t="str">
        <f>IF(ISBLANK(Ventas[[#This Row],[Código]]),"",VLOOKUP(Ventas[[#This Row],[Código]],Productos[],4,FALSE))</f>
        <v/>
      </c>
      <c r="G4642" s="1" t="str">
        <f>IF(ISBLANK(Ventas[[#This Row],[Código]]),"",VLOOKUP(Ventas[[#This Row],[Código]],Productos[],5,FALSE))</f>
        <v/>
      </c>
      <c r="H4642" s="23" t="str">
        <f>IF(ISBLANK(Ventas[[#This Row],[Código]]),"",Ventas[[#This Row],[Precio Unitario]]*Ventas[[#This Row],[Cantidad]])</f>
        <v/>
      </c>
      <c r="I4642" s="1" t="str">
        <f>IF(ISBLANK(Ventas[[#This Row],[Código]]),"",SUM(Ventas[[#This Row],[Monto]],I4641))</f>
        <v/>
      </c>
    </row>
    <row r="4643" spans="3:9" x14ac:dyDescent="0.25">
      <c r="C4643" t="str">
        <f>IF(ISBLANK(Ventas[[#This Row],[Código]]),"",VLOOKUP(Ventas[[#This Row],[Código]],Productos[],2,FALSE))</f>
        <v/>
      </c>
      <c r="D4643" t="str">
        <f>IF(ISBLANK(Ventas[[#This Row],[Código]]),"",VLOOKUP(Ventas[[#This Row],[Código]],Productos[],3,FALSE))</f>
        <v/>
      </c>
      <c r="E4643" s="22"/>
      <c r="F4643" s="1" t="str">
        <f>IF(ISBLANK(Ventas[[#This Row],[Código]]),"",VLOOKUP(Ventas[[#This Row],[Código]],Productos[],4,FALSE))</f>
        <v/>
      </c>
      <c r="G4643" s="1" t="str">
        <f>IF(ISBLANK(Ventas[[#This Row],[Código]]),"",VLOOKUP(Ventas[[#This Row],[Código]],Productos[],5,FALSE))</f>
        <v/>
      </c>
      <c r="H4643" s="23" t="str">
        <f>IF(ISBLANK(Ventas[[#This Row],[Código]]),"",Ventas[[#This Row],[Precio Unitario]]*Ventas[[#This Row],[Cantidad]])</f>
        <v/>
      </c>
      <c r="I4643" s="1" t="str">
        <f>IF(ISBLANK(Ventas[[#This Row],[Código]]),"",SUM(Ventas[[#This Row],[Monto]],I4642))</f>
        <v/>
      </c>
    </row>
    <row r="4644" spans="3:9" x14ac:dyDescent="0.25">
      <c r="C4644" t="str">
        <f>IF(ISBLANK(Ventas[[#This Row],[Código]]),"",VLOOKUP(Ventas[[#This Row],[Código]],Productos[],2,FALSE))</f>
        <v/>
      </c>
      <c r="D4644" t="str">
        <f>IF(ISBLANK(Ventas[[#This Row],[Código]]),"",VLOOKUP(Ventas[[#This Row],[Código]],Productos[],3,FALSE))</f>
        <v/>
      </c>
      <c r="E4644" s="22"/>
      <c r="F4644" s="1" t="str">
        <f>IF(ISBLANK(Ventas[[#This Row],[Código]]),"",VLOOKUP(Ventas[[#This Row],[Código]],Productos[],4,FALSE))</f>
        <v/>
      </c>
      <c r="G4644" s="1" t="str">
        <f>IF(ISBLANK(Ventas[[#This Row],[Código]]),"",VLOOKUP(Ventas[[#This Row],[Código]],Productos[],5,FALSE))</f>
        <v/>
      </c>
      <c r="H4644" s="23" t="str">
        <f>IF(ISBLANK(Ventas[[#This Row],[Código]]),"",Ventas[[#This Row],[Precio Unitario]]*Ventas[[#This Row],[Cantidad]])</f>
        <v/>
      </c>
      <c r="I4644" s="1" t="str">
        <f>IF(ISBLANK(Ventas[[#This Row],[Código]]),"",SUM(Ventas[[#This Row],[Monto]],I4643))</f>
        <v/>
      </c>
    </row>
    <row r="4645" spans="3:9" x14ac:dyDescent="0.25">
      <c r="C4645" t="str">
        <f>IF(ISBLANK(Ventas[[#This Row],[Código]]),"",VLOOKUP(Ventas[[#This Row],[Código]],Productos[],2,FALSE))</f>
        <v/>
      </c>
      <c r="D4645" t="str">
        <f>IF(ISBLANK(Ventas[[#This Row],[Código]]),"",VLOOKUP(Ventas[[#This Row],[Código]],Productos[],3,FALSE))</f>
        <v/>
      </c>
      <c r="E4645" s="22"/>
      <c r="F4645" s="1" t="str">
        <f>IF(ISBLANK(Ventas[[#This Row],[Código]]),"",VLOOKUP(Ventas[[#This Row],[Código]],Productos[],4,FALSE))</f>
        <v/>
      </c>
      <c r="G4645" s="1" t="str">
        <f>IF(ISBLANK(Ventas[[#This Row],[Código]]),"",VLOOKUP(Ventas[[#This Row],[Código]],Productos[],5,FALSE))</f>
        <v/>
      </c>
      <c r="H4645" s="23" t="str">
        <f>IF(ISBLANK(Ventas[[#This Row],[Código]]),"",Ventas[[#This Row],[Precio Unitario]]*Ventas[[#This Row],[Cantidad]])</f>
        <v/>
      </c>
      <c r="I4645" s="1" t="str">
        <f>IF(ISBLANK(Ventas[[#This Row],[Código]]),"",SUM(Ventas[[#This Row],[Monto]],I4644))</f>
        <v/>
      </c>
    </row>
    <row r="4646" spans="3:9" x14ac:dyDescent="0.25">
      <c r="C4646" t="str">
        <f>IF(ISBLANK(Ventas[[#This Row],[Código]]),"",VLOOKUP(Ventas[[#This Row],[Código]],Productos[],2,FALSE))</f>
        <v/>
      </c>
      <c r="D4646" t="str">
        <f>IF(ISBLANK(Ventas[[#This Row],[Código]]),"",VLOOKUP(Ventas[[#This Row],[Código]],Productos[],3,FALSE))</f>
        <v/>
      </c>
      <c r="E4646" s="22"/>
      <c r="F4646" s="1" t="str">
        <f>IF(ISBLANK(Ventas[[#This Row],[Código]]),"",VLOOKUP(Ventas[[#This Row],[Código]],Productos[],4,FALSE))</f>
        <v/>
      </c>
      <c r="G4646" s="1" t="str">
        <f>IF(ISBLANK(Ventas[[#This Row],[Código]]),"",VLOOKUP(Ventas[[#This Row],[Código]],Productos[],5,FALSE))</f>
        <v/>
      </c>
      <c r="H4646" s="23" t="str">
        <f>IF(ISBLANK(Ventas[[#This Row],[Código]]),"",Ventas[[#This Row],[Precio Unitario]]*Ventas[[#This Row],[Cantidad]])</f>
        <v/>
      </c>
      <c r="I4646" s="1" t="str">
        <f>IF(ISBLANK(Ventas[[#This Row],[Código]]),"",SUM(Ventas[[#This Row],[Monto]],I4645))</f>
        <v/>
      </c>
    </row>
    <row r="4647" spans="3:9" x14ac:dyDescent="0.25">
      <c r="C4647" t="str">
        <f>IF(ISBLANK(Ventas[[#This Row],[Código]]),"",VLOOKUP(Ventas[[#This Row],[Código]],Productos[],2,FALSE))</f>
        <v/>
      </c>
      <c r="D4647" t="str">
        <f>IF(ISBLANK(Ventas[[#This Row],[Código]]),"",VLOOKUP(Ventas[[#This Row],[Código]],Productos[],3,FALSE))</f>
        <v/>
      </c>
      <c r="E4647" s="22"/>
      <c r="F4647" s="1" t="str">
        <f>IF(ISBLANK(Ventas[[#This Row],[Código]]),"",VLOOKUP(Ventas[[#This Row],[Código]],Productos[],4,FALSE))</f>
        <v/>
      </c>
      <c r="G4647" s="1" t="str">
        <f>IF(ISBLANK(Ventas[[#This Row],[Código]]),"",VLOOKUP(Ventas[[#This Row],[Código]],Productos[],5,FALSE))</f>
        <v/>
      </c>
      <c r="H4647" s="23" t="str">
        <f>IF(ISBLANK(Ventas[[#This Row],[Código]]),"",Ventas[[#This Row],[Precio Unitario]]*Ventas[[#This Row],[Cantidad]])</f>
        <v/>
      </c>
      <c r="I4647" s="1" t="str">
        <f>IF(ISBLANK(Ventas[[#This Row],[Código]]),"",SUM(Ventas[[#This Row],[Monto]],I4646))</f>
        <v/>
      </c>
    </row>
    <row r="4648" spans="3:9" x14ac:dyDescent="0.25">
      <c r="C4648" t="str">
        <f>IF(ISBLANK(Ventas[[#This Row],[Código]]),"",VLOOKUP(Ventas[[#This Row],[Código]],Productos[],2,FALSE))</f>
        <v/>
      </c>
      <c r="D4648" t="str">
        <f>IF(ISBLANK(Ventas[[#This Row],[Código]]),"",VLOOKUP(Ventas[[#This Row],[Código]],Productos[],3,FALSE))</f>
        <v/>
      </c>
      <c r="E4648" s="22"/>
      <c r="F4648" s="1" t="str">
        <f>IF(ISBLANK(Ventas[[#This Row],[Código]]),"",VLOOKUP(Ventas[[#This Row],[Código]],Productos[],4,FALSE))</f>
        <v/>
      </c>
      <c r="G4648" s="1" t="str">
        <f>IF(ISBLANK(Ventas[[#This Row],[Código]]),"",VLOOKUP(Ventas[[#This Row],[Código]],Productos[],5,FALSE))</f>
        <v/>
      </c>
      <c r="H4648" s="23" t="str">
        <f>IF(ISBLANK(Ventas[[#This Row],[Código]]),"",Ventas[[#This Row],[Precio Unitario]]*Ventas[[#This Row],[Cantidad]])</f>
        <v/>
      </c>
      <c r="I4648" s="1" t="str">
        <f>IF(ISBLANK(Ventas[[#This Row],[Código]]),"",SUM(Ventas[[#This Row],[Monto]],I4647))</f>
        <v/>
      </c>
    </row>
    <row r="4649" spans="3:9" x14ac:dyDescent="0.25">
      <c r="C4649" t="str">
        <f>IF(ISBLANK(Ventas[[#This Row],[Código]]),"",VLOOKUP(Ventas[[#This Row],[Código]],Productos[],2,FALSE))</f>
        <v/>
      </c>
      <c r="D4649" t="str">
        <f>IF(ISBLANK(Ventas[[#This Row],[Código]]),"",VLOOKUP(Ventas[[#This Row],[Código]],Productos[],3,FALSE))</f>
        <v/>
      </c>
      <c r="E4649" s="22"/>
      <c r="F4649" s="1" t="str">
        <f>IF(ISBLANK(Ventas[[#This Row],[Código]]),"",VLOOKUP(Ventas[[#This Row],[Código]],Productos[],4,FALSE))</f>
        <v/>
      </c>
      <c r="G4649" s="1" t="str">
        <f>IF(ISBLANK(Ventas[[#This Row],[Código]]),"",VLOOKUP(Ventas[[#This Row],[Código]],Productos[],5,FALSE))</f>
        <v/>
      </c>
      <c r="H4649" s="23" t="str">
        <f>IF(ISBLANK(Ventas[[#This Row],[Código]]),"",Ventas[[#This Row],[Precio Unitario]]*Ventas[[#This Row],[Cantidad]])</f>
        <v/>
      </c>
      <c r="I4649" s="1" t="str">
        <f>IF(ISBLANK(Ventas[[#This Row],[Código]]),"",SUM(Ventas[[#This Row],[Monto]],I4648))</f>
        <v/>
      </c>
    </row>
    <row r="4650" spans="3:9" x14ac:dyDescent="0.25">
      <c r="C4650" t="str">
        <f>IF(ISBLANK(Ventas[[#This Row],[Código]]),"",VLOOKUP(Ventas[[#This Row],[Código]],Productos[],2,FALSE))</f>
        <v/>
      </c>
      <c r="D4650" t="str">
        <f>IF(ISBLANK(Ventas[[#This Row],[Código]]),"",VLOOKUP(Ventas[[#This Row],[Código]],Productos[],3,FALSE))</f>
        <v/>
      </c>
      <c r="E4650" s="22"/>
      <c r="F4650" s="1" t="str">
        <f>IF(ISBLANK(Ventas[[#This Row],[Código]]),"",VLOOKUP(Ventas[[#This Row],[Código]],Productos[],4,FALSE))</f>
        <v/>
      </c>
      <c r="G4650" s="1" t="str">
        <f>IF(ISBLANK(Ventas[[#This Row],[Código]]),"",VLOOKUP(Ventas[[#This Row],[Código]],Productos[],5,FALSE))</f>
        <v/>
      </c>
      <c r="H4650" s="23" t="str">
        <f>IF(ISBLANK(Ventas[[#This Row],[Código]]),"",Ventas[[#This Row],[Precio Unitario]]*Ventas[[#This Row],[Cantidad]])</f>
        <v/>
      </c>
      <c r="I4650" s="1" t="str">
        <f>IF(ISBLANK(Ventas[[#This Row],[Código]]),"",SUM(Ventas[[#This Row],[Monto]],I4649))</f>
        <v/>
      </c>
    </row>
    <row r="4651" spans="3:9" x14ac:dyDescent="0.25">
      <c r="C4651" t="str">
        <f>IF(ISBLANK(Ventas[[#This Row],[Código]]),"",VLOOKUP(Ventas[[#This Row],[Código]],Productos[],2,FALSE))</f>
        <v/>
      </c>
      <c r="D4651" t="str">
        <f>IF(ISBLANK(Ventas[[#This Row],[Código]]),"",VLOOKUP(Ventas[[#This Row],[Código]],Productos[],3,FALSE))</f>
        <v/>
      </c>
      <c r="E4651" s="22"/>
      <c r="F4651" s="1" t="str">
        <f>IF(ISBLANK(Ventas[[#This Row],[Código]]),"",VLOOKUP(Ventas[[#This Row],[Código]],Productos[],4,FALSE))</f>
        <v/>
      </c>
      <c r="G4651" s="1" t="str">
        <f>IF(ISBLANK(Ventas[[#This Row],[Código]]),"",VLOOKUP(Ventas[[#This Row],[Código]],Productos[],5,FALSE))</f>
        <v/>
      </c>
      <c r="H4651" s="23" t="str">
        <f>IF(ISBLANK(Ventas[[#This Row],[Código]]),"",Ventas[[#This Row],[Precio Unitario]]*Ventas[[#This Row],[Cantidad]])</f>
        <v/>
      </c>
      <c r="I4651" s="1" t="str">
        <f>IF(ISBLANK(Ventas[[#This Row],[Código]]),"",SUM(Ventas[[#This Row],[Monto]],I4650))</f>
        <v/>
      </c>
    </row>
    <row r="4652" spans="3:9" x14ac:dyDescent="0.25">
      <c r="C4652" t="str">
        <f>IF(ISBLANK(Ventas[[#This Row],[Código]]),"",VLOOKUP(Ventas[[#This Row],[Código]],Productos[],2,FALSE))</f>
        <v/>
      </c>
      <c r="D4652" t="str">
        <f>IF(ISBLANK(Ventas[[#This Row],[Código]]),"",VLOOKUP(Ventas[[#This Row],[Código]],Productos[],3,FALSE))</f>
        <v/>
      </c>
      <c r="E4652" s="22"/>
      <c r="F4652" s="1" t="str">
        <f>IF(ISBLANK(Ventas[[#This Row],[Código]]),"",VLOOKUP(Ventas[[#This Row],[Código]],Productos[],4,FALSE))</f>
        <v/>
      </c>
      <c r="G4652" s="1" t="str">
        <f>IF(ISBLANK(Ventas[[#This Row],[Código]]),"",VLOOKUP(Ventas[[#This Row],[Código]],Productos[],5,FALSE))</f>
        <v/>
      </c>
      <c r="H4652" s="23" t="str">
        <f>IF(ISBLANK(Ventas[[#This Row],[Código]]),"",Ventas[[#This Row],[Precio Unitario]]*Ventas[[#This Row],[Cantidad]])</f>
        <v/>
      </c>
      <c r="I4652" s="1" t="str">
        <f>IF(ISBLANK(Ventas[[#This Row],[Código]]),"",SUM(Ventas[[#This Row],[Monto]],I4651))</f>
        <v/>
      </c>
    </row>
    <row r="4653" spans="3:9" x14ac:dyDescent="0.25">
      <c r="C4653" t="str">
        <f>IF(ISBLANK(Ventas[[#This Row],[Código]]),"",VLOOKUP(Ventas[[#This Row],[Código]],Productos[],2,FALSE))</f>
        <v/>
      </c>
      <c r="D4653" t="str">
        <f>IF(ISBLANK(Ventas[[#This Row],[Código]]),"",VLOOKUP(Ventas[[#This Row],[Código]],Productos[],3,FALSE))</f>
        <v/>
      </c>
      <c r="E4653" s="22"/>
      <c r="F4653" s="1" t="str">
        <f>IF(ISBLANK(Ventas[[#This Row],[Código]]),"",VLOOKUP(Ventas[[#This Row],[Código]],Productos[],4,FALSE))</f>
        <v/>
      </c>
      <c r="G4653" s="1" t="str">
        <f>IF(ISBLANK(Ventas[[#This Row],[Código]]),"",VLOOKUP(Ventas[[#This Row],[Código]],Productos[],5,FALSE))</f>
        <v/>
      </c>
      <c r="H4653" s="23" t="str">
        <f>IF(ISBLANK(Ventas[[#This Row],[Código]]),"",Ventas[[#This Row],[Precio Unitario]]*Ventas[[#This Row],[Cantidad]])</f>
        <v/>
      </c>
      <c r="I4653" s="1" t="str">
        <f>IF(ISBLANK(Ventas[[#This Row],[Código]]),"",SUM(Ventas[[#This Row],[Monto]],I4652))</f>
        <v/>
      </c>
    </row>
    <row r="4654" spans="3:9" x14ac:dyDescent="0.25">
      <c r="C4654" t="str">
        <f>IF(ISBLANK(Ventas[[#This Row],[Código]]),"",VLOOKUP(Ventas[[#This Row],[Código]],Productos[],2,FALSE))</f>
        <v/>
      </c>
      <c r="D4654" t="str">
        <f>IF(ISBLANK(Ventas[[#This Row],[Código]]),"",VLOOKUP(Ventas[[#This Row],[Código]],Productos[],3,FALSE))</f>
        <v/>
      </c>
      <c r="E4654" s="22"/>
      <c r="F4654" s="1" t="str">
        <f>IF(ISBLANK(Ventas[[#This Row],[Código]]),"",VLOOKUP(Ventas[[#This Row],[Código]],Productos[],4,FALSE))</f>
        <v/>
      </c>
      <c r="G4654" s="1" t="str">
        <f>IF(ISBLANK(Ventas[[#This Row],[Código]]),"",VLOOKUP(Ventas[[#This Row],[Código]],Productos[],5,FALSE))</f>
        <v/>
      </c>
      <c r="H4654" s="23" t="str">
        <f>IF(ISBLANK(Ventas[[#This Row],[Código]]),"",Ventas[[#This Row],[Precio Unitario]]*Ventas[[#This Row],[Cantidad]])</f>
        <v/>
      </c>
      <c r="I4654" s="1" t="str">
        <f>IF(ISBLANK(Ventas[[#This Row],[Código]]),"",SUM(Ventas[[#This Row],[Monto]],I4653))</f>
        <v/>
      </c>
    </row>
    <row r="4655" spans="3:9" x14ac:dyDescent="0.25">
      <c r="C4655" t="str">
        <f>IF(ISBLANK(Ventas[[#This Row],[Código]]),"",VLOOKUP(Ventas[[#This Row],[Código]],Productos[],2,FALSE))</f>
        <v/>
      </c>
      <c r="D4655" t="str">
        <f>IF(ISBLANK(Ventas[[#This Row],[Código]]),"",VLOOKUP(Ventas[[#This Row],[Código]],Productos[],3,FALSE))</f>
        <v/>
      </c>
      <c r="E4655" s="22"/>
      <c r="F4655" s="1" t="str">
        <f>IF(ISBLANK(Ventas[[#This Row],[Código]]),"",VLOOKUP(Ventas[[#This Row],[Código]],Productos[],4,FALSE))</f>
        <v/>
      </c>
      <c r="G4655" s="1" t="str">
        <f>IF(ISBLANK(Ventas[[#This Row],[Código]]),"",VLOOKUP(Ventas[[#This Row],[Código]],Productos[],5,FALSE))</f>
        <v/>
      </c>
      <c r="H4655" s="23" t="str">
        <f>IF(ISBLANK(Ventas[[#This Row],[Código]]),"",Ventas[[#This Row],[Precio Unitario]]*Ventas[[#This Row],[Cantidad]])</f>
        <v/>
      </c>
      <c r="I4655" s="1" t="str">
        <f>IF(ISBLANK(Ventas[[#This Row],[Código]]),"",SUM(Ventas[[#This Row],[Monto]],I4654))</f>
        <v/>
      </c>
    </row>
    <row r="4656" spans="3:9" x14ac:dyDescent="0.25">
      <c r="C4656" t="str">
        <f>IF(ISBLANK(Ventas[[#This Row],[Código]]),"",VLOOKUP(Ventas[[#This Row],[Código]],Productos[],2,FALSE))</f>
        <v/>
      </c>
      <c r="D4656" t="str">
        <f>IF(ISBLANK(Ventas[[#This Row],[Código]]),"",VLOOKUP(Ventas[[#This Row],[Código]],Productos[],3,FALSE))</f>
        <v/>
      </c>
      <c r="E4656" s="22"/>
      <c r="F4656" s="1" t="str">
        <f>IF(ISBLANK(Ventas[[#This Row],[Código]]),"",VLOOKUP(Ventas[[#This Row],[Código]],Productos[],4,FALSE))</f>
        <v/>
      </c>
      <c r="G4656" s="1" t="str">
        <f>IF(ISBLANK(Ventas[[#This Row],[Código]]),"",VLOOKUP(Ventas[[#This Row],[Código]],Productos[],5,FALSE))</f>
        <v/>
      </c>
      <c r="H4656" s="23" t="str">
        <f>IF(ISBLANK(Ventas[[#This Row],[Código]]),"",Ventas[[#This Row],[Precio Unitario]]*Ventas[[#This Row],[Cantidad]])</f>
        <v/>
      </c>
      <c r="I4656" s="1" t="str">
        <f>IF(ISBLANK(Ventas[[#This Row],[Código]]),"",SUM(Ventas[[#This Row],[Monto]],I4655))</f>
        <v/>
      </c>
    </row>
    <row r="4657" spans="3:9" x14ac:dyDescent="0.25">
      <c r="C4657" t="str">
        <f>IF(ISBLANK(Ventas[[#This Row],[Código]]),"",VLOOKUP(Ventas[[#This Row],[Código]],Productos[],2,FALSE))</f>
        <v/>
      </c>
      <c r="D4657" t="str">
        <f>IF(ISBLANK(Ventas[[#This Row],[Código]]),"",VLOOKUP(Ventas[[#This Row],[Código]],Productos[],3,FALSE))</f>
        <v/>
      </c>
      <c r="E4657" s="22"/>
      <c r="F4657" s="1" t="str">
        <f>IF(ISBLANK(Ventas[[#This Row],[Código]]),"",VLOOKUP(Ventas[[#This Row],[Código]],Productos[],4,FALSE))</f>
        <v/>
      </c>
      <c r="G4657" s="1" t="str">
        <f>IF(ISBLANK(Ventas[[#This Row],[Código]]),"",VLOOKUP(Ventas[[#This Row],[Código]],Productos[],5,FALSE))</f>
        <v/>
      </c>
      <c r="H4657" s="23" t="str">
        <f>IF(ISBLANK(Ventas[[#This Row],[Código]]),"",Ventas[[#This Row],[Precio Unitario]]*Ventas[[#This Row],[Cantidad]])</f>
        <v/>
      </c>
      <c r="I4657" s="1" t="str">
        <f>IF(ISBLANK(Ventas[[#This Row],[Código]]),"",SUM(Ventas[[#This Row],[Monto]],I4656))</f>
        <v/>
      </c>
    </row>
    <row r="4658" spans="3:9" x14ac:dyDescent="0.25">
      <c r="C4658" t="str">
        <f>IF(ISBLANK(Ventas[[#This Row],[Código]]),"",VLOOKUP(Ventas[[#This Row],[Código]],Productos[],2,FALSE))</f>
        <v/>
      </c>
      <c r="D4658" t="str">
        <f>IF(ISBLANK(Ventas[[#This Row],[Código]]),"",VLOOKUP(Ventas[[#This Row],[Código]],Productos[],3,FALSE))</f>
        <v/>
      </c>
      <c r="E4658" s="22"/>
      <c r="F4658" s="1" t="str">
        <f>IF(ISBLANK(Ventas[[#This Row],[Código]]),"",VLOOKUP(Ventas[[#This Row],[Código]],Productos[],4,FALSE))</f>
        <v/>
      </c>
      <c r="G4658" s="1" t="str">
        <f>IF(ISBLANK(Ventas[[#This Row],[Código]]),"",VLOOKUP(Ventas[[#This Row],[Código]],Productos[],5,FALSE))</f>
        <v/>
      </c>
      <c r="H4658" s="23" t="str">
        <f>IF(ISBLANK(Ventas[[#This Row],[Código]]),"",Ventas[[#This Row],[Precio Unitario]]*Ventas[[#This Row],[Cantidad]])</f>
        <v/>
      </c>
      <c r="I4658" s="1" t="str">
        <f>IF(ISBLANK(Ventas[[#This Row],[Código]]),"",SUM(Ventas[[#This Row],[Monto]],I4657))</f>
        <v/>
      </c>
    </row>
    <row r="4659" spans="3:9" x14ac:dyDescent="0.25">
      <c r="C4659" t="str">
        <f>IF(ISBLANK(Ventas[[#This Row],[Código]]),"",VLOOKUP(Ventas[[#This Row],[Código]],Productos[],2,FALSE))</f>
        <v/>
      </c>
      <c r="D4659" t="str">
        <f>IF(ISBLANK(Ventas[[#This Row],[Código]]),"",VLOOKUP(Ventas[[#This Row],[Código]],Productos[],3,FALSE))</f>
        <v/>
      </c>
      <c r="E4659" s="22"/>
      <c r="F4659" s="1" t="str">
        <f>IF(ISBLANK(Ventas[[#This Row],[Código]]),"",VLOOKUP(Ventas[[#This Row],[Código]],Productos[],4,FALSE))</f>
        <v/>
      </c>
      <c r="G4659" s="1" t="str">
        <f>IF(ISBLANK(Ventas[[#This Row],[Código]]),"",VLOOKUP(Ventas[[#This Row],[Código]],Productos[],5,FALSE))</f>
        <v/>
      </c>
      <c r="H4659" s="23" t="str">
        <f>IF(ISBLANK(Ventas[[#This Row],[Código]]),"",Ventas[[#This Row],[Precio Unitario]]*Ventas[[#This Row],[Cantidad]])</f>
        <v/>
      </c>
      <c r="I4659" s="1" t="str">
        <f>IF(ISBLANK(Ventas[[#This Row],[Código]]),"",SUM(Ventas[[#This Row],[Monto]],I4658))</f>
        <v/>
      </c>
    </row>
    <row r="4660" spans="3:9" x14ac:dyDescent="0.25">
      <c r="C4660" t="str">
        <f>IF(ISBLANK(Ventas[[#This Row],[Código]]),"",VLOOKUP(Ventas[[#This Row],[Código]],Productos[],2,FALSE))</f>
        <v/>
      </c>
      <c r="D4660" t="str">
        <f>IF(ISBLANK(Ventas[[#This Row],[Código]]),"",VLOOKUP(Ventas[[#This Row],[Código]],Productos[],3,FALSE))</f>
        <v/>
      </c>
      <c r="E4660" s="22"/>
      <c r="F4660" s="1" t="str">
        <f>IF(ISBLANK(Ventas[[#This Row],[Código]]),"",VLOOKUP(Ventas[[#This Row],[Código]],Productos[],4,FALSE))</f>
        <v/>
      </c>
      <c r="G4660" s="1" t="str">
        <f>IF(ISBLANK(Ventas[[#This Row],[Código]]),"",VLOOKUP(Ventas[[#This Row],[Código]],Productos[],5,FALSE))</f>
        <v/>
      </c>
      <c r="H4660" s="23" t="str">
        <f>IF(ISBLANK(Ventas[[#This Row],[Código]]),"",Ventas[[#This Row],[Precio Unitario]]*Ventas[[#This Row],[Cantidad]])</f>
        <v/>
      </c>
      <c r="I4660" s="1" t="str">
        <f>IF(ISBLANK(Ventas[[#This Row],[Código]]),"",SUM(Ventas[[#This Row],[Monto]],I4659))</f>
        <v/>
      </c>
    </row>
    <row r="4661" spans="3:9" x14ac:dyDescent="0.25">
      <c r="C4661" t="str">
        <f>IF(ISBLANK(Ventas[[#This Row],[Código]]),"",VLOOKUP(Ventas[[#This Row],[Código]],Productos[],2,FALSE))</f>
        <v/>
      </c>
      <c r="D4661" t="str">
        <f>IF(ISBLANK(Ventas[[#This Row],[Código]]),"",VLOOKUP(Ventas[[#This Row],[Código]],Productos[],3,FALSE))</f>
        <v/>
      </c>
      <c r="E4661" s="22"/>
      <c r="F4661" s="1" t="str">
        <f>IF(ISBLANK(Ventas[[#This Row],[Código]]),"",VLOOKUP(Ventas[[#This Row],[Código]],Productos[],4,FALSE))</f>
        <v/>
      </c>
      <c r="G4661" s="1" t="str">
        <f>IF(ISBLANK(Ventas[[#This Row],[Código]]),"",VLOOKUP(Ventas[[#This Row],[Código]],Productos[],5,FALSE))</f>
        <v/>
      </c>
      <c r="H4661" s="23" t="str">
        <f>IF(ISBLANK(Ventas[[#This Row],[Código]]),"",Ventas[[#This Row],[Precio Unitario]]*Ventas[[#This Row],[Cantidad]])</f>
        <v/>
      </c>
      <c r="I4661" s="1" t="str">
        <f>IF(ISBLANK(Ventas[[#This Row],[Código]]),"",SUM(Ventas[[#This Row],[Monto]],I4660))</f>
        <v/>
      </c>
    </row>
    <row r="4662" spans="3:9" x14ac:dyDescent="0.25">
      <c r="C4662" t="str">
        <f>IF(ISBLANK(Ventas[[#This Row],[Código]]),"",VLOOKUP(Ventas[[#This Row],[Código]],Productos[],2,FALSE))</f>
        <v/>
      </c>
      <c r="D4662" t="str">
        <f>IF(ISBLANK(Ventas[[#This Row],[Código]]),"",VLOOKUP(Ventas[[#This Row],[Código]],Productos[],3,FALSE))</f>
        <v/>
      </c>
      <c r="E4662" s="22"/>
      <c r="F4662" s="1" t="str">
        <f>IF(ISBLANK(Ventas[[#This Row],[Código]]),"",VLOOKUP(Ventas[[#This Row],[Código]],Productos[],4,FALSE))</f>
        <v/>
      </c>
      <c r="G4662" s="1" t="str">
        <f>IF(ISBLANK(Ventas[[#This Row],[Código]]),"",VLOOKUP(Ventas[[#This Row],[Código]],Productos[],5,FALSE))</f>
        <v/>
      </c>
      <c r="H4662" s="23" t="str">
        <f>IF(ISBLANK(Ventas[[#This Row],[Código]]),"",Ventas[[#This Row],[Precio Unitario]]*Ventas[[#This Row],[Cantidad]])</f>
        <v/>
      </c>
      <c r="I4662" s="1" t="str">
        <f>IF(ISBLANK(Ventas[[#This Row],[Código]]),"",SUM(Ventas[[#This Row],[Monto]],I4661))</f>
        <v/>
      </c>
    </row>
    <row r="4663" spans="3:9" x14ac:dyDescent="0.25">
      <c r="C4663" t="str">
        <f>IF(ISBLANK(Ventas[[#This Row],[Código]]),"",VLOOKUP(Ventas[[#This Row],[Código]],Productos[],2,FALSE))</f>
        <v/>
      </c>
      <c r="D4663" t="str">
        <f>IF(ISBLANK(Ventas[[#This Row],[Código]]),"",VLOOKUP(Ventas[[#This Row],[Código]],Productos[],3,FALSE))</f>
        <v/>
      </c>
      <c r="E4663" s="22"/>
      <c r="F4663" s="1" t="str">
        <f>IF(ISBLANK(Ventas[[#This Row],[Código]]),"",VLOOKUP(Ventas[[#This Row],[Código]],Productos[],4,FALSE))</f>
        <v/>
      </c>
      <c r="G4663" s="1" t="str">
        <f>IF(ISBLANK(Ventas[[#This Row],[Código]]),"",VLOOKUP(Ventas[[#This Row],[Código]],Productos[],5,FALSE))</f>
        <v/>
      </c>
      <c r="H4663" s="23" t="str">
        <f>IF(ISBLANK(Ventas[[#This Row],[Código]]),"",Ventas[[#This Row],[Precio Unitario]]*Ventas[[#This Row],[Cantidad]])</f>
        <v/>
      </c>
      <c r="I4663" s="1" t="str">
        <f>IF(ISBLANK(Ventas[[#This Row],[Código]]),"",SUM(Ventas[[#This Row],[Monto]],I4662))</f>
        <v/>
      </c>
    </row>
    <row r="4664" spans="3:9" x14ac:dyDescent="0.25">
      <c r="C4664" t="str">
        <f>IF(ISBLANK(Ventas[[#This Row],[Código]]),"",VLOOKUP(Ventas[[#This Row],[Código]],Productos[],2,FALSE))</f>
        <v/>
      </c>
      <c r="D4664" t="str">
        <f>IF(ISBLANK(Ventas[[#This Row],[Código]]),"",VLOOKUP(Ventas[[#This Row],[Código]],Productos[],3,FALSE))</f>
        <v/>
      </c>
      <c r="E4664" s="22"/>
      <c r="F4664" s="1" t="str">
        <f>IF(ISBLANK(Ventas[[#This Row],[Código]]),"",VLOOKUP(Ventas[[#This Row],[Código]],Productos[],4,FALSE))</f>
        <v/>
      </c>
      <c r="G4664" s="1" t="str">
        <f>IF(ISBLANK(Ventas[[#This Row],[Código]]),"",VLOOKUP(Ventas[[#This Row],[Código]],Productos[],5,FALSE))</f>
        <v/>
      </c>
      <c r="H4664" s="23" t="str">
        <f>IF(ISBLANK(Ventas[[#This Row],[Código]]),"",Ventas[[#This Row],[Precio Unitario]]*Ventas[[#This Row],[Cantidad]])</f>
        <v/>
      </c>
      <c r="I4664" s="1" t="str">
        <f>IF(ISBLANK(Ventas[[#This Row],[Código]]),"",SUM(Ventas[[#This Row],[Monto]],I4663))</f>
        <v/>
      </c>
    </row>
    <row r="4665" spans="3:9" x14ac:dyDescent="0.25">
      <c r="C4665" t="str">
        <f>IF(ISBLANK(Ventas[[#This Row],[Código]]),"",VLOOKUP(Ventas[[#This Row],[Código]],Productos[],2,FALSE))</f>
        <v/>
      </c>
      <c r="D4665" t="str">
        <f>IF(ISBLANK(Ventas[[#This Row],[Código]]),"",VLOOKUP(Ventas[[#This Row],[Código]],Productos[],3,FALSE))</f>
        <v/>
      </c>
      <c r="E4665" s="22"/>
      <c r="F4665" s="1" t="str">
        <f>IF(ISBLANK(Ventas[[#This Row],[Código]]),"",VLOOKUP(Ventas[[#This Row],[Código]],Productos[],4,FALSE))</f>
        <v/>
      </c>
      <c r="G4665" s="1" t="str">
        <f>IF(ISBLANK(Ventas[[#This Row],[Código]]),"",VLOOKUP(Ventas[[#This Row],[Código]],Productos[],5,FALSE))</f>
        <v/>
      </c>
      <c r="H4665" s="23" t="str">
        <f>IF(ISBLANK(Ventas[[#This Row],[Código]]),"",Ventas[[#This Row],[Precio Unitario]]*Ventas[[#This Row],[Cantidad]])</f>
        <v/>
      </c>
      <c r="I4665" s="1" t="str">
        <f>IF(ISBLANK(Ventas[[#This Row],[Código]]),"",SUM(Ventas[[#This Row],[Monto]],I4664))</f>
        <v/>
      </c>
    </row>
    <row r="4666" spans="3:9" x14ac:dyDescent="0.25">
      <c r="C4666" t="str">
        <f>IF(ISBLANK(Ventas[[#This Row],[Código]]),"",VLOOKUP(Ventas[[#This Row],[Código]],Productos[],2,FALSE))</f>
        <v/>
      </c>
      <c r="D4666" t="str">
        <f>IF(ISBLANK(Ventas[[#This Row],[Código]]),"",VLOOKUP(Ventas[[#This Row],[Código]],Productos[],3,FALSE))</f>
        <v/>
      </c>
      <c r="E4666" s="22"/>
      <c r="F4666" s="1" t="str">
        <f>IF(ISBLANK(Ventas[[#This Row],[Código]]),"",VLOOKUP(Ventas[[#This Row],[Código]],Productos[],4,FALSE))</f>
        <v/>
      </c>
      <c r="G4666" s="1" t="str">
        <f>IF(ISBLANK(Ventas[[#This Row],[Código]]),"",VLOOKUP(Ventas[[#This Row],[Código]],Productos[],5,FALSE))</f>
        <v/>
      </c>
      <c r="H4666" s="23" t="str">
        <f>IF(ISBLANK(Ventas[[#This Row],[Código]]),"",Ventas[[#This Row],[Precio Unitario]]*Ventas[[#This Row],[Cantidad]])</f>
        <v/>
      </c>
      <c r="I4666" s="1" t="str">
        <f>IF(ISBLANK(Ventas[[#This Row],[Código]]),"",SUM(Ventas[[#This Row],[Monto]],I4665))</f>
        <v/>
      </c>
    </row>
    <row r="4667" spans="3:9" x14ac:dyDescent="0.25">
      <c r="C4667" t="str">
        <f>IF(ISBLANK(Ventas[[#This Row],[Código]]),"",VLOOKUP(Ventas[[#This Row],[Código]],Productos[],2,FALSE))</f>
        <v/>
      </c>
      <c r="D4667" t="str">
        <f>IF(ISBLANK(Ventas[[#This Row],[Código]]),"",VLOOKUP(Ventas[[#This Row],[Código]],Productos[],3,FALSE))</f>
        <v/>
      </c>
      <c r="E4667" s="22"/>
      <c r="F4667" s="1" t="str">
        <f>IF(ISBLANK(Ventas[[#This Row],[Código]]),"",VLOOKUP(Ventas[[#This Row],[Código]],Productos[],4,FALSE))</f>
        <v/>
      </c>
      <c r="G4667" s="1" t="str">
        <f>IF(ISBLANK(Ventas[[#This Row],[Código]]),"",VLOOKUP(Ventas[[#This Row],[Código]],Productos[],5,FALSE))</f>
        <v/>
      </c>
      <c r="H4667" s="23" t="str">
        <f>IF(ISBLANK(Ventas[[#This Row],[Código]]),"",Ventas[[#This Row],[Precio Unitario]]*Ventas[[#This Row],[Cantidad]])</f>
        <v/>
      </c>
      <c r="I4667" s="1" t="str">
        <f>IF(ISBLANK(Ventas[[#This Row],[Código]]),"",SUM(Ventas[[#This Row],[Monto]],I4666))</f>
        <v/>
      </c>
    </row>
    <row r="4668" spans="3:9" x14ac:dyDescent="0.25">
      <c r="C4668" t="str">
        <f>IF(ISBLANK(Ventas[[#This Row],[Código]]),"",VLOOKUP(Ventas[[#This Row],[Código]],Productos[],2,FALSE))</f>
        <v/>
      </c>
      <c r="D4668" t="str">
        <f>IF(ISBLANK(Ventas[[#This Row],[Código]]),"",VLOOKUP(Ventas[[#This Row],[Código]],Productos[],3,FALSE))</f>
        <v/>
      </c>
      <c r="E4668" s="22"/>
      <c r="F4668" s="1" t="str">
        <f>IF(ISBLANK(Ventas[[#This Row],[Código]]),"",VLOOKUP(Ventas[[#This Row],[Código]],Productos[],4,FALSE))</f>
        <v/>
      </c>
      <c r="G4668" s="1" t="str">
        <f>IF(ISBLANK(Ventas[[#This Row],[Código]]),"",VLOOKUP(Ventas[[#This Row],[Código]],Productos[],5,FALSE))</f>
        <v/>
      </c>
      <c r="H4668" s="23" t="str">
        <f>IF(ISBLANK(Ventas[[#This Row],[Código]]),"",Ventas[[#This Row],[Precio Unitario]]*Ventas[[#This Row],[Cantidad]])</f>
        <v/>
      </c>
      <c r="I4668" s="1" t="str">
        <f>IF(ISBLANK(Ventas[[#This Row],[Código]]),"",SUM(Ventas[[#This Row],[Monto]],I4667))</f>
        <v/>
      </c>
    </row>
    <row r="4669" spans="3:9" x14ac:dyDescent="0.25">
      <c r="C4669" t="str">
        <f>IF(ISBLANK(Ventas[[#This Row],[Código]]),"",VLOOKUP(Ventas[[#This Row],[Código]],Productos[],2,FALSE))</f>
        <v/>
      </c>
      <c r="D4669" t="str">
        <f>IF(ISBLANK(Ventas[[#This Row],[Código]]),"",VLOOKUP(Ventas[[#This Row],[Código]],Productos[],3,FALSE))</f>
        <v/>
      </c>
      <c r="E4669" s="22"/>
      <c r="F4669" s="1" t="str">
        <f>IF(ISBLANK(Ventas[[#This Row],[Código]]),"",VLOOKUP(Ventas[[#This Row],[Código]],Productos[],4,FALSE))</f>
        <v/>
      </c>
      <c r="G4669" s="1" t="str">
        <f>IF(ISBLANK(Ventas[[#This Row],[Código]]),"",VLOOKUP(Ventas[[#This Row],[Código]],Productos[],5,FALSE))</f>
        <v/>
      </c>
      <c r="H4669" s="23" t="str">
        <f>IF(ISBLANK(Ventas[[#This Row],[Código]]),"",Ventas[[#This Row],[Precio Unitario]]*Ventas[[#This Row],[Cantidad]])</f>
        <v/>
      </c>
      <c r="I4669" s="1" t="str">
        <f>IF(ISBLANK(Ventas[[#This Row],[Código]]),"",SUM(Ventas[[#This Row],[Monto]],I4668))</f>
        <v/>
      </c>
    </row>
    <row r="4670" spans="3:9" x14ac:dyDescent="0.25">
      <c r="C4670" t="str">
        <f>IF(ISBLANK(Ventas[[#This Row],[Código]]),"",VLOOKUP(Ventas[[#This Row],[Código]],Productos[],2,FALSE))</f>
        <v/>
      </c>
      <c r="D4670" t="str">
        <f>IF(ISBLANK(Ventas[[#This Row],[Código]]),"",VLOOKUP(Ventas[[#This Row],[Código]],Productos[],3,FALSE))</f>
        <v/>
      </c>
      <c r="E4670" s="22"/>
      <c r="F4670" s="1" t="str">
        <f>IF(ISBLANK(Ventas[[#This Row],[Código]]),"",VLOOKUP(Ventas[[#This Row],[Código]],Productos[],4,FALSE))</f>
        <v/>
      </c>
      <c r="G4670" s="1" t="str">
        <f>IF(ISBLANK(Ventas[[#This Row],[Código]]),"",VLOOKUP(Ventas[[#This Row],[Código]],Productos[],5,FALSE))</f>
        <v/>
      </c>
      <c r="H4670" s="23" t="str">
        <f>IF(ISBLANK(Ventas[[#This Row],[Código]]),"",Ventas[[#This Row],[Precio Unitario]]*Ventas[[#This Row],[Cantidad]])</f>
        <v/>
      </c>
      <c r="I4670" s="1" t="str">
        <f>IF(ISBLANK(Ventas[[#This Row],[Código]]),"",SUM(Ventas[[#This Row],[Monto]],I4669))</f>
        <v/>
      </c>
    </row>
    <row r="4671" spans="3:9" x14ac:dyDescent="0.25">
      <c r="C4671" t="str">
        <f>IF(ISBLANK(Ventas[[#This Row],[Código]]),"",VLOOKUP(Ventas[[#This Row],[Código]],Productos[],2,FALSE))</f>
        <v/>
      </c>
      <c r="D4671" t="str">
        <f>IF(ISBLANK(Ventas[[#This Row],[Código]]),"",VLOOKUP(Ventas[[#This Row],[Código]],Productos[],3,FALSE))</f>
        <v/>
      </c>
      <c r="E4671" s="22"/>
      <c r="F4671" s="1" t="str">
        <f>IF(ISBLANK(Ventas[[#This Row],[Código]]),"",VLOOKUP(Ventas[[#This Row],[Código]],Productos[],4,FALSE))</f>
        <v/>
      </c>
      <c r="G4671" s="1" t="str">
        <f>IF(ISBLANK(Ventas[[#This Row],[Código]]),"",VLOOKUP(Ventas[[#This Row],[Código]],Productos[],5,FALSE))</f>
        <v/>
      </c>
      <c r="H4671" s="23" t="str">
        <f>IF(ISBLANK(Ventas[[#This Row],[Código]]),"",Ventas[[#This Row],[Precio Unitario]]*Ventas[[#This Row],[Cantidad]])</f>
        <v/>
      </c>
      <c r="I4671" s="1" t="str">
        <f>IF(ISBLANK(Ventas[[#This Row],[Código]]),"",SUM(Ventas[[#This Row],[Monto]],I4670))</f>
        <v/>
      </c>
    </row>
    <row r="4672" spans="3:9" x14ac:dyDescent="0.25">
      <c r="C4672" t="str">
        <f>IF(ISBLANK(Ventas[[#This Row],[Código]]),"",VLOOKUP(Ventas[[#This Row],[Código]],Productos[],2,FALSE))</f>
        <v/>
      </c>
      <c r="D4672" t="str">
        <f>IF(ISBLANK(Ventas[[#This Row],[Código]]),"",VLOOKUP(Ventas[[#This Row],[Código]],Productos[],3,FALSE))</f>
        <v/>
      </c>
      <c r="E4672" s="22"/>
      <c r="F4672" s="1" t="str">
        <f>IF(ISBLANK(Ventas[[#This Row],[Código]]),"",VLOOKUP(Ventas[[#This Row],[Código]],Productos[],4,FALSE))</f>
        <v/>
      </c>
      <c r="G4672" s="1" t="str">
        <f>IF(ISBLANK(Ventas[[#This Row],[Código]]),"",VLOOKUP(Ventas[[#This Row],[Código]],Productos[],5,FALSE))</f>
        <v/>
      </c>
      <c r="H4672" s="23" t="str">
        <f>IF(ISBLANK(Ventas[[#This Row],[Código]]),"",Ventas[[#This Row],[Precio Unitario]]*Ventas[[#This Row],[Cantidad]])</f>
        <v/>
      </c>
      <c r="I4672" s="1" t="str">
        <f>IF(ISBLANK(Ventas[[#This Row],[Código]]),"",SUM(Ventas[[#This Row],[Monto]],I4671))</f>
        <v/>
      </c>
    </row>
    <row r="4673" spans="3:9" x14ac:dyDescent="0.25">
      <c r="C4673" t="str">
        <f>IF(ISBLANK(Ventas[[#This Row],[Código]]),"",VLOOKUP(Ventas[[#This Row],[Código]],Productos[],2,FALSE))</f>
        <v/>
      </c>
      <c r="D4673" t="str">
        <f>IF(ISBLANK(Ventas[[#This Row],[Código]]),"",VLOOKUP(Ventas[[#This Row],[Código]],Productos[],3,FALSE))</f>
        <v/>
      </c>
      <c r="E4673" s="22"/>
      <c r="F4673" s="1" t="str">
        <f>IF(ISBLANK(Ventas[[#This Row],[Código]]),"",VLOOKUP(Ventas[[#This Row],[Código]],Productos[],4,FALSE))</f>
        <v/>
      </c>
      <c r="G4673" s="1" t="str">
        <f>IF(ISBLANK(Ventas[[#This Row],[Código]]),"",VLOOKUP(Ventas[[#This Row],[Código]],Productos[],5,FALSE))</f>
        <v/>
      </c>
      <c r="H4673" s="23" t="str">
        <f>IF(ISBLANK(Ventas[[#This Row],[Código]]),"",Ventas[[#This Row],[Precio Unitario]]*Ventas[[#This Row],[Cantidad]])</f>
        <v/>
      </c>
      <c r="I4673" s="1" t="str">
        <f>IF(ISBLANK(Ventas[[#This Row],[Código]]),"",SUM(Ventas[[#This Row],[Monto]],I4672))</f>
        <v/>
      </c>
    </row>
    <row r="4674" spans="3:9" x14ac:dyDescent="0.25">
      <c r="C4674" t="str">
        <f>IF(ISBLANK(Ventas[[#This Row],[Código]]),"",VLOOKUP(Ventas[[#This Row],[Código]],Productos[],2,FALSE))</f>
        <v/>
      </c>
      <c r="D4674" t="str">
        <f>IF(ISBLANK(Ventas[[#This Row],[Código]]),"",VLOOKUP(Ventas[[#This Row],[Código]],Productos[],3,FALSE))</f>
        <v/>
      </c>
      <c r="E4674" s="22"/>
      <c r="F4674" s="1" t="str">
        <f>IF(ISBLANK(Ventas[[#This Row],[Código]]),"",VLOOKUP(Ventas[[#This Row],[Código]],Productos[],4,FALSE))</f>
        <v/>
      </c>
      <c r="G4674" s="1" t="str">
        <f>IF(ISBLANK(Ventas[[#This Row],[Código]]),"",VLOOKUP(Ventas[[#This Row],[Código]],Productos[],5,FALSE))</f>
        <v/>
      </c>
      <c r="H4674" s="23" t="str">
        <f>IF(ISBLANK(Ventas[[#This Row],[Código]]),"",Ventas[[#This Row],[Precio Unitario]]*Ventas[[#This Row],[Cantidad]])</f>
        <v/>
      </c>
      <c r="I4674" s="1" t="str">
        <f>IF(ISBLANK(Ventas[[#This Row],[Código]]),"",SUM(Ventas[[#This Row],[Monto]],I4673))</f>
        <v/>
      </c>
    </row>
    <row r="4675" spans="3:9" x14ac:dyDescent="0.25">
      <c r="C4675" t="str">
        <f>IF(ISBLANK(Ventas[[#This Row],[Código]]),"",VLOOKUP(Ventas[[#This Row],[Código]],Productos[],2,FALSE))</f>
        <v/>
      </c>
      <c r="D4675" t="str">
        <f>IF(ISBLANK(Ventas[[#This Row],[Código]]),"",VLOOKUP(Ventas[[#This Row],[Código]],Productos[],3,FALSE))</f>
        <v/>
      </c>
      <c r="E4675" s="22"/>
      <c r="F4675" s="1" t="str">
        <f>IF(ISBLANK(Ventas[[#This Row],[Código]]),"",VLOOKUP(Ventas[[#This Row],[Código]],Productos[],4,FALSE))</f>
        <v/>
      </c>
      <c r="G4675" s="1" t="str">
        <f>IF(ISBLANK(Ventas[[#This Row],[Código]]),"",VLOOKUP(Ventas[[#This Row],[Código]],Productos[],5,FALSE))</f>
        <v/>
      </c>
      <c r="H4675" s="23" t="str">
        <f>IF(ISBLANK(Ventas[[#This Row],[Código]]),"",Ventas[[#This Row],[Precio Unitario]]*Ventas[[#This Row],[Cantidad]])</f>
        <v/>
      </c>
      <c r="I4675" s="1" t="str">
        <f>IF(ISBLANK(Ventas[[#This Row],[Código]]),"",SUM(Ventas[[#This Row],[Monto]],I4674))</f>
        <v/>
      </c>
    </row>
    <row r="4676" spans="3:9" x14ac:dyDescent="0.25">
      <c r="C4676" t="str">
        <f>IF(ISBLANK(Ventas[[#This Row],[Código]]),"",VLOOKUP(Ventas[[#This Row],[Código]],Productos[],2,FALSE))</f>
        <v/>
      </c>
      <c r="D4676" t="str">
        <f>IF(ISBLANK(Ventas[[#This Row],[Código]]),"",VLOOKUP(Ventas[[#This Row],[Código]],Productos[],3,FALSE))</f>
        <v/>
      </c>
      <c r="E4676" s="22"/>
      <c r="F4676" s="1" t="str">
        <f>IF(ISBLANK(Ventas[[#This Row],[Código]]),"",VLOOKUP(Ventas[[#This Row],[Código]],Productos[],4,FALSE))</f>
        <v/>
      </c>
      <c r="G4676" s="1" t="str">
        <f>IF(ISBLANK(Ventas[[#This Row],[Código]]),"",VLOOKUP(Ventas[[#This Row],[Código]],Productos[],5,FALSE))</f>
        <v/>
      </c>
      <c r="H4676" s="23" t="str">
        <f>IF(ISBLANK(Ventas[[#This Row],[Código]]),"",Ventas[[#This Row],[Precio Unitario]]*Ventas[[#This Row],[Cantidad]])</f>
        <v/>
      </c>
      <c r="I4676" s="1" t="str">
        <f>IF(ISBLANK(Ventas[[#This Row],[Código]]),"",SUM(Ventas[[#This Row],[Monto]],I4675))</f>
        <v/>
      </c>
    </row>
    <row r="4677" spans="3:9" x14ac:dyDescent="0.25">
      <c r="C4677" t="str">
        <f>IF(ISBLANK(Ventas[[#This Row],[Código]]),"",VLOOKUP(Ventas[[#This Row],[Código]],Productos[],2,FALSE))</f>
        <v/>
      </c>
      <c r="D4677" t="str">
        <f>IF(ISBLANK(Ventas[[#This Row],[Código]]),"",VLOOKUP(Ventas[[#This Row],[Código]],Productos[],3,FALSE))</f>
        <v/>
      </c>
      <c r="E4677" s="22"/>
      <c r="F4677" s="1" t="str">
        <f>IF(ISBLANK(Ventas[[#This Row],[Código]]),"",VLOOKUP(Ventas[[#This Row],[Código]],Productos[],4,FALSE))</f>
        <v/>
      </c>
      <c r="G4677" s="1" t="str">
        <f>IF(ISBLANK(Ventas[[#This Row],[Código]]),"",VLOOKUP(Ventas[[#This Row],[Código]],Productos[],5,FALSE))</f>
        <v/>
      </c>
      <c r="H4677" s="23" t="str">
        <f>IF(ISBLANK(Ventas[[#This Row],[Código]]),"",Ventas[[#This Row],[Precio Unitario]]*Ventas[[#This Row],[Cantidad]])</f>
        <v/>
      </c>
      <c r="I4677" s="1" t="str">
        <f>IF(ISBLANK(Ventas[[#This Row],[Código]]),"",SUM(Ventas[[#This Row],[Monto]],I4676))</f>
        <v/>
      </c>
    </row>
    <row r="4678" spans="3:9" x14ac:dyDescent="0.25">
      <c r="C4678" t="str">
        <f>IF(ISBLANK(Ventas[[#This Row],[Código]]),"",VLOOKUP(Ventas[[#This Row],[Código]],Productos[],2,FALSE))</f>
        <v/>
      </c>
      <c r="D4678" t="str">
        <f>IF(ISBLANK(Ventas[[#This Row],[Código]]),"",VLOOKUP(Ventas[[#This Row],[Código]],Productos[],3,FALSE))</f>
        <v/>
      </c>
      <c r="E4678" s="22"/>
      <c r="F4678" s="1" t="str">
        <f>IF(ISBLANK(Ventas[[#This Row],[Código]]),"",VLOOKUP(Ventas[[#This Row],[Código]],Productos[],4,FALSE))</f>
        <v/>
      </c>
      <c r="G4678" s="1" t="str">
        <f>IF(ISBLANK(Ventas[[#This Row],[Código]]),"",VLOOKUP(Ventas[[#This Row],[Código]],Productos[],5,FALSE))</f>
        <v/>
      </c>
      <c r="H4678" s="23" t="str">
        <f>IF(ISBLANK(Ventas[[#This Row],[Código]]),"",Ventas[[#This Row],[Precio Unitario]]*Ventas[[#This Row],[Cantidad]])</f>
        <v/>
      </c>
      <c r="I4678" s="1" t="str">
        <f>IF(ISBLANK(Ventas[[#This Row],[Código]]),"",SUM(Ventas[[#This Row],[Monto]],I4677))</f>
        <v/>
      </c>
    </row>
    <row r="4679" spans="3:9" x14ac:dyDescent="0.25">
      <c r="C4679" t="str">
        <f>IF(ISBLANK(Ventas[[#This Row],[Código]]),"",VLOOKUP(Ventas[[#This Row],[Código]],Productos[],2,FALSE))</f>
        <v/>
      </c>
      <c r="D4679" t="str">
        <f>IF(ISBLANK(Ventas[[#This Row],[Código]]),"",VLOOKUP(Ventas[[#This Row],[Código]],Productos[],3,FALSE))</f>
        <v/>
      </c>
      <c r="E4679" s="22"/>
      <c r="F4679" s="1" t="str">
        <f>IF(ISBLANK(Ventas[[#This Row],[Código]]),"",VLOOKUP(Ventas[[#This Row],[Código]],Productos[],4,FALSE))</f>
        <v/>
      </c>
      <c r="G4679" s="1" t="str">
        <f>IF(ISBLANK(Ventas[[#This Row],[Código]]),"",VLOOKUP(Ventas[[#This Row],[Código]],Productos[],5,FALSE))</f>
        <v/>
      </c>
      <c r="H4679" s="23" t="str">
        <f>IF(ISBLANK(Ventas[[#This Row],[Código]]),"",Ventas[[#This Row],[Precio Unitario]]*Ventas[[#This Row],[Cantidad]])</f>
        <v/>
      </c>
      <c r="I4679" s="1" t="str">
        <f>IF(ISBLANK(Ventas[[#This Row],[Código]]),"",SUM(Ventas[[#This Row],[Monto]],I4678))</f>
        <v/>
      </c>
    </row>
    <row r="4680" spans="3:9" x14ac:dyDescent="0.25">
      <c r="C4680" t="str">
        <f>IF(ISBLANK(Ventas[[#This Row],[Código]]),"",VLOOKUP(Ventas[[#This Row],[Código]],Productos[],2,FALSE))</f>
        <v/>
      </c>
      <c r="D4680" t="str">
        <f>IF(ISBLANK(Ventas[[#This Row],[Código]]),"",VLOOKUP(Ventas[[#This Row],[Código]],Productos[],3,FALSE))</f>
        <v/>
      </c>
      <c r="E4680" s="22"/>
      <c r="F4680" s="1" t="str">
        <f>IF(ISBLANK(Ventas[[#This Row],[Código]]),"",VLOOKUP(Ventas[[#This Row],[Código]],Productos[],4,FALSE))</f>
        <v/>
      </c>
      <c r="G4680" s="1" t="str">
        <f>IF(ISBLANK(Ventas[[#This Row],[Código]]),"",VLOOKUP(Ventas[[#This Row],[Código]],Productos[],5,FALSE))</f>
        <v/>
      </c>
      <c r="H4680" s="23" t="str">
        <f>IF(ISBLANK(Ventas[[#This Row],[Código]]),"",Ventas[[#This Row],[Precio Unitario]]*Ventas[[#This Row],[Cantidad]])</f>
        <v/>
      </c>
      <c r="I4680" s="1" t="str">
        <f>IF(ISBLANK(Ventas[[#This Row],[Código]]),"",SUM(Ventas[[#This Row],[Monto]],I4679))</f>
        <v/>
      </c>
    </row>
    <row r="4681" spans="3:9" x14ac:dyDescent="0.25">
      <c r="C4681" t="str">
        <f>IF(ISBLANK(Ventas[[#This Row],[Código]]),"",VLOOKUP(Ventas[[#This Row],[Código]],Productos[],2,FALSE))</f>
        <v/>
      </c>
      <c r="D4681" t="str">
        <f>IF(ISBLANK(Ventas[[#This Row],[Código]]),"",VLOOKUP(Ventas[[#This Row],[Código]],Productos[],3,FALSE))</f>
        <v/>
      </c>
      <c r="E4681" s="22"/>
      <c r="F4681" s="1" t="str">
        <f>IF(ISBLANK(Ventas[[#This Row],[Código]]),"",VLOOKUP(Ventas[[#This Row],[Código]],Productos[],4,FALSE))</f>
        <v/>
      </c>
      <c r="G4681" s="1" t="str">
        <f>IF(ISBLANK(Ventas[[#This Row],[Código]]),"",VLOOKUP(Ventas[[#This Row],[Código]],Productos[],5,FALSE))</f>
        <v/>
      </c>
      <c r="H4681" s="23" t="str">
        <f>IF(ISBLANK(Ventas[[#This Row],[Código]]),"",Ventas[[#This Row],[Precio Unitario]]*Ventas[[#This Row],[Cantidad]])</f>
        <v/>
      </c>
      <c r="I4681" s="1" t="str">
        <f>IF(ISBLANK(Ventas[[#This Row],[Código]]),"",SUM(Ventas[[#This Row],[Monto]],I4680))</f>
        <v/>
      </c>
    </row>
    <row r="4682" spans="3:9" x14ac:dyDescent="0.25">
      <c r="C4682" t="str">
        <f>IF(ISBLANK(Ventas[[#This Row],[Código]]),"",VLOOKUP(Ventas[[#This Row],[Código]],Productos[],2,FALSE))</f>
        <v/>
      </c>
      <c r="D4682" t="str">
        <f>IF(ISBLANK(Ventas[[#This Row],[Código]]),"",VLOOKUP(Ventas[[#This Row],[Código]],Productos[],3,FALSE))</f>
        <v/>
      </c>
      <c r="E4682" s="22"/>
      <c r="F4682" s="1" t="str">
        <f>IF(ISBLANK(Ventas[[#This Row],[Código]]),"",VLOOKUP(Ventas[[#This Row],[Código]],Productos[],4,FALSE))</f>
        <v/>
      </c>
      <c r="G4682" s="1" t="str">
        <f>IF(ISBLANK(Ventas[[#This Row],[Código]]),"",VLOOKUP(Ventas[[#This Row],[Código]],Productos[],5,FALSE))</f>
        <v/>
      </c>
      <c r="H4682" s="23" t="str">
        <f>IF(ISBLANK(Ventas[[#This Row],[Código]]),"",Ventas[[#This Row],[Precio Unitario]]*Ventas[[#This Row],[Cantidad]])</f>
        <v/>
      </c>
      <c r="I4682" s="1" t="str">
        <f>IF(ISBLANK(Ventas[[#This Row],[Código]]),"",SUM(Ventas[[#This Row],[Monto]],I4681))</f>
        <v/>
      </c>
    </row>
    <row r="4683" spans="3:9" x14ac:dyDescent="0.25">
      <c r="C4683" t="str">
        <f>IF(ISBLANK(Ventas[[#This Row],[Código]]),"",VLOOKUP(Ventas[[#This Row],[Código]],Productos[],2,FALSE))</f>
        <v/>
      </c>
      <c r="D4683" t="str">
        <f>IF(ISBLANK(Ventas[[#This Row],[Código]]),"",VLOOKUP(Ventas[[#This Row],[Código]],Productos[],3,FALSE))</f>
        <v/>
      </c>
      <c r="E4683" s="22"/>
      <c r="F4683" s="1" t="str">
        <f>IF(ISBLANK(Ventas[[#This Row],[Código]]),"",VLOOKUP(Ventas[[#This Row],[Código]],Productos[],4,FALSE))</f>
        <v/>
      </c>
      <c r="G4683" s="1" t="str">
        <f>IF(ISBLANK(Ventas[[#This Row],[Código]]),"",VLOOKUP(Ventas[[#This Row],[Código]],Productos[],5,FALSE))</f>
        <v/>
      </c>
      <c r="H4683" s="23" t="str">
        <f>IF(ISBLANK(Ventas[[#This Row],[Código]]),"",Ventas[[#This Row],[Precio Unitario]]*Ventas[[#This Row],[Cantidad]])</f>
        <v/>
      </c>
      <c r="I4683" s="1" t="str">
        <f>IF(ISBLANK(Ventas[[#This Row],[Código]]),"",SUM(Ventas[[#This Row],[Monto]],I4682))</f>
        <v/>
      </c>
    </row>
    <row r="4684" spans="3:9" x14ac:dyDescent="0.25">
      <c r="C4684" t="str">
        <f>IF(ISBLANK(Ventas[[#This Row],[Código]]),"",VLOOKUP(Ventas[[#This Row],[Código]],Productos[],2,FALSE))</f>
        <v/>
      </c>
      <c r="D4684" t="str">
        <f>IF(ISBLANK(Ventas[[#This Row],[Código]]),"",VLOOKUP(Ventas[[#This Row],[Código]],Productos[],3,FALSE))</f>
        <v/>
      </c>
      <c r="E4684" s="22"/>
      <c r="F4684" s="1" t="str">
        <f>IF(ISBLANK(Ventas[[#This Row],[Código]]),"",VLOOKUP(Ventas[[#This Row],[Código]],Productos[],4,FALSE))</f>
        <v/>
      </c>
      <c r="G4684" s="1" t="str">
        <f>IF(ISBLANK(Ventas[[#This Row],[Código]]),"",VLOOKUP(Ventas[[#This Row],[Código]],Productos[],5,FALSE))</f>
        <v/>
      </c>
      <c r="H4684" s="23" t="str">
        <f>IF(ISBLANK(Ventas[[#This Row],[Código]]),"",Ventas[[#This Row],[Precio Unitario]]*Ventas[[#This Row],[Cantidad]])</f>
        <v/>
      </c>
      <c r="I4684" s="1" t="str">
        <f>IF(ISBLANK(Ventas[[#This Row],[Código]]),"",SUM(Ventas[[#This Row],[Monto]],I4683))</f>
        <v/>
      </c>
    </row>
    <row r="4685" spans="3:9" x14ac:dyDescent="0.25">
      <c r="C4685" t="str">
        <f>IF(ISBLANK(Ventas[[#This Row],[Código]]),"",VLOOKUP(Ventas[[#This Row],[Código]],Productos[],2,FALSE))</f>
        <v/>
      </c>
      <c r="D4685" t="str">
        <f>IF(ISBLANK(Ventas[[#This Row],[Código]]),"",VLOOKUP(Ventas[[#This Row],[Código]],Productos[],3,FALSE))</f>
        <v/>
      </c>
      <c r="E4685" s="22"/>
      <c r="F4685" s="1" t="str">
        <f>IF(ISBLANK(Ventas[[#This Row],[Código]]),"",VLOOKUP(Ventas[[#This Row],[Código]],Productos[],4,FALSE))</f>
        <v/>
      </c>
      <c r="G4685" s="1" t="str">
        <f>IF(ISBLANK(Ventas[[#This Row],[Código]]),"",VLOOKUP(Ventas[[#This Row],[Código]],Productos[],5,FALSE))</f>
        <v/>
      </c>
      <c r="H4685" s="23" t="str">
        <f>IF(ISBLANK(Ventas[[#This Row],[Código]]),"",Ventas[[#This Row],[Precio Unitario]]*Ventas[[#This Row],[Cantidad]])</f>
        <v/>
      </c>
      <c r="I4685" s="1" t="str">
        <f>IF(ISBLANK(Ventas[[#This Row],[Código]]),"",SUM(Ventas[[#This Row],[Monto]],I4684))</f>
        <v/>
      </c>
    </row>
    <row r="4686" spans="3:9" x14ac:dyDescent="0.25">
      <c r="C4686" t="str">
        <f>IF(ISBLANK(Ventas[[#This Row],[Código]]),"",VLOOKUP(Ventas[[#This Row],[Código]],Productos[],2,FALSE))</f>
        <v/>
      </c>
      <c r="D4686" t="str">
        <f>IF(ISBLANK(Ventas[[#This Row],[Código]]),"",VLOOKUP(Ventas[[#This Row],[Código]],Productos[],3,FALSE))</f>
        <v/>
      </c>
      <c r="E4686" s="22"/>
      <c r="F4686" s="1" t="str">
        <f>IF(ISBLANK(Ventas[[#This Row],[Código]]),"",VLOOKUP(Ventas[[#This Row],[Código]],Productos[],4,FALSE))</f>
        <v/>
      </c>
      <c r="G4686" s="1" t="str">
        <f>IF(ISBLANK(Ventas[[#This Row],[Código]]),"",VLOOKUP(Ventas[[#This Row],[Código]],Productos[],5,FALSE))</f>
        <v/>
      </c>
      <c r="H4686" s="23" t="str">
        <f>IF(ISBLANK(Ventas[[#This Row],[Código]]),"",Ventas[[#This Row],[Precio Unitario]]*Ventas[[#This Row],[Cantidad]])</f>
        <v/>
      </c>
      <c r="I4686" s="1" t="str">
        <f>IF(ISBLANK(Ventas[[#This Row],[Código]]),"",SUM(Ventas[[#This Row],[Monto]],I4685))</f>
        <v/>
      </c>
    </row>
    <row r="4687" spans="3:9" x14ac:dyDescent="0.25">
      <c r="C4687" t="str">
        <f>IF(ISBLANK(Ventas[[#This Row],[Código]]),"",VLOOKUP(Ventas[[#This Row],[Código]],Productos[],2,FALSE))</f>
        <v/>
      </c>
      <c r="D4687" t="str">
        <f>IF(ISBLANK(Ventas[[#This Row],[Código]]),"",VLOOKUP(Ventas[[#This Row],[Código]],Productos[],3,FALSE))</f>
        <v/>
      </c>
      <c r="E4687" s="22"/>
      <c r="F4687" s="1" t="str">
        <f>IF(ISBLANK(Ventas[[#This Row],[Código]]),"",VLOOKUP(Ventas[[#This Row],[Código]],Productos[],4,FALSE))</f>
        <v/>
      </c>
      <c r="G4687" s="1" t="str">
        <f>IF(ISBLANK(Ventas[[#This Row],[Código]]),"",VLOOKUP(Ventas[[#This Row],[Código]],Productos[],5,FALSE))</f>
        <v/>
      </c>
      <c r="H4687" s="23" t="str">
        <f>IF(ISBLANK(Ventas[[#This Row],[Código]]),"",Ventas[[#This Row],[Precio Unitario]]*Ventas[[#This Row],[Cantidad]])</f>
        <v/>
      </c>
      <c r="I4687" s="1" t="str">
        <f>IF(ISBLANK(Ventas[[#This Row],[Código]]),"",SUM(Ventas[[#This Row],[Monto]],I4686))</f>
        <v/>
      </c>
    </row>
    <row r="4688" spans="3:9" x14ac:dyDescent="0.25">
      <c r="C4688" t="str">
        <f>IF(ISBLANK(Ventas[[#This Row],[Código]]),"",VLOOKUP(Ventas[[#This Row],[Código]],Productos[],2,FALSE))</f>
        <v/>
      </c>
      <c r="D4688" t="str">
        <f>IF(ISBLANK(Ventas[[#This Row],[Código]]),"",VLOOKUP(Ventas[[#This Row],[Código]],Productos[],3,FALSE))</f>
        <v/>
      </c>
      <c r="E4688" s="22"/>
      <c r="F4688" s="1" t="str">
        <f>IF(ISBLANK(Ventas[[#This Row],[Código]]),"",VLOOKUP(Ventas[[#This Row],[Código]],Productos[],4,FALSE))</f>
        <v/>
      </c>
      <c r="G4688" s="1" t="str">
        <f>IF(ISBLANK(Ventas[[#This Row],[Código]]),"",VLOOKUP(Ventas[[#This Row],[Código]],Productos[],5,FALSE))</f>
        <v/>
      </c>
      <c r="H4688" s="23" t="str">
        <f>IF(ISBLANK(Ventas[[#This Row],[Código]]),"",Ventas[[#This Row],[Precio Unitario]]*Ventas[[#This Row],[Cantidad]])</f>
        <v/>
      </c>
      <c r="I4688" s="1" t="str">
        <f>IF(ISBLANK(Ventas[[#This Row],[Código]]),"",SUM(Ventas[[#This Row],[Monto]],I4687))</f>
        <v/>
      </c>
    </row>
    <row r="4689" spans="3:9" x14ac:dyDescent="0.25">
      <c r="C4689" t="str">
        <f>IF(ISBLANK(Ventas[[#This Row],[Código]]),"",VLOOKUP(Ventas[[#This Row],[Código]],Productos[],2,FALSE))</f>
        <v/>
      </c>
      <c r="D4689" t="str">
        <f>IF(ISBLANK(Ventas[[#This Row],[Código]]),"",VLOOKUP(Ventas[[#This Row],[Código]],Productos[],3,FALSE))</f>
        <v/>
      </c>
      <c r="E4689" s="22"/>
      <c r="F4689" s="1" t="str">
        <f>IF(ISBLANK(Ventas[[#This Row],[Código]]),"",VLOOKUP(Ventas[[#This Row],[Código]],Productos[],4,FALSE))</f>
        <v/>
      </c>
      <c r="G4689" s="1" t="str">
        <f>IF(ISBLANK(Ventas[[#This Row],[Código]]),"",VLOOKUP(Ventas[[#This Row],[Código]],Productos[],5,FALSE))</f>
        <v/>
      </c>
      <c r="H4689" s="23" t="str">
        <f>IF(ISBLANK(Ventas[[#This Row],[Código]]),"",Ventas[[#This Row],[Precio Unitario]]*Ventas[[#This Row],[Cantidad]])</f>
        <v/>
      </c>
      <c r="I4689" s="1" t="str">
        <f>IF(ISBLANK(Ventas[[#This Row],[Código]]),"",SUM(Ventas[[#This Row],[Monto]],I4688))</f>
        <v/>
      </c>
    </row>
    <row r="4690" spans="3:9" x14ac:dyDescent="0.25">
      <c r="C4690" t="str">
        <f>IF(ISBLANK(Ventas[[#This Row],[Código]]),"",VLOOKUP(Ventas[[#This Row],[Código]],Productos[],2,FALSE))</f>
        <v/>
      </c>
      <c r="D4690" t="str">
        <f>IF(ISBLANK(Ventas[[#This Row],[Código]]),"",VLOOKUP(Ventas[[#This Row],[Código]],Productos[],3,FALSE))</f>
        <v/>
      </c>
      <c r="E4690" s="22"/>
      <c r="F4690" s="1" t="str">
        <f>IF(ISBLANK(Ventas[[#This Row],[Código]]),"",VLOOKUP(Ventas[[#This Row],[Código]],Productos[],4,FALSE))</f>
        <v/>
      </c>
      <c r="G4690" s="1" t="str">
        <f>IF(ISBLANK(Ventas[[#This Row],[Código]]),"",VLOOKUP(Ventas[[#This Row],[Código]],Productos[],5,FALSE))</f>
        <v/>
      </c>
      <c r="H4690" s="23" t="str">
        <f>IF(ISBLANK(Ventas[[#This Row],[Código]]),"",Ventas[[#This Row],[Precio Unitario]]*Ventas[[#This Row],[Cantidad]])</f>
        <v/>
      </c>
      <c r="I4690" s="1" t="str">
        <f>IF(ISBLANK(Ventas[[#This Row],[Código]]),"",SUM(Ventas[[#This Row],[Monto]],I4689))</f>
        <v/>
      </c>
    </row>
    <row r="4691" spans="3:9" x14ac:dyDescent="0.25">
      <c r="C4691" t="str">
        <f>IF(ISBLANK(Ventas[[#This Row],[Código]]),"",VLOOKUP(Ventas[[#This Row],[Código]],Productos[],2,FALSE))</f>
        <v/>
      </c>
      <c r="D4691" t="str">
        <f>IF(ISBLANK(Ventas[[#This Row],[Código]]),"",VLOOKUP(Ventas[[#This Row],[Código]],Productos[],3,FALSE))</f>
        <v/>
      </c>
      <c r="E4691" s="22"/>
      <c r="F4691" s="1" t="str">
        <f>IF(ISBLANK(Ventas[[#This Row],[Código]]),"",VLOOKUP(Ventas[[#This Row],[Código]],Productos[],4,FALSE))</f>
        <v/>
      </c>
      <c r="G4691" s="1" t="str">
        <f>IF(ISBLANK(Ventas[[#This Row],[Código]]),"",VLOOKUP(Ventas[[#This Row],[Código]],Productos[],5,FALSE))</f>
        <v/>
      </c>
      <c r="H4691" s="23" t="str">
        <f>IF(ISBLANK(Ventas[[#This Row],[Código]]),"",Ventas[[#This Row],[Precio Unitario]]*Ventas[[#This Row],[Cantidad]])</f>
        <v/>
      </c>
      <c r="I4691" s="1" t="str">
        <f>IF(ISBLANK(Ventas[[#This Row],[Código]]),"",SUM(Ventas[[#This Row],[Monto]],I4690))</f>
        <v/>
      </c>
    </row>
    <row r="4692" spans="3:9" x14ac:dyDescent="0.25">
      <c r="C4692" t="str">
        <f>IF(ISBLANK(Ventas[[#This Row],[Código]]),"",VLOOKUP(Ventas[[#This Row],[Código]],Productos[],2,FALSE))</f>
        <v/>
      </c>
      <c r="D4692" t="str">
        <f>IF(ISBLANK(Ventas[[#This Row],[Código]]),"",VLOOKUP(Ventas[[#This Row],[Código]],Productos[],3,FALSE))</f>
        <v/>
      </c>
      <c r="E4692" s="22"/>
      <c r="F4692" s="1" t="str">
        <f>IF(ISBLANK(Ventas[[#This Row],[Código]]),"",VLOOKUP(Ventas[[#This Row],[Código]],Productos[],4,FALSE))</f>
        <v/>
      </c>
      <c r="G4692" s="1" t="str">
        <f>IF(ISBLANK(Ventas[[#This Row],[Código]]),"",VLOOKUP(Ventas[[#This Row],[Código]],Productos[],5,FALSE))</f>
        <v/>
      </c>
      <c r="H4692" s="23" t="str">
        <f>IF(ISBLANK(Ventas[[#This Row],[Código]]),"",Ventas[[#This Row],[Precio Unitario]]*Ventas[[#This Row],[Cantidad]])</f>
        <v/>
      </c>
      <c r="I4692" s="1" t="str">
        <f>IF(ISBLANK(Ventas[[#This Row],[Código]]),"",SUM(Ventas[[#This Row],[Monto]],I4691))</f>
        <v/>
      </c>
    </row>
    <row r="4693" spans="3:9" x14ac:dyDescent="0.25">
      <c r="C4693" t="str">
        <f>IF(ISBLANK(Ventas[[#This Row],[Código]]),"",VLOOKUP(Ventas[[#This Row],[Código]],Productos[],2,FALSE))</f>
        <v/>
      </c>
      <c r="D4693" t="str">
        <f>IF(ISBLANK(Ventas[[#This Row],[Código]]),"",VLOOKUP(Ventas[[#This Row],[Código]],Productos[],3,FALSE))</f>
        <v/>
      </c>
      <c r="E4693" s="22"/>
      <c r="F4693" s="1" t="str">
        <f>IF(ISBLANK(Ventas[[#This Row],[Código]]),"",VLOOKUP(Ventas[[#This Row],[Código]],Productos[],4,FALSE))</f>
        <v/>
      </c>
      <c r="G4693" s="1" t="str">
        <f>IF(ISBLANK(Ventas[[#This Row],[Código]]),"",VLOOKUP(Ventas[[#This Row],[Código]],Productos[],5,FALSE))</f>
        <v/>
      </c>
      <c r="H4693" s="23" t="str">
        <f>IF(ISBLANK(Ventas[[#This Row],[Código]]),"",Ventas[[#This Row],[Precio Unitario]]*Ventas[[#This Row],[Cantidad]])</f>
        <v/>
      </c>
      <c r="I4693" s="1" t="str">
        <f>IF(ISBLANK(Ventas[[#This Row],[Código]]),"",SUM(Ventas[[#This Row],[Monto]],I4692))</f>
        <v/>
      </c>
    </row>
    <row r="4694" spans="3:9" x14ac:dyDescent="0.25">
      <c r="C4694" t="str">
        <f>IF(ISBLANK(Ventas[[#This Row],[Código]]),"",VLOOKUP(Ventas[[#This Row],[Código]],Productos[],2,FALSE))</f>
        <v/>
      </c>
      <c r="D4694" t="str">
        <f>IF(ISBLANK(Ventas[[#This Row],[Código]]),"",VLOOKUP(Ventas[[#This Row],[Código]],Productos[],3,FALSE))</f>
        <v/>
      </c>
      <c r="E4694" s="22"/>
      <c r="F4694" s="1" t="str">
        <f>IF(ISBLANK(Ventas[[#This Row],[Código]]),"",VLOOKUP(Ventas[[#This Row],[Código]],Productos[],4,FALSE))</f>
        <v/>
      </c>
      <c r="G4694" s="1" t="str">
        <f>IF(ISBLANK(Ventas[[#This Row],[Código]]),"",VLOOKUP(Ventas[[#This Row],[Código]],Productos[],5,FALSE))</f>
        <v/>
      </c>
      <c r="H4694" s="23" t="str">
        <f>IF(ISBLANK(Ventas[[#This Row],[Código]]),"",Ventas[[#This Row],[Precio Unitario]]*Ventas[[#This Row],[Cantidad]])</f>
        <v/>
      </c>
      <c r="I4694" s="1" t="str">
        <f>IF(ISBLANK(Ventas[[#This Row],[Código]]),"",SUM(Ventas[[#This Row],[Monto]],I4693))</f>
        <v/>
      </c>
    </row>
    <row r="4695" spans="3:9" x14ac:dyDescent="0.25">
      <c r="C4695" t="str">
        <f>IF(ISBLANK(Ventas[[#This Row],[Código]]),"",VLOOKUP(Ventas[[#This Row],[Código]],Productos[],2,FALSE))</f>
        <v/>
      </c>
      <c r="D4695" t="str">
        <f>IF(ISBLANK(Ventas[[#This Row],[Código]]),"",VLOOKUP(Ventas[[#This Row],[Código]],Productos[],3,FALSE))</f>
        <v/>
      </c>
      <c r="E4695" s="22"/>
      <c r="F4695" s="1" t="str">
        <f>IF(ISBLANK(Ventas[[#This Row],[Código]]),"",VLOOKUP(Ventas[[#This Row],[Código]],Productos[],4,FALSE))</f>
        <v/>
      </c>
      <c r="G4695" s="1" t="str">
        <f>IF(ISBLANK(Ventas[[#This Row],[Código]]),"",VLOOKUP(Ventas[[#This Row],[Código]],Productos[],5,FALSE))</f>
        <v/>
      </c>
      <c r="H4695" s="23" t="str">
        <f>IF(ISBLANK(Ventas[[#This Row],[Código]]),"",Ventas[[#This Row],[Precio Unitario]]*Ventas[[#This Row],[Cantidad]])</f>
        <v/>
      </c>
      <c r="I4695" s="1" t="str">
        <f>IF(ISBLANK(Ventas[[#This Row],[Código]]),"",SUM(Ventas[[#This Row],[Monto]],I4694))</f>
        <v/>
      </c>
    </row>
    <row r="4696" spans="3:9" x14ac:dyDescent="0.25">
      <c r="C4696" t="str">
        <f>IF(ISBLANK(Ventas[[#This Row],[Código]]),"",VLOOKUP(Ventas[[#This Row],[Código]],Productos[],2,FALSE))</f>
        <v/>
      </c>
      <c r="D4696" t="str">
        <f>IF(ISBLANK(Ventas[[#This Row],[Código]]),"",VLOOKUP(Ventas[[#This Row],[Código]],Productos[],3,FALSE))</f>
        <v/>
      </c>
      <c r="E4696" s="22"/>
      <c r="F4696" s="1" t="str">
        <f>IF(ISBLANK(Ventas[[#This Row],[Código]]),"",VLOOKUP(Ventas[[#This Row],[Código]],Productos[],4,FALSE))</f>
        <v/>
      </c>
      <c r="G4696" s="1" t="str">
        <f>IF(ISBLANK(Ventas[[#This Row],[Código]]),"",VLOOKUP(Ventas[[#This Row],[Código]],Productos[],5,FALSE))</f>
        <v/>
      </c>
      <c r="H4696" s="23" t="str">
        <f>IF(ISBLANK(Ventas[[#This Row],[Código]]),"",Ventas[[#This Row],[Precio Unitario]]*Ventas[[#This Row],[Cantidad]])</f>
        <v/>
      </c>
      <c r="I4696" s="1" t="str">
        <f>IF(ISBLANK(Ventas[[#This Row],[Código]]),"",SUM(Ventas[[#This Row],[Monto]],I4695))</f>
        <v/>
      </c>
    </row>
    <row r="4697" spans="3:9" x14ac:dyDescent="0.25">
      <c r="C4697" t="str">
        <f>IF(ISBLANK(Ventas[[#This Row],[Código]]),"",VLOOKUP(Ventas[[#This Row],[Código]],Productos[],2,FALSE))</f>
        <v/>
      </c>
      <c r="D4697" t="str">
        <f>IF(ISBLANK(Ventas[[#This Row],[Código]]),"",VLOOKUP(Ventas[[#This Row],[Código]],Productos[],3,FALSE))</f>
        <v/>
      </c>
      <c r="E4697" s="22"/>
      <c r="F4697" s="1" t="str">
        <f>IF(ISBLANK(Ventas[[#This Row],[Código]]),"",VLOOKUP(Ventas[[#This Row],[Código]],Productos[],4,FALSE))</f>
        <v/>
      </c>
      <c r="G4697" s="1" t="str">
        <f>IF(ISBLANK(Ventas[[#This Row],[Código]]),"",VLOOKUP(Ventas[[#This Row],[Código]],Productos[],5,FALSE))</f>
        <v/>
      </c>
      <c r="H4697" s="23" t="str">
        <f>IF(ISBLANK(Ventas[[#This Row],[Código]]),"",Ventas[[#This Row],[Precio Unitario]]*Ventas[[#This Row],[Cantidad]])</f>
        <v/>
      </c>
      <c r="I4697" s="1" t="str">
        <f>IF(ISBLANK(Ventas[[#This Row],[Código]]),"",SUM(Ventas[[#This Row],[Monto]],I4696))</f>
        <v/>
      </c>
    </row>
    <row r="4698" spans="3:9" x14ac:dyDescent="0.25">
      <c r="C4698" t="str">
        <f>IF(ISBLANK(Ventas[[#This Row],[Código]]),"",VLOOKUP(Ventas[[#This Row],[Código]],Productos[],2,FALSE))</f>
        <v/>
      </c>
      <c r="D4698" t="str">
        <f>IF(ISBLANK(Ventas[[#This Row],[Código]]),"",VLOOKUP(Ventas[[#This Row],[Código]],Productos[],3,FALSE))</f>
        <v/>
      </c>
      <c r="E4698" s="22"/>
      <c r="F4698" s="1" t="str">
        <f>IF(ISBLANK(Ventas[[#This Row],[Código]]),"",VLOOKUP(Ventas[[#This Row],[Código]],Productos[],4,FALSE))</f>
        <v/>
      </c>
      <c r="G4698" s="1" t="str">
        <f>IF(ISBLANK(Ventas[[#This Row],[Código]]),"",VLOOKUP(Ventas[[#This Row],[Código]],Productos[],5,FALSE))</f>
        <v/>
      </c>
      <c r="H4698" s="23" t="str">
        <f>IF(ISBLANK(Ventas[[#This Row],[Código]]),"",Ventas[[#This Row],[Precio Unitario]]*Ventas[[#This Row],[Cantidad]])</f>
        <v/>
      </c>
      <c r="I4698" s="1" t="str">
        <f>IF(ISBLANK(Ventas[[#This Row],[Código]]),"",SUM(Ventas[[#This Row],[Monto]],I4697))</f>
        <v/>
      </c>
    </row>
    <row r="4699" spans="3:9" x14ac:dyDescent="0.25">
      <c r="C4699" t="str">
        <f>IF(ISBLANK(Ventas[[#This Row],[Código]]),"",VLOOKUP(Ventas[[#This Row],[Código]],Productos[],2,FALSE))</f>
        <v/>
      </c>
      <c r="D4699" t="str">
        <f>IF(ISBLANK(Ventas[[#This Row],[Código]]),"",VLOOKUP(Ventas[[#This Row],[Código]],Productos[],3,FALSE))</f>
        <v/>
      </c>
      <c r="E4699" s="22"/>
      <c r="F4699" s="1" t="str">
        <f>IF(ISBLANK(Ventas[[#This Row],[Código]]),"",VLOOKUP(Ventas[[#This Row],[Código]],Productos[],4,FALSE))</f>
        <v/>
      </c>
      <c r="G4699" s="1" t="str">
        <f>IF(ISBLANK(Ventas[[#This Row],[Código]]),"",VLOOKUP(Ventas[[#This Row],[Código]],Productos[],5,FALSE))</f>
        <v/>
      </c>
      <c r="H4699" s="23" t="str">
        <f>IF(ISBLANK(Ventas[[#This Row],[Código]]),"",Ventas[[#This Row],[Precio Unitario]]*Ventas[[#This Row],[Cantidad]])</f>
        <v/>
      </c>
      <c r="I4699" s="1" t="str">
        <f>IF(ISBLANK(Ventas[[#This Row],[Código]]),"",SUM(Ventas[[#This Row],[Monto]],I4698))</f>
        <v/>
      </c>
    </row>
    <row r="4700" spans="3:9" x14ac:dyDescent="0.25">
      <c r="C4700" t="str">
        <f>IF(ISBLANK(Ventas[[#This Row],[Código]]),"",VLOOKUP(Ventas[[#This Row],[Código]],Productos[],2,FALSE))</f>
        <v/>
      </c>
      <c r="D4700" t="str">
        <f>IF(ISBLANK(Ventas[[#This Row],[Código]]),"",VLOOKUP(Ventas[[#This Row],[Código]],Productos[],3,FALSE))</f>
        <v/>
      </c>
      <c r="E4700" s="22"/>
      <c r="F4700" s="1" t="str">
        <f>IF(ISBLANK(Ventas[[#This Row],[Código]]),"",VLOOKUP(Ventas[[#This Row],[Código]],Productos[],4,FALSE))</f>
        <v/>
      </c>
      <c r="G4700" s="1" t="str">
        <f>IF(ISBLANK(Ventas[[#This Row],[Código]]),"",VLOOKUP(Ventas[[#This Row],[Código]],Productos[],5,FALSE))</f>
        <v/>
      </c>
      <c r="H4700" s="23" t="str">
        <f>IF(ISBLANK(Ventas[[#This Row],[Código]]),"",Ventas[[#This Row],[Precio Unitario]]*Ventas[[#This Row],[Cantidad]])</f>
        <v/>
      </c>
      <c r="I4700" s="1" t="str">
        <f>IF(ISBLANK(Ventas[[#This Row],[Código]]),"",SUM(Ventas[[#This Row],[Monto]],I4699))</f>
        <v/>
      </c>
    </row>
    <row r="4701" spans="3:9" x14ac:dyDescent="0.25">
      <c r="C4701" t="str">
        <f>IF(ISBLANK(Ventas[[#This Row],[Código]]),"",VLOOKUP(Ventas[[#This Row],[Código]],Productos[],2,FALSE))</f>
        <v/>
      </c>
      <c r="D4701" t="str">
        <f>IF(ISBLANK(Ventas[[#This Row],[Código]]),"",VLOOKUP(Ventas[[#This Row],[Código]],Productos[],3,FALSE))</f>
        <v/>
      </c>
      <c r="E4701" s="22"/>
      <c r="F4701" s="1" t="str">
        <f>IF(ISBLANK(Ventas[[#This Row],[Código]]),"",VLOOKUP(Ventas[[#This Row],[Código]],Productos[],4,FALSE))</f>
        <v/>
      </c>
      <c r="G4701" s="1" t="str">
        <f>IF(ISBLANK(Ventas[[#This Row],[Código]]),"",VLOOKUP(Ventas[[#This Row],[Código]],Productos[],5,FALSE))</f>
        <v/>
      </c>
      <c r="H4701" s="23" t="str">
        <f>IF(ISBLANK(Ventas[[#This Row],[Código]]),"",Ventas[[#This Row],[Precio Unitario]]*Ventas[[#This Row],[Cantidad]])</f>
        <v/>
      </c>
      <c r="I4701" s="1" t="str">
        <f>IF(ISBLANK(Ventas[[#This Row],[Código]]),"",SUM(Ventas[[#This Row],[Monto]],I4700))</f>
        <v/>
      </c>
    </row>
    <row r="4702" spans="3:9" x14ac:dyDescent="0.25">
      <c r="C4702" t="str">
        <f>IF(ISBLANK(Ventas[[#This Row],[Código]]),"",VLOOKUP(Ventas[[#This Row],[Código]],Productos[],2,FALSE))</f>
        <v/>
      </c>
      <c r="D4702" t="str">
        <f>IF(ISBLANK(Ventas[[#This Row],[Código]]),"",VLOOKUP(Ventas[[#This Row],[Código]],Productos[],3,FALSE))</f>
        <v/>
      </c>
      <c r="E4702" s="22"/>
      <c r="F4702" s="1" t="str">
        <f>IF(ISBLANK(Ventas[[#This Row],[Código]]),"",VLOOKUP(Ventas[[#This Row],[Código]],Productos[],4,FALSE))</f>
        <v/>
      </c>
      <c r="G4702" s="1" t="str">
        <f>IF(ISBLANK(Ventas[[#This Row],[Código]]),"",VLOOKUP(Ventas[[#This Row],[Código]],Productos[],5,FALSE))</f>
        <v/>
      </c>
      <c r="H4702" s="23" t="str">
        <f>IF(ISBLANK(Ventas[[#This Row],[Código]]),"",Ventas[[#This Row],[Precio Unitario]]*Ventas[[#This Row],[Cantidad]])</f>
        <v/>
      </c>
      <c r="I4702" s="1" t="str">
        <f>IF(ISBLANK(Ventas[[#This Row],[Código]]),"",SUM(Ventas[[#This Row],[Monto]],I4701))</f>
        <v/>
      </c>
    </row>
    <row r="4703" spans="3:9" x14ac:dyDescent="0.25">
      <c r="C4703" t="str">
        <f>IF(ISBLANK(Ventas[[#This Row],[Código]]),"",VLOOKUP(Ventas[[#This Row],[Código]],Productos[],2,FALSE))</f>
        <v/>
      </c>
      <c r="D4703" t="str">
        <f>IF(ISBLANK(Ventas[[#This Row],[Código]]),"",VLOOKUP(Ventas[[#This Row],[Código]],Productos[],3,FALSE))</f>
        <v/>
      </c>
      <c r="E4703" s="22"/>
      <c r="F4703" s="1" t="str">
        <f>IF(ISBLANK(Ventas[[#This Row],[Código]]),"",VLOOKUP(Ventas[[#This Row],[Código]],Productos[],4,FALSE))</f>
        <v/>
      </c>
      <c r="G4703" s="1" t="str">
        <f>IF(ISBLANK(Ventas[[#This Row],[Código]]),"",VLOOKUP(Ventas[[#This Row],[Código]],Productos[],5,FALSE))</f>
        <v/>
      </c>
      <c r="H4703" s="23" t="str">
        <f>IF(ISBLANK(Ventas[[#This Row],[Código]]),"",Ventas[[#This Row],[Precio Unitario]]*Ventas[[#This Row],[Cantidad]])</f>
        <v/>
      </c>
      <c r="I4703" s="1" t="str">
        <f>IF(ISBLANK(Ventas[[#This Row],[Código]]),"",SUM(Ventas[[#This Row],[Monto]],I4702))</f>
        <v/>
      </c>
    </row>
    <row r="4704" spans="3:9" x14ac:dyDescent="0.25">
      <c r="C4704" t="str">
        <f>IF(ISBLANK(Ventas[[#This Row],[Código]]),"",VLOOKUP(Ventas[[#This Row],[Código]],Productos[],2,FALSE))</f>
        <v/>
      </c>
      <c r="D4704" t="str">
        <f>IF(ISBLANK(Ventas[[#This Row],[Código]]),"",VLOOKUP(Ventas[[#This Row],[Código]],Productos[],3,FALSE))</f>
        <v/>
      </c>
      <c r="E4704" s="22"/>
      <c r="F4704" s="1" t="str">
        <f>IF(ISBLANK(Ventas[[#This Row],[Código]]),"",VLOOKUP(Ventas[[#This Row],[Código]],Productos[],4,FALSE))</f>
        <v/>
      </c>
      <c r="G4704" s="1" t="str">
        <f>IF(ISBLANK(Ventas[[#This Row],[Código]]),"",VLOOKUP(Ventas[[#This Row],[Código]],Productos[],5,FALSE))</f>
        <v/>
      </c>
      <c r="H4704" s="23" t="str">
        <f>IF(ISBLANK(Ventas[[#This Row],[Código]]),"",Ventas[[#This Row],[Precio Unitario]]*Ventas[[#This Row],[Cantidad]])</f>
        <v/>
      </c>
      <c r="I4704" s="1" t="str">
        <f>IF(ISBLANK(Ventas[[#This Row],[Código]]),"",SUM(Ventas[[#This Row],[Monto]],I4703))</f>
        <v/>
      </c>
    </row>
    <row r="4705" spans="3:9" x14ac:dyDescent="0.25">
      <c r="C4705" t="str">
        <f>IF(ISBLANK(Ventas[[#This Row],[Código]]),"",VLOOKUP(Ventas[[#This Row],[Código]],Productos[],2,FALSE))</f>
        <v/>
      </c>
      <c r="D4705" t="str">
        <f>IF(ISBLANK(Ventas[[#This Row],[Código]]),"",VLOOKUP(Ventas[[#This Row],[Código]],Productos[],3,FALSE))</f>
        <v/>
      </c>
      <c r="E4705" s="22"/>
      <c r="F4705" s="1" t="str">
        <f>IF(ISBLANK(Ventas[[#This Row],[Código]]),"",VLOOKUP(Ventas[[#This Row],[Código]],Productos[],4,FALSE))</f>
        <v/>
      </c>
      <c r="G4705" s="1" t="str">
        <f>IF(ISBLANK(Ventas[[#This Row],[Código]]),"",VLOOKUP(Ventas[[#This Row],[Código]],Productos[],5,FALSE))</f>
        <v/>
      </c>
      <c r="H4705" s="23" t="str">
        <f>IF(ISBLANK(Ventas[[#This Row],[Código]]),"",Ventas[[#This Row],[Precio Unitario]]*Ventas[[#This Row],[Cantidad]])</f>
        <v/>
      </c>
      <c r="I4705" s="1" t="str">
        <f>IF(ISBLANK(Ventas[[#This Row],[Código]]),"",SUM(Ventas[[#This Row],[Monto]],I4704))</f>
        <v/>
      </c>
    </row>
    <row r="4706" spans="3:9" x14ac:dyDescent="0.25">
      <c r="C4706" t="str">
        <f>IF(ISBLANK(Ventas[[#This Row],[Código]]),"",VLOOKUP(Ventas[[#This Row],[Código]],Productos[],2,FALSE))</f>
        <v/>
      </c>
      <c r="D4706" t="str">
        <f>IF(ISBLANK(Ventas[[#This Row],[Código]]),"",VLOOKUP(Ventas[[#This Row],[Código]],Productos[],3,FALSE))</f>
        <v/>
      </c>
      <c r="E4706" s="22"/>
      <c r="F4706" s="1" t="str">
        <f>IF(ISBLANK(Ventas[[#This Row],[Código]]),"",VLOOKUP(Ventas[[#This Row],[Código]],Productos[],4,FALSE))</f>
        <v/>
      </c>
      <c r="G4706" s="1" t="str">
        <f>IF(ISBLANK(Ventas[[#This Row],[Código]]),"",VLOOKUP(Ventas[[#This Row],[Código]],Productos[],5,FALSE))</f>
        <v/>
      </c>
      <c r="H4706" s="23" t="str">
        <f>IF(ISBLANK(Ventas[[#This Row],[Código]]),"",Ventas[[#This Row],[Precio Unitario]]*Ventas[[#This Row],[Cantidad]])</f>
        <v/>
      </c>
      <c r="I4706" s="1" t="str">
        <f>IF(ISBLANK(Ventas[[#This Row],[Código]]),"",SUM(Ventas[[#This Row],[Monto]],I4705))</f>
        <v/>
      </c>
    </row>
    <row r="4707" spans="3:9" x14ac:dyDescent="0.25">
      <c r="C4707" t="str">
        <f>IF(ISBLANK(Ventas[[#This Row],[Código]]),"",VLOOKUP(Ventas[[#This Row],[Código]],Productos[],2,FALSE))</f>
        <v/>
      </c>
      <c r="D4707" t="str">
        <f>IF(ISBLANK(Ventas[[#This Row],[Código]]),"",VLOOKUP(Ventas[[#This Row],[Código]],Productos[],3,FALSE))</f>
        <v/>
      </c>
      <c r="E4707" s="22"/>
      <c r="F4707" s="1" t="str">
        <f>IF(ISBLANK(Ventas[[#This Row],[Código]]),"",VLOOKUP(Ventas[[#This Row],[Código]],Productos[],4,FALSE))</f>
        <v/>
      </c>
      <c r="G4707" s="1" t="str">
        <f>IF(ISBLANK(Ventas[[#This Row],[Código]]),"",VLOOKUP(Ventas[[#This Row],[Código]],Productos[],5,FALSE))</f>
        <v/>
      </c>
      <c r="H4707" s="23" t="str">
        <f>IF(ISBLANK(Ventas[[#This Row],[Código]]),"",Ventas[[#This Row],[Precio Unitario]]*Ventas[[#This Row],[Cantidad]])</f>
        <v/>
      </c>
      <c r="I4707" s="1" t="str">
        <f>IF(ISBLANK(Ventas[[#This Row],[Código]]),"",SUM(Ventas[[#This Row],[Monto]],I4706))</f>
        <v/>
      </c>
    </row>
    <row r="4708" spans="3:9" x14ac:dyDescent="0.25">
      <c r="C4708" t="str">
        <f>IF(ISBLANK(Ventas[[#This Row],[Código]]),"",VLOOKUP(Ventas[[#This Row],[Código]],Productos[],2,FALSE))</f>
        <v/>
      </c>
      <c r="D4708" t="str">
        <f>IF(ISBLANK(Ventas[[#This Row],[Código]]),"",VLOOKUP(Ventas[[#This Row],[Código]],Productos[],3,FALSE))</f>
        <v/>
      </c>
      <c r="E4708" s="22"/>
      <c r="F4708" s="1" t="str">
        <f>IF(ISBLANK(Ventas[[#This Row],[Código]]),"",VLOOKUP(Ventas[[#This Row],[Código]],Productos[],4,FALSE))</f>
        <v/>
      </c>
      <c r="G4708" s="1" t="str">
        <f>IF(ISBLANK(Ventas[[#This Row],[Código]]),"",VLOOKUP(Ventas[[#This Row],[Código]],Productos[],5,FALSE))</f>
        <v/>
      </c>
      <c r="H4708" s="23" t="str">
        <f>IF(ISBLANK(Ventas[[#This Row],[Código]]),"",Ventas[[#This Row],[Precio Unitario]]*Ventas[[#This Row],[Cantidad]])</f>
        <v/>
      </c>
      <c r="I4708" s="1" t="str">
        <f>IF(ISBLANK(Ventas[[#This Row],[Código]]),"",SUM(Ventas[[#This Row],[Monto]],I4707))</f>
        <v/>
      </c>
    </row>
    <row r="4709" spans="3:9" x14ac:dyDescent="0.25">
      <c r="C4709" t="str">
        <f>IF(ISBLANK(Ventas[[#This Row],[Código]]),"",VLOOKUP(Ventas[[#This Row],[Código]],Productos[],2,FALSE))</f>
        <v/>
      </c>
      <c r="D4709" t="str">
        <f>IF(ISBLANK(Ventas[[#This Row],[Código]]),"",VLOOKUP(Ventas[[#This Row],[Código]],Productos[],3,FALSE))</f>
        <v/>
      </c>
      <c r="E4709" s="22"/>
      <c r="F4709" s="1" t="str">
        <f>IF(ISBLANK(Ventas[[#This Row],[Código]]),"",VLOOKUP(Ventas[[#This Row],[Código]],Productos[],4,FALSE))</f>
        <v/>
      </c>
      <c r="G4709" s="1" t="str">
        <f>IF(ISBLANK(Ventas[[#This Row],[Código]]),"",VLOOKUP(Ventas[[#This Row],[Código]],Productos[],5,FALSE))</f>
        <v/>
      </c>
      <c r="H4709" s="23" t="str">
        <f>IF(ISBLANK(Ventas[[#This Row],[Código]]),"",Ventas[[#This Row],[Precio Unitario]]*Ventas[[#This Row],[Cantidad]])</f>
        <v/>
      </c>
      <c r="I4709" s="1" t="str">
        <f>IF(ISBLANK(Ventas[[#This Row],[Código]]),"",SUM(Ventas[[#This Row],[Monto]],I4708))</f>
        <v/>
      </c>
    </row>
    <row r="4710" spans="3:9" x14ac:dyDescent="0.25">
      <c r="C4710" t="str">
        <f>IF(ISBLANK(Ventas[[#This Row],[Código]]),"",VLOOKUP(Ventas[[#This Row],[Código]],Productos[],2,FALSE))</f>
        <v/>
      </c>
      <c r="D4710" t="str">
        <f>IF(ISBLANK(Ventas[[#This Row],[Código]]),"",VLOOKUP(Ventas[[#This Row],[Código]],Productos[],3,FALSE))</f>
        <v/>
      </c>
      <c r="E4710" s="22"/>
      <c r="F4710" s="1" t="str">
        <f>IF(ISBLANK(Ventas[[#This Row],[Código]]),"",VLOOKUP(Ventas[[#This Row],[Código]],Productos[],4,FALSE))</f>
        <v/>
      </c>
      <c r="G4710" s="1" t="str">
        <f>IF(ISBLANK(Ventas[[#This Row],[Código]]),"",VLOOKUP(Ventas[[#This Row],[Código]],Productos[],5,FALSE))</f>
        <v/>
      </c>
      <c r="H4710" s="23" t="str">
        <f>IF(ISBLANK(Ventas[[#This Row],[Código]]),"",Ventas[[#This Row],[Precio Unitario]]*Ventas[[#This Row],[Cantidad]])</f>
        <v/>
      </c>
      <c r="I4710" s="1" t="str">
        <f>IF(ISBLANK(Ventas[[#This Row],[Código]]),"",SUM(Ventas[[#This Row],[Monto]],I4709))</f>
        <v/>
      </c>
    </row>
    <row r="4711" spans="3:9" x14ac:dyDescent="0.25">
      <c r="C4711" t="str">
        <f>IF(ISBLANK(Ventas[[#This Row],[Código]]),"",VLOOKUP(Ventas[[#This Row],[Código]],Productos[],2,FALSE))</f>
        <v/>
      </c>
      <c r="D4711" t="str">
        <f>IF(ISBLANK(Ventas[[#This Row],[Código]]),"",VLOOKUP(Ventas[[#This Row],[Código]],Productos[],3,FALSE))</f>
        <v/>
      </c>
      <c r="E4711" s="22"/>
      <c r="F4711" s="1" t="str">
        <f>IF(ISBLANK(Ventas[[#This Row],[Código]]),"",VLOOKUP(Ventas[[#This Row],[Código]],Productos[],4,FALSE))</f>
        <v/>
      </c>
      <c r="G4711" s="1" t="str">
        <f>IF(ISBLANK(Ventas[[#This Row],[Código]]),"",VLOOKUP(Ventas[[#This Row],[Código]],Productos[],5,FALSE))</f>
        <v/>
      </c>
      <c r="H4711" s="23" t="str">
        <f>IF(ISBLANK(Ventas[[#This Row],[Código]]),"",Ventas[[#This Row],[Precio Unitario]]*Ventas[[#This Row],[Cantidad]])</f>
        <v/>
      </c>
      <c r="I4711" s="1" t="str">
        <f>IF(ISBLANK(Ventas[[#This Row],[Código]]),"",SUM(Ventas[[#This Row],[Monto]],I4710))</f>
        <v/>
      </c>
    </row>
    <row r="4712" spans="3:9" x14ac:dyDescent="0.25">
      <c r="C4712" t="str">
        <f>IF(ISBLANK(Ventas[[#This Row],[Código]]),"",VLOOKUP(Ventas[[#This Row],[Código]],Productos[],2,FALSE))</f>
        <v/>
      </c>
      <c r="D4712" t="str">
        <f>IF(ISBLANK(Ventas[[#This Row],[Código]]),"",VLOOKUP(Ventas[[#This Row],[Código]],Productos[],3,FALSE))</f>
        <v/>
      </c>
      <c r="E4712" s="22"/>
      <c r="F4712" s="1" t="str">
        <f>IF(ISBLANK(Ventas[[#This Row],[Código]]),"",VLOOKUP(Ventas[[#This Row],[Código]],Productos[],4,FALSE))</f>
        <v/>
      </c>
      <c r="G4712" s="1" t="str">
        <f>IF(ISBLANK(Ventas[[#This Row],[Código]]),"",VLOOKUP(Ventas[[#This Row],[Código]],Productos[],5,FALSE))</f>
        <v/>
      </c>
      <c r="H4712" s="23" t="str">
        <f>IF(ISBLANK(Ventas[[#This Row],[Código]]),"",Ventas[[#This Row],[Precio Unitario]]*Ventas[[#This Row],[Cantidad]])</f>
        <v/>
      </c>
      <c r="I4712" s="1" t="str">
        <f>IF(ISBLANK(Ventas[[#This Row],[Código]]),"",SUM(Ventas[[#This Row],[Monto]],I4711))</f>
        <v/>
      </c>
    </row>
    <row r="4713" spans="3:9" x14ac:dyDescent="0.25">
      <c r="C4713" t="str">
        <f>IF(ISBLANK(Ventas[[#This Row],[Código]]),"",VLOOKUP(Ventas[[#This Row],[Código]],Productos[],2,FALSE))</f>
        <v/>
      </c>
      <c r="D4713" t="str">
        <f>IF(ISBLANK(Ventas[[#This Row],[Código]]),"",VLOOKUP(Ventas[[#This Row],[Código]],Productos[],3,FALSE))</f>
        <v/>
      </c>
      <c r="E4713" s="22"/>
      <c r="F4713" s="1" t="str">
        <f>IF(ISBLANK(Ventas[[#This Row],[Código]]),"",VLOOKUP(Ventas[[#This Row],[Código]],Productos[],4,FALSE))</f>
        <v/>
      </c>
      <c r="G4713" s="1" t="str">
        <f>IF(ISBLANK(Ventas[[#This Row],[Código]]),"",VLOOKUP(Ventas[[#This Row],[Código]],Productos[],5,FALSE))</f>
        <v/>
      </c>
      <c r="H4713" s="23" t="str">
        <f>IF(ISBLANK(Ventas[[#This Row],[Código]]),"",Ventas[[#This Row],[Precio Unitario]]*Ventas[[#This Row],[Cantidad]])</f>
        <v/>
      </c>
      <c r="I4713" s="1" t="str">
        <f>IF(ISBLANK(Ventas[[#This Row],[Código]]),"",SUM(Ventas[[#This Row],[Monto]],I4712))</f>
        <v/>
      </c>
    </row>
    <row r="4714" spans="3:9" x14ac:dyDescent="0.25">
      <c r="C4714" t="str">
        <f>IF(ISBLANK(Ventas[[#This Row],[Código]]),"",VLOOKUP(Ventas[[#This Row],[Código]],Productos[],2,FALSE))</f>
        <v/>
      </c>
      <c r="D4714" t="str">
        <f>IF(ISBLANK(Ventas[[#This Row],[Código]]),"",VLOOKUP(Ventas[[#This Row],[Código]],Productos[],3,FALSE))</f>
        <v/>
      </c>
      <c r="E4714" s="22"/>
      <c r="F4714" s="1" t="str">
        <f>IF(ISBLANK(Ventas[[#This Row],[Código]]),"",VLOOKUP(Ventas[[#This Row],[Código]],Productos[],4,FALSE))</f>
        <v/>
      </c>
      <c r="G4714" s="1" t="str">
        <f>IF(ISBLANK(Ventas[[#This Row],[Código]]),"",VLOOKUP(Ventas[[#This Row],[Código]],Productos[],5,FALSE))</f>
        <v/>
      </c>
      <c r="H4714" s="23" t="str">
        <f>IF(ISBLANK(Ventas[[#This Row],[Código]]),"",Ventas[[#This Row],[Precio Unitario]]*Ventas[[#This Row],[Cantidad]])</f>
        <v/>
      </c>
      <c r="I4714" s="1" t="str">
        <f>IF(ISBLANK(Ventas[[#This Row],[Código]]),"",SUM(Ventas[[#This Row],[Monto]],I4713))</f>
        <v/>
      </c>
    </row>
    <row r="4715" spans="3:9" x14ac:dyDescent="0.25">
      <c r="C4715" t="str">
        <f>IF(ISBLANK(Ventas[[#This Row],[Código]]),"",VLOOKUP(Ventas[[#This Row],[Código]],Productos[],2,FALSE))</f>
        <v/>
      </c>
      <c r="D4715" t="str">
        <f>IF(ISBLANK(Ventas[[#This Row],[Código]]),"",VLOOKUP(Ventas[[#This Row],[Código]],Productos[],3,FALSE))</f>
        <v/>
      </c>
      <c r="E4715" s="22"/>
      <c r="F4715" s="1" t="str">
        <f>IF(ISBLANK(Ventas[[#This Row],[Código]]),"",VLOOKUP(Ventas[[#This Row],[Código]],Productos[],4,FALSE))</f>
        <v/>
      </c>
      <c r="G4715" s="1" t="str">
        <f>IF(ISBLANK(Ventas[[#This Row],[Código]]),"",VLOOKUP(Ventas[[#This Row],[Código]],Productos[],5,FALSE))</f>
        <v/>
      </c>
      <c r="H4715" s="23" t="str">
        <f>IF(ISBLANK(Ventas[[#This Row],[Código]]),"",Ventas[[#This Row],[Precio Unitario]]*Ventas[[#This Row],[Cantidad]])</f>
        <v/>
      </c>
      <c r="I4715" s="1" t="str">
        <f>IF(ISBLANK(Ventas[[#This Row],[Código]]),"",SUM(Ventas[[#This Row],[Monto]],I4714))</f>
        <v/>
      </c>
    </row>
    <row r="4716" spans="3:9" x14ac:dyDescent="0.25">
      <c r="C4716" t="str">
        <f>IF(ISBLANK(Ventas[[#This Row],[Código]]),"",VLOOKUP(Ventas[[#This Row],[Código]],Productos[],2,FALSE))</f>
        <v/>
      </c>
      <c r="D4716" t="str">
        <f>IF(ISBLANK(Ventas[[#This Row],[Código]]),"",VLOOKUP(Ventas[[#This Row],[Código]],Productos[],3,FALSE))</f>
        <v/>
      </c>
      <c r="E4716" s="22"/>
      <c r="F4716" s="1" t="str">
        <f>IF(ISBLANK(Ventas[[#This Row],[Código]]),"",VLOOKUP(Ventas[[#This Row],[Código]],Productos[],4,FALSE))</f>
        <v/>
      </c>
      <c r="G4716" s="1" t="str">
        <f>IF(ISBLANK(Ventas[[#This Row],[Código]]),"",VLOOKUP(Ventas[[#This Row],[Código]],Productos[],5,FALSE))</f>
        <v/>
      </c>
      <c r="H4716" s="23" t="str">
        <f>IF(ISBLANK(Ventas[[#This Row],[Código]]),"",Ventas[[#This Row],[Precio Unitario]]*Ventas[[#This Row],[Cantidad]])</f>
        <v/>
      </c>
      <c r="I4716" s="1" t="str">
        <f>IF(ISBLANK(Ventas[[#This Row],[Código]]),"",SUM(Ventas[[#This Row],[Monto]],I4715))</f>
        <v/>
      </c>
    </row>
    <row r="4717" spans="3:9" x14ac:dyDescent="0.25">
      <c r="C4717" t="str">
        <f>IF(ISBLANK(Ventas[[#This Row],[Código]]),"",VLOOKUP(Ventas[[#This Row],[Código]],Productos[],2,FALSE))</f>
        <v/>
      </c>
      <c r="D4717" t="str">
        <f>IF(ISBLANK(Ventas[[#This Row],[Código]]),"",VLOOKUP(Ventas[[#This Row],[Código]],Productos[],3,FALSE))</f>
        <v/>
      </c>
      <c r="E4717" s="22"/>
      <c r="F4717" s="1" t="str">
        <f>IF(ISBLANK(Ventas[[#This Row],[Código]]),"",VLOOKUP(Ventas[[#This Row],[Código]],Productos[],4,FALSE))</f>
        <v/>
      </c>
      <c r="G4717" s="1" t="str">
        <f>IF(ISBLANK(Ventas[[#This Row],[Código]]),"",VLOOKUP(Ventas[[#This Row],[Código]],Productos[],5,FALSE))</f>
        <v/>
      </c>
      <c r="H4717" s="23" t="str">
        <f>IF(ISBLANK(Ventas[[#This Row],[Código]]),"",Ventas[[#This Row],[Precio Unitario]]*Ventas[[#This Row],[Cantidad]])</f>
        <v/>
      </c>
      <c r="I4717" s="1" t="str">
        <f>IF(ISBLANK(Ventas[[#This Row],[Código]]),"",SUM(Ventas[[#This Row],[Monto]],I4716))</f>
        <v/>
      </c>
    </row>
    <row r="4718" spans="3:9" x14ac:dyDescent="0.25">
      <c r="C4718" t="str">
        <f>IF(ISBLANK(Ventas[[#This Row],[Código]]),"",VLOOKUP(Ventas[[#This Row],[Código]],Productos[],2,FALSE))</f>
        <v/>
      </c>
      <c r="D4718" t="str">
        <f>IF(ISBLANK(Ventas[[#This Row],[Código]]),"",VLOOKUP(Ventas[[#This Row],[Código]],Productos[],3,FALSE))</f>
        <v/>
      </c>
      <c r="E4718" s="22"/>
      <c r="F4718" s="1" t="str">
        <f>IF(ISBLANK(Ventas[[#This Row],[Código]]),"",VLOOKUP(Ventas[[#This Row],[Código]],Productos[],4,FALSE))</f>
        <v/>
      </c>
      <c r="G4718" s="1" t="str">
        <f>IF(ISBLANK(Ventas[[#This Row],[Código]]),"",VLOOKUP(Ventas[[#This Row],[Código]],Productos[],5,FALSE))</f>
        <v/>
      </c>
      <c r="H4718" s="23" t="str">
        <f>IF(ISBLANK(Ventas[[#This Row],[Código]]),"",Ventas[[#This Row],[Precio Unitario]]*Ventas[[#This Row],[Cantidad]])</f>
        <v/>
      </c>
      <c r="I4718" s="1" t="str">
        <f>IF(ISBLANK(Ventas[[#This Row],[Código]]),"",SUM(Ventas[[#This Row],[Monto]],I4717))</f>
        <v/>
      </c>
    </row>
    <row r="4719" spans="3:9" x14ac:dyDescent="0.25">
      <c r="C4719" t="str">
        <f>IF(ISBLANK(Ventas[[#This Row],[Código]]),"",VLOOKUP(Ventas[[#This Row],[Código]],Productos[],2,FALSE))</f>
        <v/>
      </c>
      <c r="D4719" t="str">
        <f>IF(ISBLANK(Ventas[[#This Row],[Código]]),"",VLOOKUP(Ventas[[#This Row],[Código]],Productos[],3,FALSE))</f>
        <v/>
      </c>
      <c r="E4719" s="22"/>
      <c r="F4719" s="1" t="str">
        <f>IF(ISBLANK(Ventas[[#This Row],[Código]]),"",VLOOKUP(Ventas[[#This Row],[Código]],Productos[],4,FALSE))</f>
        <v/>
      </c>
      <c r="G4719" s="1" t="str">
        <f>IF(ISBLANK(Ventas[[#This Row],[Código]]),"",VLOOKUP(Ventas[[#This Row],[Código]],Productos[],5,FALSE))</f>
        <v/>
      </c>
      <c r="H4719" s="23" t="str">
        <f>IF(ISBLANK(Ventas[[#This Row],[Código]]),"",Ventas[[#This Row],[Precio Unitario]]*Ventas[[#This Row],[Cantidad]])</f>
        <v/>
      </c>
      <c r="I4719" s="1" t="str">
        <f>IF(ISBLANK(Ventas[[#This Row],[Código]]),"",SUM(Ventas[[#This Row],[Monto]],I4718))</f>
        <v/>
      </c>
    </row>
    <row r="4720" spans="3:9" x14ac:dyDescent="0.25">
      <c r="C4720" t="str">
        <f>IF(ISBLANK(Ventas[[#This Row],[Código]]),"",VLOOKUP(Ventas[[#This Row],[Código]],Productos[],2,FALSE))</f>
        <v/>
      </c>
      <c r="D4720" t="str">
        <f>IF(ISBLANK(Ventas[[#This Row],[Código]]),"",VLOOKUP(Ventas[[#This Row],[Código]],Productos[],3,FALSE))</f>
        <v/>
      </c>
      <c r="E4720" s="22"/>
      <c r="F4720" s="1" t="str">
        <f>IF(ISBLANK(Ventas[[#This Row],[Código]]),"",VLOOKUP(Ventas[[#This Row],[Código]],Productos[],4,FALSE))</f>
        <v/>
      </c>
      <c r="G4720" s="1" t="str">
        <f>IF(ISBLANK(Ventas[[#This Row],[Código]]),"",VLOOKUP(Ventas[[#This Row],[Código]],Productos[],5,FALSE))</f>
        <v/>
      </c>
      <c r="H4720" s="23" t="str">
        <f>IF(ISBLANK(Ventas[[#This Row],[Código]]),"",Ventas[[#This Row],[Precio Unitario]]*Ventas[[#This Row],[Cantidad]])</f>
        <v/>
      </c>
      <c r="I4720" s="1" t="str">
        <f>IF(ISBLANK(Ventas[[#This Row],[Código]]),"",SUM(Ventas[[#This Row],[Monto]],I4719))</f>
        <v/>
      </c>
    </row>
    <row r="4721" spans="3:9" x14ac:dyDescent="0.25">
      <c r="C4721" t="str">
        <f>IF(ISBLANK(Ventas[[#This Row],[Código]]),"",VLOOKUP(Ventas[[#This Row],[Código]],Productos[],2,FALSE))</f>
        <v/>
      </c>
      <c r="D4721" t="str">
        <f>IF(ISBLANK(Ventas[[#This Row],[Código]]),"",VLOOKUP(Ventas[[#This Row],[Código]],Productos[],3,FALSE))</f>
        <v/>
      </c>
      <c r="E4721" s="22"/>
      <c r="F4721" s="1" t="str">
        <f>IF(ISBLANK(Ventas[[#This Row],[Código]]),"",VLOOKUP(Ventas[[#This Row],[Código]],Productos[],4,FALSE))</f>
        <v/>
      </c>
      <c r="G4721" s="1" t="str">
        <f>IF(ISBLANK(Ventas[[#This Row],[Código]]),"",VLOOKUP(Ventas[[#This Row],[Código]],Productos[],5,FALSE))</f>
        <v/>
      </c>
      <c r="H4721" s="23" t="str">
        <f>IF(ISBLANK(Ventas[[#This Row],[Código]]),"",Ventas[[#This Row],[Precio Unitario]]*Ventas[[#This Row],[Cantidad]])</f>
        <v/>
      </c>
      <c r="I4721" s="1" t="str">
        <f>IF(ISBLANK(Ventas[[#This Row],[Código]]),"",SUM(Ventas[[#This Row],[Monto]],I4720))</f>
        <v/>
      </c>
    </row>
    <row r="4722" spans="3:9" x14ac:dyDescent="0.25">
      <c r="C4722" t="str">
        <f>IF(ISBLANK(Ventas[[#This Row],[Código]]),"",VLOOKUP(Ventas[[#This Row],[Código]],Productos[],2,FALSE))</f>
        <v/>
      </c>
      <c r="D4722" t="str">
        <f>IF(ISBLANK(Ventas[[#This Row],[Código]]),"",VLOOKUP(Ventas[[#This Row],[Código]],Productos[],3,FALSE))</f>
        <v/>
      </c>
      <c r="E4722" s="22"/>
      <c r="F4722" s="1" t="str">
        <f>IF(ISBLANK(Ventas[[#This Row],[Código]]),"",VLOOKUP(Ventas[[#This Row],[Código]],Productos[],4,FALSE))</f>
        <v/>
      </c>
      <c r="G4722" s="1" t="str">
        <f>IF(ISBLANK(Ventas[[#This Row],[Código]]),"",VLOOKUP(Ventas[[#This Row],[Código]],Productos[],5,FALSE))</f>
        <v/>
      </c>
      <c r="H4722" s="23" t="str">
        <f>IF(ISBLANK(Ventas[[#This Row],[Código]]),"",Ventas[[#This Row],[Precio Unitario]]*Ventas[[#This Row],[Cantidad]])</f>
        <v/>
      </c>
      <c r="I4722" s="1" t="str">
        <f>IF(ISBLANK(Ventas[[#This Row],[Código]]),"",SUM(Ventas[[#This Row],[Monto]],I4721))</f>
        <v/>
      </c>
    </row>
    <row r="4723" spans="3:9" x14ac:dyDescent="0.25">
      <c r="C4723" t="str">
        <f>IF(ISBLANK(Ventas[[#This Row],[Código]]),"",VLOOKUP(Ventas[[#This Row],[Código]],Productos[],2,FALSE))</f>
        <v/>
      </c>
      <c r="D4723" t="str">
        <f>IF(ISBLANK(Ventas[[#This Row],[Código]]),"",VLOOKUP(Ventas[[#This Row],[Código]],Productos[],3,FALSE))</f>
        <v/>
      </c>
      <c r="E4723" s="22"/>
      <c r="F4723" s="1" t="str">
        <f>IF(ISBLANK(Ventas[[#This Row],[Código]]),"",VLOOKUP(Ventas[[#This Row],[Código]],Productos[],4,FALSE))</f>
        <v/>
      </c>
      <c r="G4723" s="1" t="str">
        <f>IF(ISBLANK(Ventas[[#This Row],[Código]]),"",VLOOKUP(Ventas[[#This Row],[Código]],Productos[],5,FALSE))</f>
        <v/>
      </c>
      <c r="H4723" s="23" t="str">
        <f>IF(ISBLANK(Ventas[[#This Row],[Código]]),"",Ventas[[#This Row],[Precio Unitario]]*Ventas[[#This Row],[Cantidad]])</f>
        <v/>
      </c>
      <c r="I4723" s="1" t="str">
        <f>IF(ISBLANK(Ventas[[#This Row],[Código]]),"",SUM(Ventas[[#This Row],[Monto]],I4722))</f>
        <v/>
      </c>
    </row>
    <row r="4724" spans="3:9" x14ac:dyDescent="0.25">
      <c r="C4724" t="str">
        <f>IF(ISBLANK(Ventas[[#This Row],[Código]]),"",VLOOKUP(Ventas[[#This Row],[Código]],Productos[],2,FALSE))</f>
        <v/>
      </c>
      <c r="D4724" t="str">
        <f>IF(ISBLANK(Ventas[[#This Row],[Código]]),"",VLOOKUP(Ventas[[#This Row],[Código]],Productos[],3,FALSE))</f>
        <v/>
      </c>
      <c r="E4724" s="22"/>
      <c r="F4724" s="1" t="str">
        <f>IF(ISBLANK(Ventas[[#This Row],[Código]]),"",VLOOKUP(Ventas[[#This Row],[Código]],Productos[],4,FALSE))</f>
        <v/>
      </c>
      <c r="G4724" s="1" t="str">
        <f>IF(ISBLANK(Ventas[[#This Row],[Código]]),"",VLOOKUP(Ventas[[#This Row],[Código]],Productos[],5,FALSE))</f>
        <v/>
      </c>
      <c r="H4724" s="23" t="str">
        <f>IF(ISBLANK(Ventas[[#This Row],[Código]]),"",Ventas[[#This Row],[Precio Unitario]]*Ventas[[#This Row],[Cantidad]])</f>
        <v/>
      </c>
      <c r="I4724" s="1" t="str">
        <f>IF(ISBLANK(Ventas[[#This Row],[Código]]),"",SUM(Ventas[[#This Row],[Monto]],I4723))</f>
        <v/>
      </c>
    </row>
    <row r="4725" spans="3:9" x14ac:dyDescent="0.25">
      <c r="C4725" t="str">
        <f>IF(ISBLANK(Ventas[[#This Row],[Código]]),"",VLOOKUP(Ventas[[#This Row],[Código]],Productos[],2,FALSE))</f>
        <v/>
      </c>
      <c r="D4725" t="str">
        <f>IF(ISBLANK(Ventas[[#This Row],[Código]]),"",VLOOKUP(Ventas[[#This Row],[Código]],Productos[],3,FALSE))</f>
        <v/>
      </c>
      <c r="E4725" s="22"/>
      <c r="F4725" s="1" t="str">
        <f>IF(ISBLANK(Ventas[[#This Row],[Código]]),"",VLOOKUP(Ventas[[#This Row],[Código]],Productos[],4,FALSE))</f>
        <v/>
      </c>
      <c r="G4725" s="1" t="str">
        <f>IF(ISBLANK(Ventas[[#This Row],[Código]]),"",VLOOKUP(Ventas[[#This Row],[Código]],Productos[],5,FALSE))</f>
        <v/>
      </c>
      <c r="H4725" s="23" t="str">
        <f>IF(ISBLANK(Ventas[[#This Row],[Código]]),"",Ventas[[#This Row],[Precio Unitario]]*Ventas[[#This Row],[Cantidad]])</f>
        <v/>
      </c>
      <c r="I4725" s="1" t="str">
        <f>IF(ISBLANK(Ventas[[#This Row],[Código]]),"",SUM(Ventas[[#This Row],[Monto]],I4724))</f>
        <v/>
      </c>
    </row>
    <row r="4726" spans="3:9" x14ac:dyDescent="0.25">
      <c r="C4726" t="str">
        <f>IF(ISBLANK(Ventas[[#This Row],[Código]]),"",VLOOKUP(Ventas[[#This Row],[Código]],Productos[],2,FALSE))</f>
        <v/>
      </c>
      <c r="D4726" t="str">
        <f>IF(ISBLANK(Ventas[[#This Row],[Código]]),"",VLOOKUP(Ventas[[#This Row],[Código]],Productos[],3,FALSE))</f>
        <v/>
      </c>
      <c r="E4726" s="22"/>
      <c r="F4726" s="1" t="str">
        <f>IF(ISBLANK(Ventas[[#This Row],[Código]]),"",VLOOKUP(Ventas[[#This Row],[Código]],Productos[],4,FALSE))</f>
        <v/>
      </c>
      <c r="G4726" s="1" t="str">
        <f>IF(ISBLANK(Ventas[[#This Row],[Código]]),"",VLOOKUP(Ventas[[#This Row],[Código]],Productos[],5,FALSE))</f>
        <v/>
      </c>
      <c r="H4726" s="23" t="str">
        <f>IF(ISBLANK(Ventas[[#This Row],[Código]]),"",Ventas[[#This Row],[Precio Unitario]]*Ventas[[#This Row],[Cantidad]])</f>
        <v/>
      </c>
      <c r="I4726" s="1" t="str">
        <f>IF(ISBLANK(Ventas[[#This Row],[Código]]),"",SUM(Ventas[[#This Row],[Monto]],I4725))</f>
        <v/>
      </c>
    </row>
    <row r="4727" spans="3:9" x14ac:dyDescent="0.25">
      <c r="C4727" t="str">
        <f>IF(ISBLANK(Ventas[[#This Row],[Código]]),"",VLOOKUP(Ventas[[#This Row],[Código]],Productos[],2,FALSE))</f>
        <v/>
      </c>
      <c r="D4727" t="str">
        <f>IF(ISBLANK(Ventas[[#This Row],[Código]]),"",VLOOKUP(Ventas[[#This Row],[Código]],Productos[],3,FALSE))</f>
        <v/>
      </c>
      <c r="E4727" s="22"/>
      <c r="F4727" s="1" t="str">
        <f>IF(ISBLANK(Ventas[[#This Row],[Código]]),"",VLOOKUP(Ventas[[#This Row],[Código]],Productos[],4,FALSE))</f>
        <v/>
      </c>
      <c r="G4727" s="1" t="str">
        <f>IF(ISBLANK(Ventas[[#This Row],[Código]]),"",VLOOKUP(Ventas[[#This Row],[Código]],Productos[],5,FALSE))</f>
        <v/>
      </c>
      <c r="H4727" s="23" t="str">
        <f>IF(ISBLANK(Ventas[[#This Row],[Código]]),"",Ventas[[#This Row],[Precio Unitario]]*Ventas[[#This Row],[Cantidad]])</f>
        <v/>
      </c>
      <c r="I4727" s="1" t="str">
        <f>IF(ISBLANK(Ventas[[#This Row],[Código]]),"",SUM(Ventas[[#This Row],[Monto]],I4726))</f>
        <v/>
      </c>
    </row>
    <row r="4728" spans="3:9" x14ac:dyDescent="0.25">
      <c r="C4728" t="str">
        <f>IF(ISBLANK(Ventas[[#This Row],[Código]]),"",VLOOKUP(Ventas[[#This Row],[Código]],Productos[],2,FALSE))</f>
        <v/>
      </c>
      <c r="D4728" t="str">
        <f>IF(ISBLANK(Ventas[[#This Row],[Código]]),"",VLOOKUP(Ventas[[#This Row],[Código]],Productos[],3,FALSE))</f>
        <v/>
      </c>
      <c r="E4728" s="22"/>
      <c r="F4728" s="1" t="str">
        <f>IF(ISBLANK(Ventas[[#This Row],[Código]]),"",VLOOKUP(Ventas[[#This Row],[Código]],Productos[],4,FALSE))</f>
        <v/>
      </c>
      <c r="G4728" s="1" t="str">
        <f>IF(ISBLANK(Ventas[[#This Row],[Código]]),"",VLOOKUP(Ventas[[#This Row],[Código]],Productos[],5,FALSE))</f>
        <v/>
      </c>
      <c r="H4728" s="23" t="str">
        <f>IF(ISBLANK(Ventas[[#This Row],[Código]]),"",Ventas[[#This Row],[Precio Unitario]]*Ventas[[#This Row],[Cantidad]])</f>
        <v/>
      </c>
      <c r="I4728" s="1" t="str">
        <f>IF(ISBLANK(Ventas[[#This Row],[Código]]),"",SUM(Ventas[[#This Row],[Monto]],I4727))</f>
        <v/>
      </c>
    </row>
    <row r="4729" spans="3:9" x14ac:dyDescent="0.25">
      <c r="C4729" t="str">
        <f>IF(ISBLANK(Ventas[[#This Row],[Código]]),"",VLOOKUP(Ventas[[#This Row],[Código]],Productos[],2,FALSE))</f>
        <v/>
      </c>
      <c r="D4729" t="str">
        <f>IF(ISBLANK(Ventas[[#This Row],[Código]]),"",VLOOKUP(Ventas[[#This Row],[Código]],Productos[],3,FALSE))</f>
        <v/>
      </c>
      <c r="E4729" s="22"/>
      <c r="F4729" s="1" t="str">
        <f>IF(ISBLANK(Ventas[[#This Row],[Código]]),"",VLOOKUP(Ventas[[#This Row],[Código]],Productos[],4,FALSE))</f>
        <v/>
      </c>
      <c r="G4729" s="1" t="str">
        <f>IF(ISBLANK(Ventas[[#This Row],[Código]]),"",VLOOKUP(Ventas[[#This Row],[Código]],Productos[],5,FALSE))</f>
        <v/>
      </c>
      <c r="H4729" s="23" t="str">
        <f>IF(ISBLANK(Ventas[[#This Row],[Código]]),"",Ventas[[#This Row],[Precio Unitario]]*Ventas[[#This Row],[Cantidad]])</f>
        <v/>
      </c>
      <c r="I4729" s="1" t="str">
        <f>IF(ISBLANK(Ventas[[#This Row],[Código]]),"",SUM(Ventas[[#This Row],[Monto]],I4728))</f>
        <v/>
      </c>
    </row>
    <row r="4730" spans="3:9" x14ac:dyDescent="0.25">
      <c r="C4730" t="str">
        <f>IF(ISBLANK(Ventas[[#This Row],[Código]]),"",VLOOKUP(Ventas[[#This Row],[Código]],Productos[],2,FALSE))</f>
        <v/>
      </c>
      <c r="D4730" t="str">
        <f>IF(ISBLANK(Ventas[[#This Row],[Código]]),"",VLOOKUP(Ventas[[#This Row],[Código]],Productos[],3,FALSE))</f>
        <v/>
      </c>
      <c r="E4730" s="22"/>
      <c r="F4730" s="1" t="str">
        <f>IF(ISBLANK(Ventas[[#This Row],[Código]]),"",VLOOKUP(Ventas[[#This Row],[Código]],Productos[],4,FALSE))</f>
        <v/>
      </c>
      <c r="G4730" s="1" t="str">
        <f>IF(ISBLANK(Ventas[[#This Row],[Código]]),"",VLOOKUP(Ventas[[#This Row],[Código]],Productos[],5,FALSE))</f>
        <v/>
      </c>
      <c r="H4730" s="23" t="str">
        <f>IF(ISBLANK(Ventas[[#This Row],[Código]]),"",Ventas[[#This Row],[Precio Unitario]]*Ventas[[#This Row],[Cantidad]])</f>
        <v/>
      </c>
      <c r="I4730" s="1" t="str">
        <f>IF(ISBLANK(Ventas[[#This Row],[Código]]),"",SUM(Ventas[[#This Row],[Monto]],I4729))</f>
        <v/>
      </c>
    </row>
    <row r="4731" spans="3:9" x14ac:dyDescent="0.25">
      <c r="C4731" t="str">
        <f>IF(ISBLANK(Ventas[[#This Row],[Código]]),"",VLOOKUP(Ventas[[#This Row],[Código]],Productos[],2,FALSE))</f>
        <v/>
      </c>
      <c r="D4731" t="str">
        <f>IF(ISBLANK(Ventas[[#This Row],[Código]]),"",VLOOKUP(Ventas[[#This Row],[Código]],Productos[],3,FALSE))</f>
        <v/>
      </c>
      <c r="E4731" s="22"/>
      <c r="F4731" s="1" t="str">
        <f>IF(ISBLANK(Ventas[[#This Row],[Código]]),"",VLOOKUP(Ventas[[#This Row],[Código]],Productos[],4,FALSE))</f>
        <v/>
      </c>
      <c r="G4731" s="1" t="str">
        <f>IF(ISBLANK(Ventas[[#This Row],[Código]]),"",VLOOKUP(Ventas[[#This Row],[Código]],Productos[],5,FALSE))</f>
        <v/>
      </c>
      <c r="H4731" s="23" t="str">
        <f>IF(ISBLANK(Ventas[[#This Row],[Código]]),"",Ventas[[#This Row],[Precio Unitario]]*Ventas[[#This Row],[Cantidad]])</f>
        <v/>
      </c>
      <c r="I4731" s="1" t="str">
        <f>IF(ISBLANK(Ventas[[#This Row],[Código]]),"",SUM(Ventas[[#This Row],[Monto]],I4730))</f>
        <v/>
      </c>
    </row>
    <row r="4732" spans="3:9" x14ac:dyDescent="0.25">
      <c r="C4732" t="str">
        <f>IF(ISBLANK(Ventas[[#This Row],[Código]]),"",VLOOKUP(Ventas[[#This Row],[Código]],Productos[],2,FALSE))</f>
        <v/>
      </c>
      <c r="D4732" t="str">
        <f>IF(ISBLANK(Ventas[[#This Row],[Código]]),"",VLOOKUP(Ventas[[#This Row],[Código]],Productos[],3,FALSE))</f>
        <v/>
      </c>
      <c r="E4732" s="22"/>
      <c r="F4732" s="1" t="str">
        <f>IF(ISBLANK(Ventas[[#This Row],[Código]]),"",VLOOKUP(Ventas[[#This Row],[Código]],Productos[],4,FALSE))</f>
        <v/>
      </c>
      <c r="G4732" s="1" t="str">
        <f>IF(ISBLANK(Ventas[[#This Row],[Código]]),"",VLOOKUP(Ventas[[#This Row],[Código]],Productos[],5,FALSE))</f>
        <v/>
      </c>
      <c r="H4732" s="23" t="str">
        <f>IF(ISBLANK(Ventas[[#This Row],[Código]]),"",Ventas[[#This Row],[Precio Unitario]]*Ventas[[#This Row],[Cantidad]])</f>
        <v/>
      </c>
      <c r="I4732" s="1" t="str">
        <f>IF(ISBLANK(Ventas[[#This Row],[Código]]),"",SUM(Ventas[[#This Row],[Monto]],I4731))</f>
        <v/>
      </c>
    </row>
    <row r="4733" spans="3:9" x14ac:dyDescent="0.25">
      <c r="C4733" t="str">
        <f>IF(ISBLANK(Ventas[[#This Row],[Código]]),"",VLOOKUP(Ventas[[#This Row],[Código]],Productos[],2,FALSE))</f>
        <v/>
      </c>
      <c r="D4733" t="str">
        <f>IF(ISBLANK(Ventas[[#This Row],[Código]]),"",VLOOKUP(Ventas[[#This Row],[Código]],Productos[],3,FALSE))</f>
        <v/>
      </c>
      <c r="E4733" s="22"/>
      <c r="F4733" s="1" t="str">
        <f>IF(ISBLANK(Ventas[[#This Row],[Código]]),"",VLOOKUP(Ventas[[#This Row],[Código]],Productos[],4,FALSE))</f>
        <v/>
      </c>
      <c r="G4733" s="1" t="str">
        <f>IF(ISBLANK(Ventas[[#This Row],[Código]]),"",VLOOKUP(Ventas[[#This Row],[Código]],Productos[],5,FALSE))</f>
        <v/>
      </c>
      <c r="H4733" s="23" t="str">
        <f>IF(ISBLANK(Ventas[[#This Row],[Código]]),"",Ventas[[#This Row],[Precio Unitario]]*Ventas[[#This Row],[Cantidad]])</f>
        <v/>
      </c>
      <c r="I4733" s="1" t="str">
        <f>IF(ISBLANK(Ventas[[#This Row],[Código]]),"",SUM(Ventas[[#This Row],[Monto]],I4732))</f>
        <v/>
      </c>
    </row>
    <row r="4734" spans="3:9" x14ac:dyDescent="0.25">
      <c r="C4734" t="str">
        <f>IF(ISBLANK(Ventas[[#This Row],[Código]]),"",VLOOKUP(Ventas[[#This Row],[Código]],Productos[],2,FALSE))</f>
        <v/>
      </c>
      <c r="D4734" t="str">
        <f>IF(ISBLANK(Ventas[[#This Row],[Código]]),"",VLOOKUP(Ventas[[#This Row],[Código]],Productos[],3,FALSE))</f>
        <v/>
      </c>
      <c r="E4734" s="22"/>
      <c r="F4734" s="1" t="str">
        <f>IF(ISBLANK(Ventas[[#This Row],[Código]]),"",VLOOKUP(Ventas[[#This Row],[Código]],Productos[],4,FALSE))</f>
        <v/>
      </c>
      <c r="G4734" s="1" t="str">
        <f>IF(ISBLANK(Ventas[[#This Row],[Código]]),"",VLOOKUP(Ventas[[#This Row],[Código]],Productos[],5,FALSE))</f>
        <v/>
      </c>
      <c r="H4734" s="23" t="str">
        <f>IF(ISBLANK(Ventas[[#This Row],[Código]]),"",Ventas[[#This Row],[Precio Unitario]]*Ventas[[#This Row],[Cantidad]])</f>
        <v/>
      </c>
      <c r="I4734" s="1" t="str">
        <f>IF(ISBLANK(Ventas[[#This Row],[Código]]),"",SUM(Ventas[[#This Row],[Monto]],I4733))</f>
        <v/>
      </c>
    </row>
    <row r="4735" spans="3:9" x14ac:dyDescent="0.25">
      <c r="C4735" t="str">
        <f>IF(ISBLANK(Ventas[[#This Row],[Código]]),"",VLOOKUP(Ventas[[#This Row],[Código]],Productos[],2,FALSE))</f>
        <v/>
      </c>
      <c r="D4735" t="str">
        <f>IF(ISBLANK(Ventas[[#This Row],[Código]]),"",VLOOKUP(Ventas[[#This Row],[Código]],Productos[],3,FALSE))</f>
        <v/>
      </c>
      <c r="E4735" s="22"/>
      <c r="F4735" s="1" t="str">
        <f>IF(ISBLANK(Ventas[[#This Row],[Código]]),"",VLOOKUP(Ventas[[#This Row],[Código]],Productos[],4,FALSE))</f>
        <v/>
      </c>
      <c r="G4735" s="1" t="str">
        <f>IF(ISBLANK(Ventas[[#This Row],[Código]]),"",VLOOKUP(Ventas[[#This Row],[Código]],Productos[],5,FALSE))</f>
        <v/>
      </c>
      <c r="H4735" s="23" t="str">
        <f>IF(ISBLANK(Ventas[[#This Row],[Código]]),"",Ventas[[#This Row],[Precio Unitario]]*Ventas[[#This Row],[Cantidad]])</f>
        <v/>
      </c>
      <c r="I4735" s="1" t="str">
        <f>IF(ISBLANK(Ventas[[#This Row],[Código]]),"",SUM(Ventas[[#This Row],[Monto]],I4734))</f>
        <v/>
      </c>
    </row>
    <row r="4736" spans="3:9" x14ac:dyDescent="0.25">
      <c r="C4736" t="str">
        <f>IF(ISBLANK(Ventas[[#This Row],[Código]]),"",VLOOKUP(Ventas[[#This Row],[Código]],Productos[],2,FALSE))</f>
        <v/>
      </c>
      <c r="D4736" t="str">
        <f>IF(ISBLANK(Ventas[[#This Row],[Código]]),"",VLOOKUP(Ventas[[#This Row],[Código]],Productos[],3,FALSE))</f>
        <v/>
      </c>
      <c r="E4736" s="22"/>
      <c r="F4736" s="1" t="str">
        <f>IF(ISBLANK(Ventas[[#This Row],[Código]]),"",VLOOKUP(Ventas[[#This Row],[Código]],Productos[],4,FALSE))</f>
        <v/>
      </c>
      <c r="G4736" s="1" t="str">
        <f>IF(ISBLANK(Ventas[[#This Row],[Código]]),"",VLOOKUP(Ventas[[#This Row],[Código]],Productos[],5,FALSE))</f>
        <v/>
      </c>
      <c r="H4736" s="23" t="str">
        <f>IF(ISBLANK(Ventas[[#This Row],[Código]]),"",Ventas[[#This Row],[Precio Unitario]]*Ventas[[#This Row],[Cantidad]])</f>
        <v/>
      </c>
      <c r="I4736" s="1" t="str">
        <f>IF(ISBLANK(Ventas[[#This Row],[Código]]),"",SUM(Ventas[[#This Row],[Monto]],I4735))</f>
        <v/>
      </c>
    </row>
    <row r="4737" spans="3:9" x14ac:dyDescent="0.25">
      <c r="C4737" t="str">
        <f>IF(ISBLANK(Ventas[[#This Row],[Código]]),"",VLOOKUP(Ventas[[#This Row],[Código]],Productos[],2,FALSE))</f>
        <v/>
      </c>
      <c r="D4737" t="str">
        <f>IF(ISBLANK(Ventas[[#This Row],[Código]]),"",VLOOKUP(Ventas[[#This Row],[Código]],Productos[],3,FALSE))</f>
        <v/>
      </c>
      <c r="E4737" s="22"/>
      <c r="F4737" s="1" t="str">
        <f>IF(ISBLANK(Ventas[[#This Row],[Código]]),"",VLOOKUP(Ventas[[#This Row],[Código]],Productos[],4,FALSE))</f>
        <v/>
      </c>
      <c r="G4737" s="1" t="str">
        <f>IF(ISBLANK(Ventas[[#This Row],[Código]]),"",VLOOKUP(Ventas[[#This Row],[Código]],Productos[],5,FALSE))</f>
        <v/>
      </c>
      <c r="H4737" s="23" t="str">
        <f>IF(ISBLANK(Ventas[[#This Row],[Código]]),"",Ventas[[#This Row],[Precio Unitario]]*Ventas[[#This Row],[Cantidad]])</f>
        <v/>
      </c>
      <c r="I4737" s="1" t="str">
        <f>IF(ISBLANK(Ventas[[#This Row],[Código]]),"",SUM(Ventas[[#This Row],[Monto]],I4736))</f>
        <v/>
      </c>
    </row>
    <row r="4738" spans="3:9" x14ac:dyDescent="0.25">
      <c r="C4738" t="str">
        <f>IF(ISBLANK(Ventas[[#This Row],[Código]]),"",VLOOKUP(Ventas[[#This Row],[Código]],Productos[],2,FALSE))</f>
        <v/>
      </c>
      <c r="D4738" t="str">
        <f>IF(ISBLANK(Ventas[[#This Row],[Código]]),"",VLOOKUP(Ventas[[#This Row],[Código]],Productos[],3,FALSE))</f>
        <v/>
      </c>
      <c r="E4738" s="22"/>
      <c r="F4738" s="1" t="str">
        <f>IF(ISBLANK(Ventas[[#This Row],[Código]]),"",VLOOKUP(Ventas[[#This Row],[Código]],Productos[],4,FALSE))</f>
        <v/>
      </c>
      <c r="G4738" s="1" t="str">
        <f>IF(ISBLANK(Ventas[[#This Row],[Código]]),"",VLOOKUP(Ventas[[#This Row],[Código]],Productos[],5,FALSE))</f>
        <v/>
      </c>
      <c r="H4738" s="23" t="str">
        <f>IF(ISBLANK(Ventas[[#This Row],[Código]]),"",Ventas[[#This Row],[Precio Unitario]]*Ventas[[#This Row],[Cantidad]])</f>
        <v/>
      </c>
      <c r="I4738" s="1" t="str">
        <f>IF(ISBLANK(Ventas[[#This Row],[Código]]),"",SUM(Ventas[[#This Row],[Monto]],I4737))</f>
        <v/>
      </c>
    </row>
    <row r="4739" spans="3:9" x14ac:dyDescent="0.25">
      <c r="C4739" t="str">
        <f>IF(ISBLANK(Ventas[[#This Row],[Código]]),"",VLOOKUP(Ventas[[#This Row],[Código]],Productos[],2,FALSE))</f>
        <v/>
      </c>
      <c r="D4739" t="str">
        <f>IF(ISBLANK(Ventas[[#This Row],[Código]]),"",VLOOKUP(Ventas[[#This Row],[Código]],Productos[],3,FALSE))</f>
        <v/>
      </c>
      <c r="E4739" s="22"/>
      <c r="F4739" s="1" t="str">
        <f>IF(ISBLANK(Ventas[[#This Row],[Código]]),"",VLOOKUP(Ventas[[#This Row],[Código]],Productos[],4,FALSE))</f>
        <v/>
      </c>
      <c r="G4739" s="1" t="str">
        <f>IF(ISBLANK(Ventas[[#This Row],[Código]]),"",VLOOKUP(Ventas[[#This Row],[Código]],Productos[],5,FALSE))</f>
        <v/>
      </c>
      <c r="H4739" s="23" t="str">
        <f>IF(ISBLANK(Ventas[[#This Row],[Código]]),"",Ventas[[#This Row],[Precio Unitario]]*Ventas[[#This Row],[Cantidad]])</f>
        <v/>
      </c>
      <c r="I4739" s="1" t="str">
        <f>IF(ISBLANK(Ventas[[#This Row],[Código]]),"",SUM(Ventas[[#This Row],[Monto]],I4738))</f>
        <v/>
      </c>
    </row>
    <row r="4740" spans="3:9" x14ac:dyDescent="0.25">
      <c r="C4740" t="str">
        <f>IF(ISBLANK(Ventas[[#This Row],[Código]]),"",VLOOKUP(Ventas[[#This Row],[Código]],Productos[],2,FALSE))</f>
        <v/>
      </c>
      <c r="D4740" t="str">
        <f>IF(ISBLANK(Ventas[[#This Row],[Código]]),"",VLOOKUP(Ventas[[#This Row],[Código]],Productos[],3,FALSE))</f>
        <v/>
      </c>
      <c r="E4740" s="22"/>
      <c r="F4740" s="1" t="str">
        <f>IF(ISBLANK(Ventas[[#This Row],[Código]]),"",VLOOKUP(Ventas[[#This Row],[Código]],Productos[],4,FALSE))</f>
        <v/>
      </c>
      <c r="G4740" s="1" t="str">
        <f>IF(ISBLANK(Ventas[[#This Row],[Código]]),"",VLOOKUP(Ventas[[#This Row],[Código]],Productos[],5,FALSE))</f>
        <v/>
      </c>
      <c r="H4740" s="23" t="str">
        <f>IF(ISBLANK(Ventas[[#This Row],[Código]]),"",Ventas[[#This Row],[Precio Unitario]]*Ventas[[#This Row],[Cantidad]])</f>
        <v/>
      </c>
      <c r="I4740" s="1" t="str">
        <f>IF(ISBLANK(Ventas[[#This Row],[Código]]),"",SUM(Ventas[[#This Row],[Monto]],I4739))</f>
        <v/>
      </c>
    </row>
    <row r="4741" spans="3:9" x14ac:dyDescent="0.25">
      <c r="C4741" t="str">
        <f>IF(ISBLANK(Ventas[[#This Row],[Código]]),"",VLOOKUP(Ventas[[#This Row],[Código]],Productos[],2,FALSE))</f>
        <v/>
      </c>
      <c r="D4741" t="str">
        <f>IF(ISBLANK(Ventas[[#This Row],[Código]]),"",VLOOKUP(Ventas[[#This Row],[Código]],Productos[],3,FALSE))</f>
        <v/>
      </c>
      <c r="E4741" s="22"/>
      <c r="F4741" s="1" t="str">
        <f>IF(ISBLANK(Ventas[[#This Row],[Código]]),"",VLOOKUP(Ventas[[#This Row],[Código]],Productos[],4,FALSE))</f>
        <v/>
      </c>
      <c r="G4741" s="1" t="str">
        <f>IF(ISBLANK(Ventas[[#This Row],[Código]]),"",VLOOKUP(Ventas[[#This Row],[Código]],Productos[],5,FALSE))</f>
        <v/>
      </c>
      <c r="H4741" s="23" t="str">
        <f>IF(ISBLANK(Ventas[[#This Row],[Código]]),"",Ventas[[#This Row],[Precio Unitario]]*Ventas[[#This Row],[Cantidad]])</f>
        <v/>
      </c>
      <c r="I4741" s="1" t="str">
        <f>IF(ISBLANK(Ventas[[#This Row],[Código]]),"",SUM(Ventas[[#This Row],[Monto]],I4740))</f>
        <v/>
      </c>
    </row>
    <row r="4742" spans="3:9" x14ac:dyDescent="0.25">
      <c r="C4742" t="str">
        <f>IF(ISBLANK(Ventas[[#This Row],[Código]]),"",VLOOKUP(Ventas[[#This Row],[Código]],Productos[],2,FALSE))</f>
        <v/>
      </c>
      <c r="D4742" t="str">
        <f>IF(ISBLANK(Ventas[[#This Row],[Código]]),"",VLOOKUP(Ventas[[#This Row],[Código]],Productos[],3,FALSE))</f>
        <v/>
      </c>
      <c r="E4742" s="22"/>
      <c r="F4742" s="1" t="str">
        <f>IF(ISBLANK(Ventas[[#This Row],[Código]]),"",VLOOKUP(Ventas[[#This Row],[Código]],Productos[],4,FALSE))</f>
        <v/>
      </c>
      <c r="G4742" s="1" t="str">
        <f>IF(ISBLANK(Ventas[[#This Row],[Código]]),"",VLOOKUP(Ventas[[#This Row],[Código]],Productos[],5,FALSE))</f>
        <v/>
      </c>
      <c r="H4742" s="23" t="str">
        <f>IF(ISBLANK(Ventas[[#This Row],[Código]]),"",Ventas[[#This Row],[Precio Unitario]]*Ventas[[#This Row],[Cantidad]])</f>
        <v/>
      </c>
      <c r="I4742" s="1" t="str">
        <f>IF(ISBLANK(Ventas[[#This Row],[Código]]),"",SUM(Ventas[[#This Row],[Monto]],I4741))</f>
        <v/>
      </c>
    </row>
    <row r="4743" spans="3:9" x14ac:dyDescent="0.25">
      <c r="C4743" t="str">
        <f>IF(ISBLANK(Ventas[[#This Row],[Código]]),"",VLOOKUP(Ventas[[#This Row],[Código]],Productos[],2,FALSE))</f>
        <v/>
      </c>
      <c r="D4743" t="str">
        <f>IF(ISBLANK(Ventas[[#This Row],[Código]]),"",VLOOKUP(Ventas[[#This Row],[Código]],Productos[],3,FALSE))</f>
        <v/>
      </c>
      <c r="E4743" s="22"/>
      <c r="F4743" s="1" t="str">
        <f>IF(ISBLANK(Ventas[[#This Row],[Código]]),"",VLOOKUP(Ventas[[#This Row],[Código]],Productos[],4,FALSE))</f>
        <v/>
      </c>
      <c r="G4743" s="1" t="str">
        <f>IF(ISBLANK(Ventas[[#This Row],[Código]]),"",VLOOKUP(Ventas[[#This Row],[Código]],Productos[],5,FALSE))</f>
        <v/>
      </c>
      <c r="H4743" s="23" t="str">
        <f>IF(ISBLANK(Ventas[[#This Row],[Código]]),"",Ventas[[#This Row],[Precio Unitario]]*Ventas[[#This Row],[Cantidad]])</f>
        <v/>
      </c>
      <c r="I4743" s="1" t="str">
        <f>IF(ISBLANK(Ventas[[#This Row],[Código]]),"",SUM(Ventas[[#This Row],[Monto]],I4742))</f>
        <v/>
      </c>
    </row>
    <row r="4744" spans="3:9" x14ac:dyDescent="0.25">
      <c r="C4744" t="str">
        <f>IF(ISBLANK(Ventas[[#This Row],[Código]]),"",VLOOKUP(Ventas[[#This Row],[Código]],Productos[],2,FALSE))</f>
        <v/>
      </c>
      <c r="D4744" t="str">
        <f>IF(ISBLANK(Ventas[[#This Row],[Código]]),"",VLOOKUP(Ventas[[#This Row],[Código]],Productos[],3,FALSE))</f>
        <v/>
      </c>
      <c r="E4744" s="22"/>
      <c r="F4744" s="1" t="str">
        <f>IF(ISBLANK(Ventas[[#This Row],[Código]]),"",VLOOKUP(Ventas[[#This Row],[Código]],Productos[],4,FALSE))</f>
        <v/>
      </c>
      <c r="G4744" s="1" t="str">
        <f>IF(ISBLANK(Ventas[[#This Row],[Código]]),"",VLOOKUP(Ventas[[#This Row],[Código]],Productos[],5,FALSE))</f>
        <v/>
      </c>
      <c r="H4744" s="23" t="str">
        <f>IF(ISBLANK(Ventas[[#This Row],[Código]]),"",Ventas[[#This Row],[Precio Unitario]]*Ventas[[#This Row],[Cantidad]])</f>
        <v/>
      </c>
      <c r="I4744" s="1" t="str">
        <f>IF(ISBLANK(Ventas[[#This Row],[Código]]),"",SUM(Ventas[[#This Row],[Monto]],I4743))</f>
        <v/>
      </c>
    </row>
    <row r="4745" spans="3:9" x14ac:dyDescent="0.25">
      <c r="C4745" t="str">
        <f>IF(ISBLANK(Ventas[[#This Row],[Código]]),"",VLOOKUP(Ventas[[#This Row],[Código]],Productos[],2,FALSE))</f>
        <v/>
      </c>
      <c r="D4745" t="str">
        <f>IF(ISBLANK(Ventas[[#This Row],[Código]]),"",VLOOKUP(Ventas[[#This Row],[Código]],Productos[],3,FALSE))</f>
        <v/>
      </c>
      <c r="E4745" s="22"/>
      <c r="F4745" s="1" t="str">
        <f>IF(ISBLANK(Ventas[[#This Row],[Código]]),"",VLOOKUP(Ventas[[#This Row],[Código]],Productos[],4,FALSE))</f>
        <v/>
      </c>
      <c r="G4745" s="1" t="str">
        <f>IF(ISBLANK(Ventas[[#This Row],[Código]]),"",VLOOKUP(Ventas[[#This Row],[Código]],Productos[],5,FALSE))</f>
        <v/>
      </c>
      <c r="H4745" s="23" t="str">
        <f>IF(ISBLANK(Ventas[[#This Row],[Código]]),"",Ventas[[#This Row],[Precio Unitario]]*Ventas[[#This Row],[Cantidad]])</f>
        <v/>
      </c>
      <c r="I4745" s="1" t="str">
        <f>IF(ISBLANK(Ventas[[#This Row],[Código]]),"",SUM(Ventas[[#This Row],[Monto]],I4744))</f>
        <v/>
      </c>
    </row>
    <row r="4746" spans="3:9" x14ac:dyDescent="0.25">
      <c r="C4746" t="str">
        <f>IF(ISBLANK(Ventas[[#This Row],[Código]]),"",VLOOKUP(Ventas[[#This Row],[Código]],Productos[],2,FALSE))</f>
        <v/>
      </c>
      <c r="D4746" t="str">
        <f>IF(ISBLANK(Ventas[[#This Row],[Código]]),"",VLOOKUP(Ventas[[#This Row],[Código]],Productos[],3,FALSE))</f>
        <v/>
      </c>
      <c r="E4746" s="22"/>
      <c r="F4746" s="1" t="str">
        <f>IF(ISBLANK(Ventas[[#This Row],[Código]]),"",VLOOKUP(Ventas[[#This Row],[Código]],Productos[],4,FALSE))</f>
        <v/>
      </c>
      <c r="G4746" s="1" t="str">
        <f>IF(ISBLANK(Ventas[[#This Row],[Código]]),"",VLOOKUP(Ventas[[#This Row],[Código]],Productos[],5,FALSE))</f>
        <v/>
      </c>
      <c r="H4746" s="23" t="str">
        <f>IF(ISBLANK(Ventas[[#This Row],[Código]]),"",Ventas[[#This Row],[Precio Unitario]]*Ventas[[#This Row],[Cantidad]])</f>
        <v/>
      </c>
      <c r="I4746" s="1" t="str">
        <f>IF(ISBLANK(Ventas[[#This Row],[Código]]),"",SUM(Ventas[[#This Row],[Monto]],I4745))</f>
        <v/>
      </c>
    </row>
    <row r="4747" spans="3:9" x14ac:dyDescent="0.25">
      <c r="C4747" t="str">
        <f>IF(ISBLANK(Ventas[[#This Row],[Código]]),"",VLOOKUP(Ventas[[#This Row],[Código]],Productos[],2,FALSE))</f>
        <v/>
      </c>
      <c r="D4747" t="str">
        <f>IF(ISBLANK(Ventas[[#This Row],[Código]]),"",VLOOKUP(Ventas[[#This Row],[Código]],Productos[],3,FALSE))</f>
        <v/>
      </c>
      <c r="E4747" s="22"/>
      <c r="F4747" s="1" t="str">
        <f>IF(ISBLANK(Ventas[[#This Row],[Código]]),"",VLOOKUP(Ventas[[#This Row],[Código]],Productos[],4,FALSE))</f>
        <v/>
      </c>
      <c r="G4747" s="1" t="str">
        <f>IF(ISBLANK(Ventas[[#This Row],[Código]]),"",VLOOKUP(Ventas[[#This Row],[Código]],Productos[],5,FALSE))</f>
        <v/>
      </c>
      <c r="H4747" s="23" t="str">
        <f>IF(ISBLANK(Ventas[[#This Row],[Código]]),"",Ventas[[#This Row],[Precio Unitario]]*Ventas[[#This Row],[Cantidad]])</f>
        <v/>
      </c>
      <c r="I4747" s="1" t="str">
        <f>IF(ISBLANK(Ventas[[#This Row],[Código]]),"",SUM(Ventas[[#This Row],[Monto]],I4746))</f>
        <v/>
      </c>
    </row>
    <row r="4748" spans="3:9" x14ac:dyDescent="0.25">
      <c r="C4748" t="str">
        <f>IF(ISBLANK(Ventas[[#This Row],[Código]]),"",VLOOKUP(Ventas[[#This Row],[Código]],Productos[],2,FALSE))</f>
        <v/>
      </c>
      <c r="D4748" t="str">
        <f>IF(ISBLANK(Ventas[[#This Row],[Código]]),"",VLOOKUP(Ventas[[#This Row],[Código]],Productos[],3,FALSE))</f>
        <v/>
      </c>
      <c r="E4748" s="22"/>
      <c r="F4748" s="1" t="str">
        <f>IF(ISBLANK(Ventas[[#This Row],[Código]]),"",VLOOKUP(Ventas[[#This Row],[Código]],Productos[],4,FALSE))</f>
        <v/>
      </c>
      <c r="G4748" s="1" t="str">
        <f>IF(ISBLANK(Ventas[[#This Row],[Código]]),"",VLOOKUP(Ventas[[#This Row],[Código]],Productos[],5,FALSE))</f>
        <v/>
      </c>
      <c r="H4748" s="23" t="str">
        <f>IF(ISBLANK(Ventas[[#This Row],[Código]]),"",Ventas[[#This Row],[Precio Unitario]]*Ventas[[#This Row],[Cantidad]])</f>
        <v/>
      </c>
      <c r="I4748" s="1" t="str">
        <f>IF(ISBLANK(Ventas[[#This Row],[Código]]),"",SUM(Ventas[[#This Row],[Monto]],I4747))</f>
        <v/>
      </c>
    </row>
    <row r="4749" spans="3:9" x14ac:dyDescent="0.25">
      <c r="C4749" t="str">
        <f>IF(ISBLANK(Ventas[[#This Row],[Código]]),"",VLOOKUP(Ventas[[#This Row],[Código]],Productos[],2,FALSE))</f>
        <v/>
      </c>
      <c r="D4749" t="str">
        <f>IF(ISBLANK(Ventas[[#This Row],[Código]]),"",VLOOKUP(Ventas[[#This Row],[Código]],Productos[],3,FALSE))</f>
        <v/>
      </c>
      <c r="E4749" s="22"/>
      <c r="F4749" s="1" t="str">
        <f>IF(ISBLANK(Ventas[[#This Row],[Código]]),"",VLOOKUP(Ventas[[#This Row],[Código]],Productos[],4,FALSE))</f>
        <v/>
      </c>
      <c r="G4749" s="1" t="str">
        <f>IF(ISBLANK(Ventas[[#This Row],[Código]]),"",VLOOKUP(Ventas[[#This Row],[Código]],Productos[],5,FALSE))</f>
        <v/>
      </c>
      <c r="H4749" s="23" t="str">
        <f>IF(ISBLANK(Ventas[[#This Row],[Código]]),"",Ventas[[#This Row],[Precio Unitario]]*Ventas[[#This Row],[Cantidad]])</f>
        <v/>
      </c>
      <c r="I4749" s="1" t="str">
        <f>IF(ISBLANK(Ventas[[#This Row],[Código]]),"",SUM(Ventas[[#This Row],[Monto]],I4748))</f>
        <v/>
      </c>
    </row>
    <row r="4750" spans="3:9" x14ac:dyDescent="0.25">
      <c r="C4750" t="str">
        <f>IF(ISBLANK(Ventas[[#This Row],[Código]]),"",VLOOKUP(Ventas[[#This Row],[Código]],Productos[],2,FALSE))</f>
        <v/>
      </c>
      <c r="D4750" t="str">
        <f>IF(ISBLANK(Ventas[[#This Row],[Código]]),"",VLOOKUP(Ventas[[#This Row],[Código]],Productos[],3,FALSE))</f>
        <v/>
      </c>
      <c r="E4750" s="22"/>
      <c r="F4750" s="1" t="str">
        <f>IF(ISBLANK(Ventas[[#This Row],[Código]]),"",VLOOKUP(Ventas[[#This Row],[Código]],Productos[],4,FALSE))</f>
        <v/>
      </c>
      <c r="G4750" s="1" t="str">
        <f>IF(ISBLANK(Ventas[[#This Row],[Código]]),"",VLOOKUP(Ventas[[#This Row],[Código]],Productos[],5,FALSE))</f>
        <v/>
      </c>
      <c r="H4750" s="23" t="str">
        <f>IF(ISBLANK(Ventas[[#This Row],[Código]]),"",Ventas[[#This Row],[Precio Unitario]]*Ventas[[#This Row],[Cantidad]])</f>
        <v/>
      </c>
      <c r="I4750" s="1" t="str">
        <f>IF(ISBLANK(Ventas[[#This Row],[Código]]),"",SUM(Ventas[[#This Row],[Monto]],I4749))</f>
        <v/>
      </c>
    </row>
    <row r="4751" spans="3:9" x14ac:dyDescent="0.25">
      <c r="C4751" t="str">
        <f>IF(ISBLANK(Ventas[[#This Row],[Código]]),"",VLOOKUP(Ventas[[#This Row],[Código]],Productos[],2,FALSE))</f>
        <v/>
      </c>
      <c r="D4751" t="str">
        <f>IF(ISBLANK(Ventas[[#This Row],[Código]]),"",VLOOKUP(Ventas[[#This Row],[Código]],Productos[],3,FALSE))</f>
        <v/>
      </c>
      <c r="E4751" s="22"/>
      <c r="F4751" s="1" t="str">
        <f>IF(ISBLANK(Ventas[[#This Row],[Código]]),"",VLOOKUP(Ventas[[#This Row],[Código]],Productos[],4,FALSE))</f>
        <v/>
      </c>
      <c r="G4751" s="1" t="str">
        <f>IF(ISBLANK(Ventas[[#This Row],[Código]]),"",VLOOKUP(Ventas[[#This Row],[Código]],Productos[],5,FALSE))</f>
        <v/>
      </c>
      <c r="H4751" s="23" t="str">
        <f>IF(ISBLANK(Ventas[[#This Row],[Código]]),"",Ventas[[#This Row],[Precio Unitario]]*Ventas[[#This Row],[Cantidad]])</f>
        <v/>
      </c>
      <c r="I4751" s="1" t="str">
        <f>IF(ISBLANK(Ventas[[#This Row],[Código]]),"",SUM(Ventas[[#This Row],[Monto]],I4750))</f>
        <v/>
      </c>
    </row>
    <row r="4752" spans="3:9" x14ac:dyDescent="0.25">
      <c r="C4752" t="str">
        <f>IF(ISBLANK(Ventas[[#This Row],[Código]]),"",VLOOKUP(Ventas[[#This Row],[Código]],Productos[],2,FALSE))</f>
        <v/>
      </c>
      <c r="D4752" t="str">
        <f>IF(ISBLANK(Ventas[[#This Row],[Código]]),"",VLOOKUP(Ventas[[#This Row],[Código]],Productos[],3,FALSE))</f>
        <v/>
      </c>
      <c r="E4752" s="22"/>
      <c r="F4752" s="1" t="str">
        <f>IF(ISBLANK(Ventas[[#This Row],[Código]]),"",VLOOKUP(Ventas[[#This Row],[Código]],Productos[],4,FALSE))</f>
        <v/>
      </c>
      <c r="G4752" s="1" t="str">
        <f>IF(ISBLANK(Ventas[[#This Row],[Código]]),"",VLOOKUP(Ventas[[#This Row],[Código]],Productos[],5,FALSE))</f>
        <v/>
      </c>
      <c r="H4752" s="23" t="str">
        <f>IF(ISBLANK(Ventas[[#This Row],[Código]]),"",Ventas[[#This Row],[Precio Unitario]]*Ventas[[#This Row],[Cantidad]])</f>
        <v/>
      </c>
      <c r="I4752" s="1" t="str">
        <f>IF(ISBLANK(Ventas[[#This Row],[Código]]),"",SUM(Ventas[[#This Row],[Monto]],I4751))</f>
        <v/>
      </c>
    </row>
    <row r="4753" spans="3:9" x14ac:dyDescent="0.25">
      <c r="C4753" t="str">
        <f>IF(ISBLANK(Ventas[[#This Row],[Código]]),"",VLOOKUP(Ventas[[#This Row],[Código]],Productos[],2,FALSE))</f>
        <v/>
      </c>
      <c r="D4753" t="str">
        <f>IF(ISBLANK(Ventas[[#This Row],[Código]]),"",VLOOKUP(Ventas[[#This Row],[Código]],Productos[],3,FALSE))</f>
        <v/>
      </c>
      <c r="E4753" s="22"/>
      <c r="F4753" s="1" t="str">
        <f>IF(ISBLANK(Ventas[[#This Row],[Código]]),"",VLOOKUP(Ventas[[#This Row],[Código]],Productos[],4,FALSE))</f>
        <v/>
      </c>
      <c r="G4753" s="1" t="str">
        <f>IF(ISBLANK(Ventas[[#This Row],[Código]]),"",VLOOKUP(Ventas[[#This Row],[Código]],Productos[],5,FALSE))</f>
        <v/>
      </c>
      <c r="H4753" s="23" t="str">
        <f>IF(ISBLANK(Ventas[[#This Row],[Código]]),"",Ventas[[#This Row],[Precio Unitario]]*Ventas[[#This Row],[Cantidad]])</f>
        <v/>
      </c>
      <c r="I4753" s="1" t="str">
        <f>IF(ISBLANK(Ventas[[#This Row],[Código]]),"",SUM(Ventas[[#This Row],[Monto]],I4752))</f>
        <v/>
      </c>
    </row>
    <row r="4754" spans="3:9" x14ac:dyDescent="0.25">
      <c r="C4754" t="str">
        <f>IF(ISBLANK(Ventas[[#This Row],[Código]]),"",VLOOKUP(Ventas[[#This Row],[Código]],Productos[],2,FALSE))</f>
        <v/>
      </c>
      <c r="D4754" t="str">
        <f>IF(ISBLANK(Ventas[[#This Row],[Código]]),"",VLOOKUP(Ventas[[#This Row],[Código]],Productos[],3,FALSE))</f>
        <v/>
      </c>
      <c r="E4754" s="22"/>
      <c r="F4754" s="1" t="str">
        <f>IF(ISBLANK(Ventas[[#This Row],[Código]]),"",VLOOKUP(Ventas[[#This Row],[Código]],Productos[],4,FALSE))</f>
        <v/>
      </c>
      <c r="G4754" s="1" t="str">
        <f>IF(ISBLANK(Ventas[[#This Row],[Código]]),"",VLOOKUP(Ventas[[#This Row],[Código]],Productos[],5,FALSE))</f>
        <v/>
      </c>
      <c r="H4754" s="23" t="str">
        <f>IF(ISBLANK(Ventas[[#This Row],[Código]]),"",Ventas[[#This Row],[Precio Unitario]]*Ventas[[#This Row],[Cantidad]])</f>
        <v/>
      </c>
      <c r="I4754" s="1" t="str">
        <f>IF(ISBLANK(Ventas[[#This Row],[Código]]),"",SUM(Ventas[[#This Row],[Monto]],I4753))</f>
        <v/>
      </c>
    </row>
    <row r="4755" spans="3:9" x14ac:dyDescent="0.25">
      <c r="C4755" t="str">
        <f>IF(ISBLANK(Ventas[[#This Row],[Código]]),"",VLOOKUP(Ventas[[#This Row],[Código]],Productos[],2,FALSE))</f>
        <v/>
      </c>
      <c r="D4755" t="str">
        <f>IF(ISBLANK(Ventas[[#This Row],[Código]]),"",VLOOKUP(Ventas[[#This Row],[Código]],Productos[],3,FALSE))</f>
        <v/>
      </c>
      <c r="E4755" s="22"/>
      <c r="F4755" s="1" t="str">
        <f>IF(ISBLANK(Ventas[[#This Row],[Código]]),"",VLOOKUP(Ventas[[#This Row],[Código]],Productos[],4,FALSE))</f>
        <v/>
      </c>
      <c r="G4755" s="1" t="str">
        <f>IF(ISBLANK(Ventas[[#This Row],[Código]]),"",VLOOKUP(Ventas[[#This Row],[Código]],Productos[],5,FALSE))</f>
        <v/>
      </c>
      <c r="H4755" s="23" t="str">
        <f>IF(ISBLANK(Ventas[[#This Row],[Código]]),"",Ventas[[#This Row],[Precio Unitario]]*Ventas[[#This Row],[Cantidad]])</f>
        <v/>
      </c>
      <c r="I4755" s="1" t="str">
        <f>IF(ISBLANK(Ventas[[#This Row],[Código]]),"",SUM(Ventas[[#This Row],[Monto]],I4754))</f>
        <v/>
      </c>
    </row>
    <row r="4756" spans="3:9" x14ac:dyDescent="0.25">
      <c r="C4756" t="str">
        <f>IF(ISBLANK(Ventas[[#This Row],[Código]]),"",VLOOKUP(Ventas[[#This Row],[Código]],Productos[],2,FALSE))</f>
        <v/>
      </c>
      <c r="D4756" t="str">
        <f>IF(ISBLANK(Ventas[[#This Row],[Código]]),"",VLOOKUP(Ventas[[#This Row],[Código]],Productos[],3,FALSE))</f>
        <v/>
      </c>
      <c r="E4756" s="22"/>
      <c r="F4756" s="1" t="str">
        <f>IF(ISBLANK(Ventas[[#This Row],[Código]]),"",VLOOKUP(Ventas[[#This Row],[Código]],Productos[],4,FALSE))</f>
        <v/>
      </c>
      <c r="G4756" s="1" t="str">
        <f>IF(ISBLANK(Ventas[[#This Row],[Código]]),"",VLOOKUP(Ventas[[#This Row],[Código]],Productos[],5,FALSE))</f>
        <v/>
      </c>
      <c r="H4756" s="23" t="str">
        <f>IF(ISBLANK(Ventas[[#This Row],[Código]]),"",Ventas[[#This Row],[Precio Unitario]]*Ventas[[#This Row],[Cantidad]])</f>
        <v/>
      </c>
      <c r="I4756" s="1" t="str">
        <f>IF(ISBLANK(Ventas[[#This Row],[Código]]),"",SUM(Ventas[[#This Row],[Monto]],I4755))</f>
        <v/>
      </c>
    </row>
    <row r="4757" spans="3:9" x14ac:dyDescent="0.25">
      <c r="C4757" t="str">
        <f>IF(ISBLANK(Ventas[[#This Row],[Código]]),"",VLOOKUP(Ventas[[#This Row],[Código]],Productos[],2,FALSE))</f>
        <v/>
      </c>
      <c r="D4757" t="str">
        <f>IF(ISBLANK(Ventas[[#This Row],[Código]]),"",VLOOKUP(Ventas[[#This Row],[Código]],Productos[],3,FALSE))</f>
        <v/>
      </c>
      <c r="E4757" s="22"/>
      <c r="F4757" s="1" t="str">
        <f>IF(ISBLANK(Ventas[[#This Row],[Código]]),"",VLOOKUP(Ventas[[#This Row],[Código]],Productos[],4,FALSE))</f>
        <v/>
      </c>
      <c r="G4757" s="1" t="str">
        <f>IF(ISBLANK(Ventas[[#This Row],[Código]]),"",VLOOKUP(Ventas[[#This Row],[Código]],Productos[],5,FALSE))</f>
        <v/>
      </c>
      <c r="H4757" s="23" t="str">
        <f>IF(ISBLANK(Ventas[[#This Row],[Código]]),"",Ventas[[#This Row],[Precio Unitario]]*Ventas[[#This Row],[Cantidad]])</f>
        <v/>
      </c>
      <c r="I4757" s="1" t="str">
        <f>IF(ISBLANK(Ventas[[#This Row],[Código]]),"",SUM(Ventas[[#This Row],[Monto]],I4756))</f>
        <v/>
      </c>
    </row>
    <row r="4758" spans="3:9" x14ac:dyDescent="0.25">
      <c r="C4758" t="str">
        <f>IF(ISBLANK(Ventas[[#This Row],[Código]]),"",VLOOKUP(Ventas[[#This Row],[Código]],Productos[],2,FALSE))</f>
        <v/>
      </c>
      <c r="D4758" t="str">
        <f>IF(ISBLANK(Ventas[[#This Row],[Código]]),"",VLOOKUP(Ventas[[#This Row],[Código]],Productos[],3,FALSE))</f>
        <v/>
      </c>
      <c r="E4758" s="22"/>
      <c r="F4758" s="1" t="str">
        <f>IF(ISBLANK(Ventas[[#This Row],[Código]]),"",VLOOKUP(Ventas[[#This Row],[Código]],Productos[],4,FALSE))</f>
        <v/>
      </c>
      <c r="G4758" s="1" t="str">
        <f>IF(ISBLANK(Ventas[[#This Row],[Código]]),"",VLOOKUP(Ventas[[#This Row],[Código]],Productos[],5,FALSE))</f>
        <v/>
      </c>
      <c r="H4758" s="23" t="str">
        <f>IF(ISBLANK(Ventas[[#This Row],[Código]]),"",Ventas[[#This Row],[Precio Unitario]]*Ventas[[#This Row],[Cantidad]])</f>
        <v/>
      </c>
      <c r="I4758" s="1" t="str">
        <f>IF(ISBLANK(Ventas[[#This Row],[Código]]),"",SUM(Ventas[[#This Row],[Monto]],I4757))</f>
        <v/>
      </c>
    </row>
    <row r="4759" spans="3:9" x14ac:dyDescent="0.25">
      <c r="C4759" t="str">
        <f>IF(ISBLANK(Ventas[[#This Row],[Código]]),"",VLOOKUP(Ventas[[#This Row],[Código]],Productos[],2,FALSE))</f>
        <v/>
      </c>
      <c r="D4759" t="str">
        <f>IF(ISBLANK(Ventas[[#This Row],[Código]]),"",VLOOKUP(Ventas[[#This Row],[Código]],Productos[],3,FALSE))</f>
        <v/>
      </c>
      <c r="E4759" s="22"/>
      <c r="F4759" s="1" t="str">
        <f>IF(ISBLANK(Ventas[[#This Row],[Código]]),"",VLOOKUP(Ventas[[#This Row],[Código]],Productos[],4,FALSE))</f>
        <v/>
      </c>
      <c r="G4759" s="1" t="str">
        <f>IF(ISBLANK(Ventas[[#This Row],[Código]]),"",VLOOKUP(Ventas[[#This Row],[Código]],Productos[],5,FALSE))</f>
        <v/>
      </c>
      <c r="H4759" s="23" t="str">
        <f>IF(ISBLANK(Ventas[[#This Row],[Código]]),"",Ventas[[#This Row],[Precio Unitario]]*Ventas[[#This Row],[Cantidad]])</f>
        <v/>
      </c>
      <c r="I4759" s="1" t="str">
        <f>IF(ISBLANK(Ventas[[#This Row],[Código]]),"",SUM(Ventas[[#This Row],[Monto]],I4758))</f>
        <v/>
      </c>
    </row>
    <row r="4760" spans="3:9" x14ac:dyDescent="0.25">
      <c r="C4760" t="str">
        <f>IF(ISBLANK(Ventas[[#This Row],[Código]]),"",VLOOKUP(Ventas[[#This Row],[Código]],Productos[],2,FALSE))</f>
        <v/>
      </c>
      <c r="D4760" t="str">
        <f>IF(ISBLANK(Ventas[[#This Row],[Código]]),"",VLOOKUP(Ventas[[#This Row],[Código]],Productos[],3,FALSE))</f>
        <v/>
      </c>
      <c r="E4760" s="22"/>
      <c r="F4760" s="1" t="str">
        <f>IF(ISBLANK(Ventas[[#This Row],[Código]]),"",VLOOKUP(Ventas[[#This Row],[Código]],Productos[],4,FALSE))</f>
        <v/>
      </c>
      <c r="G4760" s="1" t="str">
        <f>IF(ISBLANK(Ventas[[#This Row],[Código]]),"",VLOOKUP(Ventas[[#This Row],[Código]],Productos[],5,FALSE))</f>
        <v/>
      </c>
      <c r="H4760" s="23" t="str">
        <f>IF(ISBLANK(Ventas[[#This Row],[Código]]),"",Ventas[[#This Row],[Precio Unitario]]*Ventas[[#This Row],[Cantidad]])</f>
        <v/>
      </c>
      <c r="I4760" s="1" t="str">
        <f>IF(ISBLANK(Ventas[[#This Row],[Código]]),"",SUM(Ventas[[#This Row],[Monto]],I4759))</f>
        <v/>
      </c>
    </row>
    <row r="4761" spans="3:9" x14ac:dyDescent="0.25">
      <c r="C4761" t="str">
        <f>IF(ISBLANK(Ventas[[#This Row],[Código]]),"",VLOOKUP(Ventas[[#This Row],[Código]],Productos[],2,FALSE))</f>
        <v/>
      </c>
      <c r="D4761" t="str">
        <f>IF(ISBLANK(Ventas[[#This Row],[Código]]),"",VLOOKUP(Ventas[[#This Row],[Código]],Productos[],3,FALSE))</f>
        <v/>
      </c>
      <c r="E4761" s="22"/>
      <c r="F4761" s="1" t="str">
        <f>IF(ISBLANK(Ventas[[#This Row],[Código]]),"",VLOOKUP(Ventas[[#This Row],[Código]],Productos[],4,FALSE))</f>
        <v/>
      </c>
      <c r="G4761" s="1" t="str">
        <f>IF(ISBLANK(Ventas[[#This Row],[Código]]),"",VLOOKUP(Ventas[[#This Row],[Código]],Productos[],5,FALSE))</f>
        <v/>
      </c>
      <c r="H4761" s="23" t="str">
        <f>IF(ISBLANK(Ventas[[#This Row],[Código]]),"",Ventas[[#This Row],[Precio Unitario]]*Ventas[[#This Row],[Cantidad]])</f>
        <v/>
      </c>
      <c r="I4761" s="1" t="str">
        <f>IF(ISBLANK(Ventas[[#This Row],[Código]]),"",SUM(Ventas[[#This Row],[Monto]],I4760))</f>
        <v/>
      </c>
    </row>
    <row r="4762" spans="3:9" x14ac:dyDescent="0.25">
      <c r="C4762" t="str">
        <f>IF(ISBLANK(Ventas[[#This Row],[Código]]),"",VLOOKUP(Ventas[[#This Row],[Código]],Productos[],2,FALSE))</f>
        <v/>
      </c>
      <c r="D4762" t="str">
        <f>IF(ISBLANK(Ventas[[#This Row],[Código]]),"",VLOOKUP(Ventas[[#This Row],[Código]],Productos[],3,FALSE))</f>
        <v/>
      </c>
      <c r="E4762" s="22"/>
      <c r="F4762" s="1" t="str">
        <f>IF(ISBLANK(Ventas[[#This Row],[Código]]),"",VLOOKUP(Ventas[[#This Row],[Código]],Productos[],4,FALSE))</f>
        <v/>
      </c>
      <c r="G4762" s="1" t="str">
        <f>IF(ISBLANK(Ventas[[#This Row],[Código]]),"",VLOOKUP(Ventas[[#This Row],[Código]],Productos[],5,FALSE))</f>
        <v/>
      </c>
      <c r="H4762" s="23" t="str">
        <f>IF(ISBLANK(Ventas[[#This Row],[Código]]),"",Ventas[[#This Row],[Precio Unitario]]*Ventas[[#This Row],[Cantidad]])</f>
        <v/>
      </c>
      <c r="I4762" s="1" t="str">
        <f>IF(ISBLANK(Ventas[[#This Row],[Código]]),"",SUM(Ventas[[#This Row],[Monto]],I4761))</f>
        <v/>
      </c>
    </row>
    <row r="4763" spans="3:9" x14ac:dyDescent="0.25">
      <c r="C4763" t="str">
        <f>IF(ISBLANK(Ventas[[#This Row],[Código]]),"",VLOOKUP(Ventas[[#This Row],[Código]],Productos[],2,FALSE))</f>
        <v/>
      </c>
      <c r="D4763" t="str">
        <f>IF(ISBLANK(Ventas[[#This Row],[Código]]),"",VLOOKUP(Ventas[[#This Row],[Código]],Productos[],3,FALSE))</f>
        <v/>
      </c>
      <c r="E4763" s="22"/>
      <c r="F4763" s="1" t="str">
        <f>IF(ISBLANK(Ventas[[#This Row],[Código]]),"",VLOOKUP(Ventas[[#This Row],[Código]],Productos[],4,FALSE))</f>
        <v/>
      </c>
      <c r="G4763" s="1" t="str">
        <f>IF(ISBLANK(Ventas[[#This Row],[Código]]),"",VLOOKUP(Ventas[[#This Row],[Código]],Productos[],5,FALSE))</f>
        <v/>
      </c>
      <c r="H4763" s="23" t="str">
        <f>IF(ISBLANK(Ventas[[#This Row],[Código]]),"",Ventas[[#This Row],[Precio Unitario]]*Ventas[[#This Row],[Cantidad]])</f>
        <v/>
      </c>
      <c r="I4763" s="1" t="str">
        <f>IF(ISBLANK(Ventas[[#This Row],[Código]]),"",SUM(Ventas[[#This Row],[Monto]],I4762))</f>
        <v/>
      </c>
    </row>
    <row r="4764" spans="3:9" x14ac:dyDescent="0.25">
      <c r="C4764" t="str">
        <f>IF(ISBLANK(Ventas[[#This Row],[Código]]),"",VLOOKUP(Ventas[[#This Row],[Código]],Productos[],2,FALSE))</f>
        <v/>
      </c>
      <c r="D4764" t="str">
        <f>IF(ISBLANK(Ventas[[#This Row],[Código]]),"",VLOOKUP(Ventas[[#This Row],[Código]],Productos[],3,FALSE))</f>
        <v/>
      </c>
      <c r="E4764" s="22"/>
      <c r="F4764" s="1" t="str">
        <f>IF(ISBLANK(Ventas[[#This Row],[Código]]),"",VLOOKUP(Ventas[[#This Row],[Código]],Productos[],4,FALSE))</f>
        <v/>
      </c>
      <c r="G4764" s="1" t="str">
        <f>IF(ISBLANK(Ventas[[#This Row],[Código]]),"",VLOOKUP(Ventas[[#This Row],[Código]],Productos[],5,FALSE))</f>
        <v/>
      </c>
      <c r="H4764" s="23" t="str">
        <f>IF(ISBLANK(Ventas[[#This Row],[Código]]),"",Ventas[[#This Row],[Precio Unitario]]*Ventas[[#This Row],[Cantidad]])</f>
        <v/>
      </c>
      <c r="I4764" s="1" t="str">
        <f>IF(ISBLANK(Ventas[[#This Row],[Código]]),"",SUM(Ventas[[#This Row],[Monto]],I4763))</f>
        <v/>
      </c>
    </row>
    <row r="4765" spans="3:9" x14ac:dyDescent="0.25">
      <c r="C4765" t="str">
        <f>IF(ISBLANK(Ventas[[#This Row],[Código]]),"",VLOOKUP(Ventas[[#This Row],[Código]],Productos[],2,FALSE))</f>
        <v/>
      </c>
      <c r="D4765" t="str">
        <f>IF(ISBLANK(Ventas[[#This Row],[Código]]),"",VLOOKUP(Ventas[[#This Row],[Código]],Productos[],3,FALSE))</f>
        <v/>
      </c>
      <c r="E4765" s="22"/>
      <c r="F4765" s="1" t="str">
        <f>IF(ISBLANK(Ventas[[#This Row],[Código]]),"",VLOOKUP(Ventas[[#This Row],[Código]],Productos[],4,FALSE))</f>
        <v/>
      </c>
      <c r="G4765" s="1" t="str">
        <f>IF(ISBLANK(Ventas[[#This Row],[Código]]),"",VLOOKUP(Ventas[[#This Row],[Código]],Productos[],5,FALSE))</f>
        <v/>
      </c>
      <c r="H4765" s="23" t="str">
        <f>IF(ISBLANK(Ventas[[#This Row],[Código]]),"",Ventas[[#This Row],[Precio Unitario]]*Ventas[[#This Row],[Cantidad]])</f>
        <v/>
      </c>
      <c r="I4765" s="1" t="str">
        <f>IF(ISBLANK(Ventas[[#This Row],[Código]]),"",SUM(Ventas[[#This Row],[Monto]],I4764))</f>
        <v/>
      </c>
    </row>
    <row r="4766" spans="3:9" x14ac:dyDescent="0.25">
      <c r="C4766" t="str">
        <f>IF(ISBLANK(Ventas[[#This Row],[Código]]),"",VLOOKUP(Ventas[[#This Row],[Código]],Productos[],2,FALSE))</f>
        <v/>
      </c>
      <c r="D4766" t="str">
        <f>IF(ISBLANK(Ventas[[#This Row],[Código]]),"",VLOOKUP(Ventas[[#This Row],[Código]],Productos[],3,FALSE))</f>
        <v/>
      </c>
      <c r="E4766" s="22"/>
      <c r="F4766" s="1" t="str">
        <f>IF(ISBLANK(Ventas[[#This Row],[Código]]),"",VLOOKUP(Ventas[[#This Row],[Código]],Productos[],4,FALSE))</f>
        <v/>
      </c>
      <c r="G4766" s="1" t="str">
        <f>IF(ISBLANK(Ventas[[#This Row],[Código]]),"",VLOOKUP(Ventas[[#This Row],[Código]],Productos[],5,FALSE))</f>
        <v/>
      </c>
      <c r="H4766" s="23" t="str">
        <f>IF(ISBLANK(Ventas[[#This Row],[Código]]),"",Ventas[[#This Row],[Precio Unitario]]*Ventas[[#This Row],[Cantidad]])</f>
        <v/>
      </c>
      <c r="I4766" s="1" t="str">
        <f>IF(ISBLANK(Ventas[[#This Row],[Código]]),"",SUM(Ventas[[#This Row],[Monto]],I4765))</f>
        <v/>
      </c>
    </row>
    <row r="4767" spans="3:9" x14ac:dyDescent="0.25">
      <c r="C4767" t="str">
        <f>IF(ISBLANK(Ventas[[#This Row],[Código]]),"",VLOOKUP(Ventas[[#This Row],[Código]],Productos[],2,FALSE))</f>
        <v/>
      </c>
      <c r="D4767" t="str">
        <f>IF(ISBLANK(Ventas[[#This Row],[Código]]),"",VLOOKUP(Ventas[[#This Row],[Código]],Productos[],3,FALSE))</f>
        <v/>
      </c>
      <c r="E4767" s="22"/>
      <c r="F4767" s="1" t="str">
        <f>IF(ISBLANK(Ventas[[#This Row],[Código]]),"",VLOOKUP(Ventas[[#This Row],[Código]],Productos[],4,FALSE))</f>
        <v/>
      </c>
      <c r="G4767" s="1" t="str">
        <f>IF(ISBLANK(Ventas[[#This Row],[Código]]),"",VLOOKUP(Ventas[[#This Row],[Código]],Productos[],5,FALSE))</f>
        <v/>
      </c>
      <c r="H4767" s="23" t="str">
        <f>IF(ISBLANK(Ventas[[#This Row],[Código]]),"",Ventas[[#This Row],[Precio Unitario]]*Ventas[[#This Row],[Cantidad]])</f>
        <v/>
      </c>
      <c r="I4767" s="1" t="str">
        <f>IF(ISBLANK(Ventas[[#This Row],[Código]]),"",SUM(Ventas[[#This Row],[Monto]],I4766))</f>
        <v/>
      </c>
    </row>
    <row r="4768" spans="3:9" x14ac:dyDescent="0.25">
      <c r="C4768" t="str">
        <f>IF(ISBLANK(Ventas[[#This Row],[Código]]),"",VLOOKUP(Ventas[[#This Row],[Código]],Productos[],2,FALSE))</f>
        <v/>
      </c>
      <c r="D4768" t="str">
        <f>IF(ISBLANK(Ventas[[#This Row],[Código]]),"",VLOOKUP(Ventas[[#This Row],[Código]],Productos[],3,FALSE))</f>
        <v/>
      </c>
      <c r="E4768" s="22"/>
      <c r="F4768" s="1" t="str">
        <f>IF(ISBLANK(Ventas[[#This Row],[Código]]),"",VLOOKUP(Ventas[[#This Row],[Código]],Productos[],4,FALSE))</f>
        <v/>
      </c>
      <c r="G4768" s="1" t="str">
        <f>IF(ISBLANK(Ventas[[#This Row],[Código]]),"",VLOOKUP(Ventas[[#This Row],[Código]],Productos[],5,FALSE))</f>
        <v/>
      </c>
      <c r="H4768" s="23" t="str">
        <f>IF(ISBLANK(Ventas[[#This Row],[Código]]),"",Ventas[[#This Row],[Precio Unitario]]*Ventas[[#This Row],[Cantidad]])</f>
        <v/>
      </c>
      <c r="I4768" s="1" t="str">
        <f>IF(ISBLANK(Ventas[[#This Row],[Código]]),"",SUM(Ventas[[#This Row],[Monto]],I4767))</f>
        <v/>
      </c>
    </row>
    <row r="4769" spans="3:9" x14ac:dyDescent="0.25">
      <c r="C4769" t="str">
        <f>IF(ISBLANK(Ventas[[#This Row],[Código]]),"",VLOOKUP(Ventas[[#This Row],[Código]],Productos[],2,FALSE))</f>
        <v/>
      </c>
      <c r="D4769" t="str">
        <f>IF(ISBLANK(Ventas[[#This Row],[Código]]),"",VLOOKUP(Ventas[[#This Row],[Código]],Productos[],3,FALSE))</f>
        <v/>
      </c>
      <c r="E4769" s="22"/>
      <c r="F4769" s="1" t="str">
        <f>IF(ISBLANK(Ventas[[#This Row],[Código]]),"",VLOOKUP(Ventas[[#This Row],[Código]],Productos[],4,FALSE))</f>
        <v/>
      </c>
      <c r="G4769" s="1" t="str">
        <f>IF(ISBLANK(Ventas[[#This Row],[Código]]),"",VLOOKUP(Ventas[[#This Row],[Código]],Productos[],5,FALSE))</f>
        <v/>
      </c>
      <c r="H4769" s="23" t="str">
        <f>IF(ISBLANK(Ventas[[#This Row],[Código]]),"",Ventas[[#This Row],[Precio Unitario]]*Ventas[[#This Row],[Cantidad]])</f>
        <v/>
      </c>
      <c r="I4769" s="1" t="str">
        <f>IF(ISBLANK(Ventas[[#This Row],[Código]]),"",SUM(Ventas[[#This Row],[Monto]],I4768))</f>
        <v/>
      </c>
    </row>
    <row r="4770" spans="3:9" x14ac:dyDescent="0.25">
      <c r="C4770" t="str">
        <f>IF(ISBLANK(Ventas[[#This Row],[Código]]),"",VLOOKUP(Ventas[[#This Row],[Código]],Productos[],2,FALSE))</f>
        <v/>
      </c>
      <c r="D4770" t="str">
        <f>IF(ISBLANK(Ventas[[#This Row],[Código]]),"",VLOOKUP(Ventas[[#This Row],[Código]],Productos[],3,FALSE))</f>
        <v/>
      </c>
      <c r="E4770" s="22"/>
      <c r="F4770" s="1" t="str">
        <f>IF(ISBLANK(Ventas[[#This Row],[Código]]),"",VLOOKUP(Ventas[[#This Row],[Código]],Productos[],4,FALSE))</f>
        <v/>
      </c>
      <c r="G4770" s="1" t="str">
        <f>IF(ISBLANK(Ventas[[#This Row],[Código]]),"",VLOOKUP(Ventas[[#This Row],[Código]],Productos[],5,FALSE))</f>
        <v/>
      </c>
      <c r="H4770" s="23" t="str">
        <f>IF(ISBLANK(Ventas[[#This Row],[Código]]),"",Ventas[[#This Row],[Precio Unitario]]*Ventas[[#This Row],[Cantidad]])</f>
        <v/>
      </c>
      <c r="I4770" s="1" t="str">
        <f>IF(ISBLANK(Ventas[[#This Row],[Código]]),"",SUM(Ventas[[#This Row],[Monto]],I4769))</f>
        <v/>
      </c>
    </row>
    <row r="4771" spans="3:9" x14ac:dyDescent="0.25">
      <c r="C4771" t="str">
        <f>IF(ISBLANK(Ventas[[#This Row],[Código]]),"",VLOOKUP(Ventas[[#This Row],[Código]],Productos[],2,FALSE))</f>
        <v/>
      </c>
      <c r="D4771" t="str">
        <f>IF(ISBLANK(Ventas[[#This Row],[Código]]),"",VLOOKUP(Ventas[[#This Row],[Código]],Productos[],3,FALSE))</f>
        <v/>
      </c>
      <c r="E4771" s="22"/>
      <c r="F4771" s="1" t="str">
        <f>IF(ISBLANK(Ventas[[#This Row],[Código]]),"",VLOOKUP(Ventas[[#This Row],[Código]],Productos[],4,FALSE))</f>
        <v/>
      </c>
      <c r="G4771" s="1" t="str">
        <f>IF(ISBLANK(Ventas[[#This Row],[Código]]),"",VLOOKUP(Ventas[[#This Row],[Código]],Productos[],5,FALSE))</f>
        <v/>
      </c>
      <c r="H4771" s="23" t="str">
        <f>IF(ISBLANK(Ventas[[#This Row],[Código]]),"",Ventas[[#This Row],[Precio Unitario]]*Ventas[[#This Row],[Cantidad]])</f>
        <v/>
      </c>
      <c r="I4771" s="1" t="str">
        <f>IF(ISBLANK(Ventas[[#This Row],[Código]]),"",SUM(Ventas[[#This Row],[Monto]],I4770))</f>
        <v/>
      </c>
    </row>
    <row r="4772" spans="3:9" x14ac:dyDescent="0.25">
      <c r="C4772" t="str">
        <f>IF(ISBLANK(Ventas[[#This Row],[Código]]),"",VLOOKUP(Ventas[[#This Row],[Código]],Productos[],2,FALSE))</f>
        <v/>
      </c>
      <c r="D4772" t="str">
        <f>IF(ISBLANK(Ventas[[#This Row],[Código]]),"",VLOOKUP(Ventas[[#This Row],[Código]],Productos[],3,FALSE))</f>
        <v/>
      </c>
      <c r="E4772" s="22"/>
      <c r="F4772" s="1" t="str">
        <f>IF(ISBLANK(Ventas[[#This Row],[Código]]),"",VLOOKUP(Ventas[[#This Row],[Código]],Productos[],4,FALSE))</f>
        <v/>
      </c>
      <c r="G4772" s="1" t="str">
        <f>IF(ISBLANK(Ventas[[#This Row],[Código]]),"",VLOOKUP(Ventas[[#This Row],[Código]],Productos[],5,FALSE))</f>
        <v/>
      </c>
      <c r="H4772" s="23" t="str">
        <f>IF(ISBLANK(Ventas[[#This Row],[Código]]),"",Ventas[[#This Row],[Precio Unitario]]*Ventas[[#This Row],[Cantidad]])</f>
        <v/>
      </c>
      <c r="I4772" s="1" t="str">
        <f>IF(ISBLANK(Ventas[[#This Row],[Código]]),"",SUM(Ventas[[#This Row],[Monto]],I4771))</f>
        <v/>
      </c>
    </row>
    <row r="4773" spans="3:9" x14ac:dyDescent="0.25">
      <c r="C4773" t="str">
        <f>IF(ISBLANK(Ventas[[#This Row],[Código]]),"",VLOOKUP(Ventas[[#This Row],[Código]],Productos[],2,FALSE))</f>
        <v/>
      </c>
      <c r="D4773" t="str">
        <f>IF(ISBLANK(Ventas[[#This Row],[Código]]),"",VLOOKUP(Ventas[[#This Row],[Código]],Productos[],3,FALSE))</f>
        <v/>
      </c>
      <c r="E4773" s="22"/>
      <c r="F4773" s="1" t="str">
        <f>IF(ISBLANK(Ventas[[#This Row],[Código]]),"",VLOOKUP(Ventas[[#This Row],[Código]],Productos[],4,FALSE))</f>
        <v/>
      </c>
      <c r="G4773" s="1" t="str">
        <f>IF(ISBLANK(Ventas[[#This Row],[Código]]),"",VLOOKUP(Ventas[[#This Row],[Código]],Productos[],5,FALSE))</f>
        <v/>
      </c>
      <c r="H4773" s="23" t="str">
        <f>IF(ISBLANK(Ventas[[#This Row],[Código]]),"",Ventas[[#This Row],[Precio Unitario]]*Ventas[[#This Row],[Cantidad]])</f>
        <v/>
      </c>
      <c r="I4773" s="1" t="str">
        <f>IF(ISBLANK(Ventas[[#This Row],[Código]]),"",SUM(Ventas[[#This Row],[Monto]],I4772))</f>
        <v/>
      </c>
    </row>
    <row r="4774" spans="3:9" x14ac:dyDescent="0.25">
      <c r="C4774" t="str">
        <f>IF(ISBLANK(Ventas[[#This Row],[Código]]),"",VLOOKUP(Ventas[[#This Row],[Código]],Productos[],2,FALSE))</f>
        <v/>
      </c>
      <c r="D4774" t="str">
        <f>IF(ISBLANK(Ventas[[#This Row],[Código]]),"",VLOOKUP(Ventas[[#This Row],[Código]],Productos[],3,FALSE))</f>
        <v/>
      </c>
      <c r="E4774" s="22"/>
      <c r="F4774" s="1" t="str">
        <f>IF(ISBLANK(Ventas[[#This Row],[Código]]),"",VLOOKUP(Ventas[[#This Row],[Código]],Productos[],4,FALSE))</f>
        <v/>
      </c>
      <c r="G4774" s="1" t="str">
        <f>IF(ISBLANK(Ventas[[#This Row],[Código]]),"",VLOOKUP(Ventas[[#This Row],[Código]],Productos[],5,FALSE))</f>
        <v/>
      </c>
      <c r="H4774" s="23" t="str">
        <f>IF(ISBLANK(Ventas[[#This Row],[Código]]),"",Ventas[[#This Row],[Precio Unitario]]*Ventas[[#This Row],[Cantidad]])</f>
        <v/>
      </c>
      <c r="I4774" s="1" t="str">
        <f>IF(ISBLANK(Ventas[[#This Row],[Código]]),"",SUM(Ventas[[#This Row],[Monto]],I4773))</f>
        <v/>
      </c>
    </row>
    <row r="4775" spans="3:9" x14ac:dyDescent="0.25">
      <c r="C4775" t="str">
        <f>IF(ISBLANK(Ventas[[#This Row],[Código]]),"",VLOOKUP(Ventas[[#This Row],[Código]],Productos[],2,FALSE))</f>
        <v/>
      </c>
      <c r="D4775" t="str">
        <f>IF(ISBLANK(Ventas[[#This Row],[Código]]),"",VLOOKUP(Ventas[[#This Row],[Código]],Productos[],3,FALSE))</f>
        <v/>
      </c>
      <c r="E4775" s="22"/>
      <c r="F4775" s="1" t="str">
        <f>IF(ISBLANK(Ventas[[#This Row],[Código]]),"",VLOOKUP(Ventas[[#This Row],[Código]],Productos[],4,FALSE))</f>
        <v/>
      </c>
      <c r="G4775" s="1" t="str">
        <f>IF(ISBLANK(Ventas[[#This Row],[Código]]),"",VLOOKUP(Ventas[[#This Row],[Código]],Productos[],5,FALSE))</f>
        <v/>
      </c>
      <c r="H4775" s="23" t="str">
        <f>IF(ISBLANK(Ventas[[#This Row],[Código]]),"",Ventas[[#This Row],[Precio Unitario]]*Ventas[[#This Row],[Cantidad]])</f>
        <v/>
      </c>
      <c r="I4775" s="1" t="str">
        <f>IF(ISBLANK(Ventas[[#This Row],[Código]]),"",SUM(Ventas[[#This Row],[Monto]],I4774))</f>
        <v/>
      </c>
    </row>
    <row r="4776" spans="3:9" x14ac:dyDescent="0.25">
      <c r="C4776" t="str">
        <f>IF(ISBLANK(Ventas[[#This Row],[Código]]),"",VLOOKUP(Ventas[[#This Row],[Código]],Productos[],2,FALSE))</f>
        <v/>
      </c>
      <c r="D4776" t="str">
        <f>IF(ISBLANK(Ventas[[#This Row],[Código]]),"",VLOOKUP(Ventas[[#This Row],[Código]],Productos[],3,FALSE))</f>
        <v/>
      </c>
      <c r="E4776" s="22"/>
      <c r="F4776" s="1" t="str">
        <f>IF(ISBLANK(Ventas[[#This Row],[Código]]),"",VLOOKUP(Ventas[[#This Row],[Código]],Productos[],4,FALSE))</f>
        <v/>
      </c>
      <c r="G4776" s="1" t="str">
        <f>IF(ISBLANK(Ventas[[#This Row],[Código]]),"",VLOOKUP(Ventas[[#This Row],[Código]],Productos[],5,FALSE))</f>
        <v/>
      </c>
      <c r="H4776" s="23" t="str">
        <f>IF(ISBLANK(Ventas[[#This Row],[Código]]),"",Ventas[[#This Row],[Precio Unitario]]*Ventas[[#This Row],[Cantidad]])</f>
        <v/>
      </c>
      <c r="I4776" s="1" t="str">
        <f>IF(ISBLANK(Ventas[[#This Row],[Código]]),"",SUM(Ventas[[#This Row],[Monto]],I4775))</f>
        <v/>
      </c>
    </row>
    <row r="4777" spans="3:9" x14ac:dyDescent="0.25">
      <c r="C4777" t="str">
        <f>IF(ISBLANK(Ventas[[#This Row],[Código]]),"",VLOOKUP(Ventas[[#This Row],[Código]],Productos[],2,FALSE))</f>
        <v/>
      </c>
      <c r="D4777" t="str">
        <f>IF(ISBLANK(Ventas[[#This Row],[Código]]),"",VLOOKUP(Ventas[[#This Row],[Código]],Productos[],3,FALSE))</f>
        <v/>
      </c>
      <c r="E4777" s="22"/>
      <c r="F4777" s="1" t="str">
        <f>IF(ISBLANK(Ventas[[#This Row],[Código]]),"",VLOOKUP(Ventas[[#This Row],[Código]],Productos[],4,FALSE))</f>
        <v/>
      </c>
      <c r="G4777" s="1" t="str">
        <f>IF(ISBLANK(Ventas[[#This Row],[Código]]),"",VLOOKUP(Ventas[[#This Row],[Código]],Productos[],5,FALSE))</f>
        <v/>
      </c>
      <c r="H4777" s="23" t="str">
        <f>IF(ISBLANK(Ventas[[#This Row],[Código]]),"",Ventas[[#This Row],[Precio Unitario]]*Ventas[[#This Row],[Cantidad]])</f>
        <v/>
      </c>
      <c r="I4777" s="1" t="str">
        <f>IF(ISBLANK(Ventas[[#This Row],[Código]]),"",SUM(Ventas[[#This Row],[Monto]],I4776))</f>
        <v/>
      </c>
    </row>
    <row r="4778" spans="3:9" x14ac:dyDescent="0.25">
      <c r="C4778" t="str">
        <f>IF(ISBLANK(Ventas[[#This Row],[Código]]),"",VLOOKUP(Ventas[[#This Row],[Código]],Productos[],2,FALSE))</f>
        <v/>
      </c>
      <c r="D4778" t="str">
        <f>IF(ISBLANK(Ventas[[#This Row],[Código]]),"",VLOOKUP(Ventas[[#This Row],[Código]],Productos[],3,FALSE))</f>
        <v/>
      </c>
      <c r="E4778" s="22"/>
      <c r="F4778" s="1" t="str">
        <f>IF(ISBLANK(Ventas[[#This Row],[Código]]),"",VLOOKUP(Ventas[[#This Row],[Código]],Productos[],4,FALSE))</f>
        <v/>
      </c>
      <c r="G4778" s="1" t="str">
        <f>IF(ISBLANK(Ventas[[#This Row],[Código]]),"",VLOOKUP(Ventas[[#This Row],[Código]],Productos[],5,FALSE))</f>
        <v/>
      </c>
      <c r="H4778" s="23" t="str">
        <f>IF(ISBLANK(Ventas[[#This Row],[Código]]),"",Ventas[[#This Row],[Precio Unitario]]*Ventas[[#This Row],[Cantidad]])</f>
        <v/>
      </c>
      <c r="I4778" s="1" t="str">
        <f>IF(ISBLANK(Ventas[[#This Row],[Código]]),"",SUM(Ventas[[#This Row],[Monto]],I4777))</f>
        <v/>
      </c>
    </row>
    <row r="4779" spans="3:9" x14ac:dyDescent="0.25">
      <c r="C4779" t="str">
        <f>IF(ISBLANK(Ventas[[#This Row],[Código]]),"",VLOOKUP(Ventas[[#This Row],[Código]],Productos[],2,FALSE))</f>
        <v/>
      </c>
      <c r="D4779" t="str">
        <f>IF(ISBLANK(Ventas[[#This Row],[Código]]),"",VLOOKUP(Ventas[[#This Row],[Código]],Productos[],3,FALSE))</f>
        <v/>
      </c>
      <c r="E4779" s="22"/>
      <c r="F4779" s="1" t="str">
        <f>IF(ISBLANK(Ventas[[#This Row],[Código]]),"",VLOOKUP(Ventas[[#This Row],[Código]],Productos[],4,FALSE))</f>
        <v/>
      </c>
      <c r="G4779" s="1" t="str">
        <f>IF(ISBLANK(Ventas[[#This Row],[Código]]),"",VLOOKUP(Ventas[[#This Row],[Código]],Productos[],5,FALSE))</f>
        <v/>
      </c>
      <c r="H4779" s="23" t="str">
        <f>IF(ISBLANK(Ventas[[#This Row],[Código]]),"",Ventas[[#This Row],[Precio Unitario]]*Ventas[[#This Row],[Cantidad]])</f>
        <v/>
      </c>
      <c r="I4779" s="1" t="str">
        <f>IF(ISBLANK(Ventas[[#This Row],[Código]]),"",SUM(Ventas[[#This Row],[Monto]],I4778))</f>
        <v/>
      </c>
    </row>
    <row r="4780" spans="3:9" x14ac:dyDescent="0.25">
      <c r="C4780" t="str">
        <f>IF(ISBLANK(Ventas[[#This Row],[Código]]),"",VLOOKUP(Ventas[[#This Row],[Código]],Productos[],2,FALSE))</f>
        <v/>
      </c>
      <c r="D4780" t="str">
        <f>IF(ISBLANK(Ventas[[#This Row],[Código]]),"",VLOOKUP(Ventas[[#This Row],[Código]],Productos[],3,FALSE))</f>
        <v/>
      </c>
      <c r="E4780" s="22"/>
      <c r="F4780" s="1" t="str">
        <f>IF(ISBLANK(Ventas[[#This Row],[Código]]),"",VLOOKUP(Ventas[[#This Row],[Código]],Productos[],4,FALSE))</f>
        <v/>
      </c>
      <c r="G4780" s="1" t="str">
        <f>IF(ISBLANK(Ventas[[#This Row],[Código]]),"",VLOOKUP(Ventas[[#This Row],[Código]],Productos[],5,FALSE))</f>
        <v/>
      </c>
      <c r="H4780" s="23" t="str">
        <f>IF(ISBLANK(Ventas[[#This Row],[Código]]),"",Ventas[[#This Row],[Precio Unitario]]*Ventas[[#This Row],[Cantidad]])</f>
        <v/>
      </c>
      <c r="I4780" s="1" t="str">
        <f>IF(ISBLANK(Ventas[[#This Row],[Código]]),"",SUM(Ventas[[#This Row],[Monto]],I4779))</f>
        <v/>
      </c>
    </row>
    <row r="4781" spans="3:9" x14ac:dyDescent="0.25">
      <c r="C4781" t="str">
        <f>IF(ISBLANK(Ventas[[#This Row],[Código]]),"",VLOOKUP(Ventas[[#This Row],[Código]],Productos[],2,FALSE))</f>
        <v/>
      </c>
      <c r="D4781" t="str">
        <f>IF(ISBLANK(Ventas[[#This Row],[Código]]),"",VLOOKUP(Ventas[[#This Row],[Código]],Productos[],3,FALSE))</f>
        <v/>
      </c>
      <c r="E4781" s="22"/>
      <c r="F4781" s="1" t="str">
        <f>IF(ISBLANK(Ventas[[#This Row],[Código]]),"",VLOOKUP(Ventas[[#This Row],[Código]],Productos[],4,FALSE))</f>
        <v/>
      </c>
      <c r="G4781" s="1" t="str">
        <f>IF(ISBLANK(Ventas[[#This Row],[Código]]),"",VLOOKUP(Ventas[[#This Row],[Código]],Productos[],5,FALSE))</f>
        <v/>
      </c>
      <c r="H4781" s="23" t="str">
        <f>IF(ISBLANK(Ventas[[#This Row],[Código]]),"",Ventas[[#This Row],[Precio Unitario]]*Ventas[[#This Row],[Cantidad]])</f>
        <v/>
      </c>
      <c r="I4781" s="1" t="str">
        <f>IF(ISBLANK(Ventas[[#This Row],[Código]]),"",SUM(Ventas[[#This Row],[Monto]],I4780))</f>
        <v/>
      </c>
    </row>
    <row r="4782" spans="3:9" x14ac:dyDescent="0.25">
      <c r="C4782" t="str">
        <f>IF(ISBLANK(Ventas[[#This Row],[Código]]),"",VLOOKUP(Ventas[[#This Row],[Código]],Productos[],2,FALSE))</f>
        <v/>
      </c>
      <c r="D4782" t="str">
        <f>IF(ISBLANK(Ventas[[#This Row],[Código]]),"",VLOOKUP(Ventas[[#This Row],[Código]],Productos[],3,FALSE))</f>
        <v/>
      </c>
      <c r="E4782" s="22"/>
      <c r="F4782" s="1" t="str">
        <f>IF(ISBLANK(Ventas[[#This Row],[Código]]),"",VLOOKUP(Ventas[[#This Row],[Código]],Productos[],4,FALSE))</f>
        <v/>
      </c>
      <c r="G4782" s="1" t="str">
        <f>IF(ISBLANK(Ventas[[#This Row],[Código]]),"",VLOOKUP(Ventas[[#This Row],[Código]],Productos[],5,FALSE))</f>
        <v/>
      </c>
      <c r="H4782" s="23" t="str">
        <f>IF(ISBLANK(Ventas[[#This Row],[Código]]),"",Ventas[[#This Row],[Precio Unitario]]*Ventas[[#This Row],[Cantidad]])</f>
        <v/>
      </c>
      <c r="I4782" s="1" t="str">
        <f>IF(ISBLANK(Ventas[[#This Row],[Código]]),"",SUM(Ventas[[#This Row],[Monto]],I4781))</f>
        <v/>
      </c>
    </row>
    <row r="4783" spans="3:9" x14ac:dyDescent="0.25">
      <c r="C4783" t="str">
        <f>IF(ISBLANK(Ventas[[#This Row],[Código]]),"",VLOOKUP(Ventas[[#This Row],[Código]],Productos[],2,FALSE))</f>
        <v/>
      </c>
      <c r="D4783" t="str">
        <f>IF(ISBLANK(Ventas[[#This Row],[Código]]),"",VLOOKUP(Ventas[[#This Row],[Código]],Productos[],3,FALSE))</f>
        <v/>
      </c>
      <c r="E4783" s="22"/>
      <c r="F4783" s="1" t="str">
        <f>IF(ISBLANK(Ventas[[#This Row],[Código]]),"",VLOOKUP(Ventas[[#This Row],[Código]],Productos[],4,FALSE))</f>
        <v/>
      </c>
      <c r="G4783" s="1" t="str">
        <f>IF(ISBLANK(Ventas[[#This Row],[Código]]),"",VLOOKUP(Ventas[[#This Row],[Código]],Productos[],5,FALSE))</f>
        <v/>
      </c>
      <c r="H4783" s="23" t="str">
        <f>IF(ISBLANK(Ventas[[#This Row],[Código]]),"",Ventas[[#This Row],[Precio Unitario]]*Ventas[[#This Row],[Cantidad]])</f>
        <v/>
      </c>
      <c r="I4783" s="1" t="str">
        <f>IF(ISBLANK(Ventas[[#This Row],[Código]]),"",SUM(Ventas[[#This Row],[Monto]],I4782))</f>
        <v/>
      </c>
    </row>
    <row r="4784" spans="3:9" x14ac:dyDescent="0.25">
      <c r="C4784" t="str">
        <f>IF(ISBLANK(Ventas[[#This Row],[Código]]),"",VLOOKUP(Ventas[[#This Row],[Código]],Productos[],2,FALSE))</f>
        <v/>
      </c>
      <c r="D4784" t="str">
        <f>IF(ISBLANK(Ventas[[#This Row],[Código]]),"",VLOOKUP(Ventas[[#This Row],[Código]],Productos[],3,FALSE))</f>
        <v/>
      </c>
      <c r="E4784" s="22"/>
      <c r="F4784" s="1" t="str">
        <f>IF(ISBLANK(Ventas[[#This Row],[Código]]),"",VLOOKUP(Ventas[[#This Row],[Código]],Productos[],4,FALSE))</f>
        <v/>
      </c>
      <c r="G4784" s="1" t="str">
        <f>IF(ISBLANK(Ventas[[#This Row],[Código]]),"",VLOOKUP(Ventas[[#This Row],[Código]],Productos[],5,FALSE))</f>
        <v/>
      </c>
      <c r="H4784" s="23" t="str">
        <f>IF(ISBLANK(Ventas[[#This Row],[Código]]),"",Ventas[[#This Row],[Precio Unitario]]*Ventas[[#This Row],[Cantidad]])</f>
        <v/>
      </c>
      <c r="I4784" s="1" t="str">
        <f>IF(ISBLANK(Ventas[[#This Row],[Código]]),"",SUM(Ventas[[#This Row],[Monto]],I4783))</f>
        <v/>
      </c>
    </row>
    <row r="4785" spans="3:9" x14ac:dyDescent="0.25">
      <c r="C4785" t="str">
        <f>IF(ISBLANK(Ventas[[#This Row],[Código]]),"",VLOOKUP(Ventas[[#This Row],[Código]],Productos[],2,FALSE))</f>
        <v/>
      </c>
      <c r="D4785" t="str">
        <f>IF(ISBLANK(Ventas[[#This Row],[Código]]),"",VLOOKUP(Ventas[[#This Row],[Código]],Productos[],3,FALSE))</f>
        <v/>
      </c>
      <c r="E4785" s="22"/>
      <c r="F4785" s="1" t="str">
        <f>IF(ISBLANK(Ventas[[#This Row],[Código]]),"",VLOOKUP(Ventas[[#This Row],[Código]],Productos[],4,FALSE))</f>
        <v/>
      </c>
      <c r="G4785" s="1" t="str">
        <f>IF(ISBLANK(Ventas[[#This Row],[Código]]),"",VLOOKUP(Ventas[[#This Row],[Código]],Productos[],5,FALSE))</f>
        <v/>
      </c>
      <c r="H4785" s="23" t="str">
        <f>IF(ISBLANK(Ventas[[#This Row],[Código]]),"",Ventas[[#This Row],[Precio Unitario]]*Ventas[[#This Row],[Cantidad]])</f>
        <v/>
      </c>
      <c r="I4785" s="1" t="str">
        <f>IF(ISBLANK(Ventas[[#This Row],[Código]]),"",SUM(Ventas[[#This Row],[Monto]],I4784))</f>
        <v/>
      </c>
    </row>
    <row r="4786" spans="3:9" x14ac:dyDescent="0.25">
      <c r="C4786" t="str">
        <f>IF(ISBLANK(Ventas[[#This Row],[Código]]),"",VLOOKUP(Ventas[[#This Row],[Código]],Productos[],2,FALSE))</f>
        <v/>
      </c>
      <c r="D4786" t="str">
        <f>IF(ISBLANK(Ventas[[#This Row],[Código]]),"",VLOOKUP(Ventas[[#This Row],[Código]],Productos[],3,FALSE))</f>
        <v/>
      </c>
      <c r="E4786" s="22"/>
      <c r="F4786" s="1" t="str">
        <f>IF(ISBLANK(Ventas[[#This Row],[Código]]),"",VLOOKUP(Ventas[[#This Row],[Código]],Productos[],4,FALSE))</f>
        <v/>
      </c>
      <c r="G4786" s="1" t="str">
        <f>IF(ISBLANK(Ventas[[#This Row],[Código]]),"",VLOOKUP(Ventas[[#This Row],[Código]],Productos[],5,FALSE))</f>
        <v/>
      </c>
      <c r="H4786" s="23" t="str">
        <f>IF(ISBLANK(Ventas[[#This Row],[Código]]),"",Ventas[[#This Row],[Precio Unitario]]*Ventas[[#This Row],[Cantidad]])</f>
        <v/>
      </c>
      <c r="I4786" s="1" t="str">
        <f>IF(ISBLANK(Ventas[[#This Row],[Código]]),"",SUM(Ventas[[#This Row],[Monto]],I4785))</f>
        <v/>
      </c>
    </row>
    <row r="4787" spans="3:9" x14ac:dyDescent="0.25">
      <c r="C4787" t="str">
        <f>IF(ISBLANK(Ventas[[#This Row],[Código]]),"",VLOOKUP(Ventas[[#This Row],[Código]],Productos[],2,FALSE))</f>
        <v/>
      </c>
      <c r="D4787" t="str">
        <f>IF(ISBLANK(Ventas[[#This Row],[Código]]),"",VLOOKUP(Ventas[[#This Row],[Código]],Productos[],3,FALSE))</f>
        <v/>
      </c>
      <c r="E4787" s="22"/>
      <c r="F4787" s="1" t="str">
        <f>IF(ISBLANK(Ventas[[#This Row],[Código]]),"",VLOOKUP(Ventas[[#This Row],[Código]],Productos[],4,FALSE))</f>
        <v/>
      </c>
      <c r="G4787" s="1" t="str">
        <f>IF(ISBLANK(Ventas[[#This Row],[Código]]),"",VLOOKUP(Ventas[[#This Row],[Código]],Productos[],5,FALSE))</f>
        <v/>
      </c>
      <c r="H4787" s="23" t="str">
        <f>IF(ISBLANK(Ventas[[#This Row],[Código]]),"",Ventas[[#This Row],[Precio Unitario]]*Ventas[[#This Row],[Cantidad]])</f>
        <v/>
      </c>
      <c r="I4787" s="1" t="str">
        <f>IF(ISBLANK(Ventas[[#This Row],[Código]]),"",SUM(Ventas[[#This Row],[Monto]],I4786))</f>
        <v/>
      </c>
    </row>
    <row r="4788" spans="3:9" x14ac:dyDescent="0.25">
      <c r="C4788" t="str">
        <f>IF(ISBLANK(Ventas[[#This Row],[Código]]),"",VLOOKUP(Ventas[[#This Row],[Código]],Productos[],2,FALSE))</f>
        <v/>
      </c>
      <c r="D4788" t="str">
        <f>IF(ISBLANK(Ventas[[#This Row],[Código]]),"",VLOOKUP(Ventas[[#This Row],[Código]],Productos[],3,FALSE))</f>
        <v/>
      </c>
      <c r="E4788" s="22"/>
      <c r="F4788" s="1" t="str">
        <f>IF(ISBLANK(Ventas[[#This Row],[Código]]),"",VLOOKUP(Ventas[[#This Row],[Código]],Productos[],4,FALSE))</f>
        <v/>
      </c>
      <c r="G4788" s="1" t="str">
        <f>IF(ISBLANK(Ventas[[#This Row],[Código]]),"",VLOOKUP(Ventas[[#This Row],[Código]],Productos[],5,FALSE))</f>
        <v/>
      </c>
      <c r="H4788" s="23" t="str">
        <f>IF(ISBLANK(Ventas[[#This Row],[Código]]),"",Ventas[[#This Row],[Precio Unitario]]*Ventas[[#This Row],[Cantidad]])</f>
        <v/>
      </c>
      <c r="I4788" s="1" t="str">
        <f>IF(ISBLANK(Ventas[[#This Row],[Código]]),"",SUM(Ventas[[#This Row],[Monto]],I4787))</f>
        <v/>
      </c>
    </row>
    <row r="4789" spans="3:9" x14ac:dyDescent="0.25">
      <c r="C4789" t="str">
        <f>IF(ISBLANK(Ventas[[#This Row],[Código]]),"",VLOOKUP(Ventas[[#This Row],[Código]],Productos[],2,FALSE))</f>
        <v/>
      </c>
      <c r="D4789" t="str">
        <f>IF(ISBLANK(Ventas[[#This Row],[Código]]),"",VLOOKUP(Ventas[[#This Row],[Código]],Productos[],3,FALSE))</f>
        <v/>
      </c>
      <c r="E4789" s="22"/>
      <c r="F4789" s="1" t="str">
        <f>IF(ISBLANK(Ventas[[#This Row],[Código]]),"",VLOOKUP(Ventas[[#This Row],[Código]],Productos[],4,FALSE))</f>
        <v/>
      </c>
      <c r="G4789" s="1" t="str">
        <f>IF(ISBLANK(Ventas[[#This Row],[Código]]),"",VLOOKUP(Ventas[[#This Row],[Código]],Productos[],5,FALSE))</f>
        <v/>
      </c>
      <c r="H4789" s="23" t="str">
        <f>IF(ISBLANK(Ventas[[#This Row],[Código]]),"",Ventas[[#This Row],[Precio Unitario]]*Ventas[[#This Row],[Cantidad]])</f>
        <v/>
      </c>
      <c r="I4789" s="1" t="str">
        <f>IF(ISBLANK(Ventas[[#This Row],[Código]]),"",SUM(Ventas[[#This Row],[Monto]],I4788))</f>
        <v/>
      </c>
    </row>
    <row r="4790" spans="3:9" x14ac:dyDescent="0.25">
      <c r="C4790" t="str">
        <f>IF(ISBLANK(Ventas[[#This Row],[Código]]),"",VLOOKUP(Ventas[[#This Row],[Código]],Productos[],2,FALSE))</f>
        <v/>
      </c>
      <c r="D4790" t="str">
        <f>IF(ISBLANK(Ventas[[#This Row],[Código]]),"",VLOOKUP(Ventas[[#This Row],[Código]],Productos[],3,FALSE))</f>
        <v/>
      </c>
      <c r="E4790" s="22"/>
      <c r="F4790" s="1" t="str">
        <f>IF(ISBLANK(Ventas[[#This Row],[Código]]),"",VLOOKUP(Ventas[[#This Row],[Código]],Productos[],4,FALSE))</f>
        <v/>
      </c>
      <c r="G4790" s="1" t="str">
        <f>IF(ISBLANK(Ventas[[#This Row],[Código]]),"",VLOOKUP(Ventas[[#This Row],[Código]],Productos[],5,FALSE))</f>
        <v/>
      </c>
      <c r="H4790" s="23" t="str">
        <f>IF(ISBLANK(Ventas[[#This Row],[Código]]),"",Ventas[[#This Row],[Precio Unitario]]*Ventas[[#This Row],[Cantidad]])</f>
        <v/>
      </c>
      <c r="I4790" s="1" t="str">
        <f>IF(ISBLANK(Ventas[[#This Row],[Código]]),"",SUM(Ventas[[#This Row],[Monto]],I4789))</f>
        <v/>
      </c>
    </row>
    <row r="4791" spans="3:9" x14ac:dyDescent="0.25">
      <c r="C4791" t="str">
        <f>IF(ISBLANK(Ventas[[#This Row],[Código]]),"",VLOOKUP(Ventas[[#This Row],[Código]],Productos[],2,FALSE))</f>
        <v/>
      </c>
      <c r="D4791" t="str">
        <f>IF(ISBLANK(Ventas[[#This Row],[Código]]),"",VLOOKUP(Ventas[[#This Row],[Código]],Productos[],3,FALSE))</f>
        <v/>
      </c>
      <c r="E4791" s="22"/>
      <c r="F4791" s="1" t="str">
        <f>IF(ISBLANK(Ventas[[#This Row],[Código]]),"",VLOOKUP(Ventas[[#This Row],[Código]],Productos[],4,FALSE))</f>
        <v/>
      </c>
      <c r="G4791" s="1" t="str">
        <f>IF(ISBLANK(Ventas[[#This Row],[Código]]),"",VLOOKUP(Ventas[[#This Row],[Código]],Productos[],5,FALSE))</f>
        <v/>
      </c>
      <c r="H4791" s="23" t="str">
        <f>IF(ISBLANK(Ventas[[#This Row],[Código]]),"",Ventas[[#This Row],[Precio Unitario]]*Ventas[[#This Row],[Cantidad]])</f>
        <v/>
      </c>
      <c r="I4791" s="1" t="str">
        <f>IF(ISBLANK(Ventas[[#This Row],[Código]]),"",SUM(Ventas[[#This Row],[Monto]],I4790))</f>
        <v/>
      </c>
    </row>
    <row r="4792" spans="3:9" x14ac:dyDescent="0.25">
      <c r="C4792" t="str">
        <f>IF(ISBLANK(Ventas[[#This Row],[Código]]),"",VLOOKUP(Ventas[[#This Row],[Código]],Productos[],2,FALSE))</f>
        <v/>
      </c>
      <c r="D4792" t="str">
        <f>IF(ISBLANK(Ventas[[#This Row],[Código]]),"",VLOOKUP(Ventas[[#This Row],[Código]],Productos[],3,FALSE))</f>
        <v/>
      </c>
      <c r="E4792" s="22"/>
      <c r="F4792" s="1" t="str">
        <f>IF(ISBLANK(Ventas[[#This Row],[Código]]),"",VLOOKUP(Ventas[[#This Row],[Código]],Productos[],4,FALSE))</f>
        <v/>
      </c>
      <c r="G4792" s="1" t="str">
        <f>IF(ISBLANK(Ventas[[#This Row],[Código]]),"",VLOOKUP(Ventas[[#This Row],[Código]],Productos[],5,FALSE))</f>
        <v/>
      </c>
      <c r="H4792" s="23" t="str">
        <f>IF(ISBLANK(Ventas[[#This Row],[Código]]),"",Ventas[[#This Row],[Precio Unitario]]*Ventas[[#This Row],[Cantidad]])</f>
        <v/>
      </c>
      <c r="I4792" s="1" t="str">
        <f>IF(ISBLANK(Ventas[[#This Row],[Código]]),"",SUM(Ventas[[#This Row],[Monto]],I4791))</f>
        <v/>
      </c>
    </row>
    <row r="4793" spans="3:9" x14ac:dyDescent="0.25">
      <c r="C4793" t="str">
        <f>IF(ISBLANK(Ventas[[#This Row],[Código]]),"",VLOOKUP(Ventas[[#This Row],[Código]],Productos[],2,FALSE))</f>
        <v/>
      </c>
      <c r="D4793" t="str">
        <f>IF(ISBLANK(Ventas[[#This Row],[Código]]),"",VLOOKUP(Ventas[[#This Row],[Código]],Productos[],3,FALSE))</f>
        <v/>
      </c>
      <c r="E4793" s="22"/>
      <c r="F4793" s="1" t="str">
        <f>IF(ISBLANK(Ventas[[#This Row],[Código]]),"",VLOOKUP(Ventas[[#This Row],[Código]],Productos[],4,FALSE))</f>
        <v/>
      </c>
      <c r="G4793" s="1" t="str">
        <f>IF(ISBLANK(Ventas[[#This Row],[Código]]),"",VLOOKUP(Ventas[[#This Row],[Código]],Productos[],5,FALSE))</f>
        <v/>
      </c>
      <c r="H4793" s="23" t="str">
        <f>IF(ISBLANK(Ventas[[#This Row],[Código]]),"",Ventas[[#This Row],[Precio Unitario]]*Ventas[[#This Row],[Cantidad]])</f>
        <v/>
      </c>
      <c r="I4793" s="1" t="str">
        <f>IF(ISBLANK(Ventas[[#This Row],[Código]]),"",SUM(Ventas[[#This Row],[Monto]],I4792))</f>
        <v/>
      </c>
    </row>
    <row r="4794" spans="3:9" x14ac:dyDescent="0.25">
      <c r="C4794" t="str">
        <f>IF(ISBLANK(Ventas[[#This Row],[Código]]),"",VLOOKUP(Ventas[[#This Row],[Código]],Productos[],2,FALSE))</f>
        <v/>
      </c>
      <c r="D4794" t="str">
        <f>IF(ISBLANK(Ventas[[#This Row],[Código]]),"",VLOOKUP(Ventas[[#This Row],[Código]],Productos[],3,FALSE))</f>
        <v/>
      </c>
      <c r="E4794" s="22"/>
      <c r="F4794" s="1" t="str">
        <f>IF(ISBLANK(Ventas[[#This Row],[Código]]),"",VLOOKUP(Ventas[[#This Row],[Código]],Productos[],4,FALSE))</f>
        <v/>
      </c>
      <c r="G4794" s="1" t="str">
        <f>IF(ISBLANK(Ventas[[#This Row],[Código]]),"",VLOOKUP(Ventas[[#This Row],[Código]],Productos[],5,FALSE))</f>
        <v/>
      </c>
      <c r="H4794" s="23" t="str">
        <f>IF(ISBLANK(Ventas[[#This Row],[Código]]),"",Ventas[[#This Row],[Precio Unitario]]*Ventas[[#This Row],[Cantidad]])</f>
        <v/>
      </c>
      <c r="I4794" s="1" t="str">
        <f>IF(ISBLANK(Ventas[[#This Row],[Código]]),"",SUM(Ventas[[#This Row],[Monto]],I4793))</f>
        <v/>
      </c>
    </row>
    <row r="4795" spans="3:9" x14ac:dyDescent="0.25">
      <c r="C4795" t="str">
        <f>IF(ISBLANK(Ventas[[#This Row],[Código]]),"",VLOOKUP(Ventas[[#This Row],[Código]],Productos[],2,FALSE))</f>
        <v/>
      </c>
      <c r="D4795" t="str">
        <f>IF(ISBLANK(Ventas[[#This Row],[Código]]),"",VLOOKUP(Ventas[[#This Row],[Código]],Productos[],3,FALSE))</f>
        <v/>
      </c>
      <c r="E4795" s="22"/>
      <c r="F4795" s="1" t="str">
        <f>IF(ISBLANK(Ventas[[#This Row],[Código]]),"",VLOOKUP(Ventas[[#This Row],[Código]],Productos[],4,FALSE))</f>
        <v/>
      </c>
      <c r="G4795" s="1" t="str">
        <f>IF(ISBLANK(Ventas[[#This Row],[Código]]),"",VLOOKUP(Ventas[[#This Row],[Código]],Productos[],5,FALSE))</f>
        <v/>
      </c>
      <c r="H4795" s="23" t="str">
        <f>IF(ISBLANK(Ventas[[#This Row],[Código]]),"",Ventas[[#This Row],[Precio Unitario]]*Ventas[[#This Row],[Cantidad]])</f>
        <v/>
      </c>
      <c r="I4795" s="1" t="str">
        <f>IF(ISBLANK(Ventas[[#This Row],[Código]]),"",SUM(Ventas[[#This Row],[Monto]],I4794))</f>
        <v/>
      </c>
    </row>
    <row r="4796" spans="3:9" x14ac:dyDescent="0.25">
      <c r="C4796" t="str">
        <f>IF(ISBLANK(Ventas[[#This Row],[Código]]),"",VLOOKUP(Ventas[[#This Row],[Código]],Productos[],2,FALSE))</f>
        <v/>
      </c>
      <c r="D4796" t="str">
        <f>IF(ISBLANK(Ventas[[#This Row],[Código]]),"",VLOOKUP(Ventas[[#This Row],[Código]],Productos[],3,FALSE))</f>
        <v/>
      </c>
      <c r="E4796" s="22"/>
      <c r="F4796" s="1" t="str">
        <f>IF(ISBLANK(Ventas[[#This Row],[Código]]),"",VLOOKUP(Ventas[[#This Row],[Código]],Productos[],4,FALSE))</f>
        <v/>
      </c>
      <c r="G4796" s="1" t="str">
        <f>IF(ISBLANK(Ventas[[#This Row],[Código]]),"",VLOOKUP(Ventas[[#This Row],[Código]],Productos[],5,FALSE))</f>
        <v/>
      </c>
      <c r="H4796" s="23" t="str">
        <f>IF(ISBLANK(Ventas[[#This Row],[Código]]),"",Ventas[[#This Row],[Precio Unitario]]*Ventas[[#This Row],[Cantidad]])</f>
        <v/>
      </c>
      <c r="I4796" s="1" t="str">
        <f>IF(ISBLANK(Ventas[[#This Row],[Código]]),"",SUM(Ventas[[#This Row],[Monto]],I4795))</f>
        <v/>
      </c>
    </row>
    <row r="4797" spans="3:9" x14ac:dyDescent="0.25">
      <c r="C4797" t="str">
        <f>IF(ISBLANK(Ventas[[#This Row],[Código]]),"",VLOOKUP(Ventas[[#This Row],[Código]],Productos[],2,FALSE))</f>
        <v/>
      </c>
      <c r="D4797" t="str">
        <f>IF(ISBLANK(Ventas[[#This Row],[Código]]),"",VLOOKUP(Ventas[[#This Row],[Código]],Productos[],3,FALSE))</f>
        <v/>
      </c>
      <c r="E4797" s="22"/>
      <c r="F4797" s="1" t="str">
        <f>IF(ISBLANK(Ventas[[#This Row],[Código]]),"",VLOOKUP(Ventas[[#This Row],[Código]],Productos[],4,FALSE))</f>
        <v/>
      </c>
      <c r="G4797" s="1" t="str">
        <f>IF(ISBLANK(Ventas[[#This Row],[Código]]),"",VLOOKUP(Ventas[[#This Row],[Código]],Productos[],5,FALSE))</f>
        <v/>
      </c>
      <c r="H4797" s="23" t="str">
        <f>IF(ISBLANK(Ventas[[#This Row],[Código]]),"",Ventas[[#This Row],[Precio Unitario]]*Ventas[[#This Row],[Cantidad]])</f>
        <v/>
      </c>
      <c r="I4797" s="1" t="str">
        <f>IF(ISBLANK(Ventas[[#This Row],[Código]]),"",SUM(Ventas[[#This Row],[Monto]],I4796))</f>
        <v/>
      </c>
    </row>
    <row r="4798" spans="3:9" x14ac:dyDescent="0.25">
      <c r="C4798" t="str">
        <f>IF(ISBLANK(Ventas[[#This Row],[Código]]),"",VLOOKUP(Ventas[[#This Row],[Código]],Productos[],2,FALSE))</f>
        <v/>
      </c>
      <c r="D4798" t="str">
        <f>IF(ISBLANK(Ventas[[#This Row],[Código]]),"",VLOOKUP(Ventas[[#This Row],[Código]],Productos[],3,FALSE))</f>
        <v/>
      </c>
      <c r="E4798" s="22"/>
      <c r="F4798" s="1" t="str">
        <f>IF(ISBLANK(Ventas[[#This Row],[Código]]),"",VLOOKUP(Ventas[[#This Row],[Código]],Productos[],4,FALSE))</f>
        <v/>
      </c>
      <c r="G4798" s="1" t="str">
        <f>IF(ISBLANK(Ventas[[#This Row],[Código]]),"",VLOOKUP(Ventas[[#This Row],[Código]],Productos[],5,FALSE))</f>
        <v/>
      </c>
      <c r="H4798" s="23" t="str">
        <f>IF(ISBLANK(Ventas[[#This Row],[Código]]),"",Ventas[[#This Row],[Precio Unitario]]*Ventas[[#This Row],[Cantidad]])</f>
        <v/>
      </c>
      <c r="I4798" s="1" t="str">
        <f>IF(ISBLANK(Ventas[[#This Row],[Código]]),"",SUM(Ventas[[#This Row],[Monto]],I4797))</f>
        <v/>
      </c>
    </row>
    <row r="4799" spans="3:9" x14ac:dyDescent="0.25">
      <c r="C4799" t="str">
        <f>IF(ISBLANK(Ventas[[#This Row],[Código]]),"",VLOOKUP(Ventas[[#This Row],[Código]],Productos[],2,FALSE))</f>
        <v/>
      </c>
      <c r="D4799" t="str">
        <f>IF(ISBLANK(Ventas[[#This Row],[Código]]),"",VLOOKUP(Ventas[[#This Row],[Código]],Productos[],3,FALSE))</f>
        <v/>
      </c>
      <c r="E4799" s="22"/>
      <c r="F4799" s="1" t="str">
        <f>IF(ISBLANK(Ventas[[#This Row],[Código]]),"",VLOOKUP(Ventas[[#This Row],[Código]],Productos[],4,FALSE))</f>
        <v/>
      </c>
      <c r="G4799" s="1" t="str">
        <f>IF(ISBLANK(Ventas[[#This Row],[Código]]),"",VLOOKUP(Ventas[[#This Row],[Código]],Productos[],5,FALSE))</f>
        <v/>
      </c>
      <c r="H4799" s="23" t="str">
        <f>IF(ISBLANK(Ventas[[#This Row],[Código]]),"",Ventas[[#This Row],[Precio Unitario]]*Ventas[[#This Row],[Cantidad]])</f>
        <v/>
      </c>
      <c r="I4799" s="1" t="str">
        <f>IF(ISBLANK(Ventas[[#This Row],[Código]]),"",SUM(Ventas[[#This Row],[Monto]],I4798))</f>
        <v/>
      </c>
    </row>
    <row r="4800" spans="3:9" x14ac:dyDescent="0.25">
      <c r="C4800" t="str">
        <f>IF(ISBLANK(Ventas[[#This Row],[Código]]),"",VLOOKUP(Ventas[[#This Row],[Código]],Productos[],2,FALSE))</f>
        <v/>
      </c>
      <c r="D4800" t="str">
        <f>IF(ISBLANK(Ventas[[#This Row],[Código]]),"",VLOOKUP(Ventas[[#This Row],[Código]],Productos[],3,FALSE))</f>
        <v/>
      </c>
      <c r="E4800" s="22"/>
      <c r="F4800" s="1" t="str">
        <f>IF(ISBLANK(Ventas[[#This Row],[Código]]),"",VLOOKUP(Ventas[[#This Row],[Código]],Productos[],4,FALSE))</f>
        <v/>
      </c>
      <c r="G4800" s="1" t="str">
        <f>IF(ISBLANK(Ventas[[#This Row],[Código]]),"",VLOOKUP(Ventas[[#This Row],[Código]],Productos[],5,FALSE))</f>
        <v/>
      </c>
      <c r="H4800" s="23" t="str">
        <f>IF(ISBLANK(Ventas[[#This Row],[Código]]),"",Ventas[[#This Row],[Precio Unitario]]*Ventas[[#This Row],[Cantidad]])</f>
        <v/>
      </c>
      <c r="I4800" s="1" t="str">
        <f>IF(ISBLANK(Ventas[[#This Row],[Código]]),"",SUM(Ventas[[#This Row],[Monto]],I4799))</f>
        <v/>
      </c>
    </row>
    <row r="4801" spans="3:9" x14ac:dyDescent="0.25">
      <c r="C4801" t="str">
        <f>IF(ISBLANK(Ventas[[#This Row],[Código]]),"",VLOOKUP(Ventas[[#This Row],[Código]],Productos[],2,FALSE))</f>
        <v/>
      </c>
      <c r="D4801" t="str">
        <f>IF(ISBLANK(Ventas[[#This Row],[Código]]),"",VLOOKUP(Ventas[[#This Row],[Código]],Productos[],3,FALSE))</f>
        <v/>
      </c>
      <c r="E4801" s="22"/>
      <c r="F4801" s="1" t="str">
        <f>IF(ISBLANK(Ventas[[#This Row],[Código]]),"",VLOOKUP(Ventas[[#This Row],[Código]],Productos[],4,FALSE))</f>
        <v/>
      </c>
      <c r="G4801" s="1" t="str">
        <f>IF(ISBLANK(Ventas[[#This Row],[Código]]),"",VLOOKUP(Ventas[[#This Row],[Código]],Productos[],5,FALSE))</f>
        <v/>
      </c>
      <c r="H4801" s="23" t="str">
        <f>IF(ISBLANK(Ventas[[#This Row],[Código]]),"",Ventas[[#This Row],[Precio Unitario]]*Ventas[[#This Row],[Cantidad]])</f>
        <v/>
      </c>
      <c r="I4801" s="1" t="str">
        <f>IF(ISBLANK(Ventas[[#This Row],[Código]]),"",SUM(Ventas[[#This Row],[Monto]],I4800))</f>
        <v/>
      </c>
    </row>
    <row r="4802" spans="3:9" x14ac:dyDescent="0.25">
      <c r="C4802" t="str">
        <f>IF(ISBLANK(Ventas[[#This Row],[Código]]),"",VLOOKUP(Ventas[[#This Row],[Código]],Productos[],2,FALSE))</f>
        <v/>
      </c>
      <c r="D4802" t="str">
        <f>IF(ISBLANK(Ventas[[#This Row],[Código]]),"",VLOOKUP(Ventas[[#This Row],[Código]],Productos[],3,FALSE))</f>
        <v/>
      </c>
      <c r="E4802" s="22"/>
      <c r="F4802" s="1" t="str">
        <f>IF(ISBLANK(Ventas[[#This Row],[Código]]),"",VLOOKUP(Ventas[[#This Row],[Código]],Productos[],4,FALSE))</f>
        <v/>
      </c>
      <c r="G4802" s="1" t="str">
        <f>IF(ISBLANK(Ventas[[#This Row],[Código]]),"",VLOOKUP(Ventas[[#This Row],[Código]],Productos[],5,FALSE))</f>
        <v/>
      </c>
      <c r="H4802" s="23" t="str">
        <f>IF(ISBLANK(Ventas[[#This Row],[Código]]),"",Ventas[[#This Row],[Precio Unitario]]*Ventas[[#This Row],[Cantidad]])</f>
        <v/>
      </c>
      <c r="I4802" s="1" t="str">
        <f>IF(ISBLANK(Ventas[[#This Row],[Código]]),"",SUM(Ventas[[#This Row],[Monto]],I4801))</f>
        <v/>
      </c>
    </row>
    <row r="4803" spans="3:9" x14ac:dyDescent="0.25">
      <c r="C4803" t="str">
        <f>IF(ISBLANK(Ventas[[#This Row],[Código]]),"",VLOOKUP(Ventas[[#This Row],[Código]],Productos[],2,FALSE))</f>
        <v/>
      </c>
      <c r="D4803" t="str">
        <f>IF(ISBLANK(Ventas[[#This Row],[Código]]),"",VLOOKUP(Ventas[[#This Row],[Código]],Productos[],3,FALSE))</f>
        <v/>
      </c>
      <c r="E4803" s="22"/>
      <c r="F4803" s="1" t="str">
        <f>IF(ISBLANK(Ventas[[#This Row],[Código]]),"",VLOOKUP(Ventas[[#This Row],[Código]],Productos[],4,FALSE))</f>
        <v/>
      </c>
      <c r="G4803" s="1" t="str">
        <f>IF(ISBLANK(Ventas[[#This Row],[Código]]),"",VLOOKUP(Ventas[[#This Row],[Código]],Productos[],5,FALSE))</f>
        <v/>
      </c>
      <c r="H4803" s="23" t="str">
        <f>IF(ISBLANK(Ventas[[#This Row],[Código]]),"",Ventas[[#This Row],[Precio Unitario]]*Ventas[[#This Row],[Cantidad]])</f>
        <v/>
      </c>
      <c r="I4803" s="1" t="str">
        <f>IF(ISBLANK(Ventas[[#This Row],[Código]]),"",SUM(Ventas[[#This Row],[Monto]],I4802))</f>
        <v/>
      </c>
    </row>
    <row r="4804" spans="3:9" x14ac:dyDescent="0.25">
      <c r="C4804" t="str">
        <f>IF(ISBLANK(Ventas[[#This Row],[Código]]),"",VLOOKUP(Ventas[[#This Row],[Código]],Productos[],2,FALSE))</f>
        <v/>
      </c>
      <c r="D4804" t="str">
        <f>IF(ISBLANK(Ventas[[#This Row],[Código]]),"",VLOOKUP(Ventas[[#This Row],[Código]],Productos[],3,FALSE))</f>
        <v/>
      </c>
      <c r="E4804" s="22"/>
      <c r="F4804" s="1" t="str">
        <f>IF(ISBLANK(Ventas[[#This Row],[Código]]),"",VLOOKUP(Ventas[[#This Row],[Código]],Productos[],4,FALSE))</f>
        <v/>
      </c>
      <c r="G4804" s="1" t="str">
        <f>IF(ISBLANK(Ventas[[#This Row],[Código]]),"",VLOOKUP(Ventas[[#This Row],[Código]],Productos[],5,FALSE))</f>
        <v/>
      </c>
      <c r="H4804" s="23" t="str">
        <f>IF(ISBLANK(Ventas[[#This Row],[Código]]),"",Ventas[[#This Row],[Precio Unitario]]*Ventas[[#This Row],[Cantidad]])</f>
        <v/>
      </c>
      <c r="I4804" s="1" t="str">
        <f>IF(ISBLANK(Ventas[[#This Row],[Código]]),"",SUM(Ventas[[#This Row],[Monto]],I4803))</f>
        <v/>
      </c>
    </row>
    <row r="4805" spans="3:9" x14ac:dyDescent="0.25">
      <c r="C4805" t="str">
        <f>IF(ISBLANK(Ventas[[#This Row],[Código]]),"",VLOOKUP(Ventas[[#This Row],[Código]],Productos[],2,FALSE))</f>
        <v/>
      </c>
      <c r="D4805" t="str">
        <f>IF(ISBLANK(Ventas[[#This Row],[Código]]),"",VLOOKUP(Ventas[[#This Row],[Código]],Productos[],3,FALSE))</f>
        <v/>
      </c>
      <c r="E4805" s="22"/>
      <c r="F4805" s="1" t="str">
        <f>IF(ISBLANK(Ventas[[#This Row],[Código]]),"",VLOOKUP(Ventas[[#This Row],[Código]],Productos[],4,FALSE))</f>
        <v/>
      </c>
      <c r="G4805" s="1" t="str">
        <f>IF(ISBLANK(Ventas[[#This Row],[Código]]),"",VLOOKUP(Ventas[[#This Row],[Código]],Productos[],5,FALSE))</f>
        <v/>
      </c>
      <c r="H4805" s="23" t="str">
        <f>IF(ISBLANK(Ventas[[#This Row],[Código]]),"",Ventas[[#This Row],[Precio Unitario]]*Ventas[[#This Row],[Cantidad]])</f>
        <v/>
      </c>
      <c r="I4805" s="1" t="str">
        <f>IF(ISBLANK(Ventas[[#This Row],[Código]]),"",SUM(Ventas[[#This Row],[Monto]],I4804))</f>
        <v/>
      </c>
    </row>
    <row r="4806" spans="3:9" x14ac:dyDescent="0.25">
      <c r="C4806" t="str">
        <f>IF(ISBLANK(Ventas[[#This Row],[Código]]),"",VLOOKUP(Ventas[[#This Row],[Código]],Productos[],2,FALSE))</f>
        <v/>
      </c>
      <c r="D4806" t="str">
        <f>IF(ISBLANK(Ventas[[#This Row],[Código]]),"",VLOOKUP(Ventas[[#This Row],[Código]],Productos[],3,FALSE))</f>
        <v/>
      </c>
      <c r="E4806" s="22"/>
      <c r="F4806" s="1" t="str">
        <f>IF(ISBLANK(Ventas[[#This Row],[Código]]),"",VLOOKUP(Ventas[[#This Row],[Código]],Productos[],4,FALSE))</f>
        <v/>
      </c>
      <c r="G4806" s="1" t="str">
        <f>IF(ISBLANK(Ventas[[#This Row],[Código]]),"",VLOOKUP(Ventas[[#This Row],[Código]],Productos[],5,FALSE))</f>
        <v/>
      </c>
      <c r="H4806" s="23" t="str">
        <f>IF(ISBLANK(Ventas[[#This Row],[Código]]),"",Ventas[[#This Row],[Precio Unitario]]*Ventas[[#This Row],[Cantidad]])</f>
        <v/>
      </c>
      <c r="I4806" s="1" t="str">
        <f>IF(ISBLANK(Ventas[[#This Row],[Código]]),"",SUM(Ventas[[#This Row],[Monto]],I4805))</f>
        <v/>
      </c>
    </row>
    <row r="4807" spans="3:9" x14ac:dyDescent="0.25">
      <c r="C4807" t="str">
        <f>IF(ISBLANK(Ventas[[#This Row],[Código]]),"",VLOOKUP(Ventas[[#This Row],[Código]],Productos[],2,FALSE))</f>
        <v/>
      </c>
      <c r="D4807" t="str">
        <f>IF(ISBLANK(Ventas[[#This Row],[Código]]),"",VLOOKUP(Ventas[[#This Row],[Código]],Productos[],3,FALSE))</f>
        <v/>
      </c>
      <c r="E4807" s="22"/>
      <c r="F4807" s="1" t="str">
        <f>IF(ISBLANK(Ventas[[#This Row],[Código]]),"",VLOOKUP(Ventas[[#This Row],[Código]],Productos[],4,FALSE))</f>
        <v/>
      </c>
      <c r="G4807" s="1" t="str">
        <f>IF(ISBLANK(Ventas[[#This Row],[Código]]),"",VLOOKUP(Ventas[[#This Row],[Código]],Productos[],5,FALSE))</f>
        <v/>
      </c>
      <c r="H4807" s="23" t="str">
        <f>IF(ISBLANK(Ventas[[#This Row],[Código]]),"",Ventas[[#This Row],[Precio Unitario]]*Ventas[[#This Row],[Cantidad]])</f>
        <v/>
      </c>
      <c r="I4807" s="1" t="str">
        <f>IF(ISBLANK(Ventas[[#This Row],[Código]]),"",SUM(Ventas[[#This Row],[Monto]],I4806))</f>
        <v/>
      </c>
    </row>
    <row r="4808" spans="3:9" x14ac:dyDescent="0.25">
      <c r="C4808" t="str">
        <f>IF(ISBLANK(Ventas[[#This Row],[Código]]),"",VLOOKUP(Ventas[[#This Row],[Código]],Productos[],2,FALSE))</f>
        <v/>
      </c>
      <c r="D4808" t="str">
        <f>IF(ISBLANK(Ventas[[#This Row],[Código]]),"",VLOOKUP(Ventas[[#This Row],[Código]],Productos[],3,FALSE))</f>
        <v/>
      </c>
      <c r="E4808" s="22"/>
      <c r="F4808" s="1" t="str">
        <f>IF(ISBLANK(Ventas[[#This Row],[Código]]),"",VLOOKUP(Ventas[[#This Row],[Código]],Productos[],4,FALSE))</f>
        <v/>
      </c>
      <c r="G4808" s="1" t="str">
        <f>IF(ISBLANK(Ventas[[#This Row],[Código]]),"",VLOOKUP(Ventas[[#This Row],[Código]],Productos[],5,FALSE))</f>
        <v/>
      </c>
      <c r="H4808" s="23" t="str">
        <f>IF(ISBLANK(Ventas[[#This Row],[Código]]),"",Ventas[[#This Row],[Precio Unitario]]*Ventas[[#This Row],[Cantidad]])</f>
        <v/>
      </c>
      <c r="I4808" s="1" t="str">
        <f>IF(ISBLANK(Ventas[[#This Row],[Código]]),"",SUM(Ventas[[#This Row],[Monto]],I4807))</f>
        <v/>
      </c>
    </row>
    <row r="4809" spans="3:9" x14ac:dyDescent="0.25">
      <c r="C4809" t="str">
        <f>IF(ISBLANK(Ventas[[#This Row],[Código]]),"",VLOOKUP(Ventas[[#This Row],[Código]],Productos[],2,FALSE))</f>
        <v/>
      </c>
      <c r="D4809" t="str">
        <f>IF(ISBLANK(Ventas[[#This Row],[Código]]),"",VLOOKUP(Ventas[[#This Row],[Código]],Productos[],3,FALSE))</f>
        <v/>
      </c>
      <c r="E4809" s="22"/>
      <c r="F4809" s="1" t="str">
        <f>IF(ISBLANK(Ventas[[#This Row],[Código]]),"",VLOOKUP(Ventas[[#This Row],[Código]],Productos[],4,FALSE))</f>
        <v/>
      </c>
      <c r="G4809" s="1" t="str">
        <f>IF(ISBLANK(Ventas[[#This Row],[Código]]),"",VLOOKUP(Ventas[[#This Row],[Código]],Productos[],5,FALSE))</f>
        <v/>
      </c>
      <c r="H4809" s="23" t="str">
        <f>IF(ISBLANK(Ventas[[#This Row],[Código]]),"",Ventas[[#This Row],[Precio Unitario]]*Ventas[[#This Row],[Cantidad]])</f>
        <v/>
      </c>
      <c r="I4809" s="1" t="str">
        <f>IF(ISBLANK(Ventas[[#This Row],[Código]]),"",SUM(Ventas[[#This Row],[Monto]],I4808))</f>
        <v/>
      </c>
    </row>
    <row r="4810" spans="3:9" x14ac:dyDescent="0.25">
      <c r="C4810" t="str">
        <f>IF(ISBLANK(Ventas[[#This Row],[Código]]),"",VLOOKUP(Ventas[[#This Row],[Código]],Productos[],2,FALSE))</f>
        <v/>
      </c>
      <c r="D4810" t="str">
        <f>IF(ISBLANK(Ventas[[#This Row],[Código]]),"",VLOOKUP(Ventas[[#This Row],[Código]],Productos[],3,FALSE))</f>
        <v/>
      </c>
      <c r="E4810" s="22"/>
      <c r="F4810" s="1" t="str">
        <f>IF(ISBLANK(Ventas[[#This Row],[Código]]),"",VLOOKUP(Ventas[[#This Row],[Código]],Productos[],4,FALSE))</f>
        <v/>
      </c>
      <c r="G4810" s="1" t="str">
        <f>IF(ISBLANK(Ventas[[#This Row],[Código]]),"",VLOOKUP(Ventas[[#This Row],[Código]],Productos[],5,FALSE))</f>
        <v/>
      </c>
      <c r="H4810" s="23" t="str">
        <f>IF(ISBLANK(Ventas[[#This Row],[Código]]),"",Ventas[[#This Row],[Precio Unitario]]*Ventas[[#This Row],[Cantidad]])</f>
        <v/>
      </c>
      <c r="I4810" s="1" t="str">
        <f>IF(ISBLANK(Ventas[[#This Row],[Código]]),"",SUM(Ventas[[#This Row],[Monto]],I4809))</f>
        <v/>
      </c>
    </row>
    <row r="4811" spans="3:9" x14ac:dyDescent="0.25">
      <c r="C4811" t="str">
        <f>IF(ISBLANK(Ventas[[#This Row],[Código]]),"",VLOOKUP(Ventas[[#This Row],[Código]],Productos[],2,FALSE))</f>
        <v/>
      </c>
      <c r="D4811" t="str">
        <f>IF(ISBLANK(Ventas[[#This Row],[Código]]),"",VLOOKUP(Ventas[[#This Row],[Código]],Productos[],3,FALSE))</f>
        <v/>
      </c>
      <c r="E4811" s="22"/>
      <c r="F4811" s="1" t="str">
        <f>IF(ISBLANK(Ventas[[#This Row],[Código]]),"",VLOOKUP(Ventas[[#This Row],[Código]],Productos[],4,FALSE))</f>
        <v/>
      </c>
      <c r="G4811" s="1" t="str">
        <f>IF(ISBLANK(Ventas[[#This Row],[Código]]),"",VLOOKUP(Ventas[[#This Row],[Código]],Productos[],5,FALSE))</f>
        <v/>
      </c>
      <c r="H4811" s="23" t="str">
        <f>IF(ISBLANK(Ventas[[#This Row],[Código]]),"",Ventas[[#This Row],[Precio Unitario]]*Ventas[[#This Row],[Cantidad]])</f>
        <v/>
      </c>
      <c r="I4811" s="1" t="str">
        <f>IF(ISBLANK(Ventas[[#This Row],[Código]]),"",SUM(Ventas[[#This Row],[Monto]],I4810))</f>
        <v/>
      </c>
    </row>
    <row r="4812" spans="3:9" x14ac:dyDescent="0.25">
      <c r="C4812" t="str">
        <f>IF(ISBLANK(Ventas[[#This Row],[Código]]),"",VLOOKUP(Ventas[[#This Row],[Código]],Productos[],2,FALSE))</f>
        <v/>
      </c>
      <c r="D4812" t="str">
        <f>IF(ISBLANK(Ventas[[#This Row],[Código]]),"",VLOOKUP(Ventas[[#This Row],[Código]],Productos[],3,FALSE))</f>
        <v/>
      </c>
      <c r="E4812" s="22"/>
      <c r="F4812" s="1" t="str">
        <f>IF(ISBLANK(Ventas[[#This Row],[Código]]),"",VLOOKUP(Ventas[[#This Row],[Código]],Productos[],4,FALSE))</f>
        <v/>
      </c>
      <c r="G4812" s="1" t="str">
        <f>IF(ISBLANK(Ventas[[#This Row],[Código]]),"",VLOOKUP(Ventas[[#This Row],[Código]],Productos[],5,FALSE))</f>
        <v/>
      </c>
      <c r="H4812" s="23" t="str">
        <f>IF(ISBLANK(Ventas[[#This Row],[Código]]),"",Ventas[[#This Row],[Precio Unitario]]*Ventas[[#This Row],[Cantidad]])</f>
        <v/>
      </c>
      <c r="I4812" s="1" t="str">
        <f>IF(ISBLANK(Ventas[[#This Row],[Código]]),"",SUM(Ventas[[#This Row],[Monto]],I4811))</f>
        <v/>
      </c>
    </row>
    <row r="4813" spans="3:9" x14ac:dyDescent="0.25">
      <c r="C4813" t="str">
        <f>IF(ISBLANK(Ventas[[#This Row],[Código]]),"",VLOOKUP(Ventas[[#This Row],[Código]],Productos[],2,FALSE))</f>
        <v/>
      </c>
      <c r="D4813" t="str">
        <f>IF(ISBLANK(Ventas[[#This Row],[Código]]),"",VLOOKUP(Ventas[[#This Row],[Código]],Productos[],3,FALSE))</f>
        <v/>
      </c>
      <c r="E4813" s="22"/>
      <c r="F4813" s="1" t="str">
        <f>IF(ISBLANK(Ventas[[#This Row],[Código]]),"",VLOOKUP(Ventas[[#This Row],[Código]],Productos[],4,FALSE))</f>
        <v/>
      </c>
      <c r="G4813" s="1" t="str">
        <f>IF(ISBLANK(Ventas[[#This Row],[Código]]),"",VLOOKUP(Ventas[[#This Row],[Código]],Productos[],5,FALSE))</f>
        <v/>
      </c>
      <c r="H4813" s="23" t="str">
        <f>IF(ISBLANK(Ventas[[#This Row],[Código]]),"",Ventas[[#This Row],[Precio Unitario]]*Ventas[[#This Row],[Cantidad]])</f>
        <v/>
      </c>
      <c r="I4813" s="1" t="str">
        <f>IF(ISBLANK(Ventas[[#This Row],[Código]]),"",SUM(Ventas[[#This Row],[Monto]],I4812))</f>
        <v/>
      </c>
    </row>
    <row r="4814" spans="3:9" x14ac:dyDescent="0.25">
      <c r="C4814" t="str">
        <f>IF(ISBLANK(Ventas[[#This Row],[Código]]),"",VLOOKUP(Ventas[[#This Row],[Código]],Productos[],2,FALSE))</f>
        <v/>
      </c>
      <c r="D4814" t="str">
        <f>IF(ISBLANK(Ventas[[#This Row],[Código]]),"",VLOOKUP(Ventas[[#This Row],[Código]],Productos[],3,FALSE))</f>
        <v/>
      </c>
      <c r="E4814" s="22"/>
      <c r="F4814" s="1" t="str">
        <f>IF(ISBLANK(Ventas[[#This Row],[Código]]),"",VLOOKUP(Ventas[[#This Row],[Código]],Productos[],4,FALSE))</f>
        <v/>
      </c>
      <c r="G4814" s="1" t="str">
        <f>IF(ISBLANK(Ventas[[#This Row],[Código]]),"",VLOOKUP(Ventas[[#This Row],[Código]],Productos[],5,FALSE))</f>
        <v/>
      </c>
      <c r="H4814" s="23" t="str">
        <f>IF(ISBLANK(Ventas[[#This Row],[Código]]),"",Ventas[[#This Row],[Precio Unitario]]*Ventas[[#This Row],[Cantidad]])</f>
        <v/>
      </c>
      <c r="I4814" s="1" t="str">
        <f>IF(ISBLANK(Ventas[[#This Row],[Código]]),"",SUM(Ventas[[#This Row],[Monto]],I4813))</f>
        <v/>
      </c>
    </row>
    <row r="4815" spans="3:9" x14ac:dyDescent="0.25">
      <c r="C4815" t="str">
        <f>IF(ISBLANK(Ventas[[#This Row],[Código]]),"",VLOOKUP(Ventas[[#This Row],[Código]],Productos[],2,FALSE))</f>
        <v/>
      </c>
      <c r="D4815" t="str">
        <f>IF(ISBLANK(Ventas[[#This Row],[Código]]),"",VLOOKUP(Ventas[[#This Row],[Código]],Productos[],3,FALSE))</f>
        <v/>
      </c>
      <c r="E4815" s="22"/>
      <c r="F4815" s="1" t="str">
        <f>IF(ISBLANK(Ventas[[#This Row],[Código]]),"",VLOOKUP(Ventas[[#This Row],[Código]],Productos[],4,FALSE))</f>
        <v/>
      </c>
      <c r="G4815" s="1" t="str">
        <f>IF(ISBLANK(Ventas[[#This Row],[Código]]),"",VLOOKUP(Ventas[[#This Row],[Código]],Productos[],5,FALSE))</f>
        <v/>
      </c>
      <c r="H4815" s="23" t="str">
        <f>IF(ISBLANK(Ventas[[#This Row],[Código]]),"",Ventas[[#This Row],[Precio Unitario]]*Ventas[[#This Row],[Cantidad]])</f>
        <v/>
      </c>
      <c r="I4815" s="1" t="str">
        <f>IF(ISBLANK(Ventas[[#This Row],[Código]]),"",SUM(Ventas[[#This Row],[Monto]],I4814))</f>
        <v/>
      </c>
    </row>
    <row r="4816" spans="3:9" x14ac:dyDescent="0.25">
      <c r="C4816" t="str">
        <f>IF(ISBLANK(Ventas[[#This Row],[Código]]),"",VLOOKUP(Ventas[[#This Row],[Código]],Productos[],2,FALSE))</f>
        <v/>
      </c>
      <c r="D4816" t="str">
        <f>IF(ISBLANK(Ventas[[#This Row],[Código]]),"",VLOOKUP(Ventas[[#This Row],[Código]],Productos[],3,FALSE))</f>
        <v/>
      </c>
      <c r="E4816" s="22"/>
      <c r="F4816" s="1" t="str">
        <f>IF(ISBLANK(Ventas[[#This Row],[Código]]),"",VLOOKUP(Ventas[[#This Row],[Código]],Productos[],4,FALSE))</f>
        <v/>
      </c>
      <c r="G4816" s="1" t="str">
        <f>IF(ISBLANK(Ventas[[#This Row],[Código]]),"",VLOOKUP(Ventas[[#This Row],[Código]],Productos[],5,FALSE))</f>
        <v/>
      </c>
      <c r="H4816" s="23" t="str">
        <f>IF(ISBLANK(Ventas[[#This Row],[Código]]),"",Ventas[[#This Row],[Precio Unitario]]*Ventas[[#This Row],[Cantidad]])</f>
        <v/>
      </c>
      <c r="I4816" s="1" t="str">
        <f>IF(ISBLANK(Ventas[[#This Row],[Código]]),"",SUM(Ventas[[#This Row],[Monto]],I4815))</f>
        <v/>
      </c>
    </row>
    <row r="4817" spans="3:9" x14ac:dyDescent="0.25">
      <c r="C4817" t="str">
        <f>IF(ISBLANK(Ventas[[#This Row],[Código]]),"",VLOOKUP(Ventas[[#This Row],[Código]],Productos[],2,FALSE))</f>
        <v/>
      </c>
      <c r="D4817" t="str">
        <f>IF(ISBLANK(Ventas[[#This Row],[Código]]),"",VLOOKUP(Ventas[[#This Row],[Código]],Productos[],3,FALSE))</f>
        <v/>
      </c>
      <c r="E4817" s="22"/>
      <c r="F4817" s="1" t="str">
        <f>IF(ISBLANK(Ventas[[#This Row],[Código]]),"",VLOOKUP(Ventas[[#This Row],[Código]],Productos[],4,FALSE))</f>
        <v/>
      </c>
      <c r="G4817" s="1" t="str">
        <f>IF(ISBLANK(Ventas[[#This Row],[Código]]),"",VLOOKUP(Ventas[[#This Row],[Código]],Productos[],5,FALSE))</f>
        <v/>
      </c>
      <c r="H4817" s="23" t="str">
        <f>IF(ISBLANK(Ventas[[#This Row],[Código]]),"",Ventas[[#This Row],[Precio Unitario]]*Ventas[[#This Row],[Cantidad]])</f>
        <v/>
      </c>
      <c r="I4817" s="1" t="str">
        <f>IF(ISBLANK(Ventas[[#This Row],[Código]]),"",SUM(Ventas[[#This Row],[Monto]],I4816))</f>
        <v/>
      </c>
    </row>
    <row r="4818" spans="3:9" x14ac:dyDescent="0.25">
      <c r="C4818" t="str">
        <f>IF(ISBLANK(Ventas[[#This Row],[Código]]),"",VLOOKUP(Ventas[[#This Row],[Código]],Productos[],2,FALSE))</f>
        <v/>
      </c>
      <c r="D4818" t="str">
        <f>IF(ISBLANK(Ventas[[#This Row],[Código]]),"",VLOOKUP(Ventas[[#This Row],[Código]],Productos[],3,FALSE))</f>
        <v/>
      </c>
      <c r="E4818" s="22"/>
      <c r="F4818" s="1" t="str">
        <f>IF(ISBLANK(Ventas[[#This Row],[Código]]),"",VLOOKUP(Ventas[[#This Row],[Código]],Productos[],4,FALSE))</f>
        <v/>
      </c>
      <c r="G4818" s="1" t="str">
        <f>IF(ISBLANK(Ventas[[#This Row],[Código]]),"",VLOOKUP(Ventas[[#This Row],[Código]],Productos[],5,FALSE))</f>
        <v/>
      </c>
      <c r="H4818" s="23" t="str">
        <f>IF(ISBLANK(Ventas[[#This Row],[Código]]),"",Ventas[[#This Row],[Precio Unitario]]*Ventas[[#This Row],[Cantidad]])</f>
        <v/>
      </c>
      <c r="I4818" s="1" t="str">
        <f>IF(ISBLANK(Ventas[[#This Row],[Código]]),"",SUM(Ventas[[#This Row],[Monto]],I4817))</f>
        <v/>
      </c>
    </row>
    <row r="4819" spans="3:9" x14ac:dyDescent="0.25">
      <c r="C4819" t="str">
        <f>IF(ISBLANK(Ventas[[#This Row],[Código]]),"",VLOOKUP(Ventas[[#This Row],[Código]],Productos[],2,FALSE))</f>
        <v/>
      </c>
      <c r="D4819" t="str">
        <f>IF(ISBLANK(Ventas[[#This Row],[Código]]),"",VLOOKUP(Ventas[[#This Row],[Código]],Productos[],3,FALSE))</f>
        <v/>
      </c>
      <c r="E4819" s="22"/>
      <c r="F4819" s="1" t="str">
        <f>IF(ISBLANK(Ventas[[#This Row],[Código]]),"",VLOOKUP(Ventas[[#This Row],[Código]],Productos[],4,FALSE))</f>
        <v/>
      </c>
      <c r="G4819" s="1" t="str">
        <f>IF(ISBLANK(Ventas[[#This Row],[Código]]),"",VLOOKUP(Ventas[[#This Row],[Código]],Productos[],5,FALSE))</f>
        <v/>
      </c>
      <c r="H4819" s="23" t="str">
        <f>IF(ISBLANK(Ventas[[#This Row],[Código]]),"",Ventas[[#This Row],[Precio Unitario]]*Ventas[[#This Row],[Cantidad]])</f>
        <v/>
      </c>
      <c r="I4819" s="1" t="str">
        <f>IF(ISBLANK(Ventas[[#This Row],[Código]]),"",SUM(Ventas[[#This Row],[Monto]],I4818))</f>
        <v/>
      </c>
    </row>
    <row r="4820" spans="3:9" x14ac:dyDescent="0.25">
      <c r="C4820" t="str">
        <f>IF(ISBLANK(Ventas[[#This Row],[Código]]),"",VLOOKUP(Ventas[[#This Row],[Código]],Productos[],2,FALSE))</f>
        <v/>
      </c>
      <c r="D4820" t="str">
        <f>IF(ISBLANK(Ventas[[#This Row],[Código]]),"",VLOOKUP(Ventas[[#This Row],[Código]],Productos[],3,FALSE))</f>
        <v/>
      </c>
      <c r="E4820" s="22"/>
      <c r="F4820" s="1" t="str">
        <f>IF(ISBLANK(Ventas[[#This Row],[Código]]),"",VLOOKUP(Ventas[[#This Row],[Código]],Productos[],4,FALSE))</f>
        <v/>
      </c>
      <c r="G4820" s="1" t="str">
        <f>IF(ISBLANK(Ventas[[#This Row],[Código]]),"",VLOOKUP(Ventas[[#This Row],[Código]],Productos[],5,FALSE))</f>
        <v/>
      </c>
      <c r="H4820" s="23" t="str">
        <f>IF(ISBLANK(Ventas[[#This Row],[Código]]),"",Ventas[[#This Row],[Precio Unitario]]*Ventas[[#This Row],[Cantidad]])</f>
        <v/>
      </c>
      <c r="I4820" s="1" t="str">
        <f>IF(ISBLANK(Ventas[[#This Row],[Código]]),"",SUM(Ventas[[#This Row],[Monto]],I4819))</f>
        <v/>
      </c>
    </row>
    <row r="4821" spans="3:9" x14ac:dyDescent="0.25">
      <c r="C4821" t="str">
        <f>IF(ISBLANK(Ventas[[#This Row],[Código]]),"",VLOOKUP(Ventas[[#This Row],[Código]],Productos[],2,FALSE))</f>
        <v/>
      </c>
      <c r="D4821" t="str">
        <f>IF(ISBLANK(Ventas[[#This Row],[Código]]),"",VLOOKUP(Ventas[[#This Row],[Código]],Productos[],3,FALSE))</f>
        <v/>
      </c>
      <c r="E4821" s="22"/>
      <c r="F4821" s="1" t="str">
        <f>IF(ISBLANK(Ventas[[#This Row],[Código]]),"",VLOOKUP(Ventas[[#This Row],[Código]],Productos[],4,FALSE))</f>
        <v/>
      </c>
      <c r="G4821" s="1" t="str">
        <f>IF(ISBLANK(Ventas[[#This Row],[Código]]),"",VLOOKUP(Ventas[[#This Row],[Código]],Productos[],5,FALSE))</f>
        <v/>
      </c>
      <c r="H4821" s="23" t="str">
        <f>IF(ISBLANK(Ventas[[#This Row],[Código]]),"",Ventas[[#This Row],[Precio Unitario]]*Ventas[[#This Row],[Cantidad]])</f>
        <v/>
      </c>
      <c r="I4821" s="1" t="str">
        <f>IF(ISBLANK(Ventas[[#This Row],[Código]]),"",SUM(Ventas[[#This Row],[Monto]],I4820))</f>
        <v/>
      </c>
    </row>
    <row r="4822" spans="3:9" x14ac:dyDescent="0.25">
      <c r="C4822" t="str">
        <f>IF(ISBLANK(Ventas[[#This Row],[Código]]),"",VLOOKUP(Ventas[[#This Row],[Código]],Productos[],2,FALSE))</f>
        <v/>
      </c>
      <c r="D4822" t="str">
        <f>IF(ISBLANK(Ventas[[#This Row],[Código]]),"",VLOOKUP(Ventas[[#This Row],[Código]],Productos[],3,FALSE))</f>
        <v/>
      </c>
      <c r="E4822" s="22"/>
      <c r="F4822" s="1" t="str">
        <f>IF(ISBLANK(Ventas[[#This Row],[Código]]),"",VLOOKUP(Ventas[[#This Row],[Código]],Productos[],4,FALSE))</f>
        <v/>
      </c>
      <c r="G4822" s="1" t="str">
        <f>IF(ISBLANK(Ventas[[#This Row],[Código]]),"",VLOOKUP(Ventas[[#This Row],[Código]],Productos[],5,FALSE))</f>
        <v/>
      </c>
      <c r="H4822" s="23" t="str">
        <f>IF(ISBLANK(Ventas[[#This Row],[Código]]),"",Ventas[[#This Row],[Precio Unitario]]*Ventas[[#This Row],[Cantidad]])</f>
        <v/>
      </c>
      <c r="I4822" s="1" t="str">
        <f>IF(ISBLANK(Ventas[[#This Row],[Código]]),"",SUM(Ventas[[#This Row],[Monto]],I4821))</f>
        <v/>
      </c>
    </row>
    <row r="4823" spans="3:9" x14ac:dyDescent="0.25">
      <c r="C4823" t="str">
        <f>IF(ISBLANK(Ventas[[#This Row],[Código]]),"",VLOOKUP(Ventas[[#This Row],[Código]],Productos[],2,FALSE))</f>
        <v/>
      </c>
      <c r="D4823" t="str">
        <f>IF(ISBLANK(Ventas[[#This Row],[Código]]),"",VLOOKUP(Ventas[[#This Row],[Código]],Productos[],3,FALSE))</f>
        <v/>
      </c>
      <c r="E4823" s="22"/>
      <c r="F4823" s="1" t="str">
        <f>IF(ISBLANK(Ventas[[#This Row],[Código]]),"",VLOOKUP(Ventas[[#This Row],[Código]],Productos[],4,FALSE))</f>
        <v/>
      </c>
      <c r="G4823" s="1" t="str">
        <f>IF(ISBLANK(Ventas[[#This Row],[Código]]),"",VLOOKUP(Ventas[[#This Row],[Código]],Productos[],5,FALSE))</f>
        <v/>
      </c>
      <c r="H4823" s="23" t="str">
        <f>IF(ISBLANK(Ventas[[#This Row],[Código]]),"",Ventas[[#This Row],[Precio Unitario]]*Ventas[[#This Row],[Cantidad]])</f>
        <v/>
      </c>
      <c r="I4823" s="1" t="str">
        <f>IF(ISBLANK(Ventas[[#This Row],[Código]]),"",SUM(Ventas[[#This Row],[Monto]],I4822))</f>
        <v/>
      </c>
    </row>
    <row r="4824" spans="3:9" x14ac:dyDescent="0.25">
      <c r="C4824" t="str">
        <f>IF(ISBLANK(Ventas[[#This Row],[Código]]),"",VLOOKUP(Ventas[[#This Row],[Código]],Productos[],2,FALSE))</f>
        <v/>
      </c>
      <c r="D4824" t="str">
        <f>IF(ISBLANK(Ventas[[#This Row],[Código]]),"",VLOOKUP(Ventas[[#This Row],[Código]],Productos[],3,FALSE))</f>
        <v/>
      </c>
      <c r="E4824" s="22"/>
      <c r="F4824" s="1" t="str">
        <f>IF(ISBLANK(Ventas[[#This Row],[Código]]),"",VLOOKUP(Ventas[[#This Row],[Código]],Productos[],4,FALSE))</f>
        <v/>
      </c>
      <c r="G4824" s="1" t="str">
        <f>IF(ISBLANK(Ventas[[#This Row],[Código]]),"",VLOOKUP(Ventas[[#This Row],[Código]],Productos[],5,FALSE))</f>
        <v/>
      </c>
      <c r="H4824" s="23" t="str">
        <f>IF(ISBLANK(Ventas[[#This Row],[Código]]),"",Ventas[[#This Row],[Precio Unitario]]*Ventas[[#This Row],[Cantidad]])</f>
        <v/>
      </c>
      <c r="I4824" s="1" t="str">
        <f>IF(ISBLANK(Ventas[[#This Row],[Código]]),"",SUM(Ventas[[#This Row],[Monto]],I4823))</f>
        <v/>
      </c>
    </row>
    <row r="4825" spans="3:9" x14ac:dyDescent="0.25">
      <c r="C4825" t="str">
        <f>IF(ISBLANK(Ventas[[#This Row],[Código]]),"",VLOOKUP(Ventas[[#This Row],[Código]],Productos[],2,FALSE))</f>
        <v/>
      </c>
      <c r="D4825" t="str">
        <f>IF(ISBLANK(Ventas[[#This Row],[Código]]),"",VLOOKUP(Ventas[[#This Row],[Código]],Productos[],3,FALSE))</f>
        <v/>
      </c>
      <c r="E4825" s="22"/>
      <c r="F4825" s="1" t="str">
        <f>IF(ISBLANK(Ventas[[#This Row],[Código]]),"",VLOOKUP(Ventas[[#This Row],[Código]],Productos[],4,FALSE))</f>
        <v/>
      </c>
      <c r="G4825" s="1" t="str">
        <f>IF(ISBLANK(Ventas[[#This Row],[Código]]),"",VLOOKUP(Ventas[[#This Row],[Código]],Productos[],5,FALSE))</f>
        <v/>
      </c>
      <c r="H4825" s="23" t="str">
        <f>IF(ISBLANK(Ventas[[#This Row],[Código]]),"",Ventas[[#This Row],[Precio Unitario]]*Ventas[[#This Row],[Cantidad]])</f>
        <v/>
      </c>
      <c r="I4825" s="1" t="str">
        <f>IF(ISBLANK(Ventas[[#This Row],[Código]]),"",SUM(Ventas[[#This Row],[Monto]],I4824))</f>
        <v/>
      </c>
    </row>
    <row r="4826" spans="3:9" x14ac:dyDescent="0.25">
      <c r="C4826" t="str">
        <f>IF(ISBLANK(Ventas[[#This Row],[Código]]),"",VLOOKUP(Ventas[[#This Row],[Código]],Productos[],2,FALSE))</f>
        <v/>
      </c>
      <c r="D4826" t="str">
        <f>IF(ISBLANK(Ventas[[#This Row],[Código]]),"",VLOOKUP(Ventas[[#This Row],[Código]],Productos[],3,FALSE))</f>
        <v/>
      </c>
      <c r="E4826" s="22"/>
      <c r="F4826" s="1" t="str">
        <f>IF(ISBLANK(Ventas[[#This Row],[Código]]),"",VLOOKUP(Ventas[[#This Row],[Código]],Productos[],4,FALSE))</f>
        <v/>
      </c>
      <c r="G4826" s="1" t="str">
        <f>IF(ISBLANK(Ventas[[#This Row],[Código]]),"",VLOOKUP(Ventas[[#This Row],[Código]],Productos[],5,FALSE))</f>
        <v/>
      </c>
      <c r="H4826" s="23" t="str">
        <f>IF(ISBLANK(Ventas[[#This Row],[Código]]),"",Ventas[[#This Row],[Precio Unitario]]*Ventas[[#This Row],[Cantidad]])</f>
        <v/>
      </c>
      <c r="I4826" s="1" t="str">
        <f>IF(ISBLANK(Ventas[[#This Row],[Código]]),"",SUM(Ventas[[#This Row],[Monto]],I4825))</f>
        <v/>
      </c>
    </row>
    <row r="4827" spans="3:9" x14ac:dyDescent="0.25">
      <c r="C4827" t="str">
        <f>IF(ISBLANK(Ventas[[#This Row],[Código]]),"",VLOOKUP(Ventas[[#This Row],[Código]],Productos[],2,FALSE))</f>
        <v/>
      </c>
      <c r="D4827" t="str">
        <f>IF(ISBLANK(Ventas[[#This Row],[Código]]),"",VLOOKUP(Ventas[[#This Row],[Código]],Productos[],3,FALSE))</f>
        <v/>
      </c>
      <c r="E4827" s="22"/>
      <c r="F4827" s="1" t="str">
        <f>IF(ISBLANK(Ventas[[#This Row],[Código]]),"",VLOOKUP(Ventas[[#This Row],[Código]],Productos[],4,FALSE))</f>
        <v/>
      </c>
      <c r="G4827" s="1" t="str">
        <f>IF(ISBLANK(Ventas[[#This Row],[Código]]),"",VLOOKUP(Ventas[[#This Row],[Código]],Productos[],5,FALSE))</f>
        <v/>
      </c>
      <c r="H4827" s="23" t="str">
        <f>IF(ISBLANK(Ventas[[#This Row],[Código]]),"",Ventas[[#This Row],[Precio Unitario]]*Ventas[[#This Row],[Cantidad]])</f>
        <v/>
      </c>
      <c r="I4827" s="1" t="str">
        <f>IF(ISBLANK(Ventas[[#This Row],[Código]]),"",SUM(Ventas[[#This Row],[Monto]],I4826))</f>
        <v/>
      </c>
    </row>
    <row r="4828" spans="3:9" x14ac:dyDescent="0.25">
      <c r="C4828" t="str">
        <f>IF(ISBLANK(Ventas[[#This Row],[Código]]),"",VLOOKUP(Ventas[[#This Row],[Código]],Productos[],2,FALSE))</f>
        <v/>
      </c>
      <c r="D4828" t="str">
        <f>IF(ISBLANK(Ventas[[#This Row],[Código]]),"",VLOOKUP(Ventas[[#This Row],[Código]],Productos[],3,FALSE))</f>
        <v/>
      </c>
      <c r="E4828" s="22"/>
      <c r="F4828" s="1" t="str">
        <f>IF(ISBLANK(Ventas[[#This Row],[Código]]),"",VLOOKUP(Ventas[[#This Row],[Código]],Productos[],4,FALSE))</f>
        <v/>
      </c>
      <c r="G4828" s="1" t="str">
        <f>IF(ISBLANK(Ventas[[#This Row],[Código]]),"",VLOOKUP(Ventas[[#This Row],[Código]],Productos[],5,FALSE))</f>
        <v/>
      </c>
      <c r="H4828" s="23" t="str">
        <f>IF(ISBLANK(Ventas[[#This Row],[Código]]),"",Ventas[[#This Row],[Precio Unitario]]*Ventas[[#This Row],[Cantidad]])</f>
        <v/>
      </c>
      <c r="I4828" s="1" t="str">
        <f>IF(ISBLANK(Ventas[[#This Row],[Código]]),"",SUM(Ventas[[#This Row],[Monto]],I4827))</f>
        <v/>
      </c>
    </row>
    <row r="4829" spans="3:9" x14ac:dyDescent="0.25">
      <c r="C4829" t="str">
        <f>IF(ISBLANK(Ventas[[#This Row],[Código]]),"",VLOOKUP(Ventas[[#This Row],[Código]],Productos[],2,FALSE))</f>
        <v/>
      </c>
      <c r="D4829" t="str">
        <f>IF(ISBLANK(Ventas[[#This Row],[Código]]),"",VLOOKUP(Ventas[[#This Row],[Código]],Productos[],3,FALSE))</f>
        <v/>
      </c>
      <c r="E4829" s="22"/>
      <c r="F4829" s="1" t="str">
        <f>IF(ISBLANK(Ventas[[#This Row],[Código]]),"",VLOOKUP(Ventas[[#This Row],[Código]],Productos[],4,FALSE))</f>
        <v/>
      </c>
      <c r="G4829" s="1" t="str">
        <f>IF(ISBLANK(Ventas[[#This Row],[Código]]),"",VLOOKUP(Ventas[[#This Row],[Código]],Productos[],5,FALSE))</f>
        <v/>
      </c>
      <c r="H4829" s="23" t="str">
        <f>IF(ISBLANK(Ventas[[#This Row],[Código]]),"",Ventas[[#This Row],[Precio Unitario]]*Ventas[[#This Row],[Cantidad]])</f>
        <v/>
      </c>
      <c r="I4829" s="1" t="str">
        <f>IF(ISBLANK(Ventas[[#This Row],[Código]]),"",SUM(Ventas[[#This Row],[Monto]],I4828))</f>
        <v/>
      </c>
    </row>
    <row r="4830" spans="3:9" x14ac:dyDescent="0.25">
      <c r="C4830" t="str">
        <f>IF(ISBLANK(Ventas[[#This Row],[Código]]),"",VLOOKUP(Ventas[[#This Row],[Código]],Productos[],2,FALSE))</f>
        <v/>
      </c>
      <c r="D4830" t="str">
        <f>IF(ISBLANK(Ventas[[#This Row],[Código]]),"",VLOOKUP(Ventas[[#This Row],[Código]],Productos[],3,FALSE))</f>
        <v/>
      </c>
      <c r="E4830" s="22"/>
      <c r="F4830" s="1" t="str">
        <f>IF(ISBLANK(Ventas[[#This Row],[Código]]),"",VLOOKUP(Ventas[[#This Row],[Código]],Productos[],4,FALSE))</f>
        <v/>
      </c>
      <c r="G4830" s="1" t="str">
        <f>IF(ISBLANK(Ventas[[#This Row],[Código]]),"",VLOOKUP(Ventas[[#This Row],[Código]],Productos[],5,FALSE))</f>
        <v/>
      </c>
      <c r="H4830" s="23" t="str">
        <f>IF(ISBLANK(Ventas[[#This Row],[Código]]),"",Ventas[[#This Row],[Precio Unitario]]*Ventas[[#This Row],[Cantidad]])</f>
        <v/>
      </c>
      <c r="I4830" s="1" t="str">
        <f>IF(ISBLANK(Ventas[[#This Row],[Código]]),"",SUM(Ventas[[#This Row],[Monto]],I4829))</f>
        <v/>
      </c>
    </row>
    <row r="4831" spans="3:9" x14ac:dyDescent="0.25">
      <c r="C4831" t="str">
        <f>IF(ISBLANK(Ventas[[#This Row],[Código]]),"",VLOOKUP(Ventas[[#This Row],[Código]],Productos[],2,FALSE))</f>
        <v/>
      </c>
      <c r="D4831" t="str">
        <f>IF(ISBLANK(Ventas[[#This Row],[Código]]),"",VLOOKUP(Ventas[[#This Row],[Código]],Productos[],3,FALSE))</f>
        <v/>
      </c>
      <c r="E4831" s="22"/>
      <c r="F4831" s="1" t="str">
        <f>IF(ISBLANK(Ventas[[#This Row],[Código]]),"",VLOOKUP(Ventas[[#This Row],[Código]],Productos[],4,FALSE))</f>
        <v/>
      </c>
      <c r="G4831" s="1" t="str">
        <f>IF(ISBLANK(Ventas[[#This Row],[Código]]),"",VLOOKUP(Ventas[[#This Row],[Código]],Productos[],5,FALSE))</f>
        <v/>
      </c>
      <c r="H4831" s="23" t="str">
        <f>IF(ISBLANK(Ventas[[#This Row],[Código]]),"",Ventas[[#This Row],[Precio Unitario]]*Ventas[[#This Row],[Cantidad]])</f>
        <v/>
      </c>
      <c r="I4831" s="1" t="str">
        <f>IF(ISBLANK(Ventas[[#This Row],[Código]]),"",SUM(Ventas[[#This Row],[Monto]],I4830))</f>
        <v/>
      </c>
    </row>
    <row r="4832" spans="3:9" x14ac:dyDescent="0.25">
      <c r="C4832" t="str">
        <f>IF(ISBLANK(Ventas[[#This Row],[Código]]),"",VLOOKUP(Ventas[[#This Row],[Código]],Productos[],2,FALSE))</f>
        <v/>
      </c>
      <c r="D4832" t="str">
        <f>IF(ISBLANK(Ventas[[#This Row],[Código]]),"",VLOOKUP(Ventas[[#This Row],[Código]],Productos[],3,FALSE))</f>
        <v/>
      </c>
      <c r="E4832" s="22"/>
      <c r="F4832" s="1" t="str">
        <f>IF(ISBLANK(Ventas[[#This Row],[Código]]),"",VLOOKUP(Ventas[[#This Row],[Código]],Productos[],4,FALSE))</f>
        <v/>
      </c>
      <c r="G4832" s="1" t="str">
        <f>IF(ISBLANK(Ventas[[#This Row],[Código]]),"",VLOOKUP(Ventas[[#This Row],[Código]],Productos[],5,FALSE))</f>
        <v/>
      </c>
      <c r="H4832" s="23" t="str">
        <f>IF(ISBLANK(Ventas[[#This Row],[Código]]),"",Ventas[[#This Row],[Precio Unitario]]*Ventas[[#This Row],[Cantidad]])</f>
        <v/>
      </c>
      <c r="I4832" s="1" t="str">
        <f>IF(ISBLANK(Ventas[[#This Row],[Código]]),"",SUM(Ventas[[#This Row],[Monto]],I4831))</f>
        <v/>
      </c>
    </row>
    <row r="4833" spans="3:9" x14ac:dyDescent="0.25">
      <c r="C4833" t="str">
        <f>IF(ISBLANK(Ventas[[#This Row],[Código]]),"",VLOOKUP(Ventas[[#This Row],[Código]],Productos[],2,FALSE))</f>
        <v/>
      </c>
      <c r="D4833" t="str">
        <f>IF(ISBLANK(Ventas[[#This Row],[Código]]),"",VLOOKUP(Ventas[[#This Row],[Código]],Productos[],3,FALSE))</f>
        <v/>
      </c>
      <c r="E4833" s="22"/>
      <c r="F4833" s="1" t="str">
        <f>IF(ISBLANK(Ventas[[#This Row],[Código]]),"",VLOOKUP(Ventas[[#This Row],[Código]],Productos[],4,FALSE))</f>
        <v/>
      </c>
      <c r="G4833" s="1" t="str">
        <f>IF(ISBLANK(Ventas[[#This Row],[Código]]),"",VLOOKUP(Ventas[[#This Row],[Código]],Productos[],5,FALSE))</f>
        <v/>
      </c>
      <c r="H4833" s="23" t="str">
        <f>IF(ISBLANK(Ventas[[#This Row],[Código]]),"",Ventas[[#This Row],[Precio Unitario]]*Ventas[[#This Row],[Cantidad]])</f>
        <v/>
      </c>
      <c r="I4833" s="1" t="str">
        <f>IF(ISBLANK(Ventas[[#This Row],[Código]]),"",SUM(Ventas[[#This Row],[Monto]],I4832))</f>
        <v/>
      </c>
    </row>
    <row r="4834" spans="3:9" x14ac:dyDescent="0.25">
      <c r="C4834" t="str">
        <f>IF(ISBLANK(Ventas[[#This Row],[Código]]),"",VLOOKUP(Ventas[[#This Row],[Código]],Productos[],2,FALSE))</f>
        <v/>
      </c>
      <c r="D4834" t="str">
        <f>IF(ISBLANK(Ventas[[#This Row],[Código]]),"",VLOOKUP(Ventas[[#This Row],[Código]],Productos[],3,FALSE))</f>
        <v/>
      </c>
      <c r="E4834" s="22"/>
      <c r="F4834" s="1" t="str">
        <f>IF(ISBLANK(Ventas[[#This Row],[Código]]),"",VLOOKUP(Ventas[[#This Row],[Código]],Productos[],4,FALSE))</f>
        <v/>
      </c>
      <c r="G4834" s="1" t="str">
        <f>IF(ISBLANK(Ventas[[#This Row],[Código]]),"",VLOOKUP(Ventas[[#This Row],[Código]],Productos[],5,FALSE))</f>
        <v/>
      </c>
      <c r="H4834" s="23" t="str">
        <f>IF(ISBLANK(Ventas[[#This Row],[Código]]),"",Ventas[[#This Row],[Precio Unitario]]*Ventas[[#This Row],[Cantidad]])</f>
        <v/>
      </c>
      <c r="I4834" s="1" t="str">
        <f>IF(ISBLANK(Ventas[[#This Row],[Código]]),"",SUM(Ventas[[#This Row],[Monto]],I4833))</f>
        <v/>
      </c>
    </row>
    <row r="4835" spans="3:9" x14ac:dyDescent="0.25">
      <c r="C4835" t="str">
        <f>IF(ISBLANK(Ventas[[#This Row],[Código]]),"",VLOOKUP(Ventas[[#This Row],[Código]],Productos[],2,FALSE))</f>
        <v/>
      </c>
      <c r="D4835" t="str">
        <f>IF(ISBLANK(Ventas[[#This Row],[Código]]),"",VLOOKUP(Ventas[[#This Row],[Código]],Productos[],3,FALSE))</f>
        <v/>
      </c>
      <c r="E4835" s="22"/>
      <c r="F4835" s="1" t="str">
        <f>IF(ISBLANK(Ventas[[#This Row],[Código]]),"",VLOOKUP(Ventas[[#This Row],[Código]],Productos[],4,FALSE))</f>
        <v/>
      </c>
      <c r="G4835" s="1" t="str">
        <f>IF(ISBLANK(Ventas[[#This Row],[Código]]),"",VLOOKUP(Ventas[[#This Row],[Código]],Productos[],5,FALSE))</f>
        <v/>
      </c>
      <c r="H4835" s="23" t="str">
        <f>IF(ISBLANK(Ventas[[#This Row],[Código]]),"",Ventas[[#This Row],[Precio Unitario]]*Ventas[[#This Row],[Cantidad]])</f>
        <v/>
      </c>
      <c r="I4835" s="1" t="str">
        <f>IF(ISBLANK(Ventas[[#This Row],[Código]]),"",SUM(Ventas[[#This Row],[Monto]],I4834))</f>
        <v/>
      </c>
    </row>
    <row r="4836" spans="3:9" x14ac:dyDescent="0.25">
      <c r="C4836" t="str">
        <f>IF(ISBLANK(Ventas[[#This Row],[Código]]),"",VLOOKUP(Ventas[[#This Row],[Código]],Productos[],2,FALSE))</f>
        <v/>
      </c>
      <c r="D4836" t="str">
        <f>IF(ISBLANK(Ventas[[#This Row],[Código]]),"",VLOOKUP(Ventas[[#This Row],[Código]],Productos[],3,FALSE))</f>
        <v/>
      </c>
      <c r="E4836" s="22"/>
      <c r="F4836" s="1" t="str">
        <f>IF(ISBLANK(Ventas[[#This Row],[Código]]),"",VLOOKUP(Ventas[[#This Row],[Código]],Productos[],4,FALSE))</f>
        <v/>
      </c>
      <c r="G4836" s="1" t="str">
        <f>IF(ISBLANK(Ventas[[#This Row],[Código]]),"",VLOOKUP(Ventas[[#This Row],[Código]],Productos[],5,FALSE))</f>
        <v/>
      </c>
      <c r="H4836" s="23" t="str">
        <f>IF(ISBLANK(Ventas[[#This Row],[Código]]),"",Ventas[[#This Row],[Precio Unitario]]*Ventas[[#This Row],[Cantidad]])</f>
        <v/>
      </c>
      <c r="I4836" s="1" t="str">
        <f>IF(ISBLANK(Ventas[[#This Row],[Código]]),"",SUM(Ventas[[#This Row],[Monto]],I4835))</f>
        <v/>
      </c>
    </row>
    <row r="4837" spans="3:9" x14ac:dyDescent="0.25">
      <c r="C4837" t="str">
        <f>IF(ISBLANK(Ventas[[#This Row],[Código]]),"",VLOOKUP(Ventas[[#This Row],[Código]],Productos[],2,FALSE))</f>
        <v/>
      </c>
      <c r="D4837" t="str">
        <f>IF(ISBLANK(Ventas[[#This Row],[Código]]),"",VLOOKUP(Ventas[[#This Row],[Código]],Productos[],3,FALSE))</f>
        <v/>
      </c>
      <c r="E4837" s="22"/>
      <c r="F4837" s="1" t="str">
        <f>IF(ISBLANK(Ventas[[#This Row],[Código]]),"",VLOOKUP(Ventas[[#This Row],[Código]],Productos[],4,FALSE))</f>
        <v/>
      </c>
      <c r="G4837" s="1" t="str">
        <f>IF(ISBLANK(Ventas[[#This Row],[Código]]),"",VLOOKUP(Ventas[[#This Row],[Código]],Productos[],5,FALSE))</f>
        <v/>
      </c>
      <c r="H4837" s="23" t="str">
        <f>IF(ISBLANK(Ventas[[#This Row],[Código]]),"",Ventas[[#This Row],[Precio Unitario]]*Ventas[[#This Row],[Cantidad]])</f>
        <v/>
      </c>
      <c r="I4837" s="1" t="str">
        <f>IF(ISBLANK(Ventas[[#This Row],[Código]]),"",SUM(Ventas[[#This Row],[Monto]],I4836))</f>
        <v/>
      </c>
    </row>
    <row r="4838" spans="3:9" x14ac:dyDescent="0.25">
      <c r="C4838" t="str">
        <f>IF(ISBLANK(Ventas[[#This Row],[Código]]),"",VLOOKUP(Ventas[[#This Row],[Código]],Productos[],2,FALSE))</f>
        <v/>
      </c>
      <c r="D4838" t="str">
        <f>IF(ISBLANK(Ventas[[#This Row],[Código]]),"",VLOOKUP(Ventas[[#This Row],[Código]],Productos[],3,FALSE))</f>
        <v/>
      </c>
      <c r="E4838" s="22"/>
      <c r="F4838" s="1" t="str">
        <f>IF(ISBLANK(Ventas[[#This Row],[Código]]),"",VLOOKUP(Ventas[[#This Row],[Código]],Productos[],4,FALSE))</f>
        <v/>
      </c>
      <c r="G4838" s="1" t="str">
        <f>IF(ISBLANK(Ventas[[#This Row],[Código]]),"",VLOOKUP(Ventas[[#This Row],[Código]],Productos[],5,FALSE))</f>
        <v/>
      </c>
      <c r="H4838" s="23" t="str">
        <f>IF(ISBLANK(Ventas[[#This Row],[Código]]),"",Ventas[[#This Row],[Precio Unitario]]*Ventas[[#This Row],[Cantidad]])</f>
        <v/>
      </c>
      <c r="I4838" s="1" t="str">
        <f>IF(ISBLANK(Ventas[[#This Row],[Código]]),"",SUM(Ventas[[#This Row],[Monto]],I4837))</f>
        <v/>
      </c>
    </row>
    <row r="4839" spans="3:9" x14ac:dyDescent="0.25">
      <c r="C4839" t="str">
        <f>IF(ISBLANK(Ventas[[#This Row],[Código]]),"",VLOOKUP(Ventas[[#This Row],[Código]],Productos[],2,FALSE))</f>
        <v/>
      </c>
      <c r="D4839" t="str">
        <f>IF(ISBLANK(Ventas[[#This Row],[Código]]),"",VLOOKUP(Ventas[[#This Row],[Código]],Productos[],3,FALSE))</f>
        <v/>
      </c>
      <c r="E4839" s="22"/>
      <c r="F4839" s="1" t="str">
        <f>IF(ISBLANK(Ventas[[#This Row],[Código]]),"",VLOOKUP(Ventas[[#This Row],[Código]],Productos[],4,FALSE))</f>
        <v/>
      </c>
      <c r="G4839" s="1" t="str">
        <f>IF(ISBLANK(Ventas[[#This Row],[Código]]),"",VLOOKUP(Ventas[[#This Row],[Código]],Productos[],5,FALSE))</f>
        <v/>
      </c>
      <c r="H4839" s="23" t="str">
        <f>IF(ISBLANK(Ventas[[#This Row],[Código]]),"",Ventas[[#This Row],[Precio Unitario]]*Ventas[[#This Row],[Cantidad]])</f>
        <v/>
      </c>
      <c r="I4839" s="1" t="str">
        <f>IF(ISBLANK(Ventas[[#This Row],[Código]]),"",SUM(Ventas[[#This Row],[Monto]],I4838))</f>
        <v/>
      </c>
    </row>
    <row r="4840" spans="3:9" x14ac:dyDescent="0.25">
      <c r="C4840" t="str">
        <f>IF(ISBLANK(Ventas[[#This Row],[Código]]),"",VLOOKUP(Ventas[[#This Row],[Código]],Productos[],2,FALSE))</f>
        <v/>
      </c>
      <c r="D4840" t="str">
        <f>IF(ISBLANK(Ventas[[#This Row],[Código]]),"",VLOOKUP(Ventas[[#This Row],[Código]],Productos[],3,FALSE))</f>
        <v/>
      </c>
      <c r="E4840" s="22"/>
      <c r="F4840" s="1" t="str">
        <f>IF(ISBLANK(Ventas[[#This Row],[Código]]),"",VLOOKUP(Ventas[[#This Row],[Código]],Productos[],4,FALSE))</f>
        <v/>
      </c>
      <c r="G4840" s="1" t="str">
        <f>IF(ISBLANK(Ventas[[#This Row],[Código]]),"",VLOOKUP(Ventas[[#This Row],[Código]],Productos[],5,FALSE))</f>
        <v/>
      </c>
      <c r="H4840" s="23" t="str">
        <f>IF(ISBLANK(Ventas[[#This Row],[Código]]),"",Ventas[[#This Row],[Precio Unitario]]*Ventas[[#This Row],[Cantidad]])</f>
        <v/>
      </c>
      <c r="I4840" s="1" t="str">
        <f>IF(ISBLANK(Ventas[[#This Row],[Código]]),"",SUM(Ventas[[#This Row],[Monto]],I4839))</f>
        <v/>
      </c>
    </row>
    <row r="4841" spans="3:9" x14ac:dyDescent="0.25">
      <c r="C4841" t="str">
        <f>IF(ISBLANK(Ventas[[#This Row],[Código]]),"",VLOOKUP(Ventas[[#This Row],[Código]],Productos[],2,FALSE))</f>
        <v/>
      </c>
      <c r="D4841" t="str">
        <f>IF(ISBLANK(Ventas[[#This Row],[Código]]),"",VLOOKUP(Ventas[[#This Row],[Código]],Productos[],3,FALSE))</f>
        <v/>
      </c>
      <c r="E4841" s="22"/>
      <c r="F4841" s="1" t="str">
        <f>IF(ISBLANK(Ventas[[#This Row],[Código]]),"",VLOOKUP(Ventas[[#This Row],[Código]],Productos[],4,FALSE))</f>
        <v/>
      </c>
      <c r="G4841" s="1" t="str">
        <f>IF(ISBLANK(Ventas[[#This Row],[Código]]),"",VLOOKUP(Ventas[[#This Row],[Código]],Productos[],5,FALSE))</f>
        <v/>
      </c>
      <c r="H4841" s="23" t="str">
        <f>IF(ISBLANK(Ventas[[#This Row],[Código]]),"",Ventas[[#This Row],[Precio Unitario]]*Ventas[[#This Row],[Cantidad]])</f>
        <v/>
      </c>
      <c r="I4841" s="1" t="str">
        <f>IF(ISBLANK(Ventas[[#This Row],[Código]]),"",SUM(Ventas[[#This Row],[Monto]],I4840))</f>
        <v/>
      </c>
    </row>
    <row r="4842" spans="3:9" x14ac:dyDescent="0.25">
      <c r="C4842" t="str">
        <f>IF(ISBLANK(Ventas[[#This Row],[Código]]),"",VLOOKUP(Ventas[[#This Row],[Código]],Productos[],2,FALSE))</f>
        <v/>
      </c>
      <c r="D4842" t="str">
        <f>IF(ISBLANK(Ventas[[#This Row],[Código]]),"",VLOOKUP(Ventas[[#This Row],[Código]],Productos[],3,FALSE))</f>
        <v/>
      </c>
      <c r="E4842" s="22"/>
      <c r="F4842" s="1" t="str">
        <f>IF(ISBLANK(Ventas[[#This Row],[Código]]),"",VLOOKUP(Ventas[[#This Row],[Código]],Productos[],4,FALSE))</f>
        <v/>
      </c>
      <c r="G4842" s="1" t="str">
        <f>IF(ISBLANK(Ventas[[#This Row],[Código]]),"",VLOOKUP(Ventas[[#This Row],[Código]],Productos[],5,FALSE))</f>
        <v/>
      </c>
      <c r="H4842" s="23" t="str">
        <f>IF(ISBLANK(Ventas[[#This Row],[Código]]),"",Ventas[[#This Row],[Precio Unitario]]*Ventas[[#This Row],[Cantidad]])</f>
        <v/>
      </c>
      <c r="I4842" s="1" t="str">
        <f>IF(ISBLANK(Ventas[[#This Row],[Código]]),"",SUM(Ventas[[#This Row],[Monto]],I4841))</f>
        <v/>
      </c>
    </row>
    <row r="4843" spans="3:9" x14ac:dyDescent="0.25">
      <c r="C4843" t="str">
        <f>IF(ISBLANK(Ventas[[#This Row],[Código]]),"",VLOOKUP(Ventas[[#This Row],[Código]],Productos[],2,FALSE))</f>
        <v/>
      </c>
      <c r="D4843" t="str">
        <f>IF(ISBLANK(Ventas[[#This Row],[Código]]),"",VLOOKUP(Ventas[[#This Row],[Código]],Productos[],3,FALSE))</f>
        <v/>
      </c>
      <c r="E4843" s="22"/>
      <c r="F4843" s="1" t="str">
        <f>IF(ISBLANK(Ventas[[#This Row],[Código]]),"",VLOOKUP(Ventas[[#This Row],[Código]],Productos[],4,FALSE))</f>
        <v/>
      </c>
      <c r="G4843" s="1" t="str">
        <f>IF(ISBLANK(Ventas[[#This Row],[Código]]),"",VLOOKUP(Ventas[[#This Row],[Código]],Productos[],5,FALSE))</f>
        <v/>
      </c>
      <c r="H4843" s="23" t="str">
        <f>IF(ISBLANK(Ventas[[#This Row],[Código]]),"",Ventas[[#This Row],[Precio Unitario]]*Ventas[[#This Row],[Cantidad]])</f>
        <v/>
      </c>
      <c r="I4843" s="1" t="str">
        <f>IF(ISBLANK(Ventas[[#This Row],[Código]]),"",SUM(Ventas[[#This Row],[Monto]],I4842))</f>
        <v/>
      </c>
    </row>
    <row r="4844" spans="3:9" x14ac:dyDescent="0.25">
      <c r="C4844" t="str">
        <f>IF(ISBLANK(Ventas[[#This Row],[Código]]),"",VLOOKUP(Ventas[[#This Row],[Código]],Productos[],2,FALSE))</f>
        <v/>
      </c>
      <c r="D4844" t="str">
        <f>IF(ISBLANK(Ventas[[#This Row],[Código]]),"",VLOOKUP(Ventas[[#This Row],[Código]],Productos[],3,FALSE))</f>
        <v/>
      </c>
      <c r="E4844" s="22"/>
      <c r="F4844" s="1" t="str">
        <f>IF(ISBLANK(Ventas[[#This Row],[Código]]),"",VLOOKUP(Ventas[[#This Row],[Código]],Productos[],4,FALSE))</f>
        <v/>
      </c>
      <c r="G4844" s="1" t="str">
        <f>IF(ISBLANK(Ventas[[#This Row],[Código]]),"",VLOOKUP(Ventas[[#This Row],[Código]],Productos[],5,FALSE))</f>
        <v/>
      </c>
      <c r="H4844" s="23" t="str">
        <f>IF(ISBLANK(Ventas[[#This Row],[Código]]),"",Ventas[[#This Row],[Precio Unitario]]*Ventas[[#This Row],[Cantidad]])</f>
        <v/>
      </c>
      <c r="I4844" s="1" t="str">
        <f>IF(ISBLANK(Ventas[[#This Row],[Código]]),"",SUM(Ventas[[#This Row],[Monto]],I4843))</f>
        <v/>
      </c>
    </row>
    <row r="4845" spans="3:9" x14ac:dyDescent="0.25">
      <c r="C4845" t="str">
        <f>IF(ISBLANK(Ventas[[#This Row],[Código]]),"",VLOOKUP(Ventas[[#This Row],[Código]],Productos[],2,FALSE))</f>
        <v/>
      </c>
      <c r="D4845" t="str">
        <f>IF(ISBLANK(Ventas[[#This Row],[Código]]),"",VLOOKUP(Ventas[[#This Row],[Código]],Productos[],3,FALSE))</f>
        <v/>
      </c>
      <c r="E4845" s="22"/>
      <c r="F4845" s="1" t="str">
        <f>IF(ISBLANK(Ventas[[#This Row],[Código]]),"",VLOOKUP(Ventas[[#This Row],[Código]],Productos[],4,FALSE))</f>
        <v/>
      </c>
      <c r="G4845" s="1" t="str">
        <f>IF(ISBLANK(Ventas[[#This Row],[Código]]),"",VLOOKUP(Ventas[[#This Row],[Código]],Productos[],5,FALSE))</f>
        <v/>
      </c>
      <c r="H4845" s="23" t="str">
        <f>IF(ISBLANK(Ventas[[#This Row],[Código]]),"",Ventas[[#This Row],[Precio Unitario]]*Ventas[[#This Row],[Cantidad]])</f>
        <v/>
      </c>
      <c r="I4845" s="1" t="str">
        <f>IF(ISBLANK(Ventas[[#This Row],[Código]]),"",SUM(Ventas[[#This Row],[Monto]],I4844))</f>
        <v/>
      </c>
    </row>
    <row r="4846" spans="3:9" x14ac:dyDescent="0.25">
      <c r="C4846" t="str">
        <f>IF(ISBLANK(Ventas[[#This Row],[Código]]),"",VLOOKUP(Ventas[[#This Row],[Código]],Productos[],2,FALSE))</f>
        <v/>
      </c>
      <c r="D4846" t="str">
        <f>IF(ISBLANK(Ventas[[#This Row],[Código]]),"",VLOOKUP(Ventas[[#This Row],[Código]],Productos[],3,FALSE))</f>
        <v/>
      </c>
      <c r="E4846" s="22"/>
      <c r="F4846" s="1" t="str">
        <f>IF(ISBLANK(Ventas[[#This Row],[Código]]),"",VLOOKUP(Ventas[[#This Row],[Código]],Productos[],4,FALSE))</f>
        <v/>
      </c>
      <c r="G4846" s="1" t="str">
        <f>IF(ISBLANK(Ventas[[#This Row],[Código]]),"",VLOOKUP(Ventas[[#This Row],[Código]],Productos[],5,FALSE))</f>
        <v/>
      </c>
      <c r="H4846" s="23" t="str">
        <f>IF(ISBLANK(Ventas[[#This Row],[Código]]),"",Ventas[[#This Row],[Precio Unitario]]*Ventas[[#This Row],[Cantidad]])</f>
        <v/>
      </c>
      <c r="I4846" s="1" t="str">
        <f>IF(ISBLANK(Ventas[[#This Row],[Código]]),"",SUM(Ventas[[#This Row],[Monto]],I4845))</f>
        <v/>
      </c>
    </row>
    <row r="4847" spans="3:9" x14ac:dyDescent="0.25">
      <c r="C4847" t="str">
        <f>IF(ISBLANK(Ventas[[#This Row],[Código]]),"",VLOOKUP(Ventas[[#This Row],[Código]],Productos[],2,FALSE))</f>
        <v/>
      </c>
      <c r="D4847" t="str">
        <f>IF(ISBLANK(Ventas[[#This Row],[Código]]),"",VLOOKUP(Ventas[[#This Row],[Código]],Productos[],3,FALSE))</f>
        <v/>
      </c>
      <c r="E4847" s="22"/>
      <c r="F4847" s="1" t="str">
        <f>IF(ISBLANK(Ventas[[#This Row],[Código]]),"",VLOOKUP(Ventas[[#This Row],[Código]],Productos[],4,FALSE))</f>
        <v/>
      </c>
      <c r="G4847" s="1" t="str">
        <f>IF(ISBLANK(Ventas[[#This Row],[Código]]),"",VLOOKUP(Ventas[[#This Row],[Código]],Productos[],5,FALSE))</f>
        <v/>
      </c>
      <c r="H4847" s="23" t="str">
        <f>IF(ISBLANK(Ventas[[#This Row],[Código]]),"",Ventas[[#This Row],[Precio Unitario]]*Ventas[[#This Row],[Cantidad]])</f>
        <v/>
      </c>
      <c r="I4847" s="1" t="str">
        <f>IF(ISBLANK(Ventas[[#This Row],[Código]]),"",SUM(Ventas[[#This Row],[Monto]],I4846))</f>
        <v/>
      </c>
    </row>
    <row r="4848" spans="3:9" x14ac:dyDescent="0.25">
      <c r="C4848" t="str">
        <f>IF(ISBLANK(Ventas[[#This Row],[Código]]),"",VLOOKUP(Ventas[[#This Row],[Código]],Productos[],2,FALSE))</f>
        <v/>
      </c>
      <c r="D4848" t="str">
        <f>IF(ISBLANK(Ventas[[#This Row],[Código]]),"",VLOOKUP(Ventas[[#This Row],[Código]],Productos[],3,FALSE))</f>
        <v/>
      </c>
      <c r="E4848" s="22"/>
      <c r="F4848" s="1" t="str">
        <f>IF(ISBLANK(Ventas[[#This Row],[Código]]),"",VLOOKUP(Ventas[[#This Row],[Código]],Productos[],4,FALSE))</f>
        <v/>
      </c>
      <c r="G4848" s="1" t="str">
        <f>IF(ISBLANK(Ventas[[#This Row],[Código]]),"",VLOOKUP(Ventas[[#This Row],[Código]],Productos[],5,FALSE))</f>
        <v/>
      </c>
      <c r="H4848" s="23" t="str">
        <f>IF(ISBLANK(Ventas[[#This Row],[Código]]),"",Ventas[[#This Row],[Precio Unitario]]*Ventas[[#This Row],[Cantidad]])</f>
        <v/>
      </c>
      <c r="I4848" s="1" t="str">
        <f>IF(ISBLANK(Ventas[[#This Row],[Código]]),"",SUM(Ventas[[#This Row],[Monto]],I4847))</f>
        <v/>
      </c>
    </row>
    <row r="4849" spans="3:9" x14ac:dyDescent="0.25">
      <c r="C4849" t="str">
        <f>IF(ISBLANK(Ventas[[#This Row],[Código]]),"",VLOOKUP(Ventas[[#This Row],[Código]],Productos[],2,FALSE))</f>
        <v/>
      </c>
      <c r="D4849" t="str">
        <f>IF(ISBLANK(Ventas[[#This Row],[Código]]),"",VLOOKUP(Ventas[[#This Row],[Código]],Productos[],3,FALSE))</f>
        <v/>
      </c>
      <c r="E4849" s="22"/>
      <c r="F4849" s="1" t="str">
        <f>IF(ISBLANK(Ventas[[#This Row],[Código]]),"",VLOOKUP(Ventas[[#This Row],[Código]],Productos[],4,FALSE))</f>
        <v/>
      </c>
      <c r="G4849" s="1" t="str">
        <f>IF(ISBLANK(Ventas[[#This Row],[Código]]),"",VLOOKUP(Ventas[[#This Row],[Código]],Productos[],5,FALSE))</f>
        <v/>
      </c>
      <c r="H4849" s="23" t="str">
        <f>IF(ISBLANK(Ventas[[#This Row],[Código]]),"",Ventas[[#This Row],[Precio Unitario]]*Ventas[[#This Row],[Cantidad]])</f>
        <v/>
      </c>
      <c r="I4849" s="1" t="str">
        <f>IF(ISBLANK(Ventas[[#This Row],[Código]]),"",SUM(Ventas[[#This Row],[Monto]],I4848))</f>
        <v/>
      </c>
    </row>
    <row r="4850" spans="3:9" x14ac:dyDescent="0.25">
      <c r="C4850" t="str">
        <f>IF(ISBLANK(Ventas[[#This Row],[Código]]),"",VLOOKUP(Ventas[[#This Row],[Código]],Productos[],2,FALSE))</f>
        <v/>
      </c>
      <c r="D4850" t="str">
        <f>IF(ISBLANK(Ventas[[#This Row],[Código]]),"",VLOOKUP(Ventas[[#This Row],[Código]],Productos[],3,FALSE))</f>
        <v/>
      </c>
      <c r="E4850" s="22"/>
      <c r="F4850" s="1" t="str">
        <f>IF(ISBLANK(Ventas[[#This Row],[Código]]),"",VLOOKUP(Ventas[[#This Row],[Código]],Productos[],4,FALSE))</f>
        <v/>
      </c>
      <c r="G4850" s="1" t="str">
        <f>IF(ISBLANK(Ventas[[#This Row],[Código]]),"",VLOOKUP(Ventas[[#This Row],[Código]],Productos[],5,FALSE))</f>
        <v/>
      </c>
      <c r="H4850" s="23" t="str">
        <f>IF(ISBLANK(Ventas[[#This Row],[Código]]),"",Ventas[[#This Row],[Precio Unitario]]*Ventas[[#This Row],[Cantidad]])</f>
        <v/>
      </c>
      <c r="I4850" s="1" t="str">
        <f>IF(ISBLANK(Ventas[[#This Row],[Código]]),"",SUM(Ventas[[#This Row],[Monto]],I4849))</f>
        <v/>
      </c>
    </row>
    <row r="4851" spans="3:9" x14ac:dyDescent="0.25">
      <c r="C4851" t="str">
        <f>IF(ISBLANK(Ventas[[#This Row],[Código]]),"",VLOOKUP(Ventas[[#This Row],[Código]],Productos[],2,FALSE))</f>
        <v/>
      </c>
      <c r="D4851" t="str">
        <f>IF(ISBLANK(Ventas[[#This Row],[Código]]),"",VLOOKUP(Ventas[[#This Row],[Código]],Productos[],3,FALSE))</f>
        <v/>
      </c>
      <c r="E4851" s="22"/>
      <c r="F4851" s="1" t="str">
        <f>IF(ISBLANK(Ventas[[#This Row],[Código]]),"",VLOOKUP(Ventas[[#This Row],[Código]],Productos[],4,FALSE))</f>
        <v/>
      </c>
      <c r="G4851" s="1" t="str">
        <f>IF(ISBLANK(Ventas[[#This Row],[Código]]),"",VLOOKUP(Ventas[[#This Row],[Código]],Productos[],5,FALSE))</f>
        <v/>
      </c>
      <c r="H4851" s="23" t="str">
        <f>IF(ISBLANK(Ventas[[#This Row],[Código]]),"",Ventas[[#This Row],[Precio Unitario]]*Ventas[[#This Row],[Cantidad]])</f>
        <v/>
      </c>
      <c r="I4851" s="1" t="str">
        <f>IF(ISBLANK(Ventas[[#This Row],[Código]]),"",SUM(Ventas[[#This Row],[Monto]],I4850))</f>
        <v/>
      </c>
    </row>
    <row r="4852" spans="3:9" x14ac:dyDescent="0.25">
      <c r="C4852" t="str">
        <f>IF(ISBLANK(Ventas[[#This Row],[Código]]),"",VLOOKUP(Ventas[[#This Row],[Código]],Productos[],2,FALSE))</f>
        <v/>
      </c>
      <c r="D4852" t="str">
        <f>IF(ISBLANK(Ventas[[#This Row],[Código]]),"",VLOOKUP(Ventas[[#This Row],[Código]],Productos[],3,FALSE))</f>
        <v/>
      </c>
      <c r="E4852" s="22"/>
      <c r="F4852" s="1" t="str">
        <f>IF(ISBLANK(Ventas[[#This Row],[Código]]),"",VLOOKUP(Ventas[[#This Row],[Código]],Productos[],4,FALSE))</f>
        <v/>
      </c>
      <c r="G4852" s="1" t="str">
        <f>IF(ISBLANK(Ventas[[#This Row],[Código]]),"",VLOOKUP(Ventas[[#This Row],[Código]],Productos[],5,FALSE))</f>
        <v/>
      </c>
      <c r="H4852" s="23" t="str">
        <f>IF(ISBLANK(Ventas[[#This Row],[Código]]),"",Ventas[[#This Row],[Precio Unitario]]*Ventas[[#This Row],[Cantidad]])</f>
        <v/>
      </c>
      <c r="I4852" s="1" t="str">
        <f>IF(ISBLANK(Ventas[[#This Row],[Código]]),"",SUM(Ventas[[#This Row],[Monto]],I4851))</f>
        <v/>
      </c>
    </row>
    <row r="4853" spans="3:9" x14ac:dyDescent="0.25">
      <c r="C4853" t="str">
        <f>IF(ISBLANK(Ventas[[#This Row],[Código]]),"",VLOOKUP(Ventas[[#This Row],[Código]],Productos[],2,FALSE))</f>
        <v/>
      </c>
      <c r="D4853" t="str">
        <f>IF(ISBLANK(Ventas[[#This Row],[Código]]),"",VLOOKUP(Ventas[[#This Row],[Código]],Productos[],3,FALSE))</f>
        <v/>
      </c>
      <c r="E4853" s="22"/>
      <c r="F4853" s="1" t="str">
        <f>IF(ISBLANK(Ventas[[#This Row],[Código]]),"",VLOOKUP(Ventas[[#This Row],[Código]],Productos[],4,FALSE))</f>
        <v/>
      </c>
      <c r="G4853" s="1" t="str">
        <f>IF(ISBLANK(Ventas[[#This Row],[Código]]),"",VLOOKUP(Ventas[[#This Row],[Código]],Productos[],5,FALSE))</f>
        <v/>
      </c>
      <c r="H4853" s="23" t="str">
        <f>IF(ISBLANK(Ventas[[#This Row],[Código]]),"",Ventas[[#This Row],[Precio Unitario]]*Ventas[[#This Row],[Cantidad]])</f>
        <v/>
      </c>
      <c r="I4853" s="1" t="str">
        <f>IF(ISBLANK(Ventas[[#This Row],[Código]]),"",SUM(Ventas[[#This Row],[Monto]],I4852))</f>
        <v/>
      </c>
    </row>
    <row r="4854" spans="3:9" x14ac:dyDescent="0.25">
      <c r="C4854" t="str">
        <f>IF(ISBLANK(Ventas[[#This Row],[Código]]),"",VLOOKUP(Ventas[[#This Row],[Código]],Productos[],2,FALSE))</f>
        <v/>
      </c>
      <c r="D4854" t="str">
        <f>IF(ISBLANK(Ventas[[#This Row],[Código]]),"",VLOOKUP(Ventas[[#This Row],[Código]],Productos[],3,FALSE))</f>
        <v/>
      </c>
      <c r="E4854" s="22"/>
      <c r="F4854" s="1" t="str">
        <f>IF(ISBLANK(Ventas[[#This Row],[Código]]),"",VLOOKUP(Ventas[[#This Row],[Código]],Productos[],4,FALSE))</f>
        <v/>
      </c>
      <c r="G4854" s="1" t="str">
        <f>IF(ISBLANK(Ventas[[#This Row],[Código]]),"",VLOOKUP(Ventas[[#This Row],[Código]],Productos[],5,FALSE))</f>
        <v/>
      </c>
      <c r="H4854" s="23" t="str">
        <f>IF(ISBLANK(Ventas[[#This Row],[Código]]),"",Ventas[[#This Row],[Precio Unitario]]*Ventas[[#This Row],[Cantidad]])</f>
        <v/>
      </c>
      <c r="I4854" s="1" t="str">
        <f>IF(ISBLANK(Ventas[[#This Row],[Código]]),"",SUM(Ventas[[#This Row],[Monto]],I4853))</f>
        <v/>
      </c>
    </row>
    <row r="4855" spans="3:9" x14ac:dyDescent="0.25">
      <c r="C4855" t="str">
        <f>IF(ISBLANK(Ventas[[#This Row],[Código]]),"",VLOOKUP(Ventas[[#This Row],[Código]],Productos[],2,FALSE))</f>
        <v/>
      </c>
      <c r="D4855" t="str">
        <f>IF(ISBLANK(Ventas[[#This Row],[Código]]),"",VLOOKUP(Ventas[[#This Row],[Código]],Productos[],3,FALSE))</f>
        <v/>
      </c>
      <c r="E4855" s="22"/>
      <c r="F4855" s="1" t="str">
        <f>IF(ISBLANK(Ventas[[#This Row],[Código]]),"",VLOOKUP(Ventas[[#This Row],[Código]],Productos[],4,FALSE))</f>
        <v/>
      </c>
      <c r="G4855" s="1" t="str">
        <f>IF(ISBLANK(Ventas[[#This Row],[Código]]),"",VLOOKUP(Ventas[[#This Row],[Código]],Productos[],5,FALSE))</f>
        <v/>
      </c>
      <c r="H4855" s="23" t="str">
        <f>IF(ISBLANK(Ventas[[#This Row],[Código]]),"",Ventas[[#This Row],[Precio Unitario]]*Ventas[[#This Row],[Cantidad]])</f>
        <v/>
      </c>
      <c r="I4855" s="1" t="str">
        <f>IF(ISBLANK(Ventas[[#This Row],[Código]]),"",SUM(Ventas[[#This Row],[Monto]],I4854))</f>
        <v/>
      </c>
    </row>
    <row r="4856" spans="3:9" x14ac:dyDescent="0.25">
      <c r="C4856" t="str">
        <f>IF(ISBLANK(Ventas[[#This Row],[Código]]),"",VLOOKUP(Ventas[[#This Row],[Código]],Productos[],2,FALSE))</f>
        <v/>
      </c>
      <c r="D4856" t="str">
        <f>IF(ISBLANK(Ventas[[#This Row],[Código]]),"",VLOOKUP(Ventas[[#This Row],[Código]],Productos[],3,FALSE))</f>
        <v/>
      </c>
      <c r="E4856" s="22"/>
      <c r="F4856" s="1" t="str">
        <f>IF(ISBLANK(Ventas[[#This Row],[Código]]),"",VLOOKUP(Ventas[[#This Row],[Código]],Productos[],4,FALSE))</f>
        <v/>
      </c>
      <c r="G4856" s="1" t="str">
        <f>IF(ISBLANK(Ventas[[#This Row],[Código]]),"",VLOOKUP(Ventas[[#This Row],[Código]],Productos[],5,FALSE))</f>
        <v/>
      </c>
      <c r="H4856" s="23" t="str">
        <f>IF(ISBLANK(Ventas[[#This Row],[Código]]),"",Ventas[[#This Row],[Precio Unitario]]*Ventas[[#This Row],[Cantidad]])</f>
        <v/>
      </c>
      <c r="I4856" s="1" t="str">
        <f>IF(ISBLANK(Ventas[[#This Row],[Código]]),"",SUM(Ventas[[#This Row],[Monto]],I4855))</f>
        <v/>
      </c>
    </row>
    <row r="4857" spans="3:9" x14ac:dyDescent="0.25">
      <c r="C4857" t="str">
        <f>IF(ISBLANK(Ventas[[#This Row],[Código]]),"",VLOOKUP(Ventas[[#This Row],[Código]],Productos[],2,FALSE))</f>
        <v/>
      </c>
      <c r="D4857" t="str">
        <f>IF(ISBLANK(Ventas[[#This Row],[Código]]),"",VLOOKUP(Ventas[[#This Row],[Código]],Productos[],3,FALSE))</f>
        <v/>
      </c>
      <c r="E4857" s="22"/>
      <c r="F4857" s="1" t="str">
        <f>IF(ISBLANK(Ventas[[#This Row],[Código]]),"",VLOOKUP(Ventas[[#This Row],[Código]],Productos[],4,FALSE))</f>
        <v/>
      </c>
      <c r="G4857" s="1" t="str">
        <f>IF(ISBLANK(Ventas[[#This Row],[Código]]),"",VLOOKUP(Ventas[[#This Row],[Código]],Productos[],5,FALSE))</f>
        <v/>
      </c>
      <c r="H4857" s="23" t="str">
        <f>IF(ISBLANK(Ventas[[#This Row],[Código]]),"",Ventas[[#This Row],[Precio Unitario]]*Ventas[[#This Row],[Cantidad]])</f>
        <v/>
      </c>
      <c r="I4857" s="1" t="str">
        <f>IF(ISBLANK(Ventas[[#This Row],[Código]]),"",SUM(Ventas[[#This Row],[Monto]],I4856))</f>
        <v/>
      </c>
    </row>
    <row r="4858" spans="3:9" x14ac:dyDescent="0.25">
      <c r="C4858" t="str">
        <f>IF(ISBLANK(Ventas[[#This Row],[Código]]),"",VLOOKUP(Ventas[[#This Row],[Código]],Productos[],2,FALSE))</f>
        <v/>
      </c>
      <c r="D4858" t="str">
        <f>IF(ISBLANK(Ventas[[#This Row],[Código]]),"",VLOOKUP(Ventas[[#This Row],[Código]],Productos[],3,FALSE))</f>
        <v/>
      </c>
      <c r="E4858" s="22"/>
      <c r="F4858" s="1" t="str">
        <f>IF(ISBLANK(Ventas[[#This Row],[Código]]),"",VLOOKUP(Ventas[[#This Row],[Código]],Productos[],4,FALSE))</f>
        <v/>
      </c>
      <c r="G4858" s="1" t="str">
        <f>IF(ISBLANK(Ventas[[#This Row],[Código]]),"",VLOOKUP(Ventas[[#This Row],[Código]],Productos[],5,FALSE))</f>
        <v/>
      </c>
      <c r="H4858" s="23" t="str">
        <f>IF(ISBLANK(Ventas[[#This Row],[Código]]),"",Ventas[[#This Row],[Precio Unitario]]*Ventas[[#This Row],[Cantidad]])</f>
        <v/>
      </c>
      <c r="I4858" s="1" t="str">
        <f>IF(ISBLANK(Ventas[[#This Row],[Código]]),"",SUM(Ventas[[#This Row],[Monto]],I4857))</f>
        <v/>
      </c>
    </row>
    <row r="4859" spans="3:9" x14ac:dyDescent="0.25">
      <c r="C4859" t="str">
        <f>IF(ISBLANK(Ventas[[#This Row],[Código]]),"",VLOOKUP(Ventas[[#This Row],[Código]],Productos[],2,FALSE))</f>
        <v/>
      </c>
      <c r="D4859" t="str">
        <f>IF(ISBLANK(Ventas[[#This Row],[Código]]),"",VLOOKUP(Ventas[[#This Row],[Código]],Productos[],3,FALSE))</f>
        <v/>
      </c>
      <c r="E4859" s="22"/>
      <c r="F4859" s="1" t="str">
        <f>IF(ISBLANK(Ventas[[#This Row],[Código]]),"",VLOOKUP(Ventas[[#This Row],[Código]],Productos[],4,FALSE))</f>
        <v/>
      </c>
      <c r="G4859" s="1" t="str">
        <f>IF(ISBLANK(Ventas[[#This Row],[Código]]),"",VLOOKUP(Ventas[[#This Row],[Código]],Productos[],5,FALSE))</f>
        <v/>
      </c>
      <c r="H4859" s="23" t="str">
        <f>IF(ISBLANK(Ventas[[#This Row],[Código]]),"",Ventas[[#This Row],[Precio Unitario]]*Ventas[[#This Row],[Cantidad]])</f>
        <v/>
      </c>
      <c r="I4859" s="1" t="str">
        <f>IF(ISBLANK(Ventas[[#This Row],[Código]]),"",SUM(Ventas[[#This Row],[Monto]],I4858))</f>
        <v/>
      </c>
    </row>
    <row r="4860" spans="3:9" x14ac:dyDescent="0.25">
      <c r="C4860" t="str">
        <f>IF(ISBLANK(Ventas[[#This Row],[Código]]),"",VLOOKUP(Ventas[[#This Row],[Código]],Productos[],2,FALSE))</f>
        <v/>
      </c>
      <c r="D4860" t="str">
        <f>IF(ISBLANK(Ventas[[#This Row],[Código]]),"",VLOOKUP(Ventas[[#This Row],[Código]],Productos[],3,FALSE))</f>
        <v/>
      </c>
      <c r="E4860" s="22"/>
      <c r="F4860" s="1" t="str">
        <f>IF(ISBLANK(Ventas[[#This Row],[Código]]),"",VLOOKUP(Ventas[[#This Row],[Código]],Productos[],4,FALSE))</f>
        <v/>
      </c>
      <c r="G4860" s="1" t="str">
        <f>IF(ISBLANK(Ventas[[#This Row],[Código]]),"",VLOOKUP(Ventas[[#This Row],[Código]],Productos[],5,FALSE))</f>
        <v/>
      </c>
      <c r="H4860" s="23" t="str">
        <f>IF(ISBLANK(Ventas[[#This Row],[Código]]),"",Ventas[[#This Row],[Precio Unitario]]*Ventas[[#This Row],[Cantidad]])</f>
        <v/>
      </c>
      <c r="I4860" s="1" t="str">
        <f>IF(ISBLANK(Ventas[[#This Row],[Código]]),"",SUM(Ventas[[#This Row],[Monto]],I4859))</f>
        <v/>
      </c>
    </row>
    <row r="4861" spans="3:9" x14ac:dyDescent="0.25">
      <c r="C4861" t="str">
        <f>IF(ISBLANK(Ventas[[#This Row],[Código]]),"",VLOOKUP(Ventas[[#This Row],[Código]],Productos[],2,FALSE))</f>
        <v/>
      </c>
      <c r="D4861" t="str">
        <f>IF(ISBLANK(Ventas[[#This Row],[Código]]),"",VLOOKUP(Ventas[[#This Row],[Código]],Productos[],3,FALSE))</f>
        <v/>
      </c>
      <c r="E4861" s="22"/>
      <c r="F4861" s="1" t="str">
        <f>IF(ISBLANK(Ventas[[#This Row],[Código]]),"",VLOOKUP(Ventas[[#This Row],[Código]],Productos[],4,FALSE))</f>
        <v/>
      </c>
      <c r="G4861" s="1" t="str">
        <f>IF(ISBLANK(Ventas[[#This Row],[Código]]),"",VLOOKUP(Ventas[[#This Row],[Código]],Productos[],5,FALSE))</f>
        <v/>
      </c>
      <c r="H4861" s="23" t="str">
        <f>IF(ISBLANK(Ventas[[#This Row],[Código]]),"",Ventas[[#This Row],[Precio Unitario]]*Ventas[[#This Row],[Cantidad]])</f>
        <v/>
      </c>
      <c r="I4861" s="1" t="str">
        <f>IF(ISBLANK(Ventas[[#This Row],[Código]]),"",SUM(Ventas[[#This Row],[Monto]],I4860))</f>
        <v/>
      </c>
    </row>
    <row r="4862" spans="3:9" x14ac:dyDescent="0.25">
      <c r="C4862" t="str">
        <f>IF(ISBLANK(Ventas[[#This Row],[Código]]),"",VLOOKUP(Ventas[[#This Row],[Código]],Productos[],2,FALSE))</f>
        <v/>
      </c>
      <c r="D4862" t="str">
        <f>IF(ISBLANK(Ventas[[#This Row],[Código]]),"",VLOOKUP(Ventas[[#This Row],[Código]],Productos[],3,FALSE))</f>
        <v/>
      </c>
      <c r="E4862" s="22"/>
      <c r="F4862" s="1" t="str">
        <f>IF(ISBLANK(Ventas[[#This Row],[Código]]),"",VLOOKUP(Ventas[[#This Row],[Código]],Productos[],4,FALSE))</f>
        <v/>
      </c>
      <c r="G4862" s="1" t="str">
        <f>IF(ISBLANK(Ventas[[#This Row],[Código]]),"",VLOOKUP(Ventas[[#This Row],[Código]],Productos[],5,FALSE))</f>
        <v/>
      </c>
      <c r="H4862" s="23" t="str">
        <f>IF(ISBLANK(Ventas[[#This Row],[Código]]),"",Ventas[[#This Row],[Precio Unitario]]*Ventas[[#This Row],[Cantidad]])</f>
        <v/>
      </c>
      <c r="I4862" s="1" t="str">
        <f>IF(ISBLANK(Ventas[[#This Row],[Código]]),"",SUM(Ventas[[#This Row],[Monto]],I4861))</f>
        <v/>
      </c>
    </row>
    <row r="4863" spans="3:9" x14ac:dyDescent="0.25">
      <c r="C4863" t="str">
        <f>IF(ISBLANK(Ventas[[#This Row],[Código]]),"",VLOOKUP(Ventas[[#This Row],[Código]],Productos[],2,FALSE))</f>
        <v/>
      </c>
      <c r="D4863" t="str">
        <f>IF(ISBLANK(Ventas[[#This Row],[Código]]),"",VLOOKUP(Ventas[[#This Row],[Código]],Productos[],3,FALSE))</f>
        <v/>
      </c>
      <c r="E4863" s="22"/>
      <c r="F4863" s="1" t="str">
        <f>IF(ISBLANK(Ventas[[#This Row],[Código]]),"",VLOOKUP(Ventas[[#This Row],[Código]],Productos[],4,FALSE))</f>
        <v/>
      </c>
      <c r="G4863" s="1" t="str">
        <f>IF(ISBLANK(Ventas[[#This Row],[Código]]),"",VLOOKUP(Ventas[[#This Row],[Código]],Productos[],5,FALSE))</f>
        <v/>
      </c>
      <c r="H4863" s="23" t="str">
        <f>IF(ISBLANK(Ventas[[#This Row],[Código]]),"",Ventas[[#This Row],[Precio Unitario]]*Ventas[[#This Row],[Cantidad]])</f>
        <v/>
      </c>
      <c r="I4863" s="1" t="str">
        <f>IF(ISBLANK(Ventas[[#This Row],[Código]]),"",SUM(Ventas[[#This Row],[Monto]],I4862))</f>
        <v/>
      </c>
    </row>
    <row r="4864" spans="3:9" x14ac:dyDescent="0.25">
      <c r="C4864" t="str">
        <f>IF(ISBLANK(Ventas[[#This Row],[Código]]),"",VLOOKUP(Ventas[[#This Row],[Código]],Productos[],2,FALSE))</f>
        <v/>
      </c>
      <c r="D4864" t="str">
        <f>IF(ISBLANK(Ventas[[#This Row],[Código]]),"",VLOOKUP(Ventas[[#This Row],[Código]],Productos[],3,FALSE))</f>
        <v/>
      </c>
      <c r="E4864" s="22"/>
      <c r="F4864" s="1" t="str">
        <f>IF(ISBLANK(Ventas[[#This Row],[Código]]),"",VLOOKUP(Ventas[[#This Row],[Código]],Productos[],4,FALSE))</f>
        <v/>
      </c>
      <c r="G4864" s="1" t="str">
        <f>IF(ISBLANK(Ventas[[#This Row],[Código]]),"",VLOOKUP(Ventas[[#This Row],[Código]],Productos[],5,FALSE))</f>
        <v/>
      </c>
      <c r="H4864" s="23" t="str">
        <f>IF(ISBLANK(Ventas[[#This Row],[Código]]),"",Ventas[[#This Row],[Precio Unitario]]*Ventas[[#This Row],[Cantidad]])</f>
        <v/>
      </c>
      <c r="I4864" s="1" t="str">
        <f>IF(ISBLANK(Ventas[[#This Row],[Código]]),"",SUM(Ventas[[#This Row],[Monto]],I4863))</f>
        <v/>
      </c>
    </row>
    <row r="4865" spans="3:9" x14ac:dyDescent="0.25">
      <c r="C4865" t="str">
        <f>IF(ISBLANK(Ventas[[#This Row],[Código]]),"",VLOOKUP(Ventas[[#This Row],[Código]],Productos[],2,FALSE))</f>
        <v/>
      </c>
      <c r="D4865" t="str">
        <f>IF(ISBLANK(Ventas[[#This Row],[Código]]),"",VLOOKUP(Ventas[[#This Row],[Código]],Productos[],3,FALSE))</f>
        <v/>
      </c>
      <c r="E4865" s="22"/>
      <c r="F4865" s="1" t="str">
        <f>IF(ISBLANK(Ventas[[#This Row],[Código]]),"",VLOOKUP(Ventas[[#This Row],[Código]],Productos[],4,FALSE))</f>
        <v/>
      </c>
      <c r="G4865" s="1" t="str">
        <f>IF(ISBLANK(Ventas[[#This Row],[Código]]),"",VLOOKUP(Ventas[[#This Row],[Código]],Productos[],5,FALSE))</f>
        <v/>
      </c>
      <c r="H4865" s="23" t="str">
        <f>IF(ISBLANK(Ventas[[#This Row],[Código]]),"",Ventas[[#This Row],[Precio Unitario]]*Ventas[[#This Row],[Cantidad]])</f>
        <v/>
      </c>
      <c r="I4865" s="1" t="str">
        <f>IF(ISBLANK(Ventas[[#This Row],[Código]]),"",SUM(Ventas[[#This Row],[Monto]],I4864))</f>
        <v/>
      </c>
    </row>
    <row r="4866" spans="3:9" x14ac:dyDescent="0.25">
      <c r="C4866" t="str">
        <f>IF(ISBLANK(Ventas[[#This Row],[Código]]),"",VLOOKUP(Ventas[[#This Row],[Código]],Productos[],2,FALSE))</f>
        <v/>
      </c>
      <c r="D4866" t="str">
        <f>IF(ISBLANK(Ventas[[#This Row],[Código]]),"",VLOOKUP(Ventas[[#This Row],[Código]],Productos[],3,FALSE))</f>
        <v/>
      </c>
      <c r="E4866" s="22"/>
      <c r="F4866" s="1" t="str">
        <f>IF(ISBLANK(Ventas[[#This Row],[Código]]),"",VLOOKUP(Ventas[[#This Row],[Código]],Productos[],4,FALSE))</f>
        <v/>
      </c>
      <c r="G4866" s="1" t="str">
        <f>IF(ISBLANK(Ventas[[#This Row],[Código]]),"",VLOOKUP(Ventas[[#This Row],[Código]],Productos[],5,FALSE))</f>
        <v/>
      </c>
      <c r="H4866" s="23" t="str">
        <f>IF(ISBLANK(Ventas[[#This Row],[Código]]),"",Ventas[[#This Row],[Precio Unitario]]*Ventas[[#This Row],[Cantidad]])</f>
        <v/>
      </c>
      <c r="I4866" s="1" t="str">
        <f>IF(ISBLANK(Ventas[[#This Row],[Código]]),"",SUM(Ventas[[#This Row],[Monto]],I4865))</f>
        <v/>
      </c>
    </row>
    <row r="4867" spans="3:9" x14ac:dyDescent="0.25">
      <c r="C4867" t="str">
        <f>IF(ISBLANK(Ventas[[#This Row],[Código]]),"",VLOOKUP(Ventas[[#This Row],[Código]],Productos[],2,FALSE))</f>
        <v/>
      </c>
      <c r="D4867" t="str">
        <f>IF(ISBLANK(Ventas[[#This Row],[Código]]),"",VLOOKUP(Ventas[[#This Row],[Código]],Productos[],3,FALSE))</f>
        <v/>
      </c>
      <c r="E4867" s="22"/>
      <c r="F4867" s="1" t="str">
        <f>IF(ISBLANK(Ventas[[#This Row],[Código]]),"",VLOOKUP(Ventas[[#This Row],[Código]],Productos[],4,FALSE))</f>
        <v/>
      </c>
      <c r="G4867" s="1" t="str">
        <f>IF(ISBLANK(Ventas[[#This Row],[Código]]),"",VLOOKUP(Ventas[[#This Row],[Código]],Productos[],5,FALSE))</f>
        <v/>
      </c>
      <c r="H4867" s="23" t="str">
        <f>IF(ISBLANK(Ventas[[#This Row],[Código]]),"",Ventas[[#This Row],[Precio Unitario]]*Ventas[[#This Row],[Cantidad]])</f>
        <v/>
      </c>
      <c r="I4867" s="1" t="str">
        <f>IF(ISBLANK(Ventas[[#This Row],[Código]]),"",SUM(Ventas[[#This Row],[Monto]],I4866))</f>
        <v/>
      </c>
    </row>
    <row r="4868" spans="3:9" x14ac:dyDescent="0.25">
      <c r="C4868" t="str">
        <f>IF(ISBLANK(Ventas[[#This Row],[Código]]),"",VLOOKUP(Ventas[[#This Row],[Código]],Productos[],2,FALSE))</f>
        <v/>
      </c>
      <c r="D4868" t="str">
        <f>IF(ISBLANK(Ventas[[#This Row],[Código]]),"",VLOOKUP(Ventas[[#This Row],[Código]],Productos[],3,FALSE))</f>
        <v/>
      </c>
      <c r="E4868" s="22"/>
      <c r="F4868" s="1" t="str">
        <f>IF(ISBLANK(Ventas[[#This Row],[Código]]),"",VLOOKUP(Ventas[[#This Row],[Código]],Productos[],4,FALSE))</f>
        <v/>
      </c>
      <c r="G4868" s="1" t="str">
        <f>IF(ISBLANK(Ventas[[#This Row],[Código]]),"",VLOOKUP(Ventas[[#This Row],[Código]],Productos[],5,FALSE))</f>
        <v/>
      </c>
      <c r="H4868" s="23" t="str">
        <f>IF(ISBLANK(Ventas[[#This Row],[Código]]),"",Ventas[[#This Row],[Precio Unitario]]*Ventas[[#This Row],[Cantidad]])</f>
        <v/>
      </c>
      <c r="I4868" s="1" t="str">
        <f>IF(ISBLANK(Ventas[[#This Row],[Código]]),"",SUM(Ventas[[#This Row],[Monto]],I4867))</f>
        <v/>
      </c>
    </row>
    <row r="4869" spans="3:9" x14ac:dyDescent="0.25">
      <c r="C4869" t="str">
        <f>IF(ISBLANK(Ventas[[#This Row],[Código]]),"",VLOOKUP(Ventas[[#This Row],[Código]],Productos[],2,FALSE))</f>
        <v/>
      </c>
      <c r="D4869" t="str">
        <f>IF(ISBLANK(Ventas[[#This Row],[Código]]),"",VLOOKUP(Ventas[[#This Row],[Código]],Productos[],3,FALSE))</f>
        <v/>
      </c>
      <c r="E4869" s="22"/>
      <c r="F4869" s="1" t="str">
        <f>IF(ISBLANK(Ventas[[#This Row],[Código]]),"",VLOOKUP(Ventas[[#This Row],[Código]],Productos[],4,FALSE))</f>
        <v/>
      </c>
      <c r="G4869" s="1" t="str">
        <f>IF(ISBLANK(Ventas[[#This Row],[Código]]),"",VLOOKUP(Ventas[[#This Row],[Código]],Productos[],5,FALSE))</f>
        <v/>
      </c>
      <c r="H4869" s="23" t="str">
        <f>IF(ISBLANK(Ventas[[#This Row],[Código]]),"",Ventas[[#This Row],[Precio Unitario]]*Ventas[[#This Row],[Cantidad]])</f>
        <v/>
      </c>
      <c r="I4869" s="1" t="str">
        <f>IF(ISBLANK(Ventas[[#This Row],[Código]]),"",SUM(Ventas[[#This Row],[Monto]],I4868))</f>
        <v/>
      </c>
    </row>
    <row r="4870" spans="3:9" x14ac:dyDescent="0.25">
      <c r="C4870" t="str">
        <f>IF(ISBLANK(Ventas[[#This Row],[Código]]),"",VLOOKUP(Ventas[[#This Row],[Código]],Productos[],2,FALSE))</f>
        <v/>
      </c>
      <c r="D4870" t="str">
        <f>IF(ISBLANK(Ventas[[#This Row],[Código]]),"",VLOOKUP(Ventas[[#This Row],[Código]],Productos[],3,FALSE))</f>
        <v/>
      </c>
      <c r="E4870" s="22"/>
      <c r="F4870" s="1" t="str">
        <f>IF(ISBLANK(Ventas[[#This Row],[Código]]),"",VLOOKUP(Ventas[[#This Row],[Código]],Productos[],4,FALSE))</f>
        <v/>
      </c>
      <c r="G4870" s="1" t="str">
        <f>IF(ISBLANK(Ventas[[#This Row],[Código]]),"",VLOOKUP(Ventas[[#This Row],[Código]],Productos[],5,FALSE))</f>
        <v/>
      </c>
      <c r="H4870" s="23" t="str">
        <f>IF(ISBLANK(Ventas[[#This Row],[Código]]),"",Ventas[[#This Row],[Precio Unitario]]*Ventas[[#This Row],[Cantidad]])</f>
        <v/>
      </c>
      <c r="I4870" s="1" t="str">
        <f>IF(ISBLANK(Ventas[[#This Row],[Código]]),"",SUM(Ventas[[#This Row],[Monto]],I4869))</f>
        <v/>
      </c>
    </row>
    <row r="4871" spans="3:9" x14ac:dyDescent="0.25">
      <c r="C4871" t="str">
        <f>IF(ISBLANK(Ventas[[#This Row],[Código]]),"",VLOOKUP(Ventas[[#This Row],[Código]],Productos[],2,FALSE))</f>
        <v/>
      </c>
      <c r="D4871" t="str">
        <f>IF(ISBLANK(Ventas[[#This Row],[Código]]),"",VLOOKUP(Ventas[[#This Row],[Código]],Productos[],3,FALSE))</f>
        <v/>
      </c>
      <c r="E4871" s="22"/>
      <c r="F4871" s="1" t="str">
        <f>IF(ISBLANK(Ventas[[#This Row],[Código]]),"",VLOOKUP(Ventas[[#This Row],[Código]],Productos[],4,FALSE))</f>
        <v/>
      </c>
      <c r="G4871" s="1" t="str">
        <f>IF(ISBLANK(Ventas[[#This Row],[Código]]),"",VLOOKUP(Ventas[[#This Row],[Código]],Productos[],5,FALSE))</f>
        <v/>
      </c>
      <c r="H4871" s="23" t="str">
        <f>IF(ISBLANK(Ventas[[#This Row],[Código]]),"",Ventas[[#This Row],[Precio Unitario]]*Ventas[[#This Row],[Cantidad]])</f>
        <v/>
      </c>
      <c r="I4871" s="1" t="str">
        <f>IF(ISBLANK(Ventas[[#This Row],[Código]]),"",SUM(Ventas[[#This Row],[Monto]],I4870))</f>
        <v/>
      </c>
    </row>
    <row r="4872" spans="3:9" x14ac:dyDescent="0.25">
      <c r="C4872" t="str">
        <f>IF(ISBLANK(Ventas[[#This Row],[Código]]),"",VLOOKUP(Ventas[[#This Row],[Código]],Productos[],2,FALSE))</f>
        <v/>
      </c>
      <c r="D4872" t="str">
        <f>IF(ISBLANK(Ventas[[#This Row],[Código]]),"",VLOOKUP(Ventas[[#This Row],[Código]],Productos[],3,FALSE))</f>
        <v/>
      </c>
      <c r="E4872" s="22"/>
      <c r="F4872" s="1" t="str">
        <f>IF(ISBLANK(Ventas[[#This Row],[Código]]),"",VLOOKUP(Ventas[[#This Row],[Código]],Productos[],4,FALSE))</f>
        <v/>
      </c>
      <c r="G4872" s="1" t="str">
        <f>IF(ISBLANK(Ventas[[#This Row],[Código]]),"",VLOOKUP(Ventas[[#This Row],[Código]],Productos[],5,FALSE))</f>
        <v/>
      </c>
      <c r="H4872" s="23" t="str">
        <f>IF(ISBLANK(Ventas[[#This Row],[Código]]),"",Ventas[[#This Row],[Precio Unitario]]*Ventas[[#This Row],[Cantidad]])</f>
        <v/>
      </c>
      <c r="I4872" s="1" t="str">
        <f>IF(ISBLANK(Ventas[[#This Row],[Código]]),"",SUM(Ventas[[#This Row],[Monto]],I4871))</f>
        <v/>
      </c>
    </row>
    <row r="4873" spans="3:9" x14ac:dyDescent="0.25">
      <c r="C4873" t="str">
        <f>IF(ISBLANK(Ventas[[#This Row],[Código]]),"",VLOOKUP(Ventas[[#This Row],[Código]],Productos[],2,FALSE))</f>
        <v/>
      </c>
      <c r="D4873" t="str">
        <f>IF(ISBLANK(Ventas[[#This Row],[Código]]),"",VLOOKUP(Ventas[[#This Row],[Código]],Productos[],3,FALSE))</f>
        <v/>
      </c>
      <c r="E4873" s="22"/>
      <c r="F4873" s="1" t="str">
        <f>IF(ISBLANK(Ventas[[#This Row],[Código]]),"",VLOOKUP(Ventas[[#This Row],[Código]],Productos[],4,FALSE))</f>
        <v/>
      </c>
      <c r="G4873" s="1" t="str">
        <f>IF(ISBLANK(Ventas[[#This Row],[Código]]),"",VLOOKUP(Ventas[[#This Row],[Código]],Productos[],5,FALSE))</f>
        <v/>
      </c>
      <c r="H4873" s="23" t="str">
        <f>IF(ISBLANK(Ventas[[#This Row],[Código]]),"",Ventas[[#This Row],[Precio Unitario]]*Ventas[[#This Row],[Cantidad]])</f>
        <v/>
      </c>
      <c r="I4873" s="1" t="str">
        <f>IF(ISBLANK(Ventas[[#This Row],[Código]]),"",SUM(Ventas[[#This Row],[Monto]],I4872))</f>
        <v/>
      </c>
    </row>
    <row r="4874" spans="3:9" x14ac:dyDescent="0.25">
      <c r="C4874" t="str">
        <f>IF(ISBLANK(Ventas[[#This Row],[Código]]),"",VLOOKUP(Ventas[[#This Row],[Código]],Productos[],2,FALSE))</f>
        <v/>
      </c>
      <c r="D4874" t="str">
        <f>IF(ISBLANK(Ventas[[#This Row],[Código]]),"",VLOOKUP(Ventas[[#This Row],[Código]],Productos[],3,FALSE))</f>
        <v/>
      </c>
      <c r="E4874" s="22"/>
      <c r="F4874" s="1" t="str">
        <f>IF(ISBLANK(Ventas[[#This Row],[Código]]),"",VLOOKUP(Ventas[[#This Row],[Código]],Productos[],4,FALSE))</f>
        <v/>
      </c>
      <c r="G4874" s="1" t="str">
        <f>IF(ISBLANK(Ventas[[#This Row],[Código]]),"",VLOOKUP(Ventas[[#This Row],[Código]],Productos[],5,FALSE))</f>
        <v/>
      </c>
      <c r="H4874" s="23" t="str">
        <f>IF(ISBLANK(Ventas[[#This Row],[Código]]),"",Ventas[[#This Row],[Precio Unitario]]*Ventas[[#This Row],[Cantidad]])</f>
        <v/>
      </c>
      <c r="I4874" s="1" t="str">
        <f>IF(ISBLANK(Ventas[[#This Row],[Código]]),"",SUM(Ventas[[#This Row],[Monto]],I4873))</f>
        <v/>
      </c>
    </row>
    <row r="4875" spans="3:9" x14ac:dyDescent="0.25">
      <c r="C4875" t="str">
        <f>IF(ISBLANK(Ventas[[#This Row],[Código]]),"",VLOOKUP(Ventas[[#This Row],[Código]],Productos[],2,FALSE))</f>
        <v/>
      </c>
      <c r="D4875" t="str">
        <f>IF(ISBLANK(Ventas[[#This Row],[Código]]),"",VLOOKUP(Ventas[[#This Row],[Código]],Productos[],3,FALSE))</f>
        <v/>
      </c>
      <c r="E4875" s="22"/>
      <c r="F4875" s="1" t="str">
        <f>IF(ISBLANK(Ventas[[#This Row],[Código]]),"",VLOOKUP(Ventas[[#This Row],[Código]],Productos[],4,FALSE))</f>
        <v/>
      </c>
      <c r="G4875" s="1" t="str">
        <f>IF(ISBLANK(Ventas[[#This Row],[Código]]),"",VLOOKUP(Ventas[[#This Row],[Código]],Productos[],5,FALSE))</f>
        <v/>
      </c>
      <c r="H4875" s="23" t="str">
        <f>IF(ISBLANK(Ventas[[#This Row],[Código]]),"",Ventas[[#This Row],[Precio Unitario]]*Ventas[[#This Row],[Cantidad]])</f>
        <v/>
      </c>
      <c r="I4875" s="1" t="str">
        <f>IF(ISBLANK(Ventas[[#This Row],[Código]]),"",SUM(Ventas[[#This Row],[Monto]],I4874))</f>
        <v/>
      </c>
    </row>
    <row r="4876" spans="3:9" x14ac:dyDescent="0.25">
      <c r="C4876" t="str">
        <f>IF(ISBLANK(Ventas[[#This Row],[Código]]),"",VLOOKUP(Ventas[[#This Row],[Código]],Productos[],2,FALSE))</f>
        <v/>
      </c>
      <c r="D4876" t="str">
        <f>IF(ISBLANK(Ventas[[#This Row],[Código]]),"",VLOOKUP(Ventas[[#This Row],[Código]],Productos[],3,FALSE))</f>
        <v/>
      </c>
      <c r="E4876" s="22"/>
      <c r="F4876" s="1" t="str">
        <f>IF(ISBLANK(Ventas[[#This Row],[Código]]),"",VLOOKUP(Ventas[[#This Row],[Código]],Productos[],4,FALSE))</f>
        <v/>
      </c>
      <c r="G4876" s="1" t="str">
        <f>IF(ISBLANK(Ventas[[#This Row],[Código]]),"",VLOOKUP(Ventas[[#This Row],[Código]],Productos[],5,FALSE))</f>
        <v/>
      </c>
      <c r="H4876" s="23" t="str">
        <f>IF(ISBLANK(Ventas[[#This Row],[Código]]),"",Ventas[[#This Row],[Precio Unitario]]*Ventas[[#This Row],[Cantidad]])</f>
        <v/>
      </c>
      <c r="I4876" s="1" t="str">
        <f>IF(ISBLANK(Ventas[[#This Row],[Código]]),"",SUM(Ventas[[#This Row],[Monto]],I4875))</f>
        <v/>
      </c>
    </row>
    <row r="4877" spans="3:9" x14ac:dyDescent="0.25">
      <c r="C4877" t="str">
        <f>IF(ISBLANK(Ventas[[#This Row],[Código]]),"",VLOOKUP(Ventas[[#This Row],[Código]],Productos[],2,FALSE))</f>
        <v/>
      </c>
      <c r="D4877" t="str">
        <f>IF(ISBLANK(Ventas[[#This Row],[Código]]),"",VLOOKUP(Ventas[[#This Row],[Código]],Productos[],3,FALSE))</f>
        <v/>
      </c>
      <c r="E4877" s="22"/>
      <c r="F4877" s="1" t="str">
        <f>IF(ISBLANK(Ventas[[#This Row],[Código]]),"",VLOOKUP(Ventas[[#This Row],[Código]],Productos[],4,FALSE))</f>
        <v/>
      </c>
      <c r="G4877" s="1" t="str">
        <f>IF(ISBLANK(Ventas[[#This Row],[Código]]),"",VLOOKUP(Ventas[[#This Row],[Código]],Productos[],5,FALSE))</f>
        <v/>
      </c>
      <c r="H4877" s="23" t="str">
        <f>IF(ISBLANK(Ventas[[#This Row],[Código]]),"",Ventas[[#This Row],[Precio Unitario]]*Ventas[[#This Row],[Cantidad]])</f>
        <v/>
      </c>
      <c r="I4877" s="1" t="str">
        <f>IF(ISBLANK(Ventas[[#This Row],[Código]]),"",SUM(Ventas[[#This Row],[Monto]],I4876))</f>
        <v/>
      </c>
    </row>
    <row r="4878" spans="3:9" x14ac:dyDescent="0.25">
      <c r="C4878" t="str">
        <f>IF(ISBLANK(Ventas[[#This Row],[Código]]),"",VLOOKUP(Ventas[[#This Row],[Código]],Productos[],2,FALSE))</f>
        <v/>
      </c>
      <c r="D4878" t="str">
        <f>IF(ISBLANK(Ventas[[#This Row],[Código]]),"",VLOOKUP(Ventas[[#This Row],[Código]],Productos[],3,FALSE))</f>
        <v/>
      </c>
      <c r="E4878" s="22"/>
      <c r="F4878" s="1" t="str">
        <f>IF(ISBLANK(Ventas[[#This Row],[Código]]),"",VLOOKUP(Ventas[[#This Row],[Código]],Productos[],4,FALSE))</f>
        <v/>
      </c>
      <c r="G4878" s="1" t="str">
        <f>IF(ISBLANK(Ventas[[#This Row],[Código]]),"",VLOOKUP(Ventas[[#This Row],[Código]],Productos[],5,FALSE))</f>
        <v/>
      </c>
      <c r="H4878" s="23" t="str">
        <f>IF(ISBLANK(Ventas[[#This Row],[Código]]),"",Ventas[[#This Row],[Precio Unitario]]*Ventas[[#This Row],[Cantidad]])</f>
        <v/>
      </c>
      <c r="I4878" s="1" t="str">
        <f>IF(ISBLANK(Ventas[[#This Row],[Código]]),"",SUM(Ventas[[#This Row],[Monto]],I4877))</f>
        <v/>
      </c>
    </row>
    <row r="4879" spans="3:9" x14ac:dyDescent="0.25">
      <c r="C4879" t="str">
        <f>IF(ISBLANK(Ventas[[#This Row],[Código]]),"",VLOOKUP(Ventas[[#This Row],[Código]],Productos[],2,FALSE))</f>
        <v/>
      </c>
      <c r="D4879" t="str">
        <f>IF(ISBLANK(Ventas[[#This Row],[Código]]),"",VLOOKUP(Ventas[[#This Row],[Código]],Productos[],3,FALSE))</f>
        <v/>
      </c>
      <c r="E4879" s="22"/>
      <c r="F4879" s="1" t="str">
        <f>IF(ISBLANK(Ventas[[#This Row],[Código]]),"",VLOOKUP(Ventas[[#This Row],[Código]],Productos[],4,FALSE))</f>
        <v/>
      </c>
      <c r="G4879" s="1" t="str">
        <f>IF(ISBLANK(Ventas[[#This Row],[Código]]),"",VLOOKUP(Ventas[[#This Row],[Código]],Productos[],5,FALSE))</f>
        <v/>
      </c>
      <c r="H4879" s="23" t="str">
        <f>IF(ISBLANK(Ventas[[#This Row],[Código]]),"",Ventas[[#This Row],[Precio Unitario]]*Ventas[[#This Row],[Cantidad]])</f>
        <v/>
      </c>
      <c r="I4879" s="1" t="str">
        <f>IF(ISBLANK(Ventas[[#This Row],[Código]]),"",SUM(Ventas[[#This Row],[Monto]],I4878))</f>
        <v/>
      </c>
    </row>
    <row r="4880" spans="3:9" x14ac:dyDescent="0.25">
      <c r="C4880" t="str">
        <f>IF(ISBLANK(Ventas[[#This Row],[Código]]),"",VLOOKUP(Ventas[[#This Row],[Código]],Productos[],2,FALSE))</f>
        <v/>
      </c>
      <c r="D4880" t="str">
        <f>IF(ISBLANK(Ventas[[#This Row],[Código]]),"",VLOOKUP(Ventas[[#This Row],[Código]],Productos[],3,FALSE))</f>
        <v/>
      </c>
      <c r="E4880" s="22"/>
      <c r="F4880" s="1" t="str">
        <f>IF(ISBLANK(Ventas[[#This Row],[Código]]),"",VLOOKUP(Ventas[[#This Row],[Código]],Productos[],4,FALSE))</f>
        <v/>
      </c>
      <c r="G4880" s="1" t="str">
        <f>IF(ISBLANK(Ventas[[#This Row],[Código]]),"",VLOOKUP(Ventas[[#This Row],[Código]],Productos[],5,FALSE))</f>
        <v/>
      </c>
      <c r="H4880" s="23" t="str">
        <f>IF(ISBLANK(Ventas[[#This Row],[Código]]),"",Ventas[[#This Row],[Precio Unitario]]*Ventas[[#This Row],[Cantidad]])</f>
        <v/>
      </c>
      <c r="I4880" s="1" t="str">
        <f>IF(ISBLANK(Ventas[[#This Row],[Código]]),"",SUM(Ventas[[#This Row],[Monto]],I4879))</f>
        <v/>
      </c>
    </row>
    <row r="4881" spans="3:9" x14ac:dyDescent="0.25">
      <c r="C4881" t="str">
        <f>IF(ISBLANK(Ventas[[#This Row],[Código]]),"",VLOOKUP(Ventas[[#This Row],[Código]],Productos[],2,FALSE))</f>
        <v/>
      </c>
      <c r="D4881" t="str">
        <f>IF(ISBLANK(Ventas[[#This Row],[Código]]),"",VLOOKUP(Ventas[[#This Row],[Código]],Productos[],3,FALSE))</f>
        <v/>
      </c>
      <c r="E4881" s="22"/>
      <c r="F4881" s="1" t="str">
        <f>IF(ISBLANK(Ventas[[#This Row],[Código]]),"",VLOOKUP(Ventas[[#This Row],[Código]],Productos[],4,FALSE))</f>
        <v/>
      </c>
      <c r="G4881" s="1" t="str">
        <f>IF(ISBLANK(Ventas[[#This Row],[Código]]),"",VLOOKUP(Ventas[[#This Row],[Código]],Productos[],5,FALSE))</f>
        <v/>
      </c>
      <c r="H4881" s="23" t="str">
        <f>IF(ISBLANK(Ventas[[#This Row],[Código]]),"",Ventas[[#This Row],[Precio Unitario]]*Ventas[[#This Row],[Cantidad]])</f>
        <v/>
      </c>
      <c r="I4881" s="1" t="str">
        <f>IF(ISBLANK(Ventas[[#This Row],[Código]]),"",SUM(Ventas[[#This Row],[Monto]],I4880))</f>
        <v/>
      </c>
    </row>
    <row r="4882" spans="3:9" x14ac:dyDescent="0.25">
      <c r="C4882" t="str">
        <f>IF(ISBLANK(Ventas[[#This Row],[Código]]),"",VLOOKUP(Ventas[[#This Row],[Código]],Productos[],2,FALSE))</f>
        <v/>
      </c>
      <c r="D4882" t="str">
        <f>IF(ISBLANK(Ventas[[#This Row],[Código]]),"",VLOOKUP(Ventas[[#This Row],[Código]],Productos[],3,FALSE))</f>
        <v/>
      </c>
      <c r="E4882" s="22"/>
      <c r="F4882" s="1" t="str">
        <f>IF(ISBLANK(Ventas[[#This Row],[Código]]),"",VLOOKUP(Ventas[[#This Row],[Código]],Productos[],4,FALSE))</f>
        <v/>
      </c>
      <c r="G4882" s="1" t="str">
        <f>IF(ISBLANK(Ventas[[#This Row],[Código]]),"",VLOOKUP(Ventas[[#This Row],[Código]],Productos[],5,FALSE))</f>
        <v/>
      </c>
      <c r="H4882" s="23" t="str">
        <f>IF(ISBLANK(Ventas[[#This Row],[Código]]),"",Ventas[[#This Row],[Precio Unitario]]*Ventas[[#This Row],[Cantidad]])</f>
        <v/>
      </c>
      <c r="I4882" s="1" t="str">
        <f>IF(ISBLANK(Ventas[[#This Row],[Código]]),"",SUM(Ventas[[#This Row],[Monto]],I4881))</f>
        <v/>
      </c>
    </row>
    <row r="4883" spans="3:9" x14ac:dyDescent="0.25">
      <c r="C4883" t="str">
        <f>IF(ISBLANK(Ventas[[#This Row],[Código]]),"",VLOOKUP(Ventas[[#This Row],[Código]],Productos[],2,FALSE))</f>
        <v/>
      </c>
      <c r="D4883" t="str">
        <f>IF(ISBLANK(Ventas[[#This Row],[Código]]),"",VLOOKUP(Ventas[[#This Row],[Código]],Productos[],3,FALSE))</f>
        <v/>
      </c>
      <c r="E4883" s="22"/>
      <c r="F4883" s="1" t="str">
        <f>IF(ISBLANK(Ventas[[#This Row],[Código]]),"",VLOOKUP(Ventas[[#This Row],[Código]],Productos[],4,FALSE))</f>
        <v/>
      </c>
      <c r="G4883" s="1" t="str">
        <f>IF(ISBLANK(Ventas[[#This Row],[Código]]),"",VLOOKUP(Ventas[[#This Row],[Código]],Productos[],5,FALSE))</f>
        <v/>
      </c>
      <c r="H4883" s="23" t="str">
        <f>IF(ISBLANK(Ventas[[#This Row],[Código]]),"",Ventas[[#This Row],[Precio Unitario]]*Ventas[[#This Row],[Cantidad]])</f>
        <v/>
      </c>
      <c r="I4883" s="1" t="str">
        <f>IF(ISBLANK(Ventas[[#This Row],[Código]]),"",SUM(Ventas[[#This Row],[Monto]],I4882))</f>
        <v/>
      </c>
    </row>
    <row r="4884" spans="3:9" x14ac:dyDescent="0.25">
      <c r="C4884" t="str">
        <f>IF(ISBLANK(Ventas[[#This Row],[Código]]),"",VLOOKUP(Ventas[[#This Row],[Código]],Productos[],2,FALSE))</f>
        <v/>
      </c>
      <c r="D4884" t="str">
        <f>IF(ISBLANK(Ventas[[#This Row],[Código]]),"",VLOOKUP(Ventas[[#This Row],[Código]],Productos[],3,FALSE))</f>
        <v/>
      </c>
      <c r="E4884" s="22"/>
      <c r="F4884" s="1" t="str">
        <f>IF(ISBLANK(Ventas[[#This Row],[Código]]),"",VLOOKUP(Ventas[[#This Row],[Código]],Productos[],4,FALSE))</f>
        <v/>
      </c>
      <c r="G4884" s="1" t="str">
        <f>IF(ISBLANK(Ventas[[#This Row],[Código]]),"",VLOOKUP(Ventas[[#This Row],[Código]],Productos[],5,FALSE))</f>
        <v/>
      </c>
      <c r="H4884" s="23" t="str">
        <f>IF(ISBLANK(Ventas[[#This Row],[Código]]),"",Ventas[[#This Row],[Precio Unitario]]*Ventas[[#This Row],[Cantidad]])</f>
        <v/>
      </c>
      <c r="I4884" s="1" t="str">
        <f>IF(ISBLANK(Ventas[[#This Row],[Código]]),"",SUM(Ventas[[#This Row],[Monto]],I4883))</f>
        <v/>
      </c>
    </row>
    <row r="4885" spans="3:9" x14ac:dyDescent="0.25">
      <c r="C4885" t="str">
        <f>IF(ISBLANK(Ventas[[#This Row],[Código]]),"",VLOOKUP(Ventas[[#This Row],[Código]],Productos[],2,FALSE))</f>
        <v/>
      </c>
      <c r="D4885" t="str">
        <f>IF(ISBLANK(Ventas[[#This Row],[Código]]),"",VLOOKUP(Ventas[[#This Row],[Código]],Productos[],3,FALSE))</f>
        <v/>
      </c>
      <c r="E4885" s="22"/>
      <c r="F4885" s="1" t="str">
        <f>IF(ISBLANK(Ventas[[#This Row],[Código]]),"",VLOOKUP(Ventas[[#This Row],[Código]],Productos[],4,FALSE))</f>
        <v/>
      </c>
      <c r="G4885" s="1" t="str">
        <f>IF(ISBLANK(Ventas[[#This Row],[Código]]),"",VLOOKUP(Ventas[[#This Row],[Código]],Productos[],5,FALSE))</f>
        <v/>
      </c>
      <c r="H4885" s="23" t="str">
        <f>IF(ISBLANK(Ventas[[#This Row],[Código]]),"",Ventas[[#This Row],[Precio Unitario]]*Ventas[[#This Row],[Cantidad]])</f>
        <v/>
      </c>
      <c r="I4885" s="1" t="str">
        <f>IF(ISBLANK(Ventas[[#This Row],[Código]]),"",SUM(Ventas[[#This Row],[Monto]],I4884))</f>
        <v/>
      </c>
    </row>
    <row r="4886" spans="3:9" x14ac:dyDescent="0.25">
      <c r="C4886" t="str">
        <f>IF(ISBLANK(Ventas[[#This Row],[Código]]),"",VLOOKUP(Ventas[[#This Row],[Código]],Productos[],2,FALSE))</f>
        <v/>
      </c>
      <c r="D4886" t="str">
        <f>IF(ISBLANK(Ventas[[#This Row],[Código]]),"",VLOOKUP(Ventas[[#This Row],[Código]],Productos[],3,FALSE))</f>
        <v/>
      </c>
      <c r="E4886" s="22"/>
      <c r="F4886" s="1" t="str">
        <f>IF(ISBLANK(Ventas[[#This Row],[Código]]),"",VLOOKUP(Ventas[[#This Row],[Código]],Productos[],4,FALSE))</f>
        <v/>
      </c>
      <c r="G4886" s="1" t="str">
        <f>IF(ISBLANK(Ventas[[#This Row],[Código]]),"",VLOOKUP(Ventas[[#This Row],[Código]],Productos[],5,FALSE))</f>
        <v/>
      </c>
      <c r="H4886" s="23" t="str">
        <f>IF(ISBLANK(Ventas[[#This Row],[Código]]),"",Ventas[[#This Row],[Precio Unitario]]*Ventas[[#This Row],[Cantidad]])</f>
        <v/>
      </c>
      <c r="I4886" s="1" t="str">
        <f>IF(ISBLANK(Ventas[[#This Row],[Código]]),"",SUM(Ventas[[#This Row],[Monto]],I4885))</f>
        <v/>
      </c>
    </row>
    <row r="4887" spans="3:9" x14ac:dyDescent="0.25">
      <c r="C4887" t="str">
        <f>IF(ISBLANK(Ventas[[#This Row],[Código]]),"",VLOOKUP(Ventas[[#This Row],[Código]],Productos[],2,FALSE))</f>
        <v/>
      </c>
      <c r="D4887" t="str">
        <f>IF(ISBLANK(Ventas[[#This Row],[Código]]),"",VLOOKUP(Ventas[[#This Row],[Código]],Productos[],3,FALSE))</f>
        <v/>
      </c>
      <c r="E4887" s="22"/>
      <c r="F4887" s="1" t="str">
        <f>IF(ISBLANK(Ventas[[#This Row],[Código]]),"",VLOOKUP(Ventas[[#This Row],[Código]],Productos[],4,FALSE))</f>
        <v/>
      </c>
      <c r="G4887" s="1" t="str">
        <f>IF(ISBLANK(Ventas[[#This Row],[Código]]),"",VLOOKUP(Ventas[[#This Row],[Código]],Productos[],5,FALSE))</f>
        <v/>
      </c>
      <c r="H4887" s="23" t="str">
        <f>IF(ISBLANK(Ventas[[#This Row],[Código]]),"",Ventas[[#This Row],[Precio Unitario]]*Ventas[[#This Row],[Cantidad]])</f>
        <v/>
      </c>
      <c r="I4887" s="1" t="str">
        <f>IF(ISBLANK(Ventas[[#This Row],[Código]]),"",SUM(Ventas[[#This Row],[Monto]],I4886))</f>
        <v/>
      </c>
    </row>
    <row r="4888" spans="3:9" x14ac:dyDescent="0.25">
      <c r="C4888" t="str">
        <f>IF(ISBLANK(Ventas[[#This Row],[Código]]),"",VLOOKUP(Ventas[[#This Row],[Código]],Productos[],2,FALSE))</f>
        <v/>
      </c>
      <c r="D4888" t="str">
        <f>IF(ISBLANK(Ventas[[#This Row],[Código]]),"",VLOOKUP(Ventas[[#This Row],[Código]],Productos[],3,FALSE))</f>
        <v/>
      </c>
      <c r="E4888" s="22"/>
      <c r="F4888" s="1" t="str">
        <f>IF(ISBLANK(Ventas[[#This Row],[Código]]),"",VLOOKUP(Ventas[[#This Row],[Código]],Productos[],4,FALSE))</f>
        <v/>
      </c>
      <c r="G4888" s="1" t="str">
        <f>IF(ISBLANK(Ventas[[#This Row],[Código]]),"",VLOOKUP(Ventas[[#This Row],[Código]],Productos[],5,FALSE))</f>
        <v/>
      </c>
      <c r="H4888" s="23" t="str">
        <f>IF(ISBLANK(Ventas[[#This Row],[Código]]),"",Ventas[[#This Row],[Precio Unitario]]*Ventas[[#This Row],[Cantidad]])</f>
        <v/>
      </c>
      <c r="I4888" s="1" t="str">
        <f>IF(ISBLANK(Ventas[[#This Row],[Código]]),"",SUM(Ventas[[#This Row],[Monto]],I4887))</f>
        <v/>
      </c>
    </row>
    <row r="4889" spans="3:9" x14ac:dyDescent="0.25">
      <c r="C4889" t="str">
        <f>IF(ISBLANK(Ventas[[#This Row],[Código]]),"",VLOOKUP(Ventas[[#This Row],[Código]],Productos[],2,FALSE))</f>
        <v/>
      </c>
      <c r="D4889" t="str">
        <f>IF(ISBLANK(Ventas[[#This Row],[Código]]),"",VLOOKUP(Ventas[[#This Row],[Código]],Productos[],3,FALSE))</f>
        <v/>
      </c>
      <c r="E4889" s="22"/>
      <c r="F4889" s="1" t="str">
        <f>IF(ISBLANK(Ventas[[#This Row],[Código]]),"",VLOOKUP(Ventas[[#This Row],[Código]],Productos[],4,FALSE))</f>
        <v/>
      </c>
      <c r="G4889" s="1" t="str">
        <f>IF(ISBLANK(Ventas[[#This Row],[Código]]),"",VLOOKUP(Ventas[[#This Row],[Código]],Productos[],5,FALSE))</f>
        <v/>
      </c>
      <c r="H4889" s="23" t="str">
        <f>IF(ISBLANK(Ventas[[#This Row],[Código]]),"",Ventas[[#This Row],[Precio Unitario]]*Ventas[[#This Row],[Cantidad]])</f>
        <v/>
      </c>
      <c r="I4889" s="1" t="str">
        <f>IF(ISBLANK(Ventas[[#This Row],[Código]]),"",SUM(Ventas[[#This Row],[Monto]],I4888))</f>
        <v/>
      </c>
    </row>
    <row r="4890" spans="3:9" x14ac:dyDescent="0.25">
      <c r="C4890" t="str">
        <f>IF(ISBLANK(Ventas[[#This Row],[Código]]),"",VLOOKUP(Ventas[[#This Row],[Código]],Productos[],2,FALSE))</f>
        <v/>
      </c>
      <c r="D4890" t="str">
        <f>IF(ISBLANK(Ventas[[#This Row],[Código]]),"",VLOOKUP(Ventas[[#This Row],[Código]],Productos[],3,FALSE))</f>
        <v/>
      </c>
      <c r="E4890" s="22"/>
      <c r="F4890" s="1" t="str">
        <f>IF(ISBLANK(Ventas[[#This Row],[Código]]),"",VLOOKUP(Ventas[[#This Row],[Código]],Productos[],4,FALSE))</f>
        <v/>
      </c>
      <c r="G4890" s="1" t="str">
        <f>IF(ISBLANK(Ventas[[#This Row],[Código]]),"",VLOOKUP(Ventas[[#This Row],[Código]],Productos[],5,FALSE))</f>
        <v/>
      </c>
      <c r="H4890" s="23" t="str">
        <f>IF(ISBLANK(Ventas[[#This Row],[Código]]),"",Ventas[[#This Row],[Precio Unitario]]*Ventas[[#This Row],[Cantidad]])</f>
        <v/>
      </c>
      <c r="I4890" s="1" t="str">
        <f>IF(ISBLANK(Ventas[[#This Row],[Código]]),"",SUM(Ventas[[#This Row],[Monto]],I4889))</f>
        <v/>
      </c>
    </row>
    <row r="4891" spans="3:9" x14ac:dyDescent="0.25">
      <c r="C4891" t="str">
        <f>IF(ISBLANK(Ventas[[#This Row],[Código]]),"",VLOOKUP(Ventas[[#This Row],[Código]],Productos[],2,FALSE))</f>
        <v/>
      </c>
      <c r="D4891" t="str">
        <f>IF(ISBLANK(Ventas[[#This Row],[Código]]),"",VLOOKUP(Ventas[[#This Row],[Código]],Productos[],3,FALSE))</f>
        <v/>
      </c>
      <c r="E4891" s="22"/>
      <c r="F4891" s="1" t="str">
        <f>IF(ISBLANK(Ventas[[#This Row],[Código]]),"",VLOOKUP(Ventas[[#This Row],[Código]],Productos[],4,FALSE))</f>
        <v/>
      </c>
      <c r="G4891" s="1" t="str">
        <f>IF(ISBLANK(Ventas[[#This Row],[Código]]),"",VLOOKUP(Ventas[[#This Row],[Código]],Productos[],5,FALSE))</f>
        <v/>
      </c>
      <c r="H4891" s="23" t="str">
        <f>IF(ISBLANK(Ventas[[#This Row],[Código]]),"",Ventas[[#This Row],[Precio Unitario]]*Ventas[[#This Row],[Cantidad]])</f>
        <v/>
      </c>
      <c r="I4891" s="1" t="str">
        <f>IF(ISBLANK(Ventas[[#This Row],[Código]]),"",SUM(Ventas[[#This Row],[Monto]],I4890))</f>
        <v/>
      </c>
    </row>
    <row r="4892" spans="3:9" x14ac:dyDescent="0.25">
      <c r="C4892" t="str">
        <f>IF(ISBLANK(Ventas[[#This Row],[Código]]),"",VLOOKUP(Ventas[[#This Row],[Código]],Productos[],2,FALSE))</f>
        <v/>
      </c>
      <c r="D4892" t="str">
        <f>IF(ISBLANK(Ventas[[#This Row],[Código]]),"",VLOOKUP(Ventas[[#This Row],[Código]],Productos[],3,FALSE))</f>
        <v/>
      </c>
      <c r="E4892" s="22"/>
      <c r="F4892" s="1" t="str">
        <f>IF(ISBLANK(Ventas[[#This Row],[Código]]),"",VLOOKUP(Ventas[[#This Row],[Código]],Productos[],4,FALSE))</f>
        <v/>
      </c>
      <c r="G4892" s="1" t="str">
        <f>IF(ISBLANK(Ventas[[#This Row],[Código]]),"",VLOOKUP(Ventas[[#This Row],[Código]],Productos[],5,FALSE))</f>
        <v/>
      </c>
      <c r="H4892" s="23" t="str">
        <f>IF(ISBLANK(Ventas[[#This Row],[Código]]),"",Ventas[[#This Row],[Precio Unitario]]*Ventas[[#This Row],[Cantidad]])</f>
        <v/>
      </c>
      <c r="I4892" s="1" t="str">
        <f>IF(ISBLANK(Ventas[[#This Row],[Código]]),"",SUM(Ventas[[#This Row],[Monto]],I4891))</f>
        <v/>
      </c>
    </row>
    <row r="4893" spans="3:9" x14ac:dyDescent="0.25">
      <c r="C4893" t="str">
        <f>IF(ISBLANK(Ventas[[#This Row],[Código]]),"",VLOOKUP(Ventas[[#This Row],[Código]],Productos[],2,FALSE))</f>
        <v/>
      </c>
      <c r="D4893" t="str">
        <f>IF(ISBLANK(Ventas[[#This Row],[Código]]),"",VLOOKUP(Ventas[[#This Row],[Código]],Productos[],3,FALSE))</f>
        <v/>
      </c>
      <c r="E4893" s="22"/>
      <c r="F4893" s="1" t="str">
        <f>IF(ISBLANK(Ventas[[#This Row],[Código]]),"",VLOOKUP(Ventas[[#This Row],[Código]],Productos[],4,FALSE))</f>
        <v/>
      </c>
      <c r="G4893" s="1" t="str">
        <f>IF(ISBLANK(Ventas[[#This Row],[Código]]),"",VLOOKUP(Ventas[[#This Row],[Código]],Productos[],5,FALSE))</f>
        <v/>
      </c>
      <c r="H4893" s="23" t="str">
        <f>IF(ISBLANK(Ventas[[#This Row],[Código]]),"",Ventas[[#This Row],[Precio Unitario]]*Ventas[[#This Row],[Cantidad]])</f>
        <v/>
      </c>
      <c r="I4893" s="1" t="str">
        <f>IF(ISBLANK(Ventas[[#This Row],[Código]]),"",SUM(Ventas[[#This Row],[Monto]],I4892))</f>
        <v/>
      </c>
    </row>
    <row r="4894" spans="3:9" x14ac:dyDescent="0.25">
      <c r="C4894" t="str">
        <f>IF(ISBLANK(Ventas[[#This Row],[Código]]),"",VLOOKUP(Ventas[[#This Row],[Código]],Productos[],2,FALSE))</f>
        <v/>
      </c>
      <c r="D4894" t="str">
        <f>IF(ISBLANK(Ventas[[#This Row],[Código]]),"",VLOOKUP(Ventas[[#This Row],[Código]],Productos[],3,FALSE))</f>
        <v/>
      </c>
      <c r="E4894" s="22"/>
      <c r="F4894" s="1" t="str">
        <f>IF(ISBLANK(Ventas[[#This Row],[Código]]),"",VLOOKUP(Ventas[[#This Row],[Código]],Productos[],4,FALSE))</f>
        <v/>
      </c>
      <c r="G4894" s="1" t="str">
        <f>IF(ISBLANK(Ventas[[#This Row],[Código]]),"",VLOOKUP(Ventas[[#This Row],[Código]],Productos[],5,FALSE))</f>
        <v/>
      </c>
      <c r="H4894" s="23" t="str">
        <f>IF(ISBLANK(Ventas[[#This Row],[Código]]),"",Ventas[[#This Row],[Precio Unitario]]*Ventas[[#This Row],[Cantidad]])</f>
        <v/>
      </c>
      <c r="I4894" s="1" t="str">
        <f>IF(ISBLANK(Ventas[[#This Row],[Código]]),"",SUM(Ventas[[#This Row],[Monto]],I4893))</f>
        <v/>
      </c>
    </row>
    <row r="4895" spans="3:9" x14ac:dyDescent="0.25">
      <c r="C4895" t="str">
        <f>IF(ISBLANK(Ventas[[#This Row],[Código]]),"",VLOOKUP(Ventas[[#This Row],[Código]],Productos[],2,FALSE))</f>
        <v/>
      </c>
      <c r="D4895" t="str">
        <f>IF(ISBLANK(Ventas[[#This Row],[Código]]),"",VLOOKUP(Ventas[[#This Row],[Código]],Productos[],3,FALSE))</f>
        <v/>
      </c>
      <c r="E4895" s="22"/>
      <c r="F4895" s="1" t="str">
        <f>IF(ISBLANK(Ventas[[#This Row],[Código]]),"",VLOOKUP(Ventas[[#This Row],[Código]],Productos[],4,FALSE))</f>
        <v/>
      </c>
      <c r="G4895" s="1" t="str">
        <f>IF(ISBLANK(Ventas[[#This Row],[Código]]),"",VLOOKUP(Ventas[[#This Row],[Código]],Productos[],5,FALSE))</f>
        <v/>
      </c>
      <c r="H4895" s="23" t="str">
        <f>IF(ISBLANK(Ventas[[#This Row],[Código]]),"",Ventas[[#This Row],[Precio Unitario]]*Ventas[[#This Row],[Cantidad]])</f>
        <v/>
      </c>
      <c r="I4895" s="1" t="str">
        <f>IF(ISBLANK(Ventas[[#This Row],[Código]]),"",SUM(Ventas[[#This Row],[Monto]],I4894))</f>
        <v/>
      </c>
    </row>
    <row r="4896" spans="3:9" x14ac:dyDescent="0.25">
      <c r="C4896" t="str">
        <f>IF(ISBLANK(Ventas[[#This Row],[Código]]),"",VLOOKUP(Ventas[[#This Row],[Código]],Productos[],2,FALSE))</f>
        <v/>
      </c>
      <c r="D4896" t="str">
        <f>IF(ISBLANK(Ventas[[#This Row],[Código]]),"",VLOOKUP(Ventas[[#This Row],[Código]],Productos[],3,FALSE))</f>
        <v/>
      </c>
      <c r="E4896" s="22"/>
      <c r="F4896" s="1" t="str">
        <f>IF(ISBLANK(Ventas[[#This Row],[Código]]),"",VLOOKUP(Ventas[[#This Row],[Código]],Productos[],4,FALSE))</f>
        <v/>
      </c>
      <c r="G4896" s="1" t="str">
        <f>IF(ISBLANK(Ventas[[#This Row],[Código]]),"",VLOOKUP(Ventas[[#This Row],[Código]],Productos[],5,FALSE))</f>
        <v/>
      </c>
      <c r="H4896" s="23" t="str">
        <f>IF(ISBLANK(Ventas[[#This Row],[Código]]),"",Ventas[[#This Row],[Precio Unitario]]*Ventas[[#This Row],[Cantidad]])</f>
        <v/>
      </c>
      <c r="I4896" s="1" t="str">
        <f>IF(ISBLANK(Ventas[[#This Row],[Código]]),"",SUM(Ventas[[#This Row],[Monto]],I4895))</f>
        <v/>
      </c>
    </row>
    <row r="4897" spans="3:9" x14ac:dyDescent="0.25">
      <c r="C4897" t="str">
        <f>IF(ISBLANK(Ventas[[#This Row],[Código]]),"",VLOOKUP(Ventas[[#This Row],[Código]],Productos[],2,FALSE))</f>
        <v/>
      </c>
      <c r="D4897" t="str">
        <f>IF(ISBLANK(Ventas[[#This Row],[Código]]),"",VLOOKUP(Ventas[[#This Row],[Código]],Productos[],3,FALSE))</f>
        <v/>
      </c>
      <c r="E4897" s="22"/>
      <c r="F4897" s="1" t="str">
        <f>IF(ISBLANK(Ventas[[#This Row],[Código]]),"",VLOOKUP(Ventas[[#This Row],[Código]],Productos[],4,FALSE))</f>
        <v/>
      </c>
      <c r="G4897" s="1" t="str">
        <f>IF(ISBLANK(Ventas[[#This Row],[Código]]),"",VLOOKUP(Ventas[[#This Row],[Código]],Productos[],5,FALSE))</f>
        <v/>
      </c>
      <c r="H4897" s="23" t="str">
        <f>IF(ISBLANK(Ventas[[#This Row],[Código]]),"",Ventas[[#This Row],[Precio Unitario]]*Ventas[[#This Row],[Cantidad]])</f>
        <v/>
      </c>
      <c r="I4897" s="1" t="str">
        <f>IF(ISBLANK(Ventas[[#This Row],[Código]]),"",SUM(Ventas[[#This Row],[Monto]],I4896))</f>
        <v/>
      </c>
    </row>
    <row r="4898" spans="3:9" x14ac:dyDescent="0.25">
      <c r="C4898" t="str">
        <f>IF(ISBLANK(Ventas[[#This Row],[Código]]),"",VLOOKUP(Ventas[[#This Row],[Código]],Productos[],2,FALSE))</f>
        <v/>
      </c>
      <c r="D4898" t="str">
        <f>IF(ISBLANK(Ventas[[#This Row],[Código]]),"",VLOOKUP(Ventas[[#This Row],[Código]],Productos[],3,FALSE))</f>
        <v/>
      </c>
      <c r="E4898" s="22"/>
      <c r="F4898" s="1" t="str">
        <f>IF(ISBLANK(Ventas[[#This Row],[Código]]),"",VLOOKUP(Ventas[[#This Row],[Código]],Productos[],4,FALSE))</f>
        <v/>
      </c>
      <c r="G4898" s="1" t="str">
        <f>IF(ISBLANK(Ventas[[#This Row],[Código]]),"",VLOOKUP(Ventas[[#This Row],[Código]],Productos[],5,FALSE))</f>
        <v/>
      </c>
      <c r="H4898" s="23" t="str">
        <f>IF(ISBLANK(Ventas[[#This Row],[Código]]),"",Ventas[[#This Row],[Precio Unitario]]*Ventas[[#This Row],[Cantidad]])</f>
        <v/>
      </c>
      <c r="I4898" s="1" t="str">
        <f>IF(ISBLANK(Ventas[[#This Row],[Código]]),"",SUM(Ventas[[#This Row],[Monto]],I4897))</f>
        <v/>
      </c>
    </row>
    <row r="4899" spans="3:9" x14ac:dyDescent="0.25">
      <c r="C4899" t="str">
        <f>IF(ISBLANK(Ventas[[#This Row],[Código]]),"",VLOOKUP(Ventas[[#This Row],[Código]],Productos[],2,FALSE))</f>
        <v/>
      </c>
      <c r="D4899" t="str">
        <f>IF(ISBLANK(Ventas[[#This Row],[Código]]),"",VLOOKUP(Ventas[[#This Row],[Código]],Productos[],3,FALSE))</f>
        <v/>
      </c>
      <c r="E4899" s="22"/>
      <c r="F4899" s="1" t="str">
        <f>IF(ISBLANK(Ventas[[#This Row],[Código]]),"",VLOOKUP(Ventas[[#This Row],[Código]],Productos[],4,FALSE))</f>
        <v/>
      </c>
      <c r="G4899" s="1" t="str">
        <f>IF(ISBLANK(Ventas[[#This Row],[Código]]),"",VLOOKUP(Ventas[[#This Row],[Código]],Productos[],5,FALSE))</f>
        <v/>
      </c>
      <c r="H4899" s="23" t="str">
        <f>IF(ISBLANK(Ventas[[#This Row],[Código]]),"",Ventas[[#This Row],[Precio Unitario]]*Ventas[[#This Row],[Cantidad]])</f>
        <v/>
      </c>
      <c r="I4899" s="1" t="str">
        <f>IF(ISBLANK(Ventas[[#This Row],[Código]]),"",SUM(Ventas[[#This Row],[Monto]],I4898))</f>
        <v/>
      </c>
    </row>
    <row r="4900" spans="3:9" x14ac:dyDescent="0.25">
      <c r="C4900" t="str">
        <f>IF(ISBLANK(Ventas[[#This Row],[Código]]),"",VLOOKUP(Ventas[[#This Row],[Código]],Productos[],2,FALSE))</f>
        <v/>
      </c>
      <c r="D4900" t="str">
        <f>IF(ISBLANK(Ventas[[#This Row],[Código]]),"",VLOOKUP(Ventas[[#This Row],[Código]],Productos[],3,FALSE))</f>
        <v/>
      </c>
      <c r="E4900" s="22"/>
      <c r="F4900" s="1" t="str">
        <f>IF(ISBLANK(Ventas[[#This Row],[Código]]),"",VLOOKUP(Ventas[[#This Row],[Código]],Productos[],4,FALSE))</f>
        <v/>
      </c>
      <c r="G4900" s="1" t="str">
        <f>IF(ISBLANK(Ventas[[#This Row],[Código]]),"",VLOOKUP(Ventas[[#This Row],[Código]],Productos[],5,FALSE))</f>
        <v/>
      </c>
      <c r="H4900" s="23" t="str">
        <f>IF(ISBLANK(Ventas[[#This Row],[Código]]),"",Ventas[[#This Row],[Precio Unitario]]*Ventas[[#This Row],[Cantidad]])</f>
        <v/>
      </c>
      <c r="I4900" s="1" t="str">
        <f>IF(ISBLANK(Ventas[[#This Row],[Código]]),"",SUM(Ventas[[#This Row],[Monto]],I4899))</f>
        <v/>
      </c>
    </row>
    <row r="4901" spans="3:9" x14ac:dyDescent="0.25">
      <c r="C4901" t="str">
        <f>IF(ISBLANK(Ventas[[#This Row],[Código]]),"",VLOOKUP(Ventas[[#This Row],[Código]],Productos[],2,FALSE))</f>
        <v/>
      </c>
      <c r="D4901" t="str">
        <f>IF(ISBLANK(Ventas[[#This Row],[Código]]),"",VLOOKUP(Ventas[[#This Row],[Código]],Productos[],3,FALSE))</f>
        <v/>
      </c>
      <c r="E4901" s="22"/>
      <c r="F4901" s="1" t="str">
        <f>IF(ISBLANK(Ventas[[#This Row],[Código]]),"",VLOOKUP(Ventas[[#This Row],[Código]],Productos[],4,FALSE))</f>
        <v/>
      </c>
      <c r="G4901" s="1" t="str">
        <f>IF(ISBLANK(Ventas[[#This Row],[Código]]),"",VLOOKUP(Ventas[[#This Row],[Código]],Productos[],5,FALSE))</f>
        <v/>
      </c>
      <c r="H4901" s="23" t="str">
        <f>IF(ISBLANK(Ventas[[#This Row],[Código]]),"",Ventas[[#This Row],[Precio Unitario]]*Ventas[[#This Row],[Cantidad]])</f>
        <v/>
      </c>
      <c r="I4901" s="1" t="str">
        <f>IF(ISBLANK(Ventas[[#This Row],[Código]]),"",SUM(Ventas[[#This Row],[Monto]],I4900))</f>
        <v/>
      </c>
    </row>
    <row r="4902" spans="3:9" x14ac:dyDescent="0.25">
      <c r="C4902" t="str">
        <f>IF(ISBLANK(Ventas[[#This Row],[Código]]),"",VLOOKUP(Ventas[[#This Row],[Código]],Productos[],2,FALSE))</f>
        <v/>
      </c>
      <c r="D4902" t="str">
        <f>IF(ISBLANK(Ventas[[#This Row],[Código]]),"",VLOOKUP(Ventas[[#This Row],[Código]],Productos[],3,FALSE))</f>
        <v/>
      </c>
      <c r="E4902" s="22"/>
      <c r="F4902" s="1" t="str">
        <f>IF(ISBLANK(Ventas[[#This Row],[Código]]),"",VLOOKUP(Ventas[[#This Row],[Código]],Productos[],4,FALSE))</f>
        <v/>
      </c>
      <c r="G4902" s="1" t="str">
        <f>IF(ISBLANK(Ventas[[#This Row],[Código]]),"",VLOOKUP(Ventas[[#This Row],[Código]],Productos[],5,FALSE))</f>
        <v/>
      </c>
      <c r="H4902" s="23" t="str">
        <f>IF(ISBLANK(Ventas[[#This Row],[Código]]),"",Ventas[[#This Row],[Precio Unitario]]*Ventas[[#This Row],[Cantidad]])</f>
        <v/>
      </c>
      <c r="I4902" s="1" t="str">
        <f>IF(ISBLANK(Ventas[[#This Row],[Código]]),"",SUM(Ventas[[#This Row],[Monto]],I4901))</f>
        <v/>
      </c>
    </row>
    <row r="4903" spans="3:9" x14ac:dyDescent="0.25">
      <c r="C4903" t="str">
        <f>IF(ISBLANK(Ventas[[#This Row],[Código]]),"",VLOOKUP(Ventas[[#This Row],[Código]],Productos[],2,FALSE))</f>
        <v/>
      </c>
      <c r="D4903" t="str">
        <f>IF(ISBLANK(Ventas[[#This Row],[Código]]),"",VLOOKUP(Ventas[[#This Row],[Código]],Productos[],3,FALSE))</f>
        <v/>
      </c>
      <c r="E4903" s="22"/>
      <c r="F4903" s="1" t="str">
        <f>IF(ISBLANK(Ventas[[#This Row],[Código]]),"",VLOOKUP(Ventas[[#This Row],[Código]],Productos[],4,FALSE))</f>
        <v/>
      </c>
      <c r="G4903" s="1" t="str">
        <f>IF(ISBLANK(Ventas[[#This Row],[Código]]),"",VLOOKUP(Ventas[[#This Row],[Código]],Productos[],5,FALSE))</f>
        <v/>
      </c>
      <c r="H4903" s="23" t="str">
        <f>IF(ISBLANK(Ventas[[#This Row],[Código]]),"",Ventas[[#This Row],[Precio Unitario]]*Ventas[[#This Row],[Cantidad]])</f>
        <v/>
      </c>
      <c r="I4903" s="1" t="str">
        <f>IF(ISBLANK(Ventas[[#This Row],[Código]]),"",SUM(Ventas[[#This Row],[Monto]],I4902))</f>
        <v/>
      </c>
    </row>
    <row r="4904" spans="3:9" x14ac:dyDescent="0.25">
      <c r="C4904" t="str">
        <f>IF(ISBLANK(Ventas[[#This Row],[Código]]),"",VLOOKUP(Ventas[[#This Row],[Código]],Productos[],2,FALSE))</f>
        <v/>
      </c>
      <c r="D4904" t="str">
        <f>IF(ISBLANK(Ventas[[#This Row],[Código]]),"",VLOOKUP(Ventas[[#This Row],[Código]],Productos[],3,FALSE))</f>
        <v/>
      </c>
      <c r="E4904" s="22"/>
      <c r="F4904" s="1" t="str">
        <f>IF(ISBLANK(Ventas[[#This Row],[Código]]),"",VLOOKUP(Ventas[[#This Row],[Código]],Productos[],4,FALSE))</f>
        <v/>
      </c>
      <c r="G4904" s="1" t="str">
        <f>IF(ISBLANK(Ventas[[#This Row],[Código]]),"",VLOOKUP(Ventas[[#This Row],[Código]],Productos[],5,FALSE))</f>
        <v/>
      </c>
      <c r="H4904" s="23" t="str">
        <f>IF(ISBLANK(Ventas[[#This Row],[Código]]),"",Ventas[[#This Row],[Precio Unitario]]*Ventas[[#This Row],[Cantidad]])</f>
        <v/>
      </c>
      <c r="I4904" s="1" t="str">
        <f>IF(ISBLANK(Ventas[[#This Row],[Código]]),"",SUM(Ventas[[#This Row],[Monto]],I4903))</f>
        <v/>
      </c>
    </row>
    <row r="4905" spans="3:9" x14ac:dyDescent="0.25">
      <c r="C4905" t="str">
        <f>IF(ISBLANK(Ventas[[#This Row],[Código]]),"",VLOOKUP(Ventas[[#This Row],[Código]],Productos[],2,FALSE))</f>
        <v/>
      </c>
      <c r="D4905" t="str">
        <f>IF(ISBLANK(Ventas[[#This Row],[Código]]),"",VLOOKUP(Ventas[[#This Row],[Código]],Productos[],3,FALSE))</f>
        <v/>
      </c>
      <c r="E4905" s="22"/>
      <c r="F4905" s="1" t="str">
        <f>IF(ISBLANK(Ventas[[#This Row],[Código]]),"",VLOOKUP(Ventas[[#This Row],[Código]],Productos[],4,FALSE))</f>
        <v/>
      </c>
      <c r="G4905" s="1" t="str">
        <f>IF(ISBLANK(Ventas[[#This Row],[Código]]),"",VLOOKUP(Ventas[[#This Row],[Código]],Productos[],5,FALSE))</f>
        <v/>
      </c>
      <c r="H4905" s="23" t="str">
        <f>IF(ISBLANK(Ventas[[#This Row],[Código]]),"",Ventas[[#This Row],[Precio Unitario]]*Ventas[[#This Row],[Cantidad]])</f>
        <v/>
      </c>
      <c r="I4905" s="1" t="str">
        <f>IF(ISBLANK(Ventas[[#This Row],[Código]]),"",SUM(Ventas[[#This Row],[Monto]],I4904))</f>
        <v/>
      </c>
    </row>
    <row r="4906" spans="3:9" x14ac:dyDescent="0.25">
      <c r="C4906" t="str">
        <f>IF(ISBLANK(Ventas[[#This Row],[Código]]),"",VLOOKUP(Ventas[[#This Row],[Código]],Productos[],2,FALSE))</f>
        <v/>
      </c>
      <c r="D4906" t="str">
        <f>IF(ISBLANK(Ventas[[#This Row],[Código]]),"",VLOOKUP(Ventas[[#This Row],[Código]],Productos[],3,FALSE))</f>
        <v/>
      </c>
      <c r="E4906" s="22"/>
      <c r="F4906" s="1" t="str">
        <f>IF(ISBLANK(Ventas[[#This Row],[Código]]),"",VLOOKUP(Ventas[[#This Row],[Código]],Productos[],4,FALSE))</f>
        <v/>
      </c>
      <c r="G4906" s="1" t="str">
        <f>IF(ISBLANK(Ventas[[#This Row],[Código]]),"",VLOOKUP(Ventas[[#This Row],[Código]],Productos[],5,FALSE))</f>
        <v/>
      </c>
      <c r="H4906" s="23" t="str">
        <f>IF(ISBLANK(Ventas[[#This Row],[Código]]),"",Ventas[[#This Row],[Precio Unitario]]*Ventas[[#This Row],[Cantidad]])</f>
        <v/>
      </c>
      <c r="I4906" s="1" t="str">
        <f>IF(ISBLANK(Ventas[[#This Row],[Código]]),"",SUM(Ventas[[#This Row],[Monto]],I4905))</f>
        <v/>
      </c>
    </row>
    <row r="4907" spans="3:9" x14ac:dyDescent="0.25">
      <c r="C4907" t="str">
        <f>IF(ISBLANK(Ventas[[#This Row],[Código]]),"",VLOOKUP(Ventas[[#This Row],[Código]],Productos[],2,FALSE))</f>
        <v/>
      </c>
      <c r="D4907" t="str">
        <f>IF(ISBLANK(Ventas[[#This Row],[Código]]),"",VLOOKUP(Ventas[[#This Row],[Código]],Productos[],3,FALSE))</f>
        <v/>
      </c>
      <c r="E4907" s="22"/>
      <c r="F4907" s="1" t="str">
        <f>IF(ISBLANK(Ventas[[#This Row],[Código]]),"",VLOOKUP(Ventas[[#This Row],[Código]],Productos[],4,FALSE))</f>
        <v/>
      </c>
      <c r="G4907" s="1" t="str">
        <f>IF(ISBLANK(Ventas[[#This Row],[Código]]),"",VLOOKUP(Ventas[[#This Row],[Código]],Productos[],5,FALSE))</f>
        <v/>
      </c>
      <c r="H4907" s="23" t="str">
        <f>IF(ISBLANK(Ventas[[#This Row],[Código]]),"",Ventas[[#This Row],[Precio Unitario]]*Ventas[[#This Row],[Cantidad]])</f>
        <v/>
      </c>
      <c r="I4907" s="1" t="str">
        <f>IF(ISBLANK(Ventas[[#This Row],[Código]]),"",SUM(Ventas[[#This Row],[Monto]],I4906))</f>
        <v/>
      </c>
    </row>
    <row r="4908" spans="3:9" x14ac:dyDescent="0.25">
      <c r="C4908" t="str">
        <f>IF(ISBLANK(Ventas[[#This Row],[Código]]),"",VLOOKUP(Ventas[[#This Row],[Código]],Productos[],2,FALSE))</f>
        <v/>
      </c>
      <c r="D4908" t="str">
        <f>IF(ISBLANK(Ventas[[#This Row],[Código]]),"",VLOOKUP(Ventas[[#This Row],[Código]],Productos[],3,FALSE))</f>
        <v/>
      </c>
      <c r="E4908" s="22"/>
      <c r="F4908" s="1" t="str">
        <f>IF(ISBLANK(Ventas[[#This Row],[Código]]),"",VLOOKUP(Ventas[[#This Row],[Código]],Productos[],4,FALSE))</f>
        <v/>
      </c>
      <c r="G4908" s="1" t="str">
        <f>IF(ISBLANK(Ventas[[#This Row],[Código]]),"",VLOOKUP(Ventas[[#This Row],[Código]],Productos[],5,FALSE))</f>
        <v/>
      </c>
      <c r="H4908" s="23" t="str">
        <f>IF(ISBLANK(Ventas[[#This Row],[Código]]),"",Ventas[[#This Row],[Precio Unitario]]*Ventas[[#This Row],[Cantidad]])</f>
        <v/>
      </c>
      <c r="I4908" s="1" t="str">
        <f>IF(ISBLANK(Ventas[[#This Row],[Código]]),"",SUM(Ventas[[#This Row],[Monto]],I4907))</f>
        <v/>
      </c>
    </row>
    <row r="4909" spans="3:9" x14ac:dyDescent="0.25">
      <c r="C4909" t="str">
        <f>IF(ISBLANK(Ventas[[#This Row],[Código]]),"",VLOOKUP(Ventas[[#This Row],[Código]],Productos[],2,FALSE))</f>
        <v/>
      </c>
      <c r="D4909" t="str">
        <f>IF(ISBLANK(Ventas[[#This Row],[Código]]),"",VLOOKUP(Ventas[[#This Row],[Código]],Productos[],3,FALSE))</f>
        <v/>
      </c>
      <c r="E4909" s="22"/>
      <c r="F4909" s="1" t="str">
        <f>IF(ISBLANK(Ventas[[#This Row],[Código]]),"",VLOOKUP(Ventas[[#This Row],[Código]],Productos[],4,FALSE))</f>
        <v/>
      </c>
      <c r="G4909" s="1" t="str">
        <f>IF(ISBLANK(Ventas[[#This Row],[Código]]),"",VLOOKUP(Ventas[[#This Row],[Código]],Productos[],5,FALSE))</f>
        <v/>
      </c>
      <c r="H4909" s="23" t="str">
        <f>IF(ISBLANK(Ventas[[#This Row],[Código]]),"",Ventas[[#This Row],[Precio Unitario]]*Ventas[[#This Row],[Cantidad]])</f>
        <v/>
      </c>
      <c r="I4909" s="1" t="str">
        <f>IF(ISBLANK(Ventas[[#This Row],[Código]]),"",SUM(Ventas[[#This Row],[Monto]],I4908))</f>
        <v/>
      </c>
    </row>
    <row r="4910" spans="3:9" x14ac:dyDescent="0.25">
      <c r="C4910" t="str">
        <f>IF(ISBLANK(Ventas[[#This Row],[Código]]),"",VLOOKUP(Ventas[[#This Row],[Código]],Productos[],2,FALSE))</f>
        <v/>
      </c>
      <c r="D4910" t="str">
        <f>IF(ISBLANK(Ventas[[#This Row],[Código]]),"",VLOOKUP(Ventas[[#This Row],[Código]],Productos[],3,FALSE))</f>
        <v/>
      </c>
      <c r="E4910" s="22"/>
      <c r="F4910" s="1" t="str">
        <f>IF(ISBLANK(Ventas[[#This Row],[Código]]),"",VLOOKUP(Ventas[[#This Row],[Código]],Productos[],4,FALSE))</f>
        <v/>
      </c>
      <c r="G4910" s="1" t="str">
        <f>IF(ISBLANK(Ventas[[#This Row],[Código]]),"",VLOOKUP(Ventas[[#This Row],[Código]],Productos[],5,FALSE))</f>
        <v/>
      </c>
      <c r="H4910" s="23" t="str">
        <f>IF(ISBLANK(Ventas[[#This Row],[Código]]),"",Ventas[[#This Row],[Precio Unitario]]*Ventas[[#This Row],[Cantidad]])</f>
        <v/>
      </c>
      <c r="I4910" s="1" t="str">
        <f>IF(ISBLANK(Ventas[[#This Row],[Código]]),"",SUM(Ventas[[#This Row],[Monto]],I4909))</f>
        <v/>
      </c>
    </row>
    <row r="4911" spans="3:9" x14ac:dyDescent="0.25">
      <c r="C4911" t="str">
        <f>IF(ISBLANK(Ventas[[#This Row],[Código]]),"",VLOOKUP(Ventas[[#This Row],[Código]],Productos[],2,FALSE))</f>
        <v/>
      </c>
      <c r="D4911" t="str">
        <f>IF(ISBLANK(Ventas[[#This Row],[Código]]),"",VLOOKUP(Ventas[[#This Row],[Código]],Productos[],3,FALSE))</f>
        <v/>
      </c>
      <c r="E4911" s="22"/>
      <c r="F4911" s="1" t="str">
        <f>IF(ISBLANK(Ventas[[#This Row],[Código]]),"",VLOOKUP(Ventas[[#This Row],[Código]],Productos[],4,FALSE))</f>
        <v/>
      </c>
      <c r="G4911" s="1" t="str">
        <f>IF(ISBLANK(Ventas[[#This Row],[Código]]),"",VLOOKUP(Ventas[[#This Row],[Código]],Productos[],5,FALSE))</f>
        <v/>
      </c>
      <c r="H4911" s="23" t="str">
        <f>IF(ISBLANK(Ventas[[#This Row],[Código]]),"",Ventas[[#This Row],[Precio Unitario]]*Ventas[[#This Row],[Cantidad]])</f>
        <v/>
      </c>
      <c r="I4911" s="1" t="str">
        <f>IF(ISBLANK(Ventas[[#This Row],[Código]]),"",SUM(Ventas[[#This Row],[Monto]],I4910))</f>
        <v/>
      </c>
    </row>
    <row r="4912" spans="3:9" x14ac:dyDescent="0.25">
      <c r="C4912" t="str">
        <f>IF(ISBLANK(Ventas[[#This Row],[Código]]),"",VLOOKUP(Ventas[[#This Row],[Código]],Productos[],2,FALSE))</f>
        <v/>
      </c>
      <c r="D4912" t="str">
        <f>IF(ISBLANK(Ventas[[#This Row],[Código]]),"",VLOOKUP(Ventas[[#This Row],[Código]],Productos[],3,FALSE))</f>
        <v/>
      </c>
      <c r="E4912" s="22"/>
      <c r="F4912" s="1" t="str">
        <f>IF(ISBLANK(Ventas[[#This Row],[Código]]),"",VLOOKUP(Ventas[[#This Row],[Código]],Productos[],4,FALSE))</f>
        <v/>
      </c>
      <c r="G4912" s="1" t="str">
        <f>IF(ISBLANK(Ventas[[#This Row],[Código]]),"",VLOOKUP(Ventas[[#This Row],[Código]],Productos[],5,FALSE))</f>
        <v/>
      </c>
      <c r="H4912" s="23" t="str">
        <f>IF(ISBLANK(Ventas[[#This Row],[Código]]),"",Ventas[[#This Row],[Precio Unitario]]*Ventas[[#This Row],[Cantidad]])</f>
        <v/>
      </c>
      <c r="I4912" s="1" t="str">
        <f>IF(ISBLANK(Ventas[[#This Row],[Código]]),"",SUM(Ventas[[#This Row],[Monto]],I4911))</f>
        <v/>
      </c>
    </row>
    <row r="4913" spans="3:9" x14ac:dyDescent="0.25">
      <c r="C4913" t="str">
        <f>IF(ISBLANK(Ventas[[#This Row],[Código]]),"",VLOOKUP(Ventas[[#This Row],[Código]],Productos[],2,FALSE))</f>
        <v/>
      </c>
      <c r="D4913" t="str">
        <f>IF(ISBLANK(Ventas[[#This Row],[Código]]),"",VLOOKUP(Ventas[[#This Row],[Código]],Productos[],3,FALSE))</f>
        <v/>
      </c>
      <c r="E4913" s="22"/>
      <c r="F4913" s="1" t="str">
        <f>IF(ISBLANK(Ventas[[#This Row],[Código]]),"",VLOOKUP(Ventas[[#This Row],[Código]],Productos[],4,FALSE))</f>
        <v/>
      </c>
      <c r="G4913" s="1" t="str">
        <f>IF(ISBLANK(Ventas[[#This Row],[Código]]),"",VLOOKUP(Ventas[[#This Row],[Código]],Productos[],5,FALSE))</f>
        <v/>
      </c>
      <c r="H4913" s="23" t="str">
        <f>IF(ISBLANK(Ventas[[#This Row],[Código]]),"",Ventas[[#This Row],[Precio Unitario]]*Ventas[[#This Row],[Cantidad]])</f>
        <v/>
      </c>
      <c r="I4913" s="1" t="str">
        <f>IF(ISBLANK(Ventas[[#This Row],[Código]]),"",SUM(Ventas[[#This Row],[Monto]],I4912))</f>
        <v/>
      </c>
    </row>
    <row r="4914" spans="3:9" x14ac:dyDescent="0.25">
      <c r="C4914" t="str">
        <f>IF(ISBLANK(Ventas[[#This Row],[Código]]),"",VLOOKUP(Ventas[[#This Row],[Código]],Productos[],2,FALSE))</f>
        <v/>
      </c>
      <c r="D4914" t="str">
        <f>IF(ISBLANK(Ventas[[#This Row],[Código]]),"",VLOOKUP(Ventas[[#This Row],[Código]],Productos[],3,FALSE))</f>
        <v/>
      </c>
      <c r="E4914" s="22"/>
      <c r="F4914" s="1" t="str">
        <f>IF(ISBLANK(Ventas[[#This Row],[Código]]),"",VLOOKUP(Ventas[[#This Row],[Código]],Productos[],4,FALSE))</f>
        <v/>
      </c>
      <c r="G4914" s="1" t="str">
        <f>IF(ISBLANK(Ventas[[#This Row],[Código]]),"",VLOOKUP(Ventas[[#This Row],[Código]],Productos[],5,FALSE))</f>
        <v/>
      </c>
      <c r="H4914" s="23" t="str">
        <f>IF(ISBLANK(Ventas[[#This Row],[Código]]),"",Ventas[[#This Row],[Precio Unitario]]*Ventas[[#This Row],[Cantidad]])</f>
        <v/>
      </c>
      <c r="I4914" s="1" t="str">
        <f>IF(ISBLANK(Ventas[[#This Row],[Código]]),"",SUM(Ventas[[#This Row],[Monto]],I4913))</f>
        <v/>
      </c>
    </row>
    <row r="4915" spans="3:9" x14ac:dyDescent="0.25">
      <c r="C4915" t="str">
        <f>IF(ISBLANK(Ventas[[#This Row],[Código]]),"",VLOOKUP(Ventas[[#This Row],[Código]],Productos[],2,FALSE))</f>
        <v/>
      </c>
      <c r="D4915" t="str">
        <f>IF(ISBLANK(Ventas[[#This Row],[Código]]),"",VLOOKUP(Ventas[[#This Row],[Código]],Productos[],3,FALSE))</f>
        <v/>
      </c>
      <c r="E4915" s="22"/>
      <c r="F4915" s="1" t="str">
        <f>IF(ISBLANK(Ventas[[#This Row],[Código]]),"",VLOOKUP(Ventas[[#This Row],[Código]],Productos[],4,FALSE))</f>
        <v/>
      </c>
      <c r="G4915" s="1" t="str">
        <f>IF(ISBLANK(Ventas[[#This Row],[Código]]),"",VLOOKUP(Ventas[[#This Row],[Código]],Productos[],5,FALSE))</f>
        <v/>
      </c>
      <c r="H4915" s="23" t="str">
        <f>IF(ISBLANK(Ventas[[#This Row],[Código]]),"",Ventas[[#This Row],[Precio Unitario]]*Ventas[[#This Row],[Cantidad]])</f>
        <v/>
      </c>
      <c r="I4915" s="1" t="str">
        <f>IF(ISBLANK(Ventas[[#This Row],[Código]]),"",SUM(Ventas[[#This Row],[Monto]],I4914))</f>
        <v/>
      </c>
    </row>
    <row r="4916" spans="3:9" x14ac:dyDescent="0.25">
      <c r="C4916" t="str">
        <f>IF(ISBLANK(Ventas[[#This Row],[Código]]),"",VLOOKUP(Ventas[[#This Row],[Código]],Productos[],2,FALSE))</f>
        <v/>
      </c>
      <c r="D4916" t="str">
        <f>IF(ISBLANK(Ventas[[#This Row],[Código]]),"",VLOOKUP(Ventas[[#This Row],[Código]],Productos[],3,FALSE))</f>
        <v/>
      </c>
      <c r="E4916" s="22"/>
      <c r="F4916" s="1" t="str">
        <f>IF(ISBLANK(Ventas[[#This Row],[Código]]),"",VLOOKUP(Ventas[[#This Row],[Código]],Productos[],4,FALSE))</f>
        <v/>
      </c>
      <c r="G4916" s="1" t="str">
        <f>IF(ISBLANK(Ventas[[#This Row],[Código]]),"",VLOOKUP(Ventas[[#This Row],[Código]],Productos[],5,FALSE))</f>
        <v/>
      </c>
      <c r="H4916" s="23" t="str">
        <f>IF(ISBLANK(Ventas[[#This Row],[Código]]),"",Ventas[[#This Row],[Precio Unitario]]*Ventas[[#This Row],[Cantidad]])</f>
        <v/>
      </c>
      <c r="I4916" s="1" t="str">
        <f>IF(ISBLANK(Ventas[[#This Row],[Código]]),"",SUM(Ventas[[#This Row],[Monto]],I4915))</f>
        <v/>
      </c>
    </row>
    <row r="4917" spans="3:9" x14ac:dyDescent="0.25">
      <c r="C4917" t="str">
        <f>IF(ISBLANK(Ventas[[#This Row],[Código]]),"",VLOOKUP(Ventas[[#This Row],[Código]],Productos[],2,FALSE))</f>
        <v/>
      </c>
      <c r="D4917" t="str">
        <f>IF(ISBLANK(Ventas[[#This Row],[Código]]),"",VLOOKUP(Ventas[[#This Row],[Código]],Productos[],3,FALSE))</f>
        <v/>
      </c>
      <c r="E4917" s="22"/>
      <c r="F4917" s="1" t="str">
        <f>IF(ISBLANK(Ventas[[#This Row],[Código]]),"",VLOOKUP(Ventas[[#This Row],[Código]],Productos[],4,FALSE))</f>
        <v/>
      </c>
      <c r="G4917" s="1" t="str">
        <f>IF(ISBLANK(Ventas[[#This Row],[Código]]),"",VLOOKUP(Ventas[[#This Row],[Código]],Productos[],5,FALSE))</f>
        <v/>
      </c>
      <c r="H4917" s="23" t="str">
        <f>IF(ISBLANK(Ventas[[#This Row],[Código]]),"",Ventas[[#This Row],[Precio Unitario]]*Ventas[[#This Row],[Cantidad]])</f>
        <v/>
      </c>
      <c r="I4917" s="1" t="str">
        <f>IF(ISBLANK(Ventas[[#This Row],[Código]]),"",SUM(Ventas[[#This Row],[Monto]],I4916))</f>
        <v/>
      </c>
    </row>
    <row r="4918" spans="3:9" x14ac:dyDescent="0.25">
      <c r="C4918" t="str">
        <f>IF(ISBLANK(Ventas[[#This Row],[Código]]),"",VLOOKUP(Ventas[[#This Row],[Código]],Productos[],2,FALSE))</f>
        <v/>
      </c>
      <c r="D4918" t="str">
        <f>IF(ISBLANK(Ventas[[#This Row],[Código]]),"",VLOOKUP(Ventas[[#This Row],[Código]],Productos[],3,FALSE))</f>
        <v/>
      </c>
      <c r="E4918" s="22"/>
      <c r="F4918" s="1" t="str">
        <f>IF(ISBLANK(Ventas[[#This Row],[Código]]),"",VLOOKUP(Ventas[[#This Row],[Código]],Productos[],4,FALSE))</f>
        <v/>
      </c>
      <c r="G4918" s="1" t="str">
        <f>IF(ISBLANK(Ventas[[#This Row],[Código]]),"",VLOOKUP(Ventas[[#This Row],[Código]],Productos[],5,FALSE))</f>
        <v/>
      </c>
      <c r="H4918" s="23" t="str">
        <f>IF(ISBLANK(Ventas[[#This Row],[Código]]),"",Ventas[[#This Row],[Precio Unitario]]*Ventas[[#This Row],[Cantidad]])</f>
        <v/>
      </c>
      <c r="I4918" s="1" t="str">
        <f>IF(ISBLANK(Ventas[[#This Row],[Código]]),"",SUM(Ventas[[#This Row],[Monto]],I4917))</f>
        <v/>
      </c>
    </row>
    <row r="4919" spans="3:9" x14ac:dyDescent="0.25">
      <c r="C4919" t="str">
        <f>IF(ISBLANK(Ventas[[#This Row],[Código]]),"",VLOOKUP(Ventas[[#This Row],[Código]],Productos[],2,FALSE))</f>
        <v/>
      </c>
      <c r="D4919" t="str">
        <f>IF(ISBLANK(Ventas[[#This Row],[Código]]),"",VLOOKUP(Ventas[[#This Row],[Código]],Productos[],3,FALSE))</f>
        <v/>
      </c>
      <c r="E4919" s="22"/>
      <c r="F4919" s="1" t="str">
        <f>IF(ISBLANK(Ventas[[#This Row],[Código]]),"",VLOOKUP(Ventas[[#This Row],[Código]],Productos[],4,FALSE))</f>
        <v/>
      </c>
      <c r="G4919" s="1" t="str">
        <f>IF(ISBLANK(Ventas[[#This Row],[Código]]),"",VLOOKUP(Ventas[[#This Row],[Código]],Productos[],5,FALSE))</f>
        <v/>
      </c>
      <c r="H4919" s="23" t="str">
        <f>IF(ISBLANK(Ventas[[#This Row],[Código]]),"",Ventas[[#This Row],[Precio Unitario]]*Ventas[[#This Row],[Cantidad]])</f>
        <v/>
      </c>
      <c r="I4919" s="1" t="str">
        <f>IF(ISBLANK(Ventas[[#This Row],[Código]]),"",SUM(Ventas[[#This Row],[Monto]],I4918))</f>
        <v/>
      </c>
    </row>
    <row r="4920" spans="3:9" x14ac:dyDescent="0.25">
      <c r="C4920" t="str">
        <f>IF(ISBLANK(Ventas[[#This Row],[Código]]),"",VLOOKUP(Ventas[[#This Row],[Código]],Productos[],2,FALSE))</f>
        <v/>
      </c>
      <c r="D4920" t="str">
        <f>IF(ISBLANK(Ventas[[#This Row],[Código]]),"",VLOOKUP(Ventas[[#This Row],[Código]],Productos[],3,FALSE))</f>
        <v/>
      </c>
      <c r="E4920" s="22"/>
      <c r="F4920" s="1" t="str">
        <f>IF(ISBLANK(Ventas[[#This Row],[Código]]),"",VLOOKUP(Ventas[[#This Row],[Código]],Productos[],4,FALSE))</f>
        <v/>
      </c>
      <c r="G4920" s="1" t="str">
        <f>IF(ISBLANK(Ventas[[#This Row],[Código]]),"",VLOOKUP(Ventas[[#This Row],[Código]],Productos[],5,FALSE))</f>
        <v/>
      </c>
      <c r="H4920" s="23" t="str">
        <f>IF(ISBLANK(Ventas[[#This Row],[Código]]),"",Ventas[[#This Row],[Precio Unitario]]*Ventas[[#This Row],[Cantidad]])</f>
        <v/>
      </c>
      <c r="I4920" s="1" t="str">
        <f>IF(ISBLANK(Ventas[[#This Row],[Código]]),"",SUM(Ventas[[#This Row],[Monto]],I4919))</f>
        <v/>
      </c>
    </row>
    <row r="4921" spans="3:9" x14ac:dyDescent="0.25">
      <c r="C4921" t="str">
        <f>IF(ISBLANK(Ventas[[#This Row],[Código]]),"",VLOOKUP(Ventas[[#This Row],[Código]],Productos[],2,FALSE))</f>
        <v/>
      </c>
      <c r="D4921" t="str">
        <f>IF(ISBLANK(Ventas[[#This Row],[Código]]),"",VLOOKUP(Ventas[[#This Row],[Código]],Productos[],3,FALSE))</f>
        <v/>
      </c>
      <c r="E4921" s="22"/>
      <c r="F4921" s="1" t="str">
        <f>IF(ISBLANK(Ventas[[#This Row],[Código]]),"",VLOOKUP(Ventas[[#This Row],[Código]],Productos[],4,FALSE))</f>
        <v/>
      </c>
      <c r="G4921" s="1" t="str">
        <f>IF(ISBLANK(Ventas[[#This Row],[Código]]),"",VLOOKUP(Ventas[[#This Row],[Código]],Productos[],5,FALSE))</f>
        <v/>
      </c>
      <c r="H4921" s="23" t="str">
        <f>IF(ISBLANK(Ventas[[#This Row],[Código]]),"",Ventas[[#This Row],[Precio Unitario]]*Ventas[[#This Row],[Cantidad]])</f>
        <v/>
      </c>
      <c r="I4921" s="1" t="str">
        <f>IF(ISBLANK(Ventas[[#This Row],[Código]]),"",SUM(Ventas[[#This Row],[Monto]],I4920))</f>
        <v/>
      </c>
    </row>
    <row r="4922" spans="3:9" x14ac:dyDescent="0.25">
      <c r="C4922" t="str">
        <f>IF(ISBLANK(Ventas[[#This Row],[Código]]),"",VLOOKUP(Ventas[[#This Row],[Código]],Productos[],2,FALSE))</f>
        <v/>
      </c>
      <c r="D4922" t="str">
        <f>IF(ISBLANK(Ventas[[#This Row],[Código]]),"",VLOOKUP(Ventas[[#This Row],[Código]],Productos[],3,FALSE))</f>
        <v/>
      </c>
      <c r="E4922" s="22"/>
      <c r="F4922" s="1" t="str">
        <f>IF(ISBLANK(Ventas[[#This Row],[Código]]),"",VLOOKUP(Ventas[[#This Row],[Código]],Productos[],4,FALSE))</f>
        <v/>
      </c>
      <c r="G4922" s="1" t="str">
        <f>IF(ISBLANK(Ventas[[#This Row],[Código]]),"",VLOOKUP(Ventas[[#This Row],[Código]],Productos[],5,FALSE))</f>
        <v/>
      </c>
      <c r="H4922" s="23" t="str">
        <f>IF(ISBLANK(Ventas[[#This Row],[Código]]),"",Ventas[[#This Row],[Precio Unitario]]*Ventas[[#This Row],[Cantidad]])</f>
        <v/>
      </c>
      <c r="I4922" s="1" t="str">
        <f>IF(ISBLANK(Ventas[[#This Row],[Código]]),"",SUM(Ventas[[#This Row],[Monto]],I4921))</f>
        <v/>
      </c>
    </row>
    <row r="4923" spans="3:9" x14ac:dyDescent="0.25">
      <c r="C4923" t="str">
        <f>IF(ISBLANK(Ventas[[#This Row],[Código]]),"",VLOOKUP(Ventas[[#This Row],[Código]],Productos[],2,FALSE))</f>
        <v/>
      </c>
      <c r="D4923" t="str">
        <f>IF(ISBLANK(Ventas[[#This Row],[Código]]),"",VLOOKUP(Ventas[[#This Row],[Código]],Productos[],3,FALSE))</f>
        <v/>
      </c>
      <c r="E4923" s="22"/>
      <c r="F4923" s="1" t="str">
        <f>IF(ISBLANK(Ventas[[#This Row],[Código]]),"",VLOOKUP(Ventas[[#This Row],[Código]],Productos[],4,FALSE))</f>
        <v/>
      </c>
      <c r="G4923" s="1" t="str">
        <f>IF(ISBLANK(Ventas[[#This Row],[Código]]),"",VLOOKUP(Ventas[[#This Row],[Código]],Productos[],5,FALSE))</f>
        <v/>
      </c>
      <c r="H4923" s="23" t="str">
        <f>IF(ISBLANK(Ventas[[#This Row],[Código]]),"",Ventas[[#This Row],[Precio Unitario]]*Ventas[[#This Row],[Cantidad]])</f>
        <v/>
      </c>
      <c r="I4923" s="1" t="str">
        <f>IF(ISBLANK(Ventas[[#This Row],[Código]]),"",SUM(Ventas[[#This Row],[Monto]],I4922))</f>
        <v/>
      </c>
    </row>
    <row r="4924" spans="3:9" x14ac:dyDescent="0.25">
      <c r="C4924" t="str">
        <f>IF(ISBLANK(Ventas[[#This Row],[Código]]),"",VLOOKUP(Ventas[[#This Row],[Código]],Productos[],2,FALSE))</f>
        <v/>
      </c>
      <c r="D4924" t="str">
        <f>IF(ISBLANK(Ventas[[#This Row],[Código]]),"",VLOOKUP(Ventas[[#This Row],[Código]],Productos[],3,FALSE))</f>
        <v/>
      </c>
      <c r="E4924" s="22"/>
      <c r="F4924" s="1" t="str">
        <f>IF(ISBLANK(Ventas[[#This Row],[Código]]),"",VLOOKUP(Ventas[[#This Row],[Código]],Productos[],4,FALSE))</f>
        <v/>
      </c>
      <c r="G4924" s="1" t="str">
        <f>IF(ISBLANK(Ventas[[#This Row],[Código]]),"",VLOOKUP(Ventas[[#This Row],[Código]],Productos[],5,FALSE))</f>
        <v/>
      </c>
      <c r="H4924" s="23" t="str">
        <f>IF(ISBLANK(Ventas[[#This Row],[Código]]),"",Ventas[[#This Row],[Precio Unitario]]*Ventas[[#This Row],[Cantidad]])</f>
        <v/>
      </c>
      <c r="I4924" s="1" t="str">
        <f>IF(ISBLANK(Ventas[[#This Row],[Código]]),"",SUM(Ventas[[#This Row],[Monto]],I4923))</f>
        <v/>
      </c>
    </row>
    <row r="4925" spans="3:9" x14ac:dyDescent="0.25">
      <c r="C4925" t="str">
        <f>IF(ISBLANK(Ventas[[#This Row],[Código]]),"",VLOOKUP(Ventas[[#This Row],[Código]],Productos[],2,FALSE))</f>
        <v/>
      </c>
      <c r="D4925" t="str">
        <f>IF(ISBLANK(Ventas[[#This Row],[Código]]),"",VLOOKUP(Ventas[[#This Row],[Código]],Productos[],3,FALSE))</f>
        <v/>
      </c>
      <c r="E4925" s="22"/>
      <c r="F4925" s="1" t="str">
        <f>IF(ISBLANK(Ventas[[#This Row],[Código]]),"",VLOOKUP(Ventas[[#This Row],[Código]],Productos[],4,FALSE))</f>
        <v/>
      </c>
      <c r="G4925" s="1" t="str">
        <f>IF(ISBLANK(Ventas[[#This Row],[Código]]),"",VLOOKUP(Ventas[[#This Row],[Código]],Productos[],5,FALSE))</f>
        <v/>
      </c>
      <c r="H4925" s="23" t="str">
        <f>IF(ISBLANK(Ventas[[#This Row],[Código]]),"",Ventas[[#This Row],[Precio Unitario]]*Ventas[[#This Row],[Cantidad]])</f>
        <v/>
      </c>
      <c r="I4925" s="1" t="str">
        <f>IF(ISBLANK(Ventas[[#This Row],[Código]]),"",SUM(Ventas[[#This Row],[Monto]],I4924))</f>
        <v/>
      </c>
    </row>
    <row r="4926" spans="3:9" x14ac:dyDescent="0.25">
      <c r="C4926" t="str">
        <f>IF(ISBLANK(Ventas[[#This Row],[Código]]),"",VLOOKUP(Ventas[[#This Row],[Código]],Productos[],2,FALSE))</f>
        <v/>
      </c>
      <c r="D4926" t="str">
        <f>IF(ISBLANK(Ventas[[#This Row],[Código]]),"",VLOOKUP(Ventas[[#This Row],[Código]],Productos[],3,FALSE))</f>
        <v/>
      </c>
      <c r="E4926" s="22"/>
      <c r="F4926" s="1" t="str">
        <f>IF(ISBLANK(Ventas[[#This Row],[Código]]),"",VLOOKUP(Ventas[[#This Row],[Código]],Productos[],4,FALSE))</f>
        <v/>
      </c>
      <c r="G4926" s="1" t="str">
        <f>IF(ISBLANK(Ventas[[#This Row],[Código]]),"",VLOOKUP(Ventas[[#This Row],[Código]],Productos[],5,FALSE))</f>
        <v/>
      </c>
      <c r="H4926" s="23" t="str">
        <f>IF(ISBLANK(Ventas[[#This Row],[Código]]),"",Ventas[[#This Row],[Precio Unitario]]*Ventas[[#This Row],[Cantidad]])</f>
        <v/>
      </c>
      <c r="I4926" s="1" t="str">
        <f>IF(ISBLANK(Ventas[[#This Row],[Código]]),"",SUM(Ventas[[#This Row],[Monto]],I4925))</f>
        <v/>
      </c>
    </row>
    <row r="4927" spans="3:9" x14ac:dyDescent="0.25">
      <c r="C4927" t="str">
        <f>IF(ISBLANK(Ventas[[#This Row],[Código]]),"",VLOOKUP(Ventas[[#This Row],[Código]],Productos[],2,FALSE))</f>
        <v/>
      </c>
      <c r="D4927" t="str">
        <f>IF(ISBLANK(Ventas[[#This Row],[Código]]),"",VLOOKUP(Ventas[[#This Row],[Código]],Productos[],3,FALSE))</f>
        <v/>
      </c>
      <c r="E4927" s="22"/>
      <c r="F4927" s="1" t="str">
        <f>IF(ISBLANK(Ventas[[#This Row],[Código]]),"",VLOOKUP(Ventas[[#This Row],[Código]],Productos[],4,FALSE))</f>
        <v/>
      </c>
      <c r="G4927" s="1" t="str">
        <f>IF(ISBLANK(Ventas[[#This Row],[Código]]),"",VLOOKUP(Ventas[[#This Row],[Código]],Productos[],5,FALSE))</f>
        <v/>
      </c>
      <c r="H4927" s="23" t="str">
        <f>IF(ISBLANK(Ventas[[#This Row],[Código]]),"",Ventas[[#This Row],[Precio Unitario]]*Ventas[[#This Row],[Cantidad]])</f>
        <v/>
      </c>
      <c r="I4927" s="1" t="str">
        <f>IF(ISBLANK(Ventas[[#This Row],[Código]]),"",SUM(Ventas[[#This Row],[Monto]],I4926))</f>
        <v/>
      </c>
    </row>
    <row r="4928" spans="3:9" x14ac:dyDescent="0.25">
      <c r="C4928" t="str">
        <f>IF(ISBLANK(Ventas[[#This Row],[Código]]),"",VLOOKUP(Ventas[[#This Row],[Código]],Productos[],2,FALSE))</f>
        <v/>
      </c>
      <c r="D4928" t="str">
        <f>IF(ISBLANK(Ventas[[#This Row],[Código]]),"",VLOOKUP(Ventas[[#This Row],[Código]],Productos[],3,FALSE))</f>
        <v/>
      </c>
      <c r="E4928" s="22"/>
      <c r="F4928" s="1" t="str">
        <f>IF(ISBLANK(Ventas[[#This Row],[Código]]),"",VLOOKUP(Ventas[[#This Row],[Código]],Productos[],4,FALSE))</f>
        <v/>
      </c>
      <c r="G4928" s="1" t="str">
        <f>IF(ISBLANK(Ventas[[#This Row],[Código]]),"",VLOOKUP(Ventas[[#This Row],[Código]],Productos[],5,FALSE))</f>
        <v/>
      </c>
      <c r="H4928" s="23" t="str">
        <f>IF(ISBLANK(Ventas[[#This Row],[Código]]),"",Ventas[[#This Row],[Precio Unitario]]*Ventas[[#This Row],[Cantidad]])</f>
        <v/>
      </c>
      <c r="I4928" s="1" t="str">
        <f>IF(ISBLANK(Ventas[[#This Row],[Código]]),"",SUM(Ventas[[#This Row],[Monto]],I4927))</f>
        <v/>
      </c>
    </row>
    <row r="4929" spans="3:9" x14ac:dyDescent="0.25">
      <c r="C4929" t="str">
        <f>IF(ISBLANK(Ventas[[#This Row],[Código]]),"",VLOOKUP(Ventas[[#This Row],[Código]],Productos[],2,FALSE))</f>
        <v/>
      </c>
      <c r="D4929" t="str">
        <f>IF(ISBLANK(Ventas[[#This Row],[Código]]),"",VLOOKUP(Ventas[[#This Row],[Código]],Productos[],3,FALSE))</f>
        <v/>
      </c>
      <c r="E4929" s="22"/>
      <c r="F4929" s="1" t="str">
        <f>IF(ISBLANK(Ventas[[#This Row],[Código]]),"",VLOOKUP(Ventas[[#This Row],[Código]],Productos[],4,FALSE))</f>
        <v/>
      </c>
      <c r="G4929" s="1" t="str">
        <f>IF(ISBLANK(Ventas[[#This Row],[Código]]),"",VLOOKUP(Ventas[[#This Row],[Código]],Productos[],5,FALSE))</f>
        <v/>
      </c>
      <c r="H4929" s="23" t="str">
        <f>IF(ISBLANK(Ventas[[#This Row],[Código]]),"",Ventas[[#This Row],[Precio Unitario]]*Ventas[[#This Row],[Cantidad]])</f>
        <v/>
      </c>
      <c r="I4929" s="1" t="str">
        <f>IF(ISBLANK(Ventas[[#This Row],[Código]]),"",SUM(Ventas[[#This Row],[Monto]],I4928))</f>
        <v/>
      </c>
    </row>
    <row r="4930" spans="3:9" x14ac:dyDescent="0.25">
      <c r="C4930" t="str">
        <f>IF(ISBLANK(Ventas[[#This Row],[Código]]),"",VLOOKUP(Ventas[[#This Row],[Código]],Productos[],2,FALSE))</f>
        <v/>
      </c>
      <c r="D4930" t="str">
        <f>IF(ISBLANK(Ventas[[#This Row],[Código]]),"",VLOOKUP(Ventas[[#This Row],[Código]],Productos[],3,FALSE))</f>
        <v/>
      </c>
      <c r="E4930" s="22"/>
      <c r="F4930" s="1" t="str">
        <f>IF(ISBLANK(Ventas[[#This Row],[Código]]),"",VLOOKUP(Ventas[[#This Row],[Código]],Productos[],4,FALSE))</f>
        <v/>
      </c>
      <c r="G4930" s="1" t="str">
        <f>IF(ISBLANK(Ventas[[#This Row],[Código]]),"",VLOOKUP(Ventas[[#This Row],[Código]],Productos[],5,FALSE))</f>
        <v/>
      </c>
      <c r="H4930" s="23" t="str">
        <f>IF(ISBLANK(Ventas[[#This Row],[Código]]),"",Ventas[[#This Row],[Precio Unitario]]*Ventas[[#This Row],[Cantidad]])</f>
        <v/>
      </c>
      <c r="I4930" s="1" t="str">
        <f>IF(ISBLANK(Ventas[[#This Row],[Código]]),"",SUM(Ventas[[#This Row],[Monto]],I4929))</f>
        <v/>
      </c>
    </row>
    <row r="4931" spans="3:9" x14ac:dyDescent="0.25">
      <c r="C4931" t="str">
        <f>IF(ISBLANK(Ventas[[#This Row],[Código]]),"",VLOOKUP(Ventas[[#This Row],[Código]],Productos[],2,FALSE))</f>
        <v/>
      </c>
      <c r="D4931" t="str">
        <f>IF(ISBLANK(Ventas[[#This Row],[Código]]),"",VLOOKUP(Ventas[[#This Row],[Código]],Productos[],3,FALSE))</f>
        <v/>
      </c>
      <c r="E4931" s="22"/>
      <c r="F4931" s="1" t="str">
        <f>IF(ISBLANK(Ventas[[#This Row],[Código]]),"",VLOOKUP(Ventas[[#This Row],[Código]],Productos[],4,FALSE))</f>
        <v/>
      </c>
      <c r="G4931" s="1" t="str">
        <f>IF(ISBLANK(Ventas[[#This Row],[Código]]),"",VLOOKUP(Ventas[[#This Row],[Código]],Productos[],5,FALSE))</f>
        <v/>
      </c>
      <c r="H4931" s="23" t="str">
        <f>IF(ISBLANK(Ventas[[#This Row],[Código]]),"",Ventas[[#This Row],[Precio Unitario]]*Ventas[[#This Row],[Cantidad]])</f>
        <v/>
      </c>
      <c r="I4931" s="1" t="str">
        <f>IF(ISBLANK(Ventas[[#This Row],[Código]]),"",SUM(Ventas[[#This Row],[Monto]],I4930))</f>
        <v/>
      </c>
    </row>
    <row r="4932" spans="3:9" x14ac:dyDescent="0.25">
      <c r="C4932" t="str">
        <f>IF(ISBLANK(Ventas[[#This Row],[Código]]),"",VLOOKUP(Ventas[[#This Row],[Código]],Productos[],2,FALSE))</f>
        <v/>
      </c>
      <c r="D4932" t="str">
        <f>IF(ISBLANK(Ventas[[#This Row],[Código]]),"",VLOOKUP(Ventas[[#This Row],[Código]],Productos[],3,FALSE))</f>
        <v/>
      </c>
      <c r="E4932" s="22"/>
      <c r="F4932" s="1" t="str">
        <f>IF(ISBLANK(Ventas[[#This Row],[Código]]),"",VLOOKUP(Ventas[[#This Row],[Código]],Productos[],4,FALSE))</f>
        <v/>
      </c>
      <c r="G4932" s="1" t="str">
        <f>IF(ISBLANK(Ventas[[#This Row],[Código]]),"",VLOOKUP(Ventas[[#This Row],[Código]],Productos[],5,FALSE))</f>
        <v/>
      </c>
      <c r="H4932" s="23" t="str">
        <f>IF(ISBLANK(Ventas[[#This Row],[Código]]),"",Ventas[[#This Row],[Precio Unitario]]*Ventas[[#This Row],[Cantidad]])</f>
        <v/>
      </c>
      <c r="I4932" s="1" t="str">
        <f>IF(ISBLANK(Ventas[[#This Row],[Código]]),"",SUM(Ventas[[#This Row],[Monto]],I4931))</f>
        <v/>
      </c>
    </row>
    <row r="4933" spans="3:9" x14ac:dyDescent="0.25">
      <c r="C4933" t="str">
        <f>IF(ISBLANK(Ventas[[#This Row],[Código]]),"",VLOOKUP(Ventas[[#This Row],[Código]],Productos[],2,FALSE))</f>
        <v/>
      </c>
      <c r="D4933" t="str">
        <f>IF(ISBLANK(Ventas[[#This Row],[Código]]),"",VLOOKUP(Ventas[[#This Row],[Código]],Productos[],3,FALSE))</f>
        <v/>
      </c>
      <c r="E4933" s="22"/>
      <c r="F4933" s="1" t="str">
        <f>IF(ISBLANK(Ventas[[#This Row],[Código]]),"",VLOOKUP(Ventas[[#This Row],[Código]],Productos[],4,FALSE))</f>
        <v/>
      </c>
      <c r="G4933" s="1" t="str">
        <f>IF(ISBLANK(Ventas[[#This Row],[Código]]),"",VLOOKUP(Ventas[[#This Row],[Código]],Productos[],5,FALSE))</f>
        <v/>
      </c>
      <c r="H4933" s="23" t="str">
        <f>IF(ISBLANK(Ventas[[#This Row],[Código]]),"",Ventas[[#This Row],[Precio Unitario]]*Ventas[[#This Row],[Cantidad]])</f>
        <v/>
      </c>
      <c r="I4933" s="1" t="str">
        <f>IF(ISBLANK(Ventas[[#This Row],[Código]]),"",SUM(Ventas[[#This Row],[Monto]],I4932))</f>
        <v/>
      </c>
    </row>
    <row r="4934" spans="3:9" x14ac:dyDescent="0.25">
      <c r="C4934" t="str">
        <f>IF(ISBLANK(Ventas[[#This Row],[Código]]),"",VLOOKUP(Ventas[[#This Row],[Código]],Productos[],2,FALSE))</f>
        <v/>
      </c>
      <c r="D4934" t="str">
        <f>IF(ISBLANK(Ventas[[#This Row],[Código]]),"",VLOOKUP(Ventas[[#This Row],[Código]],Productos[],3,FALSE))</f>
        <v/>
      </c>
      <c r="E4934" s="22"/>
      <c r="F4934" s="1" t="str">
        <f>IF(ISBLANK(Ventas[[#This Row],[Código]]),"",VLOOKUP(Ventas[[#This Row],[Código]],Productos[],4,FALSE))</f>
        <v/>
      </c>
      <c r="G4934" s="1" t="str">
        <f>IF(ISBLANK(Ventas[[#This Row],[Código]]),"",VLOOKUP(Ventas[[#This Row],[Código]],Productos[],5,FALSE))</f>
        <v/>
      </c>
      <c r="H4934" s="23" t="str">
        <f>IF(ISBLANK(Ventas[[#This Row],[Código]]),"",Ventas[[#This Row],[Precio Unitario]]*Ventas[[#This Row],[Cantidad]])</f>
        <v/>
      </c>
      <c r="I4934" s="1" t="str">
        <f>IF(ISBLANK(Ventas[[#This Row],[Código]]),"",SUM(Ventas[[#This Row],[Monto]],I4933))</f>
        <v/>
      </c>
    </row>
    <row r="4935" spans="3:9" x14ac:dyDescent="0.25">
      <c r="C4935" t="str">
        <f>IF(ISBLANK(Ventas[[#This Row],[Código]]),"",VLOOKUP(Ventas[[#This Row],[Código]],Productos[],2,FALSE))</f>
        <v/>
      </c>
      <c r="D4935" t="str">
        <f>IF(ISBLANK(Ventas[[#This Row],[Código]]),"",VLOOKUP(Ventas[[#This Row],[Código]],Productos[],3,FALSE))</f>
        <v/>
      </c>
      <c r="E4935" s="22"/>
      <c r="F4935" s="1" t="str">
        <f>IF(ISBLANK(Ventas[[#This Row],[Código]]),"",VLOOKUP(Ventas[[#This Row],[Código]],Productos[],4,FALSE))</f>
        <v/>
      </c>
      <c r="G4935" s="1" t="str">
        <f>IF(ISBLANK(Ventas[[#This Row],[Código]]),"",VLOOKUP(Ventas[[#This Row],[Código]],Productos[],5,FALSE))</f>
        <v/>
      </c>
      <c r="H4935" s="23" t="str">
        <f>IF(ISBLANK(Ventas[[#This Row],[Código]]),"",Ventas[[#This Row],[Precio Unitario]]*Ventas[[#This Row],[Cantidad]])</f>
        <v/>
      </c>
      <c r="I4935" s="1" t="str">
        <f>IF(ISBLANK(Ventas[[#This Row],[Código]]),"",SUM(Ventas[[#This Row],[Monto]],I4934))</f>
        <v/>
      </c>
    </row>
    <row r="4936" spans="3:9" x14ac:dyDescent="0.25">
      <c r="C4936" t="str">
        <f>IF(ISBLANK(Ventas[[#This Row],[Código]]),"",VLOOKUP(Ventas[[#This Row],[Código]],Productos[],2,FALSE))</f>
        <v/>
      </c>
      <c r="D4936" t="str">
        <f>IF(ISBLANK(Ventas[[#This Row],[Código]]),"",VLOOKUP(Ventas[[#This Row],[Código]],Productos[],3,FALSE))</f>
        <v/>
      </c>
      <c r="E4936" s="22"/>
      <c r="F4936" s="1" t="str">
        <f>IF(ISBLANK(Ventas[[#This Row],[Código]]),"",VLOOKUP(Ventas[[#This Row],[Código]],Productos[],4,FALSE))</f>
        <v/>
      </c>
      <c r="G4936" s="1" t="str">
        <f>IF(ISBLANK(Ventas[[#This Row],[Código]]),"",VLOOKUP(Ventas[[#This Row],[Código]],Productos[],5,FALSE))</f>
        <v/>
      </c>
      <c r="H4936" s="23" t="str">
        <f>IF(ISBLANK(Ventas[[#This Row],[Código]]),"",Ventas[[#This Row],[Precio Unitario]]*Ventas[[#This Row],[Cantidad]])</f>
        <v/>
      </c>
      <c r="I4936" s="1" t="str">
        <f>IF(ISBLANK(Ventas[[#This Row],[Código]]),"",SUM(Ventas[[#This Row],[Monto]],I4935))</f>
        <v/>
      </c>
    </row>
    <row r="4937" spans="3:9" x14ac:dyDescent="0.25">
      <c r="C4937" t="str">
        <f>IF(ISBLANK(Ventas[[#This Row],[Código]]),"",VLOOKUP(Ventas[[#This Row],[Código]],Productos[],2,FALSE))</f>
        <v/>
      </c>
      <c r="D4937" t="str">
        <f>IF(ISBLANK(Ventas[[#This Row],[Código]]),"",VLOOKUP(Ventas[[#This Row],[Código]],Productos[],3,FALSE))</f>
        <v/>
      </c>
      <c r="E4937" s="22"/>
      <c r="F4937" s="1" t="str">
        <f>IF(ISBLANK(Ventas[[#This Row],[Código]]),"",VLOOKUP(Ventas[[#This Row],[Código]],Productos[],4,FALSE))</f>
        <v/>
      </c>
      <c r="G4937" s="1" t="str">
        <f>IF(ISBLANK(Ventas[[#This Row],[Código]]),"",VLOOKUP(Ventas[[#This Row],[Código]],Productos[],5,FALSE))</f>
        <v/>
      </c>
      <c r="H4937" s="23" t="str">
        <f>IF(ISBLANK(Ventas[[#This Row],[Código]]),"",Ventas[[#This Row],[Precio Unitario]]*Ventas[[#This Row],[Cantidad]])</f>
        <v/>
      </c>
      <c r="I4937" s="1" t="str">
        <f>IF(ISBLANK(Ventas[[#This Row],[Código]]),"",SUM(Ventas[[#This Row],[Monto]],I4936))</f>
        <v/>
      </c>
    </row>
    <row r="4938" spans="3:9" x14ac:dyDescent="0.25">
      <c r="C4938" t="str">
        <f>IF(ISBLANK(Ventas[[#This Row],[Código]]),"",VLOOKUP(Ventas[[#This Row],[Código]],Productos[],2,FALSE))</f>
        <v/>
      </c>
      <c r="D4938" t="str">
        <f>IF(ISBLANK(Ventas[[#This Row],[Código]]),"",VLOOKUP(Ventas[[#This Row],[Código]],Productos[],3,FALSE))</f>
        <v/>
      </c>
      <c r="E4938" s="22"/>
      <c r="F4938" s="1" t="str">
        <f>IF(ISBLANK(Ventas[[#This Row],[Código]]),"",VLOOKUP(Ventas[[#This Row],[Código]],Productos[],4,FALSE))</f>
        <v/>
      </c>
      <c r="G4938" s="1" t="str">
        <f>IF(ISBLANK(Ventas[[#This Row],[Código]]),"",VLOOKUP(Ventas[[#This Row],[Código]],Productos[],5,FALSE))</f>
        <v/>
      </c>
      <c r="H4938" s="23" t="str">
        <f>IF(ISBLANK(Ventas[[#This Row],[Código]]),"",Ventas[[#This Row],[Precio Unitario]]*Ventas[[#This Row],[Cantidad]])</f>
        <v/>
      </c>
      <c r="I4938" s="1" t="str">
        <f>IF(ISBLANK(Ventas[[#This Row],[Código]]),"",SUM(Ventas[[#This Row],[Monto]],I4937))</f>
        <v/>
      </c>
    </row>
    <row r="4939" spans="3:9" x14ac:dyDescent="0.25">
      <c r="C4939" t="str">
        <f>IF(ISBLANK(Ventas[[#This Row],[Código]]),"",VLOOKUP(Ventas[[#This Row],[Código]],Productos[],2,FALSE))</f>
        <v/>
      </c>
      <c r="D4939" t="str">
        <f>IF(ISBLANK(Ventas[[#This Row],[Código]]),"",VLOOKUP(Ventas[[#This Row],[Código]],Productos[],3,FALSE))</f>
        <v/>
      </c>
      <c r="E4939" s="22"/>
      <c r="F4939" s="1" t="str">
        <f>IF(ISBLANK(Ventas[[#This Row],[Código]]),"",VLOOKUP(Ventas[[#This Row],[Código]],Productos[],4,FALSE))</f>
        <v/>
      </c>
      <c r="G4939" s="1" t="str">
        <f>IF(ISBLANK(Ventas[[#This Row],[Código]]),"",VLOOKUP(Ventas[[#This Row],[Código]],Productos[],5,FALSE))</f>
        <v/>
      </c>
      <c r="H4939" s="23" t="str">
        <f>IF(ISBLANK(Ventas[[#This Row],[Código]]),"",Ventas[[#This Row],[Precio Unitario]]*Ventas[[#This Row],[Cantidad]])</f>
        <v/>
      </c>
      <c r="I4939" s="1" t="str">
        <f>IF(ISBLANK(Ventas[[#This Row],[Código]]),"",SUM(Ventas[[#This Row],[Monto]],I4938))</f>
        <v/>
      </c>
    </row>
    <row r="4940" spans="3:9" x14ac:dyDescent="0.25">
      <c r="C4940" t="str">
        <f>IF(ISBLANK(Ventas[[#This Row],[Código]]),"",VLOOKUP(Ventas[[#This Row],[Código]],Productos[],2,FALSE))</f>
        <v/>
      </c>
      <c r="D4940" t="str">
        <f>IF(ISBLANK(Ventas[[#This Row],[Código]]),"",VLOOKUP(Ventas[[#This Row],[Código]],Productos[],3,FALSE))</f>
        <v/>
      </c>
      <c r="E4940" s="22"/>
      <c r="F4940" s="1" t="str">
        <f>IF(ISBLANK(Ventas[[#This Row],[Código]]),"",VLOOKUP(Ventas[[#This Row],[Código]],Productos[],4,FALSE))</f>
        <v/>
      </c>
      <c r="G4940" s="1" t="str">
        <f>IF(ISBLANK(Ventas[[#This Row],[Código]]),"",VLOOKUP(Ventas[[#This Row],[Código]],Productos[],5,FALSE))</f>
        <v/>
      </c>
      <c r="H4940" s="23" t="str">
        <f>IF(ISBLANK(Ventas[[#This Row],[Código]]),"",Ventas[[#This Row],[Precio Unitario]]*Ventas[[#This Row],[Cantidad]])</f>
        <v/>
      </c>
      <c r="I4940" s="1" t="str">
        <f>IF(ISBLANK(Ventas[[#This Row],[Código]]),"",SUM(Ventas[[#This Row],[Monto]],I4939))</f>
        <v/>
      </c>
    </row>
    <row r="4941" spans="3:9" x14ac:dyDescent="0.25">
      <c r="C4941" t="str">
        <f>IF(ISBLANK(Ventas[[#This Row],[Código]]),"",VLOOKUP(Ventas[[#This Row],[Código]],Productos[],2,FALSE))</f>
        <v/>
      </c>
      <c r="D4941" t="str">
        <f>IF(ISBLANK(Ventas[[#This Row],[Código]]),"",VLOOKUP(Ventas[[#This Row],[Código]],Productos[],3,FALSE))</f>
        <v/>
      </c>
      <c r="E4941" s="22"/>
      <c r="F4941" s="1" t="str">
        <f>IF(ISBLANK(Ventas[[#This Row],[Código]]),"",VLOOKUP(Ventas[[#This Row],[Código]],Productos[],4,FALSE))</f>
        <v/>
      </c>
      <c r="G4941" s="1" t="str">
        <f>IF(ISBLANK(Ventas[[#This Row],[Código]]),"",VLOOKUP(Ventas[[#This Row],[Código]],Productos[],5,FALSE))</f>
        <v/>
      </c>
      <c r="H4941" s="23" t="str">
        <f>IF(ISBLANK(Ventas[[#This Row],[Código]]),"",Ventas[[#This Row],[Precio Unitario]]*Ventas[[#This Row],[Cantidad]])</f>
        <v/>
      </c>
      <c r="I4941" s="1" t="str">
        <f>IF(ISBLANK(Ventas[[#This Row],[Código]]),"",SUM(Ventas[[#This Row],[Monto]],I4940))</f>
        <v/>
      </c>
    </row>
    <row r="4942" spans="3:9" x14ac:dyDescent="0.25">
      <c r="C4942" t="str">
        <f>IF(ISBLANK(Ventas[[#This Row],[Código]]),"",VLOOKUP(Ventas[[#This Row],[Código]],Productos[],2,FALSE))</f>
        <v/>
      </c>
      <c r="D4942" t="str">
        <f>IF(ISBLANK(Ventas[[#This Row],[Código]]),"",VLOOKUP(Ventas[[#This Row],[Código]],Productos[],3,FALSE))</f>
        <v/>
      </c>
      <c r="E4942" s="22"/>
      <c r="F4942" s="1" t="str">
        <f>IF(ISBLANK(Ventas[[#This Row],[Código]]),"",VLOOKUP(Ventas[[#This Row],[Código]],Productos[],4,FALSE))</f>
        <v/>
      </c>
      <c r="G4942" s="1" t="str">
        <f>IF(ISBLANK(Ventas[[#This Row],[Código]]),"",VLOOKUP(Ventas[[#This Row],[Código]],Productos[],5,FALSE))</f>
        <v/>
      </c>
      <c r="H4942" s="23" t="str">
        <f>IF(ISBLANK(Ventas[[#This Row],[Código]]),"",Ventas[[#This Row],[Precio Unitario]]*Ventas[[#This Row],[Cantidad]])</f>
        <v/>
      </c>
      <c r="I4942" s="1" t="str">
        <f>IF(ISBLANK(Ventas[[#This Row],[Código]]),"",SUM(Ventas[[#This Row],[Monto]],I4941))</f>
        <v/>
      </c>
    </row>
    <row r="4943" spans="3:9" x14ac:dyDescent="0.25">
      <c r="C4943" t="str">
        <f>IF(ISBLANK(Ventas[[#This Row],[Código]]),"",VLOOKUP(Ventas[[#This Row],[Código]],Productos[],2,FALSE))</f>
        <v/>
      </c>
      <c r="D4943" t="str">
        <f>IF(ISBLANK(Ventas[[#This Row],[Código]]),"",VLOOKUP(Ventas[[#This Row],[Código]],Productos[],3,FALSE))</f>
        <v/>
      </c>
      <c r="E4943" s="22"/>
      <c r="F4943" s="1" t="str">
        <f>IF(ISBLANK(Ventas[[#This Row],[Código]]),"",VLOOKUP(Ventas[[#This Row],[Código]],Productos[],4,FALSE))</f>
        <v/>
      </c>
      <c r="G4943" s="1" t="str">
        <f>IF(ISBLANK(Ventas[[#This Row],[Código]]),"",VLOOKUP(Ventas[[#This Row],[Código]],Productos[],5,FALSE))</f>
        <v/>
      </c>
      <c r="H4943" s="23" t="str">
        <f>IF(ISBLANK(Ventas[[#This Row],[Código]]),"",Ventas[[#This Row],[Precio Unitario]]*Ventas[[#This Row],[Cantidad]])</f>
        <v/>
      </c>
      <c r="I4943" s="1" t="str">
        <f>IF(ISBLANK(Ventas[[#This Row],[Código]]),"",SUM(Ventas[[#This Row],[Monto]],I4942))</f>
        <v/>
      </c>
    </row>
    <row r="4944" spans="3:9" x14ac:dyDescent="0.25">
      <c r="C4944" t="str">
        <f>IF(ISBLANK(Ventas[[#This Row],[Código]]),"",VLOOKUP(Ventas[[#This Row],[Código]],Productos[],2,FALSE))</f>
        <v/>
      </c>
      <c r="D4944" t="str">
        <f>IF(ISBLANK(Ventas[[#This Row],[Código]]),"",VLOOKUP(Ventas[[#This Row],[Código]],Productos[],3,FALSE))</f>
        <v/>
      </c>
      <c r="E4944" s="22"/>
      <c r="F4944" s="1" t="str">
        <f>IF(ISBLANK(Ventas[[#This Row],[Código]]),"",VLOOKUP(Ventas[[#This Row],[Código]],Productos[],4,FALSE))</f>
        <v/>
      </c>
      <c r="G4944" s="1" t="str">
        <f>IF(ISBLANK(Ventas[[#This Row],[Código]]),"",VLOOKUP(Ventas[[#This Row],[Código]],Productos[],5,FALSE))</f>
        <v/>
      </c>
      <c r="H4944" s="23" t="str">
        <f>IF(ISBLANK(Ventas[[#This Row],[Código]]),"",Ventas[[#This Row],[Precio Unitario]]*Ventas[[#This Row],[Cantidad]])</f>
        <v/>
      </c>
      <c r="I4944" s="1" t="str">
        <f>IF(ISBLANK(Ventas[[#This Row],[Código]]),"",SUM(Ventas[[#This Row],[Monto]],I4943))</f>
        <v/>
      </c>
    </row>
    <row r="4945" spans="3:9" x14ac:dyDescent="0.25">
      <c r="C4945" t="str">
        <f>IF(ISBLANK(Ventas[[#This Row],[Código]]),"",VLOOKUP(Ventas[[#This Row],[Código]],Productos[],2,FALSE))</f>
        <v/>
      </c>
      <c r="D4945" t="str">
        <f>IF(ISBLANK(Ventas[[#This Row],[Código]]),"",VLOOKUP(Ventas[[#This Row],[Código]],Productos[],3,FALSE))</f>
        <v/>
      </c>
      <c r="E4945" s="22"/>
      <c r="F4945" s="1" t="str">
        <f>IF(ISBLANK(Ventas[[#This Row],[Código]]),"",VLOOKUP(Ventas[[#This Row],[Código]],Productos[],4,FALSE))</f>
        <v/>
      </c>
      <c r="G4945" s="1" t="str">
        <f>IF(ISBLANK(Ventas[[#This Row],[Código]]),"",VLOOKUP(Ventas[[#This Row],[Código]],Productos[],5,FALSE))</f>
        <v/>
      </c>
      <c r="H4945" s="23" t="str">
        <f>IF(ISBLANK(Ventas[[#This Row],[Código]]),"",Ventas[[#This Row],[Precio Unitario]]*Ventas[[#This Row],[Cantidad]])</f>
        <v/>
      </c>
      <c r="I4945" s="1" t="str">
        <f>IF(ISBLANK(Ventas[[#This Row],[Código]]),"",SUM(Ventas[[#This Row],[Monto]],I4944))</f>
        <v/>
      </c>
    </row>
    <row r="4946" spans="3:9" x14ac:dyDescent="0.25">
      <c r="C4946" t="str">
        <f>IF(ISBLANK(Ventas[[#This Row],[Código]]),"",VLOOKUP(Ventas[[#This Row],[Código]],Productos[],2,FALSE))</f>
        <v/>
      </c>
      <c r="D4946" t="str">
        <f>IF(ISBLANK(Ventas[[#This Row],[Código]]),"",VLOOKUP(Ventas[[#This Row],[Código]],Productos[],3,FALSE))</f>
        <v/>
      </c>
      <c r="E4946" s="22"/>
      <c r="F4946" s="1" t="str">
        <f>IF(ISBLANK(Ventas[[#This Row],[Código]]),"",VLOOKUP(Ventas[[#This Row],[Código]],Productos[],4,FALSE))</f>
        <v/>
      </c>
      <c r="G4946" s="1" t="str">
        <f>IF(ISBLANK(Ventas[[#This Row],[Código]]),"",VLOOKUP(Ventas[[#This Row],[Código]],Productos[],5,FALSE))</f>
        <v/>
      </c>
      <c r="H4946" s="23" t="str">
        <f>IF(ISBLANK(Ventas[[#This Row],[Código]]),"",Ventas[[#This Row],[Precio Unitario]]*Ventas[[#This Row],[Cantidad]])</f>
        <v/>
      </c>
      <c r="I4946" s="1" t="str">
        <f>IF(ISBLANK(Ventas[[#This Row],[Código]]),"",SUM(Ventas[[#This Row],[Monto]],I4945))</f>
        <v/>
      </c>
    </row>
    <row r="4947" spans="3:9" x14ac:dyDescent="0.25">
      <c r="C4947" t="str">
        <f>IF(ISBLANK(Ventas[[#This Row],[Código]]),"",VLOOKUP(Ventas[[#This Row],[Código]],Productos[],2,FALSE))</f>
        <v/>
      </c>
      <c r="D4947" t="str">
        <f>IF(ISBLANK(Ventas[[#This Row],[Código]]),"",VLOOKUP(Ventas[[#This Row],[Código]],Productos[],3,FALSE))</f>
        <v/>
      </c>
      <c r="E4947" s="22"/>
      <c r="F4947" s="1" t="str">
        <f>IF(ISBLANK(Ventas[[#This Row],[Código]]),"",VLOOKUP(Ventas[[#This Row],[Código]],Productos[],4,FALSE))</f>
        <v/>
      </c>
      <c r="G4947" s="1" t="str">
        <f>IF(ISBLANK(Ventas[[#This Row],[Código]]),"",VLOOKUP(Ventas[[#This Row],[Código]],Productos[],5,FALSE))</f>
        <v/>
      </c>
      <c r="H4947" s="23" t="str">
        <f>IF(ISBLANK(Ventas[[#This Row],[Código]]),"",Ventas[[#This Row],[Precio Unitario]]*Ventas[[#This Row],[Cantidad]])</f>
        <v/>
      </c>
      <c r="I4947" s="1" t="str">
        <f>IF(ISBLANK(Ventas[[#This Row],[Código]]),"",SUM(Ventas[[#This Row],[Monto]],I4946))</f>
        <v/>
      </c>
    </row>
    <row r="4948" spans="3:9" x14ac:dyDescent="0.25">
      <c r="C4948" t="str">
        <f>IF(ISBLANK(Ventas[[#This Row],[Código]]),"",VLOOKUP(Ventas[[#This Row],[Código]],Productos[],2,FALSE))</f>
        <v/>
      </c>
      <c r="D4948" t="str">
        <f>IF(ISBLANK(Ventas[[#This Row],[Código]]),"",VLOOKUP(Ventas[[#This Row],[Código]],Productos[],3,FALSE))</f>
        <v/>
      </c>
      <c r="E4948" s="22"/>
      <c r="F4948" s="1" t="str">
        <f>IF(ISBLANK(Ventas[[#This Row],[Código]]),"",VLOOKUP(Ventas[[#This Row],[Código]],Productos[],4,FALSE))</f>
        <v/>
      </c>
      <c r="G4948" s="1" t="str">
        <f>IF(ISBLANK(Ventas[[#This Row],[Código]]),"",VLOOKUP(Ventas[[#This Row],[Código]],Productos[],5,FALSE))</f>
        <v/>
      </c>
      <c r="H4948" s="23" t="str">
        <f>IF(ISBLANK(Ventas[[#This Row],[Código]]),"",Ventas[[#This Row],[Precio Unitario]]*Ventas[[#This Row],[Cantidad]])</f>
        <v/>
      </c>
      <c r="I4948" s="1" t="str">
        <f>IF(ISBLANK(Ventas[[#This Row],[Código]]),"",SUM(Ventas[[#This Row],[Monto]],I4947))</f>
        <v/>
      </c>
    </row>
    <row r="4949" spans="3:9" x14ac:dyDescent="0.25">
      <c r="C4949" t="str">
        <f>IF(ISBLANK(Ventas[[#This Row],[Código]]),"",VLOOKUP(Ventas[[#This Row],[Código]],Productos[],2,FALSE))</f>
        <v/>
      </c>
      <c r="D4949" t="str">
        <f>IF(ISBLANK(Ventas[[#This Row],[Código]]),"",VLOOKUP(Ventas[[#This Row],[Código]],Productos[],3,FALSE))</f>
        <v/>
      </c>
      <c r="E4949" s="22"/>
      <c r="F4949" s="1" t="str">
        <f>IF(ISBLANK(Ventas[[#This Row],[Código]]),"",VLOOKUP(Ventas[[#This Row],[Código]],Productos[],4,FALSE))</f>
        <v/>
      </c>
      <c r="G4949" s="1" t="str">
        <f>IF(ISBLANK(Ventas[[#This Row],[Código]]),"",VLOOKUP(Ventas[[#This Row],[Código]],Productos[],5,FALSE))</f>
        <v/>
      </c>
      <c r="H4949" s="23" t="str">
        <f>IF(ISBLANK(Ventas[[#This Row],[Código]]),"",Ventas[[#This Row],[Precio Unitario]]*Ventas[[#This Row],[Cantidad]])</f>
        <v/>
      </c>
      <c r="I4949" s="1" t="str">
        <f>IF(ISBLANK(Ventas[[#This Row],[Código]]),"",SUM(Ventas[[#This Row],[Monto]],I4948))</f>
        <v/>
      </c>
    </row>
    <row r="4950" spans="3:9" x14ac:dyDescent="0.25">
      <c r="C4950" t="str">
        <f>IF(ISBLANK(Ventas[[#This Row],[Código]]),"",VLOOKUP(Ventas[[#This Row],[Código]],Productos[],2,FALSE))</f>
        <v/>
      </c>
      <c r="D4950" t="str">
        <f>IF(ISBLANK(Ventas[[#This Row],[Código]]),"",VLOOKUP(Ventas[[#This Row],[Código]],Productos[],3,FALSE))</f>
        <v/>
      </c>
      <c r="E4950" s="22"/>
      <c r="F4950" s="1" t="str">
        <f>IF(ISBLANK(Ventas[[#This Row],[Código]]),"",VLOOKUP(Ventas[[#This Row],[Código]],Productos[],4,FALSE))</f>
        <v/>
      </c>
      <c r="G4950" s="1" t="str">
        <f>IF(ISBLANK(Ventas[[#This Row],[Código]]),"",VLOOKUP(Ventas[[#This Row],[Código]],Productos[],5,FALSE))</f>
        <v/>
      </c>
      <c r="H4950" s="23" t="str">
        <f>IF(ISBLANK(Ventas[[#This Row],[Código]]),"",Ventas[[#This Row],[Precio Unitario]]*Ventas[[#This Row],[Cantidad]])</f>
        <v/>
      </c>
      <c r="I4950" s="1" t="str">
        <f>IF(ISBLANK(Ventas[[#This Row],[Código]]),"",SUM(Ventas[[#This Row],[Monto]],I4949))</f>
        <v/>
      </c>
    </row>
    <row r="4951" spans="3:9" x14ac:dyDescent="0.25">
      <c r="C4951" t="str">
        <f>IF(ISBLANK(Ventas[[#This Row],[Código]]),"",VLOOKUP(Ventas[[#This Row],[Código]],Productos[],2,FALSE))</f>
        <v/>
      </c>
      <c r="D4951" t="str">
        <f>IF(ISBLANK(Ventas[[#This Row],[Código]]),"",VLOOKUP(Ventas[[#This Row],[Código]],Productos[],3,FALSE))</f>
        <v/>
      </c>
      <c r="E4951" s="22"/>
      <c r="F4951" s="1" t="str">
        <f>IF(ISBLANK(Ventas[[#This Row],[Código]]),"",VLOOKUP(Ventas[[#This Row],[Código]],Productos[],4,FALSE))</f>
        <v/>
      </c>
      <c r="G4951" s="1" t="str">
        <f>IF(ISBLANK(Ventas[[#This Row],[Código]]),"",VLOOKUP(Ventas[[#This Row],[Código]],Productos[],5,FALSE))</f>
        <v/>
      </c>
      <c r="H4951" s="23" t="str">
        <f>IF(ISBLANK(Ventas[[#This Row],[Código]]),"",Ventas[[#This Row],[Precio Unitario]]*Ventas[[#This Row],[Cantidad]])</f>
        <v/>
      </c>
      <c r="I4951" s="1" t="str">
        <f>IF(ISBLANK(Ventas[[#This Row],[Código]]),"",SUM(Ventas[[#This Row],[Monto]],I4950))</f>
        <v/>
      </c>
    </row>
    <row r="4952" spans="3:9" x14ac:dyDescent="0.25">
      <c r="C4952" t="str">
        <f>IF(ISBLANK(Ventas[[#This Row],[Código]]),"",VLOOKUP(Ventas[[#This Row],[Código]],Productos[],2,FALSE))</f>
        <v/>
      </c>
      <c r="D4952" t="str">
        <f>IF(ISBLANK(Ventas[[#This Row],[Código]]),"",VLOOKUP(Ventas[[#This Row],[Código]],Productos[],3,FALSE))</f>
        <v/>
      </c>
      <c r="E4952" s="22"/>
      <c r="F4952" s="1" t="str">
        <f>IF(ISBLANK(Ventas[[#This Row],[Código]]),"",VLOOKUP(Ventas[[#This Row],[Código]],Productos[],4,FALSE))</f>
        <v/>
      </c>
      <c r="G4952" s="1" t="str">
        <f>IF(ISBLANK(Ventas[[#This Row],[Código]]),"",VLOOKUP(Ventas[[#This Row],[Código]],Productos[],5,FALSE))</f>
        <v/>
      </c>
      <c r="H4952" s="23" t="str">
        <f>IF(ISBLANK(Ventas[[#This Row],[Código]]),"",Ventas[[#This Row],[Precio Unitario]]*Ventas[[#This Row],[Cantidad]])</f>
        <v/>
      </c>
      <c r="I4952" s="1" t="str">
        <f>IF(ISBLANK(Ventas[[#This Row],[Código]]),"",SUM(Ventas[[#This Row],[Monto]],I4951))</f>
        <v/>
      </c>
    </row>
    <row r="4953" spans="3:9" x14ac:dyDescent="0.25">
      <c r="C4953" t="str">
        <f>IF(ISBLANK(Ventas[[#This Row],[Código]]),"",VLOOKUP(Ventas[[#This Row],[Código]],Productos[],2,FALSE))</f>
        <v/>
      </c>
      <c r="D4953" t="str">
        <f>IF(ISBLANK(Ventas[[#This Row],[Código]]),"",VLOOKUP(Ventas[[#This Row],[Código]],Productos[],3,FALSE))</f>
        <v/>
      </c>
      <c r="E4953" s="22"/>
      <c r="F4953" s="1" t="str">
        <f>IF(ISBLANK(Ventas[[#This Row],[Código]]),"",VLOOKUP(Ventas[[#This Row],[Código]],Productos[],4,FALSE))</f>
        <v/>
      </c>
      <c r="G4953" s="1" t="str">
        <f>IF(ISBLANK(Ventas[[#This Row],[Código]]),"",VLOOKUP(Ventas[[#This Row],[Código]],Productos[],5,FALSE))</f>
        <v/>
      </c>
      <c r="H4953" s="23" t="str">
        <f>IF(ISBLANK(Ventas[[#This Row],[Código]]),"",Ventas[[#This Row],[Precio Unitario]]*Ventas[[#This Row],[Cantidad]])</f>
        <v/>
      </c>
      <c r="I4953" s="1" t="str">
        <f>IF(ISBLANK(Ventas[[#This Row],[Código]]),"",SUM(Ventas[[#This Row],[Monto]],I4952))</f>
        <v/>
      </c>
    </row>
    <row r="4954" spans="3:9" x14ac:dyDescent="0.25">
      <c r="C4954" t="str">
        <f>IF(ISBLANK(Ventas[[#This Row],[Código]]),"",VLOOKUP(Ventas[[#This Row],[Código]],Productos[],2,FALSE))</f>
        <v/>
      </c>
      <c r="D4954" t="str">
        <f>IF(ISBLANK(Ventas[[#This Row],[Código]]),"",VLOOKUP(Ventas[[#This Row],[Código]],Productos[],3,FALSE))</f>
        <v/>
      </c>
      <c r="E4954" s="22"/>
      <c r="F4954" s="1" t="str">
        <f>IF(ISBLANK(Ventas[[#This Row],[Código]]),"",VLOOKUP(Ventas[[#This Row],[Código]],Productos[],4,FALSE))</f>
        <v/>
      </c>
      <c r="G4954" s="1" t="str">
        <f>IF(ISBLANK(Ventas[[#This Row],[Código]]),"",VLOOKUP(Ventas[[#This Row],[Código]],Productos[],5,FALSE))</f>
        <v/>
      </c>
      <c r="H4954" s="23" t="str">
        <f>IF(ISBLANK(Ventas[[#This Row],[Código]]),"",Ventas[[#This Row],[Precio Unitario]]*Ventas[[#This Row],[Cantidad]])</f>
        <v/>
      </c>
      <c r="I4954" s="1" t="str">
        <f>IF(ISBLANK(Ventas[[#This Row],[Código]]),"",SUM(Ventas[[#This Row],[Monto]],I4953))</f>
        <v/>
      </c>
    </row>
    <row r="4955" spans="3:9" x14ac:dyDescent="0.25">
      <c r="C4955" t="str">
        <f>IF(ISBLANK(Ventas[[#This Row],[Código]]),"",VLOOKUP(Ventas[[#This Row],[Código]],Productos[],2,FALSE))</f>
        <v/>
      </c>
      <c r="D4955" t="str">
        <f>IF(ISBLANK(Ventas[[#This Row],[Código]]),"",VLOOKUP(Ventas[[#This Row],[Código]],Productos[],3,FALSE))</f>
        <v/>
      </c>
      <c r="E4955" s="22"/>
      <c r="F4955" s="1" t="str">
        <f>IF(ISBLANK(Ventas[[#This Row],[Código]]),"",VLOOKUP(Ventas[[#This Row],[Código]],Productos[],4,FALSE))</f>
        <v/>
      </c>
      <c r="G4955" s="1" t="str">
        <f>IF(ISBLANK(Ventas[[#This Row],[Código]]),"",VLOOKUP(Ventas[[#This Row],[Código]],Productos[],5,FALSE))</f>
        <v/>
      </c>
      <c r="H4955" s="23" t="str">
        <f>IF(ISBLANK(Ventas[[#This Row],[Código]]),"",Ventas[[#This Row],[Precio Unitario]]*Ventas[[#This Row],[Cantidad]])</f>
        <v/>
      </c>
      <c r="I4955" s="1" t="str">
        <f>IF(ISBLANK(Ventas[[#This Row],[Código]]),"",SUM(Ventas[[#This Row],[Monto]],I4954))</f>
        <v/>
      </c>
    </row>
    <row r="4956" spans="3:9" x14ac:dyDescent="0.25">
      <c r="C4956" t="str">
        <f>IF(ISBLANK(Ventas[[#This Row],[Código]]),"",VLOOKUP(Ventas[[#This Row],[Código]],Productos[],2,FALSE))</f>
        <v/>
      </c>
      <c r="D4956" t="str">
        <f>IF(ISBLANK(Ventas[[#This Row],[Código]]),"",VLOOKUP(Ventas[[#This Row],[Código]],Productos[],3,FALSE))</f>
        <v/>
      </c>
      <c r="E4956" s="22"/>
      <c r="F4956" s="1" t="str">
        <f>IF(ISBLANK(Ventas[[#This Row],[Código]]),"",VLOOKUP(Ventas[[#This Row],[Código]],Productos[],4,FALSE))</f>
        <v/>
      </c>
      <c r="G4956" s="1" t="str">
        <f>IF(ISBLANK(Ventas[[#This Row],[Código]]),"",VLOOKUP(Ventas[[#This Row],[Código]],Productos[],5,FALSE))</f>
        <v/>
      </c>
      <c r="H4956" s="23" t="str">
        <f>IF(ISBLANK(Ventas[[#This Row],[Código]]),"",Ventas[[#This Row],[Precio Unitario]]*Ventas[[#This Row],[Cantidad]])</f>
        <v/>
      </c>
      <c r="I4956" s="1" t="str">
        <f>IF(ISBLANK(Ventas[[#This Row],[Código]]),"",SUM(Ventas[[#This Row],[Monto]],I4955))</f>
        <v/>
      </c>
    </row>
    <row r="4957" spans="3:9" x14ac:dyDescent="0.25">
      <c r="C4957" t="str">
        <f>IF(ISBLANK(Ventas[[#This Row],[Código]]),"",VLOOKUP(Ventas[[#This Row],[Código]],Productos[],2,FALSE))</f>
        <v/>
      </c>
      <c r="D4957" t="str">
        <f>IF(ISBLANK(Ventas[[#This Row],[Código]]),"",VLOOKUP(Ventas[[#This Row],[Código]],Productos[],3,FALSE))</f>
        <v/>
      </c>
      <c r="E4957" s="22"/>
      <c r="F4957" s="1" t="str">
        <f>IF(ISBLANK(Ventas[[#This Row],[Código]]),"",VLOOKUP(Ventas[[#This Row],[Código]],Productos[],4,FALSE))</f>
        <v/>
      </c>
      <c r="G4957" s="1" t="str">
        <f>IF(ISBLANK(Ventas[[#This Row],[Código]]),"",VLOOKUP(Ventas[[#This Row],[Código]],Productos[],5,FALSE))</f>
        <v/>
      </c>
      <c r="H4957" s="23" t="str">
        <f>IF(ISBLANK(Ventas[[#This Row],[Código]]),"",Ventas[[#This Row],[Precio Unitario]]*Ventas[[#This Row],[Cantidad]])</f>
        <v/>
      </c>
      <c r="I4957" s="1" t="str">
        <f>IF(ISBLANK(Ventas[[#This Row],[Código]]),"",SUM(Ventas[[#This Row],[Monto]],I4956))</f>
        <v/>
      </c>
    </row>
    <row r="4958" spans="3:9" x14ac:dyDescent="0.25">
      <c r="C4958" t="str">
        <f>IF(ISBLANK(Ventas[[#This Row],[Código]]),"",VLOOKUP(Ventas[[#This Row],[Código]],Productos[],2,FALSE))</f>
        <v/>
      </c>
      <c r="D4958" t="str">
        <f>IF(ISBLANK(Ventas[[#This Row],[Código]]),"",VLOOKUP(Ventas[[#This Row],[Código]],Productos[],3,FALSE))</f>
        <v/>
      </c>
      <c r="E4958" s="22"/>
      <c r="F4958" s="1" t="str">
        <f>IF(ISBLANK(Ventas[[#This Row],[Código]]),"",VLOOKUP(Ventas[[#This Row],[Código]],Productos[],4,FALSE))</f>
        <v/>
      </c>
      <c r="G4958" s="1" t="str">
        <f>IF(ISBLANK(Ventas[[#This Row],[Código]]),"",VLOOKUP(Ventas[[#This Row],[Código]],Productos[],5,FALSE))</f>
        <v/>
      </c>
      <c r="H4958" s="23" t="str">
        <f>IF(ISBLANK(Ventas[[#This Row],[Código]]),"",Ventas[[#This Row],[Precio Unitario]]*Ventas[[#This Row],[Cantidad]])</f>
        <v/>
      </c>
      <c r="I4958" s="1" t="str">
        <f>IF(ISBLANK(Ventas[[#This Row],[Código]]),"",SUM(Ventas[[#This Row],[Monto]],I4957))</f>
        <v/>
      </c>
    </row>
    <row r="4959" spans="3:9" x14ac:dyDescent="0.25">
      <c r="C4959" t="str">
        <f>IF(ISBLANK(Ventas[[#This Row],[Código]]),"",VLOOKUP(Ventas[[#This Row],[Código]],Productos[],2,FALSE))</f>
        <v/>
      </c>
      <c r="D4959" t="str">
        <f>IF(ISBLANK(Ventas[[#This Row],[Código]]),"",VLOOKUP(Ventas[[#This Row],[Código]],Productos[],3,FALSE))</f>
        <v/>
      </c>
      <c r="E4959" s="22"/>
      <c r="F4959" s="1" t="str">
        <f>IF(ISBLANK(Ventas[[#This Row],[Código]]),"",VLOOKUP(Ventas[[#This Row],[Código]],Productos[],4,FALSE))</f>
        <v/>
      </c>
      <c r="G4959" s="1" t="str">
        <f>IF(ISBLANK(Ventas[[#This Row],[Código]]),"",VLOOKUP(Ventas[[#This Row],[Código]],Productos[],5,FALSE))</f>
        <v/>
      </c>
      <c r="H4959" s="23" t="str">
        <f>IF(ISBLANK(Ventas[[#This Row],[Código]]),"",Ventas[[#This Row],[Precio Unitario]]*Ventas[[#This Row],[Cantidad]])</f>
        <v/>
      </c>
      <c r="I4959" s="1" t="str">
        <f>IF(ISBLANK(Ventas[[#This Row],[Código]]),"",SUM(Ventas[[#This Row],[Monto]],I4958))</f>
        <v/>
      </c>
    </row>
    <row r="4960" spans="3:9" x14ac:dyDescent="0.25">
      <c r="C4960" t="str">
        <f>IF(ISBLANK(Ventas[[#This Row],[Código]]),"",VLOOKUP(Ventas[[#This Row],[Código]],Productos[],2,FALSE))</f>
        <v/>
      </c>
      <c r="D4960" t="str">
        <f>IF(ISBLANK(Ventas[[#This Row],[Código]]),"",VLOOKUP(Ventas[[#This Row],[Código]],Productos[],3,FALSE))</f>
        <v/>
      </c>
      <c r="E4960" s="22"/>
      <c r="F4960" s="1" t="str">
        <f>IF(ISBLANK(Ventas[[#This Row],[Código]]),"",VLOOKUP(Ventas[[#This Row],[Código]],Productos[],4,FALSE))</f>
        <v/>
      </c>
      <c r="G4960" s="1" t="str">
        <f>IF(ISBLANK(Ventas[[#This Row],[Código]]),"",VLOOKUP(Ventas[[#This Row],[Código]],Productos[],5,FALSE))</f>
        <v/>
      </c>
      <c r="H4960" s="23" t="str">
        <f>IF(ISBLANK(Ventas[[#This Row],[Código]]),"",Ventas[[#This Row],[Precio Unitario]]*Ventas[[#This Row],[Cantidad]])</f>
        <v/>
      </c>
      <c r="I4960" s="1" t="str">
        <f>IF(ISBLANK(Ventas[[#This Row],[Código]]),"",SUM(Ventas[[#This Row],[Monto]],I4959))</f>
        <v/>
      </c>
    </row>
    <row r="4961" spans="3:9" x14ac:dyDescent="0.25">
      <c r="C4961" t="str">
        <f>IF(ISBLANK(Ventas[[#This Row],[Código]]),"",VLOOKUP(Ventas[[#This Row],[Código]],Productos[],2,FALSE))</f>
        <v/>
      </c>
      <c r="D4961" t="str">
        <f>IF(ISBLANK(Ventas[[#This Row],[Código]]),"",VLOOKUP(Ventas[[#This Row],[Código]],Productos[],3,FALSE))</f>
        <v/>
      </c>
      <c r="E4961" s="22"/>
      <c r="F4961" s="1" t="str">
        <f>IF(ISBLANK(Ventas[[#This Row],[Código]]),"",VLOOKUP(Ventas[[#This Row],[Código]],Productos[],4,FALSE))</f>
        <v/>
      </c>
      <c r="G4961" s="1" t="str">
        <f>IF(ISBLANK(Ventas[[#This Row],[Código]]),"",VLOOKUP(Ventas[[#This Row],[Código]],Productos[],5,FALSE))</f>
        <v/>
      </c>
      <c r="H4961" s="23" t="str">
        <f>IF(ISBLANK(Ventas[[#This Row],[Código]]),"",Ventas[[#This Row],[Precio Unitario]]*Ventas[[#This Row],[Cantidad]])</f>
        <v/>
      </c>
      <c r="I4961" s="1" t="str">
        <f>IF(ISBLANK(Ventas[[#This Row],[Código]]),"",SUM(Ventas[[#This Row],[Monto]],I4960))</f>
        <v/>
      </c>
    </row>
    <row r="4962" spans="3:9" x14ac:dyDescent="0.25">
      <c r="C4962" t="str">
        <f>IF(ISBLANK(Ventas[[#This Row],[Código]]),"",VLOOKUP(Ventas[[#This Row],[Código]],Productos[],2,FALSE))</f>
        <v/>
      </c>
      <c r="D4962" t="str">
        <f>IF(ISBLANK(Ventas[[#This Row],[Código]]),"",VLOOKUP(Ventas[[#This Row],[Código]],Productos[],3,FALSE))</f>
        <v/>
      </c>
      <c r="E4962" s="22"/>
      <c r="F4962" s="1" t="str">
        <f>IF(ISBLANK(Ventas[[#This Row],[Código]]),"",VLOOKUP(Ventas[[#This Row],[Código]],Productos[],4,FALSE))</f>
        <v/>
      </c>
      <c r="G4962" s="1" t="str">
        <f>IF(ISBLANK(Ventas[[#This Row],[Código]]),"",VLOOKUP(Ventas[[#This Row],[Código]],Productos[],5,FALSE))</f>
        <v/>
      </c>
      <c r="H4962" s="23" t="str">
        <f>IF(ISBLANK(Ventas[[#This Row],[Código]]),"",Ventas[[#This Row],[Precio Unitario]]*Ventas[[#This Row],[Cantidad]])</f>
        <v/>
      </c>
      <c r="I4962" s="1" t="str">
        <f>IF(ISBLANK(Ventas[[#This Row],[Código]]),"",SUM(Ventas[[#This Row],[Monto]],I4961))</f>
        <v/>
      </c>
    </row>
    <row r="4963" spans="3:9" x14ac:dyDescent="0.25">
      <c r="C4963" t="str">
        <f>IF(ISBLANK(Ventas[[#This Row],[Código]]),"",VLOOKUP(Ventas[[#This Row],[Código]],Productos[],2,FALSE))</f>
        <v/>
      </c>
      <c r="D4963" t="str">
        <f>IF(ISBLANK(Ventas[[#This Row],[Código]]),"",VLOOKUP(Ventas[[#This Row],[Código]],Productos[],3,FALSE))</f>
        <v/>
      </c>
      <c r="E4963" s="22"/>
      <c r="F4963" s="1" t="str">
        <f>IF(ISBLANK(Ventas[[#This Row],[Código]]),"",VLOOKUP(Ventas[[#This Row],[Código]],Productos[],4,FALSE))</f>
        <v/>
      </c>
      <c r="G4963" s="1" t="str">
        <f>IF(ISBLANK(Ventas[[#This Row],[Código]]),"",VLOOKUP(Ventas[[#This Row],[Código]],Productos[],5,FALSE))</f>
        <v/>
      </c>
      <c r="H4963" s="23" t="str">
        <f>IF(ISBLANK(Ventas[[#This Row],[Código]]),"",Ventas[[#This Row],[Precio Unitario]]*Ventas[[#This Row],[Cantidad]])</f>
        <v/>
      </c>
      <c r="I4963" s="1" t="str">
        <f>IF(ISBLANK(Ventas[[#This Row],[Código]]),"",SUM(Ventas[[#This Row],[Monto]],I4962))</f>
        <v/>
      </c>
    </row>
    <row r="4964" spans="3:9" x14ac:dyDescent="0.25">
      <c r="C4964" t="str">
        <f>IF(ISBLANK(Ventas[[#This Row],[Código]]),"",VLOOKUP(Ventas[[#This Row],[Código]],Productos[],2,FALSE))</f>
        <v/>
      </c>
      <c r="D4964" t="str">
        <f>IF(ISBLANK(Ventas[[#This Row],[Código]]),"",VLOOKUP(Ventas[[#This Row],[Código]],Productos[],3,FALSE))</f>
        <v/>
      </c>
      <c r="E4964" s="22"/>
      <c r="F4964" s="1" t="str">
        <f>IF(ISBLANK(Ventas[[#This Row],[Código]]),"",VLOOKUP(Ventas[[#This Row],[Código]],Productos[],4,FALSE))</f>
        <v/>
      </c>
      <c r="G4964" s="1" t="str">
        <f>IF(ISBLANK(Ventas[[#This Row],[Código]]),"",VLOOKUP(Ventas[[#This Row],[Código]],Productos[],5,FALSE))</f>
        <v/>
      </c>
      <c r="H4964" s="23" t="str">
        <f>IF(ISBLANK(Ventas[[#This Row],[Código]]),"",Ventas[[#This Row],[Precio Unitario]]*Ventas[[#This Row],[Cantidad]])</f>
        <v/>
      </c>
      <c r="I4964" s="1" t="str">
        <f>IF(ISBLANK(Ventas[[#This Row],[Código]]),"",SUM(Ventas[[#This Row],[Monto]],I4963))</f>
        <v/>
      </c>
    </row>
    <row r="4965" spans="3:9" x14ac:dyDescent="0.25">
      <c r="C4965" t="str">
        <f>IF(ISBLANK(Ventas[[#This Row],[Código]]),"",VLOOKUP(Ventas[[#This Row],[Código]],Productos[],2,FALSE))</f>
        <v/>
      </c>
      <c r="D4965" t="str">
        <f>IF(ISBLANK(Ventas[[#This Row],[Código]]),"",VLOOKUP(Ventas[[#This Row],[Código]],Productos[],3,FALSE))</f>
        <v/>
      </c>
      <c r="E4965" s="22"/>
      <c r="F4965" s="1" t="str">
        <f>IF(ISBLANK(Ventas[[#This Row],[Código]]),"",VLOOKUP(Ventas[[#This Row],[Código]],Productos[],4,FALSE))</f>
        <v/>
      </c>
      <c r="G4965" s="1" t="str">
        <f>IF(ISBLANK(Ventas[[#This Row],[Código]]),"",VLOOKUP(Ventas[[#This Row],[Código]],Productos[],5,FALSE))</f>
        <v/>
      </c>
      <c r="H4965" s="23" t="str">
        <f>IF(ISBLANK(Ventas[[#This Row],[Código]]),"",Ventas[[#This Row],[Precio Unitario]]*Ventas[[#This Row],[Cantidad]])</f>
        <v/>
      </c>
      <c r="I4965" s="1" t="str">
        <f>IF(ISBLANK(Ventas[[#This Row],[Código]]),"",SUM(Ventas[[#This Row],[Monto]],I4964))</f>
        <v/>
      </c>
    </row>
    <row r="4966" spans="3:9" x14ac:dyDescent="0.25">
      <c r="C4966" t="str">
        <f>IF(ISBLANK(Ventas[[#This Row],[Código]]),"",VLOOKUP(Ventas[[#This Row],[Código]],Productos[],2,FALSE))</f>
        <v/>
      </c>
      <c r="D4966" t="str">
        <f>IF(ISBLANK(Ventas[[#This Row],[Código]]),"",VLOOKUP(Ventas[[#This Row],[Código]],Productos[],3,FALSE))</f>
        <v/>
      </c>
      <c r="E4966" s="22"/>
      <c r="F4966" s="1" t="str">
        <f>IF(ISBLANK(Ventas[[#This Row],[Código]]),"",VLOOKUP(Ventas[[#This Row],[Código]],Productos[],4,FALSE))</f>
        <v/>
      </c>
      <c r="G4966" s="1" t="str">
        <f>IF(ISBLANK(Ventas[[#This Row],[Código]]),"",VLOOKUP(Ventas[[#This Row],[Código]],Productos[],5,FALSE))</f>
        <v/>
      </c>
      <c r="H4966" s="23" t="str">
        <f>IF(ISBLANK(Ventas[[#This Row],[Código]]),"",Ventas[[#This Row],[Precio Unitario]]*Ventas[[#This Row],[Cantidad]])</f>
        <v/>
      </c>
      <c r="I4966" s="1" t="str">
        <f>IF(ISBLANK(Ventas[[#This Row],[Código]]),"",SUM(Ventas[[#This Row],[Monto]],I4965))</f>
        <v/>
      </c>
    </row>
    <row r="4967" spans="3:9" x14ac:dyDescent="0.25">
      <c r="C4967" t="str">
        <f>IF(ISBLANK(Ventas[[#This Row],[Código]]),"",VLOOKUP(Ventas[[#This Row],[Código]],Productos[],2,FALSE))</f>
        <v/>
      </c>
      <c r="D4967" t="str">
        <f>IF(ISBLANK(Ventas[[#This Row],[Código]]),"",VLOOKUP(Ventas[[#This Row],[Código]],Productos[],3,FALSE))</f>
        <v/>
      </c>
      <c r="E4967" s="22"/>
      <c r="F4967" s="1" t="str">
        <f>IF(ISBLANK(Ventas[[#This Row],[Código]]),"",VLOOKUP(Ventas[[#This Row],[Código]],Productos[],4,FALSE))</f>
        <v/>
      </c>
      <c r="G4967" s="1" t="str">
        <f>IF(ISBLANK(Ventas[[#This Row],[Código]]),"",VLOOKUP(Ventas[[#This Row],[Código]],Productos[],5,FALSE))</f>
        <v/>
      </c>
      <c r="H4967" s="23" t="str">
        <f>IF(ISBLANK(Ventas[[#This Row],[Código]]),"",Ventas[[#This Row],[Precio Unitario]]*Ventas[[#This Row],[Cantidad]])</f>
        <v/>
      </c>
      <c r="I4967" s="1" t="str">
        <f>IF(ISBLANK(Ventas[[#This Row],[Código]]),"",SUM(Ventas[[#This Row],[Monto]],I4966))</f>
        <v/>
      </c>
    </row>
    <row r="4968" spans="3:9" x14ac:dyDescent="0.25">
      <c r="C4968" t="str">
        <f>IF(ISBLANK(Ventas[[#This Row],[Código]]),"",VLOOKUP(Ventas[[#This Row],[Código]],Productos[],2,FALSE))</f>
        <v/>
      </c>
      <c r="D4968" t="str">
        <f>IF(ISBLANK(Ventas[[#This Row],[Código]]),"",VLOOKUP(Ventas[[#This Row],[Código]],Productos[],3,FALSE))</f>
        <v/>
      </c>
      <c r="E4968" s="22"/>
      <c r="F4968" s="1" t="str">
        <f>IF(ISBLANK(Ventas[[#This Row],[Código]]),"",VLOOKUP(Ventas[[#This Row],[Código]],Productos[],4,FALSE))</f>
        <v/>
      </c>
      <c r="G4968" s="1" t="str">
        <f>IF(ISBLANK(Ventas[[#This Row],[Código]]),"",VLOOKUP(Ventas[[#This Row],[Código]],Productos[],5,FALSE))</f>
        <v/>
      </c>
      <c r="H4968" s="23" t="str">
        <f>IF(ISBLANK(Ventas[[#This Row],[Código]]),"",Ventas[[#This Row],[Precio Unitario]]*Ventas[[#This Row],[Cantidad]])</f>
        <v/>
      </c>
      <c r="I4968" s="1" t="str">
        <f>IF(ISBLANK(Ventas[[#This Row],[Código]]),"",SUM(Ventas[[#This Row],[Monto]],I4967))</f>
        <v/>
      </c>
    </row>
    <row r="4969" spans="3:9" x14ac:dyDescent="0.25">
      <c r="C4969" t="str">
        <f>IF(ISBLANK(Ventas[[#This Row],[Código]]),"",VLOOKUP(Ventas[[#This Row],[Código]],Productos[],2,FALSE))</f>
        <v/>
      </c>
      <c r="D4969" t="str">
        <f>IF(ISBLANK(Ventas[[#This Row],[Código]]),"",VLOOKUP(Ventas[[#This Row],[Código]],Productos[],3,FALSE))</f>
        <v/>
      </c>
      <c r="E4969" s="22"/>
      <c r="F4969" s="1" t="str">
        <f>IF(ISBLANK(Ventas[[#This Row],[Código]]),"",VLOOKUP(Ventas[[#This Row],[Código]],Productos[],4,FALSE))</f>
        <v/>
      </c>
      <c r="G4969" s="1" t="str">
        <f>IF(ISBLANK(Ventas[[#This Row],[Código]]),"",VLOOKUP(Ventas[[#This Row],[Código]],Productos[],5,FALSE))</f>
        <v/>
      </c>
      <c r="H4969" s="23" t="str">
        <f>IF(ISBLANK(Ventas[[#This Row],[Código]]),"",Ventas[[#This Row],[Precio Unitario]]*Ventas[[#This Row],[Cantidad]])</f>
        <v/>
      </c>
      <c r="I4969" s="1" t="str">
        <f>IF(ISBLANK(Ventas[[#This Row],[Código]]),"",SUM(Ventas[[#This Row],[Monto]],I4968))</f>
        <v/>
      </c>
    </row>
    <row r="4970" spans="3:9" x14ac:dyDescent="0.25">
      <c r="C4970" t="str">
        <f>IF(ISBLANK(Ventas[[#This Row],[Código]]),"",VLOOKUP(Ventas[[#This Row],[Código]],Productos[],2,FALSE))</f>
        <v/>
      </c>
      <c r="D4970" t="str">
        <f>IF(ISBLANK(Ventas[[#This Row],[Código]]),"",VLOOKUP(Ventas[[#This Row],[Código]],Productos[],3,FALSE))</f>
        <v/>
      </c>
      <c r="E4970" s="22"/>
      <c r="F4970" s="1" t="str">
        <f>IF(ISBLANK(Ventas[[#This Row],[Código]]),"",VLOOKUP(Ventas[[#This Row],[Código]],Productos[],4,FALSE))</f>
        <v/>
      </c>
      <c r="G4970" s="1" t="str">
        <f>IF(ISBLANK(Ventas[[#This Row],[Código]]),"",VLOOKUP(Ventas[[#This Row],[Código]],Productos[],5,FALSE))</f>
        <v/>
      </c>
      <c r="H4970" s="23" t="str">
        <f>IF(ISBLANK(Ventas[[#This Row],[Código]]),"",Ventas[[#This Row],[Precio Unitario]]*Ventas[[#This Row],[Cantidad]])</f>
        <v/>
      </c>
      <c r="I4970" s="1" t="str">
        <f>IF(ISBLANK(Ventas[[#This Row],[Código]]),"",SUM(Ventas[[#This Row],[Monto]],I4969))</f>
        <v/>
      </c>
    </row>
    <row r="4971" spans="3:9" x14ac:dyDescent="0.25">
      <c r="C4971" t="str">
        <f>IF(ISBLANK(Ventas[[#This Row],[Código]]),"",VLOOKUP(Ventas[[#This Row],[Código]],Productos[],2,FALSE))</f>
        <v/>
      </c>
      <c r="D4971" t="str">
        <f>IF(ISBLANK(Ventas[[#This Row],[Código]]),"",VLOOKUP(Ventas[[#This Row],[Código]],Productos[],3,FALSE))</f>
        <v/>
      </c>
      <c r="E4971" s="22"/>
      <c r="F4971" s="1" t="str">
        <f>IF(ISBLANK(Ventas[[#This Row],[Código]]),"",VLOOKUP(Ventas[[#This Row],[Código]],Productos[],4,FALSE))</f>
        <v/>
      </c>
      <c r="G4971" s="1" t="str">
        <f>IF(ISBLANK(Ventas[[#This Row],[Código]]),"",VLOOKUP(Ventas[[#This Row],[Código]],Productos[],5,FALSE))</f>
        <v/>
      </c>
      <c r="H4971" s="23" t="str">
        <f>IF(ISBLANK(Ventas[[#This Row],[Código]]),"",Ventas[[#This Row],[Precio Unitario]]*Ventas[[#This Row],[Cantidad]])</f>
        <v/>
      </c>
      <c r="I4971" s="1" t="str">
        <f>IF(ISBLANK(Ventas[[#This Row],[Código]]),"",SUM(Ventas[[#This Row],[Monto]],I4970))</f>
        <v/>
      </c>
    </row>
    <row r="4972" spans="3:9" x14ac:dyDescent="0.25">
      <c r="C4972" t="str">
        <f>IF(ISBLANK(Ventas[[#This Row],[Código]]),"",VLOOKUP(Ventas[[#This Row],[Código]],Productos[],2,FALSE))</f>
        <v/>
      </c>
      <c r="D4972" t="str">
        <f>IF(ISBLANK(Ventas[[#This Row],[Código]]),"",VLOOKUP(Ventas[[#This Row],[Código]],Productos[],3,FALSE))</f>
        <v/>
      </c>
      <c r="E4972" s="22"/>
      <c r="F4972" s="1" t="str">
        <f>IF(ISBLANK(Ventas[[#This Row],[Código]]),"",VLOOKUP(Ventas[[#This Row],[Código]],Productos[],4,FALSE))</f>
        <v/>
      </c>
      <c r="G4972" s="1" t="str">
        <f>IF(ISBLANK(Ventas[[#This Row],[Código]]),"",VLOOKUP(Ventas[[#This Row],[Código]],Productos[],5,FALSE))</f>
        <v/>
      </c>
      <c r="H4972" s="23" t="str">
        <f>IF(ISBLANK(Ventas[[#This Row],[Código]]),"",Ventas[[#This Row],[Precio Unitario]]*Ventas[[#This Row],[Cantidad]])</f>
        <v/>
      </c>
      <c r="I4972" s="1" t="str">
        <f>IF(ISBLANK(Ventas[[#This Row],[Código]]),"",SUM(Ventas[[#This Row],[Monto]],I4971))</f>
        <v/>
      </c>
    </row>
    <row r="4973" spans="3:9" x14ac:dyDescent="0.25">
      <c r="C4973" t="str">
        <f>IF(ISBLANK(Ventas[[#This Row],[Código]]),"",VLOOKUP(Ventas[[#This Row],[Código]],Productos[],2,FALSE))</f>
        <v/>
      </c>
      <c r="D4973" t="str">
        <f>IF(ISBLANK(Ventas[[#This Row],[Código]]),"",VLOOKUP(Ventas[[#This Row],[Código]],Productos[],3,FALSE))</f>
        <v/>
      </c>
      <c r="E4973" s="22"/>
      <c r="F4973" s="1" t="str">
        <f>IF(ISBLANK(Ventas[[#This Row],[Código]]),"",VLOOKUP(Ventas[[#This Row],[Código]],Productos[],4,FALSE))</f>
        <v/>
      </c>
      <c r="G4973" s="1" t="str">
        <f>IF(ISBLANK(Ventas[[#This Row],[Código]]),"",VLOOKUP(Ventas[[#This Row],[Código]],Productos[],5,FALSE))</f>
        <v/>
      </c>
      <c r="H4973" s="23" t="str">
        <f>IF(ISBLANK(Ventas[[#This Row],[Código]]),"",Ventas[[#This Row],[Precio Unitario]]*Ventas[[#This Row],[Cantidad]])</f>
        <v/>
      </c>
      <c r="I4973" s="1" t="str">
        <f>IF(ISBLANK(Ventas[[#This Row],[Código]]),"",SUM(Ventas[[#This Row],[Monto]],I4972))</f>
        <v/>
      </c>
    </row>
    <row r="4974" spans="3:9" x14ac:dyDescent="0.25">
      <c r="C4974" t="str">
        <f>IF(ISBLANK(Ventas[[#This Row],[Código]]),"",VLOOKUP(Ventas[[#This Row],[Código]],Productos[],2,FALSE))</f>
        <v/>
      </c>
      <c r="D4974" t="str">
        <f>IF(ISBLANK(Ventas[[#This Row],[Código]]),"",VLOOKUP(Ventas[[#This Row],[Código]],Productos[],3,FALSE))</f>
        <v/>
      </c>
      <c r="E4974" s="22"/>
      <c r="F4974" s="1" t="str">
        <f>IF(ISBLANK(Ventas[[#This Row],[Código]]),"",VLOOKUP(Ventas[[#This Row],[Código]],Productos[],4,FALSE))</f>
        <v/>
      </c>
      <c r="G4974" s="1" t="str">
        <f>IF(ISBLANK(Ventas[[#This Row],[Código]]),"",VLOOKUP(Ventas[[#This Row],[Código]],Productos[],5,FALSE))</f>
        <v/>
      </c>
      <c r="H4974" s="23" t="str">
        <f>IF(ISBLANK(Ventas[[#This Row],[Código]]),"",Ventas[[#This Row],[Precio Unitario]]*Ventas[[#This Row],[Cantidad]])</f>
        <v/>
      </c>
      <c r="I4974" s="1" t="str">
        <f>IF(ISBLANK(Ventas[[#This Row],[Código]]),"",SUM(Ventas[[#This Row],[Monto]],I4973))</f>
        <v/>
      </c>
    </row>
    <row r="4975" spans="3:9" x14ac:dyDescent="0.25">
      <c r="C4975" t="str">
        <f>IF(ISBLANK(Ventas[[#This Row],[Código]]),"",VLOOKUP(Ventas[[#This Row],[Código]],Productos[],2,FALSE))</f>
        <v/>
      </c>
      <c r="D4975" t="str">
        <f>IF(ISBLANK(Ventas[[#This Row],[Código]]),"",VLOOKUP(Ventas[[#This Row],[Código]],Productos[],3,FALSE))</f>
        <v/>
      </c>
      <c r="E4975" s="22"/>
      <c r="F4975" s="1" t="str">
        <f>IF(ISBLANK(Ventas[[#This Row],[Código]]),"",VLOOKUP(Ventas[[#This Row],[Código]],Productos[],4,FALSE))</f>
        <v/>
      </c>
      <c r="G4975" s="1" t="str">
        <f>IF(ISBLANK(Ventas[[#This Row],[Código]]),"",VLOOKUP(Ventas[[#This Row],[Código]],Productos[],5,FALSE))</f>
        <v/>
      </c>
      <c r="H4975" s="23" t="str">
        <f>IF(ISBLANK(Ventas[[#This Row],[Código]]),"",Ventas[[#This Row],[Precio Unitario]]*Ventas[[#This Row],[Cantidad]])</f>
        <v/>
      </c>
      <c r="I4975" s="1" t="str">
        <f>IF(ISBLANK(Ventas[[#This Row],[Código]]),"",SUM(Ventas[[#This Row],[Monto]],I4974))</f>
        <v/>
      </c>
    </row>
    <row r="4976" spans="3:9" x14ac:dyDescent="0.25">
      <c r="C4976" t="str">
        <f>IF(ISBLANK(Ventas[[#This Row],[Código]]),"",VLOOKUP(Ventas[[#This Row],[Código]],Productos[],2,FALSE))</f>
        <v/>
      </c>
      <c r="D4976" t="str">
        <f>IF(ISBLANK(Ventas[[#This Row],[Código]]),"",VLOOKUP(Ventas[[#This Row],[Código]],Productos[],3,FALSE))</f>
        <v/>
      </c>
      <c r="E4976" s="22"/>
      <c r="F4976" s="1" t="str">
        <f>IF(ISBLANK(Ventas[[#This Row],[Código]]),"",VLOOKUP(Ventas[[#This Row],[Código]],Productos[],4,FALSE))</f>
        <v/>
      </c>
      <c r="G4976" s="1" t="str">
        <f>IF(ISBLANK(Ventas[[#This Row],[Código]]),"",VLOOKUP(Ventas[[#This Row],[Código]],Productos[],5,FALSE))</f>
        <v/>
      </c>
      <c r="H4976" s="23" t="str">
        <f>IF(ISBLANK(Ventas[[#This Row],[Código]]),"",Ventas[[#This Row],[Precio Unitario]]*Ventas[[#This Row],[Cantidad]])</f>
        <v/>
      </c>
      <c r="I4976" s="1" t="str">
        <f>IF(ISBLANK(Ventas[[#This Row],[Código]]),"",SUM(Ventas[[#This Row],[Monto]],I4975))</f>
        <v/>
      </c>
    </row>
    <row r="4977" spans="3:9" x14ac:dyDescent="0.25">
      <c r="C4977" t="str">
        <f>IF(ISBLANK(Ventas[[#This Row],[Código]]),"",VLOOKUP(Ventas[[#This Row],[Código]],Productos[],2,FALSE))</f>
        <v/>
      </c>
      <c r="D4977" t="str">
        <f>IF(ISBLANK(Ventas[[#This Row],[Código]]),"",VLOOKUP(Ventas[[#This Row],[Código]],Productos[],3,FALSE))</f>
        <v/>
      </c>
      <c r="E4977" s="22"/>
      <c r="F4977" s="1" t="str">
        <f>IF(ISBLANK(Ventas[[#This Row],[Código]]),"",VLOOKUP(Ventas[[#This Row],[Código]],Productos[],4,FALSE))</f>
        <v/>
      </c>
      <c r="G4977" s="1" t="str">
        <f>IF(ISBLANK(Ventas[[#This Row],[Código]]),"",VLOOKUP(Ventas[[#This Row],[Código]],Productos[],5,FALSE))</f>
        <v/>
      </c>
      <c r="H4977" s="23" t="str">
        <f>IF(ISBLANK(Ventas[[#This Row],[Código]]),"",Ventas[[#This Row],[Precio Unitario]]*Ventas[[#This Row],[Cantidad]])</f>
        <v/>
      </c>
      <c r="I4977" s="1" t="str">
        <f>IF(ISBLANK(Ventas[[#This Row],[Código]]),"",SUM(Ventas[[#This Row],[Monto]],I4976))</f>
        <v/>
      </c>
    </row>
    <row r="4978" spans="3:9" x14ac:dyDescent="0.25">
      <c r="C4978" t="str">
        <f>IF(ISBLANK(Ventas[[#This Row],[Código]]),"",VLOOKUP(Ventas[[#This Row],[Código]],Productos[],2,FALSE))</f>
        <v/>
      </c>
      <c r="D4978" t="str">
        <f>IF(ISBLANK(Ventas[[#This Row],[Código]]),"",VLOOKUP(Ventas[[#This Row],[Código]],Productos[],3,FALSE))</f>
        <v/>
      </c>
      <c r="E4978" s="22"/>
      <c r="F4978" s="1" t="str">
        <f>IF(ISBLANK(Ventas[[#This Row],[Código]]),"",VLOOKUP(Ventas[[#This Row],[Código]],Productos[],4,FALSE))</f>
        <v/>
      </c>
      <c r="G4978" s="1" t="str">
        <f>IF(ISBLANK(Ventas[[#This Row],[Código]]),"",VLOOKUP(Ventas[[#This Row],[Código]],Productos[],5,FALSE))</f>
        <v/>
      </c>
      <c r="H4978" s="23" t="str">
        <f>IF(ISBLANK(Ventas[[#This Row],[Código]]),"",Ventas[[#This Row],[Precio Unitario]]*Ventas[[#This Row],[Cantidad]])</f>
        <v/>
      </c>
      <c r="I4978" s="1" t="str">
        <f>IF(ISBLANK(Ventas[[#This Row],[Código]]),"",SUM(Ventas[[#This Row],[Monto]],I4977))</f>
        <v/>
      </c>
    </row>
    <row r="4979" spans="3:9" x14ac:dyDescent="0.25">
      <c r="C4979" t="str">
        <f>IF(ISBLANK(Ventas[[#This Row],[Código]]),"",VLOOKUP(Ventas[[#This Row],[Código]],Productos[],2,FALSE))</f>
        <v/>
      </c>
      <c r="D4979" t="str">
        <f>IF(ISBLANK(Ventas[[#This Row],[Código]]),"",VLOOKUP(Ventas[[#This Row],[Código]],Productos[],3,FALSE))</f>
        <v/>
      </c>
      <c r="E4979" s="22"/>
      <c r="F4979" s="1" t="str">
        <f>IF(ISBLANK(Ventas[[#This Row],[Código]]),"",VLOOKUP(Ventas[[#This Row],[Código]],Productos[],4,FALSE))</f>
        <v/>
      </c>
      <c r="G4979" s="1" t="str">
        <f>IF(ISBLANK(Ventas[[#This Row],[Código]]),"",VLOOKUP(Ventas[[#This Row],[Código]],Productos[],5,FALSE))</f>
        <v/>
      </c>
      <c r="H4979" s="23" t="str">
        <f>IF(ISBLANK(Ventas[[#This Row],[Código]]),"",Ventas[[#This Row],[Precio Unitario]]*Ventas[[#This Row],[Cantidad]])</f>
        <v/>
      </c>
      <c r="I4979" s="1" t="str">
        <f>IF(ISBLANK(Ventas[[#This Row],[Código]]),"",SUM(Ventas[[#This Row],[Monto]],I4978))</f>
        <v/>
      </c>
    </row>
    <row r="4980" spans="3:9" x14ac:dyDescent="0.25">
      <c r="C4980" t="str">
        <f>IF(ISBLANK(Ventas[[#This Row],[Código]]),"",VLOOKUP(Ventas[[#This Row],[Código]],Productos[],2,FALSE))</f>
        <v/>
      </c>
      <c r="D4980" t="str">
        <f>IF(ISBLANK(Ventas[[#This Row],[Código]]),"",VLOOKUP(Ventas[[#This Row],[Código]],Productos[],3,FALSE))</f>
        <v/>
      </c>
      <c r="E4980" s="22"/>
      <c r="F4980" s="1" t="str">
        <f>IF(ISBLANK(Ventas[[#This Row],[Código]]),"",VLOOKUP(Ventas[[#This Row],[Código]],Productos[],4,FALSE))</f>
        <v/>
      </c>
      <c r="G4980" s="1" t="str">
        <f>IF(ISBLANK(Ventas[[#This Row],[Código]]),"",VLOOKUP(Ventas[[#This Row],[Código]],Productos[],5,FALSE))</f>
        <v/>
      </c>
      <c r="H4980" s="23" t="str">
        <f>IF(ISBLANK(Ventas[[#This Row],[Código]]),"",Ventas[[#This Row],[Precio Unitario]]*Ventas[[#This Row],[Cantidad]])</f>
        <v/>
      </c>
      <c r="I4980" s="1" t="str">
        <f>IF(ISBLANK(Ventas[[#This Row],[Código]]),"",SUM(Ventas[[#This Row],[Monto]],I4979))</f>
        <v/>
      </c>
    </row>
    <row r="4981" spans="3:9" x14ac:dyDescent="0.25">
      <c r="C4981" t="str">
        <f>IF(ISBLANK(Ventas[[#This Row],[Código]]),"",VLOOKUP(Ventas[[#This Row],[Código]],Productos[],2,FALSE))</f>
        <v/>
      </c>
      <c r="D4981" t="str">
        <f>IF(ISBLANK(Ventas[[#This Row],[Código]]),"",VLOOKUP(Ventas[[#This Row],[Código]],Productos[],3,FALSE))</f>
        <v/>
      </c>
      <c r="E4981" s="22"/>
      <c r="F4981" s="1" t="str">
        <f>IF(ISBLANK(Ventas[[#This Row],[Código]]),"",VLOOKUP(Ventas[[#This Row],[Código]],Productos[],4,FALSE))</f>
        <v/>
      </c>
      <c r="G4981" s="1" t="str">
        <f>IF(ISBLANK(Ventas[[#This Row],[Código]]),"",VLOOKUP(Ventas[[#This Row],[Código]],Productos[],5,FALSE))</f>
        <v/>
      </c>
      <c r="H4981" s="23" t="str">
        <f>IF(ISBLANK(Ventas[[#This Row],[Código]]),"",Ventas[[#This Row],[Precio Unitario]]*Ventas[[#This Row],[Cantidad]])</f>
        <v/>
      </c>
      <c r="I4981" s="1" t="str">
        <f>IF(ISBLANK(Ventas[[#This Row],[Código]]),"",SUM(Ventas[[#This Row],[Monto]],I4980))</f>
        <v/>
      </c>
    </row>
    <row r="4982" spans="3:9" x14ac:dyDescent="0.25">
      <c r="C4982" t="str">
        <f>IF(ISBLANK(Ventas[[#This Row],[Código]]),"",VLOOKUP(Ventas[[#This Row],[Código]],Productos[],2,FALSE))</f>
        <v/>
      </c>
      <c r="D4982" t="str">
        <f>IF(ISBLANK(Ventas[[#This Row],[Código]]),"",VLOOKUP(Ventas[[#This Row],[Código]],Productos[],3,FALSE))</f>
        <v/>
      </c>
      <c r="E4982" s="22"/>
      <c r="F4982" s="1" t="str">
        <f>IF(ISBLANK(Ventas[[#This Row],[Código]]),"",VLOOKUP(Ventas[[#This Row],[Código]],Productos[],4,FALSE))</f>
        <v/>
      </c>
      <c r="G4982" s="1" t="str">
        <f>IF(ISBLANK(Ventas[[#This Row],[Código]]),"",VLOOKUP(Ventas[[#This Row],[Código]],Productos[],5,FALSE))</f>
        <v/>
      </c>
      <c r="H4982" s="23" t="str">
        <f>IF(ISBLANK(Ventas[[#This Row],[Código]]),"",Ventas[[#This Row],[Precio Unitario]]*Ventas[[#This Row],[Cantidad]])</f>
        <v/>
      </c>
      <c r="I4982" s="1" t="str">
        <f>IF(ISBLANK(Ventas[[#This Row],[Código]]),"",SUM(Ventas[[#This Row],[Monto]],I4981))</f>
        <v/>
      </c>
    </row>
    <row r="4983" spans="3:9" x14ac:dyDescent="0.25">
      <c r="C4983" t="str">
        <f>IF(ISBLANK(Ventas[[#This Row],[Código]]),"",VLOOKUP(Ventas[[#This Row],[Código]],Productos[],2,FALSE))</f>
        <v/>
      </c>
      <c r="D4983" t="str">
        <f>IF(ISBLANK(Ventas[[#This Row],[Código]]),"",VLOOKUP(Ventas[[#This Row],[Código]],Productos[],3,FALSE))</f>
        <v/>
      </c>
      <c r="E4983" s="22"/>
      <c r="F4983" s="1" t="str">
        <f>IF(ISBLANK(Ventas[[#This Row],[Código]]),"",VLOOKUP(Ventas[[#This Row],[Código]],Productos[],4,FALSE))</f>
        <v/>
      </c>
      <c r="G4983" s="1" t="str">
        <f>IF(ISBLANK(Ventas[[#This Row],[Código]]),"",VLOOKUP(Ventas[[#This Row],[Código]],Productos[],5,FALSE))</f>
        <v/>
      </c>
      <c r="H4983" s="23" t="str">
        <f>IF(ISBLANK(Ventas[[#This Row],[Código]]),"",Ventas[[#This Row],[Precio Unitario]]*Ventas[[#This Row],[Cantidad]])</f>
        <v/>
      </c>
      <c r="I4983" s="1" t="str">
        <f>IF(ISBLANK(Ventas[[#This Row],[Código]]),"",SUM(Ventas[[#This Row],[Monto]],I4982))</f>
        <v/>
      </c>
    </row>
    <row r="4984" spans="3:9" x14ac:dyDescent="0.25">
      <c r="C4984" t="str">
        <f>IF(ISBLANK(Ventas[[#This Row],[Código]]),"",VLOOKUP(Ventas[[#This Row],[Código]],Productos[],2,FALSE))</f>
        <v/>
      </c>
      <c r="D4984" t="str">
        <f>IF(ISBLANK(Ventas[[#This Row],[Código]]),"",VLOOKUP(Ventas[[#This Row],[Código]],Productos[],3,FALSE))</f>
        <v/>
      </c>
      <c r="E4984" s="22"/>
      <c r="F4984" s="1" t="str">
        <f>IF(ISBLANK(Ventas[[#This Row],[Código]]),"",VLOOKUP(Ventas[[#This Row],[Código]],Productos[],4,FALSE))</f>
        <v/>
      </c>
      <c r="G4984" s="1" t="str">
        <f>IF(ISBLANK(Ventas[[#This Row],[Código]]),"",VLOOKUP(Ventas[[#This Row],[Código]],Productos[],5,FALSE))</f>
        <v/>
      </c>
      <c r="H4984" s="23" t="str">
        <f>IF(ISBLANK(Ventas[[#This Row],[Código]]),"",Ventas[[#This Row],[Precio Unitario]]*Ventas[[#This Row],[Cantidad]])</f>
        <v/>
      </c>
      <c r="I4984" s="1" t="str">
        <f>IF(ISBLANK(Ventas[[#This Row],[Código]]),"",SUM(Ventas[[#This Row],[Monto]],I4983))</f>
        <v/>
      </c>
    </row>
    <row r="4985" spans="3:9" x14ac:dyDescent="0.25">
      <c r="C4985" t="str">
        <f>IF(ISBLANK(Ventas[[#This Row],[Código]]),"",VLOOKUP(Ventas[[#This Row],[Código]],Productos[],2,FALSE))</f>
        <v/>
      </c>
      <c r="D4985" t="str">
        <f>IF(ISBLANK(Ventas[[#This Row],[Código]]),"",VLOOKUP(Ventas[[#This Row],[Código]],Productos[],3,FALSE))</f>
        <v/>
      </c>
      <c r="E4985" s="22"/>
      <c r="F4985" s="1" t="str">
        <f>IF(ISBLANK(Ventas[[#This Row],[Código]]),"",VLOOKUP(Ventas[[#This Row],[Código]],Productos[],4,FALSE))</f>
        <v/>
      </c>
      <c r="G4985" s="1" t="str">
        <f>IF(ISBLANK(Ventas[[#This Row],[Código]]),"",VLOOKUP(Ventas[[#This Row],[Código]],Productos[],5,FALSE))</f>
        <v/>
      </c>
      <c r="H4985" s="23" t="str">
        <f>IF(ISBLANK(Ventas[[#This Row],[Código]]),"",Ventas[[#This Row],[Precio Unitario]]*Ventas[[#This Row],[Cantidad]])</f>
        <v/>
      </c>
      <c r="I4985" s="1" t="str">
        <f>IF(ISBLANK(Ventas[[#This Row],[Código]]),"",SUM(Ventas[[#This Row],[Monto]],I4984))</f>
        <v/>
      </c>
    </row>
    <row r="4986" spans="3:9" x14ac:dyDescent="0.25">
      <c r="C4986" t="str">
        <f>IF(ISBLANK(Ventas[[#This Row],[Código]]),"",VLOOKUP(Ventas[[#This Row],[Código]],Productos[],2,FALSE))</f>
        <v/>
      </c>
      <c r="D4986" t="str">
        <f>IF(ISBLANK(Ventas[[#This Row],[Código]]),"",VLOOKUP(Ventas[[#This Row],[Código]],Productos[],3,FALSE))</f>
        <v/>
      </c>
      <c r="E4986" s="22"/>
      <c r="F4986" s="1" t="str">
        <f>IF(ISBLANK(Ventas[[#This Row],[Código]]),"",VLOOKUP(Ventas[[#This Row],[Código]],Productos[],4,FALSE))</f>
        <v/>
      </c>
      <c r="G4986" s="1" t="str">
        <f>IF(ISBLANK(Ventas[[#This Row],[Código]]),"",VLOOKUP(Ventas[[#This Row],[Código]],Productos[],5,FALSE))</f>
        <v/>
      </c>
      <c r="H4986" s="23" t="str">
        <f>IF(ISBLANK(Ventas[[#This Row],[Código]]),"",Ventas[[#This Row],[Precio Unitario]]*Ventas[[#This Row],[Cantidad]])</f>
        <v/>
      </c>
      <c r="I4986" s="1" t="str">
        <f>IF(ISBLANK(Ventas[[#This Row],[Código]]),"",SUM(Ventas[[#This Row],[Monto]],I4985))</f>
        <v/>
      </c>
    </row>
    <row r="4987" spans="3:9" x14ac:dyDescent="0.25">
      <c r="C4987" t="str">
        <f>IF(ISBLANK(Ventas[[#This Row],[Código]]),"",VLOOKUP(Ventas[[#This Row],[Código]],Productos[],2,FALSE))</f>
        <v/>
      </c>
      <c r="D4987" t="str">
        <f>IF(ISBLANK(Ventas[[#This Row],[Código]]),"",VLOOKUP(Ventas[[#This Row],[Código]],Productos[],3,FALSE))</f>
        <v/>
      </c>
      <c r="E4987" s="22"/>
      <c r="F4987" s="1" t="str">
        <f>IF(ISBLANK(Ventas[[#This Row],[Código]]),"",VLOOKUP(Ventas[[#This Row],[Código]],Productos[],4,FALSE))</f>
        <v/>
      </c>
      <c r="G4987" s="1" t="str">
        <f>IF(ISBLANK(Ventas[[#This Row],[Código]]),"",VLOOKUP(Ventas[[#This Row],[Código]],Productos[],5,FALSE))</f>
        <v/>
      </c>
      <c r="H4987" s="23" t="str">
        <f>IF(ISBLANK(Ventas[[#This Row],[Código]]),"",Ventas[[#This Row],[Precio Unitario]]*Ventas[[#This Row],[Cantidad]])</f>
        <v/>
      </c>
      <c r="I4987" s="1" t="str">
        <f>IF(ISBLANK(Ventas[[#This Row],[Código]]),"",SUM(Ventas[[#This Row],[Monto]],I4986))</f>
        <v/>
      </c>
    </row>
    <row r="4988" spans="3:9" x14ac:dyDescent="0.25">
      <c r="C4988" t="str">
        <f>IF(ISBLANK(Ventas[[#This Row],[Código]]),"",VLOOKUP(Ventas[[#This Row],[Código]],Productos[],2,FALSE))</f>
        <v/>
      </c>
      <c r="D4988" t="str">
        <f>IF(ISBLANK(Ventas[[#This Row],[Código]]),"",VLOOKUP(Ventas[[#This Row],[Código]],Productos[],3,FALSE))</f>
        <v/>
      </c>
      <c r="E4988" s="22"/>
      <c r="F4988" s="1" t="str">
        <f>IF(ISBLANK(Ventas[[#This Row],[Código]]),"",VLOOKUP(Ventas[[#This Row],[Código]],Productos[],4,FALSE))</f>
        <v/>
      </c>
      <c r="G4988" s="1" t="str">
        <f>IF(ISBLANK(Ventas[[#This Row],[Código]]),"",VLOOKUP(Ventas[[#This Row],[Código]],Productos[],5,FALSE))</f>
        <v/>
      </c>
      <c r="H4988" s="23" t="str">
        <f>IF(ISBLANK(Ventas[[#This Row],[Código]]),"",Ventas[[#This Row],[Precio Unitario]]*Ventas[[#This Row],[Cantidad]])</f>
        <v/>
      </c>
      <c r="I4988" s="1" t="str">
        <f>IF(ISBLANK(Ventas[[#This Row],[Código]]),"",SUM(Ventas[[#This Row],[Monto]],I4987))</f>
        <v/>
      </c>
    </row>
    <row r="4989" spans="3:9" x14ac:dyDescent="0.25">
      <c r="C4989" t="str">
        <f>IF(ISBLANK(Ventas[[#This Row],[Código]]),"",VLOOKUP(Ventas[[#This Row],[Código]],Productos[],2,FALSE))</f>
        <v/>
      </c>
      <c r="D4989" t="str">
        <f>IF(ISBLANK(Ventas[[#This Row],[Código]]),"",VLOOKUP(Ventas[[#This Row],[Código]],Productos[],3,FALSE))</f>
        <v/>
      </c>
      <c r="E4989" s="22"/>
      <c r="F4989" s="1" t="str">
        <f>IF(ISBLANK(Ventas[[#This Row],[Código]]),"",VLOOKUP(Ventas[[#This Row],[Código]],Productos[],4,FALSE))</f>
        <v/>
      </c>
      <c r="G4989" s="1" t="str">
        <f>IF(ISBLANK(Ventas[[#This Row],[Código]]),"",VLOOKUP(Ventas[[#This Row],[Código]],Productos[],5,FALSE))</f>
        <v/>
      </c>
      <c r="H4989" s="23" t="str">
        <f>IF(ISBLANK(Ventas[[#This Row],[Código]]),"",Ventas[[#This Row],[Precio Unitario]]*Ventas[[#This Row],[Cantidad]])</f>
        <v/>
      </c>
      <c r="I4989" s="1" t="str">
        <f>IF(ISBLANK(Ventas[[#This Row],[Código]]),"",SUM(Ventas[[#This Row],[Monto]],I4988))</f>
        <v/>
      </c>
    </row>
    <row r="4990" spans="3:9" x14ac:dyDescent="0.25">
      <c r="C4990" t="str">
        <f>IF(ISBLANK(Ventas[[#This Row],[Código]]),"",VLOOKUP(Ventas[[#This Row],[Código]],Productos[],2,FALSE))</f>
        <v/>
      </c>
      <c r="D4990" t="str">
        <f>IF(ISBLANK(Ventas[[#This Row],[Código]]),"",VLOOKUP(Ventas[[#This Row],[Código]],Productos[],3,FALSE))</f>
        <v/>
      </c>
      <c r="E4990" s="22"/>
      <c r="F4990" s="1" t="str">
        <f>IF(ISBLANK(Ventas[[#This Row],[Código]]),"",VLOOKUP(Ventas[[#This Row],[Código]],Productos[],4,FALSE))</f>
        <v/>
      </c>
      <c r="G4990" s="1" t="str">
        <f>IF(ISBLANK(Ventas[[#This Row],[Código]]),"",VLOOKUP(Ventas[[#This Row],[Código]],Productos[],5,FALSE))</f>
        <v/>
      </c>
      <c r="H4990" s="23" t="str">
        <f>IF(ISBLANK(Ventas[[#This Row],[Código]]),"",Ventas[[#This Row],[Precio Unitario]]*Ventas[[#This Row],[Cantidad]])</f>
        <v/>
      </c>
      <c r="I4990" s="1" t="str">
        <f>IF(ISBLANK(Ventas[[#This Row],[Código]]),"",SUM(Ventas[[#This Row],[Monto]],I4989))</f>
        <v/>
      </c>
    </row>
    <row r="4991" spans="3:9" x14ac:dyDescent="0.25">
      <c r="C4991" t="str">
        <f>IF(ISBLANK(Ventas[[#This Row],[Código]]),"",VLOOKUP(Ventas[[#This Row],[Código]],Productos[],2,FALSE))</f>
        <v/>
      </c>
      <c r="D4991" t="str">
        <f>IF(ISBLANK(Ventas[[#This Row],[Código]]),"",VLOOKUP(Ventas[[#This Row],[Código]],Productos[],3,FALSE))</f>
        <v/>
      </c>
      <c r="E4991" s="22"/>
      <c r="F4991" s="1" t="str">
        <f>IF(ISBLANK(Ventas[[#This Row],[Código]]),"",VLOOKUP(Ventas[[#This Row],[Código]],Productos[],4,FALSE))</f>
        <v/>
      </c>
      <c r="G4991" s="1" t="str">
        <f>IF(ISBLANK(Ventas[[#This Row],[Código]]),"",VLOOKUP(Ventas[[#This Row],[Código]],Productos[],5,FALSE))</f>
        <v/>
      </c>
      <c r="H4991" s="23" t="str">
        <f>IF(ISBLANK(Ventas[[#This Row],[Código]]),"",Ventas[[#This Row],[Precio Unitario]]*Ventas[[#This Row],[Cantidad]])</f>
        <v/>
      </c>
      <c r="I4991" s="1" t="str">
        <f>IF(ISBLANK(Ventas[[#This Row],[Código]]),"",SUM(Ventas[[#This Row],[Monto]],I4990))</f>
        <v/>
      </c>
    </row>
    <row r="4992" spans="3:9" x14ac:dyDescent="0.25">
      <c r="C4992" t="str">
        <f>IF(ISBLANK(Ventas[[#This Row],[Código]]),"",VLOOKUP(Ventas[[#This Row],[Código]],Productos[],2,FALSE))</f>
        <v/>
      </c>
      <c r="D4992" t="str">
        <f>IF(ISBLANK(Ventas[[#This Row],[Código]]),"",VLOOKUP(Ventas[[#This Row],[Código]],Productos[],3,FALSE))</f>
        <v/>
      </c>
      <c r="E4992" s="22"/>
      <c r="F4992" s="1" t="str">
        <f>IF(ISBLANK(Ventas[[#This Row],[Código]]),"",VLOOKUP(Ventas[[#This Row],[Código]],Productos[],4,FALSE))</f>
        <v/>
      </c>
      <c r="G4992" s="1" t="str">
        <f>IF(ISBLANK(Ventas[[#This Row],[Código]]),"",VLOOKUP(Ventas[[#This Row],[Código]],Productos[],5,FALSE))</f>
        <v/>
      </c>
      <c r="H4992" s="23" t="str">
        <f>IF(ISBLANK(Ventas[[#This Row],[Código]]),"",Ventas[[#This Row],[Precio Unitario]]*Ventas[[#This Row],[Cantidad]])</f>
        <v/>
      </c>
      <c r="I4992" s="1" t="str">
        <f>IF(ISBLANK(Ventas[[#This Row],[Código]]),"",SUM(Ventas[[#This Row],[Monto]],I4991))</f>
        <v/>
      </c>
    </row>
    <row r="4993" spans="3:9" x14ac:dyDescent="0.25">
      <c r="C4993" t="str">
        <f>IF(ISBLANK(Ventas[[#This Row],[Código]]),"",VLOOKUP(Ventas[[#This Row],[Código]],Productos[],2,FALSE))</f>
        <v/>
      </c>
      <c r="D4993" t="str">
        <f>IF(ISBLANK(Ventas[[#This Row],[Código]]),"",VLOOKUP(Ventas[[#This Row],[Código]],Productos[],3,FALSE))</f>
        <v/>
      </c>
      <c r="E4993" s="22"/>
      <c r="F4993" s="1" t="str">
        <f>IF(ISBLANK(Ventas[[#This Row],[Código]]),"",VLOOKUP(Ventas[[#This Row],[Código]],Productos[],4,FALSE))</f>
        <v/>
      </c>
      <c r="G4993" s="1" t="str">
        <f>IF(ISBLANK(Ventas[[#This Row],[Código]]),"",VLOOKUP(Ventas[[#This Row],[Código]],Productos[],5,FALSE))</f>
        <v/>
      </c>
      <c r="H4993" s="23" t="str">
        <f>IF(ISBLANK(Ventas[[#This Row],[Código]]),"",Ventas[[#This Row],[Precio Unitario]]*Ventas[[#This Row],[Cantidad]])</f>
        <v/>
      </c>
      <c r="I4993" s="1" t="str">
        <f>IF(ISBLANK(Ventas[[#This Row],[Código]]),"",SUM(Ventas[[#This Row],[Monto]],I4992))</f>
        <v/>
      </c>
    </row>
    <row r="4994" spans="3:9" x14ac:dyDescent="0.25">
      <c r="C4994" t="str">
        <f>IF(ISBLANK(Ventas[[#This Row],[Código]]),"",VLOOKUP(Ventas[[#This Row],[Código]],Productos[],2,FALSE))</f>
        <v/>
      </c>
      <c r="D4994" t="str">
        <f>IF(ISBLANK(Ventas[[#This Row],[Código]]),"",VLOOKUP(Ventas[[#This Row],[Código]],Productos[],3,FALSE))</f>
        <v/>
      </c>
      <c r="E4994" s="22"/>
      <c r="F4994" s="1" t="str">
        <f>IF(ISBLANK(Ventas[[#This Row],[Código]]),"",VLOOKUP(Ventas[[#This Row],[Código]],Productos[],4,FALSE))</f>
        <v/>
      </c>
      <c r="G4994" s="1" t="str">
        <f>IF(ISBLANK(Ventas[[#This Row],[Código]]),"",VLOOKUP(Ventas[[#This Row],[Código]],Productos[],5,FALSE))</f>
        <v/>
      </c>
      <c r="H4994" s="23" t="str">
        <f>IF(ISBLANK(Ventas[[#This Row],[Código]]),"",Ventas[[#This Row],[Precio Unitario]]*Ventas[[#This Row],[Cantidad]])</f>
        <v/>
      </c>
      <c r="I4994" s="1" t="str">
        <f>IF(ISBLANK(Ventas[[#This Row],[Código]]),"",SUM(Ventas[[#This Row],[Monto]],I4993))</f>
        <v/>
      </c>
    </row>
    <row r="4995" spans="3:9" x14ac:dyDescent="0.25">
      <c r="C4995" t="str">
        <f>IF(ISBLANK(Ventas[[#This Row],[Código]]),"",VLOOKUP(Ventas[[#This Row],[Código]],Productos[],2,FALSE))</f>
        <v/>
      </c>
      <c r="D4995" t="str">
        <f>IF(ISBLANK(Ventas[[#This Row],[Código]]),"",VLOOKUP(Ventas[[#This Row],[Código]],Productos[],3,FALSE))</f>
        <v/>
      </c>
      <c r="E4995" s="22"/>
      <c r="F4995" s="1" t="str">
        <f>IF(ISBLANK(Ventas[[#This Row],[Código]]),"",VLOOKUP(Ventas[[#This Row],[Código]],Productos[],4,FALSE))</f>
        <v/>
      </c>
      <c r="G4995" s="1" t="str">
        <f>IF(ISBLANK(Ventas[[#This Row],[Código]]),"",VLOOKUP(Ventas[[#This Row],[Código]],Productos[],5,FALSE))</f>
        <v/>
      </c>
      <c r="H4995" s="23" t="str">
        <f>IF(ISBLANK(Ventas[[#This Row],[Código]]),"",Ventas[[#This Row],[Precio Unitario]]*Ventas[[#This Row],[Cantidad]])</f>
        <v/>
      </c>
      <c r="I4995" s="1" t="str">
        <f>IF(ISBLANK(Ventas[[#This Row],[Código]]),"",SUM(Ventas[[#This Row],[Monto]],I4994))</f>
        <v/>
      </c>
    </row>
    <row r="4996" spans="3:9" x14ac:dyDescent="0.25">
      <c r="C4996" t="str">
        <f>IF(ISBLANK(Ventas[[#This Row],[Código]]),"",VLOOKUP(Ventas[[#This Row],[Código]],Productos[],2,FALSE))</f>
        <v/>
      </c>
      <c r="D4996" t="str">
        <f>IF(ISBLANK(Ventas[[#This Row],[Código]]),"",VLOOKUP(Ventas[[#This Row],[Código]],Productos[],3,FALSE))</f>
        <v/>
      </c>
      <c r="E4996" s="22"/>
      <c r="F4996" s="1" t="str">
        <f>IF(ISBLANK(Ventas[[#This Row],[Código]]),"",VLOOKUP(Ventas[[#This Row],[Código]],Productos[],4,FALSE))</f>
        <v/>
      </c>
      <c r="G4996" s="1" t="str">
        <f>IF(ISBLANK(Ventas[[#This Row],[Código]]),"",VLOOKUP(Ventas[[#This Row],[Código]],Productos[],5,FALSE))</f>
        <v/>
      </c>
      <c r="H4996" s="23" t="str">
        <f>IF(ISBLANK(Ventas[[#This Row],[Código]]),"",Ventas[[#This Row],[Precio Unitario]]*Ventas[[#This Row],[Cantidad]])</f>
        <v/>
      </c>
      <c r="I4996" s="1" t="str">
        <f>IF(ISBLANK(Ventas[[#This Row],[Código]]),"",SUM(Ventas[[#This Row],[Monto]],I4995))</f>
        <v/>
      </c>
    </row>
    <row r="4997" spans="3:9" x14ac:dyDescent="0.25">
      <c r="C4997" t="str">
        <f>IF(ISBLANK(Ventas[[#This Row],[Código]]),"",VLOOKUP(Ventas[[#This Row],[Código]],Productos[],2,FALSE))</f>
        <v/>
      </c>
      <c r="D4997" t="str">
        <f>IF(ISBLANK(Ventas[[#This Row],[Código]]),"",VLOOKUP(Ventas[[#This Row],[Código]],Productos[],3,FALSE))</f>
        <v/>
      </c>
      <c r="E4997" s="22"/>
      <c r="F4997" s="1" t="str">
        <f>IF(ISBLANK(Ventas[[#This Row],[Código]]),"",VLOOKUP(Ventas[[#This Row],[Código]],Productos[],4,FALSE))</f>
        <v/>
      </c>
      <c r="G4997" s="1" t="str">
        <f>IF(ISBLANK(Ventas[[#This Row],[Código]]),"",VLOOKUP(Ventas[[#This Row],[Código]],Productos[],5,FALSE))</f>
        <v/>
      </c>
      <c r="H4997" s="23" t="str">
        <f>IF(ISBLANK(Ventas[[#This Row],[Código]]),"",Ventas[[#This Row],[Precio Unitario]]*Ventas[[#This Row],[Cantidad]])</f>
        <v/>
      </c>
      <c r="I4997" s="1" t="str">
        <f>IF(ISBLANK(Ventas[[#This Row],[Código]]),"",SUM(Ventas[[#This Row],[Monto]],I4996))</f>
        <v/>
      </c>
    </row>
    <row r="4998" spans="3:9" x14ac:dyDescent="0.25">
      <c r="C4998" t="str">
        <f>IF(ISBLANK(Ventas[[#This Row],[Código]]),"",VLOOKUP(Ventas[[#This Row],[Código]],Productos[],2,FALSE))</f>
        <v/>
      </c>
      <c r="D4998" t="str">
        <f>IF(ISBLANK(Ventas[[#This Row],[Código]]),"",VLOOKUP(Ventas[[#This Row],[Código]],Productos[],3,FALSE))</f>
        <v/>
      </c>
      <c r="E4998" s="22"/>
      <c r="F4998" s="1" t="str">
        <f>IF(ISBLANK(Ventas[[#This Row],[Código]]),"",VLOOKUP(Ventas[[#This Row],[Código]],Productos[],4,FALSE))</f>
        <v/>
      </c>
      <c r="G4998" s="1" t="str">
        <f>IF(ISBLANK(Ventas[[#This Row],[Código]]),"",VLOOKUP(Ventas[[#This Row],[Código]],Productos[],5,FALSE))</f>
        <v/>
      </c>
      <c r="H4998" s="23" t="str">
        <f>IF(ISBLANK(Ventas[[#This Row],[Código]]),"",Ventas[[#This Row],[Precio Unitario]]*Ventas[[#This Row],[Cantidad]])</f>
        <v/>
      </c>
      <c r="I4998" s="1" t="str">
        <f>IF(ISBLANK(Ventas[[#This Row],[Código]]),"",SUM(Ventas[[#This Row],[Monto]],I4997))</f>
        <v/>
      </c>
    </row>
    <row r="4999" spans="3:9" x14ac:dyDescent="0.25">
      <c r="C4999" t="str">
        <f>IF(ISBLANK(Ventas[[#This Row],[Código]]),"",VLOOKUP(Ventas[[#This Row],[Código]],Productos[],2,FALSE))</f>
        <v/>
      </c>
      <c r="D4999" t="str">
        <f>IF(ISBLANK(Ventas[[#This Row],[Código]]),"",VLOOKUP(Ventas[[#This Row],[Código]],Productos[],3,FALSE))</f>
        <v/>
      </c>
      <c r="E4999" s="22"/>
      <c r="F4999" s="1" t="str">
        <f>IF(ISBLANK(Ventas[[#This Row],[Código]]),"",VLOOKUP(Ventas[[#This Row],[Código]],Productos[],4,FALSE))</f>
        <v/>
      </c>
      <c r="G4999" s="1" t="str">
        <f>IF(ISBLANK(Ventas[[#This Row],[Código]]),"",VLOOKUP(Ventas[[#This Row],[Código]],Productos[],5,FALSE))</f>
        <v/>
      </c>
      <c r="H4999" s="23" t="str">
        <f>IF(ISBLANK(Ventas[[#This Row],[Código]]),"",Ventas[[#This Row],[Precio Unitario]]*Ventas[[#This Row],[Cantidad]])</f>
        <v/>
      </c>
      <c r="I4999" s="1" t="str">
        <f>IF(ISBLANK(Ventas[[#This Row],[Código]]),"",SUM(Ventas[[#This Row],[Monto]],I4998))</f>
        <v/>
      </c>
    </row>
    <row r="5000" spans="3:9" x14ac:dyDescent="0.25">
      <c r="C5000" t="str">
        <f>IF(ISBLANK(Ventas[[#This Row],[Código]]),"",VLOOKUP(Ventas[[#This Row],[Código]],Productos[],2,FALSE))</f>
        <v/>
      </c>
      <c r="D5000" t="str">
        <f>IF(ISBLANK(Ventas[[#This Row],[Código]]),"",VLOOKUP(Ventas[[#This Row],[Código]],Productos[],3,FALSE))</f>
        <v/>
      </c>
      <c r="E5000" s="22"/>
      <c r="F5000" s="1" t="str">
        <f>IF(ISBLANK(Ventas[[#This Row],[Código]]),"",VLOOKUP(Ventas[[#This Row],[Código]],Productos[],4,FALSE))</f>
        <v/>
      </c>
      <c r="G5000" s="1" t="str">
        <f>IF(ISBLANK(Ventas[[#This Row],[Código]]),"",VLOOKUP(Ventas[[#This Row],[Código]],Productos[],5,FALSE))</f>
        <v/>
      </c>
      <c r="H5000" s="23" t="str">
        <f>IF(ISBLANK(Ventas[[#This Row],[Código]]),"",Ventas[[#This Row],[Precio Unitario]]*Ventas[[#This Row],[Cantidad]])</f>
        <v/>
      </c>
      <c r="I5000" s="1" t="str">
        <f>IF(ISBLANK(Ventas[[#This Row],[Código]]),"",SUM(Ventas[[#This Row],[Monto]],I4999))</f>
        <v/>
      </c>
    </row>
    <row r="5001" spans="3:9" x14ac:dyDescent="0.25">
      <c r="C5001" t="str">
        <f>IF(ISBLANK(Ventas[[#This Row],[Código]]),"",VLOOKUP(Ventas[[#This Row],[Código]],Productos[],2,FALSE))</f>
        <v/>
      </c>
      <c r="D5001" t="str">
        <f>IF(ISBLANK(Ventas[[#This Row],[Código]]),"",VLOOKUP(Ventas[[#This Row],[Código]],Productos[],3,FALSE))</f>
        <v/>
      </c>
      <c r="E5001" s="22"/>
      <c r="F5001" s="1" t="str">
        <f>IF(ISBLANK(Ventas[[#This Row],[Código]]),"",VLOOKUP(Ventas[[#This Row],[Código]],Productos[],4,FALSE))</f>
        <v/>
      </c>
      <c r="G5001" s="1" t="str">
        <f>IF(ISBLANK(Ventas[[#This Row],[Código]]),"",VLOOKUP(Ventas[[#This Row],[Código]],Productos[],5,FALSE))</f>
        <v/>
      </c>
      <c r="H5001" s="23" t="str">
        <f>IF(ISBLANK(Ventas[[#This Row],[Código]]),"",Ventas[[#This Row],[Precio Unitario]]*Ventas[[#This Row],[Cantidad]])</f>
        <v/>
      </c>
      <c r="I5001" s="1" t="str">
        <f>IF(ISBLANK(Ventas[[#This Row],[Código]]),"",SUM(Ventas[[#This Row],[Monto]],I5000))</f>
        <v/>
      </c>
    </row>
    <row r="5002" spans="3:9" x14ac:dyDescent="0.25">
      <c r="C5002" t="str">
        <f>IF(ISBLANK(Ventas[[#This Row],[Código]]),"",VLOOKUP(Ventas[[#This Row],[Código]],Productos[],2,FALSE))</f>
        <v/>
      </c>
      <c r="D5002" t="str">
        <f>IF(ISBLANK(Ventas[[#This Row],[Código]]),"",VLOOKUP(Ventas[[#This Row],[Código]],Productos[],3,FALSE))</f>
        <v/>
      </c>
      <c r="E5002" s="22"/>
      <c r="F5002" s="1" t="str">
        <f>IF(ISBLANK(Ventas[[#This Row],[Código]]),"",VLOOKUP(Ventas[[#This Row],[Código]],Productos[],4,FALSE))</f>
        <v/>
      </c>
      <c r="G5002" s="1" t="str">
        <f>IF(ISBLANK(Ventas[[#This Row],[Código]]),"",VLOOKUP(Ventas[[#This Row],[Código]],Productos[],5,FALSE))</f>
        <v/>
      </c>
      <c r="H5002" s="23" t="str">
        <f>IF(ISBLANK(Ventas[[#This Row],[Código]]),"",Ventas[[#This Row],[Precio Unitario]]*Ventas[[#This Row],[Cantidad]])</f>
        <v/>
      </c>
      <c r="I5002" s="1" t="str">
        <f>IF(ISBLANK(Ventas[[#This Row],[Código]]),"",SUM(Ventas[[#This Row],[Monto]],I5001))</f>
        <v/>
      </c>
    </row>
    <row r="5003" spans="3:9" x14ac:dyDescent="0.25">
      <c r="C5003" t="str">
        <f>IF(ISBLANK(Ventas[[#This Row],[Código]]),"",VLOOKUP(Ventas[[#This Row],[Código]],Productos[],2,FALSE))</f>
        <v/>
      </c>
      <c r="D5003" t="str">
        <f>IF(ISBLANK(Ventas[[#This Row],[Código]]),"",VLOOKUP(Ventas[[#This Row],[Código]],Productos[],3,FALSE))</f>
        <v/>
      </c>
      <c r="E5003" s="22"/>
      <c r="F5003" s="1" t="str">
        <f>IF(ISBLANK(Ventas[[#This Row],[Código]]),"",VLOOKUP(Ventas[[#This Row],[Código]],Productos[],4,FALSE))</f>
        <v/>
      </c>
      <c r="G5003" s="1" t="str">
        <f>IF(ISBLANK(Ventas[[#This Row],[Código]]),"",VLOOKUP(Ventas[[#This Row],[Código]],Productos[],5,FALSE))</f>
        <v/>
      </c>
      <c r="H5003" s="23" t="str">
        <f>IF(ISBLANK(Ventas[[#This Row],[Código]]),"",Ventas[[#This Row],[Precio Unitario]]*Ventas[[#This Row],[Cantidad]])</f>
        <v/>
      </c>
      <c r="I5003" s="1" t="str">
        <f>IF(ISBLANK(Ventas[[#This Row],[Código]]),"",SUM(Ventas[[#This Row],[Monto]],I5002))</f>
        <v/>
      </c>
    </row>
    <row r="5004" spans="3:9" x14ac:dyDescent="0.25">
      <c r="C5004" t="str">
        <f>IF(ISBLANK(Ventas[[#This Row],[Código]]),"",VLOOKUP(Ventas[[#This Row],[Código]],Productos[],2,FALSE))</f>
        <v/>
      </c>
      <c r="D5004" t="str">
        <f>IF(ISBLANK(Ventas[[#This Row],[Código]]),"",VLOOKUP(Ventas[[#This Row],[Código]],Productos[],3,FALSE))</f>
        <v/>
      </c>
      <c r="E5004" s="22"/>
      <c r="F5004" s="1" t="str">
        <f>IF(ISBLANK(Ventas[[#This Row],[Código]]),"",VLOOKUP(Ventas[[#This Row],[Código]],Productos[],4,FALSE))</f>
        <v/>
      </c>
      <c r="G5004" s="1" t="str">
        <f>IF(ISBLANK(Ventas[[#This Row],[Código]]),"",VLOOKUP(Ventas[[#This Row],[Código]],Productos[],5,FALSE))</f>
        <v/>
      </c>
      <c r="H5004" s="23" t="str">
        <f>IF(ISBLANK(Ventas[[#This Row],[Código]]),"",Ventas[[#This Row],[Precio Unitario]]*Ventas[[#This Row],[Cantidad]])</f>
        <v/>
      </c>
      <c r="I5004" s="1" t="str">
        <f>IF(ISBLANK(Ventas[[#This Row],[Código]]),"",SUM(Ventas[[#This Row],[Monto]],I5003))</f>
        <v/>
      </c>
    </row>
    <row r="5005" spans="3:9" x14ac:dyDescent="0.25">
      <c r="C5005" t="str">
        <f>IF(ISBLANK(Ventas[[#This Row],[Código]]),"",VLOOKUP(Ventas[[#This Row],[Código]],Productos[],2,FALSE))</f>
        <v/>
      </c>
      <c r="D5005" t="str">
        <f>IF(ISBLANK(Ventas[[#This Row],[Código]]),"",VLOOKUP(Ventas[[#This Row],[Código]],Productos[],3,FALSE))</f>
        <v/>
      </c>
      <c r="E5005" s="22"/>
      <c r="F5005" s="1" t="str">
        <f>IF(ISBLANK(Ventas[[#This Row],[Código]]),"",VLOOKUP(Ventas[[#This Row],[Código]],Productos[],4,FALSE))</f>
        <v/>
      </c>
      <c r="G5005" s="1" t="str">
        <f>IF(ISBLANK(Ventas[[#This Row],[Código]]),"",VLOOKUP(Ventas[[#This Row],[Código]],Productos[],5,FALSE))</f>
        <v/>
      </c>
      <c r="H5005" s="23" t="str">
        <f>IF(ISBLANK(Ventas[[#This Row],[Código]]),"",Ventas[[#This Row],[Precio Unitario]]*Ventas[[#This Row],[Cantidad]])</f>
        <v/>
      </c>
      <c r="I5005" s="1" t="str">
        <f>IF(ISBLANK(Ventas[[#This Row],[Código]]),"",SUM(Ventas[[#This Row],[Monto]],I5004))</f>
        <v/>
      </c>
    </row>
    <row r="5006" spans="3:9" x14ac:dyDescent="0.25">
      <c r="C5006" t="str">
        <f>IF(ISBLANK(Ventas[[#This Row],[Código]]),"",VLOOKUP(Ventas[[#This Row],[Código]],Productos[],2,FALSE))</f>
        <v/>
      </c>
      <c r="D5006" t="str">
        <f>IF(ISBLANK(Ventas[[#This Row],[Código]]),"",VLOOKUP(Ventas[[#This Row],[Código]],Productos[],3,FALSE))</f>
        <v/>
      </c>
      <c r="E5006" s="22"/>
      <c r="F5006" s="1" t="str">
        <f>IF(ISBLANK(Ventas[[#This Row],[Código]]),"",VLOOKUP(Ventas[[#This Row],[Código]],Productos[],4,FALSE))</f>
        <v/>
      </c>
      <c r="G5006" s="1" t="str">
        <f>IF(ISBLANK(Ventas[[#This Row],[Código]]),"",VLOOKUP(Ventas[[#This Row],[Código]],Productos[],5,FALSE))</f>
        <v/>
      </c>
      <c r="H5006" s="23" t="str">
        <f>IF(ISBLANK(Ventas[[#This Row],[Código]]),"",Ventas[[#This Row],[Precio Unitario]]*Ventas[[#This Row],[Cantidad]])</f>
        <v/>
      </c>
      <c r="I5006" s="1" t="str">
        <f>IF(ISBLANK(Ventas[[#This Row],[Código]]),"",SUM(Ventas[[#This Row],[Monto]],I5005))</f>
        <v/>
      </c>
    </row>
    <row r="5007" spans="3:9" x14ac:dyDescent="0.25">
      <c r="C5007" t="str">
        <f>IF(ISBLANK(Ventas[[#This Row],[Código]]),"",VLOOKUP(Ventas[[#This Row],[Código]],Productos[],2,FALSE))</f>
        <v/>
      </c>
      <c r="D5007" t="str">
        <f>IF(ISBLANK(Ventas[[#This Row],[Código]]),"",VLOOKUP(Ventas[[#This Row],[Código]],Productos[],3,FALSE))</f>
        <v/>
      </c>
      <c r="E5007" s="22"/>
      <c r="F5007" s="1" t="str">
        <f>IF(ISBLANK(Ventas[[#This Row],[Código]]),"",VLOOKUP(Ventas[[#This Row],[Código]],Productos[],4,FALSE))</f>
        <v/>
      </c>
      <c r="G5007" s="1" t="str">
        <f>IF(ISBLANK(Ventas[[#This Row],[Código]]),"",VLOOKUP(Ventas[[#This Row],[Código]],Productos[],5,FALSE))</f>
        <v/>
      </c>
      <c r="H5007" s="23" t="str">
        <f>IF(ISBLANK(Ventas[[#This Row],[Código]]),"",Ventas[[#This Row],[Precio Unitario]]*Ventas[[#This Row],[Cantidad]])</f>
        <v/>
      </c>
      <c r="I5007" s="1" t="str">
        <f>IF(ISBLANK(Ventas[[#This Row],[Código]]),"",SUM(Ventas[[#This Row],[Monto]],I5006))</f>
        <v/>
      </c>
    </row>
    <row r="5008" spans="3:9" x14ac:dyDescent="0.25">
      <c r="C5008" t="str">
        <f>IF(ISBLANK(Ventas[[#This Row],[Código]]),"",VLOOKUP(Ventas[[#This Row],[Código]],Productos[],2,FALSE))</f>
        <v/>
      </c>
      <c r="D5008" t="str">
        <f>IF(ISBLANK(Ventas[[#This Row],[Código]]),"",VLOOKUP(Ventas[[#This Row],[Código]],Productos[],3,FALSE))</f>
        <v/>
      </c>
      <c r="E5008" s="22"/>
      <c r="F5008" s="1" t="str">
        <f>IF(ISBLANK(Ventas[[#This Row],[Código]]),"",VLOOKUP(Ventas[[#This Row],[Código]],Productos[],4,FALSE))</f>
        <v/>
      </c>
      <c r="G5008" s="1" t="str">
        <f>IF(ISBLANK(Ventas[[#This Row],[Código]]),"",VLOOKUP(Ventas[[#This Row],[Código]],Productos[],5,FALSE))</f>
        <v/>
      </c>
      <c r="H5008" s="23" t="str">
        <f>IF(ISBLANK(Ventas[[#This Row],[Código]]),"",Ventas[[#This Row],[Precio Unitario]]*Ventas[[#This Row],[Cantidad]])</f>
        <v/>
      </c>
      <c r="I5008" s="1" t="str">
        <f>IF(ISBLANK(Ventas[[#This Row],[Código]]),"",SUM(Ventas[[#This Row],[Monto]],I5007))</f>
        <v/>
      </c>
    </row>
    <row r="5009" spans="3:9" x14ac:dyDescent="0.25">
      <c r="C5009" t="str">
        <f>IF(ISBLANK(Ventas[[#This Row],[Código]]),"",VLOOKUP(Ventas[[#This Row],[Código]],Productos[],2,FALSE))</f>
        <v/>
      </c>
      <c r="D5009" t="str">
        <f>IF(ISBLANK(Ventas[[#This Row],[Código]]),"",VLOOKUP(Ventas[[#This Row],[Código]],Productos[],3,FALSE))</f>
        <v/>
      </c>
      <c r="E5009" s="22"/>
      <c r="F5009" s="1" t="str">
        <f>IF(ISBLANK(Ventas[[#This Row],[Código]]),"",VLOOKUP(Ventas[[#This Row],[Código]],Productos[],4,FALSE))</f>
        <v/>
      </c>
      <c r="G5009" s="1" t="str">
        <f>IF(ISBLANK(Ventas[[#This Row],[Código]]),"",VLOOKUP(Ventas[[#This Row],[Código]],Productos[],5,FALSE))</f>
        <v/>
      </c>
      <c r="H5009" s="23" t="str">
        <f>IF(ISBLANK(Ventas[[#This Row],[Código]]),"",Ventas[[#This Row],[Precio Unitario]]*Ventas[[#This Row],[Cantidad]])</f>
        <v/>
      </c>
      <c r="I5009" s="1" t="str">
        <f>IF(ISBLANK(Ventas[[#This Row],[Código]]),"",SUM(Ventas[[#This Row],[Monto]],I5008))</f>
        <v/>
      </c>
    </row>
    <row r="5010" spans="3:9" x14ac:dyDescent="0.25">
      <c r="C5010" t="str">
        <f>IF(ISBLANK(Ventas[[#This Row],[Código]]),"",VLOOKUP(Ventas[[#This Row],[Código]],Productos[],2,FALSE))</f>
        <v/>
      </c>
      <c r="D5010" t="str">
        <f>IF(ISBLANK(Ventas[[#This Row],[Código]]),"",VLOOKUP(Ventas[[#This Row],[Código]],Productos[],3,FALSE))</f>
        <v/>
      </c>
      <c r="E5010" s="22"/>
      <c r="F5010" s="1" t="str">
        <f>IF(ISBLANK(Ventas[[#This Row],[Código]]),"",VLOOKUP(Ventas[[#This Row],[Código]],Productos[],4,FALSE))</f>
        <v/>
      </c>
      <c r="G5010" s="1" t="str">
        <f>IF(ISBLANK(Ventas[[#This Row],[Código]]),"",VLOOKUP(Ventas[[#This Row],[Código]],Productos[],5,FALSE))</f>
        <v/>
      </c>
      <c r="H5010" s="23" t="str">
        <f>IF(ISBLANK(Ventas[[#This Row],[Código]]),"",Ventas[[#This Row],[Precio Unitario]]*Ventas[[#This Row],[Cantidad]])</f>
        <v/>
      </c>
      <c r="I5010" s="1" t="str">
        <f>IF(ISBLANK(Ventas[[#This Row],[Código]]),"",SUM(Ventas[[#This Row],[Monto]],I5009))</f>
        <v/>
      </c>
    </row>
    <row r="5011" spans="3:9" x14ac:dyDescent="0.25">
      <c r="C5011" t="str">
        <f>IF(ISBLANK(Ventas[[#This Row],[Código]]),"",VLOOKUP(Ventas[[#This Row],[Código]],Productos[],2,FALSE))</f>
        <v/>
      </c>
      <c r="D5011" t="str">
        <f>IF(ISBLANK(Ventas[[#This Row],[Código]]),"",VLOOKUP(Ventas[[#This Row],[Código]],Productos[],3,FALSE))</f>
        <v/>
      </c>
      <c r="E5011" s="22"/>
      <c r="F5011" s="1" t="str">
        <f>IF(ISBLANK(Ventas[[#This Row],[Código]]),"",VLOOKUP(Ventas[[#This Row],[Código]],Productos[],4,FALSE))</f>
        <v/>
      </c>
      <c r="G5011" s="1" t="str">
        <f>IF(ISBLANK(Ventas[[#This Row],[Código]]),"",VLOOKUP(Ventas[[#This Row],[Código]],Productos[],5,FALSE))</f>
        <v/>
      </c>
      <c r="H5011" s="23" t="str">
        <f>IF(ISBLANK(Ventas[[#This Row],[Código]]),"",Ventas[[#This Row],[Precio Unitario]]*Ventas[[#This Row],[Cantidad]])</f>
        <v/>
      </c>
      <c r="I5011" s="1" t="str">
        <f>IF(ISBLANK(Ventas[[#This Row],[Código]]),"",SUM(Ventas[[#This Row],[Monto]],I5010))</f>
        <v/>
      </c>
    </row>
    <row r="5012" spans="3:9" x14ac:dyDescent="0.25">
      <c r="C5012" t="str">
        <f>IF(ISBLANK(Ventas[[#This Row],[Código]]),"",VLOOKUP(Ventas[[#This Row],[Código]],Productos[],2,FALSE))</f>
        <v/>
      </c>
      <c r="D5012" t="str">
        <f>IF(ISBLANK(Ventas[[#This Row],[Código]]),"",VLOOKUP(Ventas[[#This Row],[Código]],Productos[],3,FALSE))</f>
        <v/>
      </c>
      <c r="E5012" s="22"/>
      <c r="F5012" s="1" t="str">
        <f>IF(ISBLANK(Ventas[[#This Row],[Código]]),"",VLOOKUP(Ventas[[#This Row],[Código]],Productos[],4,FALSE))</f>
        <v/>
      </c>
      <c r="G5012" s="1" t="str">
        <f>IF(ISBLANK(Ventas[[#This Row],[Código]]),"",VLOOKUP(Ventas[[#This Row],[Código]],Productos[],5,FALSE))</f>
        <v/>
      </c>
      <c r="H5012" s="23" t="str">
        <f>IF(ISBLANK(Ventas[[#This Row],[Código]]),"",Ventas[[#This Row],[Precio Unitario]]*Ventas[[#This Row],[Cantidad]])</f>
        <v/>
      </c>
      <c r="I5012" s="1" t="str">
        <f>IF(ISBLANK(Ventas[[#This Row],[Código]]),"",SUM(Ventas[[#This Row],[Monto]],I5011))</f>
        <v/>
      </c>
    </row>
    <row r="5013" spans="3:9" x14ac:dyDescent="0.25">
      <c r="C5013" t="str">
        <f>IF(ISBLANK(Ventas[[#This Row],[Código]]),"",VLOOKUP(Ventas[[#This Row],[Código]],Productos[],2,FALSE))</f>
        <v/>
      </c>
      <c r="D5013" t="str">
        <f>IF(ISBLANK(Ventas[[#This Row],[Código]]),"",VLOOKUP(Ventas[[#This Row],[Código]],Productos[],3,FALSE))</f>
        <v/>
      </c>
      <c r="E5013" s="22"/>
      <c r="F5013" s="1" t="str">
        <f>IF(ISBLANK(Ventas[[#This Row],[Código]]),"",VLOOKUP(Ventas[[#This Row],[Código]],Productos[],4,FALSE))</f>
        <v/>
      </c>
      <c r="G5013" s="1" t="str">
        <f>IF(ISBLANK(Ventas[[#This Row],[Código]]),"",VLOOKUP(Ventas[[#This Row],[Código]],Productos[],5,FALSE))</f>
        <v/>
      </c>
      <c r="H5013" s="23" t="str">
        <f>IF(ISBLANK(Ventas[[#This Row],[Código]]),"",Ventas[[#This Row],[Precio Unitario]]*Ventas[[#This Row],[Cantidad]])</f>
        <v/>
      </c>
      <c r="I5013" s="1" t="str">
        <f>IF(ISBLANK(Ventas[[#This Row],[Código]]),"",SUM(Ventas[[#This Row],[Monto]],I5012))</f>
        <v/>
      </c>
    </row>
    <row r="5014" spans="3:9" x14ac:dyDescent="0.25">
      <c r="C5014" t="str">
        <f>IF(ISBLANK(Ventas[[#This Row],[Código]]),"",VLOOKUP(Ventas[[#This Row],[Código]],Productos[],2,FALSE))</f>
        <v/>
      </c>
      <c r="D5014" t="str">
        <f>IF(ISBLANK(Ventas[[#This Row],[Código]]),"",VLOOKUP(Ventas[[#This Row],[Código]],Productos[],3,FALSE))</f>
        <v/>
      </c>
      <c r="E5014" s="22"/>
      <c r="F5014" s="1" t="str">
        <f>IF(ISBLANK(Ventas[[#This Row],[Código]]),"",VLOOKUP(Ventas[[#This Row],[Código]],Productos[],4,FALSE))</f>
        <v/>
      </c>
      <c r="G5014" s="1" t="str">
        <f>IF(ISBLANK(Ventas[[#This Row],[Código]]),"",VLOOKUP(Ventas[[#This Row],[Código]],Productos[],5,FALSE))</f>
        <v/>
      </c>
      <c r="H5014" s="23" t="str">
        <f>IF(ISBLANK(Ventas[[#This Row],[Código]]),"",Ventas[[#This Row],[Precio Unitario]]*Ventas[[#This Row],[Cantidad]])</f>
        <v/>
      </c>
      <c r="I5014" s="1" t="str">
        <f>IF(ISBLANK(Ventas[[#This Row],[Código]]),"",SUM(Ventas[[#This Row],[Monto]],I5013))</f>
        <v/>
      </c>
    </row>
    <row r="5015" spans="3:9" x14ac:dyDescent="0.25">
      <c r="C5015" t="str">
        <f>IF(ISBLANK(Ventas[[#This Row],[Código]]),"",VLOOKUP(Ventas[[#This Row],[Código]],Productos[],2,FALSE))</f>
        <v/>
      </c>
      <c r="D5015" t="str">
        <f>IF(ISBLANK(Ventas[[#This Row],[Código]]),"",VLOOKUP(Ventas[[#This Row],[Código]],Productos[],3,FALSE))</f>
        <v/>
      </c>
      <c r="E5015" s="22"/>
      <c r="F5015" s="1" t="str">
        <f>IF(ISBLANK(Ventas[[#This Row],[Código]]),"",VLOOKUP(Ventas[[#This Row],[Código]],Productos[],4,FALSE))</f>
        <v/>
      </c>
      <c r="G5015" s="1" t="str">
        <f>IF(ISBLANK(Ventas[[#This Row],[Código]]),"",VLOOKUP(Ventas[[#This Row],[Código]],Productos[],5,FALSE))</f>
        <v/>
      </c>
      <c r="H5015" s="23" t="str">
        <f>IF(ISBLANK(Ventas[[#This Row],[Código]]),"",Ventas[[#This Row],[Precio Unitario]]*Ventas[[#This Row],[Cantidad]])</f>
        <v/>
      </c>
      <c r="I5015" s="1" t="str">
        <f>IF(ISBLANK(Ventas[[#This Row],[Código]]),"",SUM(Ventas[[#This Row],[Monto]],I5014))</f>
        <v/>
      </c>
    </row>
    <row r="5016" spans="3:9" x14ac:dyDescent="0.25">
      <c r="C5016" t="str">
        <f>IF(ISBLANK(Ventas[[#This Row],[Código]]),"",VLOOKUP(Ventas[[#This Row],[Código]],Productos[],2,FALSE))</f>
        <v/>
      </c>
      <c r="D5016" t="str">
        <f>IF(ISBLANK(Ventas[[#This Row],[Código]]),"",VLOOKUP(Ventas[[#This Row],[Código]],Productos[],3,FALSE))</f>
        <v/>
      </c>
      <c r="E5016" s="22"/>
      <c r="F5016" s="1" t="str">
        <f>IF(ISBLANK(Ventas[[#This Row],[Código]]),"",VLOOKUP(Ventas[[#This Row],[Código]],Productos[],4,FALSE))</f>
        <v/>
      </c>
      <c r="G5016" s="1" t="str">
        <f>IF(ISBLANK(Ventas[[#This Row],[Código]]),"",VLOOKUP(Ventas[[#This Row],[Código]],Productos[],5,FALSE))</f>
        <v/>
      </c>
      <c r="H5016" s="23" t="str">
        <f>IF(ISBLANK(Ventas[[#This Row],[Código]]),"",Ventas[[#This Row],[Precio Unitario]]*Ventas[[#This Row],[Cantidad]])</f>
        <v/>
      </c>
      <c r="I5016" s="1" t="str">
        <f>IF(ISBLANK(Ventas[[#This Row],[Código]]),"",SUM(Ventas[[#This Row],[Monto]],I5015))</f>
        <v/>
      </c>
    </row>
    <row r="5017" spans="3:9" x14ac:dyDescent="0.25">
      <c r="C5017" t="str">
        <f>IF(ISBLANK(Ventas[[#This Row],[Código]]),"",VLOOKUP(Ventas[[#This Row],[Código]],Productos[],2,FALSE))</f>
        <v/>
      </c>
      <c r="D5017" t="str">
        <f>IF(ISBLANK(Ventas[[#This Row],[Código]]),"",VLOOKUP(Ventas[[#This Row],[Código]],Productos[],3,FALSE))</f>
        <v/>
      </c>
      <c r="E5017" s="22"/>
      <c r="F5017" s="1" t="str">
        <f>IF(ISBLANK(Ventas[[#This Row],[Código]]),"",VLOOKUP(Ventas[[#This Row],[Código]],Productos[],4,FALSE))</f>
        <v/>
      </c>
      <c r="G5017" s="1" t="str">
        <f>IF(ISBLANK(Ventas[[#This Row],[Código]]),"",VLOOKUP(Ventas[[#This Row],[Código]],Productos[],5,FALSE))</f>
        <v/>
      </c>
      <c r="H5017" s="23" t="str">
        <f>IF(ISBLANK(Ventas[[#This Row],[Código]]),"",Ventas[[#This Row],[Precio Unitario]]*Ventas[[#This Row],[Cantidad]])</f>
        <v/>
      </c>
      <c r="I5017" s="1" t="str">
        <f>IF(ISBLANK(Ventas[[#This Row],[Código]]),"",SUM(Ventas[[#This Row],[Monto]],I5016))</f>
        <v/>
      </c>
    </row>
    <row r="5018" spans="3:9" x14ac:dyDescent="0.25">
      <c r="C5018" t="str">
        <f>IF(ISBLANK(Ventas[[#This Row],[Código]]),"",VLOOKUP(Ventas[[#This Row],[Código]],Productos[],2,FALSE))</f>
        <v/>
      </c>
      <c r="D5018" t="str">
        <f>IF(ISBLANK(Ventas[[#This Row],[Código]]),"",VLOOKUP(Ventas[[#This Row],[Código]],Productos[],3,FALSE))</f>
        <v/>
      </c>
      <c r="E5018" s="22"/>
      <c r="F5018" s="1" t="str">
        <f>IF(ISBLANK(Ventas[[#This Row],[Código]]),"",VLOOKUP(Ventas[[#This Row],[Código]],Productos[],4,FALSE))</f>
        <v/>
      </c>
      <c r="G5018" s="1" t="str">
        <f>IF(ISBLANK(Ventas[[#This Row],[Código]]),"",VLOOKUP(Ventas[[#This Row],[Código]],Productos[],5,FALSE))</f>
        <v/>
      </c>
      <c r="H5018" s="23" t="str">
        <f>IF(ISBLANK(Ventas[[#This Row],[Código]]),"",Ventas[[#This Row],[Precio Unitario]]*Ventas[[#This Row],[Cantidad]])</f>
        <v/>
      </c>
      <c r="I5018" s="1" t="str">
        <f>IF(ISBLANK(Ventas[[#This Row],[Código]]),"",SUM(Ventas[[#This Row],[Monto]],I5017))</f>
        <v/>
      </c>
    </row>
    <row r="5019" spans="3:9" x14ac:dyDescent="0.25">
      <c r="C5019" t="str">
        <f>IF(ISBLANK(Ventas[[#This Row],[Código]]),"",VLOOKUP(Ventas[[#This Row],[Código]],Productos[],2,FALSE))</f>
        <v/>
      </c>
      <c r="D5019" t="str">
        <f>IF(ISBLANK(Ventas[[#This Row],[Código]]),"",VLOOKUP(Ventas[[#This Row],[Código]],Productos[],3,FALSE))</f>
        <v/>
      </c>
      <c r="E5019" s="22"/>
      <c r="F5019" s="1" t="str">
        <f>IF(ISBLANK(Ventas[[#This Row],[Código]]),"",VLOOKUP(Ventas[[#This Row],[Código]],Productos[],4,FALSE))</f>
        <v/>
      </c>
      <c r="G5019" s="1" t="str">
        <f>IF(ISBLANK(Ventas[[#This Row],[Código]]),"",VLOOKUP(Ventas[[#This Row],[Código]],Productos[],5,FALSE))</f>
        <v/>
      </c>
      <c r="H5019" s="23" t="str">
        <f>IF(ISBLANK(Ventas[[#This Row],[Código]]),"",Ventas[[#This Row],[Precio Unitario]]*Ventas[[#This Row],[Cantidad]])</f>
        <v/>
      </c>
      <c r="I5019" s="1" t="str">
        <f>IF(ISBLANK(Ventas[[#This Row],[Código]]),"",SUM(Ventas[[#This Row],[Monto]],I5018))</f>
        <v/>
      </c>
    </row>
    <row r="5020" spans="3:9" x14ac:dyDescent="0.25">
      <c r="C5020" t="str">
        <f>IF(ISBLANK(Ventas[[#This Row],[Código]]),"",VLOOKUP(Ventas[[#This Row],[Código]],Productos[],2,FALSE))</f>
        <v/>
      </c>
      <c r="D5020" t="str">
        <f>IF(ISBLANK(Ventas[[#This Row],[Código]]),"",VLOOKUP(Ventas[[#This Row],[Código]],Productos[],3,FALSE))</f>
        <v/>
      </c>
      <c r="E5020" s="22"/>
      <c r="F5020" s="1" t="str">
        <f>IF(ISBLANK(Ventas[[#This Row],[Código]]),"",VLOOKUP(Ventas[[#This Row],[Código]],Productos[],4,FALSE))</f>
        <v/>
      </c>
      <c r="G5020" s="1" t="str">
        <f>IF(ISBLANK(Ventas[[#This Row],[Código]]),"",VLOOKUP(Ventas[[#This Row],[Código]],Productos[],5,FALSE))</f>
        <v/>
      </c>
      <c r="H5020" s="23" t="str">
        <f>IF(ISBLANK(Ventas[[#This Row],[Código]]),"",Ventas[[#This Row],[Precio Unitario]]*Ventas[[#This Row],[Cantidad]])</f>
        <v/>
      </c>
      <c r="I5020" s="1" t="str">
        <f>IF(ISBLANK(Ventas[[#This Row],[Código]]),"",SUM(Ventas[[#This Row],[Monto]],I5019))</f>
        <v/>
      </c>
    </row>
    <row r="5021" spans="3:9" x14ac:dyDescent="0.25">
      <c r="C5021" t="str">
        <f>IF(ISBLANK(Ventas[[#This Row],[Código]]),"",VLOOKUP(Ventas[[#This Row],[Código]],Productos[],2,FALSE))</f>
        <v/>
      </c>
      <c r="D5021" t="str">
        <f>IF(ISBLANK(Ventas[[#This Row],[Código]]),"",VLOOKUP(Ventas[[#This Row],[Código]],Productos[],3,FALSE))</f>
        <v/>
      </c>
      <c r="E5021" s="22"/>
      <c r="F5021" s="1" t="str">
        <f>IF(ISBLANK(Ventas[[#This Row],[Código]]),"",VLOOKUP(Ventas[[#This Row],[Código]],Productos[],4,FALSE))</f>
        <v/>
      </c>
      <c r="G5021" s="1" t="str">
        <f>IF(ISBLANK(Ventas[[#This Row],[Código]]),"",VLOOKUP(Ventas[[#This Row],[Código]],Productos[],5,FALSE))</f>
        <v/>
      </c>
      <c r="H5021" s="23" t="str">
        <f>IF(ISBLANK(Ventas[[#This Row],[Código]]),"",Ventas[[#This Row],[Precio Unitario]]*Ventas[[#This Row],[Cantidad]])</f>
        <v/>
      </c>
      <c r="I5021" s="1" t="str">
        <f>IF(ISBLANK(Ventas[[#This Row],[Código]]),"",SUM(Ventas[[#This Row],[Monto]],I5020))</f>
        <v/>
      </c>
    </row>
    <row r="5022" spans="3:9" x14ac:dyDescent="0.25">
      <c r="C5022" t="str">
        <f>IF(ISBLANK(Ventas[[#This Row],[Código]]),"",VLOOKUP(Ventas[[#This Row],[Código]],Productos[],2,FALSE))</f>
        <v/>
      </c>
      <c r="D5022" t="str">
        <f>IF(ISBLANK(Ventas[[#This Row],[Código]]),"",VLOOKUP(Ventas[[#This Row],[Código]],Productos[],3,FALSE))</f>
        <v/>
      </c>
      <c r="E5022" s="22"/>
      <c r="F5022" s="1" t="str">
        <f>IF(ISBLANK(Ventas[[#This Row],[Código]]),"",VLOOKUP(Ventas[[#This Row],[Código]],Productos[],4,FALSE))</f>
        <v/>
      </c>
      <c r="G5022" s="1" t="str">
        <f>IF(ISBLANK(Ventas[[#This Row],[Código]]),"",VLOOKUP(Ventas[[#This Row],[Código]],Productos[],5,FALSE))</f>
        <v/>
      </c>
      <c r="H5022" s="23" t="str">
        <f>IF(ISBLANK(Ventas[[#This Row],[Código]]),"",Ventas[[#This Row],[Precio Unitario]]*Ventas[[#This Row],[Cantidad]])</f>
        <v/>
      </c>
      <c r="I5022" s="1" t="str">
        <f>IF(ISBLANK(Ventas[[#This Row],[Código]]),"",SUM(Ventas[[#This Row],[Monto]],I5021))</f>
        <v/>
      </c>
    </row>
    <row r="5023" spans="3:9" x14ac:dyDescent="0.25">
      <c r="C5023" t="str">
        <f>IF(ISBLANK(Ventas[[#This Row],[Código]]),"",VLOOKUP(Ventas[[#This Row],[Código]],Productos[],2,FALSE))</f>
        <v/>
      </c>
      <c r="D5023" t="str">
        <f>IF(ISBLANK(Ventas[[#This Row],[Código]]),"",VLOOKUP(Ventas[[#This Row],[Código]],Productos[],3,FALSE))</f>
        <v/>
      </c>
      <c r="E5023" s="22"/>
      <c r="F5023" s="1" t="str">
        <f>IF(ISBLANK(Ventas[[#This Row],[Código]]),"",VLOOKUP(Ventas[[#This Row],[Código]],Productos[],4,FALSE))</f>
        <v/>
      </c>
      <c r="G5023" s="1" t="str">
        <f>IF(ISBLANK(Ventas[[#This Row],[Código]]),"",VLOOKUP(Ventas[[#This Row],[Código]],Productos[],5,FALSE))</f>
        <v/>
      </c>
      <c r="H5023" s="23" t="str">
        <f>IF(ISBLANK(Ventas[[#This Row],[Código]]),"",Ventas[[#This Row],[Precio Unitario]]*Ventas[[#This Row],[Cantidad]])</f>
        <v/>
      </c>
      <c r="I5023" s="1" t="str">
        <f>IF(ISBLANK(Ventas[[#This Row],[Código]]),"",SUM(Ventas[[#This Row],[Monto]],I5022))</f>
        <v/>
      </c>
    </row>
    <row r="5024" spans="3:9" x14ac:dyDescent="0.25">
      <c r="C5024" t="str">
        <f>IF(ISBLANK(Ventas[[#This Row],[Código]]),"",VLOOKUP(Ventas[[#This Row],[Código]],Productos[],2,FALSE))</f>
        <v/>
      </c>
      <c r="D5024" t="str">
        <f>IF(ISBLANK(Ventas[[#This Row],[Código]]),"",VLOOKUP(Ventas[[#This Row],[Código]],Productos[],3,FALSE))</f>
        <v/>
      </c>
      <c r="E5024" s="22"/>
      <c r="F5024" s="1" t="str">
        <f>IF(ISBLANK(Ventas[[#This Row],[Código]]),"",VLOOKUP(Ventas[[#This Row],[Código]],Productos[],4,FALSE))</f>
        <v/>
      </c>
      <c r="G5024" s="1" t="str">
        <f>IF(ISBLANK(Ventas[[#This Row],[Código]]),"",VLOOKUP(Ventas[[#This Row],[Código]],Productos[],5,FALSE))</f>
        <v/>
      </c>
      <c r="H5024" s="23" t="str">
        <f>IF(ISBLANK(Ventas[[#This Row],[Código]]),"",Ventas[[#This Row],[Precio Unitario]]*Ventas[[#This Row],[Cantidad]])</f>
        <v/>
      </c>
      <c r="I5024" s="1" t="str">
        <f>IF(ISBLANK(Ventas[[#This Row],[Código]]),"",SUM(Ventas[[#This Row],[Monto]],I5023))</f>
        <v/>
      </c>
    </row>
    <row r="5025" spans="3:9" x14ac:dyDescent="0.25">
      <c r="C5025" t="str">
        <f>IF(ISBLANK(Ventas[[#This Row],[Código]]),"",VLOOKUP(Ventas[[#This Row],[Código]],Productos[],2,FALSE))</f>
        <v/>
      </c>
      <c r="D5025" t="str">
        <f>IF(ISBLANK(Ventas[[#This Row],[Código]]),"",VLOOKUP(Ventas[[#This Row],[Código]],Productos[],3,FALSE))</f>
        <v/>
      </c>
      <c r="E5025" s="22"/>
      <c r="F5025" s="1" t="str">
        <f>IF(ISBLANK(Ventas[[#This Row],[Código]]),"",VLOOKUP(Ventas[[#This Row],[Código]],Productos[],4,FALSE))</f>
        <v/>
      </c>
      <c r="G5025" s="1" t="str">
        <f>IF(ISBLANK(Ventas[[#This Row],[Código]]),"",VLOOKUP(Ventas[[#This Row],[Código]],Productos[],5,FALSE))</f>
        <v/>
      </c>
      <c r="H5025" s="23" t="str">
        <f>IF(ISBLANK(Ventas[[#This Row],[Código]]),"",Ventas[[#This Row],[Precio Unitario]]*Ventas[[#This Row],[Cantidad]])</f>
        <v/>
      </c>
      <c r="I5025" s="1" t="str">
        <f>IF(ISBLANK(Ventas[[#This Row],[Código]]),"",SUM(Ventas[[#This Row],[Monto]],I5024))</f>
        <v/>
      </c>
    </row>
    <row r="5026" spans="3:9" x14ac:dyDescent="0.25">
      <c r="C5026" t="str">
        <f>IF(ISBLANK(Ventas[[#This Row],[Código]]),"",VLOOKUP(Ventas[[#This Row],[Código]],Productos[],2,FALSE))</f>
        <v/>
      </c>
      <c r="D5026" t="str">
        <f>IF(ISBLANK(Ventas[[#This Row],[Código]]),"",VLOOKUP(Ventas[[#This Row],[Código]],Productos[],3,FALSE))</f>
        <v/>
      </c>
      <c r="E5026" s="22"/>
      <c r="F5026" s="1" t="str">
        <f>IF(ISBLANK(Ventas[[#This Row],[Código]]),"",VLOOKUP(Ventas[[#This Row],[Código]],Productos[],4,FALSE))</f>
        <v/>
      </c>
      <c r="G5026" s="1" t="str">
        <f>IF(ISBLANK(Ventas[[#This Row],[Código]]),"",VLOOKUP(Ventas[[#This Row],[Código]],Productos[],5,FALSE))</f>
        <v/>
      </c>
      <c r="H5026" s="23" t="str">
        <f>IF(ISBLANK(Ventas[[#This Row],[Código]]),"",Ventas[[#This Row],[Precio Unitario]]*Ventas[[#This Row],[Cantidad]])</f>
        <v/>
      </c>
      <c r="I5026" s="1" t="str">
        <f>IF(ISBLANK(Ventas[[#This Row],[Código]]),"",SUM(Ventas[[#This Row],[Monto]],I5025))</f>
        <v/>
      </c>
    </row>
    <row r="5027" spans="3:9" x14ac:dyDescent="0.25">
      <c r="C5027" t="str">
        <f>IF(ISBLANK(Ventas[[#This Row],[Código]]),"",VLOOKUP(Ventas[[#This Row],[Código]],Productos[],2,FALSE))</f>
        <v/>
      </c>
      <c r="D5027" t="str">
        <f>IF(ISBLANK(Ventas[[#This Row],[Código]]),"",VLOOKUP(Ventas[[#This Row],[Código]],Productos[],3,FALSE))</f>
        <v/>
      </c>
      <c r="E5027" s="22"/>
      <c r="F5027" s="1" t="str">
        <f>IF(ISBLANK(Ventas[[#This Row],[Código]]),"",VLOOKUP(Ventas[[#This Row],[Código]],Productos[],4,FALSE))</f>
        <v/>
      </c>
      <c r="G5027" s="1" t="str">
        <f>IF(ISBLANK(Ventas[[#This Row],[Código]]),"",VLOOKUP(Ventas[[#This Row],[Código]],Productos[],5,FALSE))</f>
        <v/>
      </c>
      <c r="H5027" s="23" t="str">
        <f>IF(ISBLANK(Ventas[[#This Row],[Código]]),"",Ventas[[#This Row],[Precio Unitario]]*Ventas[[#This Row],[Cantidad]])</f>
        <v/>
      </c>
      <c r="I5027" s="1" t="str">
        <f>IF(ISBLANK(Ventas[[#This Row],[Código]]),"",SUM(Ventas[[#This Row],[Monto]],I5026))</f>
        <v/>
      </c>
    </row>
    <row r="5028" spans="3:9" x14ac:dyDescent="0.25">
      <c r="C5028" t="str">
        <f>IF(ISBLANK(Ventas[[#This Row],[Código]]),"",VLOOKUP(Ventas[[#This Row],[Código]],Productos[],2,FALSE))</f>
        <v/>
      </c>
      <c r="D5028" t="str">
        <f>IF(ISBLANK(Ventas[[#This Row],[Código]]),"",VLOOKUP(Ventas[[#This Row],[Código]],Productos[],3,FALSE))</f>
        <v/>
      </c>
      <c r="E5028" s="22"/>
      <c r="F5028" s="1" t="str">
        <f>IF(ISBLANK(Ventas[[#This Row],[Código]]),"",VLOOKUP(Ventas[[#This Row],[Código]],Productos[],4,FALSE))</f>
        <v/>
      </c>
      <c r="G5028" s="1" t="str">
        <f>IF(ISBLANK(Ventas[[#This Row],[Código]]),"",VLOOKUP(Ventas[[#This Row],[Código]],Productos[],5,FALSE))</f>
        <v/>
      </c>
      <c r="H5028" s="23" t="str">
        <f>IF(ISBLANK(Ventas[[#This Row],[Código]]),"",Ventas[[#This Row],[Precio Unitario]]*Ventas[[#This Row],[Cantidad]])</f>
        <v/>
      </c>
      <c r="I5028" s="1" t="str">
        <f>IF(ISBLANK(Ventas[[#This Row],[Código]]),"",SUM(Ventas[[#This Row],[Monto]],I5027))</f>
        <v/>
      </c>
    </row>
    <row r="5029" spans="3:9" x14ac:dyDescent="0.25">
      <c r="C5029" t="str">
        <f>IF(ISBLANK(Ventas[[#This Row],[Código]]),"",VLOOKUP(Ventas[[#This Row],[Código]],Productos[],2,FALSE))</f>
        <v/>
      </c>
      <c r="D5029" t="str">
        <f>IF(ISBLANK(Ventas[[#This Row],[Código]]),"",VLOOKUP(Ventas[[#This Row],[Código]],Productos[],3,FALSE))</f>
        <v/>
      </c>
      <c r="E5029" s="22"/>
      <c r="F5029" s="1" t="str">
        <f>IF(ISBLANK(Ventas[[#This Row],[Código]]),"",VLOOKUP(Ventas[[#This Row],[Código]],Productos[],4,FALSE))</f>
        <v/>
      </c>
      <c r="G5029" s="1" t="str">
        <f>IF(ISBLANK(Ventas[[#This Row],[Código]]),"",VLOOKUP(Ventas[[#This Row],[Código]],Productos[],5,FALSE))</f>
        <v/>
      </c>
      <c r="H5029" s="23" t="str">
        <f>IF(ISBLANK(Ventas[[#This Row],[Código]]),"",Ventas[[#This Row],[Precio Unitario]]*Ventas[[#This Row],[Cantidad]])</f>
        <v/>
      </c>
      <c r="I5029" s="1" t="str">
        <f>IF(ISBLANK(Ventas[[#This Row],[Código]]),"",SUM(Ventas[[#This Row],[Monto]],I5028))</f>
        <v/>
      </c>
    </row>
    <row r="5030" spans="3:9" x14ac:dyDescent="0.25">
      <c r="C5030" t="str">
        <f>IF(ISBLANK(Ventas[[#This Row],[Código]]),"",VLOOKUP(Ventas[[#This Row],[Código]],Productos[],2,FALSE))</f>
        <v/>
      </c>
      <c r="D5030" t="str">
        <f>IF(ISBLANK(Ventas[[#This Row],[Código]]),"",VLOOKUP(Ventas[[#This Row],[Código]],Productos[],3,FALSE))</f>
        <v/>
      </c>
      <c r="E5030" s="22"/>
      <c r="F5030" s="1" t="str">
        <f>IF(ISBLANK(Ventas[[#This Row],[Código]]),"",VLOOKUP(Ventas[[#This Row],[Código]],Productos[],4,FALSE))</f>
        <v/>
      </c>
      <c r="G5030" s="1" t="str">
        <f>IF(ISBLANK(Ventas[[#This Row],[Código]]),"",VLOOKUP(Ventas[[#This Row],[Código]],Productos[],5,FALSE))</f>
        <v/>
      </c>
      <c r="H5030" s="23" t="str">
        <f>IF(ISBLANK(Ventas[[#This Row],[Código]]),"",Ventas[[#This Row],[Precio Unitario]]*Ventas[[#This Row],[Cantidad]])</f>
        <v/>
      </c>
      <c r="I5030" s="1" t="str">
        <f>IF(ISBLANK(Ventas[[#This Row],[Código]]),"",SUM(Ventas[[#This Row],[Monto]],I5029))</f>
        <v/>
      </c>
    </row>
    <row r="5031" spans="3:9" x14ac:dyDescent="0.25">
      <c r="C5031" t="str">
        <f>IF(ISBLANK(Ventas[[#This Row],[Código]]),"",VLOOKUP(Ventas[[#This Row],[Código]],Productos[],2,FALSE))</f>
        <v/>
      </c>
      <c r="D5031" t="str">
        <f>IF(ISBLANK(Ventas[[#This Row],[Código]]),"",VLOOKUP(Ventas[[#This Row],[Código]],Productos[],3,FALSE))</f>
        <v/>
      </c>
      <c r="E5031" s="22"/>
      <c r="F5031" s="1" t="str">
        <f>IF(ISBLANK(Ventas[[#This Row],[Código]]),"",VLOOKUP(Ventas[[#This Row],[Código]],Productos[],4,FALSE))</f>
        <v/>
      </c>
      <c r="G5031" s="1" t="str">
        <f>IF(ISBLANK(Ventas[[#This Row],[Código]]),"",VLOOKUP(Ventas[[#This Row],[Código]],Productos[],5,FALSE))</f>
        <v/>
      </c>
      <c r="H5031" s="23" t="str">
        <f>IF(ISBLANK(Ventas[[#This Row],[Código]]),"",Ventas[[#This Row],[Precio Unitario]]*Ventas[[#This Row],[Cantidad]])</f>
        <v/>
      </c>
      <c r="I5031" s="1" t="str">
        <f>IF(ISBLANK(Ventas[[#This Row],[Código]]),"",SUM(Ventas[[#This Row],[Monto]],I5030))</f>
        <v/>
      </c>
    </row>
    <row r="5032" spans="3:9" x14ac:dyDescent="0.25">
      <c r="C5032" t="str">
        <f>IF(ISBLANK(Ventas[[#This Row],[Código]]),"",VLOOKUP(Ventas[[#This Row],[Código]],Productos[],2,FALSE))</f>
        <v/>
      </c>
      <c r="D5032" t="str">
        <f>IF(ISBLANK(Ventas[[#This Row],[Código]]),"",VLOOKUP(Ventas[[#This Row],[Código]],Productos[],3,FALSE))</f>
        <v/>
      </c>
      <c r="E5032" s="22"/>
      <c r="F5032" s="1" t="str">
        <f>IF(ISBLANK(Ventas[[#This Row],[Código]]),"",VLOOKUP(Ventas[[#This Row],[Código]],Productos[],4,FALSE))</f>
        <v/>
      </c>
      <c r="G5032" s="1" t="str">
        <f>IF(ISBLANK(Ventas[[#This Row],[Código]]),"",VLOOKUP(Ventas[[#This Row],[Código]],Productos[],5,FALSE))</f>
        <v/>
      </c>
      <c r="H5032" s="23" t="str">
        <f>IF(ISBLANK(Ventas[[#This Row],[Código]]),"",Ventas[[#This Row],[Precio Unitario]]*Ventas[[#This Row],[Cantidad]])</f>
        <v/>
      </c>
      <c r="I5032" s="1" t="str">
        <f>IF(ISBLANK(Ventas[[#This Row],[Código]]),"",SUM(Ventas[[#This Row],[Monto]],I5031))</f>
        <v/>
      </c>
    </row>
    <row r="5033" spans="3:9" x14ac:dyDescent="0.25">
      <c r="C5033" t="str">
        <f>IF(ISBLANK(Ventas[[#This Row],[Código]]),"",VLOOKUP(Ventas[[#This Row],[Código]],Productos[],2,FALSE))</f>
        <v/>
      </c>
      <c r="D5033" t="str">
        <f>IF(ISBLANK(Ventas[[#This Row],[Código]]),"",VLOOKUP(Ventas[[#This Row],[Código]],Productos[],3,FALSE))</f>
        <v/>
      </c>
      <c r="E5033" s="22"/>
      <c r="F5033" s="1" t="str">
        <f>IF(ISBLANK(Ventas[[#This Row],[Código]]),"",VLOOKUP(Ventas[[#This Row],[Código]],Productos[],4,FALSE))</f>
        <v/>
      </c>
      <c r="G5033" s="1" t="str">
        <f>IF(ISBLANK(Ventas[[#This Row],[Código]]),"",VLOOKUP(Ventas[[#This Row],[Código]],Productos[],5,FALSE))</f>
        <v/>
      </c>
      <c r="H5033" s="23" t="str">
        <f>IF(ISBLANK(Ventas[[#This Row],[Código]]),"",Ventas[[#This Row],[Precio Unitario]]*Ventas[[#This Row],[Cantidad]])</f>
        <v/>
      </c>
      <c r="I5033" s="1" t="str">
        <f>IF(ISBLANK(Ventas[[#This Row],[Código]]),"",SUM(Ventas[[#This Row],[Monto]],I5032))</f>
        <v/>
      </c>
    </row>
    <row r="5034" spans="3:9" x14ac:dyDescent="0.25">
      <c r="C5034" t="str">
        <f>IF(ISBLANK(Ventas[[#This Row],[Código]]),"",VLOOKUP(Ventas[[#This Row],[Código]],Productos[],2,FALSE))</f>
        <v/>
      </c>
      <c r="D5034" t="str">
        <f>IF(ISBLANK(Ventas[[#This Row],[Código]]),"",VLOOKUP(Ventas[[#This Row],[Código]],Productos[],3,FALSE))</f>
        <v/>
      </c>
      <c r="E5034" s="22"/>
      <c r="F5034" s="1" t="str">
        <f>IF(ISBLANK(Ventas[[#This Row],[Código]]),"",VLOOKUP(Ventas[[#This Row],[Código]],Productos[],4,FALSE))</f>
        <v/>
      </c>
      <c r="G5034" s="1" t="str">
        <f>IF(ISBLANK(Ventas[[#This Row],[Código]]),"",VLOOKUP(Ventas[[#This Row],[Código]],Productos[],5,FALSE))</f>
        <v/>
      </c>
      <c r="H5034" s="23" t="str">
        <f>IF(ISBLANK(Ventas[[#This Row],[Código]]),"",Ventas[[#This Row],[Precio Unitario]]*Ventas[[#This Row],[Cantidad]])</f>
        <v/>
      </c>
      <c r="I5034" s="1" t="str">
        <f>IF(ISBLANK(Ventas[[#This Row],[Código]]),"",SUM(Ventas[[#This Row],[Monto]],I5033))</f>
        <v/>
      </c>
    </row>
    <row r="5035" spans="3:9" x14ac:dyDescent="0.25">
      <c r="C5035" t="str">
        <f>IF(ISBLANK(Ventas[[#This Row],[Código]]),"",VLOOKUP(Ventas[[#This Row],[Código]],Productos[],2,FALSE))</f>
        <v/>
      </c>
      <c r="D5035" t="str">
        <f>IF(ISBLANK(Ventas[[#This Row],[Código]]),"",VLOOKUP(Ventas[[#This Row],[Código]],Productos[],3,FALSE))</f>
        <v/>
      </c>
      <c r="E5035" s="22"/>
      <c r="F5035" s="1" t="str">
        <f>IF(ISBLANK(Ventas[[#This Row],[Código]]),"",VLOOKUP(Ventas[[#This Row],[Código]],Productos[],4,FALSE))</f>
        <v/>
      </c>
      <c r="G5035" s="1" t="str">
        <f>IF(ISBLANK(Ventas[[#This Row],[Código]]),"",VLOOKUP(Ventas[[#This Row],[Código]],Productos[],5,FALSE))</f>
        <v/>
      </c>
      <c r="H5035" s="23" t="str">
        <f>IF(ISBLANK(Ventas[[#This Row],[Código]]),"",Ventas[[#This Row],[Precio Unitario]]*Ventas[[#This Row],[Cantidad]])</f>
        <v/>
      </c>
      <c r="I5035" s="1" t="str">
        <f>IF(ISBLANK(Ventas[[#This Row],[Código]]),"",SUM(Ventas[[#This Row],[Monto]],I5034))</f>
        <v/>
      </c>
    </row>
    <row r="5036" spans="3:9" x14ac:dyDescent="0.25">
      <c r="C5036" t="str">
        <f>IF(ISBLANK(Ventas[[#This Row],[Código]]),"",VLOOKUP(Ventas[[#This Row],[Código]],Productos[],2,FALSE))</f>
        <v/>
      </c>
      <c r="D5036" t="str">
        <f>IF(ISBLANK(Ventas[[#This Row],[Código]]),"",VLOOKUP(Ventas[[#This Row],[Código]],Productos[],3,FALSE))</f>
        <v/>
      </c>
      <c r="E5036" s="22"/>
      <c r="F5036" s="1" t="str">
        <f>IF(ISBLANK(Ventas[[#This Row],[Código]]),"",VLOOKUP(Ventas[[#This Row],[Código]],Productos[],4,FALSE))</f>
        <v/>
      </c>
      <c r="G5036" s="1" t="str">
        <f>IF(ISBLANK(Ventas[[#This Row],[Código]]),"",VLOOKUP(Ventas[[#This Row],[Código]],Productos[],5,FALSE))</f>
        <v/>
      </c>
      <c r="H5036" s="23" t="str">
        <f>IF(ISBLANK(Ventas[[#This Row],[Código]]),"",Ventas[[#This Row],[Precio Unitario]]*Ventas[[#This Row],[Cantidad]])</f>
        <v/>
      </c>
      <c r="I5036" s="1" t="str">
        <f>IF(ISBLANK(Ventas[[#This Row],[Código]]),"",SUM(Ventas[[#This Row],[Monto]],I5035))</f>
        <v/>
      </c>
    </row>
    <row r="5037" spans="3:9" x14ac:dyDescent="0.25">
      <c r="C5037" t="str">
        <f>IF(ISBLANK(Ventas[[#This Row],[Código]]),"",VLOOKUP(Ventas[[#This Row],[Código]],Productos[],2,FALSE))</f>
        <v/>
      </c>
      <c r="D5037" t="str">
        <f>IF(ISBLANK(Ventas[[#This Row],[Código]]),"",VLOOKUP(Ventas[[#This Row],[Código]],Productos[],3,FALSE))</f>
        <v/>
      </c>
      <c r="E5037" s="22"/>
      <c r="F5037" s="1" t="str">
        <f>IF(ISBLANK(Ventas[[#This Row],[Código]]),"",VLOOKUP(Ventas[[#This Row],[Código]],Productos[],4,FALSE))</f>
        <v/>
      </c>
      <c r="G5037" s="1" t="str">
        <f>IF(ISBLANK(Ventas[[#This Row],[Código]]),"",VLOOKUP(Ventas[[#This Row],[Código]],Productos[],5,FALSE))</f>
        <v/>
      </c>
      <c r="H5037" s="23" t="str">
        <f>IF(ISBLANK(Ventas[[#This Row],[Código]]),"",Ventas[[#This Row],[Precio Unitario]]*Ventas[[#This Row],[Cantidad]])</f>
        <v/>
      </c>
      <c r="I5037" s="1" t="str">
        <f>IF(ISBLANK(Ventas[[#This Row],[Código]]),"",SUM(Ventas[[#This Row],[Monto]],I5036))</f>
        <v/>
      </c>
    </row>
    <row r="5038" spans="3:9" x14ac:dyDescent="0.25">
      <c r="C5038" t="str">
        <f>IF(ISBLANK(Ventas[[#This Row],[Código]]),"",VLOOKUP(Ventas[[#This Row],[Código]],Productos[],2,FALSE))</f>
        <v/>
      </c>
      <c r="D5038" t="str">
        <f>IF(ISBLANK(Ventas[[#This Row],[Código]]),"",VLOOKUP(Ventas[[#This Row],[Código]],Productos[],3,FALSE))</f>
        <v/>
      </c>
      <c r="E5038" s="22"/>
      <c r="F5038" s="1" t="str">
        <f>IF(ISBLANK(Ventas[[#This Row],[Código]]),"",VLOOKUP(Ventas[[#This Row],[Código]],Productos[],4,FALSE))</f>
        <v/>
      </c>
      <c r="G5038" s="1" t="str">
        <f>IF(ISBLANK(Ventas[[#This Row],[Código]]),"",VLOOKUP(Ventas[[#This Row],[Código]],Productos[],5,FALSE))</f>
        <v/>
      </c>
      <c r="H5038" s="23" t="str">
        <f>IF(ISBLANK(Ventas[[#This Row],[Código]]),"",Ventas[[#This Row],[Precio Unitario]]*Ventas[[#This Row],[Cantidad]])</f>
        <v/>
      </c>
      <c r="I5038" s="1" t="str">
        <f>IF(ISBLANK(Ventas[[#This Row],[Código]]),"",SUM(Ventas[[#This Row],[Monto]],I5037))</f>
        <v/>
      </c>
    </row>
    <row r="5039" spans="3:9" x14ac:dyDescent="0.25">
      <c r="C5039" t="str">
        <f>IF(ISBLANK(Ventas[[#This Row],[Código]]),"",VLOOKUP(Ventas[[#This Row],[Código]],Productos[],2,FALSE))</f>
        <v/>
      </c>
      <c r="D5039" t="str">
        <f>IF(ISBLANK(Ventas[[#This Row],[Código]]),"",VLOOKUP(Ventas[[#This Row],[Código]],Productos[],3,FALSE))</f>
        <v/>
      </c>
      <c r="E5039" s="22"/>
      <c r="F5039" s="1" t="str">
        <f>IF(ISBLANK(Ventas[[#This Row],[Código]]),"",VLOOKUP(Ventas[[#This Row],[Código]],Productos[],4,FALSE))</f>
        <v/>
      </c>
      <c r="G5039" s="1" t="str">
        <f>IF(ISBLANK(Ventas[[#This Row],[Código]]),"",VLOOKUP(Ventas[[#This Row],[Código]],Productos[],5,FALSE))</f>
        <v/>
      </c>
      <c r="H5039" s="23" t="str">
        <f>IF(ISBLANK(Ventas[[#This Row],[Código]]),"",Ventas[[#This Row],[Precio Unitario]]*Ventas[[#This Row],[Cantidad]])</f>
        <v/>
      </c>
      <c r="I5039" s="1" t="str">
        <f>IF(ISBLANK(Ventas[[#This Row],[Código]]),"",SUM(Ventas[[#This Row],[Monto]],I5038))</f>
        <v/>
      </c>
    </row>
    <row r="5040" spans="3:9" x14ac:dyDescent="0.25">
      <c r="C5040" t="str">
        <f>IF(ISBLANK(Ventas[[#This Row],[Código]]),"",VLOOKUP(Ventas[[#This Row],[Código]],Productos[],2,FALSE))</f>
        <v/>
      </c>
      <c r="D5040" t="str">
        <f>IF(ISBLANK(Ventas[[#This Row],[Código]]),"",VLOOKUP(Ventas[[#This Row],[Código]],Productos[],3,FALSE))</f>
        <v/>
      </c>
      <c r="E5040" s="22"/>
      <c r="F5040" s="1" t="str">
        <f>IF(ISBLANK(Ventas[[#This Row],[Código]]),"",VLOOKUP(Ventas[[#This Row],[Código]],Productos[],4,FALSE))</f>
        <v/>
      </c>
      <c r="G5040" s="1" t="str">
        <f>IF(ISBLANK(Ventas[[#This Row],[Código]]),"",VLOOKUP(Ventas[[#This Row],[Código]],Productos[],5,FALSE))</f>
        <v/>
      </c>
      <c r="H5040" s="23" t="str">
        <f>IF(ISBLANK(Ventas[[#This Row],[Código]]),"",Ventas[[#This Row],[Precio Unitario]]*Ventas[[#This Row],[Cantidad]])</f>
        <v/>
      </c>
      <c r="I5040" s="1" t="str">
        <f>IF(ISBLANK(Ventas[[#This Row],[Código]]),"",SUM(Ventas[[#This Row],[Monto]],I5039))</f>
        <v/>
      </c>
    </row>
    <row r="5041" spans="3:9" x14ac:dyDescent="0.25">
      <c r="C5041" t="str">
        <f>IF(ISBLANK(Ventas[[#This Row],[Código]]),"",VLOOKUP(Ventas[[#This Row],[Código]],Productos[],2,FALSE))</f>
        <v/>
      </c>
      <c r="D5041" t="str">
        <f>IF(ISBLANK(Ventas[[#This Row],[Código]]),"",VLOOKUP(Ventas[[#This Row],[Código]],Productos[],3,FALSE))</f>
        <v/>
      </c>
      <c r="E5041" s="22"/>
      <c r="F5041" s="1" t="str">
        <f>IF(ISBLANK(Ventas[[#This Row],[Código]]),"",VLOOKUP(Ventas[[#This Row],[Código]],Productos[],4,FALSE))</f>
        <v/>
      </c>
      <c r="G5041" s="1" t="str">
        <f>IF(ISBLANK(Ventas[[#This Row],[Código]]),"",VLOOKUP(Ventas[[#This Row],[Código]],Productos[],5,FALSE))</f>
        <v/>
      </c>
      <c r="H5041" s="23" t="str">
        <f>IF(ISBLANK(Ventas[[#This Row],[Código]]),"",Ventas[[#This Row],[Precio Unitario]]*Ventas[[#This Row],[Cantidad]])</f>
        <v/>
      </c>
      <c r="I5041" s="1" t="str">
        <f>IF(ISBLANK(Ventas[[#This Row],[Código]]),"",SUM(Ventas[[#This Row],[Monto]],I5040))</f>
        <v/>
      </c>
    </row>
    <row r="5042" spans="3:9" x14ac:dyDescent="0.25">
      <c r="C5042" t="str">
        <f>IF(ISBLANK(Ventas[[#This Row],[Código]]),"",VLOOKUP(Ventas[[#This Row],[Código]],Productos[],2,FALSE))</f>
        <v/>
      </c>
      <c r="D5042" t="str">
        <f>IF(ISBLANK(Ventas[[#This Row],[Código]]),"",VLOOKUP(Ventas[[#This Row],[Código]],Productos[],3,FALSE))</f>
        <v/>
      </c>
      <c r="E5042" s="22"/>
      <c r="F5042" s="1" t="str">
        <f>IF(ISBLANK(Ventas[[#This Row],[Código]]),"",VLOOKUP(Ventas[[#This Row],[Código]],Productos[],4,FALSE))</f>
        <v/>
      </c>
      <c r="G5042" s="1" t="str">
        <f>IF(ISBLANK(Ventas[[#This Row],[Código]]),"",VLOOKUP(Ventas[[#This Row],[Código]],Productos[],5,FALSE))</f>
        <v/>
      </c>
      <c r="H5042" s="23" t="str">
        <f>IF(ISBLANK(Ventas[[#This Row],[Código]]),"",Ventas[[#This Row],[Precio Unitario]]*Ventas[[#This Row],[Cantidad]])</f>
        <v/>
      </c>
      <c r="I5042" s="1" t="str">
        <f>IF(ISBLANK(Ventas[[#This Row],[Código]]),"",SUM(Ventas[[#This Row],[Monto]],I5041))</f>
        <v/>
      </c>
    </row>
    <row r="5043" spans="3:9" x14ac:dyDescent="0.25">
      <c r="C5043" t="str">
        <f>IF(ISBLANK(Ventas[[#This Row],[Código]]),"",VLOOKUP(Ventas[[#This Row],[Código]],Productos[],2,FALSE))</f>
        <v/>
      </c>
      <c r="D5043" t="str">
        <f>IF(ISBLANK(Ventas[[#This Row],[Código]]),"",VLOOKUP(Ventas[[#This Row],[Código]],Productos[],3,FALSE))</f>
        <v/>
      </c>
      <c r="E5043" s="22"/>
      <c r="F5043" s="1" t="str">
        <f>IF(ISBLANK(Ventas[[#This Row],[Código]]),"",VLOOKUP(Ventas[[#This Row],[Código]],Productos[],4,FALSE))</f>
        <v/>
      </c>
      <c r="G5043" s="1" t="str">
        <f>IF(ISBLANK(Ventas[[#This Row],[Código]]),"",VLOOKUP(Ventas[[#This Row],[Código]],Productos[],5,FALSE))</f>
        <v/>
      </c>
      <c r="H5043" s="23" t="str">
        <f>IF(ISBLANK(Ventas[[#This Row],[Código]]),"",Ventas[[#This Row],[Precio Unitario]]*Ventas[[#This Row],[Cantidad]])</f>
        <v/>
      </c>
      <c r="I5043" s="1" t="str">
        <f>IF(ISBLANK(Ventas[[#This Row],[Código]]),"",SUM(Ventas[[#This Row],[Monto]],I5042))</f>
        <v/>
      </c>
    </row>
    <row r="5044" spans="3:9" x14ac:dyDescent="0.25">
      <c r="C5044" t="str">
        <f>IF(ISBLANK(Ventas[[#This Row],[Código]]),"",VLOOKUP(Ventas[[#This Row],[Código]],Productos[],2,FALSE))</f>
        <v/>
      </c>
      <c r="D5044" t="str">
        <f>IF(ISBLANK(Ventas[[#This Row],[Código]]),"",VLOOKUP(Ventas[[#This Row],[Código]],Productos[],3,FALSE))</f>
        <v/>
      </c>
      <c r="E5044" s="22"/>
      <c r="F5044" s="1" t="str">
        <f>IF(ISBLANK(Ventas[[#This Row],[Código]]),"",VLOOKUP(Ventas[[#This Row],[Código]],Productos[],4,FALSE))</f>
        <v/>
      </c>
      <c r="G5044" s="1" t="str">
        <f>IF(ISBLANK(Ventas[[#This Row],[Código]]),"",VLOOKUP(Ventas[[#This Row],[Código]],Productos[],5,FALSE))</f>
        <v/>
      </c>
      <c r="H5044" s="23" t="str">
        <f>IF(ISBLANK(Ventas[[#This Row],[Código]]),"",Ventas[[#This Row],[Precio Unitario]]*Ventas[[#This Row],[Cantidad]])</f>
        <v/>
      </c>
      <c r="I5044" s="1" t="str">
        <f>IF(ISBLANK(Ventas[[#This Row],[Código]]),"",SUM(Ventas[[#This Row],[Monto]],I5043))</f>
        <v/>
      </c>
    </row>
    <row r="5045" spans="3:9" x14ac:dyDescent="0.25">
      <c r="C5045" t="str">
        <f>IF(ISBLANK(Ventas[[#This Row],[Código]]),"",VLOOKUP(Ventas[[#This Row],[Código]],Productos[],2,FALSE))</f>
        <v/>
      </c>
      <c r="D5045" t="str">
        <f>IF(ISBLANK(Ventas[[#This Row],[Código]]),"",VLOOKUP(Ventas[[#This Row],[Código]],Productos[],3,FALSE))</f>
        <v/>
      </c>
      <c r="E5045" s="22"/>
      <c r="F5045" s="1" t="str">
        <f>IF(ISBLANK(Ventas[[#This Row],[Código]]),"",VLOOKUP(Ventas[[#This Row],[Código]],Productos[],4,FALSE))</f>
        <v/>
      </c>
      <c r="G5045" s="1" t="str">
        <f>IF(ISBLANK(Ventas[[#This Row],[Código]]),"",VLOOKUP(Ventas[[#This Row],[Código]],Productos[],5,FALSE))</f>
        <v/>
      </c>
      <c r="H5045" s="23" t="str">
        <f>IF(ISBLANK(Ventas[[#This Row],[Código]]),"",Ventas[[#This Row],[Precio Unitario]]*Ventas[[#This Row],[Cantidad]])</f>
        <v/>
      </c>
      <c r="I5045" s="1" t="str">
        <f>IF(ISBLANK(Ventas[[#This Row],[Código]]),"",SUM(Ventas[[#This Row],[Monto]],I5044))</f>
        <v/>
      </c>
    </row>
    <row r="5046" spans="3:9" x14ac:dyDescent="0.25">
      <c r="C5046" t="str">
        <f>IF(ISBLANK(Ventas[[#This Row],[Código]]),"",VLOOKUP(Ventas[[#This Row],[Código]],Productos[],2,FALSE))</f>
        <v/>
      </c>
      <c r="D5046" t="str">
        <f>IF(ISBLANK(Ventas[[#This Row],[Código]]),"",VLOOKUP(Ventas[[#This Row],[Código]],Productos[],3,FALSE))</f>
        <v/>
      </c>
      <c r="E5046" s="22"/>
      <c r="F5046" s="1" t="str">
        <f>IF(ISBLANK(Ventas[[#This Row],[Código]]),"",VLOOKUP(Ventas[[#This Row],[Código]],Productos[],4,FALSE))</f>
        <v/>
      </c>
      <c r="G5046" s="1" t="str">
        <f>IF(ISBLANK(Ventas[[#This Row],[Código]]),"",VLOOKUP(Ventas[[#This Row],[Código]],Productos[],5,FALSE))</f>
        <v/>
      </c>
      <c r="H5046" s="23" t="str">
        <f>IF(ISBLANK(Ventas[[#This Row],[Código]]),"",Ventas[[#This Row],[Precio Unitario]]*Ventas[[#This Row],[Cantidad]])</f>
        <v/>
      </c>
      <c r="I5046" s="1" t="str">
        <f>IF(ISBLANK(Ventas[[#This Row],[Código]]),"",SUM(Ventas[[#This Row],[Monto]],I5045))</f>
        <v/>
      </c>
    </row>
    <row r="5047" spans="3:9" x14ac:dyDescent="0.25">
      <c r="C5047" t="str">
        <f>IF(ISBLANK(Ventas[[#This Row],[Código]]),"",VLOOKUP(Ventas[[#This Row],[Código]],Productos[],2,FALSE))</f>
        <v/>
      </c>
      <c r="D5047" t="str">
        <f>IF(ISBLANK(Ventas[[#This Row],[Código]]),"",VLOOKUP(Ventas[[#This Row],[Código]],Productos[],3,FALSE))</f>
        <v/>
      </c>
      <c r="E5047" s="22"/>
      <c r="F5047" s="1" t="str">
        <f>IF(ISBLANK(Ventas[[#This Row],[Código]]),"",VLOOKUP(Ventas[[#This Row],[Código]],Productos[],4,FALSE))</f>
        <v/>
      </c>
      <c r="G5047" s="1" t="str">
        <f>IF(ISBLANK(Ventas[[#This Row],[Código]]),"",VLOOKUP(Ventas[[#This Row],[Código]],Productos[],5,FALSE))</f>
        <v/>
      </c>
      <c r="H5047" s="23" t="str">
        <f>IF(ISBLANK(Ventas[[#This Row],[Código]]),"",Ventas[[#This Row],[Precio Unitario]]*Ventas[[#This Row],[Cantidad]])</f>
        <v/>
      </c>
      <c r="I5047" s="1" t="str">
        <f>IF(ISBLANK(Ventas[[#This Row],[Código]]),"",SUM(Ventas[[#This Row],[Monto]],I5046))</f>
        <v/>
      </c>
    </row>
    <row r="5048" spans="3:9" x14ac:dyDescent="0.25">
      <c r="C5048" t="str">
        <f>IF(ISBLANK(Ventas[[#This Row],[Código]]),"",VLOOKUP(Ventas[[#This Row],[Código]],Productos[],2,FALSE))</f>
        <v/>
      </c>
      <c r="D5048" t="str">
        <f>IF(ISBLANK(Ventas[[#This Row],[Código]]),"",VLOOKUP(Ventas[[#This Row],[Código]],Productos[],3,FALSE))</f>
        <v/>
      </c>
      <c r="E5048" s="22"/>
      <c r="F5048" s="1" t="str">
        <f>IF(ISBLANK(Ventas[[#This Row],[Código]]),"",VLOOKUP(Ventas[[#This Row],[Código]],Productos[],4,FALSE))</f>
        <v/>
      </c>
      <c r="G5048" s="1" t="str">
        <f>IF(ISBLANK(Ventas[[#This Row],[Código]]),"",VLOOKUP(Ventas[[#This Row],[Código]],Productos[],5,FALSE))</f>
        <v/>
      </c>
      <c r="H5048" s="23" t="str">
        <f>IF(ISBLANK(Ventas[[#This Row],[Código]]),"",Ventas[[#This Row],[Precio Unitario]]*Ventas[[#This Row],[Cantidad]])</f>
        <v/>
      </c>
      <c r="I5048" s="1" t="str">
        <f>IF(ISBLANK(Ventas[[#This Row],[Código]]),"",SUM(Ventas[[#This Row],[Monto]],I5047))</f>
        <v/>
      </c>
    </row>
    <row r="5049" spans="3:9" x14ac:dyDescent="0.25">
      <c r="C5049" t="str">
        <f>IF(ISBLANK(Ventas[[#This Row],[Código]]),"",VLOOKUP(Ventas[[#This Row],[Código]],Productos[],2,FALSE))</f>
        <v/>
      </c>
      <c r="D5049" t="str">
        <f>IF(ISBLANK(Ventas[[#This Row],[Código]]),"",VLOOKUP(Ventas[[#This Row],[Código]],Productos[],3,FALSE))</f>
        <v/>
      </c>
      <c r="E5049" s="22"/>
      <c r="F5049" s="1" t="str">
        <f>IF(ISBLANK(Ventas[[#This Row],[Código]]),"",VLOOKUP(Ventas[[#This Row],[Código]],Productos[],4,FALSE))</f>
        <v/>
      </c>
      <c r="G5049" s="1" t="str">
        <f>IF(ISBLANK(Ventas[[#This Row],[Código]]),"",VLOOKUP(Ventas[[#This Row],[Código]],Productos[],5,FALSE))</f>
        <v/>
      </c>
      <c r="H5049" s="23" t="str">
        <f>IF(ISBLANK(Ventas[[#This Row],[Código]]),"",Ventas[[#This Row],[Precio Unitario]]*Ventas[[#This Row],[Cantidad]])</f>
        <v/>
      </c>
      <c r="I5049" s="1" t="str">
        <f>IF(ISBLANK(Ventas[[#This Row],[Código]]),"",SUM(Ventas[[#This Row],[Monto]],I5048))</f>
        <v/>
      </c>
    </row>
    <row r="5050" spans="3:9" x14ac:dyDescent="0.25">
      <c r="C5050" t="str">
        <f>IF(ISBLANK(Ventas[[#This Row],[Código]]),"",VLOOKUP(Ventas[[#This Row],[Código]],Productos[],2,FALSE))</f>
        <v/>
      </c>
      <c r="D5050" t="str">
        <f>IF(ISBLANK(Ventas[[#This Row],[Código]]),"",VLOOKUP(Ventas[[#This Row],[Código]],Productos[],3,FALSE))</f>
        <v/>
      </c>
      <c r="E5050" s="22"/>
      <c r="F5050" s="1" t="str">
        <f>IF(ISBLANK(Ventas[[#This Row],[Código]]),"",VLOOKUP(Ventas[[#This Row],[Código]],Productos[],4,FALSE))</f>
        <v/>
      </c>
      <c r="G5050" s="1" t="str">
        <f>IF(ISBLANK(Ventas[[#This Row],[Código]]),"",VLOOKUP(Ventas[[#This Row],[Código]],Productos[],5,FALSE))</f>
        <v/>
      </c>
      <c r="H5050" s="23" t="str">
        <f>IF(ISBLANK(Ventas[[#This Row],[Código]]),"",Ventas[[#This Row],[Precio Unitario]]*Ventas[[#This Row],[Cantidad]])</f>
        <v/>
      </c>
      <c r="I5050" s="1" t="str">
        <f>IF(ISBLANK(Ventas[[#This Row],[Código]]),"",SUM(Ventas[[#This Row],[Monto]],I5049))</f>
        <v/>
      </c>
    </row>
    <row r="5051" spans="3:9" x14ac:dyDescent="0.25">
      <c r="C5051" t="str">
        <f>IF(ISBLANK(Ventas[[#This Row],[Código]]),"",VLOOKUP(Ventas[[#This Row],[Código]],Productos[],2,FALSE))</f>
        <v/>
      </c>
      <c r="D5051" t="str">
        <f>IF(ISBLANK(Ventas[[#This Row],[Código]]),"",VLOOKUP(Ventas[[#This Row],[Código]],Productos[],3,FALSE))</f>
        <v/>
      </c>
      <c r="E5051" s="22"/>
      <c r="F5051" s="1" t="str">
        <f>IF(ISBLANK(Ventas[[#This Row],[Código]]),"",VLOOKUP(Ventas[[#This Row],[Código]],Productos[],4,FALSE))</f>
        <v/>
      </c>
      <c r="G5051" s="1" t="str">
        <f>IF(ISBLANK(Ventas[[#This Row],[Código]]),"",VLOOKUP(Ventas[[#This Row],[Código]],Productos[],5,FALSE))</f>
        <v/>
      </c>
      <c r="H5051" s="23" t="str">
        <f>IF(ISBLANK(Ventas[[#This Row],[Código]]),"",Ventas[[#This Row],[Precio Unitario]]*Ventas[[#This Row],[Cantidad]])</f>
        <v/>
      </c>
      <c r="I5051" s="1" t="str">
        <f>IF(ISBLANK(Ventas[[#This Row],[Código]]),"",SUM(Ventas[[#This Row],[Monto]],I5050))</f>
        <v/>
      </c>
    </row>
    <row r="5052" spans="3:9" x14ac:dyDescent="0.25">
      <c r="C5052" t="str">
        <f>IF(ISBLANK(Ventas[[#This Row],[Código]]),"",VLOOKUP(Ventas[[#This Row],[Código]],Productos[],2,FALSE))</f>
        <v/>
      </c>
      <c r="D5052" t="str">
        <f>IF(ISBLANK(Ventas[[#This Row],[Código]]),"",VLOOKUP(Ventas[[#This Row],[Código]],Productos[],3,FALSE))</f>
        <v/>
      </c>
      <c r="E5052" s="22"/>
      <c r="F5052" s="1" t="str">
        <f>IF(ISBLANK(Ventas[[#This Row],[Código]]),"",VLOOKUP(Ventas[[#This Row],[Código]],Productos[],4,FALSE))</f>
        <v/>
      </c>
      <c r="G5052" s="1" t="str">
        <f>IF(ISBLANK(Ventas[[#This Row],[Código]]),"",VLOOKUP(Ventas[[#This Row],[Código]],Productos[],5,FALSE))</f>
        <v/>
      </c>
      <c r="H5052" s="23" t="str">
        <f>IF(ISBLANK(Ventas[[#This Row],[Código]]),"",Ventas[[#This Row],[Precio Unitario]]*Ventas[[#This Row],[Cantidad]])</f>
        <v/>
      </c>
      <c r="I5052" s="1" t="str">
        <f>IF(ISBLANK(Ventas[[#This Row],[Código]]),"",SUM(Ventas[[#This Row],[Monto]],I5051))</f>
        <v/>
      </c>
    </row>
    <row r="5053" spans="3:9" x14ac:dyDescent="0.25">
      <c r="C5053" t="str">
        <f>IF(ISBLANK(Ventas[[#This Row],[Código]]),"",VLOOKUP(Ventas[[#This Row],[Código]],Productos[],2,FALSE))</f>
        <v/>
      </c>
      <c r="D5053" t="str">
        <f>IF(ISBLANK(Ventas[[#This Row],[Código]]),"",VLOOKUP(Ventas[[#This Row],[Código]],Productos[],3,FALSE))</f>
        <v/>
      </c>
      <c r="E5053" s="22"/>
      <c r="F5053" s="1" t="str">
        <f>IF(ISBLANK(Ventas[[#This Row],[Código]]),"",VLOOKUP(Ventas[[#This Row],[Código]],Productos[],4,FALSE))</f>
        <v/>
      </c>
      <c r="G5053" s="1" t="str">
        <f>IF(ISBLANK(Ventas[[#This Row],[Código]]),"",VLOOKUP(Ventas[[#This Row],[Código]],Productos[],5,FALSE))</f>
        <v/>
      </c>
      <c r="H5053" s="23" t="str">
        <f>IF(ISBLANK(Ventas[[#This Row],[Código]]),"",Ventas[[#This Row],[Precio Unitario]]*Ventas[[#This Row],[Cantidad]])</f>
        <v/>
      </c>
      <c r="I5053" s="1" t="str">
        <f>IF(ISBLANK(Ventas[[#This Row],[Código]]),"",SUM(Ventas[[#This Row],[Monto]],I5052))</f>
        <v/>
      </c>
    </row>
    <row r="5054" spans="3:9" x14ac:dyDescent="0.25">
      <c r="C5054" t="str">
        <f>IF(ISBLANK(Ventas[[#This Row],[Código]]),"",VLOOKUP(Ventas[[#This Row],[Código]],Productos[],2,FALSE))</f>
        <v/>
      </c>
      <c r="D5054" t="str">
        <f>IF(ISBLANK(Ventas[[#This Row],[Código]]),"",VLOOKUP(Ventas[[#This Row],[Código]],Productos[],3,FALSE))</f>
        <v/>
      </c>
      <c r="E5054" s="22"/>
      <c r="F5054" s="1" t="str">
        <f>IF(ISBLANK(Ventas[[#This Row],[Código]]),"",VLOOKUP(Ventas[[#This Row],[Código]],Productos[],4,FALSE))</f>
        <v/>
      </c>
      <c r="G5054" s="1" t="str">
        <f>IF(ISBLANK(Ventas[[#This Row],[Código]]),"",VLOOKUP(Ventas[[#This Row],[Código]],Productos[],5,FALSE))</f>
        <v/>
      </c>
      <c r="H5054" s="23" t="str">
        <f>IF(ISBLANK(Ventas[[#This Row],[Código]]),"",Ventas[[#This Row],[Precio Unitario]]*Ventas[[#This Row],[Cantidad]])</f>
        <v/>
      </c>
      <c r="I5054" s="1" t="str">
        <f>IF(ISBLANK(Ventas[[#This Row],[Código]]),"",SUM(Ventas[[#This Row],[Monto]],I5053))</f>
        <v/>
      </c>
    </row>
    <row r="5055" spans="3:9" x14ac:dyDescent="0.25">
      <c r="C5055" t="str">
        <f>IF(ISBLANK(Ventas[[#This Row],[Código]]),"",VLOOKUP(Ventas[[#This Row],[Código]],Productos[],2,FALSE))</f>
        <v/>
      </c>
      <c r="D5055" t="str">
        <f>IF(ISBLANK(Ventas[[#This Row],[Código]]),"",VLOOKUP(Ventas[[#This Row],[Código]],Productos[],3,FALSE))</f>
        <v/>
      </c>
      <c r="E5055" s="22"/>
      <c r="F5055" s="1" t="str">
        <f>IF(ISBLANK(Ventas[[#This Row],[Código]]),"",VLOOKUP(Ventas[[#This Row],[Código]],Productos[],4,FALSE))</f>
        <v/>
      </c>
      <c r="G5055" s="1" t="str">
        <f>IF(ISBLANK(Ventas[[#This Row],[Código]]),"",VLOOKUP(Ventas[[#This Row],[Código]],Productos[],5,FALSE))</f>
        <v/>
      </c>
      <c r="H5055" s="23" t="str">
        <f>IF(ISBLANK(Ventas[[#This Row],[Código]]),"",Ventas[[#This Row],[Precio Unitario]]*Ventas[[#This Row],[Cantidad]])</f>
        <v/>
      </c>
      <c r="I5055" s="1" t="str">
        <f>IF(ISBLANK(Ventas[[#This Row],[Código]]),"",SUM(Ventas[[#This Row],[Monto]],I5054))</f>
        <v/>
      </c>
    </row>
    <row r="5056" spans="3:9" x14ac:dyDescent="0.25">
      <c r="C5056" t="str">
        <f>IF(ISBLANK(Ventas[[#This Row],[Código]]),"",VLOOKUP(Ventas[[#This Row],[Código]],Productos[],2,FALSE))</f>
        <v/>
      </c>
      <c r="D5056" t="str">
        <f>IF(ISBLANK(Ventas[[#This Row],[Código]]),"",VLOOKUP(Ventas[[#This Row],[Código]],Productos[],3,FALSE))</f>
        <v/>
      </c>
      <c r="E5056" s="22"/>
      <c r="F5056" s="1" t="str">
        <f>IF(ISBLANK(Ventas[[#This Row],[Código]]),"",VLOOKUP(Ventas[[#This Row],[Código]],Productos[],4,FALSE))</f>
        <v/>
      </c>
      <c r="G5056" s="1" t="str">
        <f>IF(ISBLANK(Ventas[[#This Row],[Código]]),"",VLOOKUP(Ventas[[#This Row],[Código]],Productos[],5,FALSE))</f>
        <v/>
      </c>
      <c r="H5056" s="23" t="str">
        <f>IF(ISBLANK(Ventas[[#This Row],[Código]]),"",Ventas[[#This Row],[Precio Unitario]]*Ventas[[#This Row],[Cantidad]])</f>
        <v/>
      </c>
      <c r="I5056" s="1" t="str">
        <f>IF(ISBLANK(Ventas[[#This Row],[Código]]),"",SUM(Ventas[[#This Row],[Monto]],I5055))</f>
        <v/>
      </c>
    </row>
    <row r="5057" spans="3:9" x14ac:dyDescent="0.25">
      <c r="C5057" t="str">
        <f>IF(ISBLANK(Ventas[[#This Row],[Código]]),"",VLOOKUP(Ventas[[#This Row],[Código]],Productos[],2,FALSE))</f>
        <v/>
      </c>
      <c r="D5057" t="str">
        <f>IF(ISBLANK(Ventas[[#This Row],[Código]]),"",VLOOKUP(Ventas[[#This Row],[Código]],Productos[],3,FALSE))</f>
        <v/>
      </c>
      <c r="E5057" s="22"/>
      <c r="F5057" s="1" t="str">
        <f>IF(ISBLANK(Ventas[[#This Row],[Código]]),"",VLOOKUP(Ventas[[#This Row],[Código]],Productos[],4,FALSE))</f>
        <v/>
      </c>
      <c r="G5057" s="1" t="str">
        <f>IF(ISBLANK(Ventas[[#This Row],[Código]]),"",VLOOKUP(Ventas[[#This Row],[Código]],Productos[],5,FALSE))</f>
        <v/>
      </c>
      <c r="H5057" s="23" t="str">
        <f>IF(ISBLANK(Ventas[[#This Row],[Código]]),"",Ventas[[#This Row],[Precio Unitario]]*Ventas[[#This Row],[Cantidad]])</f>
        <v/>
      </c>
      <c r="I5057" s="1" t="str">
        <f>IF(ISBLANK(Ventas[[#This Row],[Código]]),"",SUM(Ventas[[#This Row],[Monto]],I5056))</f>
        <v/>
      </c>
    </row>
    <row r="5058" spans="3:9" x14ac:dyDescent="0.25">
      <c r="C5058" t="str">
        <f>IF(ISBLANK(Ventas[[#This Row],[Código]]),"",VLOOKUP(Ventas[[#This Row],[Código]],Productos[],2,FALSE))</f>
        <v/>
      </c>
      <c r="D5058" t="str">
        <f>IF(ISBLANK(Ventas[[#This Row],[Código]]),"",VLOOKUP(Ventas[[#This Row],[Código]],Productos[],3,FALSE))</f>
        <v/>
      </c>
      <c r="E5058" s="22"/>
      <c r="F5058" s="1" t="str">
        <f>IF(ISBLANK(Ventas[[#This Row],[Código]]),"",VLOOKUP(Ventas[[#This Row],[Código]],Productos[],4,FALSE))</f>
        <v/>
      </c>
      <c r="G5058" s="1" t="str">
        <f>IF(ISBLANK(Ventas[[#This Row],[Código]]),"",VLOOKUP(Ventas[[#This Row],[Código]],Productos[],5,FALSE))</f>
        <v/>
      </c>
      <c r="H5058" s="23" t="str">
        <f>IF(ISBLANK(Ventas[[#This Row],[Código]]),"",Ventas[[#This Row],[Precio Unitario]]*Ventas[[#This Row],[Cantidad]])</f>
        <v/>
      </c>
      <c r="I5058" s="1" t="str">
        <f>IF(ISBLANK(Ventas[[#This Row],[Código]]),"",SUM(Ventas[[#This Row],[Monto]],I5057))</f>
        <v/>
      </c>
    </row>
    <row r="5059" spans="3:9" x14ac:dyDescent="0.25">
      <c r="C5059" t="str">
        <f>IF(ISBLANK(Ventas[[#This Row],[Código]]),"",VLOOKUP(Ventas[[#This Row],[Código]],Productos[],2,FALSE))</f>
        <v/>
      </c>
      <c r="D5059" t="str">
        <f>IF(ISBLANK(Ventas[[#This Row],[Código]]),"",VLOOKUP(Ventas[[#This Row],[Código]],Productos[],3,FALSE))</f>
        <v/>
      </c>
      <c r="E5059" s="22"/>
      <c r="F5059" s="1" t="str">
        <f>IF(ISBLANK(Ventas[[#This Row],[Código]]),"",VLOOKUP(Ventas[[#This Row],[Código]],Productos[],4,FALSE))</f>
        <v/>
      </c>
      <c r="G5059" s="1" t="str">
        <f>IF(ISBLANK(Ventas[[#This Row],[Código]]),"",VLOOKUP(Ventas[[#This Row],[Código]],Productos[],5,FALSE))</f>
        <v/>
      </c>
      <c r="H5059" s="23" t="str">
        <f>IF(ISBLANK(Ventas[[#This Row],[Código]]),"",Ventas[[#This Row],[Precio Unitario]]*Ventas[[#This Row],[Cantidad]])</f>
        <v/>
      </c>
      <c r="I5059" s="1" t="str">
        <f>IF(ISBLANK(Ventas[[#This Row],[Código]]),"",SUM(Ventas[[#This Row],[Monto]],I5058))</f>
        <v/>
      </c>
    </row>
    <row r="5060" spans="3:9" x14ac:dyDescent="0.25">
      <c r="C5060" t="str">
        <f>IF(ISBLANK(Ventas[[#This Row],[Código]]),"",VLOOKUP(Ventas[[#This Row],[Código]],Productos[],2,FALSE))</f>
        <v/>
      </c>
      <c r="D5060" t="str">
        <f>IF(ISBLANK(Ventas[[#This Row],[Código]]),"",VLOOKUP(Ventas[[#This Row],[Código]],Productos[],3,FALSE))</f>
        <v/>
      </c>
      <c r="E5060" s="22"/>
      <c r="F5060" s="1" t="str">
        <f>IF(ISBLANK(Ventas[[#This Row],[Código]]),"",VLOOKUP(Ventas[[#This Row],[Código]],Productos[],4,FALSE))</f>
        <v/>
      </c>
      <c r="G5060" s="1" t="str">
        <f>IF(ISBLANK(Ventas[[#This Row],[Código]]),"",VLOOKUP(Ventas[[#This Row],[Código]],Productos[],5,FALSE))</f>
        <v/>
      </c>
      <c r="H5060" s="23" t="str">
        <f>IF(ISBLANK(Ventas[[#This Row],[Código]]),"",Ventas[[#This Row],[Precio Unitario]]*Ventas[[#This Row],[Cantidad]])</f>
        <v/>
      </c>
      <c r="I5060" s="1" t="str">
        <f>IF(ISBLANK(Ventas[[#This Row],[Código]]),"",SUM(Ventas[[#This Row],[Monto]],I5059))</f>
        <v/>
      </c>
    </row>
    <row r="5061" spans="3:9" x14ac:dyDescent="0.25">
      <c r="C5061" t="str">
        <f>IF(ISBLANK(Ventas[[#This Row],[Código]]),"",VLOOKUP(Ventas[[#This Row],[Código]],Productos[],2,FALSE))</f>
        <v/>
      </c>
      <c r="D5061" t="str">
        <f>IF(ISBLANK(Ventas[[#This Row],[Código]]),"",VLOOKUP(Ventas[[#This Row],[Código]],Productos[],3,FALSE))</f>
        <v/>
      </c>
      <c r="E5061" s="22"/>
      <c r="F5061" s="1" t="str">
        <f>IF(ISBLANK(Ventas[[#This Row],[Código]]),"",VLOOKUP(Ventas[[#This Row],[Código]],Productos[],4,FALSE))</f>
        <v/>
      </c>
      <c r="G5061" s="1" t="str">
        <f>IF(ISBLANK(Ventas[[#This Row],[Código]]),"",VLOOKUP(Ventas[[#This Row],[Código]],Productos[],5,FALSE))</f>
        <v/>
      </c>
      <c r="H5061" s="23" t="str">
        <f>IF(ISBLANK(Ventas[[#This Row],[Código]]),"",Ventas[[#This Row],[Precio Unitario]]*Ventas[[#This Row],[Cantidad]])</f>
        <v/>
      </c>
      <c r="I5061" s="1" t="str">
        <f>IF(ISBLANK(Ventas[[#This Row],[Código]]),"",SUM(Ventas[[#This Row],[Monto]],I5060))</f>
        <v/>
      </c>
    </row>
    <row r="5062" spans="3:9" x14ac:dyDescent="0.25">
      <c r="C5062" t="str">
        <f>IF(ISBLANK(Ventas[[#This Row],[Código]]),"",VLOOKUP(Ventas[[#This Row],[Código]],Productos[],2,FALSE))</f>
        <v/>
      </c>
      <c r="D5062" t="str">
        <f>IF(ISBLANK(Ventas[[#This Row],[Código]]),"",VLOOKUP(Ventas[[#This Row],[Código]],Productos[],3,FALSE))</f>
        <v/>
      </c>
      <c r="E5062" s="22"/>
      <c r="F5062" s="1" t="str">
        <f>IF(ISBLANK(Ventas[[#This Row],[Código]]),"",VLOOKUP(Ventas[[#This Row],[Código]],Productos[],4,FALSE))</f>
        <v/>
      </c>
      <c r="G5062" s="1" t="str">
        <f>IF(ISBLANK(Ventas[[#This Row],[Código]]),"",VLOOKUP(Ventas[[#This Row],[Código]],Productos[],5,FALSE))</f>
        <v/>
      </c>
      <c r="H5062" s="23" t="str">
        <f>IF(ISBLANK(Ventas[[#This Row],[Código]]),"",Ventas[[#This Row],[Precio Unitario]]*Ventas[[#This Row],[Cantidad]])</f>
        <v/>
      </c>
      <c r="I5062" s="1" t="str">
        <f>IF(ISBLANK(Ventas[[#This Row],[Código]]),"",SUM(Ventas[[#This Row],[Monto]],I5061))</f>
        <v/>
      </c>
    </row>
    <row r="5063" spans="3:9" x14ac:dyDescent="0.25">
      <c r="C5063" t="str">
        <f>IF(ISBLANK(Ventas[[#This Row],[Código]]),"",VLOOKUP(Ventas[[#This Row],[Código]],Productos[],2,FALSE))</f>
        <v/>
      </c>
      <c r="D5063" t="str">
        <f>IF(ISBLANK(Ventas[[#This Row],[Código]]),"",VLOOKUP(Ventas[[#This Row],[Código]],Productos[],3,FALSE))</f>
        <v/>
      </c>
      <c r="E5063" s="22"/>
      <c r="F5063" s="1" t="str">
        <f>IF(ISBLANK(Ventas[[#This Row],[Código]]),"",VLOOKUP(Ventas[[#This Row],[Código]],Productos[],4,FALSE))</f>
        <v/>
      </c>
      <c r="G5063" s="1" t="str">
        <f>IF(ISBLANK(Ventas[[#This Row],[Código]]),"",VLOOKUP(Ventas[[#This Row],[Código]],Productos[],5,FALSE))</f>
        <v/>
      </c>
      <c r="H5063" s="23" t="str">
        <f>IF(ISBLANK(Ventas[[#This Row],[Código]]),"",Ventas[[#This Row],[Precio Unitario]]*Ventas[[#This Row],[Cantidad]])</f>
        <v/>
      </c>
      <c r="I5063" s="1" t="str">
        <f>IF(ISBLANK(Ventas[[#This Row],[Código]]),"",SUM(Ventas[[#This Row],[Monto]],I5062))</f>
        <v/>
      </c>
    </row>
    <row r="5064" spans="3:9" x14ac:dyDescent="0.25">
      <c r="C5064" t="str">
        <f>IF(ISBLANK(Ventas[[#This Row],[Código]]),"",VLOOKUP(Ventas[[#This Row],[Código]],Productos[],2,FALSE))</f>
        <v/>
      </c>
      <c r="D5064" t="str">
        <f>IF(ISBLANK(Ventas[[#This Row],[Código]]),"",VLOOKUP(Ventas[[#This Row],[Código]],Productos[],3,FALSE))</f>
        <v/>
      </c>
      <c r="E5064" s="22"/>
      <c r="F5064" s="1" t="str">
        <f>IF(ISBLANK(Ventas[[#This Row],[Código]]),"",VLOOKUP(Ventas[[#This Row],[Código]],Productos[],4,FALSE))</f>
        <v/>
      </c>
      <c r="G5064" s="1" t="str">
        <f>IF(ISBLANK(Ventas[[#This Row],[Código]]),"",VLOOKUP(Ventas[[#This Row],[Código]],Productos[],5,FALSE))</f>
        <v/>
      </c>
      <c r="H5064" s="23" t="str">
        <f>IF(ISBLANK(Ventas[[#This Row],[Código]]),"",Ventas[[#This Row],[Precio Unitario]]*Ventas[[#This Row],[Cantidad]])</f>
        <v/>
      </c>
      <c r="I5064" s="1" t="str">
        <f>IF(ISBLANK(Ventas[[#This Row],[Código]]),"",SUM(Ventas[[#This Row],[Monto]],I5063))</f>
        <v/>
      </c>
    </row>
    <row r="5065" spans="3:9" x14ac:dyDescent="0.25">
      <c r="C5065" t="str">
        <f>IF(ISBLANK(Ventas[[#This Row],[Código]]),"",VLOOKUP(Ventas[[#This Row],[Código]],Productos[],2,FALSE))</f>
        <v/>
      </c>
      <c r="D5065" t="str">
        <f>IF(ISBLANK(Ventas[[#This Row],[Código]]),"",VLOOKUP(Ventas[[#This Row],[Código]],Productos[],3,FALSE))</f>
        <v/>
      </c>
      <c r="E5065" s="22"/>
      <c r="F5065" s="1" t="str">
        <f>IF(ISBLANK(Ventas[[#This Row],[Código]]),"",VLOOKUP(Ventas[[#This Row],[Código]],Productos[],4,FALSE))</f>
        <v/>
      </c>
      <c r="G5065" s="1" t="str">
        <f>IF(ISBLANK(Ventas[[#This Row],[Código]]),"",VLOOKUP(Ventas[[#This Row],[Código]],Productos[],5,FALSE))</f>
        <v/>
      </c>
      <c r="H5065" s="23" t="str">
        <f>IF(ISBLANK(Ventas[[#This Row],[Código]]),"",Ventas[[#This Row],[Precio Unitario]]*Ventas[[#This Row],[Cantidad]])</f>
        <v/>
      </c>
      <c r="I5065" s="1" t="str">
        <f>IF(ISBLANK(Ventas[[#This Row],[Código]]),"",SUM(Ventas[[#This Row],[Monto]],I5064))</f>
        <v/>
      </c>
    </row>
    <row r="5066" spans="3:9" x14ac:dyDescent="0.25">
      <c r="C5066" t="str">
        <f>IF(ISBLANK(Ventas[[#This Row],[Código]]),"",VLOOKUP(Ventas[[#This Row],[Código]],Productos[],2,FALSE))</f>
        <v/>
      </c>
      <c r="D5066" t="str">
        <f>IF(ISBLANK(Ventas[[#This Row],[Código]]),"",VLOOKUP(Ventas[[#This Row],[Código]],Productos[],3,FALSE))</f>
        <v/>
      </c>
      <c r="E5066" s="22"/>
      <c r="F5066" s="1" t="str">
        <f>IF(ISBLANK(Ventas[[#This Row],[Código]]),"",VLOOKUP(Ventas[[#This Row],[Código]],Productos[],4,FALSE))</f>
        <v/>
      </c>
      <c r="G5066" s="1" t="str">
        <f>IF(ISBLANK(Ventas[[#This Row],[Código]]),"",VLOOKUP(Ventas[[#This Row],[Código]],Productos[],5,FALSE))</f>
        <v/>
      </c>
      <c r="H5066" s="23" t="str">
        <f>IF(ISBLANK(Ventas[[#This Row],[Código]]),"",Ventas[[#This Row],[Precio Unitario]]*Ventas[[#This Row],[Cantidad]])</f>
        <v/>
      </c>
      <c r="I5066" s="1" t="str">
        <f>IF(ISBLANK(Ventas[[#This Row],[Código]]),"",SUM(Ventas[[#This Row],[Monto]],I5065))</f>
        <v/>
      </c>
    </row>
    <row r="5067" spans="3:9" x14ac:dyDescent="0.25">
      <c r="C5067" t="str">
        <f>IF(ISBLANK(Ventas[[#This Row],[Código]]),"",VLOOKUP(Ventas[[#This Row],[Código]],Productos[],2,FALSE))</f>
        <v/>
      </c>
      <c r="D5067" t="str">
        <f>IF(ISBLANK(Ventas[[#This Row],[Código]]),"",VLOOKUP(Ventas[[#This Row],[Código]],Productos[],3,FALSE))</f>
        <v/>
      </c>
      <c r="E5067" s="22"/>
      <c r="F5067" s="1" t="str">
        <f>IF(ISBLANK(Ventas[[#This Row],[Código]]),"",VLOOKUP(Ventas[[#This Row],[Código]],Productos[],4,FALSE))</f>
        <v/>
      </c>
      <c r="G5067" s="1" t="str">
        <f>IF(ISBLANK(Ventas[[#This Row],[Código]]),"",VLOOKUP(Ventas[[#This Row],[Código]],Productos[],5,FALSE))</f>
        <v/>
      </c>
      <c r="H5067" s="23" t="str">
        <f>IF(ISBLANK(Ventas[[#This Row],[Código]]),"",Ventas[[#This Row],[Precio Unitario]]*Ventas[[#This Row],[Cantidad]])</f>
        <v/>
      </c>
      <c r="I5067" s="1" t="str">
        <f>IF(ISBLANK(Ventas[[#This Row],[Código]]),"",SUM(Ventas[[#This Row],[Monto]],I5066))</f>
        <v/>
      </c>
    </row>
    <row r="5068" spans="3:9" x14ac:dyDescent="0.25">
      <c r="C5068" t="str">
        <f>IF(ISBLANK(Ventas[[#This Row],[Código]]),"",VLOOKUP(Ventas[[#This Row],[Código]],Productos[],2,FALSE))</f>
        <v/>
      </c>
      <c r="D5068" t="str">
        <f>IF(ISBLANK(Ventas[[#This Row],[Código]]),"",VLOOKUP(Ventas[[#This Row],[Código]],Productos[],3,FALSE))</f>
        <v/>
      </c>
      <c r="E5068" s="22"/>
      <c r="F5068" s="1" t="str">
        <f>IF(ISBLANK(Ventas[[#This Row],[Código]]),"",VLOOKUP(Ventas[[#This Row],[Código]],Productos[],4,FALSE))</f>
        <v/>
      </c>
      <c r="G5068" s="1" t="str">
        <f>IF(ISBLANK(Ventas[[#This Row],[Código]]),"",VLOOKUP(Ventas[[#This Row],[Código]],Productos[],5,FALSE))</f>
        <v/>
      </c>
      <c r="H5068" s="23" t="str">
        <f>IF(ISBLANK(Ventas[[#This Row],[Código]]),"",Ventas[[#This Row],[Precio Unitario]]*Ventas[[#This Row],[Cantidad]])</f>
        <v/>
      </c>
      <c r="I5068" s="1" t="str">
        <f>IF(ISBLANK(Ventas[[#This Row],[Código]]),"",SUM(Ventas[[#This Row],[Monto]],I5067))</f>
        <v/>
      </c>
    </row>
    <row r="5069" spans="3:9" x14ac:dyDescent="0.25">
      <c r="C5069" t="str">
        <f>IF(ISBLANK(Ventas[[#This Row],[Código]]),"",VLOOKUP(Ventas[[#This Row],[Código]],Productos[],2,FALSE))</f>
        <v/>
      </c>
      <c r="D5069" t="str">
        <f>IF(ISBLANK(Ventas[[#This Row],[Código]]),"",VLOOKUP(Ventas[[#This Row],[Código]],Productos[],3,FALSE))</f>
        <v/>
      </c>
      <c r="E5069" s="22"/>
      <c r="F5069" s="1" t="str">
        <f>IF(ISBLANK(Ventas[[#This Row],[Código]]),"",VLOOKUP(Ventas[[#This Row],[Código]],Productos[],4,FALSE))</f>
        <v/>
      </c>
      <c r="G5069" s="1" t="str">
        <f>IF(ISBLANK(Ventas[[#This Row],[Código]]),"",VLOOKUP(Ventas[[#This Row],[Código]],Productos[],5,FALSE))</f>
        <v/>
      </c>
      <c r="H5069" s="23" t="str">
        <f>IF(ISBLANK(Ventas[[#This Row],[Código]]),"",Ventas[[#This Row],[Precio Unitario]]*Ventas[[#This Row],[Cantidad]])</f>
        <v/>
      </c>
      <c r="I5069" s="1" t="str">
        <f>IF(ISBLANK(Ventas[[#This Row],[Código]]),"",SUM(Ventas[[#This Row],[Monto]],I5068))</f>
        <v/>
      </c>
    </row>
    <row r="5070" spans="3:9" x14ac:dyDescent="0.25">
      <c r="C5070" t="str">
        <f>IF(ISBLANK(Ventas[[#This Row],[Código]]),"",VLOOKUP(Ventas[[#This Row],[Código]],Productos[],2,FALSE))</f>
        <v/>
      </c>
      <c r="D5070" t="str">
        <f>IF(ISBLANK(Ventas[[#This Row],[Código]]),"",VLOOKUP(Ventas[[#This Row],[Código]],Productos[],3,FALSE))</f>
        <v/>
      </c>
      <c r="E5070" s="22"/>
      <c r="F5070" s="1" t="str">
        <f>IF(ISBLANK(Ventas[[#This Row],[Código]]),"",VLOOKUP(Ventas[[#This Row],[Código]],Productos[],4,FALSE))</f>
        <v/>
      </c>
      <c r="G5070" s="1" t="str">
        <f>IF(ISBLANK(Ventas[[#This Row],[Código]]),"",VLOOKUP(Ventas[[#This Row],[Código]],Productos[],5,FALSE))</f>
        <v/>
      </c>
      <c r="H5070" s="23" t="str">
        <f>IF(ISBLANK(Ventas[[#This Row],[Código]]),"",Ventas[[#This Row],[Precio Unitario]]*Ventas[[#This Row],[Cantidad]])</f>
        <v/>
      </c>
      <c r="I5070" s="1" t="str">
        <f>IF(ISBLANK(Ventas[[#This Row],[Código]]),"",SUM(Ventas[[#This Row],[Monto]],I5069))</f>
        <v/>
      </c>
    </row>
    <row r="5071" spans="3:9" x14ac:dyDescent="0.25">
      <c r="C5071" t="str">
        <f>IF(ISBLANK(Ventas[[#This Row],[Código]]),"",VLOOKUP(Ventas[[#This Row],[Código]],Productos[],2,FALSE))</f>
        <v/>
      </c>
      <c r="D5071" t="str">
        <f>IF(ISBLANK(Ventas[[#This Row],[Código]]),"",VLOOKUP(Ventas[[#This Row],[Código]],Productos[],3,FALSE))</f>
        <v/>
      </c>
      <c r="E5071" s="22"/>
      <c r="F5071" s="1" t="str">
        <f>IF(ISBLANK(Ventas[[#This Row],[Código]]),"",VLOOKUP(Ventas[[#This Row],[Código]],Productos[],4,FALSE))</f>
        <v/>
      </c>
      <c r="G5071" s="1" t="str">
        <f>IF(ISBLANK(Ventas[[#This Row],[Código]]),"",VLOOKUP(Ventas[[#This Row],[Código]],Productos[],5,FALSE))</f>
        <v/>
      </c>
      <c r="H5071" s="23" t="str">
        <f>IF(ISBLANK(Ventas[[#This Row],[Código]]),"",Ventas[[#This Row],[Precio Unitario]]*Ventas[[#This Row],[Cantidad]])</f>
        <v/>
      </c>
      <c r="I5071" s="1" t="str">
        <f>IF(ISBLANK(Ventas[[#This Row],[Código]]),"",SUM(Ventas[[#This Row],[Monto]],I5070))</f>
        <v/>
      </c>
    </row>
    <row r="5072" spans="3:9" x14ac:dyDescent="0.25">
      <c r="C5072" t="str">
        <f>IF(ISBLANK(Ventas[[#This Row],[Código]]),"",VLOOKUP(Ventas[[#This Row],[Código]],Productos[],2,FALSE))</f>
        <v/>
      </c>
      <c r="D5072" t="str">
        <f>IF(ISBLANK(Ventas[[#This Row],[Código]]),"",VLOOKUP(Ventas[[#This Row],[Código]],Productos[],3,FALSE))</f>
        <v/>
      </c>
      <c r="E5072" s="22"/>
      <c r="F5072" s="1" t="str">
        <f>IF(ISBLANK(Ventas[[#This Row],[Código]]),"",VLOOKUP(Ventas[[#This Row],[Código]],Productos[],4,FALSE))</f>
        <v/>
      </c>
      <c r="G5072" s="1" t="str">
        <f>IF(ISBLANK(Ventas[[#This Row],[Código]]),"",VLOOKUP(Ventas[[#This Row],[Código]],Productos[],5,FALSE))</f>
        <v/>
      </c>
      <c r="H5072" s="23" t="str">
        <f>IF(ISBLANK(Ventas[[#This Row],[Código]]),"",Ventas[[#This Row],[Precio Unitario]]*Ventas[[#This Row],[Cantidad]])</f>
        <v/>
      </c>
      <c r="I5072" s="1" t="str">
        <f>IF(ISBLANK(Ventas[[#This Row],[Código]]),"",SUM(Ventas[[#This Row],[Monto]],I5071))</f>
        <v/>
      </c>
    </row>
    <row r="5073" spans="3:9" x14ac:dyDescent="0.25">
      <c r="C5073" t="str">
        <f>IF(ISBLANK(Ventas[[#This Row],[Código]]),"",VLOOKUP(Ventas[[#This Row],[Código]],Productos[],2,FALSE))</f>
        <v/>
      </c>
      <c r="D5073" t="str">
        <f>IF(ISBLANK(Ventas[[#This Row],[Código]]),"",VLOOKUP(Ventas[[#This Row],[Código]],Productos[],3,FALSE))</f>
        <v/>
      </c>
      <c r="E5073" s="22"/>
      <c r="F5073" s="1" t="str">
        <f>IF(ISBLANK(Ventas[[#This Row],[Código]]),"",VLOOKUP(Ventas[[#This Row],[Código]],Productos[],4,FALSE))</f>
        <v/>
      </c>
      <c r="G5073" s="1" t="str">
        <f>IF(ISBLANK(Ventas[[#This Row],[Código]]),"",VLOOKUP(Ventas[[#This Row],[Código]],Productos[],5,FALSE))</f>
        <v/>
      </c>
      <c r="H5073" s="23" t="str">
        <f>IF(ISBLANK(Ventas[[#This Row],[Código]]),"",Ventas[[#This Row],[Precio Unitario]]*Ventas[[#This Row],[Cantidad]])</f>
        <v/>
      </c>
      <c r="I5073" s="1" t="str">
        <f>IF(ISBLANK(Ventas[[#This Row],[Código]]),"",SUM(Ventas[[#This Row],[Monto]],I5072))</f>
        <v/>
      </c>
    </row>
    <row r="5074" spans="3:9" x14ac:dyDescent="0.25">
      <c r="C5074" t="str">
        <f>IF(ISBLANK(Ventas[[#This Row],[Código]]),"",VLOOKUP(Ventas[[#This Row],[Código]],Productos[],2,FALSE))</f>
        <v/>
      </c>
      <c r="D5074" t="str">
        <f>IF(ISBLANK(Ventas[[#This Row],[Código]]),"",VLOOKUP(Ventas[[#This Row],[Código]],Productos[],3,FALSE))</f>
        <v/>
      </c>
      <c r="E5074" s="22"/>
      <c r="F5074" s="1" t="str">
        <f>IF(ISBLANK(Ventas[[#This Row],[Código]]),"",VLOOKUP(Ventas[[#This Row],[Código]],Productos[],4,FALSE))</f>
        <v/>
      </c>
      <c r="G5074" s="1" t="str">
        <f>IF(ISBLANK(Ventas[[#This Row],[Código]]),"",VLOOKUP(Ventas[[#This Row],[Código]],Productos[],5,FALSE))</f>
        <v/>
      </c>
      <c r="H5074" s="23" t="str">
        <f>IF(ISBLANK(Ventas[[#This Row],[Código]]),"",Ventas[[#This Row],[Precio Unitario]]*Ventas[[#This Row],[Cantidad]])</f>
        <v/>
      </c>
      <c r="I5074" s="1" t="str">
        <f>IF(ISBLANK(Ventas[[#This Row],[Código]]),"",SUM(Ventas[[#This Row],[Monto]],I5073))</f>
        <v/>
      </c>
    </row>
    <row r="5075" spans="3:9" x14ac:dyDescent="0.25">
      <c r="C5075" t="str">
        <f>IF(ISBLANK(Ventas[[#This Row],[Código]]),"",VLOOKUP(Ventas[[#This Row],[Código]],Productos[],2,FALSE))</f>
        <v/>
      </c>
      <c r="D5075" t="str">
        <f>IF(ISBLANK(Ventas[[#This Row],[Código]]),"",VLOOKUP(Ventas[[#This Row],[Código]],Productos[],3,FALSE))</f>
        <v/>
      </c>
      <c r="E5075" s="22"/>
      <c r="F5075" s="1" t="str">
        <f>IF(ISBLANK(Ventas[[#This Row],[Código]]),"",VLOOKUP(Ventas[[#This Row],[Código]],Productos[],4,FALSE))</f>
        <v/>
      </c>
      <c r="G5075" s="1" t="str">
        <f>IF(ISBLANK(Ventas[[#This Row],[Código]]),"",VLOOKUP(Ventas[[#This Row],[Código]],Productos[],5,FALSE))</f>
        <v/>
      </c>
      <c r="H5075" s="23" t="str">
        <f>IF(ISBLANK(Ventas[[#This Row],[Código]]),"",Ventas[[#This Row],[Precio Unitario]]*Ventas[[#This Row],[Cantidad]])</f>
        <v/>
      </c>
      <c r="I5075" s="1" t="str">
        <f>IF(ISBLANK(Ventas[[#This Row],[Código]]),"",SUM(Ventas[[#This Row],[Monto]],I5074))</f>
        <v/>
      </c>
    </row>
    <row r="5076" spans="3:9" x14ac:dyDescent="0.25">
      <c r="C5076" t="str">
        <f>IF(ISBLANK(Ventas[[#This Row],[Código]]),"",VLOOKUP(Ventas[[#This Row],[Código]],Productos[],2,FALSE))</f>
        <v/>
      </c>
      <c r="D5076" t="str">
        <f>IF(ISBLANK(Ventas[[#This Row],[Código]]),"",VLOOKUP(Ventas[[#This Row],[Código]],Productos[],3,FALSE))</f>
        <v/>
      </c>
      <c r="E5076" s="22"/>
      <c r="F5076" s="1" t="str">
        <f>IF(ISBLANK(Ventas[[#This Row],[Código]]),"",VLOOKUP(Ventas[[#This Row],[Código]],Productos[],4,FALSE))</f>
        <v/>
      </c>
      <c r="G5076" s="1" t="str">
        <f>IF(ISBLANK(Ventas[[#This Row],[Código]]),"",VLOOKUP(Ventas[[#This Row],[Código]],Productos[],5,FALSE))</f>
        <v/>
      </c>
      <c r="H5076" s="23" t="str">
        <f>IF(ISBLANK(Ventas[[#This Row],[Código]]),"",Ventas[[#This Row],[Precio Unitario]]*Ventas[[#This Row],[Cantidad]])</f>
        <v/>
      </c>
      <c r="I5076" s="1" t="str">
        <f>IF(ISBLANK(Ventas[[#This Row],[Código]]),"",SUM(Ventas[[#This Row],[Monto]],I5075))</f>
        <v/>
      </c>
    </row>
    <row r="5077" spans="3:9" x14ac:dyDescent="0.25">
      <c r="C5077" t="str">
        <f>IF(ISBLANK(Ventas[[#This Row],[Código]]),"",VLOOKUP(Ventas[[#This Row],[Código]],Productos[],2,FALSE))</f>
        <v/>
      </c>
      <c r="D5077" t="str">
        <f>IF(ISBLANK(Ventas[[#This Row],[Código]]),"",VLOOKUP(Ventas[[#This Row],[Código]],Productos[],3,FALSE))</f>
        <v/>
      </c>
      <c r="E5077" s="22"/>
      <c r="F5077" s="1" t="str">
        <f>IF(ISBLANK(Ventas[[#This Row],[Código]]),"",VLOOKUP(Ventas[[#This Row],[Código]],Productos[],4,FALSE))</f>
        <v/>
      </c>
      <c r="G5077" s="1" t="str">
        <f>IF(ISBLANK(Ventas[[#This Row],[Código]]),"",VLOOKUP(Ventas[[#This Row],[Código]],Productos[],5,FALSE))</f>
        <v/>
      </c>
      <c r="H5077" s="23" t="str">
        <f>IF(ISBLANK(Ventas[[#This Row],[Código]]),"",Ventas[[#This Row],[Precio Unitario]]*Ventas[[#This Row],[Cantidad]])</f>
        <v/>
      </c>
      <c r="I5077" s="1" t="str">
        <f>IF(ISBLANK(Ventas[[#This Row],[Código]]),"",SUM(Ventas[[#This Row],[Monto]],I5076))</f>
        <v/>
      </c>
    </row>
    <row r="5078" spans="3:9" x14ac:dyDescent="0.25">
      <c r="C5078" t="str">
        <f>IF(ISBLANK(Ventas[[#This Row],[Código]]),"",VLOOKUP(Ventas[[#This Row],[Código]],Productos[],2,FALSE))</f>
        <v/>
      </c>
      <c r="D5078" t="str">
        <f>IF(ISBLANK(Ventas[[#This Row],[Código]]),"",VLOOKUP(Ventas[[#This Row],[Código]],Productos[],3,FALSE))</f>
        <v/>
      </c>
      <c r="E5078" s="22"/>
      <c r="F5078" s="1" t="str">
        <f>IF(ISBLANK(Ventas[[#This Row],[Código]]),"",VLOOKUP(Ventas[[#This Row],[Código]],Productos[],4,FALSE))</f>
        <v/>
      </c>
      <c r="G5078" s="1" t="str">
        <f>IF(ISBLANK(Ventas[[#This Row],[Código]]),"",VLOOKUP(Ventas[[#This Row],[Código]],Productos[],5,FALSE))</f>
        <v/>
      </c>
      <c r="H5078" s="23" t="str">
        <f>IF(ISBLANK(Ventas[[#This Row],[Código]]),"",Ventas[[#This Row],[Precio Unitario]]*Ventas[[#This Row],[Cantidad]])</f>
        <v/>
      </c>
      <c r="I5078" s="1" t="str">
        <f>IF(ISBLANK(Ventas[[#This Row],[Código]]),"",SUM(Ventas[[#This Row],[Monto]],I5077))</f>
        <v/>
      </c>
    </row>
    <row r="5079" spans="3:9" x14ac:dyDescent="0.25">
      <c r="C5079" t="str">
        <f>IF(ISBLANK(Ventas[[#This Row],[Código]]),"",VLOOKUP(Ventas[[#This Row],[Código]],Productos[],2,FALSE))</f>
        <v/>
      </c>
      <c r="D5079" t="str">
        <f>IF(ISBLANK(Ventas[[#This Row],[Código]]),"",VLOOKUP(Ventas[[#This Row],[Código]],Productos[],3,FALSE))</f>
        <v/>
      </c>
      <c r="E5079" s="22"/>
      <c r="F5079" s="1" t="str">
        <f>IF(ISBLANK(Ventas[[#This Row],[Código]]),"",VLOOKUP(Ventas[[#This Row],[Código]],Productos[],4,FALSE))</f>
        <v/>
      </c>
      <c r="G5079" s="1" t="str">
        <f>IF(ISBLANK(Ventas[[#This Row],[Código]]),"",VLOOKUP(Ventas[[#This Row],[Código]],Productos[],5,FALSE))</f>
        <v/>
      </c>
      <c r="H5079" s="23" t="str">
        <f>IF(ISBLANK(Ventas[[#This Row],[Código]]),"",Ventas[[#This Row],[Precio Unitario]]*Ventas[[#This Row],[Cantidad]])</f>
        <v/>
      </c>
      <c r="I5079" s="1" t="str">
        <f>IF(ISBLANK(Ventas[[#This Row],[Código]]),"",SUM(Ventas[[#This Row],[Monto]],I5078))</f>
        <v/>
      </c>
    </row>
    <row r="5080" spans="3:9" x14ac:dyDescent="0.25">
      <c r="C5080" t="str">
        <f>IF(ISBLANK(Ventas[[#This Row],[Código]]),"",VLOOKUP(Ventas[[#This Row],[Código]],Productos[],2,FALSE))</f>
        <v/>
      </c>
      <c r="D5080" t="str">
        <f>IF(ISBLANK(Ventas[[#This Row],[Código]]),"",VLOOKUP(Ventas[[#This Row],[Código]],Productos[],3,FALSE))</f>
        <v/>
      </c>
      <c r="E5080" s="22"/>
      <c r="F5080" s="1" t="str">
        <f>IF(ISBLANK(Ventas[[#This Row],[Código]]),"",VLOOKUP(Ventas[[#This Row],[Código]],Productos[],4,FALSE))</f>
        <v/>
      </c>
      <c r="G5080" s="1" t="str">
        <f>IF(ISBLANK(Ventas[[#This Row],[Código]]),"",VLOOKUP(Ventas[[#This Row],[Código]],Productos[],5,FALSE))</f>
        <v/>
      </c>
      <c r="H5080" s="23" t="str">
        <f>IF(ISBLANK(Ventas[[#This Row],[Código]]),"",Ventas[[#This Row],[Precio Unitario]]*Ventas[[#This Row],[Cantidad]])</f>
        <v/>
      </c>
      <c r="I5080" s="1" t="str">
        <f>IF(ISBLANK(Ventas[[#This Row],[Código]]),"",SUM(Ventas[[#This Row],[Monto]],I5079))</f>
        <v/>
      </c>
    </row>
    <row r="5081" spans="3:9" x14ac:dyDescent="0.25">
      <c r="C5081" t="str">
        <f>IF(ISBLANK(Ventas[[#This Row],[Código]]),"",VLOOKUP(Ventas[[#This Row],[Código]],Productos[],2,FALSE))</f>
        <v/>
      </c>
      <c r="D5081" t="str">
        <f>IF(ISBLANK(Ventas[[#This Row],[Código]]),"",VLOOKUP(Ventas[[#This Row],[Código]],Productos[],3,FALSE))</f>
        <v/>
      </c>
      <c r="E5081" s="22"/>
      <c r="F5081" s="1" t="str">
        <f>IF(ISBLANK(Ventas[[#This Row],[Código]]),"",VLOOKUP(Ventas[[#This Row],[Código]],Productos[],4,FALSE))</f>
        <v/>
      </c>
      <c r="G5081" s="1" t="str">
        <f>IF(ISBLANK(Ventas[[#This Row],[Código]]),"",VLOOKUP(Ventas[[#This Row],[Código]],Productos[],5,FALSE))</f>
        <v/>
      </c>
      <c r="H5081" s="23" t="str">
        <f>IF(ISBLANK(Ventas[[#This Row],[Código]]),"",Ventas[[#This Row],[Precio Unitario]]*Ventas[[#This Row],[Cantidad]])</f>
        <v/>
      </c>
      <c r="I5081" s="1" t="str">
        <f>IF(ISBLANK(Ventas[[#This Row],[Código]]),"",SUM(Ventas[[#This Row],[Monto]],I5080))</f>
        <v/>
      </c>
    </row>
    <row r="5082" spans="3:9" x14ac:dyDescent="0.25">
      <c r="C5082" t="str">
        <f>IF(ISBLANK(Ventas[[#This Row],[Código]]),"",VLOOKUP(Ventas[[#This Row],[Código]],Productos[],2,FALSE))</f>
        <v/>
      </c>
      <c r="D5082" t="str">
        <f>IF(ISBLANK(Ventas[[#This Row],[Código]]),"",VLOOKUP(Ventas[[#This Row],[Código]],Productos[],3,FALSE))</f>
        <v/>
      </c>
      <c r="E5082" s="22"/>
      <c r="F5082" s="1" t="str">
        <f>IF(ISBLANK(Ventas[[#This Row],[Código]]),"",VLOOKUP(Ventas[[#This Row],[Código]],Productos[],4,FALSE))</f>
        <v/>
      </c>
      <c r="G5082" s="1" t="str">
        <f>IF(ISBLANK(Ventas[[#This Row],[Código]]),"",VLOOKUP(Ventas[[#This Row],[Código]],Productos[],5,FALSE))</f>
        <v/>
      </c>
      <c r="H5082" s="23" t="str">
        <f>IF(ISBLANK(Ventas[[#This Row],[Código]]),"",Ventas[[#This Row],[Precio Unitario]]*Ventas[[#This Row],[Cantidad]])</f>
        <v/>
      </c>
      <c r="I5082" s="1" t="str">
        <f>IF(ISBLANK(Ventas[[#This Row],[Código]]),"",SUM(Ventas[[#This Row],[Monto]],I5081))</f>
        <v/>
      </c>
    </row>
    <row r="5083" spans="3:9" x14ac:dyDescent="0.25">
      <c r="C5083" t="str">
        <f>IF(ISBLANK(Ventas[[#This Row],[Código]]),"",VLOOKUP(Ventas[[#This Row],[Código]],Productos[],2,FALSE))</f>
        <v/>
      </c>
      <c r="D5083" t="str">
        <f>IF(ISBLANK(Ventas[[#This Row],[Código]]),"",VLOOKUP(Ventas[[#This Row],[Código]],Productos[],3,FALSE))</f>
        <v/>
      </c>
      <c r="E5083" s="22"/>
      <c r="F5083" s="1" t="str">
        <f>IF(ISBLANK(Ventas[[#This Row],[Código]]),"",VLOOKUP(Ventas[[#This Row],[Código]],Productos[],4,FALSE))</f>
        <v/>
      </c>
      <c r="G5083" s="1" t="str">
        <f>IF(ISBLANK(Ventas[[#This Row],[Código]]),"",VLOOKUP(Ventas[[#This Row],[Código]],Productos[],5,FALSE))</f>
        <v/>
      </c>
      <c r="H5083" s="23" t="str">
        <f>IF(ISBLANK(Ventas[[#This Row],[Código]]),"",Ventas[[#This Row],[Precio Unitario]]*Ventas[[#This Row],[Cantidad]])</f>
        <v/>
      </c>
      <c r="I5083" s="1" t="str">
        <f>IF(ISBLANK(Ventas[[#This Row],[Código]]),"",SUM(Ventas[[#This Row],[Monto]],I5082))</f>
        <v/>
      </c>
    </row>
    <row r="5084" spans="3:9" x14ac:dyDescent="0.25">
      <c r="C5084" t="str">
        <f>IF(ISBLANK(Ventas[[#This Row],[Código]]),"",VLOOKUP(Ventas[[#This Row],[Código]],Productos[],2,FALSE))</f>
        <v/>
      </c>
      <c r="D5084" t="str">
        <f>IF(ISBLANK(Ventas[[#This Row],[Código]]),"",VLOOKUP(Ventas[[#This Row],[Código]],Productos[],3,FALSE))</f>
        <v/>
      </c>
      <c r="E5084" s="22"/>
      <c r="F5084" s="1" t="str">
        <f>IF(ISBLANK(Ventas[[#This Row],[Código]]),"",VLOOKUP(Ventas[[#This Row],[Código]],Productos[],4,FALSE))</f>
        <v/>
      </c>
      <c r="G5084" s="1" t="str">
        <f>IF(ISBLANK(Ventas[[#This Row],[Código]]),"",VLOOKUP(Ventas[[#This Row],[Código]],Productos[],5,FALSE))</f>
        <v/>
      </c>
      <c r="H5084" s="23" t="str">
        <f>IF(ISBLANK(Ventas[[#This Row],[Código]]),"",Ventas[[#This Row],[Precio Unitario]]*Ventas[[#This Row],[Cantidad]])</f>
        <v/>
      </c>
      <c r="I5084" s="1" t="str">
        <f>IF(ISBLANK(Ventas[[#This Row],[Código]]),"",SUM(Ventas[[#This Row],[Monto]],I5083))</f>
        <v/>
      </c>
    </row>
    <row r="5085" spans="3:9" x14ac:dyDescent="0.25">
      <c r="C5085" t="str">
        <f>IF(ISBLANK(Ventas[[#This Row],[Código]]),"",VLOOKUP(Ventas[[#This Row],[Código]],Productos[],2,FALSE))</f>
        <v/>
      </c>
      <c r="D5085" t="str">
        <f>IF(ISBLANK(Ventas[[#This Row],[Código]]),"",VLOOKUP(Ventas[[#This Row],[Código]],Productos[],3,FALSE))</f>
        <v/>
      </c>
      <c r="E5085" s="22"/>
      <c r="F5085" s="1" t="str">
        <f>IF(ISBLANK(Ventas[[#This Row],[Código]]),"",VLOOKUP(Ventas[[#This Row],[Código]],Productos[],4,FALSE))</f>
        <v/>
      </c>
      <c r="G5085" s="1" t="str">
        <f>IF(ISBLANK(Ventas[[#This Row],[Código]]),"",VLOOKUP(Ventas[[#This Row],[Código]],Productos[],5,FALSE))</f>
        <v/>
      </c>
      <c r="H5085" s="23" t="str">
        <f>IF(ISBLANK(Ventas[[#This Row],[Código]]),"",Ventas[[#This Row],[Precio Unitario]]*Ventas[[#This Row],[Cantidad]])</f>
        <v/>
      </c>
      <c r="I5085" s="1" t="str">
        <f>IF(ISBLANK(Ventas[[#This Row],[Código]]),"",SUM(Ventas[[#This Row],[Monto]],I5084))</f>
        <v/>
      </c>
    </row>
    <row r="5086" spans="3:9" x14ac:dyDescent="0.25">
      <c r="C5086" t="str">
        <f>IF(ISBLANK(Ventas[[#This Row],[Código]]),"",VLOOKUP(Ventas[[#This Row],[Código]],Productos[],2,FALSE))</f>
        <v/>
      </c>
      <c r="D5086" t="str">
        <f>IF(ISBLANK(Ventas[[#This Row],[Código]]),"",VLOOKUP(Ventas[[#This Row],[Código]],Productos[],3,FALSE))</f>
        <v/>
      </c>
      <c r="E5086" s="22"/>
      <c r="F5086" s="1" t="str">
        <f>IF(ISBLANK(Ventas[[#This Row],[Código]]),"",VLOOKUP(Ventas[[#This Row],[Código]],Productos[],4,FALSE))</f>
        <v/>
      </c>
      <c r="G5086" s="1" t="str">
        <f>IF(ISBLANK(Ventas[[#This Row],[Código]]),"",VLOOKUP(Ventas[[#This Row],[Código]],Productos[],5,FALSE))</f>
        <v/>
      </c>
      <c r="H5086" s="23" t="str">
        <f>IF(ISBLANK(Ventas[[#This Row],[Código]]),"",Ventas[[#This Row],[Precio Unitario]]*Ventas[[#This Row],[Cantidad]])</f>
        <v/>
      </c>
      <c r="I5086" s="1" t="str">
        <f>IF(ISBLANK(Ventas[[#This Row],[Código]]),"",SUM(Ventas[[#This Row],[Monto]],I5085))</f>
        <v/>
      </c>
    </row>
    <row r="5087" spans="3:9" x14ac:dyDescent="0.25">
      <c r="C5087" t="str">
        <f>IF(ISBLANK(Ventas[[#This Row],[Código]]),"",VLOOKUP(Ventas[[#This Row],[Código]],Productos[],2,FALSE))</f>
        <v/>
      </c>
      <c r="D5087" t="str">
        <f>IF(ISBLANK(Ventas[[#This Row],[Código]]),"",VLOOKUP(Ventas[[#This Row],[Código]],Productos[],3,FALSE))</f>
        <v/>
      </c>
      <c r="E5087" s="22"/>
      <c r="F5087" s="1" t="str">
        <f>IF(ISBLANK(Ventas[[#This Row],[Código]]),"",VLOOKUP(Ventas[[#This Row],[Código]],Productos[],4,FALSE))</f>
        <v/>
      </c>
      <c r="G5087" s="1" t="str">
        <f>IF(ISBLANK(Ventas[[#This Row],[Código]]),"",VLOOKUP(Ventas[[#This Row],[Código]],Productos[],5,FALSE))</f>
        <v/>
      </c>
      <c r="H5087" s="23" t="str">
        <f>IF(ISBLANK(Ventas[[#This Row],[Código]]),"",Ventas[[#This Row],[Precio Unitario]]*Ventas[[#This Row],[Cantidad]])</f>
        <v/>
      </c>
      <c r="I5087" s="1" t="str">
        <f>IF(ISBLANK(Ventas[[#This Row],[Código]]),"",SUM(Ventas[[#This Row],[Monto]],I5086))</f>
        <v/>
      </c>
    </row>
    <row r="5088" spans="3:9" x14ac:dyDescent="0.25">
      <c r="C5088" t="str">
        <f>IF(ISBLANK(Ventas[[#This Row],[Código]]),"",VLOOKUP(Ventas[[#This Row],[Código]],Productos[],2,FALSE))</f>
        <v/>
      </c>
      <c r="D5088" t="str">
        <f>IF(ISBLANK(Ventas[[#This Row],[Código]]),"",VLOOKUP(Ventas[[#This Row],[Código]],Productos[],3,FALSE))</f>
        <v/>
      </c>
      <c r="E5088" s="22"/>
      <c r="F5088" s="1" t="str">
        <f>IF(ISBLANK(Ventas[[#This Row],[Código]]),"",VLOOKUP(Ventas[[#This Row],[Código]],Productos[],4,FALSE))</f>
        <v/>
      </c>
      <c r="G5088" s="1" t="str">
        <f>IF(ISBLANK(Ventas[[#This Row],[Código]]),"",VLOOKUP(Ventas[[#This Row],[Código]],Productos[],5,FALSE))</f>
        <v/>
      </c>
      <c r="H5088" s="23" t="str">
        <f>IF(ISBLANK(Ventas[[#This Row],[Código]]),"",Ventas[[#This Row],[Precio Unitario]]*Ventas[[#This Row],[Cantidad]])</f>
        <v/>
      </c>
      <c r="I5088" s="1" t="str">
        <f>IF(ISBLANK(Ventas[[#This Row],[Código]]),"",SUM(Ventas[[#This Row],[Monto]],I5087))</f>
        <v/>
      </c>
    </row>
    <row r="5089" spans="3:9" x14ac:dyDescent="0.25">
      <c r="C5089" t="str">
        <f>IF(ISBLANK(Ventas[[#This Row],[Código]]),"",VLOOKUP(Ventas[[#This Row],[Código]],Productos[],2,FALSE))</f>
        <v/>
      </c>
      <c r="D5089" t="str">
        <f>IF(ISBLANK(Ventas[[#This Row],[Código]]),"",VLOOKUP(Ventas[[#This Row],[Código]],Productos[],3,FALSE))</f>
        <v/>
      </c>
      <c r="E5089" s="22"/>
      <c r="F5089" s="1" t="str">
        <f>IF(ISBLANK(Ventas[[#This Row],[Código]]),"",VLOOKUP(Ventas[[#This Row],[Código]],Productos[],4,FALSE))</f>
        <v/>
      </c>
      <c r="G5089" s="1" t="str">
        <f>IF(ISBLANK(Ventas[[#This Row],[Código]]),"",VLOOKUP(Ventas[[#This Row],[Código]],Productos[],5,FALSE))</f>
        <v/>
      </c>
      <c r="H5089" s="23" t="str">
        <f>IF(ISBLANK(Ventas[[#This Row],[Código]]),"",Ventas[[#This Row],[Precio Unitario]]*Ventas[[#This Row],[Cantidad]])</f>
        <v/>
      </c>
      <c r="I5089" s="1" t="str">
        <f>IF(ISBLANK(Ventas[[#This Row],[Código]]),"",SUM(Ventas[[#This Row],[Monto]],I5088))</f>
        <v/>
      </c>
    </row>
    <row r="5090" spans="3:9" x14ac:dyDescent="0.25">
      <c r="C5090" t="str">
        <f>IF(ISBLANK(Ventas[[#This Row],[Código]]),"",VLOOKUP(Ventas[[#This Row],[Código]],Productos[],2,FALSE))</f>
        <v/>
      </c>
      <c r="D5090" t="str">
        <f>IF(ISBLANK(Ventas[[#This Row],[Código]]),"",VLOOKUP(Ventas[[#This Row],[Código]],Productos[],3,FALSE))</f>
        <v/>
      </c>
      <c r="E5090" s="22"/>
      <c r="F5090" s="1" t="str">
        <f>IF(ISBLANK(Ventas[[#This Row],[Código]]),"",VLOOKUP(Ventas[[#This Row],[Código]],Productos[],4,FALSE))</f>
        <v/>
      </c>
      <c r="G5090" s="1" t="str">
        <f>IF(ISBLANK(Ventas[[#This Row],[Código]]),"",VLOOKUP(Ventas[[#This Row],[Código]],Productos[],5,FALSE))</f>
        <v/>
      </c>
      <c r="H5090" s="23" t="str">
        <f>IF(ISBLANK(Ventas[[#This Row],[Código]]),"",Ventas[[#This Row],[Precio Unitario]]*Ventas[[#This Row],[Cantidad]])</f>
        <v/>
      </c>
      <c r="I5090" s="1" t="str">
        <f>IF(ISBLANK(Ventas[[#This Row],[Código]]),"",SUM(Ventas[[#This Row],[Monto]],I5089))</f>
        <v/>
      </c>
    </row>
    <row r="5091" spans="3:9" x14ac:dyDescent="0.25">
      <c r="C5091" t="str">
        <f>IF(ISBLANK(Ventas[[#This Row],[Código]]),"",VLOOKUP(Ventas[[#This Row],[Código]],Productos[],2,FALSE))</f>
        <v/>
      </c>
      <c r="D5091" t="str">
        <f>IF(ISBLANK(Ventas[[#This Row],[Código]]),"",VLOOKUP(Ventas[[#This Row],[Código]],Productos[],3,FALSE))</f>
        <v/>
      </c>
      <c r="E5091" s="22"/>
      <c r="F5091" s="1" t="str">
        <f>IF(ISBLANK(Ventas[[#This Row],[Código]]),"",VLOOKUP(Ventas[[#This Row],[Código]],Productos[],4,FALSE))</f>
        <v/>
      </c>
      <c r="G5091" s="1" t="str">
        <f>IF(ISBLANK(Ventas[[#This Row],[Código]]),"",VLOOKUP(Ventas[[#This Row],[Código]],Productos[],5,FALSE))</f>
        <v/>
      </c>
      <c r="H5091" s="23" t="str">
        <f>IF(ISBLANK(Ventas[[#This Row],[Código]]),"",Ventas[[#This Row],[Precio Unitario]]*Ventas[[#This Row],[Cantidad]])</f>
        <v/>
      </c>
      <c r="I5091" s="1" t="str">
        <f>IF(ISBLANK(Ventas[[#This Row],[Código]]),"",SUM(Ventas[[#This Row],[Monto]],I5090))</f>
        <v/>
      </c>
    </row>
    <row r="5092" spans="3:9" x14ac:dyDescent="0.25">
      <c r="C5092" t="str">
        <f>IF(ISBLANK(Ventas[[#This Row],[Código]]),"",VLOOKUP(Ventas[[#This Row],[Código]],Productos[],2,FALSE))</f>
        <v/>
      </c>
      <c r="D5092" t="str">
        <f>IF(ISBLANK(Ventas[[#This Row],[Código]]),"",VLOOKUP(Ventas[[#This Row],[Código]],Productos[],3,FALSE))</f>
        <v/>
      </c>
      <c r="E5092" s="22"/>
      <c r="F5092" s="1" t="str">
        <f>IF(ISBLANK(Ventas[[#This Row],[Código]]),"",VLOOKUP(Ventas[[#This Row],[Código]],Productos[],4,FALSE))</f>
        <v/>
      </c>
      <c r="G5092" s="1" t="str">
        <f>IF(ISBLANK(Ventas[[#This Row],[Código]]),"",VLOOKUP(Ventas[[#This Row],[Código]],Productos[],5,FALSE))</f>
        <v/>
      </c>
      <c r="H5092" s="23" t="str">
        <f>IF(ISBLANK(Ventas[[#This Row],[Código]]),"",Ventas[[#This Row],[Precio Unitario]]*Ventas[[#This Row],[Cantidad]])</f>
        <v/>
      </c>
      <c r="I5092" s="1" t="str">
        <f>IF(ISBLANK(Ventas[[#This Row],[Código]]),"",SUM(Ventas[[#This Row],[Monto]],I5091))</f>
        <v/>
      </c>
    </row>
    <row r="5093" spans="3:9" x14ac:dyDescent="0.25">
      <c r="C5093" t="str">
        <f>IF(ISBLANK(Ventas[[#This Row],[Código]]),"",VLOOKUP(Ventas[[#This Row],[Código]],Productos[],2,FALSE))</f>
        <v/>
      </c>
      <c r="D5093" t="str">
        <f>IF(ISBLANK(Ventas[[#This Row],[Código]]),"",VLOOKUP(Ventas[[#This Row],[Código]],Productos[],3,FALSE))</f>
        <v/>
      </c>
      <c r="E5093" s="22"/>
      <c r="F5093" s="1" t="str">
        <f>IF(ISBLANK(Ventas[[#This Row],[Código]]),"",VLOOKUP(Ventas[[#This Row],[Código]],Productos[],4,FALSE))</f>
        <v/>
      </c>
      <c r="G5093" s="1" t="str">
        <f>IF(ISBLANK(Ventas[[#This Row],[Código]]),"",VLOOKUP(Ventas[[#This Row],[Código]],Productos[],5,FALSE))</f>
        <v/>
      </c>
      <c r="H5093" s="23" t="str">
        <f>IF(ISBLANK(Ventas[[#This Row],[Código]]),"",Ventas[[#This Row],[Precio Unitario]]*Ventas[[#This Row],[Cantidad]])</f>
        <v/>
      </c>
      <c r="I5093" s="1" t="str">
        <f>IF(ISBLANK(Ventas[[#This Row],[Código]]),"",SUM(Ventas[[#This Row],[Monto]],I5092))</f>
        <v/>
      </c>
    </row>
    <row r="5094" spans="3:9" x14ac:dyDescent="0.25">
      <c r="C5094" t="str">
        <f>IF(ISBLANK(Ventas[[#This Row],[Código]]),"",VLOOKUP(Ventas[[#This Row],[Código]],Productos[],2,FALSE))</f>
        <v/>
      </c>
      <c r="D5094" t="str">
        <f>IF(ISBLANK(Ventas[[#This Row],[Código]]),"",VLOOKUP(Ventas[[#This Row],[Código]],Productos[],3,FALSE))</f>
        <v/>
      </c>
      <c r="E5094" s="22"/>
      <c r="F5094" s="1" t="str">
        <f>IF(ISBLANK(Ventas[[#This Row],[Código]]),"",VLOOKUP(Ventas[[#This Row],[Código]],Productos[],4,FALSE))</f>
        <v/>
      </c>
      <c r="G5094" s="1" t="str">
        <f>IF(ISBLANK(Ventas[[#This Row],[Código]]),"",VLOOKUP(Ventas[[#This Row],[Código]],Productos[],5,FALSE))</f>
        <v/>
      </c>
      <c r="H5094" s="23" t="str">
        <f>IF(ISBLANK(Ventas[[#This Row],[Código]]),"",Ventas[[#This Row],[Precio Unitario]]*Ventas[[#This Row],[Cantidad]])</f>
        <v/>
      </c>
      <c r="I5094" s="1" t="str">
        <f>IF(ISBLANK(Ventas[[#This Row],[Código]]),"",SUM(Ventas[[#This Row],[Monto]],I5093))</f>
        <v/>
      </c>
    </row>
    <row r="5095" spans="3:9" x14ac:dyDescent="0.25">
      <c r="C5095" t="str">
        <f>IF(ISBLANK(Ventas[[#This Row],[Código]]),"",VLOOKUP(Ventas[[#This Row],[Código]],Productos[],2,FALSE))</f>
        <v/>
      </c>
      <c r="D5095" t="str">
        <f>IF(ISBLANK(Ventas[[#This Row],[Código]]),"",VLOOKUP(Ventas[[#This Row],[Código]],Productos[],3,FALSE))</f>
        <v/>
      </c>
      <c r="E5095" s="22"/>
      <c r="F5095" s="1" t="str">
        <f>IF(ISBLANK(Ventas[[#This Row],[Código]]),"",VLOOKUP(Ventas[[#This Row],[Código]],Productos[],4,FALSE))</f>
        <v/>
      </c>
      <c r="G5095" s="1" t="str">
        <f>IF(ISBLANK(Ventas[[#This Row],[Código]]),"",VLOOKUP(Ventas[[#This Row],[Código]],Productos[],5,FALSE))</f>
        <v/>
      </c>
      <c r="H5095" s="23" t="str">
        <f>IF(ISBLANK(Ventas[[#This Row],[Código]]),"",Ventas[[#This Row],[Precio Unitario]]*Ventas[[#This Row],[Cantidad]])</f>
        <v/>
      </c>
      <c r="I5095" s="1" t="str">
        <f>IF(ISBLANK(Ventas[[#This Row],[Código]]),"",SUM(Ventas[[#This Row],[Monto]],I5094))</f>
        <v/>
      </c>
    </row>
    <row r="5096" spans="3:9" x14ac:dyDescent="0.25">
      <c r="C5096" t="str">
        <f>IF(ISBLANK(Ventas[[#This Row],[Código]]),"",VLOOKUP(Ventas[[#This Row],[Código]],Productos[],2,FALSE))</f>
        <v/>
      </c>
      <c r="D5096" t="str">
        <f>IF(ISBLANK(Ventas[[#This Row],[Código]]),"",VLOOKUP(Ventas[[#This Row],[Código]],Productos[],3,FALSE))</f>
        <v/>
      </c>
      <c r="E5096" s="22"/>
      <c r="F5096" s="1" t="str">
        <f>IF(ISBLANK(Ventas[[#This Row],[Código]]),"",VLOOKUP(Ventas[[#This Row],[Código]],Productos[],4,FALSE))</f>
        <v/>
      </c>
      <c r="G5096" s="1" t="str">
        <f>IF(ISBLANK(Ventas[[#This Row],[Código]]),"",VLOOKUP(Ventas[[#This Row],[Código]],Productos[],5,FALSE))</f>
        <v/>
      </c>
      <c r="H5096" s="23" t="str">
        <f>IF(ISBLANK(Ventas[[#This Row],[Código]]),"",Ventas[[#This Row],[Precio Unitario]]*Ventas[[#This Row],[Cantidad]])</f>
        <v/>
      </c>
      <c r="I5096" s="1" t="str">
        <f>IF(ISBLANK(Ventas[[#This Row],[Código]]),"",SUM(Ventas[[#This Row],[Monto]],I5095))</f>
        <v/>
      </c>
    </row>
    <row r="5097" spans="3:9" x14ac:dyDescent="0.25">
      <c r="C5097" t="str">
        <f>IF(ISBLANK(Ventas[[#This Row],[Código]]),"",VLOOKUP(Ventas[[#This Row],[Código]],Productos[],2,FALSE))</f>
        <v/>
      </c>
      <c r="D5097" t="str">
        <f>IF(ISBLANK(Ventas[[#This Row],[Código]]),"",VLOOKUP(Ventas[[#This Row],[Código]],Productos[],3,FALSE))</f>
        <v/>
      </c>
      <c r="E5097" s="22"/>
      <c r="F5097" s="1" t="str">
        <f>IF(ISBLANK(Ventas[[#This Row],[Código]]),"",VLOOKUP(Ventas[[#This Row],[Código]],Productos[],4,FALSE))</f>
        <v/>
      </c>
      <c r="G5097" s="1" t="str">
        <f>IF(ISBLANK(Ventas[[#This Row],[Código]]),"",VLOOKUP(Ventas[[#This Row],[Código]],Productos[],5,FALSE))</f>
        <v/>
      </c>
      <c r="H5097" s="23" t="str">
        <f>IF(ISBLANK(Ventas[[#This Row],[Código]]),"",Ventas[[#This Row],[Precio Unitario]]*Ventas[[#This Row],[Cantidad]])</f>
        <v/>
      </c>
      <c r="I5097" s="1" t="str">
        <f>IF(ISBLANK(Ventas[[#This Row],[Código]]),"",SUM(Ventas[[#This Row],[Monto]],I5096))</f>
        <v/>
      </c>
    </row>
    <row r="5098" spans="3:9" x14ac:dyDescent="0.25">
      <c r="C5098" t="str">
        <f>IF(ISBLANK(Ventas[[#This Row],[Código]]),"",VLOOKUP(Ventas[[#This Row],[Código]],Productos[],2,FALSE))</f>
        <v/>
      </c>
      <c r="D5098" t="str">
        <f>IF(ISBLANK(Ventas[[#This Row],[Código]]),"",VLOOKUP(Ventas[[#This Row],[Código]],Productos[],3,FALSE))</f>
        <v/>
      </c>
      <c r="E5098" s="22"/>
      <c r="F5098" s="1" t="str">
        <f>IF(ISBLANK(Ventas[[#This Row],[Código]]),"",VLOOKUP(Ventas[[#This Row],[Código]],Productos[],4,FALSE))</f>
        <v/>
      </c>
      <c r="G5098" s="1" t="str">
        <f>IF(ISBLANK(Ventas[[#This Row],[Código]]),"",VLOOKUP(Ventas[[#This Row],[Código]],Productos[],5,FALSE))</f>
        <v/>
      </c>
      <c r="H5098" s="23" t="str">
        <f>IF(ISBLANK(Ventas[[#This Row],[Código]]),"",Ventas[[#This Row],[Precio Unitario]]*Ventas[[#This Row],[Cantidad]])</f>
        <v/>
      </c>
      <c r="I5098" s="1" t="str">
        <f>IF(ISBLANK(Ventas[[#This Row],[Código]]),"",SUM(Ventas[[#This Row],[Monto]],I5097))</f>
        <v/>
      </c>
    </row>
    <row r="5099" spans="3:9" x14ac:dyDescent="0.25">
      <c r="C5099" t="str">
        <f>IF(ISBLANK(Ventas[[#This Row],[Código]]),"",VLOOKUP(Ventas[[#This Row],[Código]],Productos[],2,FALSE))</f>
        <v/>
      </c>
      <c r="D5099" t="str">
        <f>IF(ISBLANK(Ventas[[#This Row],[Código]]),"",VLOOKUP(Ventas[[#This Row],[Código]],Productos[],3,FALSE))</f>
        <v/>
      </c>
      <c r="E5099" s="22"/>
      <c r="F5099" s="1" t="str">
        <f>IF(ISBLANK(Ventas[[#This Row],[Código]]),"",VLOOKUP(Ventas[[#This Row],[Código]],Productos[],4,FALSE))</f>
        <v/>
      </c>
      <c r="G5099" s="1" t="str">
        <f>IF(ISBLANK(Ventas[[#This Row],[Código]]),"",VLOOKUP(Ventas[[#This Row],[Código]],Productos[],5,FALSE))</f>
        <v/>
      </c>
      <c r="H5099" s="23" t="str">
        <f>IF(ISBLANK(Ventas[[#This Row],[Código]]),"",Ventas[[#This Row],[Precio Unitario]]*Ventas[[#This Row],[Cantidad]])</f>
        <v/>
      </c>
      <c r="I5099" s="1" t="str">
        <f>IF(ISBLANK(Ventas[[#This Row],[Código]]),"",SUM(Ventas[[#This Row],[Monto]],I5098))</f>
        <v/>
      </c>
    </row>
    <row r="5100" spans="3:9" x14ac:dyDescent="0.25">
      <c r="C5100" t="str">
        <f>IF(ISBLANK(Ventas[[#This Row],[Código]]),"",VLOOKUP(Ventas[[#This Row],[Código]],Productos[],2,FALSE))</f>
        <v/>
      </c>
      <c r="D5100" t="str">
        <f>IF(ISBLANK(Ventas[[#This Row],[Código]]),"",VLOOKUP(Ventas[[#This Row],[Código]],Productos[],3,FALSE))</f>
        <v/>
      </c>
      <c r="E5100" s="22"/>
      <c r="F5100" s="1" t="str">
        <f>IF(ISBLANK(Ventas[[#This Row],[Código]]),"",VLOOKUP(Ventas[[#This Row],[Código]],Productos[],4,FALSE))</f>
        <v/>
      </c>
      <c r="G5100" s="1" t="str">
        <f>IF(ISBLANK(Ventas[[#This Row],[Código]]),"",VLOOKUP(Ventas[[#This Row],[Código]],Productos[],5,FALSE))</f>
        <v/>
      </c>
      <c r="H5100" s="23" t="str">
        <f>IF(ISBLANK(Ventas[[#This Row],[Código]]),"",Ventas[[#This Row],[Precio Unitario]]*Ventas[[#This Row],[Cantidad]])</f>
        <v/>
      </c>
      <c r="I5100" s="1" t="str">
        <f>IF(ISBLANK(Ventas[[#This Row],[Código]]),"",SUM(Ventas[[#This Row],[Monto]],I5099))</f>
        <v/>
      </c>
    </row>
    <row r="5101" spans="3:9" x14ac:dyDescent="0.25">
      <c r="C5101" t="str">
        <f>IF(ISBLANK(Ventas[[#This Row],[Código]]),"",VLOOKUP(Ventas[[#This Row],[Código]],Productos[],2,FALSE))</f>
        <v/>
      </c>
      <c r="D5101" t="str">
        <f>IF(ISBLANK(Ventas[[#This Row],[Código]]),"",VLOOKUP(Ventas[[#This Row],[Código]],Productos[],3,FALSE))</f>
        <v/>
      </c>
      <c r="E5101" s="22"/>
      <c r="F5101" s="1" t="str">
        <f>IF(ISBLANK(Ventas[[#This Row],[Código]]),"",VLOOKUP(Ventas[[#This Row],[Código]],Productos[],4,FALSE))</f>
        <v/>
      </c>
      <c r="G5101" s="1" t="str">
        <f>IF(ISBLANK(Ventas[[#This Row],[Código]]),"",VLOOKUP(Ventas[[#This Row],[Código]],Productos[],5,FALSE))</f>
        <v/>
      </c>
      <c r="H5101" s="23" t="str">
        <f>IF(ISBLANK(Ventas[[#This Row],[Código]]),"",Ventas[[#This Row],[Precio Unitario]]*Ventas[[#This Row],[Cantidad]])</f>
        <v/>
      </c>
      <c r="I5101" s="1" t="str">
        <f>IF(ISBLANK(Ventas[[#This Row],[Código]]),"",SUM(Ventas[[#This Row],[Monto]],I5100))</f>
        <v/>
      </c>
    </row>
    <row r="5102" spans="3:9" x14ac:dyDescent="0.25">
      <c r="C5102" t="str">
        <f>IF(ISBLANK(Ventas[[#This Row],[Código]]),"",VLOOKUP(Ventas[[#This Row],[Código]],Productos[],2,FALSE))</f>
        <v/>
      </c>
      <c r="D5102" t="str">
        <f>IF(ISBLANK(Ventas[[#This Row],[Código]]),"",VLOOKUP(Ventas[[#This Row],[Código]],Productos[],3,FALSE))</f>
        <v/>
      </c>
      <c r="E5102" s="22"/>
      <c r="F5102" s="1" t="str">
        <f>IF(ISBLANK(Ventas[[#This Row],[Código]]),"",VLOOKUP(Ventas[[#This Row],[Código]],Productos[],4,FALSE))</f>
        <v/>
      </c>
      <c r="G5102" s="1" t="str">
        <f>IF(ISBLANK(Ventas[[#This Row],[Código]]),"",VLOOKUP(Ventas[[#This Row],[Código]],Productos[],5,FALSE))</f>
        <v/>
      </c>
      <c r="H5102" s="23" t="str">
        <f>IF(ISBLANK(Ventas[[#This Row],[Código]]),"",Ventas[[#This Row],[Precio Unitario]]*Ventas[[#This Row],[Cantidad]])</f>
        <v/>
      </c>
      <c r="I5102" s="1" t="str">
        <f>IF(ISBLANK(Ventas[[#This Row],[Código]]),"",SUM(Ventas[[#This Row],[Monto]],I5101))</f>
        <v/>
      </c>
    </row>
    <row r="5103" spans="3:9" x14ac:dyDescent="0.25">
      <c r="C5103" t="str">
        <f>IF(ISBLANK(Ventas[[#This Row],[Código]]),"",VLOOKUP(Ventas[[#This Row],[Código]],Productos[],2,FALSE))</f>
        <v/>
      </c>
      <c r="D5103" t="str">
        <f>IF(ISBLANK(Ventas[[#This Row],[Código]]),"",VLOOKUP(Ventas[[#This Row],[Código]],Productos[],3,FALSE))</f>
        <v/>
      </c>
      <c r="E5103" s="22"/>
      <c r="F5103" s="1" t="str">
        <f>IF(ISBLANK(Ventas[[#This Row],[Código]]),"",VLOOKUP(Ventas[[#This Row],[Código]],Productos[],4,FALSE))</f>
        <v/>
      </c>
      <c r="G5103" s="1" t="str">
        <f>IF(ISBLANK(Ventas[[#This Row],[Código]]),"",VLOOKUP(Ventas[[#This Row],[Código]],Productos[],5,FALSE))</f>
        <v/>
      </c>
      <c r="H5103" s="23" t="str">
        <f>IF(ISBLANK(Ventas[[#This Row],[Código]]),"",Ventas[[#This Row],[Precio Unitario]]*Ventas[[#This Row],[Cantidad]])</f>
        <v/>
      </c>
      <c r="I5103" s="1" t="str">
        <f>IF(ISBLANK(Ventas[[#This Row],[Código]]),"",SUM(Ventas[[#This Row],[Monto]],I5102))</f>
        <v/>
      </c>
    </row>
    <row r="5104" spans="3:9" x14ac:dyDescent="0.25">
      <c r="C5104" t="str">
        <f>IF(ISBLANK(Ventas[[#This Row],[Código]]),"",VLOOKUP(Ventas[[#This Row],[Código]],Productos[],2,FALSE))</f>
        <v/>
      </c>
      <c r="D5104" t="str">
        <f>IF(ISBLANK(Ventas[[#This Row],[Código]]),"",VLOOKUP(Ventas[[#This Row],[Código]],Productos[],3,FALSE))</f>
        <v/>
      </c>
      <c r="E5104" s="22"/>
      <c r="F5104" s="1" t="str">
        <f>IF(ISBLANK(Ventas[[#This Row],[Código]]),"",VLOOKUP(Ventas[[#This Row],[Código]],Productos[],4,FALSE))</f>
        <v/>
      </c>
      <c r="G5104" s="1" t="str">
        <f>IF(ISBLANK(Ventas[[#This Row],[Código]]),"",VLOOKUP(Ventas[[#This Row],[Código]],Productos[],5,FALSE))</f>
        <v/>
      </c>
      <c r="H5104" s="23" t="str">
        <f>IF(ISBLANK(Ventas[[#This Row],[Código]]),"",Ventas[[#This Row],[Precio Unitario]]*Ventas[[#This Row],[Cantidad]])</f>
        <v/>
      </c>
      <c r="I5104" s="1" t="str">
        <f>IF(ISBLANK(Ventas[[#This Row],[Código]]),"",SUM(Ventas[[#This Row],[Monto]],I5103))</f>
        <v/>
      </c>
    </row>
    <row r="5105" spans="3:9" x14ac:dyDescent="0.25">
      <c r="C5105" t="str">
        <f>IF(ISBLANK(Ventas[[#This Row],[Código]]),"",VLOOKUP(Ventas[[#This Row],[Código]],Productos[],2,FALSE))</f>
        <v/>
      </c>
      <c r="D5105" t="str">
        <f>IF(ISBLANK(Ventas[[#This Row],[Código]]),"",VLOOKUP(Ventas[[#This Row],[Código]],Productos[],3,FALSE))</f>
        <v/>
      </c>
      <c r="E5105" s="22"/>
      <c r="F5105" s="1" t="str">
        <f>IF(ISBLANK(Ventas[[#This Row],[Código]]),"",VLOOKUP(Ventas[[#This Row],[Código]],Productos[],4,FALSE))</f>
        <v/>
      </c>
      <c r="G5105" s="1" t="str">
        <f>IF(ISBLANK(Ventas[[#This Row],[Código]]),"",VLOOKUP(Ventas[[#This Row],[Código]],Productos[],5,FALSE))</f>
        <v/>
      </c>
      <c r="H5105" s="23" t="str">
        <f>IF(ISBLANK(Ventas[[#This Row],[Código]]),"",Ventas[[#This Row],[Precio Unitario]]*Ventas[[#This Row],[Cantidad]])</f>
        <v/>
      </c>
      <c r="I5105" s="1" t="str">
        <f>IF(ISBLANK(Ventas[[#This Row],[Código]]),"",SUM(Ventas[[#This Row],[Monto]],I5104))</f>
        <v/>
      </c>
    </row>
    <row r="5106" spans="3:9" x14ac:dyDescent="0.25">
      <c r="C5106" t="str">
        <f>IF(ISBLANK(Ventas[[#This Row],[Código]]),"",VLOOKUP(Ventas[[#This Row],[Código]],Productos[],2,FALSE))</f>
        <v/>
      </c>
      <c r="D5106" t="str">
        <f>IF(ISBLANK(Ventas[[#This Row],[Código]]),"",VLOOKUP(Ventas[[#This Row],[Código]],Productos[],3,FALSE))</f>
        <v/>
      </c>
      <c r="E5106" s="22"/>
      <c r="F5106" s="1" t="str">
        <f>IF(ISBLANK(Ventas[[#This Row],[Código]]),"",VLOOKUP(Ventas[[#This Row],[Código]],Productos[],4,FALSE))</f>
        <v/>
      </c>
      <c r="G5106" s="1" t="str">
        <f>IF(ISBLANK(Ventas[[#This Row],[Código]]),"",VLOOKUP(Ventas[[#This Row],[Código]],Productos[],5,FALSE))</f>
        <v/>
      </c>
      <c r="H5106" s="23" t="str">
        <f>IF(ISBLANK(Ventas[[#This Row],[Código]]),"",Ventas[[#This Row],[Precio Unitario]]*Ventas[[#This Row],[Cantidad]])</f>
        <v/>
      </c>
      <c r="I5106" s="1" t="str">
        <f>IF(ISBLANK(Ventas[[#This Row],[Código]]),"",SUM(Ventas[[#This Row],[Monto]],I5105))</f>
        <v/>
      </c>
    </row>
    <row r="5107" spans="3:9" x14ac:dyDescent="0.25">
      <c r="C5107" t="str">
        <f>IF(ISBLANK(Ventas[[#This Row],[Código]]),"",VLOOKUP(Ventas[[#This Row],[Código]],Productos[],2,FALSE))</f>
        <v/>
      </c>
      <c r="D5107" t="str">
        <f>IF(ISBLANK(Ventas[[#This Row],[Código]]),"",VLOOKUP(Ventas[[#This Row],[Código]],Productos[],3,FALSE))</f>
        <v/>
      </c>
      <c r="E5107" s="22"/>
      <c r="F5107" s="1" t="str">
        <f>IF(ISBLANK(Ventas[[#This Row],[Código]]),"",VLOOKUP(Ventas[[#This Row],[Código]],Productos[],4,FALSE))</f>
        <v/>
      </c>
      <c r="G5107" s="1" t="str">
        <f>IF(ISBLANK(Ventas[[#This Row],[Código]]),"",VLOOKUP(Ventas[[#This Row],[Código]],Productos[],5,FALSE))</f>
        <v/>
      </c>
      <c r="H5107" s="23" t="str">
        <f>IF(ISBLANK(Ventas[[#This Row],[Código]]),"",Ventas[[#This Row],[Precio Unitario]]*Ventas[[#This Row],[Cantidad]])</f>
        <v/>
      </c>
      <c r="I5107" s="1" t="str">
        <f>IF(ISBLANK(Ventas[[#This Row],[Código]]),"",SUM(Ventas[[#This Row],[Monto]],I5106))</f>
        <v/>
      </c>
    </row>
    <row r="5108" spans="3:9" x14ac:dyDescent="0.25">
      <c r="C5108" t="str">
        <f>IF(ISBLANK(Ventas[[#This Row],[Código]]),"",VLOOKUP(Ventas[[#This Row],[Código]],Productos[],2,FALSE))</f>
        <v/>
      </c>
      <c r="D5108" t="str">
        <f>IF(ISBLANK(Ventas[[#This Row],[Código]]),"",VLOOKUP(Ventas[[#This Row],[Código]],Productos[],3,FALSE))</f>
        <v/>
      </c>
      <c r="E5108" s="22"/>
      <c r="F5108" s="1" t="str">
        <f>IF(ISBLANK(Ventas[[#This Row],[Código]]),"",VLOOKUP(Ventas[[#This Row],[Código]],Productos[],4,FALSE))</f>
        <v/>
      </c>
      <c r="G5108" s="1" t="str">
        <f>IF(ISBLANK(Ventas[[#This Row],[Código]]),"",VLOOKUP(Ventas[[#This Row],[Código]],Productos[],5,FALSE))</f>
        <v/>
      </c>
      <c r="H5108" s="23" t="str">
        <f>IF(ISBLANK(Ventas[[#This Row],[Código]]),"",Ventas[[#This Row],[Precio Unitario]]*Ventas[[#This Row],[Cantidad]])</f>
        <v/>
      </c>
      <c r="I5108" s="1" t="str">
        <f>IF(ISBLANK(Ventas[[#This Row],[Código]]),"",SUM(Ventas[[#This Row],[Monto]],I5107))</f>
        <v/>
      </c>
    </row>
    <row r="5109" spans="3:9" x14ac:dyDescent="0.25">
      <c r="C5109" t="str">
        <f>IF(ISBLANK(Ventas[[#This Row],[Código]]),"",VLOOKUP(Ventas[[#This Row],[Código]],Productos[],2,FALSE))</f>
        <v/>
      </c>
      <c r="D5109" t="str">
        <f>IF(ISBLANK(Ventas[[#This Row],[Código]]),"",VLOOKUP(Ventas[[#This Row],[Código]],Productos[],3,FALSE))</f>
        <v/>
      </c>
      <c r="E5109" s="22"/>
      <c r="F5109" s="1" t="str">
        <f>IF(ISBLANK(Ventas[[#This Row],[Código]]),"",VLOOKUP(Ventas[[#This Row],[Código]],Productos[],4,FALSE))</f>
        <v/>
      </c>
      <c r="G5109" s="1" t="str">
        <f>IF(ISBLANK(Ventas[[#This Row],[Código]]),"",VLOOKUP(Ventas[[#This Row],[Código]],Productos[],5,FALSE))</f>
        <v/>
      </c>
      <c r="H5109" s="23" t="str">
        <f>IF(ISBLANK(Ventas[[#This Row],[Código]]),"",Ventas[[#This Row],[Precio Unitario]]*Ventas[[#This Row],[Cantidad]])</f>
        <v/>
      </c>
      <c r="I5109" s="1" t="str">
        <f>IF(ISBLANK(Ventas[[#This Row],[Código]]),"",SUM(Ventas[[#This Row],[Monto]],I5108))</f>
        <v/>
      </c>
    </row>
    <row r="5110" spans="3:9" x14ac:dyDescent="0.25">
      <c r="C5110" t="str">
        <f>IF(ISBLANK(Ventas[[#This Row],[Código]]),"",VLOOKUP(Ventas[[#This Row],[Código]],Productos[],2,FALSE))</f>
        <v/>
      </c>
      <c r="D5110" t="str">
        <f>IF(ISBLANK(Ventas[[#This Row],[Código]]),"",VLOOKUP(Ventas[[#This Row],[Código]],Productos[],3,FALSE))</f>
        <v/>
      </c>
      <c r="E5110" s="22"/>
      <c r="F5110" s="1" t="str">
        <f>IF(ISBLANK(Ventas[[#This Row],[Código]]),"",VLOOKUP(Ventas[[#This Row],[Código]],Productos[],4,FALSE))</f>
        <v/>
      </c>
      <c r="G5110" s="1" t="str">
        <f>IF(ISBLANK(Ventas[[#This Row],[Código]]),"",VLOOKUP(Ventas[[#This Row],[Código]],Productos[],5,FALSE))</f>
        <v/>
      </c>
      <c r="H5110" s="23" t="str">
        <f>IF(ISBLANK(Ventas[[#This Row],[Código]]),"",Ventas[[#This Row],[Precio Unitario]]*Ventas[[#This Row],[Cantidad]])</f>
        <v/>
      </c>
      <c r="I5110" s="1" t="str">
        <f>IF(ISBLANK(Ventas[[#This Row],[Código]]),"",SUM(Ventas[[#This Row],[Monto]],I5109))</f>
        <v/>
      </c>
    </row>
    <row r="5111" spans="3:9" x14ac:dyDescent="0.25">
      <c r="C5111" t="str">
        <f>IF(ISBLANK(Ventas[[#This Row],[Código]]),"",VLOOKUP(Ventas[[#This Row],[Código]],Productos[],2,FALSE))</f>
        <v/>
      </c>
      <c r="D5111" t="str">
        <f>IF(ISBLANK(Ventas[[#This Row],[Código]]),"",VLOOKUP(Ventas[[#This Row],[Código]],Productos[],3,FALSE))</f>
        <v/>
      </c>
      <c r="E5111" s="22"/>
      <c r="F5111" s="1" t="str">
        <f>IF(ISBLANK(Ventas[[#This Row],[Código]]),"",VLOOKUP(Ventas[[#This Row],[Código]],Productos[],4,FALSE))</f>
        <v/>
      </c>
      <c r="G5111" s="1" t="str">
        <f>IF(ISBLANK(Ventas[[#This Row],[Código]]),"",VLOOKUP(Ventas[[#This Row],[Código]],Productos[],5,FALSE))</f>
        <v/>
      </c>
      <c r="H5111" s="23" t="str">
        <f>IF(ISBLANK(Ventas[[#This Row],[Código]]),"",Ventas[[#This Row],[Precio Unitario]]*Ventas[[#This Row],[Cantidad]])</f>
        <v/>
      </c>
      <c r="I5111" s="1" t="str">
        <f>IF(ISBLANK(Ventas[[#This Row],[Código]]),"",SUM(Ventas[[#This Row],[Monto]],I5110))</f>
        <v/>
      </c>
    </row>
    <row r="5112" spans="3:9" x14ac:dyDescent="0.25">
      <c r="C5112" t="str">
        <f>IF(ISBLANK(Ventas[[#This Row],[Código]]),"",VLOOKUP(Ventas[[#This Row],[Código]],Productos[],2,FALSE))</f>
        <v/>
      </c>
      <c r="D5112" t="str">
        <f>IF(ISBLANK(Ventas[[#This Row],[Código]]),"",VLOOKUP(Ventas[[#This Row],[Código]],Productos[],3,FALSE))</f>
        <v/>
      </c>
      <c r="E5112" s="22"/>
      <c r="F5112" s="1" t="str">
        <f>IF(ISBLANK(Ventas[[#This Row],[Código]]),"",VLOOKUP(Ventas[[#This Row],[Código]],Productos[],4,FALSE))</f>
        <v/>
      </c>
      <c r="G5112" s="1" t="str">
        <f>IF(ISBLANK(Ventas[[#This Row],[Código]]),"",VLOOKUP(Ventas[[#This Row],[Código]],Productos[],5,FALSE))</f>
        <v/>
      </c>
      <c r="H5112" s="23" t="str">
        <f>IF(ISBLANK(Ventas[[#This Row],[Código]]),"",Ventas[[#This Row],[Precio Unitario]]*Ventas[[#This Row],[Cantidad]])</f>
        <v/>
      </c>
      <c r="I5112" s="1" t="str">
        <f>IF(ISBLANK(Ventas[[#This Row],[Código]]),"",SUM(Ventas[[#This Row],[Monto]],I5111))</f>
        <v/>
      </c>
    </row>
    <row r="5113" spans="3:9" x14ac:dyDescent="0.25">
      <c r="C5113" t="str">
        <f>IF(ISBLANK(Ventas[[#This Row],[Código]]),"",VLOOKUP(Ventas[[#This Row],[Código]],Productos[],2,FALSE))</f>
        <v/>
      </c>
      <c r="D5113" t="str">
        <f>IF(ISBLANK(Ventas[[#This Row],[Código]]),"",VLOOKUP(Ventas[[#This Row],[Código]],Productos[],3,FALSE))</f>
        <v/>
      </c>
      <c r="E5113" s="22"/>
      <c r="F5113" s="1" t="str">
        <f>IF(ISBLANK(Ventas[[#This Row],[Código]]),"",VLOOKUP(Ventas[[#This Row],[Código]],Productos[],4,FALSE))</f>
        <v/>
      </c>
      <c r="G5113" s="1" t="str">
        <f>IF(ISBLANK(Ventas[[#This Row],[Código]]),"",VLOOKUP(Ventas[[#This Row],[Código]],Productos[],5,FALSE))</f>
        <v/>
      </c>
      <c r="H5113" s="23" t="str">
        <f>IF(ISBLANK(Ventas[[#This Row],[Código]]),"",Ventas[[#This Row],[Precio Unitario]]*Ventas[[#This Row],[Cantidad]])</f>
        <v/>
      </c>
      <c r="I5113" s="1" t="str">
        <f>IF(ISBLANK(Ventas[[#This Row],[Código]]),"",SUM(Ventas[[#This Row],[Monto]],I5112))</f>
        <v/>
      </c>
    </row>
    <row r="5114" spans="3:9" x14ac:dyDescent="0.25">
      <c r="C5114" t="str">
        <f>IF(ISBLANK(Ventas[[#This Row],[Código]]),"",VLOOKUP(Ventas[[#This Row],[Código]],Productos[],2,FALSE))</f>
        <v/>
      </c>
      <c r="D5114" t="str">
        <f>IF(ISBLANK(Ventas[[#This Row],[Código]]),"",VLOOKUP(Ventas[[#This Row],[Código]],Productos[],3,FALSE))</f>
        <v/>
      </c>
      <c r="E5114" s="22"/>
      <c r="F5114" s="1" t="str">
        <f>IF(ISBLANK(Ventas[[#This Row],[Código]]),"",VLOOKUP(Ventas[[#This Row],[Código]],Productos[],4,FALSE))</f>
        <v/>
      </c>
      <c r="G5114" s="1" t="str">
        <f>IF(ISBLANK(Ventas[[#This Row],[Código]]),"",VLOOKUP(Ventas[[#This Row],[Código]],Productos[],5,FALSE))</f>
        <v/>
      </c>
      <c r="H5114" s="23" t="str">
        <f>IF(ISBLANK(Ventas[[#This Row],[Código]]),"",Ventas[[#This Row],[Precio Unitario]]*Ventas[[#This Row],[Cantidad]])</f>
        <v/>
      </c>
      <c r="I5114" s="1" t="str">
        <f>IF(ISBLANK(Ventas[[#This Row],[Código]]),"",SUM(Ventas[[#This Row],[Monto]],I5113))</f>
        <v/>
      </c>
    </row>
    <row r="5115" spans="3:9" x14ac:dyDescent="0.25">
      <c r="C5115" t="str">
        <f>IF(ISBLANK(Ventas[[#This Row],[Código]]),"",VLOOKUP(Ventas[[#This Row],[Código]],Productos[],2,FALSE))</f>
        <v/>
      </c>
      <c r="D5115" t="str">
        <f>IF(ISBLANK(Ventas[[#This Row],[Código]]),"",VLOOKUP(Ventas[[#This Row],[Código]],Productos[],3,FALSE))</f>
        <v/>
      </c>
      <c r="E5115" s="22"/>
      <c r="F5115" s="1" t="str">
        <f>IF(ISBLANK(Ventas[[#This Row],[Código]]),"",VLOOKUP(Ventas[[#This Row],[Código]],Productos[],4,FALSE))</f>
        <v/>
      </c>
      <c r="G5115" s="1" t="str">
        <f>IF(ISBLANK(Ventas[[#This Row],[Código]]),"",VLOOKUP(Ventas[[#This Row],[Código]],Productos[],5,FALSE))</f>
        <v/>
      </c>
      <c r="H5115" s="23" t="str">
        <f>IF(ISBLANK(Ventas[[#This Row],[Código]]),"",Ventas[[#This Row],[Precio Unitario]]*Ventas[[#This Row],[Cantidad]])</f>
        <v/>
      </c>
      <c r="I5115" s="1" t="str">
        <f>IF(ISBLANK(Ventas[[#This Row],[Código]]),"",SUM(Ventas[[#This Row],[Monto]],I5114))</f>
        <v/>
      </c>
    </row>
    <row r="5116" spans="3:9" x14ac:dyDescent="0.25">
      <c r="C5116" t="str">
        <f>IF(ISBLANK(Ventas[[#This Row],[Código]]),"",VLOOKUP(Ventas[[#This Row],[Código]],Productos[],2,FALSE))</f>
        <v/>
      </c>
      <c r="D5116" t="str">
        <f>IF(ISBLANK(Ventas[[#This Row],[Código]]),"",VLOOKUP(Ventas[[#This Row],[Código]],Productos[],3,FALSE))</f>
        <v/>
      </c>
      <c r="E5116" s="22"/>
      <c r="F5116" s="1" t="str">
        <f>IF(ISBLANK(Ventas[[#This Row],[Código]]),"",VLOOKUP(Ventas[[#This Row],[Código]],Productos[],4,FALSE))</f>
        <v/>
      </c>
      <c r="G5116" s="1" t="str">
        <f>IF(ISBLANK(Ventas[[#This Row],[Código]]),"",VLOOKUP(Ventas[[#This Row],[Código]],Productos[],5,FALSE))</f>
        <v/>
      </c>
      <c r="H5116" s="23" t="str">
        <f>IF(ISBLANK(Ventas[[#This Row],[Código]]),"",Ventas[[#This Row],[Precio Unitario]]*Ventas[[#This Row],[Cantidad]])</f>
        <v/>
      </c>
      <c r="I5116" s="1" t="str">
        <f>IF(ISBLANK(Ventas[[#This Row],[Código]]),"",SUM(Ventas[[#This Row],[Monto]],I5115))</f>
        <v/>
      </c>
    </row>
    <row r="5117" spans="3:9" x14ac:dyDescent="0.25">
      <c r="C5117" t="str">
        <f>IF(ISBLANK(Ventas[[#This Row],[Código]]),"",VLOOKUP(Ventas[[#This Row],[Código]],Productos[],2,FALSE))</f>
        <v/>
      </c>
      <c r="D5117" t="str">
        <f>IF(ISBLANK(Ventas[[#This Row],[Código]]),"",VLOOKUP(Ventas[[#This Row],[Código]],Productos[],3,FALSE))</f>
        <v/>
      </c>
      <c r="E5117" s="22"/>
      <c r="F5117" s="1" t="str">
        <f>IF(ISBLANK(Ventas[[#This Row],[Código]]),"",VLOOKUP(Ventas[[#This Row],[Código]],Productos[],4,FALSE))</f>
        <v/>
      </c>
      <c r="G5117" s="1" t="str">
        <f>IF(ISBLANK(Ventas[[#This Row],[Código]]),"",VLOOKUP(Ventas[[#This Row],[Código]],Productos[],5,FALSE))</f>
        <v/>
      </c>
      <c r="H5117" s="23" t="str">
        <f>IF(ISBLANK(Ventas[[#This Row],[Código]]),"",Ventas[[#This Row],[Precio Unitario]]*Ventas[[#This Row],[Cantidad]])</f>
        <v/>
      </c>
      <c r="I5117" s="1" t="str">
        <f>IF(ISBLANK(Ventas[[#This Row],[Código]]),"",SUM(Ventas[[#This Row],[Monto]],I5116))</f>
        <v/>
      </c>
    </row>
    <row r="5118" spans="3:9" x14ac:dyDescent="0.25">
      <c r="C5118" t="str">
        <f>IF(ISBLANK(Ventas[[#This Row],[Código]]),"",VLOOKUP(Ventas[[#This Row],[Código]],Productos[],2,FALSE))</f>
        <v/>
      </c>
      <c r="D5118" t="str">
        <f>IF(ISBLANK(Ventas[[#This Row],[Código]]),"",VLOOKUP(Ventas[[#This Row],[Código]],Productos[],3,FALSE))</f>
        <v/>
      </c>
      <c r="E5118" s="22"/>
      <c r="F5118" s="1" t="str">
        <f>IF(ISBLANK(Ventas[[#This Row],[Código]]),"",VLOOKUP(Ventas[[#This Row],[Código]],Productos[],4,FALSE))</f>
        <v/>
      </c>
      <c r="G5118" s="1" t="str">
        <f>IF(ISBLANK(Ventas[[#This Row],[Código]]),"",VLOOKUP(Ventas[[#This Row],[Código]],Productos[],5,FALSE))</f>
        <v/>
      </c>
      <c r="H5118" s="23" t="str">
        <f>IF(ISBLANK(Ventas[[#This Row],[Código]]),"",Ventas[[#This Row],[Precio Unitario]]*Ventas[[#This Row],[Cantidad]])</f>
        <v/>
      </c>
      <c r="I5118" s="1" t="str">
        <f>IF(ISBLANK(Ventas[[#This Row],[Código]]),"",SUM(Ventas[[#This Row],[Monto]],I5117))</f>
        <v/>
      </c>
    </row>
    <row r="5119" spans="3:9" x14ac:dyDescent="0.25">
      <c r="C5119" t="str">
        <f>IF(ISBLANK(Ventas[[#This Row],[Código]]),"",VLOOKUP(Ventas[[#This Row],[Código]],Productos[],2,FALSE))</f>
        <v/>
      </c>
      <c r="D5119" t="str">
        <f>IF(ISBLANK(Ventas[[#This Row],[Código]]),"",VLOOKUP(Ventas[[#This Row],[Código]],Productos[],3,FALSE))</f>
        <v/>
      </c>
      <c r="E5119" s="22"/>
      <c r="F5119" s="1" t="str">
        <f>IF(ISBLANK(Ventas[[#This Row],[Código]]),"",VLOOKUP(Ventas[[#This Row],[Código]],Productos[],4,FALSE))</f>
        <v/>
      </c>
      <c r="G5119" s="1" t="str">
        <f>IF(ISBLANK(Ventas[[#This Row],[Código]]),"",VLOOKUP(Ventas[[#This Row],[Código]],Productos[],5,FALSE))</f>
        <v/>
      </c>
      <c r="H5119" s="23" t="str">
        <f>IF(ISBLANK(Ventas[[#This Row],[Código]]),"",Ventas[[#This Row],[Precio Unitario]]*Ventas[[#This Row],[Cantidad]])</f>
        <v/>
      </c>
      <c r="I5119" s="1" t="str">
        <f>IF(ISBLANK(Ventas[[#This Row],[Código]]),"",SUM(Ventas[[#This Row],[Monto]],I5118))</f>
        <v/>
      </c>
    </row>
    <row r="5120" spans="3:9" x14ac:dyDescent="0.25">
      <c r="C5120" t="str">
        <f>IF(ISBLANK(Ventas[[#This Row],[Código]]),"",VLOOKUP(Ventas[[#This Row],[Código]],Productos[],2,FALSE))</f>
        <v/>
      </c>
      <c r="D5120" t="str">
        <f>IF(ISBLANK(Ventas[[#This Row],[Código]]),"",VLOOKUP(Ventas[[#This Row],[Código]],Productos[],3,FALSE))</f>
        <v/>
      </c>
      <c r="E5120" s="22"/>
      <c r="F5120" s="1" t="str">
        <f>IF(ISBLANK(Ventas[[#This Row],[Código]]),"",VLOOKUP(Ventas[[#This Row],[Código]],Productos[],4,FALSE))</f>
        <v/>
      </c>
      <c r="G5120" s="1" t="str">
        <f>IF(ISBLANK(Ventas[[#This Row],[Código]]),"",VLOOKUP(Ventas[[#This Row],[Código]],Productos[],5,FALSE))</f>
        <v/>
      </c>
      <c r="H5120" s="23" t="str">
        <f>IF(ISBLANK(Ventas[[#This Row],[Código]]),"",Ventas[[#This Row],[Precio Unitario]]*Ventas[[#This Row],[Cantidad]])</f>
        <v/>
      </c>
      <c r="I5120" s="1" t="str">
        <f>IF(ISBLANK(Ventas[[#This Row],[Código]]),"",SUM(Ventas[[#This Row],[Monto]],I5119))</f>
        <v/>
      </c>
    </row>
    <row r="5121" spans="3:9" x14ac:dyDescent="0.25">
      <c r="C5121" t="str">
        <f>IF(ISBLANK(Ventas[[#This Row],[Código]]),"",VLOOKUP(Ventas[[#This Row],[Código]],Productos[],2,FALSE))</f>
        <v/>
      </c>
      <c r="D5121" t="str">
        <f>IF(ISBLANK(Ventas[[#This Row],[Código]]),"",VLOOKUP(Ventas[[#This Row],[Código]],Productos[],3,FALSE))</f>
        <v/>
      </c>
      <c r="E5121" s="22"/>
      <c r="F5121" s="1" t="str">
        <f>IF(ISBLANK(Ventas[[#This Row],[Código]]),"",VLOOKUP(Ventas[[#This Row],[Código]],Productos[],4,FALSE))</f>
        <v/>
      </c>
      <c r="G5121" s="1" t="str">
        <f>IF(ISBLANK(Ventas[[#This Row],[Código]]),"",VLOOKUP(Ventas[[#This Row],[Código]],Productos[],5,FALSE))</f>
        <v/>
      </c>
      <c r="H5121" s="23" t="str">
        <f>IF(ISBLANK(Ventas[[#This Row],[Código]]),"",Ventas[[#This Row],[Precio Unitario]]*Ventas[[#This Row],[Cantidad]])</f>
        <v/>
      </c>
      <c r="I5121" s="1" t="str">
        <f>IF(ISBLANK(Ventas[[#This Row],[Código]]),"",SUM(Ventas[[#This Row],[Monto]],I5120))</f>
        <v/>
      </c>
    </row>
    <row r="5122" spans="3:9" x14ac:dyDescent="0.25">
      <c r="C5122" t="str">
        <f>IF(ISBLANK(Ventas[[#This Row],[Código]]),"",VLOOKUP(Ventas[[#This Row],[Código]],Productos[],2,FALSE))</f>
        <v/>
      </c>
      <c r="D5122" t="str">
        <f>IF(ISBLANK(Ventas[[#This Row],[Código]]),"",VLOOKUP(Ventas[[#This Row],[Código]],Productos[],3,FALSE))</f>
        <v/>
      </c>
      <c r="E5122" s="22"/>
      <c r="F5122" s="1" t="str">
        <f>IF(ISBLANK(Ventas[[#This Row],[Código]]),"",VLOOKUP(Ventas[[#This Row],[Código]],Productos[],4,FALSE))</f>
        <v/>
      </c>
      <c r="G5122" s="1" t="str">
        <f>IF(ISBLANK(Ventas[[#This Row],[Código]]),"",VLOOKUP(Ventas[[#This Row],[Código]],Productos[],5,FALSE))</f>
        <v/>
      </c>
      <c r="H5122" s="23" t="str">
        <f>IF(ISBLANK(Ventas[[#This Row],[Código]]),"",Ventas[[#This Row],[Precio Unitario]]*Ventas[[#This Row],[Cantidad]])</f>
        <v/>
      </c>
      <c r="I5122" s="1" t="str">
        <f>IF(ISBLANK(Ventas[[#This Row],[Código]]),"",SUM(Ventas[[#This Row],[Monto]],I5121))</f>
        <v/>
      </c>
    </row>
    <row r="5123" spans="3:9" x14ac:dyDescent="0.25">
      <c r="C5123" t="str">
        <f>IF(ISBLANK(Ventas[[#This Row],[Código]]),"",VLOOKUP(Ventas[[#This Row],[Código]],Productos[],2,FALSE))</f>
        <v/>
      </c>
      <c r="D5123" t="str">
        <f>IF(ISBLANK(Ventas[[#This Row],[Código]]),"",VLOOKUP(Ventas[[#This Row],[Código]],Productos[],3,FALSE))</f>
        <v/>
      </c>
      <c r="E5123" s="22"/>
      <c r="F5123" s="1" t="str">
        <f>IF(ISBLANK(Ventas[[#This Row],[Código]]),"",VLOOKUP(Ventas[[#This Row],[Código]],Productos[],4,FALSE))</f>
        <v/>
      </c>
      <c r="G5123" s="1" t="str">
        <f>IF(ISBLANK(Ventas[[#This Row],[Código]]),"",VLOOKUP(Ventas[[#This Row],[Código]],Productos[],5,FALSE))</f>
        <v/>
      </c>
      <c r="H5123" s="23" t="str">
        <f>IF(ISBLANK(Ventas[[#This Row],[Código]]),"",Ventas[[#This Row],[Precio Unitario]]*Ventas[[#This Row],[Cantidad]])</f>
        <v/>
      </c>
      <c r="I5123" s="1" t="str">
        <f>IF(ISBLANK(Ventas[[#This Row],[Código]]),"",SUM(Ventas[[#This Row],[Monto]],I5122))</f>
        <v/>
      </c>
    </row>
    <row r="5124" spans="3:9" x14ac:dyDescent="0.25">
      <c r="C5124" t="str">
        <f>IF(ISBLANK(Ventas[[#This Row],[Código]]),"",VLOOKUP(Ventas[[#This Row],[Código]],Productos[],2,FALSE))</f>
        <v/>
      </c>
      <c r="D5124" t="str">
        <f>IF(ISBLANK(Ventas[[#This Row],[Código]]),"",VLOOKUP(Ventas[[#This Row],[Código]],Productos[],3,FALSE))</f>
        <v/>
      </c>
      <c r="E5124" s="22"/>
      <c r="F5124" s="1" t="str">
        <f>IF(ISBLANK(Ventas[[#This Row],[Código]]),"",VLOOKUP(Ventas[[#This Row],[Código]],Productos[],4,FALSE))</f>
        <v/>
      </c>
      <c r="G5124" s="1" t="str">
        <f>IF(ISBLANK(Ventas[[#This Row],[Código]]),"",VLOOKUP(Ventas[[#This Row],[Código]],Productos[],5,FALSE))</f>
        <v/>
      </c>
      <c r="H5124" s="23" t="str">
        <f>IF(ISBLANK(Ventas[[#This Row],[Código]]),"",Ventas[[#This Row],[Precio Unitario]]*Ventas[[#This Row],[Cantidad]])</f>
        <v/>
      </c>
      <c r="I5124" s="1" t="str">
        <f>IF(ISBLANK(Ventas[[#This Row],[Código]]),"",SUM(Ventas[[#This Row],[Monto]],I5123))</f>
        <v/>
      </c>
    </row>
    <row r="5125" spans="3:9" x14ac:dyDescent="0.25">
      <c r="C5125" t="str">
        <f>IF(ISBLANK(Ventas[[#This Row],[Código]]),"",VLOOKUP(Ventas[[#This Row],[Código]],Productos[],2,FALSE))</f>
        <v/>
      </c>
      <c r="D5125" t="str">
        <f>IF(ISBLANK(Ventas[[#This Row],[Código]]),"",VLOOKUP(Ventas[[#This Row],[Código]],Productos[],3,FALSE))</f>
        <v/>
      </c>
      <c r="E5125" s="22"/>
      <c r="F5125" s="1" t="str">
        <f>IF(ISBLANK(Ventas[[#This Row],[Código]]),"",VLOOKUP(Ventas[[#This Row],[Código]],Productos[],4,FALSE))</f>
        <v/>
      </c>
      <c r="G5125" s="1" t="str">
        <f>IF(ISBLANK(Ventas[[#This Row],[Código]]),"",VLOOKUP(Ventas[[#This Row],[Código]],Productos[],5,FALSE))</f>
        <v/>
      </c>
      <c r="H5125" s="23" t="str">
        <f>IF(ISBLANK(Ventas[[#This Row],[Código]]),"",Ventas[[#This Row],[Precio Unitario]]*Ventas[[#This Row],[Cantidad]])</f>
        <v/>
      </c>
      <c r="I5125" s="1" t="str">
        <f>IF(ISBLANK(Ventas[[#This Row],[Código]]),"",SUM(Ventas[[#This Row],[Monto]],I5124))</f>
        <v/>
      </c>
    </row>
    <row r="5126" spans="3:9" x14ac:dyDescent="0.25">
      <c r="C5126" t="str">
        <f>IF(ISBLANK(Ventas[[#This Row],[Código]]),"",VLOOKUP(Ventas[[#This Row],[Código]],Productos[],2,FALSE))</f>
        <v/>
      </c>
      <c r="D5126" t="str">
        <f>IF(ISBLANK(Ventas[[#This Row],[Código]]),"",VLOOKUP(Ventas[[#This Row],[Código]],Productos[],3,FALSE))</f>
        <v/>
      </c>
      <c r="E5126" s="22"/>
      <c r="F5126" s="1" t="str">
        <f>IF(ISBLANK(Ventas[[#This Row],[Código]]),"",VLOOKUP(Ventas[[#This Row],[Código]],Productos[],4,FALSE))</f>
        <v/>
      </c>
      <c r="G5126" s="1" t="str">
        <f>IF(ISBLANK(Ventas[[#This Row],[Código]]),"",VLOOKUP(Ventas[[#This Row],[Código]],Productos[],5,FALSE))</f>
        <v/>
      </c>
      <c r="H5126" s="23" t="str">
        <f>IF(ISBLANK(Ventas[[#This Row],[Código]]),"",Ventas[[#This Row],[Precio Unitario]]*Ventas[[#This Row],[Cantidad]])</f>
        <v/>
      </c>
      <c r="I5126" s="1" t="str">
        <f>IF(ISBLANK(Ventas[[#This Row],[Código]]),"",SUM(Ventas[[#This Row],[Monto]],I5125))</f>
        <v/>
      </c>
    </row>
    <row r="5127" spans="3:9" x14ac:dyDescent="0.25">
      <c r="C5127" t="str">
        <f>IF(ISBLANK(Ventas[[#This Row],[Código]]),"",VLOOKUP(Ventas[[#This Row],[Código]],Productos[],2,FALSE))</f>
        <v/>
      </c>
      <c r="D5127" t="str">
        <f>IF(ISBLANK(Ventas[[#This Row],[Código]]),"",VLOOKUP(Ventas[[#This Row],[Código]],Productos[],3,FALSE))</f>
        <v/>
      </c>
      <c r="E5127" s="22"/>
      <c r="F5127" s="1" t="str">
        <f>IF(ISBLANK(Ventas[[#This Row],[Código]]),"",VLOOKUP(Ventas[[#This Row],[Código]],Productos[],4,FALSE))</f>
        <v/>
      </c>
      <c r="G5127" s="1" t="str">
        <f>IF(ISBLANK(Ventas[[#This Row],[Código]]),"",VLOOKUP(Ventas[[#This Row],[Código]],Productos[],5,FALSE))</f>
        <v/>
      </c>
      <c r="H5127" s="23" t="str">
        <f>IF(ISBLANK(Ventas[[#This Row],[Código]]),"",Ventas[[#This Row],[Precio Unitario]]*Ventas[[#This Row],[Cantidad]])</f>
        <v/>
      </c>
      <c r="I5127" s="1" t="str">
        <f>IF(ISBLANK(Ventas[[#This Row],[Código]]),"",SUM(Ventas[[#This Row],[Monto]],I5126))</f>
        <v/>
      </c>
    </row>
    <row r="5128" spans="3:9" x14ac:dyDescent="0.25">
      <c r="C5128" t="str">
        <f>IF(ISBLANK(Ventas[[#This Row],[Código]]),"",VLOOKUP(Ventas[[#This Row],[Código]],Productos[],2,FALSE))</f>
        <v/>
      </c>
      <c r="D5128" t="str">
        <f>IF(ISBLANK(Ventas[[#This Row],[Código]]),"",VLOOKUP(Ventas[[#This Row],[Código]],Productos[],3,FALSE))</f>
        <v/>
      </c>
      <c r="E5128" s="22"/>
      <c r="F5128" s="1" t="str">
        <f>IF(ISBLANK(Ventas[[#This Row],[Código]]),"",VLOOKUP(Ventas[[#This Row],[Código]],Productos[],4,FALSE))</f>
        <v/>
      </c>
      <c r="G5128" s="1" t="str">
        <f>IF(ISBLANK(Ventas[[#This Row],[Código]]),"",VLOOKUP(Ventas[[#This Row],[Código]],Productos[],5,FALSE))</f>
        <v/>
      </c>
      <c r="H5128" s="23" t="str">
        <f>IF(ISBLANK(Ventas[[#This Row],[Código]]),"",Ventas[[#This Row],[Precio Unitario]]*Ventas[[#This Row],[Cantidad]])</f>
        <v/>
      </c>
      <c r="I5128" s="1" t="str">
        <f>IF(ISBLANK(Ventas[[#This Row],[Código]]),"",SUM(Ventas[[#This Row],[Monto]],I5127))</f>
        <v/>
      </c>
    </row>
    <row r="5129" spans="3:9" x14ac:dyDescent="0.25">
      <c r="C5129" t="str">
        <f>IF(ISBLANK(Ventas[[#This Row],[Código]]),"",VLOOKUP(Ventas[[#This Row],[Código]],Productos[],2,FALSE))</f>
        <v/>
      </c>
      <c r="D5129" t="str">
        <f>IF(ISBLANK(Ventas[[#This Row],[Código]]),"",VLOOKUP(Ventas[[#This Row],[Código]],Productos[],3,FALSE))</f>
        <v/>
      </c>
      <c r="E5129" s="22"/>
      <c r="F5129" s="1" t="str">
        <f>IF(ISBLANK(Ventas[[#This Row],[Código]]),"",VLOOKUP(Ventas[[#This Row],[Código]],Productos[],4,FALSE))</f>
        <v/>
      </c>
      <c r="G5129" s="1" t="str">
        <f>IF(ISBLANK(Ventas[[#This Row],[Código]]),"",VLOOKUP(Ventas[[#This Row],[Código]],Productos[],5,FALSE))</f>
        <v/>
      </c>
      <c r="H5129" s="23" t="str">
        <f>IF(ISBLANK(Ventas[[#This Row],[Código]]),"",Ventas[[#This Row],[Precio Unitario]]*Ventas[[#This Row],[Cantidad]])</f>
        <v/>
      </c>
      <c r="I5129" s="1" t="str">
        <f>IF(ISBLANK(Ventas[[#This Row],[Código]]),"",SUM(Ventas[[#This Row],[Monto]],I5128))</f>
        <v/>
      </c>
    </row>
    <row r="5130" spans="3:9" x14ac:dyDescent="0.25">
      <c r="C5130" t="str">
        <f>IF(ISBLANK(Ventas[[#This Row],[Código]]),"",VLOOKUP(Ventas[[#This Row],[Código]],Productos[],2,FALSE))</f>
        <v/>
      </c>
      <c r="D5130" t="str">
        <f>IF(ISBLANK(Ventas[[#This Row],[Código]]),"",VLOOKUP(Ventas[[#This Row],[Código]],Productos[],3,FALSE))</f>
        <v/>
      </c>
      <c r="E5130" s="22"/>
      <c r="F5130" s="1" t="str">
        <f>IF(ISBLANK(Ventas[[#This Row],[Código]]),"",VLOOKUP(Ventas[[#This Row],[Código]],Productos[],4,FALSE))</f>
        <v/>
      </c>
      <c r="G5130" s="1" t="str">
        <f>IF(ISBLANK(Ventas[[#This Row],[Código]]),"",VLOOKUP(Ventas[[#This Row],[Código]],Productos[],5,FALSE))</f>
        <v/>
      </c>
      <c r="H5130" s="23" t="str">
        <f>IF(ISBLANK(Ventas[[#This Row],[Código]]),"",Ventas[[#This Row],[Precio Unitario]]*Ventas[[#This Row],[Cantidad]])</f>
        <v/>
      </c>
      <c r="I5130" s="1" t="str">
        <f>IF(ISBLANK(Ventas[[#This Row],[Código]]),"",SUM(Ventas[[#This Row],[Monto]],I5129))</f>
        <v/>
      </c>
    </row>
    <row r="5131" spans="3:9" x14ac:dyDescent="0.25">
      <c r="C5131" t="str">
        <f>IF(ISBLANK(Ventas[[#This Row],[Código]]),"",VLOOKUP(Ventas[[#This Row],[Código]],Productos[],2,FALSE))</f>
        <v/>
      </c>
      <c r="D5131" t="str">
        <f>IF(ISBLANK(Ventas[[#This Row],[Código]]),"",VLOOKUP(Ventas[[#This Row],[Código]],Productos[],3,FALSE))</f>
        <v/>
      </c>
      <c r="E5131" s="22"/>
      <c r="F5131" s="1" t="str">
        <f>IF(ISBLANK(Ventas[[#This Row],[Código]]),"",VLOOKUP(Ventas[[#This Row],[Código]],Productos[],4,FALSE))</f>
        <v/>
      </c>
      <c r="G5131" s="1" t="str">
        <f>IF(ISBLANK(Ventas[[#This Row],[Código]]),"",VLOOKUP(Ventas[[#This Row],[Código]],Productos[],5,FALSE))</f>
        <v/>
      </c>
      <c r="H5131" s="23" t="str">
        <f>IF(ISBLANK(Ventas[[#This Row],[Código]]),"",Ventas[[#This Row],[Precio Unitario]]*Ventas[[#This Row],[Cantidad]])</f>
        <v/>
      </c>
      <c r="I5131" s="1" t="str">
        <f>IF(ISBLANK(Ventas[[#This Row],[Código]]),"",SUM(Ventas[[#This Row],[Monto]],I5130))</f>
        <v/>
      </c>
    </row>
    <row r="5132" spans="3:9" x14ac:dyDescent="0.25">
      <c r="C5132" t="str">
        <f>IF(ISBLANK(Ventas[[#This Row],[Código]]),"",VLOOKUP(Ventas[[#This Row],[Código]],Productos[],2,FALSE))</f>
        <v/>
      </c>
      <c r="D5132" t="str">
        <f>IF(ISBLANK(Ventas[[#This Row],[Código]]),"",VLOOKUP(Ventas[[#This Row],[Código]],Productos[],3,FALSE))</f>
        <v/>
      </c>
      <c r="E5132" s="22"/>
      <c r="F5132" s="1" t="str">
        <f>IF(ISBLANK(Ventas[[#This Row],[Código]]),"",VLOOKUP(Ventas[[#This Row],[Código]],Productos[],4,FALSE))</f>
        <v/>
      </c>
      <c r="G5132" s="1" t="str">
        <f>IF(ISBLANK(Ventas[[#This Row],[Código]]),"",VLOOKUP(Ventas[[#This Row],[Código]],Productos[],5,FALSE))</f>
        <v/>
      </c>
      <c r="H5132" s="23" t="str">
        <f>IF(ISBLANK(Ventas[[#This Row],[Código]]),"",Ventas[[#This Row],[Precio Unitario]]*Ventas[[#This Row],[Cantidad]])</f>
        <v/>
      </c>
      <c r="I5132" s="1" t="str">
        <f>IF(ISBLANK(Ventas[[#This Row],[Código]]),"",SUM(Ventas[[#This Row],[Monto]],I5131))</f>
        <v/>
      </c>
    </row>
    <row r="5133" spans="3:9" x14ac:dyDescent="0.25">
      <c r="C5133" t="str">
        <f>IF(ISBLANK(Ventas[[#This Row],[Código]]),"",VLOOKUP(Ventas[[#This Row],[Código]],Productos[],2,FALSE))</f>
        <v/>
      </c>
      <c r="D5133" t="str">
        <f>IF(ISBLANK(Ventas[[#This Row],[Código]]),"",VLOOKUP(Ventas[[#This Row],[Código]],Productos[],3,FALSE))</f>
        <v/>
      </c>
      <c r="E5133" s="22"/>
      <c r="F5133" s="1" t="str">
        <f>IF(ISBLANK(Ventas[[#This Row],[Código]]),"",VLOOKUP(Ventas[[#This Row],[Código]],Productos[],4,FALSE))</f>
        <v/>
      </c>
      <c r="G5133" s="1" t="str">
        <f>IF(ISBLANK(Ventas[[#This Row],[Código]]),"",VLOOKUP(Ventas[[#This Row],[Código]],Productos[],5,FALSE))</f>
        <v/>
      </c>
      <c r="H5133" s="23" t="str">
        <f>IF(ISBLANK(Ventas[[#This Row],[Código]]),"",Ventas[[#This Row],[Precio Unitario]]*Ventas[[#This Row],[Cantidad]])</f>
        <v/>
      </c>
      <c r="I5133" s="1" t="str">
        <f>IF(ISBLANK(Ventas[[#This Row],[Código]]),"",SUM(Ventas[[#This Row],[Monto]],I5132))</f>
        <v/>
      </c>
    </row>
    <row r="5134" spans="3:9" x14ac:dyDescent="0.25">
      <c r="C5134" t="str">
        <f>IF(ISBLANK(Ventas[[#This Row],[Código]]),"",VLOOKUP(Ventas[[#This Row],[Código]],Productos[],2,FALSE))</f>
        <v/>
      </c>
      <c r="D5134" t="str">
        <f>IF(ISBLANK(Ventas[[#This Row],[Código]]),"",VLOOKUP(Ventas[[#This Row],[Código]],Productos[],3,FALSE))</f>
        <v/>
      </c>
      <c r="E5134" s="22"/>
      <c r="F5134" s="1" t="str">
        <f>IF(ISBLANK(Ventas[[#This Row],[Código]]),"",VLOOKUP(Ventas[[#This Row],[Código]],Productos[],4,FALSE))</f>
        <v/>
      </c>
      <c r="G5134" s="1" t="str">
        <f>IF(ISBLANK(Ventas[[#This Row],[Código]]),"",VLOOKUP(Ventas[[#This Row],[Código]],Productos[],5,FALSE))</f>
        <v/>
      </c>
      <c r="H5134" s="23" t="str">
        <f>IF(ISBLANK(Ventas[[#This Row],[Código]]),"",Ventas[[#This Row],[Precio Unitario]]*Ventas[[#This Row],[Cantidad]])</f>
        <v/>
      </c>
      <c r="I5134" s="1" t="str">
        <f>IF(ISBLANK(Ventas[[#This Row],[Código]]),"",SUM(Ventas[[#This Row],[Monto]],I5133))</f>
        <v/>
      </c>
    </row>
    <row r="5135" spans="3:9" x14ac:dyDescent="0.25">
      <c r="C5135" t="str">
        <f>IF(ISBLANK(Ventas[[#This Row],[Código]]),"",VLOOKUP(Ventas[[#This Row],[Código]],Productos[],2,FALSE))</f>
        <v/>
      </c>
      <c r="D5135" t="str">
        <f>IF(ISBLANK(Ventas[[#This Row],[Código]]),"",VLOOKUP(Ventas[[#This Row],[Código]],Productos[],3,FALSE))</f>
        <v/>
      </c>
      <c r="E5135" s="22"/>
      <c r="F5135" s="1" t="str">
        <f>IF(ISBLANK(Ventas[[#This Row],[Código]]),"",VLOOKUP(Ventas[[#This Row],[Código]],Productos[],4,FALSE))</f>
        <v/>
      </c>
      <c r="G5135" s="1" t="str">
        <f>IF(ISBLANK(Ventas[[#This Row],[Código]]),"",VLOOKUP(Ventas[[#This Row],[Código]],Productos[],5,FALSE))</f>
        <v/>
      </c>
      <c r="H5135" s="23" t="str">
        <f>IF(ISBLANK(Ventas[[#This Row],[Código]]),"",Ventas[[#This Row],[Precio Unitario]]*Ventas[[#This Row],[Cantidad]])</f>
        <v/>
      </c>
      <c r="I5135" s="1" t="str">
        <f>IF(ISBLANK(Ventas[[#This Row],[Código]]),"",SUM(Ventas[[#This Row],[Monto]],I5134))</f>
        <v/>
      </c>
    </row>
    <row r="5136" spans="3:9" x14ac:dyDescent="0.25">
      <c r="C5136" t="str">
        <f>IF(ISBLANK(Ventas[[#This Row],[Código]]),"",VLOOKUP(Ventas[[#This Row],[Código]],Productos[],2,FALSE))</f>
        <v/>
      </c>
      <c r="D5136" t="str">
        <f>IF(ISBLANK(Ventas[[#This Row],[Código]]),"",VLOOKUP(Ventas[[#This Row],[Código]],Productos[],3,FALSE))</f>
        <v/>
      </c>
      <c r="E5136" s="22"/>
      <c r="F5136" s="1" t="str">
        <f>IF(ISBLANK(Ventas[[#This Row],[Código]]),"",VLOOKUP(Ventas[[#This Row],[Código]],Productos[],4,FALSE))</f>
        <v/>
      </c>
      <c r="G5136" s="1" t="str">
        <f>IF(ISBLANK(Ventas[[#This Row],[Código]]),"",VLOOKUP(Ventas[[#This Row],[Código]],Productos[],5,FALSE))</f>
        <v/>
      </c>
      <c r="H5136" s="23" t="str">
        <f>IF(ISBLANK(Ventas[[#This Row],[Código]]),"",Ventas[[#This Row],[Precio Unitario]]*Ventas[[#This Row],[Cantidad]])</f>
        <v/>
      </c>
      <c r="I5136" s="1" t="str">
        <f>IF(ISBLANK(Ventas[[#This Row],[Código]]),"",SUM(Ventas[[#This Row],[Monto]],I5135))</f>
        <v/>
      </c>
    </row>
    <row r="5137" spans="3:9" x14ac:dyDescent="0.25">
      <c r="C5137" t="str">
        <f>IF(ISBLANK(Ventas[[#This Row],[Código]]),"",VLOOKUP(Ventas[[#This Row],[Código]],Productos[],2,FALSE))</f>
        <v/>
      </c>
      <c r="D5137" t="str">
        <f>IF(ISBLANK(Ventas[[#This Row],[Código]]),"",VLOOKUP(Ventas[[#This Row],[Código]],Productos[],3,FALSE))</f>
        <v/>
      </c>
      <c r="E5137" s="22"/>
      <c r="F5137" s="1" t="str">
        <f>IF(ISBLANK(Ventas[[#This Row],[Código]]),"",VLOOKUP(Ventas[[#This Row],[Código]],Productos[],4,FALSE))</f>
        <v/>
      </c>
      <c r="G5137" s="1" t="str">
        <f>IF(ISBLANK(Ventas[[#This Row],[Código]]),"",VLOOKUP(Ventas[[#This Row],[Código]],Productos[],5,FALSE))</f>
        <v/>
      </c>
      <c r="H5137" s="23" t="str">
        <f>IF(ISBLANK(Ventas[[#This Row],[Código]]),"",Ventas[[#This Row],[Precio Unitario]]*Ventas[[#This Row],[Cantidad]])</f>
        <v/>
      </c>
      <c r="I5137" s="1" t="str">
        <f>IF(ISBLANK(Ventas[[#This Row],[Código]]),"",SUM(Ventas[[#This Row],[Monto]],I5136))</f>
        <v/>
      </c>
    </row>
    <row r="5138" spans="3:9" x14ac:dyDescent="0.25">
      <c r="C5138" t="str">
        <f>IF(ISBLANK(Ventas[[#This Row],[Código]]),"",VLOOKUP(Ventas[[#This Row],[Código]],Productos[],2,FALSE))</f>
        <v/>
      </c>
      <c r="D5138" t="str">
        <f>IF(ISBLANK(Ventas[[#This Row],[Código]]),"",VLOOKUP(Ventas[[#This Row],[Código]],Productos[],3,FALSE))</f>
        <v/>
      </c>
      <c r="E5138" s="22"/>
      <c r="F5138" s="1" t="str">
        <f>IF(ISBLANK(Ventas[[#This Row],[Código]]),"",VLOOKUP(Ventas[[#This Row],[Código]],Productos[],4,FALSE))</f>
        <v/>
      </c>
      <c r="G5138" s="1" t="str">
        <f>IF(ISBLANK(Ventas[[#This Row],[Código]]),"",VLOOKUP(Ventas[[#This Row],[Código]],Productos[],5,FALSE))</f>
        <v/>
      </c>
      <c r="H5138" s="23" t="str">
        <f>IF(ISBLANK(Ventas[[#This Row],[Código]]),"",Ventas[[#This Row],[Precio Unitario]]*Ventas[[#This Row],[Cantidad]])</f>
        <v/>
      </c>
      <c r="I5138" s="1" t="str">
        <f>IF(ISBLANK(Ventas[[#This Row],[Código]]),"",SUM(Ventas[[#This Row],[Monto]],I5137))</f>
        <v/>
      </c>
    </row>
    <row r="5139" spans="3:9" x14ac:dyDescent="0.25">
      <c r="C5139" t="str">
        <f>IF(ISBLANK(Ventas[[#This Row],[Código]]),"",VLOOKUP(Ventas[[#This Row],[Código]],Productos[],2,FALSE))</f>
        <v/>
      </c>
      <c r="D5139" t="str">
        <f>IF(ISBLANK(Ventas[[#This Row],[Código]]),"",VLOOKUP(Ventas[[#This Row],[Código]],Productos[],3,FALSE))</f>
        <v/>
      </c>
      <c r="E5139" s="22"/>
      <c r="F5139" s="1" t="str">
        <f>IF(ISBLANK(Ventas[[#This Row],[Código]]),"",VLOOKUP(Ventas[[#This Row],[Código]],Productos[],4,FALSE))</f>
        <v/>
      </c>
      <c r="G5139" s="1" t="str">
        <f>IF(ISBLANK(Ventas[[#This Row],[Código]]),"",VLOOKUP(Ventas[[#This Row],[Código]],Productos[],5,FALSE))</f>
        <v/>
      </c>
      <c r="H5139" s="23" t="str">
        <f>IF(ISBLANK(Ventas[[#This Row],[Código]]),"",Ventas[[#This Row],[Precio Unitario]]*Ventas[[#This Row],[Cantidad]])</f>
        <v/>
      </c>
      <c r="I5139" s="1" t="str">
        <f>IF(ISBLANK(Ventas[[#This Row],[Código]]),"",SUM(Ventas[[#This Row],[Monto]],I5138))</f>
        <v/>
      </c>
    </row>
    <row r="5140" spans="3:9" x14ac:dyDescent="0.25">
      <c r="C5140" t="str">
        <f>IF(ISBLANK(Ventas[[#This Row],[Código]]),"",VLOOKUP(Ventas[[#This Row],[Código]],Productos[],2,FALSE))</f>
        <v/>
      </c>
      <c r="D5140" t="str">
        <f>IF(ISBLANK(Ventas[[#This Row],[Código]]),"",VLOOKUP(Ventas[[#This Row],[Código]],Productos[],3,FALSE))</f>
        <v/>
      </c>
      <c r="E5140" s="22"/>
      <c r="F5140" s="1" t="str">
        <f>IF(ISBLANK(Ventas[[#This Row],[Código]]),"",VLOOKUP(Ventas[[#This Row],[Código]],Productos[],4,FALSE))</f>
        <v/>
      </c>
      <c r="G5140" s="1" t="str">
        <f>IF(ISBLANK(Ventas[[#This Row],[Código]]),"",VLOOKUP(Ventas[[#This Row],[Código]],Productos[],5,FALSE))</f>
        <v/>
      </c>
      <c r="H5140" s="23" t="str">
        <f>IF(ISBLANK(Ventas[[#This Row],[Código]]),"",Ventas[[#This Row],[Precio Unitario]]*Ventas[[#This Row],[Cantidad]])</f>
        <v/>
      </c>
      <c r="I5140" s="1" t="str">
        <f>IF(ISBLANK(Ventas[[#This Row],[Código]]),"",SUM(Ventas[[#This Row],[Monto]],I5139))</f>
        <v/>
      </c>
    </row>
    <row r="5141" spans="3:9" x14ac:dyDescent="0.25">
      <c r="C5141" t="str">
        <f>IF(ISBLANK(Ventas[[#This Row],[Código]]),"",VLOOKUP(Ventas[[#This Row],[Código]],Productos[],2,FALSE))</f>
        <v/>
      </c>
      <c r="D5141" t="str">
        <f>IF(ISBLANK(Ventas[[#This Row],[Código]]),"",VLOOKUP(Ventas[[#This Row],[Código]],Productos[],3,FALSE))</f>
        <v/>
      </c>
      <c r="E5141" s="22"/>
      <c r="F5141" s="1" t="str">
        <f>IF(ISBLANK(Ventas[[#This Row],[Código]]),"",VLOOKUP(Ventas[[#This Row],[Código]],Productos[],4,FALSE))</f>
        <v/>
      </c>
      <c r="G5141" s="1" t="str">
        <f>IF(ISBLANK(Ventas[[#This Row],[Código]]),"",VLOOKUP(Ventas[[#This Row],[Código]],Productos[],5,FALSE))</f>
        <v/>
      </c>
      <c r="H5141" s="23" t="str">
        <f>IF(ISBLANK(Ventas[[#This Row],[Código]]),"",Ventas[[#This Row],[Precio Unitario]]*Ventas[[#This Row],[Cantidad]])</f>
        <v/>
      </c>
      <c r="I5141" s="1" t="str">
        <f>IF(ISBLANK(Ventas[[#This Row],[Código]]),"",SUM(Ventas[[#This Row],[Monto]],I5140))</f>
        <v/>
      </c>
    </row>
    <row r="5142" spans="3:9" x14ac:dyDescent="0.25">
      <c r="C5142" t="str">
        <f>IF(ISBLANK(Ventas[[#This Row],[Código]]),"",VLOOKUP(Ventas[[#This Row],[Código]],Productos[],2,FALSE))</f>
        <v/>
      </c>
      <c r="D5142" t="str">
        <f>IF(ISBLANK(Ventas[[#This Row],[Código]]),"",VLOOKUP(Ventas[[#This Row],[Código]],Productos[],3,FALSE))</f>
        <v/>
      </c>
      <c r="E5142" s="22"/>
      <c r="F5142" s="1" t="str">
        <f>IF(ISBLANK(Ventas[[#This Row],[Código]]),"",VLOOKUP(Ventas[[#This Row],[Código]],Productos[],4,FALSE))</f>
        <v/>
      </c>
      <c r="G5142" s="1" t="str">
        <f>IF(ISBLANK(Ventas[[#This Row],[Código]]),"",VLOOKUP(Ventas[[#This Row],[Código]],Productos[],5,FALSE))</f>
        <v/>
      </c>
      <c r="H5142" s="23" t="str">
        <f>IF(ISBLANK(Ventas[[#This Row],[Código]]),"",Ventas[[#This Row],[Precio Unitario]]*Ventas[[#This Row],[Cantidad]])</f>
        <v/>
      </c>
      <c r="I5142" s="1" t="str">
        <f>IF(ISBLANK(Ventas[[#This Row],[Código]]),"",SUM(Ventas[[#This Row],[Monto]],I5141))</f>
        <v/>
      </c>
    </row>
    <row r="5143" spans="3:9" x14ac:dyDescent="0.25">
      <c r="C5143" t="str">
        <f>IF(ISBLANK(Ventas[[#This Row],[Código]]),"",VLOOKUP(Ventas[[#This Row],[Código]],Productos[],2,FALSE))</f>
        <v/>
      </c>
      <c r="D5143" t="str">
        <f>IF(ISBLANK(Ventas[[#This Row],[Código]]),"",VLOOKUP(Ventas[[#This Row],[Código]],Productos[],3,FALSE))</f>
        <v/>
      </c>
      <c r="E5143" s="22"/>
      <c r="F5143" s="1" t="str">
        <f>IF(ISBLANK(Ventas[[#This Row],[Código]]),"",VLOOKUP(Ventas[[#This Row],[Código]],Productos[],4,FALSE))</f>
        <v/>
      </c>
      <c r="G5143" s="1" t="str">
        <f>IF(ISBLANK(Ventas[[#This Row],[Código]]),"",VLOOKUP(Ventas[[#This Row],[Código]],Productos[],5,FALSE))</f>
        <v/>
      </c>
      <c r="H5143" s="23" t="str">
        <f>IF(ISBLANK(Ventas[[#This Row],[Código]]),"",Ventas[[#This Row],[Precio Unitario]]*Ventas[[#This Row],[Cantidad]])</f>
        <v/>
      </c>
      <c r="I5143" s="1" t="str">
        <f>IF(ISBLANK(Ventas[[#This Row],[Código]]),"",SUM(Ventas[[#This Row],[Monto]],I5142))</f>
        <v/>
      </c>
    </row>
    <row r="5144" spans="3:9" x14ac:dyDescent="0.25">
      <c r="C5144" t="str">
        <f>IF(ISBLANK(Ventas[[#This Row],[Código]]),"",VLOOKUP(Ventas[[#This Row],[Código]],Productos[],2,FALSE))</f>
        <v/>
      </c>
      <c r="D5144" t="str">
        <f>IF(ISBLANK(Ventas[[#This Row],[Código]]),"",VLOOKUP(Ventas[[#This Row],[Código]],Productos[],3,FALSE))</f>
        <v/>
      </c>
      <c r="E5144" s="22"/>
      <c r="F5144" s="1" t="str">
        <f>IF(ISBLANK(Ventas[[#This Row],[Código]]),"",VLOOKUP(Ventas[[#This Row],[Código]],Productos[],4,FALSE))</f>
        <v/>
      </c>
      <c r="G5144" s="1" t="str">
        <f>IF(ISBLANK(Ventas[[#This Row],[Código]]),"",VLOOKUP(Ventas[[#This Row],[Código]],Productos[],5,FALSE))</f>
        <v/>
      </c>
      <c r="H5144" s="23" t="str">
        <f>IF(ISBLANK(Ventas[[#This Row],[Código]]),"",Ventas[[#This Row],[Precio Unitario]]*Ventas[[#This Row],[Cantidad]])</f>
        <v/>
      </c>
      <c r="I5144" s="1" t="str">
        <f>IF(ISBLANK(Ventas[[#This Row],[Código]]),"",SUM(Ventas[[#This Row],[Monto]],I5143))</f>
        <v/>
      </c>
    </row>
    <row r="5145" spans="3:9" x14ac:dyDescent="0.25">
      <c r="C5145" t="str">
        <f>IF(ISBLANK(Ventas[[#This Row],[Código]]),"",VLOOKUP(Ventas[[#This Row],[Código]],Productos[],2,FALSE))</f>
        <v/>
      </c>
      <c r="D5145" t="str">
        <f>IF(ISBLANK(Ventas[[#This Row],[Código]]),"",VLOOKUP(Ventas[[#This Row],[Código]],Productos[],3,FALSE))</f>
        <v/>
      </c>
      <c r="E5145" s="22"/>
      <c r="F5145" s="1" t="str">
        <f>IF(ISBLANK(Ventas[[#This Row],[Código]]),"",VLOOKUP(Ventas[[#This Row],[Código]],Productos[],4,FALSE))</f>
        <v/>
      </c>
      <c r="G5145" s="1" t="str">
        <f>IF(ISBLANK(Ventas[[#This Row],[Código]]),"",VLOOKUP(Ventas[[#This Row],[Código]],Productos[],5,FALSE))</f>
        <v/>
      </c>
      <c r="H5145" s="23" t="str">
        <f>IF(ISBLANK(Ventas[[#This Row],[Código]]),"",Ventas[[#This Row],[Precio Unitario]]*Ventas[[#This Row],[Cantidad]])</f>
        <v/>
      </c>
      <c r="I5145" s="1" t="str">
        <f>IF(ISBLANK(Ventas[[#This Row],[Código]]),"",SUM(Ventas[[#This Row],[Monto]],I5144))</f>
        <v/>
      </c>
    </row>
    <row r="5146" spans="3:9" x14ac:dyDescent="0.25">
      <c r="C5146" t="str">
        <f>IF(ISBLANK(Ventas[[#This Row],[Código]]),"",VLOOKUP(Ventas[[#This Row],[Código]],Productos[],2,FALSE))</f>
        <v/>
      </c>
      <c r="D5146" t="str">
        <f>IF(ISBLANK(Ventas[[#This Row],[Código]]),"",VLOOKUP(Ventas[[#This Row],[Código]],Productos[],3,FALSE))</f>
        <v/>
      </c>
      <c r="E5146" s="22"/>
      <c r="F5146" s="1" t="str">
        <f>IF(ISBLANK(Ventas[[#This Row],[Código]]),"",VLOOKUP(Ventas[[#This Row],[Código]],Productos[],4,FALSE))</f>
        <v/>
      </c>
      <c r="G5146" s="1" t="str">
        <f>IF(ISBLANK(Ventas[[#This Row],[Código]]),"",VLOOKUP(Ventas[[#This Row],[Código]],Productos[],5,FALSE))</f>
        <v/>
      </c>
      <c r="H5146" s="23" t="str">
        <f>IF(ISBLANK(Ventas[[#This Row],[Código]]),"",Ventas[[#This Row],[Precio Unitario]]*Ventas[[#This Row],[Cantidad]])</f>
        <v/>
      </c>
      <c r="I5146" s="1" t="str">
        <f>IF(ISBLANK(Ventas[[#This Row],[Código]]),"",SUM(Ventas[[#This Row],[Monto]],I5145))</f>
        <v/>
      </c>
    </row>
    <row r="5147" spans="3:9" x14ac:dyDescent="0.25">
      <c r="C5147" t="str">
        <f>IF(ISBLANK(Ventas[[#This Row],[Código]]),"",VLOOKUP(Ventas[[#This Row],[Código]],Productos[],2,FALSE))</f>
        <v/>
      </c>
      <c r="D5147" t="str">
        <f>IF(ISBLANK(Ventas[[#This Row],[Código]]),"",VLOOKUP(Ventas[[#This Row],[Código]],Productos[],3,FALSE))</f>
        <v/>
      </c>
      <c r="E5147" s="22"/>
      <c r="F5147" s="1" t="str">
        <f>IF(ISBLANK(Ventas[[#This Row],[Código]]),"",VLOOKUP(Ventas[[#This Row],[Código]],Productos[],4,FALSE))</f>
        <v/>
      </c>
      <c r="G5147" s="1" t="str">
        <f>IF(ISBLANK(Ventas[[#This Row],[Código]]),"",VLOOKUP(Ventas[[#This Row],[Código]],Productos[],5,FALSE))</f>
        <v/>
      </c>
      <c r="H5147" s="23" t="str">
        <f>IF(ISBLANK(Ventas[[#This Row],[Código]]),"",Ventas[[#This Row],[Precio Unitario]]*Ventas[[#This Row],[Cantidad]])</f>
        <v/>
      </c>
      <c r="I5147" s="1" t="str">
        <f>IF(ISBLANK(Ventas[[#This Row],[Código]]),"",SUM(Ventas[[#This Row],[Monto]],I5146))</f>
        <v/>
      </c>
    </row>
    <row r="5148" spans="3:9" x14ac:dyDescent="0.25">
      <c r="C5148" t="str">
        <f>IF(ISBLANK(Ventas[[#This Row],[Código]]),"",VLOOKUP(Ventas[[#This Row],[Código]],Productos[],2,FALSE))</f>
        <v/>
      </c>
      <c r="D5148" t="str">
        <f>IF(ISBLANK(Ventas[[#This Row],[Código]]),"",VLOOKUP(Ventas[[#This Row],[Código]],Productos[],3,FALSE))</f>
        <v/>
      </c>
      <c r="E5148" s="22"/>
      <c r="F5148" s="1" t="str">
        <f>IF(ISBLANK(Ventas[[#This Row],[Código]]),"",VLOOKUP(Ventas[[#This Row],[Código]],Productos[],4,FALSE))</f>
        <v/>
      </c>
      <c r="G5148" s="1" t="str">
        <f>IF(ISBLANK(Ventas[[#This Row],[Código]]),"",VLOOKUP(Ventas[[#This Row],[Código]],Productos[],5,FALSE))</f>
        <v/>
      </c>
      <c r="H5148" s="23" t="str">
        <f>IF(ISBLANK(Ventas[[#This Row],[Código]]),"",Ventas[[#This Row],[Precio Unitario]]*Ventas[[#This Row],[Cantidad]])</f>
        <v/>
      </c>
      <c r="I5148" s="1" t="str">
        <f>IF(ISBLANK(Ventas[[#This Row],[Código]]),"",SUM(Ventas[[#This Row],[Monto]],I5147))</f>
        <v/>
      </c>
    </row>
    <row r="5149" spans="3:9" x14ac:dyDescent="0.25">
      <c r="C5149" t="str">
        <f>IF(ISBLANK(Ventas[[#This Row],[Código]]),"",VLOOKUP(Ventas[[#This Row],[Código]],Productos[],2,FALSE))</f>
        <v/>
      </c>
      <c r="D5149" t="str">
        <f>IF(ISBLANK(Ventas[[#This Row],[Código]]),"",VLOOKUP(Ventas[[#This Row],[Código]],Productos[],3,FALSE))</f>
        <v/>
      </c>
      <c r="E5149" s="22"/>
      <c r="F5149" s="1" t="str">
        <f>IF(ISBLANK(Ventas[[#This Row],[Código]]),"",VLOOKUP(Ventas[[#This Row],[Código]],Productos[],4,FALSE))</f>
        <v/>
      </c>
      <c r="G5149" s="1" t="str">
        <f>IF(ISBLANK(Ventas[[#This Row],[Código]]),"",VLOOKUP(Ventas[[#This Row],[Código]],Productos[],5,FALSE))</f>
        <v/>
      </c>
      <c r="H5149" s="23" t="str">
        <f>IF(ISBLANK(Ventas[[#This Row],[Código]]),"",Ventas[[#This Row],[Precio Unitario]]*Ventas[[#This Row],[Cantidad]])</f>
        <v/>
      </c>
      <c r="I5149" s="1" t="str">
        <f>IF(ISBLANK(Ventas[[#This Row],[Código]]),"",SUM(Ventas[[#This Row],[Monto]],I5148))</f>
        <v/>
      </c>
    </row>
    <row r="5150" spans="3:9" x14ac:dyDescent="0.25">
      <c r="C5150" t="str">
        <f>IF(ISBLANK(Ventas[[#This Row],[Código]]),"",VLOOKUP(Ventas[[#This Row],[Código]],Productos[],2,FALSE))</f>
        <v/>
      </c>
      <c r="D5150" t="str">
        <f>IF(ISBLANK(Ventas[[#This Row],[Código]]),"",VLOOKUP(Ventas[[#This Row],[Código]],Productos[],3,FALSE))</f>
        <v/>
      </c>
      <c r="E5150" s="22"/>
      <c r="F5150" s="1" t="str">
        <f>IF(ISBLANK(Ventas[[#This Row],[Código]]),"",VLOOKUP(Ventas[[#This Row],[Código]],Productos[],4,FALSE))</f>
        <v/>
      </c>
      <c r="G5150" s="1" t="str">
        <f>IF(ISBLANK(Ventas[[#This Row],[Código]]),"",VLOOKUP(Ventas[[#This Row],[Código]],Productos[],5,FALSE))</f>
        <v/>
      </c>
      <c r="H5150" s="23" t="str">
        <f>IF(ISBLANK(Ventas[[#This Row],[Código]]),"",Ventas[[#This Row],[Precio Unitario]]*Ventas[[#This Row],[Cantidad]])</f>
        <v/>
      </c>
      <c r="I5150" s="1" t="str">
        <f>IF(ISBLANK(Ventas[[#This Row],[Código]]),"",SUM(Ventas[[#This Row],[Monto]],I5149))</f>
        <v/>
      </c>
    </row>
    <row r="5151" spans="3:9" x14ac:dyDescent="0.25">
      <c r="C5151" t="str">
        <f>IF(ISBLANK(Ventas[[#This Row],[Código]]),"",VLOOKUP(Ventas[[#This Row],[Código]],Productos[],2,FALSE))</f>
        <v/>
      </c>
      <c r="D5151" t="str">
        <f>IF(ISBLANK(Ventas[[#This Row],[Código]]),"",VLOOKUP(Ventas[[#This Row],[Código]],Productos[],3,FALSE))</f>
        <v/>
      </c>
      <c r="E5151" s="22"/>
      <c r="F5151" s="1" t="str">
        <f>IF(ISBLANK(Ventas[[#This Row],[Código]]),"",VLOOKUP(Ventas[[#This Row],[Código]],Productos[],4,FALSE))</f>
        <v/>
      </c>
      <c r="G5151" s="1" t="str">
        <f>IF(ISBLANK(Ventas[[#This Row],[Código]]),"",VLOOKUP(Ventas[[#This Row],[Código]],Productos[],5,FALSE))</f>
        <v/>
      </c>
      <c r="H5151" s="23" t="str">
        <f>IF(ISBLANK(Ventas[[#This Row],[Código]]),"",Ventas[[#This Row],[Precio Unitario]]*Ventas[[#This Row],[Cantidad]])</f>
        <v/>
      </c>
      <c r="I5151" s="1" t="str">
        <f>IF(ISBLANK(Ventas[[#This Row],[Código]]),"",SUM(Ventas[[#This Row],[Monto]],I5150))</f>
        <v/>
      </c>
    </row>
    <row r="5152" spans="3:9" x14ac:dyDescent="0.25">
      <c r="C5152" t="str">
        <f>IF(ISBLANK(Ventas[[#This Row],[Código]]),"",VLOOKUP(Ventas[[#This Row],[Código]],Productos[],2,FALSE))</f>
        <v/>
      </c>
      <c r="D5152" t="str">
        <f>IF(ISBLANK(Ventas[[#This Row],[Código]]),"",VLOOKUP(Ventas[[#This Row],[Código]],Productos[],3,FALSE))</f>
        <v/>
      </c>
      <c r="E5152" s="22"/>
      <c r="F5152" s="1" t="str">
        <f>IF(ISBLANK(Ventas[[#This Row],[Código]]),"",VLOOKUP(Ventas[[#This Row],[Código]],Productos[],4,FALSE))</f>
        <v/>
      </c>
      <c r="G5152" s="1" t="str">
        <f>IF(ISBLANK(Ventas[[#This Row],[Código]]),"",VLOOKUP(Ventas[[#This Row],[Código]],Productos[],5,FALSE))</f>
        <v/>
      </c>
      <c r="H5152" s="23" t="str">
        <f>IF(ISBLANK(Ventas[[#This Row],[Código]]),"",Ventas[[#This Row],[Precio Unitario]]*Ventas[[#This Row],[Cantidad]])</f>
        <v/>
      </c>
      <c r="I5152" s="1" t="str">
        <f>IF(ISBLANK(Ventas[[#This Row],[Código]]),"",SUM(Ventas[[#This Row],[Monto]],I5151))</f>
        <v/>
      </c>
    </row>
    <row r="5153" spans="3:9" x14ac:dyDescent="0.25">
      <c r="C5153" t="str">
        <f>IF(ISBLANK(Ventas[[#This Row],[Código]]),"",VLOOKUP(Ventas[[#This Row],[Código]],Productos[],2,FALSE))</f>
        <v/>
      </c>
      <c r="D5153" t="str">
        <f>IF(ISBLANK(Ventas[[#This Row],[Código]]),"",VLOOKUP(Ventas[[#This Row],[Código]],Productos[],3,FALSE))</f>
        <v/>
      </c>
      <c r="E5153" s="22"/>
      <c r="F5153" s="1" t="str">
        <f>IF(ISBLANK(Ventas[[#This Row],[Código]]),"",VLOOKUP(Ventas[[#This Row],[Código]],Productos[],4,FALSE))</f>
        <v/>
      </c>
      <c r="G5153" s="1" t="str">
        <f>IF(ISBLANK(Ventas[[#This Row],[Código]]),"",VLOOKUP(Ventas[[#This Row],[Código]],Productos[],5,FALSE))</f>
        <v/>
      </c>
      <c r="H5153" s="23" t="str">
        <f>IF(ISBLANK(Ventas[[#This Row],[Código]]),"",Ventas[[#This Row],[Precio Unitario]]*Ventas[[#This Row],[Cantidad]])</f>
        <v/>
      </c>
      <c r="I5153" s="1" t="str">
        <f>IF(ISBLANK(Ventas[[#This Row],[Código]]),"",SUM(Ventas[[#This Row],[Monto]],I5152))</f>
        <v/>
      </c>
    </row>
    <row r="5154" spans="3:9" x14ac:dyDescent="0.25">
      <c r="C5154" t="str">
        <f>IF(ISBLANK(Ventas[[#This Row],[Código]]),"",VLOOKUP(Ventas[[#This Row],[Código]],Productos[],2,FALSE))</f>
        <v/>
      </c>
      <c r="D5154" t="str">
        <f>IF(ISBLANK(Ventas[[#This Row],[Código]]),"",VLOOKUP(Ventas[[#This Row],[Código]],Productos[],3,FALSE))</f>
        <v/>
      </c>
      <c r="E5154" s="22"/>
      <c r="F5154" s="1" t="str">
        <f>IF(ISBLANK(Ventas[[#This Row],[Código]]),"",VLOOKUP(Ventas[[#This Row],[Código]],Productos[],4,FALSE))</f>
        <v/>
      </c>
      <c r="G5154" s="1" t="str">
        <f>IF(ISBLANK(Ventas[[#This Row],[Código]]),"",VLOOKUP(Ventas[[#This Row],[Código]],Productos[],5,FALSE))</f>
        <v/>
      </c>
      <c r="H5154" s="23" t="str">
        <f>IF(ISBLANK(Ventas[[#This Row],[Código]]),"",Ventas[[#This Row],[Precio Unitario]]*Ventas[[#This Row],[Cantidad]])</f>
        <v/>
      </c>
      <c r="I5154" s="1" t="str">
        <f>IF(ISBLANK(Ventas[[#This Row],[Código]]),"",SUM(Ventas[[#This Row],[Monto]],I5153))</f>
        <v/>
      </c>
    </row>
    <row r="5155" spans="3:9" x14ac:dyDescent="0.25">
      <c r="C5155" t="str">
        <f>IF(ISBLANK(Ventas[[#This Row],[Código]]),"",VLOOKUP(Ventas[[#This Row],[Código]],Productos[],2,FALSE))</f>
        <v/>
      </c>
      <c r="D5155" t="str">
        <f>IF(ISBLANK(Ventas[[#This Row],[Código]]),"",VLOOKUP(Ventas[[#This Row],[Código]],Productos[],3,FALSE))</f>
        <v/>
      </c>
      <c r="E5155" s="22"/>
      <c r="F5155" s="1" t="str">
        <f>IF(ISBLANK(Ventas[[#This Row],[Código]]),"",VLOOKUP(Ventas[[#This Row],[Código]],Productos[],4,FALSE))</f>
        <v/>
      </c>
      <c r="G5155" s="1" t="str">
        <f>IF(ISBLANK(Ventas[[#This Row],[Código]]),"",VLOOKUP(Ventas[[#This Row],[Código]],Productos[],5,FALSE))</f>
        <v/>
      </c>
      <c r="H5155" s="23" t="str">
        <f>IF(ISBLANK(Ventas[[#This Row],[Código]]),"",Ventas[[#This Row],[Precio Unitario]]*Ventas[[#This Row],[Cantidad]])</f>
        <v/>
      </c>
      <c r="I5155" s="1" t="str">
        <f>IF(ISBLANK(Ventas[[#This Row],[Código]]),"",SUM(Ventas[[#This Row],[Monto]],I5154))</f>
        <v/>
      </c>
    </row>
    <row r="5156" spans="3:9" x14ac:dyDescent="0.25">
      <c r="C5156" t="str">
        <f>IF(ISBLANK(Ventas[[#This Row],[Código]]),"",VLOOKUP(Ventas[[#This Row],[Código]],Productos[],2,FALSE))</f>
        <v/>
      </c>
      <c r="D5156" t="str">
        <f>IF(ISBLANK(Ventas[[#This Row],[Código]]),"",VLOOKUP(Ventas[[#This Row],[Código]],Productos[],3,FALSE))</f>
        <v/>
      </c>
      <c r="E5156" s="22"/>
      <c r="F5156" s="1" t="str">
        <f>IF(ISBLANK(Ventas[[#This Row],[Código]]),"",VLOOKUP(Ventas[[#This Row],[Código]],Productos[],4,FALSE))</f>
        <v/>
      </c>
      <c r="G5156" s="1" t="str">
        <f>IF(ISBLANK(Ventas[[#This Row],[Código]]),"",VLOOKUP(Ventas[[#This Row],[Código]],Productos[],5,FALSE))</f>
        <v/>
      </c>
      <c r="H5156" s="23" t="str">
        <f>IF(ISBLANK(Ventas[[#This Row],[Código]]),"",Ventas[[#This Row],[Precio Unitario]]*Ventas[[#This Row],[Cantidad]])</f>
        <v/>
      </c>
      <c r="I5156" s="1" t="str">
        <f>IF(ISBLANK(Ventas[[#This Row],[Código]]),"",SUM(Ventas[[#This Row],[Monto]],I5155))</f>
        <v/>
      </c>
    </row>
    <row r="5157" spans="3:9" x14ac:dyDescent="0.25">
      <c r="C5157" t="str">
        <f>IF(ISBLANK(Ventas[[#This Row],[Código]]),"",VLOOKUP(Ventas[[#This Row],[Código]],Productos[],2,FALSE))</f>
        <v/>
      </c>
      <c r="D5157" t="str">
        <f>IF(ISBLANK(Ventas[[#This Row],[Código]]),"",VLOOKUP(Ventas[[#This Row],[Código]],Productos[],3,FALSE))</f>
        <v/>
      </c>
      <c r="E5157" s="22"/>
      <c r="F5157" s="1" t="str">
        <f>IF(ISBLANK(Ventas[[#This Row],[Código]]),"",VLOOKUP(Ventas[[#This Row],[Código]],Productos[],4,FALSE))</f>
        <v/>
      </c>
      <c r="G5157" s="1" t="str">
        <f>IF(ISBLANK(Ventas[[#This Row],[Código]]),"",VLOOKUP(Ventas[[#This Row],[Código]],Productos[],5,FALSE))</f>
        <v/>
      </c>
      <c r="H5157" s="23" t="str">
        <f>IF(ISBLANK(Ventas[[#This Row],[Código]]),"",Ventas[[#This Row],[Precio Unitario]]*Ventas[[#This Row],[Cantidad]])</f>
        <v/>
      </c>
      <c r="I5157" s="1" t="str">
        <f>IF(ISBLANK(Ventas[[#This Row],[Código]]),"",SUM(Ventas[[#This Row],[Monto]],I5156))</f>
        <v/>
      </c>
    </row>
    <row r="5158" spans="3:9" x14ac:dyDescent="0.25">
      <c r="C5158" t="str">
        <f>IF(ISBLANK(Ventas[[#This Row],[Código]]),"",VLOOKUP(Ventas[[#This Row],[Código]],Productos[],2,FALSE))</f>
        <v/>
      </c>
      <c r="D5158" t="str">
        <f>IF(ISBLANK(Ventas[[#This Row],[Código]]),"",VLOOKUP(Ventas[[#This Row],[Código]],Productos[],3,FALSE))</f>
        <v/>
      </c>
      <c r="E5158" s="22"/>
      <c r="F5158" s="1" t="str">
        <f>IF(ISBLANK(Ventas[[#This Row],[Código]]),"",VLOOKUP(Ventas[[#This Row],[Código]],Productos[],4,FALSE))</f>
        <v/>
      </c>
      <c r="G5158" s="1" t="str">
        <f>IF(ISBLANK(Ventas[[#This Row],[Código]]),"",VLOOKUP(Ventas[[#This Row],[Código]],Productos[],5,FALSE))</f>
        <v/>
      </c>
      <c r="H5158" s="23" t="str">
        <f>IF(ISBLANK(Ventas[[#This Row],[Código]]),"",Ventas[[#This Row],[Precio Unitario]]*Ventas[[#This Row],[Cantidad]])</f>
        <v/>
      </c>
      <c r="I5158" s="1" t="str">
        <f>IF(ISBLANK(Ventas[[#This Row],[Código]]),"",SUM(Ventas[[#This Row],[Monto]],I5157))</f>
        <v/>
      </c>
    </row>
    <row r="5159" spans="3:9" x14ac:dyDescent="0.25">
      <c r="C5159" t="str">
        <f>IF(ISBLANK(Ventas[[#This Row],[Código]]),"",VLOOKUP(Ventas[[#This Row],[Código]],Productos[],2,FALSE))</f>
        <v/>
      </c>
      <c r="D5159" t="str">
        <f>IF(ISBLANK(Ventas[[#This Row],[Código]]),"",VLOOKUP(Ventas[[#This Row],[Código]],Productos[],3,FALSE))</f>
        <v/>
      </c>
      <c r="E5159" s="22"/>
      <c r="F5159" s="1" t="str">
        <f>IF(ISBLANK(Ventas[[#This Row],[Código]]),"",VLOOKUP(Ventas[[#This Row],[Código]],Productos[],4,FALSE))</f>
        <v/>
      </c>
      <c r="G5159" s="1" t="str">
        <f>IF(ISBLANK(Ventas[[#This Row],[Código]]),"",VLOOKUP(Ventas[[#This Row],[Código]],Productos[],5,FALSE))</f>
        <v/>
      </c>
      <c r="H5159" s="23" t="str">
        <f>IF(ISBLANK(Ventas[[#This Row],[Código]]),"",Ventas[[#This Row],[Precio Unitario]]*Ventas[[#This Row],[Cantidad]])</f>
        <v/>
      </c>
      <c r="I5159" s="1" t="str">
        <f>IF(ISBLANK(Ventas[[#This Row],[Código]]),"",SUM(Ventas[[#This Row],[Monto]],I5158))</f>
        <v/>
      </c>
    </row>
    <row r="5160" spans="3:9" x14ac:dyDescent="0.25">
      <c r="C5160" t="str">
        <f>IF(ISBLANK(Ventas[[#This Row],[Código]]),"",VLOOKUP(Ventas[[#This Row],[Código]],Productos[],2,FALSE))</f>
        <v/>
      </c>
      <c r="D5160" t="str">
        <f>IF(ISBLANK(Ventas[[#This Row],[Código]]),"",VLOOKUP(Ventas[[#This Row],[Código]],Productos[],3,FALSE))</f>
        <v/>
      </c>
      <c r="E5160" s="22"/>
      <c r="F5160" s="1" t="str">
        <f>IF(ISBLANK(Ventas[[#This Row],[Código]]),"",VLOOKUP(Ventas[[#This Row],[Código]],Productos[],4,FALSE))</f>
        <v/>
      </c>
      <c r="G5160" s="1" t="str">
        <f>IF(ISBLANK(Ventas[[#This Row],[Código]]),"",VLOOKUP(Ventas[[#This Row],[Código]],Productos[],5,FALSE))</f>
        <v/>
      </c>
      <c r="H5160" s="23" t="str">
        <f>IF(ISBLANK(Ventas[[#This Row],[Código]]),"",Ventas[[#This Row],[Precio Unitario]]*Ventas[[#This Row],[Cantidad]])</f>
        <v/>
      </c>
      <c r="I5160" s="1" t="str">
        <f>IF(ISBLANK(Ventas[[#This Row],[Código]]),"",SUM(Ventas[[#This Row],[Monto]],I5159))</f>
        <v/>
      </c>
    </row>
    <row r="5161" spans="3:9" x14ac:dyDescent="0.25">
      <c r="C5161" t="str">
        <f>IF(ISBLANK(Ventas[[#This Row],[Código]]),"",VLOOKUP(Ventas[[#This Row],[Código]],Productos[],2,FALSE))</f>
        <v/>
      </c>
      <c r="D5161" t="str">
        <f>IF(ISBLANK(Ventas[[#This Row],[Código]]),"",VLOOKUP(Ventas[[#This Row],[Código]],Productos[],3,FALSE))</f>
        <v/>
      </c>
      <c r="E5161" s="22"/>
      <c r="F5161" s="1" t="str">
        <f>IF(ISBLANK(Ventas[[#This Row],[Código]]),"",VLOOKUP(Ventas[[#This Row],[Código]],Productos[],4,FALSE))</f>
        <v/>
      </c>
      <c r="G5161" s="1" t="str">
        <f>IF(ISBLANK(Ventas[[#This Row],[Código]]),"",VLOOKUP(Ventas[[#This Row],[Código]],Productos[],5,FALSE))</f>
        <v/>
      </c>
      <c r="H5161" s="23" t="str">
        <f>IF(ISBLANK(Ventas[[#This Row],[Código]]),"",Ventas[[#This Row],[Precio Unitario]]*Ventas[[#This Row],[Cantidad]])</f>
        <v/>
      </c>
      <c r="I5161" s="1" t="str">
        <f>IF(ISBLANK(Ventas[[#This Row],[Código]]),"",SUM(Ventas[[#This Row],[Monto]],I5160))</f>
        <v/>
      </c>
    </row>
    <row r="5162" spans="3:9" x14ac:dyDescent="0.25">
      <c r="C5162" t="str">
        <f>IF(ISBLANK(Ventas[[#This Row],[Código]]),"",VLOOKUP(Ventas[[#This Row],[Código]],Productos[],2,FALSE))</f>
        <v/>
      </c>
      <c r="D5162" t="str">
        <f>IF(ISBLANK(Ventas[[#This Row],[Código]]),"",VLOOKUP(Ventas[[#This Row],[Código]],Productos[],3,FALSE))</f>
        <v/>
      </c>
      <c r="E5162" s="22"/>
      <c r="F5162" s="1" t="str">
        <f>IF(ISBLANK(Ventas[[#This Row],[Código]]),"",VLOOKUP(Ventas[[#This Row],[Código]],Productos[],4,FALSE))</f>
        <v/>
      </c>
      <c r="G5162" s="1" t="str">
        <f>IF(ISBLANK(Ventas[[#This Row],[Código]]),"",VLOOKUP(Ventas[[#This Row],[Código]],Productos[],5,FALSE))</f>
        <v/>
      </c>
      <c r="H5162" s="23" t="str">
        <f>IF(ISBLANK(Ventas[[#This Row],[Código]]),"",Ventas[[#This Row],[Precio Unitario]]*Ventas[[#This Row],[Cantidad]])</f>
        <v/>
      </c>
      <c r="I5162" s="1" t="str">
        <f>IF(ISBLANK(Ventas[[#This Row],[Código]]),"",SUM(Ventas[[#This Row],[Monto]],I5161))</f>
        <v/>
      </c>
    </row>
    <row r="5163" spans="3:9" x14ac:dyDescent="0.25">
      <c r="C5163" t="str">
        <f>IF(ISBLANK(Ventas[[#This Row],[Código]]),"",VLOOKUP(Ventas[[#This Row],[Código]],Productos[],2,FALSE))</f>
        <v/>
      </c>
      <c r="D5163" t="str">
        <f>IF(ISBLANK(Ventas[[#This Row],[Código]]),"",VLOOKUP(Ventas[[#This Row],[Código]],Productos[],3,FALSE))</f>
        <v/>
      </c>
      <c r="E5163" s="22"/>
      <c r="F5163" s="1" t="str">
        <f>IF(ISBLANK(Ventas[[#This Row],[Código]]),"",VLOOKUP(Ventas[[#This Row],[Código]],Productos[],4,FALSE))</f>
        <v/>
      </c>
      <c r="G5163" s="1" t="str">
        <f>IF(ISBLANK(Ventas[[#This Row],[Código]]),"",VLOOKUP(Ventas[[#This Row],[Código]],Productos[],5,FALSE))</f>
        <v/>
      </c>
      <c r="H5163" s="23" t="str">
        <f>IF(ISBLANK(Ventas[[#This Row],[Código]]),"",Ventas[[#This Row],[Precio Unitario]]*Ventas[[#This Row],[Cantidad]])</f>
        <v/>
      </c>
      <c r="I5163" s="1" t="str">
        <f>IF(ISBLANK(Ventas[[#This Row],[Código]]),"",SUM(Ventas[[#This Row],[Monto]],I5162))</f>
        <v/>
      </c>
    </row>
    <row r="5164" spans="3:9" x14ac:dyDescent="0.25">
      <c r="C5164" t="str">
        <f>IF(ISBLANK(Ventas[[#This Row],[Código]]),"",VLOOKUP(Ventas[[#This Row],[Código]],Productos[],2,FALSE))</f>
        <v/>
      </c>
      <c r="D5164" t="str">
        <f>IF(ISBLANK(Ventas[[#This Row],[Código]]),"",VLOOKUP(Ventas[[#This Row],[Código]],Productos[],3,FALSE))</f>
        <v/>
      </c>
      <c r="E5164" s="22"/>
      <c r="F5164" s="1" t="str">
        <f>IF(ISBLANK(Ventas[[#This Row],[Código]]),"",VLOOKUP(Ventas[[#This Row],[Código]],Productos[],4,FALSE))</f>
        <v/>
      </c>
      <c r="G5164" s="1" t="str">
        <f>IF(ISBLANK(Ventas[[#This Row],[Código]]),"",VLOOKUP(Ventas[[#This Row],[Código]],Productos[],5,FALSE))</f>
        <v/>
      </c>
      <c r="H5164" s="23" t="str">
        <f>IF(ISBLANK(Ventas[[#This Row],[Código]]),"",Ventas[[#This Row],[Precio Unitario]]*Ventas[[#This Row],[Cantidad]])</f>
        <v/>
      </c>
      <c r="I5164" s="1" t="str">
        <f>IF(ISBLANK(Ventas[[#This Row],[Código]]),"",SUM(Ventas[[#This Row],[Monto]],I5163))</f>
        <v/>
      </c>
    </row>
    <row r="5165" spans="3:9" x14ac:dyDescent="0.25">
      <c r="C5165" t="str">
        <f>IF(ISBLANK(Ventas[[#This Row],[Código]]),"",VLOOKUP(Ventas[[#This Row],[Código]],Productos[],2,FALSE))</f>
        <v/>
      </c>
      <c r="D5165" t="str">
        <f>IF(ISBLANK(Ventas[[#This Row],[Código]]),"",VLOOKUP(Ventas[[#This Row],[Código]],Productos[],3,FALSE))</f>
        <v/>
      </c>
      <c r="E5165" s="22"/>
      <c r="F5165" s="1" t="str">
        <f>IF(ISBLANK(Ventas[[#This Row],[Código]]),"",VLOOKUP(Ventas[[#This Row],[Código]],Productos[],4,FALSE))</f>
        <v/>
      </c>
      <c r="G5165" s="1" t="str">
        <f>IF(ISBLANK(Ventas[[#This Row],[Código]]),"",VLOOKUP(Ventas[[#This Row],[Código]],Productos[],5,FALSE))</f>
        <v/>
      </c>
      <c r="H5165" s="23" t="str">
        <f>IF(ISBLANK(Ventas[[#This Row],[Código]]),"",Ventas[[#This Row],[Precio Unitario]]*Ventas[[#This Row],[Cantidad]])</f>
        <v/>
      </c>
      <c r="I5165" s="1" t="str">
        <f>IF(ISBLANK(Ventas[[#This Row],[Código]]),"",SUM(Ventas[[#This Row],[Monto]],I5164))</f>
        <v/>
      </c>
    </row>
    <row r="5166" spans="3:9" x14ac:dyDescent="0.25">
      <c r="C5166" t="str">
        <f>IF(ISBLANK(Ventas[[#This Row],[Código]]),"",VLOOKUP(Ventas[[#This Row],[Código]],Productos[],2,FALSE))</f>
        <v/>
      </c>
      <c r="D5166" t="str">
        <f>IF(ISBLANK(Ventas[[#This Row],[Código]]),"",VLOOKUP(Ventas[[#This Row],[Código]],Productos[],3,FALSE))</f>
        <v/>
      </c>
      <c r="E5166" s="22"/>
      <c r="F5166" s="1" t="str">
        <f>IF(ISBLANK(Ventas[[#This Row],[Código]]),"",VLOOKUP(Ventas[[#This Row],[Código]],Productos[],4,FALSE))</f>
        <v/>
      </c>
      <c r="G5166" s="1" t="str">
        <f>IF(ISBLANK(Ventas[[#This Row],[Código]]),"",VLOOKUP(Ventas[[#This Row],[Código]],Productos[],5,FALSE))</f>
        <v/>
      </c>
      <c r="H5166" s="23" t="str">
        <f>IF(ISBLANK(Ventas[[#This Row],[Código]]),"",Ventas[[#This Row],[Precio Unitario]]*Ventas[[#This Row],[Cantidad]])</f>
        <v/>
      </c>
      <c r="I5166" s="1" t="str">
        <f>IF(ISBLANK(Ventas[[#This Row],[Código]]),"",SUM(Ventas[[#This Row],[Monto]],I5165))</f>
        <v/>
      </c>
    </row>
    <row r="5167" spans="3:9" x14ac:dyDescent="0.25">
      <c r="C5167" t="str">
        <f>IF(ISBLANK(Ventas[[#This Row],[Código]]),"",VLOOKUP(Ventas[[#This Row],[Código]],Productos[],2,FALSE))</f>
        <v/>
      </c>
      <c r="D5167" t="str">
        <f>IF(ISBLANK(Ventas[[#This Row],[Código]]),"",VLOOKUP(Ventas[[#This Row],[Código]],Productos[],3,FALSE))</f>
        <v/>
      </c>
      <c r="E5167" s="22"/>
      <c r="F5167" s="1" t="str">
        <f>IF(ISBLANK(Ventas[[#This Row],[Código]]),"",VLOOKUP(Ventas[[#This Row],[Código]],Productos[],4,FALSE))</f>
        <v/>
      </c>
      <c r="G5167" s="1" t="str">
        <f>IF(ISBLANK(Ventas[[#This Row],[Código]]),"",VLOOKUP(Ventas[[#This Row],[Código]],Productos[],5,FALSE))</f>
        <v/>
      </c>
      <c r="H5167" s="23" t="str">
        <f>IF(ISBLANK(Ventas[[#This Row],[Código]]),"",Ventas[[#This Row],[Precio Unitario]]*Ventas[[#This Row],[Cantidad]])</f>
        <v/>
      </c>
      <c r="I5167" s="1" t="str">
        <f>IF(ISBLANK(Ventas[[#This Row],[Código]]),"",SUM(Ventas[[#This Row],[Monto]],I5166))</f>
        <v/>
      </c>
    </row>
    <row r="5168" spans="3:9" x14ac:dyDescent="0.25">
      <c r="C5168" t="str">
        <f>IF(ISBLANK(Ventas[[#This Row],[Código]]),"",VLOOKUP(Ventas[[#This Row],[Código]],Productos[],2,FALSE))</f>
        <v/>
      </c>
      <c r="D5168" t="str">
        <f>IF(ISBLANK(Ventas[[#This Row],[Código]]),"",VLOOKUP(Ventas[[#This Row],[Código]],Productos[],3,FALSE))</f>
        <v/>
      </c>
      <c r="E5168" s="22"/>
      <c r="F5168" s="1" t="str">
        <f>IF(ISBLANK(Ventas[[#This Row],[Código]]),"",VLOOKUP(Ventas[[#This Row],[Código]],Productos[],4,FALSE))</f>
        <v/>
      </c>
      <c r="G5168" s="1" t="str">
        <f>IF(ISBLANK(Ventas[[#This Row],[Código]]),"",VLOOKUP(Ventas[[#This Row],[Código]],Productos[],5,FALSE))</f>
        <v/>
      </c>
      <c r="H5168" s="23" t="str">
        <f>IF(ISBLANK(Ventas[[#This Row],[Código]]),"",Ventas[[#This Row],[Precio Unitario]]*Ventas[[#This Row],[Cantidad]])</f>
        <v/>
      </c>
      <c r="I5168" s="1" t="str">
        <f>IF(ISBLANK(Ventas[[#This Row],[Código]]),"",SUM(Ventas[[#This Row],[Monto]],I5167))</f>
        <v/>
      </c>
    </row>
    <row r="5169" spans="3:9" x14ac:dyDescent="0.25">
      <c r="C5169" t="str">
        <f>IF(ISBLANK(Ventas[[#This Row],[Código]]),"",VLOOKUP(Ventas[[#This Row],[Código]],Productos[],2,FALSE))</f>
        <v/>
      </c>
      <c r="D5169" t="str">
        <f>IF(ISBLANK(Ventas[[#This Row],[Código]]),"",VLOOKUP(Ventas[[#This Row],[Código]],Productos[],3,FALSE))</f>
        <v/>
      </c>
      <c r="E5169" s="22"/>
      <c r="F5169" s="1" t="str">
        <f>IF(ISBLANK(Ventas[[#This Row],[Código]]),"",VLOOKUP(Ventas[[#This Row],[Código]],Productos[],4,FALSE))</f>
        <v/>
      </c>
      <c r="G5169" s="1" t="str">
        <f>IF(ISBLANK(Ventas[[#This Row],[Código]]),"",VLOOKUP(Ventas[[#This Row],[Código]],Productos[],5,FALSE))</f>
        <v/>
      </c>
      <c r="H5169" s="23" t="str">
        <f>IF(ISBLANK(Ventas[[#This Row],[Código]]),"",Ventas[[#This Row],[Precio Unitario]]*Ventas[[#This Row],[Cantidad]])</f>
        <v/>
      </c>
      <c r="I5169" s="1" t="str">
        <f>IF(ISBLANK(Ventas[[#This Row],[Código]]),"",SUM(Ventas[[#This Row],[Monto]],I5168))</f>
        <v/>
      </c>
    </row>
    <row r="5170" spans="3:9" x14ac:dyDescent="0.25">
      <c r="C5170" t="str">
        <f>IF(ISBLANK(Ventas[[#This Row],[Código]]),"",VLOOKUP(Ventas[[#This Row],[Código]],Productos[],2,FALSE))</f>
        <v/>
      </c>
      <c r="D5170" t="str">
        <f>IF(ISBLANK(Ventas[[#This Row],[Código]]),"",VLOOKUP(Ventas[[#This Row],[Código]],Productos[],3,FALSE))</f>
        <v/>
      </c>
      <c r="E5170" s="22"/>
      <c r="F5170" s="1" t="str">
        <f>IF(ISBLANK(Ventas[[#This Row],[Código]]),"",VLOOKUP(Ventas[[#This Row],[Código]],Productos[],4,FALSE))</f>
        <v/>
      </c>
      <c r="G5170" s="1" t="str">
        <f>IF(ISBLANK(Ventas[[#This Row],[Código]]),"",VLOOKUP(Ventas[[#This Row],[Código]],Productos[],5,FALSE))</f>
        <v/>
      </c>
      <c r="H5170" s="23" t="str">
        <f>IF(ISBLANK(Ventas[[#This Row],[Código]]),"",Ventas[[#This Row],[Precio Unitario]]*Ventas[[#This Row],[Cantidad]])</f>
        <v/>
      </c>
      <c r="I5170" s="1" t="str">
        <f>IF(ISBLANK(Ventas[[#This Row],[Código]]),"",SUM(Ventas[[#This Row],[Monto]],I5169))</f>
        <v/>
      </c>
    </row>
    <row r="5171" spans="3:9" x14ac:dyDescent="0.25">
      <c r="C5171" t="str">
        <f>IF(ISBLANK(Ventas[[#This Row],[Código]]),"",VLOOKUP(Ventas[[#This Row],[Código]],Productos[],2,FALSE))</f>
        <v/>
      </c>
      <c r="D5171" t="str">
        <f>IF(ISBLANK(Ventas[[#This Row],[Código]]),"",VLOOKUP(Ventas[[#This Row],[Código]],Productos[],3,FALSE))</f>
        <v/>
      </c>
      <c r="E5171" s="22"/>
      <c r="F5171" s="1" t="str">
        <f>IF(ISBLANK(Ventas[[#This Row],[Código]]),"",VLOOKUP(Ventas[[#This Row],[Código]],Productos[],4,FALSE))</f>
        <v/>
      </c>
      <c r="G5171" s="1" t="str">
        <f>IF(ISBLANK(Ventas[[#This Row],[Código]]),"",VLOOKUP(Ventas[[#This Row],[Código]],Productos[],5,FALSE))</f>
        <v/>
      </c>
      <c r="H5171" s="23" t="str">
        <f>IF(ISBLANK(Ventas[[#This Row],[Código]]),"",Ventas[[#This Row],[Precio Unitario]]*Ventas[[#This Row],[Cantidad]])</f>
        <v/>
      </c>
      <c r="I5171" s="1" t="str">
        <f>IF(ISBLANK(Ventas[[#This Row],[Código]]),"",SUM(Ventas[[#This Row],[Monto]],I5170))</f>
        <v/>
      </c>
    </row>
    <row r="5172" spans="3:9" x14ac:dyDescent="0.25">
      <c r="C5172" t="str">
        <f>IF(ISBLANK(Ventas[[#This Row],[Código]]),"",VLOOKUP(Ventas[[#This Row],[Código]],Productos[],2,FALSE))</f>
        <v/>
      </c>
      <c r="D5172" t="str">
        <f>IF(ISBLANK(Ventas[[#This Row],[Código]]),"",VLOOKUP(Ventas[[#This Row],[Código]],Productos[],3,FALSE))</f>
        <v/>
      </c>
      <c r="E5172" s="22"/>
      <c r="F5172" s="1" t="str">
        <f>IF(ISBLANK(Ventas[[#This Row],[Código]]),"",VLOOKUP(Ventas[[#This Row],[Código]],Productos[],4,FALSE))</f>
        <v/>
      </c>
      <c r="G5172" s="1" t="str">
        <f>IF(ISBLANK(Ventas[[#This Row],[Código]]),"",VLOOKUP(Ventas[[#This Row],[Código]],Productos[],5,FALSE))</f>
        <v/>
      </c>
      <c r="H5172" s="23" t="str">
        <f>IF(ISBLANK(Ventas[[#This Row],[Código]]),"",Ventas[[#This Row],[Precio Unitario]]*Ventas[[#This Row],[Cantidad]])</f>
        <v/>
      </c>
      <c r="I5172" s="1" t="str">
        <f>IF(ISBLANK(Ventas[[#This Row],[Código]]),"",SUM(Ventas[[#This Row],[Monto]],I5171))</f>
        <v/>
      </c>
    </row>
    <row r="5173" spans="3:9" x14ac:dyDescent="0.25">
      <c r="C5173" t="str">
        <f>IF(ISBLANK(Ventas[[#This Row],[Código]]),"",VLOOKUP(Ventas[[#This Row],[Código]],Productos[],2,FALSE))</f>
        <v/>
      </c>
      <c r="D5173" t="str">
        <f>IF(ISBLANK(Ventas[[#This Row],[Código]]),"",VLOOKUP(Ventas[[#This Row],[Código]],Productos[],3,FALSE))</f>
        <v/>
      </c>
      <c r="E5173" s="22"/>
      <c r="F5173" s="1" t="str">
        <f>IF(ISBLANK(Ventas[[#This Row],[Código]]),"",VLOOKUP(Ventas[[#This Row],[Código]],Productos[],4,FALSE))</f>
        <v/>
      </c>
      <c r="G5173" s="1" t="str">
        <f>IF(ISBLANK(Ventas[[#This Row],[Código]]),"",VLOOKUP(Ventas[[#This Row],[Código]],Productos[],5,FALSE))</f>
        <v/>
      </c>
      <c r="H5173" s="23" t="str">
        <f>IF(ISBLANK(Ventas[[#This Row],[Código]]),"",Ventas[[#This Row],[Precio Unitario]]*Ventas[[#This Row],[Cantidad]])</f>
        <v/>
      </c>
      <c r="I5173" s="1" t="str">
        <f>IF(ISBLANK(Ventas[[#This Row],[Código]]),"",SUM(Ventas[[#This Row],[Monto]],I5172))</f>
        <v/>
      </c>
    </row>
    <row r="5174" spans="3:9" x14ac:dyDescent="0.25">
      <c r="C5174" t="str">
        <f>IF(ISBLANK(Ventas[[#This Row],[Código]]),"",VLOOKUP(Ventas[[#This Row],[Código]],Productos[],2,FALSE))</f>
        <v/>
      </c>
      <c r="D5174" t="str">
        <f>IF(ISBLANK(Ventas[[#This Row],[Código]]),"",VLOOKUP(Ventas[[#This Row],[Código]],Productos[],3,FALSE))</f>
        <v/>
      </c>
      <c r="E5174" s="22"/>
      <c r="F5174" s="1" t="str">
        <f>IF(ISBLANK(Ventas[[#This Row],[Código]]),"",VLOOKUP(Ventas[[#This Row],[Código]],Productos[],4,FALSE))</f>
        <v/>
      </c>
      <c r="G5174" s="1" t="str">
        <f>IF(ISBLANK(Ventas[[#This Row],[Código]]),"",VLOOKUP(Ventas[[#This Row],[Código]],Productos[],5,FALSE))</f>
        <v/>
      </c>
      <c r="H5174" s="23" t="str">
        <f>IF(ISBLANK(Ventas[[#This Row],[Código]]),"",Ventas[[#This Row],[Precio Unitario]]*Ventas[[#This Row],[Cantidad]])</f>
        <v/>
      </c>
      <c r="I5174" s="1" t="str">
        <f>IF(ISBLANK(Ventas[[#This Row],[Código]]),"",SUM(Ventas[[#This Row],[Monto]],I5173))</f>
        <v/>
      </c>
    </row>
    <row r="5175" spans="3:9" x14ac:dyDescent="0.25">
      <c r="C5175" t="str">
        <f>IF(ISBLANK(Ventas[[#This Row],[Código]]),"",VLOOKUP(Ventas[[#This Row],[Código]],Productos[],2,FALSE))</f>
        <v/>
      </c>
      <c r="D5175" t="str">
        <f>IF(ISBLANK(Ventas[[#This Row],[Código]]),"",VLOOKUP(Ventas[[#This Row],[Código]],Productos[],3,FALSE))</f>
        <v/>
      </c>
      <c r="E5175" s="22"/>
      <c r="F5175" s="1" t="str">
        <f>IF(ISBLANK(Ventas[[#This Row],[Código]]),"",VLOOKUP(Ventas[[#This Row],[Código]],Productos[],4,FALSE))</f>
        <v/>
      </c>
      <c r="G5175" s="1" t="str">
        <f>IF(ISBLANK(Ventas[[#This Row],[Código]]),"",VLOOKUP(Ventas[[#This Row],[Código]],Productos[],5,FALSE))</f>
        <v/>
      </c>
      <c r="H5175" s="23" t="str">
        <f>IF(ISBLANK(Ventas[[#This Row],[Código]]),"",Ventas[[#This Row],[Precio Unitario]]*Ventas[[#This Row],[Cantidad]])</f>
        <v/>
      </c>
      <c r="I5175" s="1" t="str">
        <f>IF(ISBLANK(Ventas[[#This Row],[Código]]),"",SUM(Ventas[[#This Row],[Monto]],I5174))</f>
        <v/>
      </c>
    </row>
    <row r="5176" spans="3:9" x14ac:dyDescent="0.25">
      <c r="C5176" t="str">
        <f>IF(ISBLANK(Ventas[[#This Row],[Código]]),"",VLOOKUP(Ventas[[#This Row],[Código]],Productos[],2,FALSE))</f>
        <v/>
      </c>
      <c r="D5176" t="str">
        <f>IF(ISBLANK(Ventas[[#This Row],[Código]]),"",VLOOKUP(Ventas[[#This Row],[Código]],Productos[],3,FALSE))</f>
        <v/>
      </c>
      <c r="E5176" s="22"/>
      <c r="F5176" s="1" t="str">
        <f>IF(ISBLANK(Ventas[[#This Row],[Código]]),"",VLOOKUP(Ventas[[#This Row],[Código]],Productos[],4,FALSE))</f>
        <v/>
      </c>
      <c r="G5176" s="1" t="str">
        <f>IF(ISBLANK(Ventas[[#This Row],[Código]]),"",VLOOKUP(Ventas[[#This Row],[Código]],Productos[],5,FALSE))</f>
        <v/>
      </c>
      <c r="H5176" s="23" t="str">
        <f>IF(ISBLANK(Ventas[[#This Row],[Código]]),"",Ventas[[#This Row],[Precio Unitario]]*Ventas[[#This Row],[Cantidad]])</f>
        <v/>
      </c>
      <c r="I5176" s="1" t="str">
        <f>IF(ISBLANK(Ventas[[#This Row],[Código]]),"",SUM(Ventas[[#This Row],[Monto]],I5175))</f>
        <v/>
      </c>
    </row>
    <row r="5177" spans="3:9" x14ac:dyDescent="0.25">
      <c r="C5177" t="str">
        <f>IF(ISBLANK(Ventas[[#This Row],[Código]]),"",VLOOKUP(Ventas[[#This Row],[Código]],Productos[],2,FALSE))</f>
        <v/>
      </c>
      <c r="D5177" t="str">
        <f>IF(ISBLANK(Ventas[[#This Row],[Código]]),"",VLOOKUP(Ventas[[#This Row],[Código]],Productos[],3,FALSE))</f>
        <v/>
      </c>
      <c r="E5177" s="22"/>
      <c r="F5177" s="1" t="str">
        <f>IF(ISBLANK(Ventas[[#This Row],[Código]]),"",VLOOKUP(Ventas[[#This Row],[Código]],Productos[],4,FALSE))</f>
        <v/>
      </c>
      <c r="G5177" s="1" t="str">
        <f>IF(ISBLANK(Ventas[[#This Row],[Código]]),"",VLOOKUP(Ventas[[#This Row],[Código]],Productos[],5,FALSE))</f>
        <v/>
      </c>
      <c r="H5177" s="23" t="str">
        <f>IF(ISBLANK(Ventas[[#This Row],[Código]]),"",Ventas[[#This Row],[Precio Unitario]]*Ventas[[#This Row],[Cantidad]])</f>
        <v/>
      </c>
      <c r="I5177" s="1" t="str">
        <f>IF(ISBLANK(Ventas[[#This Row],[Código]]),"",SUM(Ventas[[#This Row],[Monto]],I5176))</f>
        <v/>
      </c>
    </row>
    <row r="5178" spans="3:9" x14ac:dyDescent="0.25">
      <c r="C5178" t="str">
        <f>IF(ISBLANK(Ventas[[#This Row],[Código]]),"",VLOOKUP(Ventas[[#This Row],[Código]],Productos[],2,FALSE))</f>
        <v/>
      </c>
      <c r="D5178" t="str">
        <f>IF(ISBLANK(Ventas[[#This Row],[Código]]),"",VLOOKUP(Ventas[[#This Row],[Código]],Productos[],3,FALSE))</f>
        <v/>
      </c>
      <c r="E5178" s="22"/>
      <c r="F5178" s="1" t="str">
        <f>IF(ISBLANK(Ventas[[#This Row],[Código]]),"",VLOOKUP(Ventas[[#This Row],[Código]],Productos[],4,FALSE))</f>
        <v/>
      </c>
      <c r="G5178" s="1" t="str">
        <f>IF(ISBLANK(Ventas[[#This Row],[Código]]),"",VLOOKUP(Ventas[[#This Row],[Código]],Productos[],5,FALSE))</f>
        <v/>
      </c>
      <c r="H5178" s="23" t="str">
        <f>IF(ISBLANK(Ventas[[#This Row],[Código]]),"",Ventas[[#This Row],[Precio Unitario]]*Ventas[[#This Row],[Cantidad]])</f>
        <v/>
      </c>
      <c r="I5178" s="1" t="str">
        <f>IF(ISBLANK(Ventas[[#This Row],[Código]]),"",SUM(Ventas[[#This Row],[Monto]],I5177))</f>
        <v/>
      </c>
    </row>
    <row r="5179" spans="3:9" x14ac:dyDescent="0.25">
      <c r="C5179" t="str">
        <f>IF(ISBLANK(Ventas[[#This Row],[Código]]),"",VLOOKUP(Ventas[[#This Row],[Código]],Productos[],2,FALSE))</f>
        <v/>
      </c>
      <c r="D5179" t="str">
        <f>IF(ISBLANK(Ventas[[#This Row],[Código]]),"",VLOOKUP(Ventas[[#This Row],[Código]],Productos[],3,FALSE))</f>
        <v/>
      </c>
      <c r="E5179" s="22"/>
      <c r="F5179" s="1" t="str">
        <f>IF(ISBLANK(Ventas[[#This Row],[Código]]),"",VLOOKUP(Ventas[[#This Row],[Código]],Productos[],4,FALSE))</f>
        <v/>
      </c>
      <c r="G5179" s="1" t="str">
        <f>IF(ISBLANK(Ventas[[#This Row],[Código]]),"",VLOOKUP(Ventas[[#This Row],[Código]],Productos[],5,FALSE))</f>
        <v/>
      </c>
      <c r="H5179" s="23" t="str">
        <f>IF(ISBLANK(Ventas[[#This Row],[Código]]),"",Ventas[[#This Row],[Precio Unitario]]*Ventas[[#This Row],[Cantidad]])</f>
        <v/>
      </c>
      <c r="I5179" s="1" t="str">
        <f>IF(ISBLANK(Ventas[[#This Row],[Código]]),"",SUM(Ventas[[#This Row],[Monto]],I5178))</f>
        <v/>
      </c>
    </row>
    <row r="5180" spans="3:9" x14ac:dyDescent="0.25">
      <c r="C5180" t="str">
        <f>IF(ISBLANK(Ventas[[#This Row],[Código]]),"",VLOOKUP(Ventas[[#This Row],[Código]],Productos[],2,FALSE))</f>
        <v/>
      </c>
      <c r="D5180" t="str">
        <f>IF(ISBLANK(Ventas[[#This Row],[Código]]),"",VLOOKUP(Ventas[[#This Row],[Código]],Productos[],3,FALSE))</f>
        <v/>
      </c>
      <c r="E5180" s="22"/>
      <c r="F5180" s="1" t="str">
        <f>IF(ISBLANK(Ventas[[#This Row],[Código]]),"",VLOOKUP(Ventas[[#This Row],[Código]],Productos[],4,FALSE))</f>
        <v/>
      </c>
      <c r="G5180" s="1" t="str">
        <f>IF(ISBLANK(Ventas[[#This Row],[Código]]),"",VLOOKUP(Ventas[[#This Row],[Código]],Productos[],5,FALSE))</f>
        <v/>
      </c>
      <c r="H5180" s="23" t="str">
        <f>IF(ISBLANK(Ventas[[#This Row],[Código]]),"",Ventas[[#This Row],[Precio Unitario]]*Ventas[[#This Row],[Cantidad]])</f>
        <v/>
      </c>
      <c r="I5180" s="1" t="str">
        <f>IF(ISBLANK(Ventas[[#This Row],[Código]]),"",SUM(Ventas[[#This Row],[Monto]],I5179))</f>
        <v/>
      </c>
    </row>
    <row r="5181" spans="3:9" x14ac:dyDescent="0.25">
      <c r="C5181" t="str">
        <f>IF(ISBLANK(Ventas[[#This Row],[Código]]),"",VLOOKUP(Ventas[[#This Row],[Código]],Productos[],2,FALSE))</f>
        <v/>
      </c>
      <c r="D5181" t="str">
        <f>IF(ISBLANK(Ventas[[#This Row],[Código]]),"",VLOOKUP(Ventas[[#This Row],[Código]],Productos[],3,FALSE))</f>
        <v/>
      </c>
      <c r="E5181" s="22"/>
      <c r="F5181" s="1" t="str">
        <f>IF(ISBLANK(Ventas[[#This Row],[Código]]),"",VLOOKUP(Ventas[[#This Row],[Código]],Productos[],4,FALSE))</f>
        <v/>
      </c>
      <c r="G5181" s="1" t="str">
        <f>IF(ISBLANK(Ventas[[#This Row],[Código]]),"",VLOOKUP(Ventas[[#This Row],[Código]],Productos[],5,FALSE))</f>
        <v/>
      </c>
      <c r="H5181" s="23" t="str">
        <f>IF(ISBLANK(Ventas[[#This Row],[Código]]),"",Ventas[[#This Row],[Precio Unitario]]*Ventas[[#This Row],[Cantidad]])</f>
        <v/>
      </c>
      <c r="I5181" s="1" t="str">
        <f>IF(ISBLANK(Ventas[[#This Row],[Código]]),"",SUM(Ventas[[#This Row],[Monto]],I5180))</f>
        <v/>
      </c>
    </row>
    <row r="5182" spans="3:9" x14ac:dyDescent="0.25">
      <c r="C5182" t="str">
        <f>IF(ISBLANK(Ventas[[#This Row],[Código]]),"",VLOOKUP(Ventas[[#This Row],[Código]],Productos[],2,FALSE))</f>
        <v/>
      </c>
      <c r="D5182" t="str">
        <f>IF(ISBLANK(Ventas[[#This Row],[Código]]),"",VLOOKUP(Ventas[[#This Row],[Código]],Productos[],3,FALSE))</f>
        <v/>
      </c>
      <c r="E5182" s="22"/>
      <c r="F5182" s="1" t="str">
        <f>IF(ISBLANK(Ventas[[#This Row],[Código]]),"",VLOOKUP(Ventas[[#This Row],[Código]],Productos[],4,FALSE))</f>
        <v/>
      </c>
      <c r="G5182" s="1" t="str">
        <f>IF(ISBLANK(Ventas[[#This Row],[Código]]),"",VLOOKUP(Ventas[[#This Row],[Código]],Productos[],5,FALSE))</f>
        <v/>
      </c>
      <c r="H5182" s="23" t="str">
        <f>IF(ISBLANK(Ventas[[#This Row],[Código]]),"",Ventas[[#This Row],[Precio Unitario]]*Ventas[[#This Row],[Cantidad]])</f>
        <v/>
      </c>
      <c r="I5182" s="1" t="str">
        <f>IF(ISBLANK(Ventas[[#This Row],[Código]]),"",SUM(Ventas[[#This Row],[Monto]],I5181))</f>
        <v/>
      </c>
    </row>
    <row r="5183" spans="3:9" x14ac:dyDescent="0.25">
      <c r="C5183" t="str">
        <f>IF(ISBLANK(Ventas[[#This Row],[Código]]),"",VLOOKUP(Ventas[[#This Row],[Código]],Productos[],2,FALSE))</f>
        <v/>
      </c>
      <c r="D5183" t="str">
        <f>IF(ISBLANK(Ventas[[#This Row],[Código]]),"",VLOOKUP(Ventas[[#This Row],[Código]],Productos[],3,FALSE))</f>
        <v/>
      </c>
      <c r="E5183" s="22"/>
      <c r="F5183" s="1" t="str">
        <f>IF(ISBLANK(Ventas[[#This Row],[Código]]),"",VLOOKUP(Ventas[[#This Row],[Código]],Productos[],4,FALSE))</f>
        <v/>
      </c>
      <c r="G5183" s="1" t="str">
        <f>IF(ISBLANK(Ventas[[#This Row],[Código]]),"",VLOOKUP(Ventas[[#This Row],[Código]],Productos[],5,FALSE))</f>
        <v/>
      </c>
      <c r="H5183" s="23" t="str">
        <f>IF(ISBLANK(Ventas[[#This Row],[Código]]),"",Ventas[[#This Row],[Precio Unitario]]*Ventas[[#This Row],[Cantidad]])</f>
        <v/>
      </c>
      <c r="I5183" s="1" t="str">
        <f>IF(ISBLANK(Ventas[[#This Row],[Código]]),"",SUM(Ventas[[#This Row],[Monto]],I5182))</f>
        <v/>
      </c>
    </row>
    <row r="5184" spans="3:9" x14ac:dyDescent="0.25">
      <c r="C5184" t="str">
        <f>IF(ISBLANK(Ventas[[#This Row],[Código]]),"",VLOOKUP(Ventas[[#This Row],[Código]],Productos[],2,FALSE))</f>
        <v/>
      </c>
      <c r="D5184" t="str">
        <f>IF(ISBLANK(Ventas[[#This Row],[Código]]),"",VLOOKUP(Ventas[[#This Row],[Código]],Productos[],3,FALSE))</f>
        <v/>
      </c>
      <c r="E5184" s="22"/>
      <c r="F5184" s="1" t="str">
        <f>IF(ISBLANK(Ventas[[#This Row],[Código]]),"",VLOOKUP(Ventas[[#This Row],[Código]],Productos[],4,FALSE))</f>
        <v/>
      </c>
      <c r="G5184" s="1" t="str">
        <f>IF(ISBLANK(Ventas[[#This Row],[Código]]),"",VLOOKUP(Ventas[[#This Row],[Código]],Productos[],5,FALSE))</f>
        <v/>
      </c>
      <c r="H5184" s="23" t="str">
        <f>IF(ISBLANK(Ventas[[#This Row],[Código]]),"",Ventas[[#This Row],[Precio Unitario]]*Ventas[[#This Row],[Cantidad]])</f>
        <v/>
      </c>
      <c r="I5184" s="1" t="str">
        <f>IF(ISBLANK(Ventas[[#This Row],[Código]]),"",SUM(Ventas[[#This Row],[Monto]],I5183))</f>
        <v/>
      </c>
    </row>
    <row r="5185" spans="3:9" x14ac:dyDescent="0.25">
      <c r="C5185" t="str">
        <f>IF(ISBLANK(Ventas[[#This Row],[Código]]),"",VLOOKUP(Ventas[[#This Row],[Código]],Productos[],2,FALSE))</f>
        <v/>
      </c>
      <c r="D5185" t="str">
        <f>IF(ISBLANK(Ventas[[#This Row],[Código]]),"",VLOOKUP(Ventas[[#This Row],[Código]],Productos[],3,FALSE))</f>
        <v/>
      </c>
      <c r="E5185" s="22"/>
      <c r="F5185" s="1" t="str">
        <f>IF(ISBLANK(Ventas[[#This Row],[Código]]),"",VLOOKUP(Ventas[[#This Row],[Código]],Productos[],4,FALSE))</f>
        <v/>
      </c>
      <c r="G5185" s="1" t="str">
        <f>IF(ISBLANK(Ventas[[#This Row],[Código]]),"",VLOOKUP(Ventas[[#This Row],[Código]],Productos[],5,FALSE))</f>
        <v/>
      </c>
      <c r="H5185" s="23" t="str">
        <f>IF(ISBLANK(Ventas[[#This Row],[Código]]),"",Ventas[[#This Row],[Precio Unitario]]*Ventas[[#This Row],[Cantidad]])</f>
        <v/>
      </c>
      <c r="I5185" s="1" t="str">
        <f>IF(ISBLANK(Ventas[[#This Row],[Código]]),"",SUM(Ventas[[#This Row],[Monto]],I5184))</f>
        <v/>
      </c>
    </row>
    <row r="5186" spans="3:9" x14ac:dyDescent="0.25">
      <c r="C5186" t="str">
        <f>IF(ISBLANK(Ventas[[#This Row],[Código]]),"",VLOOKUP(Ventas[[#This Row],[Código]],Productos[],2,FALSE))</f>
        <v/>
      </c>
      <c r="D5186" t="str">
        <f>IF(ISBLANK(Ventas[[#This Row],[Código]]),"",VLOOKUP(Ventas[[#This Row],[Código]],Productos[],3,FALSE))</f>
        <v/>
      </c>
      <c r="E5186" s="22"/>
      <c r="F5186" s="1" t="str">
        <f>IF(ISBLANK(Ventas[[#This Row],[Código]]),"",VLOOKUP(Ventas[[#This Row],[Código]],Productos[],4,FALSE))</f>
        <v/>
      </c>
      <c r="G5186" s="1" t="str">
        <f>IF(ISBLANK(Ventas[[#This Row],[Código]]),"",VLOOKUP(Ventas[[#This Row],[Código]],Productos[],5,FALSE))</f>
        <v/>
      </c>
      <c r="H5186" s="23" t="str">
        <f>IF(ISBLANK(Ventas[[#This Row],[Código]]),"",Ventas[[#This Row],[Precio Unitario]]*Ventas[[#This Row],[Cantidad]])</f>
        <v/>
      </c>
      <c r="I5186" s="1" t="str">
        <f>IF(ISBLANK(Ventas[[#This Row],[Código]]),"",SUM(Ventas[[#This Row],[Monto]],I5185))</f>
        <v/>
      </c>
    </row>
    <row r="5187" spans="3:9" x14ac:dyDescent="0.25">
      <c r="C5187" t="str">
        <f>IF(ISBLANK(Ventas[[#This Row],[Código]]),"",VLOOKUP(Ventas[[#This Row],[Código]],Productos[],2,FALSE))</f>
        <v/>
      </c>
      <c r="D5187" t="str">
        <f>IF(ISBLANK(Ventas[[#This Row],[Código]]),"",VLOOKUP(Ventas[[#This Row],[Código]],Productos[],3,FALSE))</f>
        <v/>
      </c>
      <c r="E5187" s="22"/>
      <c r="F5187" s="1" t="str">
        <f>IF(ISBLANK(Ventas[[#This Row],[Código]]),"",VLOOKUP(Ventas[[#This Row],[Código]],Productos[],4,FALSE))</f>
        <v/>
      </c>
      <c r="G5187" s="1" t="str">
        <f>IF(ISBLANK(Ventas[[#This Row],[Código]]),"",VLOOKUP(Ventas[[#This Row],[Código]],Productos[],5,FALSE))</f>
        <v/>
      </c>
      <c r="H5187" s="23" t="str">
        <f>IF(ISBLANK(Ventas[[#This Row],[Código]]),"",Ventas[[#This Row],[Precio Unitario]]*Ventas[[#This Row],[Cantidad]])</f>
        <v/>
      </c>
      <c r="I5187" s="1" t="str">
        <f>IF(ISBLANK(Ventas[[#This Row],[Código]]),"",SUM(Ventas[[#This Row],[Monto]],I5186))</f>
        <v/>
      </c>
    </row>
    <row r="5188" spans="3:9" x14ac:dyDescent="0.25">
      <c r="C5188" t="str">
        <f>IF(ISBLANK(Ventas[[#This Row],[Código]]),"",VLOOKUP(Ventas[[#This Row],[Código]],Productos[],2,FALSE))</f>
        <v/>
      </c>
      <c r="D5188" t="str">
        <f>IF(ISBLANK(Ventas[[#This Row],[Código]]),"",VLOOKUP(Ventas[[#This Row],[Código]],Productos[],3,FALSE))</f>
        <v/>
      </c>
      <c r="E5188" s="22"/>
      <c r="F5188" s="1" t="str">
        <f>IF(ISBLANK(Ventas[[#This Row],[Código]]),"",VLOOKUP(Ventas[[#This Row],[Código]],Productos[],4,FALSE))</f>
        <v/>
      </c>
      <c r="G5188" s="1" t="str">
        <f>IF(ISBLANK(Ventas[[#This Row],[Código]]),"",VLOOKUP(Ventas[[#This Row],[Código]],Productos[],5,FALSE))</f>
        <v/>
      </c>
      <c r="H5188" s="23" t="str">
        <f>IF(ISBLANK(Ventas[[#This Row],[Código]]),"",Ventas[[#This Row],[Precio Unitario]]*Ventas[[#This Row],[Cantidad]])</f>
        <v/>
      </c>
      <c r="I5188" s="1" t="str">
        <f>IF(ISBLANK(Ventas[[#This Row],[Código]]),"",SUM(Ventas[[#This Row],[Monto]],I5187))</f>
        <v/>
      </c>
    </row>
    <row r="5189" spans="3:9" x14ac:dyDescent="0.25">
      <c r="C5189" t="str">
        <f>IF(ISBLANK(Ventas[[#This Row],[Código]]),"",VLOOKUP(Ventas[[#This Row],[Código]],Productos[],2,FALSE))</f>
        <v/>
      </c>
      <c r="D5189" t="str">
        <f>IF(ISBLANK(Ventas[[#This Row],[Código]]),"",VLOOKUP(Ventas[[#This Row],[Código]],Productos[],3,FALSE))</f>
        <v/>
      </c>
      <c r="E5189" s="22"/>
      <c r="F5189" s="1" t="str">
        <f>IF(ISBLANK(Ventas[[#This Row],[Código]]),"",VLOOKUP(Ventas[[#This Row],[Código]],Productos[],4,FALSE))</f>
        <v/>
      </c>
      <c r="G5189" s="1" t="str">
        <f>IF(ISBLANK(Ventas[[#This Row],[Código]]),"",VLOOKUP(Ventas[[#This Row],[Código]],Productos[],5,FALSE))</f>
        <v/>
      </c>
      <c r="H5189" s="23" t="str">
        <f>IF(ISBLANK(Ventas[[#This Row],[Código]]),"",Ventas[[#This Row],[Precio Unitario]]*Ventas[[#This Row],[Cantidad]])</f>
        <v/>
      </c>
      <c r="I5189" s="1" t="str">
        <f>IF(ISBLANK(Ventas[[#This Row],[Código]]),"",SUM(Ventas[[#This Row],[Monto]],I5188))</f>
        <v/>
      </c>
    </row>
    <row r="5190" spans="3:9" x14ac:dyDescent="0.25">
      <c r="C5190" t="str">
        <f>IF(ISBLANK(Ventas[[#This Row],[Código]]),"",VLOOKUP(Ventas[[#This Row],[Código]],Productos[],2,FALSE))</f>
        <v/>
      </c>
      <c r="D5190" t="str">
        <f>IF(ISBLANK(Ventas[[#This Row],[Código]]),"",VLOOKUP(Ventas[[#This Row],[Código]],Productos[],3,FALSE))</f>
        <v/>
      </c>
      <c r="E5190" s="22"/>
      <c r="F5190" s="1" t="str">
        <f>IF(ISBLANK(Ventas[[#This Row],[Código]]),"",VLOOKUP(Ventas[[#This Row],[Código]],Productos[],4,FALSE))</f>
        <v/>
      </c>
      <c r="G5190" s="1" t="str">
        <f>IF(ISBLANK(Ventas[[#This Row],[Código]]),"",VLOOKUP(Ventas[[#This Row],[Código]],Productos[],5,FALSE))</f>
        <v/>
      </c>
      <c r="H5190" s="23" t="str">
        <f>IF(ISBLANK(Ventas[[#This Row],[Código]]),"",Ventas[[#This Row],[Precio Unitario]]*Ventas[[#This Row],[Cantidad]])</f>
        <v/>
      </c>
      <c r="I5190" s="1" t="str">
        <f>IF(ISBLANK(Ventas[[#This Row],[Código]]),"",SUM(Ventas[[#This Row],[Monto]],I5189))</f>
        <v/>
      </c>
    </row>
    <row r="5191" spans="3:9" x14ac:dyDescent="0.25">
      <c r="C5191" t="str">
        <f>IF(ISBLANK(Ventas[[#This Row],[Código]]),"",VLOOKUP(Ventas[[#This Row],[Código]],Productos[],2,FALSE))</f>
        <v/>
      </c>
      <c r="D5191" t="str">
        <f>IF(ISBLANK(Ventas[[#This Row],[Código]]),"",VLOOKUP(Ventas[[#This Row],[Código]],Productos[],3,FALSE))</f>
        <v/>
      </c>
      <c r="E5191" s="22"/>
      <c r="F5191" s="1" t="str">
        <f>IF(ISBLANK(Ventas[[#This Row],[Código]]),"",VLOOKUP(Ventas[[#This Row],[Código]],Productos[],4,FALSE))</f>
        <v/>
      </c>
      <c r="G5191" s="1" t="str">
        <f>IF(ISBLANK(Ventas[[#This Row],[Código]]),"",VLOOKUP(Ventas[[#This Row],[Código]],Productos[],5,FALSE))</f>
        <v/>
      </c>
      <c r="H5191" s="23" t="str">
        <f>IF(ISBLANK(Ventas[[#This Row],[Código]]),"",Ventas[[#This Row],[Precio Unitario]]*Ventas[[#This Row],[Cantidad]])</f>
        <v/>
      </c>
      <c r="I5191" s="1" t="str">
        <f>IF(ISBLANK(Ventas[[#This Row],[Código]]),"",SUM(Ventas[[#This Row],[Monto]],I5190))</f>
        <v/>
      </c>
    </row>
    <row r="5192" spans="3:9" x14ac:dyDescent="0.25">
      <c r="C5192" t="str">
        <f>IF(ISBLANK(Ventas[[#This Row],[Código]]),"",VLOOKUP(Ventas[[#This Row],[Código]],Productos[],2,FALSE))</f>
        <v/>
      </c>
      <c r="D5192" t="str">
        <f>IF(ISBLANK(Ventas[[#This Row],[Código]]),"",VLOOKUP(Ventas[[#This Row],[Código]],Productos[],3,FALSE))</f>
        <v/>
      </c>
      <c r="E5192" s="22"/>
      <c r="F5192" s="1" t="str">
        <f>IF(ISBLANK(Ventas[[#This Row],[Código]]),"",VLOOKUP(Ventas[[#This Row],[Código]],Productos[],4,FALSE))</f>
        <v/>
      </c>
      <c r="G5192" s="1" t="str">
        <f>IF(ISBLANK(Ventas[[#This Row],[Código]]),"",VLOOKUP(Ventas[[#This Row],[Código]],Productos[],5,FALSE))</f>
        <v/>
      </c>
      <c r="H5192" s="23" t="str">
        <f>IF(ISBLANK(Ventas[[#This Row],[Código]]),"",Ventas[[#This Row],[Precio Unitario]]*Ventas[[#This Row],[Cantidad]])</f>
        <v/>
      </c>
      <c r="I5192" s="1" t="str">
        <f>IF(ISBLANK(Ventas[[#This Row],[Código]]),"",SUM(Ventas[[#This Row],[Monto]],I5191))</f>
        <v/>
      </c>
    </row>
    <row r="5193" spans="3:9" x14ac:dyDescent="0.25">
      <c r="C5193" t="str">
        <f>IF(ISBLANK(Ventas[[#This Row],[Código]]),"",VLOOKUP(Ventas[[#This Row],[Código]],Productos[],2,FALSE))</f>
        <v/>
      </c>
      <c r="D5193" t="str">
        <f>IF(ISBLANK(Ventas[[#This Row],[Código]]),"",VLOOKUP(Ventas[[#This Row],[Código]],Productos[],3,FALSE))</f>
        <v/>
      </c>
      <c r="E5193" s="22"/>
      <c r="F5193" s="1" t="str">
        <f>IF(ISBLANK(Ventas[[#This Row],[Código]]),"",VLOOKUP(Ventas[[#This Row],[Código]],Productos[],4,FALSE))</f>
        <v/>
      </c>
      <c r="G5193" s="1" t="str">
        <f>IF(ISBLANK(Ventas[[#This Row],[Código]]),"",VLOOKUP(Ventas[[#This Row],[Código]],Productos[],5,FALSE))</f>
        <v/>
      </c>
      <c r="H5193" s="23" t="str">
        <f>IF(ISBLANK(Ventas[[#This Row],[Código]]),"",Ventas[[#This Row],[Precio Unitario]]*Ventas[[#This Row],[Cantidad]])</f>
        <v/>
      </c>
      <c r="I5193" s="1" t="str">
        <f>IF(ISBLANK(Ventas[[#This Row],[Código]]),"",SUM(Ventas[[#This Row],[Monto]],I5192))</f>
        <v/>
      </c>
    </row>
    <row r="5194" spans="3:9" x14ac:dyDescent="0.25">
      <c r="C5194" t="str">
        <f>IF(ISBLANK(Ventas[[#This Row],[Código]]),"",VLOOKUP(Ventas[[#This Row],[Código]],Productos[],2,FALSE))</f>
        <v/>
      </c>
      <c r="D5194" t="str">
        <f>IF(ISBLANK(Ventas[[#This Row],[Código]]),"",VLOOKUP(Ventas[[#This Row],[Código]],Productos[],3,FALSE))</f>
        <v/>
      </c>
      <c r="E5194" s="22"/>
      <c r="F5194" s="1" t="str">
        <f>IF(ISBLANK(Ventas[[#This Row],[Código]]),"",VLOOKUP(Ventas[[#This Row],[Código]],Productos[],4,FALSE))</f>
        <v/>
      </c>
      <c r="G5194" s="1" t="str">
        <f>IF(ISBLANK(Ventas[[#This Row],[Código]]),"",VLOOKUP(Ventas[[#This Row],[Código]],Productos[],5,FALSE))</f>
        <v/>
      </c>
      <c r="H5194" s="23" t="str">
        <f>IF(ISBLANK(Ventas[[#This Row],[Código]]),"",Ventas[[#This Row],[Precio Unitario]]*Ventas[[#This Row],[Cantidad]])</f>
        <v/>
      </c>
      <c r="I5194" s="1" t="str">
        <f>IF(ISBLANK(Ventas[[#This Row],[Código]]),"",SUM(Ventas[[#This Row],[Monto]],I5193))</f>
        <v/>
      </c>
    </row>
    <row r="5195" spans="3:9" x14ac:dyDescent="0.25">
      <c r="C5195" t="str">
        <f>IF(ISBLANK(Ventas[[#This Row],[Código]]),"",VLOOKUP(Ventas[[#This Row],[Código]],Productos[],2,FALSE))</f>
        <v/>
      </c>
      <c r="D5195" t="str">
        <f>IF(ISBLANK(Ventas[[#This Row],[Código]]),"",VLOOKUP(Ventas[[#This Row],[Código]],Productos[],3,FALSE))</f>
        <v/>
      </c>
      <c r="E5195" s="22"/>
      <c r="F5195" s="1" t="str">
        <f>IF(ISBLANK(Ventas[[#This Row],[Código]]),"",VLOOKUP(Ventas[[#This Row],[Código]],Productos[],4,FALSE))</f>
        <v/>
      </c>
      <c r="G5195" s="1" t="str">
        <f>IF(ISBLANK(Ventas[[#This Row],[Código]]),"",VLOOKUP(Ventas[[#This Row],[Código]],Productos[],5,FALSE))</f>
        <v/>
      </c>
      <c r="H5195" s="23" t="str">
        <f>IF(ISBLANK(Ventas[[#This Row],[Código]]),"",Ventas[[#This Row],[Precio Unitario]]*Ventas[[#This Row],[Cantidad]])</f>
        <v/>
      </c>
      <c r="I5195" s="1" t="str">
        <f>IF(ISBLANK(Ventas[[#This Row],[Código]]),"",SUM(Ventas[[#This Row],[Monto]],I5194))</f>
        <v/>
      </c>
    </row>
    <row r="5196" spans="3:9" x14ac:dyDescent="0.25">
      <c r="C5196" t="str">
        <f>IF(ISBLANK(Ventas[[#This Row],[Código]]),"",VLOOKUP(Ventas[[#This Row],[Código]],Productos[],2,FALSE))</f>
        <v/>
      </c>
      <c r="D5196" t="str">
        <f>IF(ISBLANK(Ventas[[#This Row],[Código]]),"",VLOOKUP(Ventas[[#This Row],[Código]],Productos[],3,FALSE))</f>
        <v/>
      </c>
      <c r="E5196" s="22"/>
      <c r="F5196" s="1" t="str">
        <f>IF(ISBLANK(Ventas[[#This Row],[Código]]),"",VLOOKUP(Ventas[[#This Row],[Código]],Productos[],4,FALSE))</f>
        <v/>
      </c>
      <c r="G5196" s="1" t="str">
        <f>IF(ISBLANK(Ventas[[#This Row],[Código]]),"",VLOOKUP(Ventas[[#This Row],[Código]],Productos[],5,FALSE))</f>
        <v/>
      </c>
      <c r="H5196" s="23" t="str">
        <f>IF(ISBLANK(Ventas[[#This Row],[Código]]),"",Ventas[[#This Row],[Precio Unitario]]*Ventas[[#This Row],[Cantidad]])</f>
        <v/>
      </c>
      <c r="I5196" s="1" t="str">
        <f>IF(ISBLANK(Ventas[[#This Row],[Código]]),"",SUM(Ventas[[#This Row],[Monto]],I5195))</f>
        <v/>
      </c>
    </row>
    <row r="5197" spans="3:9" x14ac:dyDescent="0.25">
      <c r="C5197" t="str">
        <f>IF(ISBLANK(Ventas[[#This Row],[Código]]),"",VLOOKUP(Ventas[[#This Row],[Código]],Productos[],2,FALSE))</f>
        <v/>
      </c>
      <c r="D5197" t="str">
        <f>IF(ISBLANK(Ventas[[#This Row],[Código]]),"",VLOOKUP(Ventas[[#This Row],[Código]],Productos[],3,FALSE))</f>
        <v/>
      </c>
      <c r="E5197" s="22"/>
      <c r="F5197" s="1" t="str">
        <f>IF(ISBLANK(Ventas[[#This Row],[Código]]),"",VLOOKUP(Ventas[[#This Row],[Código]],Productos[],4,FALSE))</f>
        <v/>
      </c>
      <c r="G5197" s="1" t="str">
        <f>IF(ISBLANK(Ventas[[#This Row],[Código]]),"",VLOOKUP(Ventas[[#This Row],[Código]],Productos[],5,FALSE))</f>
        <v/>
      </c>
      <c r="H5197" s="23" t="str">
        <f>IF(ISBLANK(Ventas[[#This Row],[Código]]),"",Ventas[[#This Row],[Precio Unitario]]*Ventas[[#This Row],[Cantidad]])</f>
        <v/>
      </c>
      <c r="I5197" s="1" t="str">
        <f>IF(ISBLANK(Ventas[[#This Row],[Código]]),"",SUM(Ventas[[#This Row],[Monto]],I5196))</f>
        <v/>
      </c>
    </row>
    <row r="5198" spans="3:9" x14ac:dyDescent="0.25">
      <c r="C5198" t="str">
        <f>IF(ISBLANK(Ventas[[#This Row],[Código]]),"",VLOOKUP(Ventas[[#This Row],[Código]],Productos[],2,FALSE))</f>
        <v/>
      </c>
      <c r="D5198" t="str">
        <f>IF(ISBLANK(Ventas[[#This Row],[Código]]),"",VLOOKUP(Ventas[[#This Row],[Código]],Productos[],3,FALSE))</f>
        <v/>
      </c>
      <c r="E5198" s="22"/>
      <c r="F5198" s="1" t="str">
        <f>IF(ISBLANK(Ventas[[#This Row],[Código]]),"",VLOOKUP(Ventas[[#This Row],[Código]],Productos[],4,FALSE))</f>
        <v/>
      </c>
      <c r="G5198" s="1" t="str">
        <f>IF(ISBLANK(Ventas[[#This Row],[Código]]),"",VLOOKUP(Ventas[[#This Row],[Código]],Productos[],5,FALSE))</f>
        <v/>
      </c>
      <c r="H5198" s="23" t="str">
        <f>IF(ISBLANK(Ventas[[#This Row],[Código]]),"",Ventas[[#This Row],[Precio Unitario]]*Ventas[[#This Row],[Cantidad]])</f>
        <v/>
      </c>
      <c r="I5198" s="1" t="str">
        <f>IF(ISBLANK(Ventas[[#This Row],[Código]]),"",SUM(Ventas[[#This Row],[Monto]],I5197))</f>
        <v/>
      </c>
    </row>
    <row r="5199" spans="3:9" x14ac:dyDescent="0.25">
      <c r="C5199" t="str">
        <f>IF(ISBLANK(Ventas[[#This Row],[Código]]),"",VLOOKUP(Ventas[[#This Row],[Código]],Productos[],2,FALSE))</f>
        <v/>
      </c>
      <c r="D5199" t="str">
        <f>IF(ISBLANK(Ventas[[#This Row],[Código]]),"",VLOOKUP(Ventas[[#This Row],[Código]],Productos[],3,FALSE))</f>
        <v/>
      </c>
      <c r="E5199" s="22"/>
      <c r="F5199" s="1" t="str">
        <f>IF(ISBLANK(Ventas[[#This Row],[Código]]),"",VLOOKUP(Ventas[[#This Row],[Código]],Productos[],4,FALSE))</f>
        <v/>
      </c>
      <c r="G5199" s="1" t="str">
        <f>IF(ISBLANK(Ventas[[#This Row],[Código]]),"",VLOOKUP(Ventas[[#This Row],[Código]],Productos[],5,FALSE))</f>
        <v/>
      </c>
      <c r="H5199" s="23" t="str">
        <f>IF(ISBLANK(Ventas[[#This Row],[Código]]),"",Ventas[[#This Row],[Precio Unitario]]*Ventas[[#This Row],[Cantidad]])</f>
        <v/>
      </c>
      <c r="I5199" s="1" t="str">
        <f>IF(ISBLANK(Ventas[[#This Row],[Código]]),"",SUM(Ventas[[#This Row],[Monto]],I5198))</f>
        <v/>
      </c>
    </row>
    <row r="5200" spans="3:9" x14ac:dyDescent="0.25">
      <c r="C5200" t="str">
        <f>IF(ISBLANK(Ventas[[#This Row],[Código]]),"",VLOOKUP(Ventas[[#This Row],[Código]],Productos[],2,FALSE))</f>
        <v/>
      </c>
      <c r="D5200" t="str">
        <f>IF(ISBLANK(Ventas[[#This Row],[Código]]),"",VLOOKUP(Ventas[[#This Row],[Código]],Productos[],3,FALSE))</f>
        <v/>
      </c>
      <c r="E5200" s="22"/>
      <c r="F5200" s="1" t="str">
        <f>IF(ISBLANK(Ventas[[#This Row],[Código]]),"",VLOOKUP(Ventas[[#This Row],[Código]],Productos[],4,FALSE))</f>
        <v/>
      </c>
      <c r="G5200" s="1" t="str">
        <f>IF(ISBLANK(Ventas[[#This Row],[Código]]),"",VLOOKUP(Ventas[[#This Row],[Código]],Productos[],5,FALSE))</f>
        <v/>
      </c>
      <c r="H5200" s="23" t="str">
        <f>IF(ISBLANK(Ventas[[#This Row],[Código]]),"",Ventas[[#This Row],[Precio Unitario]]*Ventas[[#This Row],[Cantidad]])</f>
        <v/>
      </c>
      <c r="I5200" s="1" t="str">
        <f>IF(ISBLANK(Ventas[[#This Row],[Código]]),"",SUM(Ventas[[#This Row],[Monto]],I5199))</f>
        <v/>
      </c>
    </row>
    <row r="5201" spans="3:9" x14ac:dyDescent="0.25">
      <c r="C5201" t="str">
        <f>IF(ISBLANK(Ventas[[#This Row],[Código]]),"",VLOOKUP(Ventas[[#This Row],[Código]],Productos[],2,FALSE))</f>
        <v/>
      </c>
      <c r="D5201" t="str">
        <f>IF(ISBLANK(Ventas[[#This Row],[Código]]),"",VLOOKUP(Ventas[[#This Row],[Código]],Productos[],3,FALSE))</f>
        <v/>
      </c>
      <c r="E5201" s="22"/>
      <c r="F5201" s="1" t="str">
        <f>IF(ISBLANK(Ventas[[#This Row],[Código]]),"",VLOOKUP(Ventas[[#This Row],[Código]],Productos[],4,FALSE))</f>
        <v/>
      </c>
      <c r="G5201" s="1" t="str">
        <f>IF(ISBLANK(Ventas[[#This Row],[Código]]),"",VLOOKUP(Ventas[[#This Row],[Código]],Productos[],5,FALSE))</f>
        <v/>
      </c>
      <c r="H5201" s="23" t="str">
        <f>IF(ISBLANK(Ventas[[#This Row],[Código]]),"",Ventas[[#This Row],[Precio Unitario]]*Ventas[[#This Row],[Cantidad]])</f>
        <v/>
      </c>
      <c r="I5201" s="1" t="str">
        <f>IF(ISBLANK(Ventas[[#This Row],[Código]]),"",SUM(Ventas[[#This Row],[Monto]],I5200))</f>
        <v/>
      </c>
    </row>
    <row r="5202" spans="3:9" x14ac:dyDescent="0.25">
      <c r="C5202" t="str">
        <f>IF(ISBLANK(Ventas[[#This Row],[Código]]),"",VLOOKUP(Ventas[[#This Row],[Código]],Productos[],2,FALSE))</f>
        <v/>
      </c>
      <c r="D5202" t="str">
        <f>IF(ISBLANK(Ventas[[#This Row],[Código]]),"",VLOOKUP(Ventas[[#This Row],[Código]],Productos[],3,FALSE))</f>
        <v/>
      </c>
      <c r="E5202" s="22"/>
      <c r="F5202" s="1" t="str">
        <f>IF(ISBLANK(Ventas[[#This Row],[Código]]),"",VLOOKUP(Ventas[[#This Row],[Código]],Productos[],4,FALSE))</f>
        <v/>
      </c>
      <c r="G5202" s="1" t="str">
        <f>IF(ISBLANK(Ventas[[#This Row],[Código]]),"",VLOOKUP(Ventas[[#This Row],[Código]],Productos[],5,FALSE))</f>
        <v/>
      </c>
      <c r="H5202" s="23" t="str">
        <f>IF(ISBLANK(Ventas[[#This Row],[Código]]),"",Ventas[[#This Row],[Precio Unitario]]*Ventas[[#This Row],[Cantidad]])</f>
        <v/>
      </c>
      <c r="I5202" s="1" t="str">
        <f>IF(ISBLANK(Ventas[[#This Row],[Código]]),"",SUM(Ventas[[#This Row],[Monto]],I5201))</f>
        <v/>
      </c>
    </row>
    <row r="5203" spans="3:9" x14ac:dyDescent="0.25">
      <c r="C5203" t="str">
        <f>IF(ISBLANK(Ventas[[#This Row],[Código]]),"",VLOOKUP(Ventas[[#This Row],[Código]],Productos[],2,FALSE))</f>
        <v/>
      </c>
      <c r="D5203" t="str">
        <f>IF(ISBLANK(Ventas[[#This Row],[Código]]),"",VLOOKUP(Ventas[[#This Row],[Código]],Productos[],3,FALSE))</f>
        <v/>
      </c>
      <c r="E5203" s="22"/>
      <c r="F5203" s="1" t="str">
        <f>IF(ISBLANK(Ventas[[#This Row],[Código]]),"",VLOOKUP(Ventas[[#This Row],[Código]],Productos[],4,FALSE))</f>
        <v/>
      </c>
      <c r="G5203" s="1" t="str">
        <f>IF(ISBLANK(Ventas[[#This Row],[Código]]),"",VLOOKUP(Ventas[[#This Row],[Código]],Productos[],5,FALSE))</f>
        <v/>
      </c>
      <c r="H5203" s="23" t="str">
        <f>IF(ISBLANK(Ventas[[#This Row],[Código]]),"",Ventas[[#This Row],[Precio Unitario]]*Ventas[[#This Row],[Cantidad]])</f>
        <v/>
      </c>
      <c r="I5203" s="1" t="str">
        <f>IF(ISBLANK(Ventas[[#This Row],[Código]]),"",SUM(Ventas[[#This Row],[Monto]],I5202))</f>
        <v/>
      </c>
    </row>
    <row r="5204" spans="3:9" x14ac:dyDescent="0.25">
      <c r="C5204" t="str">
        <f>IF(ISBLANK(Ventas[[#This Row],[Código]]),"",VLOOKUP(Ventas[[#This Row],[Código]],Productos[],2,FALSE))</f>
        <v/>
      </c>
      <c r="D5204" t="str">
        <f>IF(ISBLANK(Ventas[[#This Row],[Código]]),"",VLOOKUP(Ventas[[#This Row],[Código]],Productos[],3,FALSE))</f>
        <v/>
      </c>
      <c r="E5204" s="22"/>
      <c r="F5204" s="1" t="str">
        <f>IF(ISBLANK(Ventas[[#This Row],[Código]]),"",VLOOKUP(Ventas[[#This Row],[Código]],Productos[],4,FALSE))</f>
        <v/>
      </c>
      <c r="G5204" s="1" t="str">
        <f>IF(ISBLANK(Ventas[[#This Row],[Código]]),"",VLOOKUP(Ventas[[#This Row],[Código]],Productos[],5,FALSE))</f>
        <v/>
      </c>
      <c r="H5204" s="23" t="str">
        <f>IF(ISBLANK(Ventas[[#This Row],[Código]]),"",Ventas[[#This Row],[Precio Unitario]]*Ventas[[#This Row],[Cantidad]])</f>
        <v/>
      </c>
      <c r="I5204" s="1" t="str">
        <f>IF(ISBLANK(Ventas[[#This Row],[Código]]),"",SUM(Ventas[[#This Row],[Monto]],I5203))</f>
        <v/>
      </c>
    </row>
    <row r="5205" spans="3:9" x14ac:dyDescent="0.25">
      <c r="C5205" t="str">
        <f>IF(ISBLANK(Ventas[[#This Row],[Código]]),"",VLOOKUP(Ventas[[#This Row],[Código]],Productos[],2,FALSE))</f>
        <v/>
      </c>
      <c r="D5205" t="str">
        <f>IF(ISBLANK(Ventas[[#This Row],[Código]]),"",VLOOKUP(Ventas[[#This Row],[Código]],Productos[],3,FALSE))</f>
        <v/>
      </c>
      <c r="E5205" s="22"/>
      <c r="F5205" s="1" t="str">
        <f>IF(ISBLANK(Ventas[[#This Row],[Código]]),"",VLOOKUP(Ventas[[#This Row],[Código]],Productos[],4,FALSE))</f>
        <v/>
      </c>
      <c r="G5205" s="1" t="str">
        <f>IF(ISBLANK(Ventas[[#This Row],[Código]]),"",VLOOKUP(Ventas[[#This Row],[Código]],Productos[],5,FALSE))</f>
        <v/>
      </c>
      <c r="H5205" s="23" t="str">
        <f>IF(ISBLANK(Ventas[[#This Row],[Código]]),"",Ventas[[#This Row],[Precio Unitario]]*Ventas[[#This Row],[Cantidad]])</f>
        <v/>
      </c>
      <c r="I5205" s="1" t="str">
        <f>IF(ISBLANK(Ventas[[#This Row],[Código]]),"",SUM(Ventas[[#This Row],[Monto]],I5204))</f>
        <v/>
      </c>
    </row>
    <row r="5206" spans="3:9" x14ac:dyDescent="0.25">
      <c r="C5206" t="str">
        <f>IF(ISBLANK(Ventas[[#This Row],[Código]]),"",VLOOKUP(Ventas[[#This Row],[Código]],Productos[],2,FALSE))</f>
        <v/>
      </c>
      <c r="D5206" t="str">
        <f>IF(ISBLANK(Ventas[[#This Row],[Código]]),"",VLOOKUP(Ventas[[#This Row],[Código]],Productos[],3,FALSE))</f>
        <v/>
      </c>
      <c r="E5206" s="22"/>
      <c r="F5206" s="1" t="str">
        <f>IF(ISBLANK(Ventas[[#This Row],[Código]]),"",VLOOKUP(Ventas[[#This Row],[Código]],Productos[],4,FALSE))</f>
        <v/>
      </c>
      <c r="G5206" s="1" t="str">
        <f>IF(ISBLANK(Ventas[[#This Row],[Código]]),"",VLOOKUP(Ventas[[#This Row],[Código]],Productos[],5,FALSE))</f>
        <v/>
      </c>
      <c r="H5206" s="23" t="str">
        <f>IF(ISBLANK(Ventas[[#This Row],[Código]]),"",Ventas[[#This Row],[Precio Unitario]]*Ventas[[#This Row],[Cantidad]])</f>
        <v/>
      </c>
      <c r="I5206" s="1" t="str">
        <f>IF(ISBLANK(Ventas[[#This Row],[Código]]),"",SUM(Ventas[[#This Row],[Monto]],I5205))</f>
        <v/>
      </c>
    </row>
    <row r="5207" spans="3:9" x14ac:dyDescent="0.25">
      <c r="C5207" t="str">
        <f>IF(ISBLANK(Ventas[[#This Row],[Código]]),"",VLOOKUP(Ventas[[#This Row],[Código]],Productos[],2,FALSE))</f>
        <v/>
      </c>
      <c r="D5207" t="str">
        <f>IF(ISBLANK(Ventas[[#This Row],[Código]]),"",VLOOKUP(Ventas[[#This Row],[Código]],Productos[],3,FALSE))</f>
        <v/>
      </c>
      <c r="E5207" s="22"/>
      <c r="F5207" s="1" t="str">
        <f>IF(ISBLANK(Ventas[[#This Row],[Código]]),"",VLOOKUP(Ventas[[#This Row],[Código]],Productos[],4,FALSE))</f>
        <v/>
      </c>
      <c r="G5207" s="1" t="str">
        <f>IF(ISBLANK(Ventas[[#This Row],[Código]]),"",VLOOKUP(Ventas[[#This Row],[Código]],Productos[],5,FALSE))</f>
        <v/>
      </c>
      <c r="H5207" s="23" t="str">
        <f>IF(ISBLANK(Ventas[[#This Row],[Código]]),"",Ventas[[#This Row],[Precio Unitario]]*Ventas[[#This Row],[Cantidad]])</f>
        <v/>
      </c>
      <c r="I5207" s="1" t="str">
        <f>IF(ISBLANK(Ventas[[#This Row],[Código]]),"",SUM(Ventas[[#This Row],[Monto]],I5206))</f>
        <v/>
      </c>
    </row>
    <row r="5208" spans="3:9" x14ac:dyDescent="0.25">
      <c r="C5208" t="str">
        <f>IF(ISBLANK(Ventas[[#This Row],[Código]]),"",VLOOKUP(Ventas[[#This Row],[Código]],Productos[],2,FALSE))</f>
        <v/>
      </c>
      <c r="D5208" t="str">
        <f>IF(ISBLANK(Ventas[[#This Row],[Código]]),"",VLOOKUP(Ventas[[#This Row],[Código]],Productos[],3,FALSE))</f>
        <v/>
      </c>
      <c r="E5208" s="22"/>
      <c r="F5208" s="1" t="str">
        <f>IF(ISBLANK(Ventas[[#This Row],[Código]]),"",VLOOKUP(Ventas[[#This Row],[Código]],Productos[],4,FALSE))</f>
        <v/>
      </c>
      <c r="G5208" s="1" t="str">
        <f>IF(ISBLANK(Ventas[[#This Row],[Código]]),"",VLOOKUP(Ventas[[#This Row],[Código]],Productos[],5,FALSE))</f>
        <v/>
      </c>
      <c r="H5208" s="23" t="str">
        <f>IF(ISBLANK(Ventas[[#This Row],[Código]]),"",Ventas[[#This Row],[Precio Unitario]]*Ventas[[#This Row],[Cantidad]])</f>
        <v/>
      </c>
      <c r="I5208" s="1" t="str">
        <f>IF(ISBLANK(Ventas[[#This Row],[Código]]),"",SUM(Ventas[[#This Row],[Monto]],I5207))</f>
        <v/>
      </c>
    </row>
    <row r="5209" spans="3:9" x14ac:dyDescent="0.25">
      <c r="C5209" t="str">
        <f>IF(ISBLANK(Ventas[[#This Row],[Código]]),"",VLOOKUP(Ventas[[#This Row],[Código]],Productos[],2,FALSE))</f>
        <v/>
      </c>
      <c r="D5209" t="str">
        <f>IF(ISBLANK(Ventas[[#This Row],[Código]]),"",VLOOKUP(Ventas[[#This Row],[Código]],Productos[],3,FALSE))</f>
        <v/>
      </c>
      <c r="E5209" s="22"/>
      <c r="F5209" s="1" t="str">
        <f>IF(ISBLANK(Ventas[[#This Row],[Código]]),"",VLOOKUP(Ventas[[#This Row],[Código]],Productos[],4,FALSE))</f>
        <v/>
      </c>
      <c r="G5209" s="1" t="str">
        <f>IF(ISBLANK(Ventas[[#This Row],[Código]]),"",VLOOKUP(Ventas[[#This Row],[Código]],Productos[],5,FALSE))</f>
        <v/>
      </c>
      <c r="H5209" s="23" t="str">
        <f>IF(ISBLANK(Ventas[[#This Row],[Código]]),"",Ventas[[#This Row],[Precio Unitario]]*Ventas[[#This Row],[Cantidad]])</f>
        <v/>
      </c>
      <c r="I5209" s="1" t="str">
        <f>IF(ISBLANK(Ventas[[#This Row],[Código]]),"",SUM(Ventas[[#This Row],[Monto]],I5208))</f>
        <v/>
      </c>
    </row>
    <row r="5210" spans="3:9" x14ac:dyDescent="0.25">
      <c r="C5210" t="str">
        <f>IF(ISBLANK(Ventas[[#This Row],[Código]]),"",VLOOKUP(Ventas[[#This Row],[Código]],Productos[],2,FALSE))</f>
        <v/>
      </c>
      <c r="D5210" t="str">
        <f>IF(ISBLANK(Ventas[[#This Row],[Código]]),"",VLOOKUP(Ventas[[#This Row],[Código]],Productos[],3,FALSE))</f>
        <v/>
      </c>
      <c r="E5210" s="22"/>
      <c r="F5210" s="1" t="str">
        <f>IF(ISBLANK(Ventas[[#This Row],[Código]]),"",VLOOKUP(Ventas[[#This Row],[Código]],Productos[],4,FALSE))</f>
        <v/>
      </c>
      <c r="G5210" s="1" t="str">
        <f>IF(ISBLANK(Ventas[[#This Row],[Código]]),"",VLOOKUP(Ventas[[#This Row],[Código]],Productos[],5,FALSE))</f>
        <v/>
      </c>
      <c r="H5210" s="23" t="str">
        <f>IF(ISBLANK(Ventas[[#This Row],[Código]]),"",Ventas[[#This Row],[Precio Unitario]]*Ventas[[#This Row],[Cantidad]])</f>
        <v/>
      </c>
      <c r="I5210" s="1" t="str">
        <f>IF(ISBLANK(Ventas[[#This Row],[Código]]),"",SUM(Ventas[[#This Row],[Monto]],I5209))</f>
        <v/>
      </c>
    </row>
    <row r="5211" spans="3:9" x14ac:dyDescent="0.25">
      <c r="C5211" t="str">
        <f>IF(ISBLANK(Ventas[[#This Row],[Código]]),"",VLOOKUP(Ventas[[#This Row],[Código]],Productos[],2,FALSE))</f>
        <v/>
      </c>
      <c r="D5211" t="str">
        <f>IF(ISBLANK(Ventas[[#This Row],[Código]]),"",VLOOKUP(Ventas[[#This Row],[Código]],Productos[],3,FALSE))</f>
        <v/>
      </c>
      <c r="E5211" s="22"/>
      <c r="F5211" s="1" t="str">
        <f>IF(ISBLANK(Ventas[[#This Row],[Código]]),"",VLOOKUP(Ventas[[#This Row],[Código]],Productos[],4,FALSE))</f>
        <v/>
      </c>
      <c r="G5211" s="1" t="str">
        <f>IF(ISBLANK(Ventas[[#This Row],[Código]]),"",VLOOKUP(Ventas[[#This Row],[Código]],Productos[],5,FALSE))</f>
        <v/>
      </c>
      <c r="H5211" s="23" t="str">
        <f>IF(ISBLANK(Ventas[[#This Row],[Código]]),"",Ventas[[#This Row],[Precio Unitario]]*Ventas[[#This Row],[Cantidad]])</f>
        <v/>
      </c>
      <c r="I5211" s="1" t="str">
        <f>IF(ISBLANK(Ventas[[#This Row],[Código]]),"",SUM(Ventas[[#This Row],[Monto]],I5210))</f>
        <v/>
      </c>
    </row>
    <row r="5212" spans="3:9" x14ac:dyDescent="0.25">
      <c r="C5212" t="str">
        <f>IF(ISBLANK(Ventas[[#This Row],[Código]]),"",VLOOKUP(Ventas[[#This Row],[Código]],Productos[],2,FALSE))</f>
        <v/>
      </c>
      <c r="D5212" t="str">
        <f>IF(ISBLANK(Ventas[[#This Row],[Código]]),"",VLOOKUP(Ventas[[#This Row],[Código]],Productos[],3,FALSE))</f>
        <v/>
      </c>
      <c r="E5212" s="22"/>
      <c r="F5212" s="1" t="str">
        <f>IF(ISBLANK(Ventas[[#This Row],[Código]]),"",VLOOKUP(Ventas[[#This Row],[Código]],Productos[],4,FALSE))</f>
        <v/>
      </c>
      <c r="G5212" s="1" t="str">
        <f>IF(ISBLANK(Ventas[[#This Row],[Código]]),"",VLOOKUP(Ventas[[#This Row],[Código]],Productos[],5,FALSE))</f>
        <v/>
      </c>
      <c r="H5212" s="23" t="str">
        <f>IF(ISBLANK(Ventas[[#This Row],[Código]]),"",Ventas[[#This Row],[Precio Unitario]]*Ventas[[#This Row],[Cantidad]])</f>
        <v/>
      </c>
      <c r="I5212" s="1" t="str">
        <f>IF(ISBLANK(Ventas[[#This Row],[Código]]),"",SUM(Ventas[[#This Row],[Monto]],I5211))</f>
        <v/>
      </c>
    </row>
    <row r="5213" spans="3:9" x14ac:dyDescent="0.25">
      <c r="C5213" t="str">
        <f>IF(ISBLANK(Ventas[[#This Row],[Código]]),"",VLOOKUP(Ventas[[#This Row],[Código]],Productos[],2,FALSE))</f>
        <v/>
      </c>
      <c r="D5213" t="str">
        <f>IF(ISBLANK(Ventas[[#This Row],[Código]]),"",VLOOKUP(Ventas[[#This Row],[Código]],Productos[],3,FALSE))</f>
        <v/>
      </c>
      <c r="E5213" s="22"/>
      <c r="F5213" s="1" t="str">
        <f>IF(ISBLANK(Ventas[[#This Row],[Código]]),"",VLOOKUP(Ventas[[#This Row],[Código]],Productos[],4,FALSE))</f>
        <v/>
      </c>
      <c r="G5213" s="1" t="str">
        <f>IF(ISBLANK(Ventas[[#This Row],[Código]]),"",VLOOKUP(Ventas[[#This Row],[Código]],Productos[],5,FALSE))</f>
        <v/>
      </c>
      <c r="H5213" s="23" t="str">
        <f>IF(ISBLANK(Ventas[[#This Row],[Código]]),"",Ventas[[#This Row],[Precio Unitario]]*Ventas[[#This Row],[Cantidad]])</f>
        <v/>
      </c>
      <c r="I5213" s="1" t="str">
        <f>IF(ISBLANK(Ventas[[#This Row],[Código]]),"",SUM(Ventas[[#This Row],[Monto]],I5212))</f>
        <v/>
      </c>
    </row>
    <row r="5214" spans="3:9" x14ac:dyDescent="0.25">
      <c r="C5214" t="str">
        <f>IF(ISBLANK(Ventas[[#This Row],[Código]]),"",VLOOKUP(Ventas[[#This Row],[Código]],Productos[],2,FALSE))</f>
        <v/>
      </c>
      <c r="D5214" t="str">
        <f>IF(ISBLANK(Ventas[[#This Row],[Código]]),"",VLOOKUP(Ventas[[#This Row],[Código]],Productos[],3,FALSE))</f>
        <v/>
      </c>
      <c r="E5214" s="22"/>
      <c r="F5214" s="1" t="str">
        <f>IF(ISBLANK(Ventas[[#This Row],[Código]]),"",VLOOKUP(Ventas[[#This Row],[Código]],Productos[],4,FALSE))</f>
        <v/>
      </c>
      <c r="G5214" s="1" t="str">
        <f>IF(ISBLANK(Ventas[[#This Row],[Código]]),"",VLOOKUP(Ventas[[#This Row],[Código]],Productos[],5,FALSE))</f>
        <v/>
      </c>
      <c r="H5214" s="23" t="str">
        <f>IF(ISBLANK(Ventas[[#This Row],[Código]]),"",Ventas[[#This Row],[Precio Unitario]]*Ventas[[#This Row],[Cantidad]])</f>
        <v/>
      </c>
      <c r="I5214" s="1" t="str">
        <f>IF(ISBLANK(Ventas[[#This Row],[Código]]),"",SUM(Ventas[[#This Row],[Monto]],I5213))</f>
        <v/>
      </c>
    </row>
    <row r="5215" spans="3:9" x14ac:dyDescent="0.25">
      <c r="C5215" t="str">
        <f>IF(ISBLANK(Ventas[[#This Row],[Código]]),"",VLOOKUP(Ventas[[#This Row],[Código]],Productos[],2,FALSE))</f>
        <v/>
      </c>
      <c r="D5215" t="str">
        <f>IF(ISBLANK(Ventas[[#This Row],[Código]]),"",VLOOKUP(Ventas[[#This Row],[Código]],Productos[],3,FALSE))</f>
        <v/>
      </c>
      <c r="E5215" s="22"/>
      <c r="F5215" s="1" t="str">
        <f>IF(ISBLANK(Ventas[[#This Row],[Código]]),"",VLOOKUP(Ventas[[#This Row],[Código]],Productos[],4,FALSE))</f>
        <v/>
      </c>
      <c r="G5215" s="1" t="str">
        <f>IF(ISBLANK(Ventas[[#This Row],[Código]]),"",VLOOKUP(Ventas[[#This Row],[Código]],Productos[],5,FALSE))</f>
        <v/>
      </c>
      <c r="H5215" s="23" t="str">
        <f>IF(ISBLANK(Ventas[[#This Row],[Código]]),"",Ventas[[#This Row],[Precio Unitario]]*Ventas[[#This Row],[Cantidad]])</f>
        <v/>
      </c>
      <c r="I5215" s="1" t="str">
        <f>IF(ISBLANK(Ventas[[#This Row],[Código]]),"",SUM(Ventas[[#This Row],[Monto]],I5214))</f>
        <v/>
      </c>
    </row>
    <row r="5216" spans="3:9" x14ac:dyDescent="0.25">
      <c r="C5216" t="str">
        <f>IF(ISBLANK(Ventas[[#This Row],[Código]]),"",VLOOKUP(Ventas[[#This Row],[Código]],Productos[],2,FALSE))</f>
        <v/>
      </c>
      <c r="D5216" t="str">
        <f>IF(ISBLANK(Ventas[[#This Row],[Código]]),"",VLOOKUP(Ventas[[#This Row],[Código]],Productos[],3,FALSE))</f>
        <v/>
      </c>
      <c r="E5216" s="22"/>
      <c r="F5216" s="1" t="str">
        <f>IF(ISBLANK(Ventas[[#This Row],[Código]]),"",VLOOKUP(Ventas[[#This Row],[Código]],Productos[],4,FALSE))</f>
        <v/>
      </c>
      <c r="G5216" s="1" t="str">
        <f>IF(ISBLANK(Ventas[[#This Row],[Código]]),"",VLOOKUP(Ventas[[#This Row],[Código]],Productos[],5,FALSE))</f>
        <v/>
      </c>
      <c r="H5216" s="23" t="str">
        <f>IF(ISBLANK(Ventas[[#This Row],[Código]]),"",Ventas[[#This Row],[Precio Unitario]]*Ventas[[#This Row],[Cantidad]])</f>
        <v/>
      </c>
      <c r="I5216" s="1" t="str">
        <f>IF(ISBLANK(Ventas[[#This Row],[Código]]),"",SUM(Ventas[[#This Row],[Monto]],I5215))</f>
        <v/>
      </c>
    </row>
    <row r="5217" spans="3:9" x14ac:dyDescent="0.25">
      <c r="C5217" t="str">
        <f>IF(ISBLANK(Ventas[[#This Row],[Código]]),"",VLOOKUP(Ventas[[#This Row],[Código]],Productos[],2,FALSE))</f>
        <v/>
      </c>
      <c r="D5217" t="str">
        <f>IF(ISBLANK(Ventas[[#This Row],[Código]]),"",VLOOKUP(Ventas[[#This Row],[Código]],Productos[],3,FALSE))</f>
        <v/>
      </c>
      <c r="E5217" s="22"/>
      <c r="F5217" s="1" t="str">
        <f>IF(ISBLANK(Ventas[[#This Row],[Código]]),"",VLOOKUP(Ventas[[#This Row],[Código]],Productos[],4,FALSE))</f>
        <v/>
      </c>
      <c r="G5217" s="1" t="str">
        <f>IF(ISBLANK(Ventas[[#This Row],[Código]]),"",VLOOKUP(Ventas[[#This Row],[Código]],Productos[],5,FALSE))</f>
        <v/>
      </c>
      <c r="H5217" s="23" t="str">
        <f>IF(ISBLANK(Ventas[[#This Row],[Código]]),"",Ventas[[#This Row],[Precio Unitario]]*Ventas[[#This Row],[Cantidad]])</f>
        <v/>
      </c>
      <c r="I5217" s="1" t="str">
        <f>IF(ISBLANK(Ventas[[#This Row],[Código]]),"",SUM(Ventas[[#This Row],[Monto]],I5216))</f>
        <v/>
      </c>
    </row>
    <row r="5218" spans="3:9" x14ac:dyDescent="0.25">
      <c r="C5218" t="str">
        <f>IF(ISBLANK(Ventas[[#This Row],[Código]]),"",VLOOKUP(Ventas[[#This Row],[Código]],Productos[],2,FALSE))</f>
        <v/>
      </c>
      <c r="D5218" t="str">
        <f>IF(ISBLANK(Ventas[[#This Row],[Código]]),"",VLOOKUP(Ventas[[#This Row],[Código]],Productos[],3,FALSE))</f>
        <v/>
      </c>
      <c r="E5218" s="22"/>
      <c r="F5218" s="1" t="str">
        <f>IF(ISBLANK(Ventas[[#This Row],[Código]]),"",VLOOKUP(Ventas[[#This Row],[Código]],Productos[],4,FALSE))</f>
        <v/>
      </c>
      <c r="G5218" s="1" t="str">
        <f>IF(ISBLANK(Ventas[[#This Row],[Código]]),"",VLOOKUP(Ventas[[#This Row],[Código]],Productos[],5,FALSE))</f>
        <v/>
      </c>
      <c r="H5218" s="23" t="str">
        <f>IF(ISBLANK(Ventas[[#This Row],[Código]]),"",Ventas[[#This Row],[Precio Unitario]]*Ventas[[#This Row],[Cantidad]])</f>
        <v/>
      </c>
      <c r="I5218" s="1" t="str">
        <f>IF(ISBLANK(Ventas[[#This Row],[Código]]),"",SUM(Ventas[[#This Row],[Monto]],I5217))</f>
        <v/>
      </c>
    </row>
    <row r="5219" spans="3:9" x14ac:dyDescent="0.25">
      <c r="C5219" t="str">
        <f>IF(ISBLANK(Ventas[[#This Row],[Código]]),"",VLOOKUP(Ventas[[#This Row],[Código]],Productos[],2,FALSE))</f>
        <v/>
      </c>
      <c r="D5219" t="str">
        <f>IF(ISBLANK(Ventas[[#This Row],[Código]]),"",VLOOKUP(Ventas[[#This Row],[Código]],Productos[],3,FALSE))</f>
        <v/>
      </c>
      <c r="E5219" s="22"/>
      <c r="F5219" s="1" t="str">
        <f>IF(ISBLANK(Ventas[[#This Row],[Código]]),"",VLOOKUP(Ventas[[#This Row],[Código]],Productos[],4,FALSE))</f>
        <v/>
      </c>
      <c r="G5219" s="1" t="str">
        <f>IF(ISBLANK(Ventas[[#This Row],[Código]]),"",VLOOKUP(Ventas[[#This Row],[Código]],Productos[],5,FALSE))</f>
        <v/>
      </c>
      <c r="H5219" s="23" t="str">
        <f>IF(ISBLANK(Ventas[[#This Row],[Código]]),"",Ventas[[#This Row],[Precio Unitario]]*Ventas[[#This Row],[Cantidad]])</f>
        <v/>
      </c>
      <c r="I5219" s="1" t="str">
        <f>IF(ISBLANK(Ventas[[#This Row],[Código]]),"",SUM(Ventas[[#This Row],[Monto]],I5218))</f>
        <v/>
      </c>
    </row>
    <row r="5220" spans="3:9" x14ac:dyDescent="0.25">
      <c r="C5220" t="str">
        <f>IF(ISBLANK(Ventas[[#This Row],[Código]]),"",VLOOKUP(Ventas[[#This Row],[Código]],Productos[],2,FALSE))</f>
        <v/>
      </c>
      <c r="D5220" t="str">
        <f>IF(ISBLANK(Ventas[[#This Row],[Código]]),"",VLOOKUP(Ventas[[#This Row],[Código]],Productos[],3,FALSE))</f>
        <v/>
      </c>
      <c r="E5220" s="22"/>
      <c r="F5220" s="1" t="str">
        <f>IF(ISBLANK(Ventas[[#This Row],[Código]]),"",VLOOKUP(Ventas[[#This Row],[Código]],Productos[],4,FALSE))</f>
        <v/>
      </c>
      <c r="G5220" s="1" t="str">
        <f>IF(ISBLANK(Ventas[[#This Row],[Código]]),"",VLOOKUP(Ventas[[#This Row],[Código]],Productos[],5,FALSE))</f>
        <v/>
      </c>
      <c r="H5220" s="23" t="str">
        <f>IF(ISBLANK(Ventas[[#This Row],[Código]]),"",Ventas[[#This Row],[Precio Unitario]]*Ventas[[#This Row],[Cantidad]])</f>
        <v/>
      </c>
      <c r="I5220" s="1" t="str">
        <f>IF(ISBLANK(Ventas[[#This Row],[Código]]),"",SUM(Ventas[[#This Row],[Monto]],I5219))</f>
        <v/>
      </c>
    </row>
    <row r="5221" spans="3:9" x14ac:dyDescent="0.25">
      <c r="C5221" t="str">
        <f>IF(ISBLANK(Ventas[[#This Row],[Código]]),"",VLOOKUP(Ventas[[#This Row],[Código]],Productos[],2,FALSE))</f>
        <v/>
      </c>
      <c r="D5221" t="str">
        <f>IF(ISBLANK(Ventas[[#This Row],[Código]]),"",VLOOKUP(Ventas[[#This Row],[Código]],Productos[],3,FALSE))</f>
        <v/>
      </c>
      <c r="E5221" s="22"/>
      <c r="F5221" s="1" t="str">
        <f>IF(ISBLANK(Ventas[[#This Row],[Código]]),"",VLOOKUP(Ventas[[#This Row],[Código]],Productos[],4,FALSE))</f>
        <v/>
      </c>
      <c r="G5221" s="1" t="str">
        <f>IF(ISBLANK(Ventas[[#This Row],[Código]]),"",VLOOKUP(Ventas[[#This Row],[Código]],Productos[],5,FALSE))</f>
        <v/>
      </c>
      <c r="H5221" s="23" t="str">
        <f>IF(ISBLANK(Ventas[[#This Row],[Código]]),"",Ventas[[#This Row],[Precio Unitario]]*Ventas[[#This Row],[Cantidad]])</f>
        <v/>
      </c>
      <c r="I5221" s="1" t="str">
        <f>IF(ISBLANK(Ventas[[#This Row],[Código]]),"",SUM(Ventas[[#This Row],[Monto]],I5220))</f>
        <v/>
      </c>
    </row>
    <row r="5222" spans="3:9" x14ac:dyDescent="0.25">
      <c r="C5222" t="str">
        <f>IF(ISBLANK(Ventas[[#This Row],[Código]]),"",VLOOKUP(Ventas[[#This Row],[Código]],Productos[],2,FALSE))</f>
        <v/>
      </c>
      <c r="D5222" t="str">
        <f>IF(ISBLANK(Ventas[[#This Row],[Código]]),"",VLOOKUP(Ventas[[#This Row],[Código]],Productos[],3,FALSE))</f>
        <v/>
      </c>
      <c r="E5222" s="22"/>
      <c r="F5222" s="1" t="str">
        <f>IF(ISBLANK(Ventas[[#This Row],[Código]]),"",VLOOKUP(Ventas[[#This Row],[Código]],Productos[],4,FALSE))</f>
        <v/>
      </c>
      <c r="G5222" s="1" t="str">
        <f>IF(ISBLANK(Ventas[[#This Row],[Código]]),"",VLOOKUP(Ventas[[#This Row],[Código]],Productos[],5,FALSE))</f>
        <v/>
      </c>
      <c r="H5222" s="23" t="str">
        <f>IF(ISBLANK(Ventas[[#This Row],[Código]]),"",Ventas[[#This Row],[Precio Unitario]]*Ventas[[#This Row],[Cantidad]])</f>
        <v/>
      </c>
      <c r="I5222" s="1" t="str">
        <f>IF(ISBLANK(Ventas[[#This Row],[Código]]),"",SUM(Ventas[[#This Row],[Monto]],I5221))</f>
        <v/>
      </c>
    </row>
    <row r="5223" spans="3:9" x14ac:dyDescent="0.25">
      <c r="C5223" t="str">
        <f>IF(ISBLANK(Ventas[[#This Row],[Código]]),"",VLOOKUP(Ventas[[#This Row],[Código]],Productos[],2,FALSE))</f>
        <v/>
      </c>
      <c r="D5223" t="str">
        <f>IF(ISBLANK(Ventas[[#This Row],[Código]]),"",VLOOKUP(Ventas[[#This Row],[Código]],Productos[],3,FALSE))</f>
        <v/>
      </c>
      <c r="E5223" s="22"/>
      <c r="F5223" s="1" t="str">
        <f>IF(ISBLANK(Ventas[[#This Row],[Código]]),"",VLOOKUP(Ventas[[#This Row],[Código]],Productos[],4,FALSE))</f>
        <v/>
      </c>
      <c r="G5223" s="1" t="str">
        <f>IF(ISBLANK(Ventas[[#This Row],[Código]]),"",VLOOKUP(Ventas[[#This Row],[Código]],Productos[],5,FALSE))</f>
        <v/>
      </c>
      <c r="H5223" s="23" t="str">
        <f>IF(ISBLANK(Ventas[[#This Row],[Código]]),"",Ventas[[#This Row],[Precio Unitario]]*Ventas[[#This Row],[Cantidad]])</f>
        <v/>
      </c>
      <c r="I5223" s="1" t="str">
        <f>IF(ISBLANK(Ventas[[#This Row],[Código]]),"",SUM(Ventas[[#This Row],[Monto]],I5222))</f>
        <v/>
      </c>
    </row>
    <row r="5224" spans="3:9" x14ac:dyDescent="0.25">
      <c r="C5224" t="str">
        <f>IF(ISBLANK(Ventas[[#This Row],[Código]]),"",VLOOKUP(Ventas[[#This Row],[Código]],Productos[],2,FALSE))</f>
        <v/>
      </c>
      <c r="D5224" t="str">
        <f>IF(ISBLANK(Ventas[[#This Row],[Código]]),"",VLOOKUP(Ventas[[#This Row],[Código]],Productos[],3,FALSE))</f>
        <v/>
      </c>
      <c r="E5224" s="22"/>
      <c r="F5224" s="1" t="str">
        <f>IF(ISBLANK(Ventas[[#This Row],[Código]]),"",VLOOKUP(Ventas[[#This Row],[Código]],Productos[],4,FALSE))</f>
        <v/>
      </c>
      <c r="G5224" s="1" t="str">
        <f>IF(ISBLANK(Ventas[[#This Row],[Código]]),"",VLOOKUP(Ventas[[#This Row],[Código]],Productos[],5,FALSE))</f>
        <v/>
      </c>
      <c r="H5224" s="23" t="str">
        <f>IF(ISBLANK(Ventas[[#This Row],[Código]]),"",Ventas[[#This Row],[Precio Unitario]]*Ventas[[#This Row],[Cantidad]])</f>
        <v/>
      </c>
      <c r="I5224" s="1" t="str">
        <f>IF(ISBLANK(Ventas[[#This Row],[Código]]),"",SUM(Ventas[[#This Row],[Monto]],I5223))</f>
        <v/>
      </c>
    </row>
    <row r="5225" spans="3:9" x14ac:dyDescent="0.25">
      <c r="C5225" t="str">
        <f>IF(ISBLANK(Ventas[[#This Row],[Código]]),"",VLOOKUP(Ventas[[#This Row],[Código]],Productos[],2,FALSE))</f>
        <v/>
      </c>
      <c r="D5225" t="str">
        <f>IF(ISBLANK(Ventas[[#This Row],[Código]]),"",VLOOKUP(Ventas[[#This Row],[Código]],Productos[],3,FALSE))</f>
        <v/>
      </c>
      <c r="E5225" s="22"/>
      <c r="F5225" s="1" t="str">
        <f>IF(ISBLANK(Ventas[[#This Row],[Código]]),"",VLOOKUP(Ventas[[#This Row],[Código]],Productos[],4,FALSE))</f>
        <v/>
      </c>
      <c r="G5225" s="1" t="str">
        <f>IF(ISBLANK(Ventas[[#This Row],[Código]]),"",VLOOKUP(Ventas[[#This Row],[Código]],Productos[],5,FALSE))</f>
        <v/>
      </c>
      <c r="H5225" s="23" t="str">
        <f>IF(ISBLANK(Ventas[[#This Row],[Código]]),"",Ventas[[#This Row],[Precio Unitario]]*Ventas[[#This Row],[Cantidad]])</f>
        <v/>
      </c>
      <c r="I5225" s="1" t="str">
        <f>IF(ISBLANK(Ventas[[#This Row],[Código]]),"",SUM(Ventas[[#This Row],[Monto]],I5224))</f>
        <v/>
      </c>
    </row>
    <row r="5226" spans="3:9" x14ac:dyDescent="0.25">
      <c r="C5226" t="str">
        <f>IF(ISBLANK(Ventas[[#This Row],[Código]]),"",VLOOKUP(Ventas[[#This Row],[Código]],Productos[],2,FALSE))</f>
        <v/>
      </c>
      <c r="D5226" t="str">
        <f>IF(ISBLANK(Ventas[[#This Row],[Código]]),"",VLOOKUP(Ventas[[#This Row],[Código]],Productos[],3,FALSE))</f>
        <v/>
      </c>
      <c r="E5226" s="22"/>
      <c r="F5226" s="1" t="str">
        <f>IF(ISBLANK(Ventas[[#This Row],[Código]]),"",VLOOKUP(Ventas[[#This Row],[Código]],Productos[],4,FALSE))</f>
        <v/>
      </c>
      <c r="G5226" s="1" t="str">
        <f>IF(ISBLANK(Ventas[[#This Row],[Código]]),"",VLOOKUP(Ventas[[#This Row],[Código]],Productos[],5,FALSE))</f>
        <v/>
      </c>
      <c r="H5226" s="23" t="str">
        <f>IF(ISBLANK(Ventas[[#This Row],[Código]]),"",Ventas[[#This Row],[Precio Unitario]]*Ventas[[#This Row],[Cantidad]])</f>
        <v/>
      </c>
      <c r="I5226" s="1" t="str">
        <f>IF(ISBLANK(Ventas[[#This Row],[Código]]),"",SUM(Ventas[[#This Row],[Monto]],I5225))</f>
        <v/>
      </c>
    </row>
    <row r="5227" spans="3:9" x14ac:dyDescent="0.25">
      <c r="C5227" t="str">
        <f>IF(ISBLANK(Ventas[[#This Row],[Código]]),"",VLOOKUP(Ventas[[#This Row],[Código]],Productos[],2,FALSE))</f>
        <v/>
      </c>
      <c r="D5227" t="str">
        <f>IF(ISBLANK(Ventas[[#This Row],[Código]]),"",VLOOKUP(Ventas[[#This Row],[Código]],Productos[],3,FALSE))</f>
        <v/>
      </c>
      <c r="E5227" s="22"/>
      <c r="F5227" s="1" t="str">
        <f>IF(ISBLANK(Ventas[[#This Row],[Código]]),"",VLOOKUP(Ventas[[#This Row],[Código]],Productos[],4,FALSE))</f>
        <v/>
      </c>
      <c r="G5227" s="1" t="str">
        <f>IF(ISBLANK(Ventas[[#This Row],[Código]]),"",VLOOKUP(Ventas[[#This Row],[Código]],Productos[],5,FALSE))</f>
        <v/>
      </c>
      <c r="H5227" s="23" t="str">
        <f>IF(ISBLANK(Ventas[[#This Row],[Código]]),"",Ventas[[#This Row],[Precio Unitario]]*Ventas[[#This Row],[Cantidad]])</f>
        <v/>
      </c>
      <c r="I5227" s="1" t="str">
        <f>IF(ISBLANK(Ventas[[#This Row],[Código]]),"",SUM(Ventas[[#This Row],[Monto]],I5226))</f>
        <v/>
      </c>
    </row>
    <row r="5228" spans="3:9" x14ac:dyDescent="0.25">
      <c r="C5228" t="str">
        <f>IF(ISBLANK(Ventas[[#This Row],[Código]]),"",VLOOKUP(Ventas[[#This Row],[Código]],Productos[],2,FALSE))</f>
        <v/>
      </c>
      <c r="D5228" t="str">
        <f>IF(ISBLANK(Ventas[[#This Row],[Código]]),"",VLOOKUP(Ventas[[#This Row],[Código]],Productos[],3,FALSE))</f>
        <v/>
      </c>
      <c r="E5228" s="22"/>
      <c r="F5228" s="1" t="str">
        <f>IF(ISBLANK(Ventas[[#This Row],[Código]]),"",VLOOKUP(Ventas[[#This Row],[Código]],Productos[],4,FALSE))</f>
        <v/>
      </c>
      <c r="G5228" s="1" t="str">
        <f>IF(ISBLANK(Ventas[[#This Row],[Código]]),"",VLOOKUP(Ventas[[#This Row],[Código]],Productos[],5,FALSE))</f>
        <v/>
      </c>
      <c r="H5228" s="23" t="str">
        <f>IF(ISBLANK(Ventas[[#This Row],[Código]]),"",Ventas[[#This Row],[Precio Unitario]]*Ventas[[#This Row],[Cantidad]])</f>
        <v/>
      </c>
      <c r="I5228" s="1" t="str">
        <f>IF(ISBLANK(Ventas[[#This Row],[Código]]),"",SUM(Ventas[[#This Row],[Monto]],I5227))</f>
        <v/>
      </c>
    </row>
    <row r="5229" spans="3:9" x14ac:dyDescent="0.25">
      <c r="C5229" t="str">
        <f>IF(ISBLANK(Ventas[[#This Row],[Código]]),"",VLOOKUP(Ventas[[#This Row],[Código]],Productos[],2,FALSE))</f>
        <v/>
      </c>
      <c r="D5229" t="str">
        <f>IF(ISBLANK(Ventas[[#This Row],[Código]]),"",VLOOKUP(Ventas[[#This Row],[Código]],Productos[],3,FALSE))</f>
        <v/>
      </c>
      <c r="E5229" s="22"/>
      <c r="F5229" s="1" t="str">
        <f>IF(ISBLANK(Ventas[[#This Row],[Código]]),"",VLOOKUP(Ventas[[#This Row],[Código]],Productos[],4,FALSE))</f>
        <v/>
      </c>
      <c r="G5229" s="1" t="str">
        <f>IF(ISBLANK(Ventas[[#This Row],[Código]]),"",VLOOKUP(Ventas[[#This Row],[Código]],Productos[],5,FALSE))</f>
        <v/>
      </c>
      <c r="H5229" s="23" t="str">
        <f>IF(ISBLANK(Ventas[[#This Row],[Código]]),"",Ventas[[#This Row],[Precio Unitario]]*Ventas[[#This Row],[Cantidad]])</f>
        <v/>
      </c>
      <c r="I5229" s="1" t="str">
        <f>IF(ISBLANK(Ventas[[#This Row],[Código]]),"",SUM(Ventas[[#This Row],[Monto]],I5228))</f>
        <v/>
      </c>
    </row>
    <row r="5230" spans="3:9" x14ac:dyDescent="0.25">
      <c r="C5230" t="str">
        <f>IF(ISBLANK(Ventas[[#This Row],[Código]]),"",VLOOKUP(Ventas[[#This Row],[Código]],Productos[],2,FALSE))</f>
        <v/>
      </c>
      <c r="D5230" t="str">
        <f>IF(ISBLANK(Ventas[[#This Row],[Código]]),"",VLOOKUP(Ventas[[#This Row],[Código]],Productos[],3,FALSE))</f>
        <v/>
      </c>
      <c r="E5230" s="22"/>
      <c r="F5230" s="1" t="str">
        <f>IF(ISBLANK(Ventas[[#This Row],[Código]]),"",VLOOKUP(Ventas[[#This Row],[Código]],Productos[],4,FALSE))</f>
        <v/>
      </c>
      <c r="G5230" s="1" t="str">
        <f>IF(ISBLANK(Ventas[[#This Row],[Código]]),"",VLOOKUP(Ventas[[#This Row],[Código]],Productos[],5,FALSE))</f>
        <v/>
      </c>
      <c r="H5230" s="23" t="str">
        <f>IF(ISBLANK(Ventas[[#This Row],[Código]]),"",Ventas[[#This Row],[Precio Unitario]]*Ventas[[#This Row],[Cantidad]])</f>
        <v/>
      </c>
      <c r="I5230" s="1" t="str">
        <f>IF(ISBLANK(Ventas[[#This Row],[Código]]),"",SUM(Ventas[[#This Row],[Monto]],I5229))</f>
        <v/>
      </c>
    </row>
    <row r="5231" spans="3:9" x14ac:dyDescent="0.25">
      <c r="C5231" t="str">
        <f>IF(ISBLANK(Ventas[[#This Row],[Código]]),"",VLOOKUP(Ventas[[#This Row],[Código]],Productos[],2,FALSE))</f>
        <v/>
      </c>
      <c r="D5231" t="str">
        <f>IF(ISBLANK(Ventas[[#This Row],[Código]]),"",VLOOKUP(Ventas[[#This Row],[Código]],Productos[],3,FALSE))</f>
        <v/>
      </c>
      <c r="E5231" s="22"/>
      <c r="F5231" s="1" t="str">
        <f>IF(ISBLANK(Ventas[[#This Row],[Código]]),"",VLOOKUP(Ventas[[#This Row],[Código]],Productos[],4,FALSE))</f>
        <v/>
      </c>
      <c r="G5231" s="1" t="str">
        <f>IF(ISBLANK(Ventas[[#This Row],[Código]]),"",VLOOKUP(Ventas[[#This Row],[Código]],Productos[],5,FALSE))</f>
        <v/>
      </c>
      <c r="H5231" s="23" t="str">
        <f>IF(ISBLANK(Ventas[[#This Row],[Código]]),"",Ventas[[#This Row],[Precio Unitario]]*Ventas[[#This Row],[Cantidad]])</f>
        <v/>
      </c>
      <c r="I5231" s="1" t="str">
        <f>IF(ISBLANK(Ventas[[#This Row],[Código]]),"",SUM(Ventas[[#This Row],[Monto]],I5230))</f>
        <v/>
      </c>
    </row>
    <row r="5232" spans="3:9" x14ac:dyDescent="0.25">
      <c r="C5232" t="str">
        <f>IF(ISBLANK(Ventas[[#This Row],[Código]]),"",VLOOKUP(Ventas[[#This Row],[Código]],Productos[],2,FALSE))</f>
        <v/>
      </c>
      <c r="D5232" t="str">
        <f>IF(ISBLANK(Ventas[[#This Row],[Código]]),"",VLOOKUP(Ventas[[#This Row],[Código]],Productos[],3,FALSE))</f>
        <v/>
      </c>
      <c r="E5232" s="22"/>
      <c r="F5232" s="1" t="str">
        <f>IF(ISBLANK(Ventas[[#This Row],[Código]]),"",VLOOKUP(Ventas[[#This Row],[Código]],Productos[],4,FALSE))</f>
        <v/>
      </c>
      <c r="G5232" s="1" t="str">
        <f>IF(ISBLANK(Ventas[[#This Row],[Código]]),"",VLOOKUP(Ventas[[#This Row],[Código]],Productos[],5,FALSE))</f>
        <v/>
      </c>
      <c r="H5232" s="23" t="str">
        <f>IF(ISBLANK(Ventas[[#This Row],[Código]]),"",Ventas[[#This Row],[Precio Unitario]]*Ventas[[#This Row],[Cantidad]])</f>
        <v/>
      </c>
      <c r="I5232" s="1" t="str">
        <f>IF(ISBLANK(Ventas[[#This Row],[Código]]),"",SUM(Ventas[[#This Row],[Monto]],I5231))</f>
        <v/>
      </c>
    </row>
    <row r="5233" spans="3:9" x14ac:dyDescent="0.25">
      <c r="C5233" t="str">
        <f>IF(ISBLANK(Ventas[[#This Row],[Código]]),"",VLOOKUP(Ventas[[#This Row],[Código]],Productos[],2,FALSE))</f>
        <v/>
      </c>
      <c r="D5233" t="str">
        <f>IF(ISBLANK(Ventas[[#This Row],[Código]]),"",VLOOKUP(Ventas[[#This Row],[Código]],Productos[],3,FALSE))</f>
        <v/>
      </c>
      <c r="E5233" s="22"/>
      <c r="F5233" s="1" t="str">
        <f>IF(ISBLANK(Ventas[[#This Row],[Código]]),"",VLOOKUP(Ventas[[#This Row],[Código]],Productos[],4,FALSE))</f>
        <v/>
      </c>
      <c r="G5233" s="1" t="str">
        <f>IF(ISBLANK(Ventas[[#This Row],[Código]]),"",VLOOKUP(Ventas[[#This Row],[Código]],Productos[],5,FALSE))</f>
        <v/>
      </c>
      <c r="H5233" s="23" t="str">
        <f>IF(ISBLANK(Ventas[[#This Row],[Código]]),"",Ventas[[#This Row],[Precio Unitario]]*Ventas[[#This Row],[Cantidad]])</f>
        <v/>
      </c>
      <c r="I5233" s="1" t="str">
        <f>IF(ISBLANK(Ventas[[#This Row],[Código]]),"",SUM(Ventas[[#This Row],[Monto]],I5232))</f>
        <v/>
      </c>
    </row>
    <row r="5234" spans="3:9" x14ac:dyDescent="0.25">
      <c r="C5234" t="str">
        <f>IF(ISBLANK(Ventas[[#This Row],[Código]]),"",VLOOKUP(Ventas[[#This Row],[Código]],Productos[],2,FALSE))</f>
        <v/>
      </c>
      <c r="D5234" t="str">
        <f>IF(ISBLANK(Ventas[[#This Row],[Código]]),"",VLOOKUP(Ventas[[#This Row],[Código]],Productos[],3,FALSE))</f>
        <v/>
      </c>
      <c r="E5234" s="22"/>
      <c r="F5234" s="1" t="str">
        <f>IF(ISBLANK(Ventas[[#This Row],[Código]]),"",VLOOKUP(Ventas[[#This Row],[Código]],Productos[],4,FALSE))</f>
        <v/>
      </c>
      <c r="G5234" s="1" t="str">
        <f>IF(ISBLANK(Ventas[[#This Row],[Código]]),"",VLOOKUP(Ventas[[#This Row],[Código]],Productos[],5,FALSE))</f>
        <v/>
      </c>
      <c r="H5234" s="23" t="str">
        <f>IF(ISBLANK(Ventas[[#This Row],[Código]]),"",Ventas[[#This Row],[Precio Unitario]]*Ventas[[#This Row],[Cantidad]])</f>
        <v/>
      </c>
      <c r="I5234" s="1" t="str">
        <f>IF(ISBLANK(Ventas[[#This Row],[Código]]),"",SUM(Ventas[[#This Row],[Monto]],I5233))</f>
        <v/>
      </c>
    </row>
    <row r="5235" spans="3:9" x14ac:dyDescent="0.25">
      <c r="C5235" t="str">
        <f>IF(ISBLANK(Ventas[[#This Row],[Código]]),"",VLOOKUP(Ventas[[#This Row],[Código]],Productos[],2,FALSE))</f>
        <v/>
      </c>
      <c r="D5235" t="str">
        <f>IF(ISBLANK(Ventas[[#This Row],[Código]]),"",VLOOKUP(Ventas[[#This Row],[Código]],Productos[],3,FALSE))</f>
        <v/>
      </c>
      <c r="E5235" s="22"/>
      <c r="F5235" s="1" t="str">
        <f>IF(ISBLANK(Ventas[[#This Row],[Código]]),"",VLOOKUP(Ventas[[#This Row],[Código]],Productos[],4,FALSE))</f>
        <v/>
      </c>
      <c r="G5235" s="1" t="str">
        <f>IF(ISBLANK(Ventas[[#This Row],[Código]]),"",VLOOKUP(Ventas[[#This Row],[Código]],Productos[],5,FALSE))</f>
        <v/>
      </c>
      <c r="H5235" s="23" t="str">
        <f>IF(ISBLANK(Ventas[[#This Row],[Código]]),"",Ventas[[#This Row],[Precio Unitario]]*Ventas[[#This Row],[Cantidad]])</f>
        <v/>
      </c>
      <c r="I5235" s="1" t="str">
        <f>IF(ISBLANK(Ventas[[#This Row],[Código]]),"",SUM(Ventas[[#This Row],[Monto]],I5234))</f>
        <v/>
      </c>
    </row>
    <row r="5236" spans="3:9" x14ac:dyDescent="0.25">
      <c r="C5236" t="str">
        <f>IF(ISBLANK(Ventas[[#This Row],[Código]]),"",VLOOKUP(Ventas[[#This Row],[Código]],Productos[],2,FALSE))</f>
        <v/>
      </c>
      <c r="D5236" t="str">
        <f>IF(ISBLANK(Ventas[[#This Row],[Código]]),"",VLOOKUP(Ventas[[#This Row],[Código]],Productos[],3,FALSE))</f>
        <v/>
      </c>
      <c r="E5236" s="22"/>
      <c r="F5236" s="1" t="str">
        <f>IF(ISBLANK(Ventas[[#This Row],[Código]]),"",VLOOKUP(Ventas[[#This Row],[Código]],Productos[],4,FALSE))</f>
        <v/>
      </c>
      <c r="G5236" s="1" t="str">
        <f>IF(ISBLANK(Ventas[[#This Row],[Código]]),"",VLOOKUP(Ventas[[#This Row],[Código]],Productos[],5,FALSE))</f>
        <v/>
      </c>
      <c r="H5236" s="23" t="str">
        <f>IF(ISBLANK(Ventas[[#This Row],[Código]]),"",Ventas[[#This Row],[Precio Unitario]]*Ventas[[#This Row],[Cantidad]])</f>
        <v/>
      </c>
      <c r="I5236" s="1" t="str">
        <f>IF(ISBLANK(Ventas[[#This Row],[Código]]),"",SUM(Ventas[[#This Row],[Monto]],I5235))</f>
        <v/>
      </c>
    </row>
    <row r="5237" spans="3:9" x14ac:dyDescent="0.25">
      <c r="C5237" t="str">
        <f>IF(ISBLANK(Ventas[[#This Row],[Código]]),"",VLOOKUP(Ventas[[#This Row],[Código]],Productos[],2,FALSE))</f>
        <v/>
      </c>
      <c r="D5237" t="str">
        <f>IF(ISBLANK(Ventas[[#This Row],[Código]]),"",VLOOKUP(Ventas[[#This Row],[Código]],Productos[],3,FALSE))</f>
        <v/>
      </c>
      <c r="E5237" s="22"/>
      <c r="F5237" s="1" t="str">
        <f>IF(ISBLANK(Ventas[[#This Row],[Código]]),"",VLOOKUP(Ventas[[#This Row],[Código]],Productos[],4,FALSE))</f>
        <v/>
      </c>
      <c r="G5237" s="1" t="str">
        <f>IF(ISBLANK(Ventas[[#This Row],[Código]]),"",VLOOKUP(Ventas[[#This Row],[Código]],Productos[],5,FALSE))</f>
        <v/>
      </c>
      <c r="H5237" s="23" t="str">
        <f>IF(ISBLANK(Ventas[[#This Row],[Código]]),"",Ventas[[#This Row],[Precio Unitario]]*Ventas[[#This Row],[Cantidad]])</f>
        <v/>
      </c>
      <c r="I5237" s="1" t="str">
        <f>IF(ISBLANK(Ventas[[#This Row],[Código]]),"",SUM(Ventas[[#This Row],[Monto]],I5236))</f>
        <v/>
      </c>
    </row>
    <row r="5238" spans="3:9" x14ac:dyDescent="0.25">
      <c r="C5238" t="str">
        <f>IF(ISBLANK(Ventas[[#This Row],[Código]]),"",VLOOKUP(Ventas[[#This Row],[Código]],Productos[],2,FALSE))</f>
        <v/>
      </c>
      <c r="D5238" t="str">
        <f>IF(ISBLANK(Ventas[[#This Row],[Código]]),"",VLOOKUP(Ventas[[#This Row],[Código]],Productos[],3,FALSE))</f>
        <v/>
      </c>
      <c r="E5238" s="22"/>
      <c r="F5238" s="1" t="str">
        <f>IF(ISBLANK(Ventas[[#This Row],[Código]]),"",VLOOKUP(Ventas[[#This Row],[Código]],Productos[],4,FALSE))</f>
        <v/>
      </c>
      <c r="G5238" s="1" t="str">
        <f>IF(ISBLANK(Ventas[[#This Row],[Código]]),"",VLOOKUP(Ventas[[#This Row],[Código]],Productos[],5,FALSE))</f>
        <v/>
      </c>
      <c r="H5238" s="23" t="str">
        <f>IF(ISBLANK(Ventas[[#This Row],[Código]]),"",Ventas[[#This Row],[Precio Unitario]]*Ventas[[#This Row],[Cantidad]])</f>
        <v/>
      </c>
      <c r="I5238" s="1" t="str">
        <f>IF(ISBLANK(Ventas[[#This Row],[Código]]),"",SUM(Ventas[[#This Row],[Monto]],I5237))</f>
        <v/>
      </c>
    </row>
    <row r="5239" spans="3:9" x14ac:dyDescent="0.25">
      <c r="C5239" t="str">
        <f>IF(ISBLANK(Ventas[[#This Row],[Código]]),"",VLOOKUP(Ventas[[#This Row],[Código]],Productos[],2,FALSE))</f>
        <v/>
      </c>
      <c r="D5239" t="str">
        <f>IF(ISBLANK(Ventas[[#This Row],[Código]]),"",VLOOKUP(Ventas[[#This Row],[Código]],Productos[],3,FALSE))</f>
        <v/>
      </c>
      <c r="E5239" s="22"/>
      <c r="F5239" s="1" t="str">
        <f>IF(ISBLANK(Ventas[[#This Row],[Código]]),"",VLOOKUP(Ventas[[#This Row],[Código]],Productos[],4,FALSE))</f>
        <v/>
      </c>
      <c r="G5239" s="1" t="str">
        <f>IF(ISBLANK(Ventas[[#This Row],[Código]]),"",VLOOKUP(Ventas[[#This Row],[Código]],Productos[],5,FALSE))</f>
        <v/>
      </c>
      <c r="H5239" s="23" t="str">
        <f>IF(ISBLANK(Ventas[[#This Row],[Código]]),"",Ventas[[#This Row],[Precio Unitario]]*Ventas[[#This Row],[Cantidad]])</f>
        <v/>
      </c>
      <c r="I5239" s="1" t="str">
        <f>IF(ISBLANK(Ventas[[#This Row],[Código]]),"",SUM(Ventas[[#This Row],[Monto]],I5238))</f>
        <v/>
      </c>
    </row>
    <row r="5240" spans="3:9" x14ac:dyDescent="0.25">
      <c r="C5240" t="str">
        <f>IF(ISBLANK(Ventas[[#This Row],[Código]]),"",VLOOKUP(Ventas[[#This Row],[Código]],Productos[],2,FALSE))</f>
        <v/>
      </c>
      <c r="D5240" t="str">
        <f>IF(ISBLANK(Ventas[[#This Row],[Código]]),"",VLOOKUP(Ventas[[#This Row],[Código]],Productos[],3,FALSE))</f>
        <v/>
      </c>
      <c r="E5240" s="22"/>
      <c r="F5240" s="1" t="str">
        <f>IF(ISBLANK(Ventas[[#This Row],[Código]]),"",VLOOKUP(Ventas[[#This Row],[Código]],Productos[],4,FALSE))</f>
        <v/>
      </c>
      <c r="G5240" s="1" t="str">
        <f>IF(ISBLANK(Ventas[[#This Row],[Código]]),"",VLOOKUP(Ventas[[#This Row],[Código]],Productos[],5,FALSE))</f>
        <v/>
      </c>
      <c r="H5240" s="23" t="str">
        <f>IF(ISBLANK(Ventas[[#This Row],[Código]]),"",Ventas[[#This Row],[Precio Unitario]]*Ventas[[#This Row],[Cantidad]])</f>
        <v/>
      </c>
      <c r="I5240" s="1" t="str">
        <f>IF(ISBLANK(Ventas[[#This Row],[Código]]),"",SUM(Ventas[[#This Row],[Monto]],I5239))</f>
        <v/>
      </c>
    </row>
    <row r="5241" spans="3:9" x14ac:dyDescent="0.25">
      <c r="C5241" t="str">
        <f>IF(ISBLANK(Ventas[[#This Row],[Código]]),"",VLOOKUP(Ventas[[#This Row],[Código]],Productos[],2,FALSE))</f>
        <v/>
      </c>
      <c r="D5241" t="str">
        <f>IF(ISBLANK(Ventas[[#This Row],[Código]]),"",VLOOKUP(Ventas[[#This Row],[Código]],Productos[],3,FALSE))</f>
        <v/>
      </c>
      <c r="E5241" s="22"/>
      <c r="F5241" s="1" t="str">
        <f>IF(ISBLANK(Ventas[[#This Row],[Código]]),"",VLOOKUP(Ventas[[#This Row],[Código]],Productos[],4,FALSE))</f>
        <v/>
      </c>
      <c r="G5241" s="1" t="str">
        <f>IF(ISBLANK(Ventas[[#This Row],[Código]]),"",VLOOKUP(Ventas[[#This Row],[Código]],Productos[],5,FALSE))</f>
        <v/>
      </c>
      <c r="H5241" s="23" t="str">
        <f>IF(ISBLANK(Ventas[[#This Row],[Código]]),"",Ventas[[#This Row],[Precio Unitario]]*Ventas[[#This Row],[Cantidad]])</f>
        <v/>
      </c>
      <c r="I5241" s="1" t="str">
        <f>IF(ISBLANK(Ventas[[#This Row],[Código]]),"",SUM(Ventas[[#This Row],[Monto]],I5240))</f>
        <v/>
      </c>
    </row>
    <row r="5242" spans="3:9" x14ac:dyDescent="0.25">
      <c r="C5242" t="str">
        <f>IF(ISBLANK(Ventas[[#This Row],[Código]]),"",VLOOKUP(Ventas[[#This Row],[Código]],Productos[],2,FALSE))</f>
        <v/>
      </c>
      <c r="D5242" t="str">
        <f>IF(ISBLANK(Ventas[[#This Row],[Código]]),"",VLOOKUP(Ventas[[#This Row],[Código]],Productos[],3,FALSE))</f>
        <v/>
      </c>
      <c r="E5242" s="22"/>
      <c r="F5242" s="1" t="str">
        <f>IF(ISBLANK(Ventas[[#This Row],[Código]]),"",VLOOKUP(Ventas[[#This Row],[Código]],Productos[],4,FALSE))</f>
        <v/>
      </c>
      <c r="G5242" s="1" t="str">
        <f>IF(ISBLANK(Ventas[[#This Row],[Código]]),"",VLOOKUP(Ventas[[#This Row],[Código]],Productos[],5,FALSE))</f>
        <v/>
      </c>
      <c r="H5242" s="23" t="str">
        <f>IF(ISBLANK(Ventas[[#This Row],[Código]]),"",Ventas[[#This Row],[Precio Unitario]]*Ventas[[#This Row],[Cantidad]])</f>
        <v/>
      </c>
      <c r="I5242" s="1" t="str">
        <f>IF(ISBLANK(Ventas[[#This Row],[Código]]),"",SUM(Ventas[[#This Row],[Monto]],I5241))</f>
        <v/>
      </c>
    </row>
    <row r="5243" spans="3:9" x14ac:dyDescent="0.25">
      <c r="C5243" t="str">
        <f>IF(ISBLANK(Ventas[[#This Row],[Código]]),"",VLOOKUP(Ventas[[#This Row],[Código]],Productos[],2,FALSE))</f>
        <v/>
      </c>
      <c r="D5243" t="str">
        <f>IF(ISBLANK(Ventas[[#This Row],[Código]]),"",VLOOKUP(Ventas[[#This Row],[Código]],Productos[],3,FALSE))</f>
        <v/>
      </c>
      <c r="E5243" s="22"/>
      <c r="F5243" s="1" t="str">
        <f>IF(ISBLANK(Ventas[[#This Row],[Código]]),"",VLOOKUP(Ventas[[#This Row],[Código]],Productos[],4,FALSE))</f>
        <v/>
      </c>
      <c r="G5243" s="1" t="str">
        <f>IF(ISBLANK(Ventas[[#This Row],[Código]]),"",VLOOKUP(Ventas[[#This Row],[Código]],Productos[],5,FALSE))</f>
        <v/>
      </c>
      <c r="H5243" s="23" t="str">
        <f>IF(ISBLANK(Ventas[[#This Row],[Código]]),"",Ventas[[#This Row],[Precio Unitario]]*Ventas[[#This Row],[Cantidad]])</f>
        <v/>
      </c>
      <c r="I5243" s="1" t="str">
        <f>IF(ISBLANK(Ventas[[#This Row],[Código]]),"",SUM(Ventas[[#This Row],[Monto]],I5242))</f>
        <v/>
      </c>
    </row>
    <row r="5244" spans="3:9" x14ac:dyDescent="0.25">
      <c r="C5244" t="str">
        <f>IF(ISBLANK(Ventas[[#This Row],[Código]]),"",VLOOKUP(Ventas[[#This Row],[Código]],Productos[],2,FALSE))</f>
        <v/>
      </c>
      <c r="D5244" t="str">
        <f>IF(ISBLANK(Ventas[[#This Row],[Código]]),"",VLOOKUP(Ventas[[#This Row],[Código]],Productos[],3,FALSE))</f>
        <v/>
      </c>
      <c r="E5244" s="22"/>
      <c r="F5244" s="1" t="str">
        <f>IF(ISBLANK(Ventas[[#This Row],[Código]]),"",VLOOKUP(Ventas[[#This Row],[Código]],Productos[],4,FALSE))</f>
        <v/>
      </c>
      <c r="G5244" s="1" t="str">
        <f>IF(ISBLANK(Ventas[[#This Row],[Código]]),"",VLOOKUP(Ventas[[#This Row],[Código]],Productos[],5,FALSE))</f>
        <v/>
      </c>
      <c r="H5244" s="23" t="str">
        <f>IF(ISBLANK(Ventas[[#This Row],[Código]]),"",Ventas[[#This Row],[Precio Unitario]]*Ventas[[#This Row],[Cantidad]])</f>
        <v/>
      </c>
      <c r="I5244" s="1" t="str">
        <f>IF(ISBLANK(Ventas[[#This Row],[Código]]),"",SUM(Ventas[[#This Row],[Monto]],I5243))</f>
        <v/>
      </c>
    </row>
    <row r="5245" spans="3:9" x14ac:dyDescent="0.25">
      <c r="C5245" t="str">
        <f>IF(ISBLANK(Ventas[[#This Row],[Código]]),"",VLOOKUP(Ventas[[#This Row],[Código]],Productos[],2,FALSE))</f>
        <v/>
      </c>
      <c r="D5245" t="str">
        <f>IF(ISBLANK(Ventas[[#This Row],[Código]]),"",VLOOKUP(Ventas[[#This Row],[Código]],Productos[],3,FALSE))</f>
        <v/>
      </c>
      <c r="E5245" s="22"/>
      <c r="F5245" s="1" t="str">
        <f>IF(ISBLANK(Ventas[[#This Row],[Código]]),"",VLOOKUP(Ventas[[#This Row],[Código]],Productos[],4,FALSE))</f>
        <v/>
      </c>
      <c r="G5245" s="1" t="str">
        <f>IF(ISBLANK(Ventas[[#This Row],[Código]]),"",VLOOKUP(Ventas[[#This Row],[Código]],Productos[],5,FALSE))</f>
        <v/>
      </c>
      <c r="H5245" s="23" t="str">
        <f>IF(ISBLANK(Ventas[[#This Row],[Código]]),"",Ventas[[#This Row],[Precio Unitario]]*Ventas[[#This Row],[Cantidad]])</f>
        <v/>
      </c>
      <c r="I5245" s="1" t="str">
        <f>IF(ISBLANK(Ventas[[#This Row],[Código]]),"",SUM(Ventas[[#This Row],[Monto]],I5244))</f>
        <v/>
      </c>
    </row>
    <row r="5246" spans="3:9" x14ac:dyDescent="0.25">
      <c r="C5246" t="str">
        <f>IF(ISBLANK(Ventas[[#This Row],[Código]]),"",VLOOKUP(Ventas[[#This Row],[Código]],Productos[],2,FALSE))</f>
        <v/>
      </c>
      <c r="D5246" t="str">
        <f>IF(ISBLANK(Ventas[[#This Row],[Código]]),"",VLOOKUP(Ventas[[#This Row],[Código]],Productos[],3,FALSE))</f>
        <v/>
      </c>
      <c r="E5246" s="22"/>
      <c r="F5246" s="1" t="str">
        <f>IF(ISBLANK(Ventas[[#This Row],[Código]]),"",VLOOKUP(Ventas[[#This Row],[Código]],Productos[],4,FALSE))</f>
        <v/>
      </c>
      <c r="G5246" s="1" t="str">
        <f>IF(ISBLANK(Ventas[[#This Row],[Código]]),"",VLOOKUP(Ventas[[#This Row],[Código]],Productos[],5,FALSE))</f>
        <v/>
      </c>
      <c r="H5246" s="23" t="str">
        <f>IF(ISBLANK(Ventas[[#This Row],[Código]]),"",Ventas[[#This Row],[Precio Unitario]]*Ventas[[#This Row],[Cantidad]])</f>
        <v/>
      </c>
      <c r="I5246" s="1" t="str">
        <f>IF(ISBLANK(Ventas[[#This Row],[Código]]),"",SUM(Ventas[[#This Row],[Monto]],I5245))</f>
        <v/>
      </c>
    </row>
    <row r="5247" spans="3:9" x14ac:dyDescent="0.25">
      <c r="C5247" t="str">
        <f>IF(ISBLANK(Ventas[[#This Row],[Código]]),"",VLOOKUP(Ventas[[#This Row],[Código]],Productos[],2,FALSE))</f>
        <v/>
      </c>
      <c r="D5247" t="str">
        <f>IF(ISBLANK(Ventas[[#This Row],[Código]]),"",VLOOKUP(Ventas[[#This Row],[Código]],Productos[],3,FALSE))</f>
        <v/>
      </c>
      <c r="E5247" s="22"/>
      <c r="F5247" s="1" t="str">
        <f>IF(ISBLANK(Ventas[[#This Row],[Código]]),"",VLOOKUP(Ventas[[#This Row],[Código]],Productos[],4,FALSE))</f>
        <v/>
      </c>
      <c r="G5247" s="1" t="str">
        <f>IF(ISBLANK(Ventas[[#This Row],[Código]]),"",VLOOKUP(Ventas[[#This Row],[Código]],Productos[],5,FALSE))</f>
        <v/>
      </c>
      <c r="H5247" s="23" t="str">
        <f>IF(ISBLANK(Ventas[[#This Row],[Código]]),"",Ventas[[#This Row],[Precio Unitario]]*Ventas[[#This Row],[Cantidad]])</f>
        <v/>
      </c>
      <c r="I5247" s="1" t="str">
        <f>IF(ISBLANK(Ventas[[#This Row],[Código]]),"",SUM(Ventas[[#This Row],[Monto]],I5246))</f>
        <v/>
      </c>
    </row>
    <row r="5248" spans="3:9" x14ac:dyDescent="0.25">
      <c r="C5248" t="str">
        <f>IF(ISBLANK(Ventas[[#This Row],[Código]]),"",VLOOKUP(Ventas[[#This Row],[Código]],Productos[],2,FALSE))</f>
        <v/>
      </c>
      <c r="D5248" t="str">
        <f>IF(ISBLANK(Ventas[[#This Row],[Código]]),"",VLOOKUP(Ventas[[#This Row],[Código]],Productos[],3,FALSE))</f>
        <v/>
      </c>
      <c r="E5248" s="22"/>
      <c r="F5248" s="1" t="str">
        <f>IF(ISBLANK(Ventas[[#This Row],[Código]]),"",VLOOKUP(Ventas[[#This Row],[Código]],Productos[],4,FALSE))</f>
        <v/>
      </c>
      <c r="G5248" s="1" t="str">
        <f>IF(ISBLANK(Ventas[[#This Row],[Código]]),"",VLOOKUP(Ventas[[#This Row],[Código]],Productos[],5,FALSE))</f>
        <v/>
      </c>
      <c r="H5248" s="23" t="str">
        <f>IF(ISBLANK(Ventas[[#This Row],[Código]]),"",Ventas[[#This Row],[Precio Unitario]]*Ventas[[#This Row],[Cantidad]])</f>
        <v/>
      </c>
      <c r="I5248" s="1" t="str">
        <f>IF(ISBLANK(Ventas[[#This Row],[Código]]),"",SUM(Ventas[[#This Row],[Monto]],I5247))</f>
        <v/>
      </c>
    </row>
    <row r="5249" spans="3:9" x14ac:dyDescent="0.25">
      <c r="C5249" t="str">
        <f>IF(ISBLANK(Ventas[[#This Row],[Código]]),"",VLOOKUP(Ventas[[#This Row],[Código]],Productos[],2,FALSE))</f>
        <v/>
      </c>
      <c r="D5249" t="str">
        <f>IF(ISBLANK(Ventas[[#This Row],[Código]]),"",VLOOKUP(Ventas[[#This Row],[Código]],Productos[],3,FALSE))</f>
        <v/>
      </c>
      <c r="E5249" s="22"/>
      <c r="F5249" s="1" t="str">
        <f>IF(ISBLANK(Ventas[[#This Row],[Código]]),"",VLOOKUP(Ventas[[#This Row],[Código]],Productos[],4,FALSE))</f>
        <v/>
      </c>
      <c r="G5249" s="1" t="str">
        <f>IF(ISBLANK(Ventas[[#This Row],[Código]]),"",VLOOKUP(Ventas[[#This Row],[Código]],Productos[],5,FALSE))</f>
        <v/>
      </c>
      <c r="H5249" s="23" t="str">
        <f>IF(ISBLANK(Ventas[[#This Row],[Código]]),"",Ventas[[#This Row],[Precio Unitario]]*Ventas[[#This Row],[Cantidad]])</f>
        <v/>
      </c>
      <c r="I5249" s="1" t="str">
        <f>IF(ISBLANK(Ventas[[#This Row],[Código]]),"",SUM(Ventas[[#This Row],[Monto]],I5248))</f>
        <v/>
      </c>
    </row>
    <row r="5250" spans="3:9" x14ac:dyDescent="0.25">
      <c r="C5250" t="str">
        <f>IF(ISBLANK(Ventas[[#This Row],[Código]]),"",VLOOKUP(Ventas[[#This Row],[Código]],Productos[],2,FALSE))</f>
        <v/>
      </c>
      <c r="D5250" t="str">
        <f>IF(ISBLANK(Ventas[[#This Row],[Código]]),"",VLOOKUP(Ventas[[#This Row],[Código]],Productos[],3,FALSE))</f>
        <v/>
      </c>
      <c r="E5250" s="22"/>
      <c r="F5250" s="1" t="str">
        <f>IF(ISBLANK(Ventas[[#This Row],[Código]]),"",VLOOKUP(Ventas[[#This Row],[Código]],Productos[],4,FALSE))</f>
        <v/>
      </c>
      <c r="G5250" s="1" t="str">
        <f>IF(ISBLANK(Ventas[[#This Row],[Código]]),"",VLOOKUP(Ventas[[#This Row],[Código]],Productos[],5,FALSE))</f>
        <v/>
      </c>
      <c r="H5250" s="23" t="str">
        <f>IF(ISBLANK(Ventas[[#This Row],[Código]]),"",Ventas[[#This Row],[Precio Unitario]]*Ventas[[#This Row],[Cantidad]])</f>
        <v/>
      </c>
      <c r="I5250" s="1" t="str">
        <f>IF(ISBLANK(Ventas[[#This Row],[Código]]),"",SUM(Ventas[[#This Row],[Monto]],I5249))</f>
        <v/>
      </c>
    </row>
    <row r="5251" spans="3:9" x14ac:dyDescent="0.25">
      <c r="C5251" t="str">
        <f>IF(ISBLANK(Ventas[[#This Row],[Código]]),"",VLOOKUP(Ventas[[#This Row],[Código]],Productos[],2,FALSE))</f>
        <v/>
      </c>
      <c r="D5251" t="str">
        <f>IF(ISBLANK(Ventas[[#This Row],[Código]]),"",VLOOKUP(Ventas[[#This Row],[Código]],Productos[],3,FALSE))</f>
        <v/>
      </c>
      <c r="E5251" s="22"/>
      <c r="F5251" s="1" t="str">
        <f>IF(ISBLANK(Ventas[[#This Row],[Código]]),"",VLOOKUP(Ventas[[#This Row],[Código]],Productos[],4,FALSE))</f>
        <v/>
      </c>
      <c r="G5251" s="1" t="str">
        <f>IF(ISBLANK(Ventas[[#This Row],[Código]]),"",VLOOKUP(Ventas[[#This Row],[Código]],Productos[],5,FALSE))</f>
        <v/>
      </c>
      <c r="H5251" s="23" t="str">
        <f>IF(ISBLANK(Ventas[[#This Row],[Código]]),"",Ventas[[#This Row],[Precio Unitario]]*Ventas[[#This Row],[Cantidad]])</f>
        <v/>
      </c>
      <c r="I5251" s="1" t="str">
        <f>IF(ISBLANK(Ventas[[#This Row],[Código]]),"",SUM(Ventas[[#This Row],[Monto]],I5250))</f>
        <v/>
      </c>
    </row>
    <row r="5252" spans="3:9" x14ac:dyDescent="0.25">
      <c r="C5252" t="str">
        <f>IF(ISBLANK(Ventas[[#This Row],[Código]]),"",VLOOKUP(Ventas[[#This Row],[Código]],Productos[],2,FALSE))</f>
        <v/>
      </c>
      <c r="D5252" t="str">
        <f>IF(ISBLANK(Ventas[[#This Row],[Código]]),"",VLOOKUP(Ventas[[#This Row],[Código]],Productos[],3,FALSE))</f>
        <v/>
      </c>
      <c r="E5252" s="22"/>
      <c r="F5252" s="1" t="str">
        <f>IF(ISBLANK(Ventas[[#This Row],[Código]]),"",VLOOKUP(Ventas[[#This Row],[Código]],Productos[],4,FALSE))</f>
        <v/>
      </c>
      <c r="G5252" s="1" t="str">
        <f>IF(ISBLANK(Ventas[[#This Row],[Código]]),"",VLOOKUP(Ventas[[#This Row],[Código]],Productos[],5,FALSE))</f>
        <v/>
      </c>
      <c r="H5252" s="23" t="str">
        <f>IF(ISBLANK(Ventas[[#This Row],[Código]]),"",Ventas[[#This Row],[Precio Unitario]]*Ventas[[#This Row],[Cantidad]])</f>
        <v/>
      </c>
      <c r="I5252" s="1" t="str">
        <f>IF(ISBLANK(Ventas[[#This Row],[Código]]),"",SUM(Ventas[[#This Row],[Monto]],I5251))</f>
        <v/>
      </c>
    </row>
    <row r="5253" spans="3:9" x14ac:dyDescent="0.25">
      <c r="C5253" t="str">
        <f>IF(ISBLANK(Ventas[[#This Row],[Código]]),"",VLOOKUP(Ventas[[#This Row],[Código]],Productos[],2,FALSE))</f>
        <v/>
      </c>
      <c r="D5253" t="str">
        <f>IF(ISBLANK(Ventas[[#This Row],[Código]]),"",VLOOKUP(Ventas[[#This Row],[Código]],Productos[],3,FALSE))</f>
        <v/>
      </c>
      <c r="E5253" s="22"/>
      <c r="F5253" s="1" t="str">
        <f>IF(ISBLANK(Ventas[[#This Row],[Código]]),"",VLOOKUP(Ventas[[#This Row],[Código]],Productos[],4,FALSE))</f>
        <v/>
      </c>
      <c r="G5253" s="1" t="str">
        <f>IF(ISBLANK(Ventas[[#This Row],[Código]]),"",VLOOKUP(Ventas[[#This Row],[Código]],Productos[],5,FALSE))</f>
        <v/>
      </c>
      <c r="H5253" s="23" t="str">
        <f>IF(ISBLANK(Ventas[[#This Row],[Código]]),"",Ventas[[#This Row],[Precio Unitario]]*Ventas[[#This Row],[Cantidad]])</f>
        <v/>
      </c>
      <c r="I5253" s="1" t="str">
        <f>IF(ISBLANK(Ventas[[#This Row],[Código]]),"",SUM(Ventas[[#This Row],[Monto]],I5252))</f>
        <v/>
      </c>
    </row>
    <row r="5254" spans="3:9" x14ac:dyDescent="0.25">
      <c r="C5254" t="str">
        <f>IF(ISBLANK(Ventas[[#This Row],[Código]]),"",VLOOKUP(Ventas[[#This Row],[Código]],Productos[],2,FALSE))</f>
        <v/>
      </c>
      <c r="D5254" t="str">
        <f>IF(ISBLANK(Ventas[[#This Row],[Código]]),"",VLOOKUP(Ventas[[#This Row],[Código]],Productos[],3,FALSE))</f>
        <v/>
      </c>
      <c r="E5254" s="22"/>
      <c r="F5254" s="1" t="str">
        <f>IF(ISBLANK(Ventas[[#This Row],[Código]]),"",VLOOKUP(Ventas[[#This Row],[Código]],Productos[],4,FALSE))</f>
        <v/>
      </c>
      <c r="G5254" s="1" t="str">
        <f>IF(ISBLANK(Ventas[[#This Row],[Código]]),"",VLOOKUP(Ventas[[#This Row],[Código]],Productos[],5,FALSE))</f>
        <v/>
      </c>
      <c r="H5254" s="23" t="str">
        <f>IF(ISBLANK(Ventas[[#This Row],[Código]]),"",Ventas[[#This Row],[Precio Unitario]]*Ventas[[#This Row],[Cantidad]])</f>
        <v/>
      </c>
      <c r="I5254" s="1" t="str">
        <f>IF(ISBLANK(Ventas[[#This Row],[Código]]),"",SUM(Ventas[[#This Row],[Monto]],I5253))</f>
        <v/>
      </c>
    </row>
    <row r="5255" spans="3:9" x14ac:dyDescent="0.25">
      <c r="C5255" t="str">
        <f>IF(ISBLANK(Ventas[[#This Row],[Código]]),"",VLOOKUP(Ventas[[#This Row],[Código]],Productos[],2,FALSE))</f>
        <v/>
      </c>
      <c r="D5255" t="str">
        <f>IF(ISBLANK(Ventas[[#This Row],[Código]]),"",VLOOKUP(Ventas[[#This Row],[Código]],Productos[],3,FALSE))</f>
        <v/>
      </c>
      <c r="E5255" s="22"/>
      <c r="F5255" s="1" t="str">
        <f>IF(ISBLANK(Ventas[[#This Row],[Código]]),"",VLOOKUP(Ventas[[#This Row],[Código]],Productos[],4,FALSE))</f>
        <v/>
      </c>
      <c r="G5255" s="1" t="str">
        <f>IF(ISBLANK(Ventas[[#This Row],[Código]]),"",VLOOKUP(Ventas[[#This Row],[Código]],Productos[],5,FALSE))</f>
        <v/>
      </c>
      <c r="H5255" s="23" t="str">
        <f>IF(ISBLANK(Ventas[[#This Row],[Código]]),"",Ventas[[#This Row],[Precio Unitario]]*Ventas[[#This Row],[Cantidad]])</f>
        <v/>
      </c>
      <c r="I5255" s="1" t="str">
        <f>IF(ISBLANK(Ventas[[#This Row],[Código]]),"",SUM(Ventas[[#This Row],[Monto]],I5254))</f>
        <v/>
      </c>
    </row>
    <row r="5256" spans="3:9" x14ac:dyDescent="0.25">
      <c r="C5256" t="str">
        <f>IF(ISBLANK(Ventas[[#This Row],[Código]]),"",VLOOKUP(Ventas[[#This Row],[Código]],Productos[],2,FALSE))</f>
        <v/>
      </c>
      <c r="D5256" t="str">
        <f>IF(ISBLANK(Ventas[[#This Row],[Código]]),"",VLOOKUP(Ventas[[#This Row],[Código]],Productos[],3,FALSE))</f>
        <v/>
      </c>
      <c r="E5256" s="22"/>
      <c r="F5256" s="1" t="str">
        <f>IF(ISBLANK(Ventas[[#This Row],[Código]]),"",VLOOKUP(Ventas[[#This Row],[Código]],Productos[],4,FALSE))</f>
        <v/>
      </c>
      <c r="G5256" s="1" t="str">
        <f>IF(ISBLANK(Ventas[[#This Row],[Código]]),"",VLOOKUP(Ventas[[#This Row],[Código]],Productos[],5,FALSE))</f>
        <v/>
      </c>
      <c r="H5256" s="23" t="str">
        <f>IF(ISBLANK(Ventas[[#This Row],[Código]]),"",Ventas[[#This Row],[Precio Unitario]]*Ventas[[#This Row],[Cantidad]])</f>
        <v/>
      </c>
      <c r="I5256" s="1" t="str">
        <f>IF(ISBLANK(Ventas[[#This Row],[Código]]),"",SUM(Ventas[[#This Row],[Monto]],I5255))</f>
        <v/>
      </c>
    </row>
    <row r="5257" spans="3:9" x14ac:dyDescent="0.25">
      <c r="C5257" t="str">
        <f>IF(ISBLANK(Ventas[[#This Row],[Código]]),"",VLOOKUP(Ventas[[#This Row],[Código]],Productos[],2,FALSE))</f>
        <v/>
      </c>
      <c r="D5257" t="str">
        <f>IF(ISBLANK(Ventas[[#This Row],[Código]]),"",VLOOKUP(Ventas[[#This Row],[Código]],Productos[],3,FALSE))</f>
        <v/>
      </c>
      <c r="E5257" s="22"/>
      <c r="F5257" s="1" t="str">
        <f>IF(ISBLANK(Ventas[[#This Row],[Código]]),"",VLOOKUP(Ventas[[#This Row],[Código]],Productos[],4,FALSE))</f>
        <v/>
      </c>
      <c r="G5257" s="1" t="str">
        <f>IF(ISBLANK(Ventas[[#This Row],[Código]]),"",VLOOKUP(Ventas[[#This Row],[Código]],Productos[],5,FALSE))</f>
        <v/>
      </c>
      <c r="H5257" s="23" t="str">
        <f>IF(ISBLANK(Ventas[[#This Row],[Código]]),"",Ventas[[#This Row],[Precio Unitario]]*Ventas[[#This Row],[Cantidad]])</f>
        <v/>
      </c>
      <c r="I5257" s="1" t="str">
        <f>IF(ISBLANK(Ventas[[#This Row],[Código]]),"",SUM(Ventas[[#This Row],[Monto]],I5256))</f>
        <v/>
      </c>
    </row>
    <row r="5258" spans="3:9" x14ac:dyDescent="0.25">
      <c r="C5258" t="str">
        <f>IF(ISBLANK(Ventas[[#This Row],[Código]]),"",VLOOKUP(Ventas[[#This Row],[Código]],Productos[],2,FALSE))</f>
        <v/>
      </c>
      <c r="D5258" t="str">
        <f>IF(ISBLANK(Ventas[[#This Row],[Código]]),"",VLOOKUP(Ventas[[#This Row],[Código]],Productos[],3,FALSE))</f>
        <v/>
      </c>
      <c r="E5258" s="22"/>
      <c r="F5258" s="1" t="str">
        <f>IF(ISBLANK(Ventas[[#This Row],[Código]]),"",VLOOKUP(Ventas[[#This Row],[Código]],Productos[],4,FALSE))</f>
        <v/>
      </c>
      <c r="G5258" s="1" t="str">
        <f>IF(ISBLANK(Ventas[[#This Row],[Código]]),"",VLOOKUP(Ventas[[#This Row],[Código]],Productos[],5,FALSE))</f>
        <v/>
      </c>
      <c r="H5258" s="23" t="str">
        <f>IF(ISBLANK(Ventas[[#This Row],[Código]]),"",Ventas[[#This Row],[Precio Unitario]]*Ventas[[#This Row],[Cantidad]])</f>
        <v/>
      </c>
      <c r="I5258" s="1" t="str">
        <f>IF(ISBLANK(Ventas[[#This Row],[Código]]),"",SUM(Ventas[[#This Row],[Monto]],I5257))</f>
        <v/>
      </c>
    </row>
    <row r="5259" spans="3:9" x14ac:dyDescent="0.25">
      <c r="C5259" t="str">
        <f>IF(ISBLANK(Ventas[[#This Row],[Código]]),"",VLOOKUP(Ventas[[#This Row],[Código]],Productos[],2,FALSE))</f>
        <v/>
      </c>
      <c r="D5259" t="str">
        <f>IF(ISBLANK(Ventas[[#This Row],[Código]]),"",VLOOKUP(Ventas[[#This Row],[Código]],Productos[],3,FALSE))</f>
        <v/>
      </c>
      <c r="E5259" s="22"/>
      <c r="F5259" s="1" t="str">
        <f>IF(ISBLANK(Ventas[[#This Row],[Código]]),"",VLOOKUP(Ventas[[#This Row],[Código]],Productos[],4,FALSE))</f>
        <v/>
      </c>
      <c r="G5259" s="1" t="str">
        <f>IF(ISBLANK(Ventas[[#This Row],[Código]]),"",VLOOKUP(Ventas[[#This Row],[Código]],Productos[],5,FALSE))</f>
        <v/>
      </c>
      <c r="H5259" s="23" t="str">
        <f>IF(ISBLANK(Ventas[[#This Row],[Código]]),"",Ventas[[#This Row],[Precio Unitario]]*Ventas[[#This Row],[Cantidad]])</f>
        <v/>
      </c>
      <c r="I5259" s="1" t="str">
        <f>IF(ISBLANK(Ventas[[#This Row],[Código]]),"",SUM(Ventas[[#This Row],[Monto]],I5258))</f>
        <v/>
      </c>
    </row>
    <row r="5260" spans="3:9" x14ac:dyDescent="0.25">
      <c r="C5260" t="str">
        <f>IF(ISBLANK(Ventas[[#This Row],[Código]]),"",VLOOKUP(Ventas[[#This Row],[Código]],Productos[],2,FALSE))</f>
        <v/>
      </c>
      <c r="D5260" t="str">
        <f>IF(ISBLANK(Ventas[[#This Row],[Código]]),"",VLOOKUP(Ventas[[#This Row],[Código]],Productos[],3,FALSE))</f>
        <v/>
      </c>
      <c r="E5260" s="22"/>
      <c r="F5260" s="1" t="str">
        <f>IF(ISBLANK(Ventas[[#This Row],[Código]]),"",VLOOKUP(Ventas[[#This Row],[Código]],Productos[],4,FALSE))</f>
        <v/>
      </c>
      <c r="G5260" s="1" t="str">
        <f>IF(ISBLANK(Ventas[[#This Row],[Código]]),"",VLOOKUP(Ventas[[#This Row],[Código]],Productos[],5,FALSE))</f>
        <v/>
      </c>
      <c r="H5260" s="23" t="str">
        <f>IF(ISBLANK(Ventas[[#This Row],[Código]]),"",Ventas[[#This Row],[Precio Unitario]]*Ventas[[#This Row],[Cantidad]])</f>
        <v/>
      </c>
      <c r="I5260" s="1" t="str">
        <f>IF(ISBLANK(Ventas[[#This Row],[Código]]),"",SUM(Ventas[[#This Row],[Monto]],I5259))</f>
        <v/>
      </c>
    </row>
    <row r="5261" spans="3:9" x14ac:dyDescent="0.25">
      <c r="C5261" t="str">
        <f>IF(ISBLANK(Ventas[[#This Row],[Código]]),"",VLOOKUP(Ventas[[#This Row],[Código]],Productos[],2,FALSE))</f>
        <v/>
      </c>
      <c r="D5261" t="str">
        <f>IF(ISBLANK(Ventas[[#This Row],[Código]]),"",VLOOKUP(Ventas[[#This Row],[Código]],Productos[],3,FALSE))</f>
        <v/>
      </c>
      <c r="E5261" s="22"/>
      <c r="F5261" s="1" t="str">
        <f>IF(ISBLANK(Ventas[[#This Row],[Código]]),"",VLOOKUP(Ventas[[#This Row],[Código]],Productos[],4,FALSE))</f>
        <v/>
      </c>
      <c r="G5261" s="1" t="str">
        <f>IF(ISBLANK(Ventas[[#This Row],[Código]]),"",VLOOKUP(Ventas[[#This Row],[Código]],Productos[],5,FALSE))</f>
        <v/>
      </c>
      <c r="H5261" s="23" t="str">
        <f>IF(ISBLANK(Ventas[[#This Row],[Código]]),"",Ventas[[#This Row],[Precio Unitario]]*Ventas[[#This Row],[Cantidad]])</f>
        <v/>
      </c>
      <c r="I5261" s="1" t="str">
        <f>IF(ISBLANK(Ventas[[#This Row],[Código]]),"",SUM(Ventas[[#This Row],[Monto]],I5260))</f>
        <v/>
      </c>
    </row>
    <row r="5262" spans="3:9" x14ac:dyDescent="0.25">
      <c r="C5262" t="str">
        <f>IF(ISBLANK(Ventas[[#This Row],[Código]]),"",VLOOKUP(Ventas[[#This Row],[Código]],Productos[],2,FALSE))</f>
        <v/>
      </c>
      <c r="D5262" t="str">
        <f>IF(ISBLANK(Ventas[[#This Row],[Código]]),"",VLOOKUP(Ventas[[#This Row],[Código]],Productos[],3,FALSE))</f>
        <v/>
      </c>
      <c r="E5262" s="22"/>
      <c r="F5262" s="1" t="str">
        <f>IF(ISBLANK(Ventas[[#This Row],[Código]]),"",VLOOKUP(Ventas[[#This Row],[Código]],Productos[],4,FALSE))</f>
        <v/>
      </c>
      <c r="G5262" s="1" t="str">
        <f>IF(ISBLANK(Ventas[[#This Row],[Código]]),"",VLOOKUP(Ventas[[#This Row],[Código]],Productos[],5,FALSE))</f>
        <v/>
      </c>
      <c r="H5262" s="23" t="str">
        <f>IF(ISBLANK(Ventas[[#This Row],[Código]]),"",Ventas[[#This Row],[Precio Unitario]]*Ventas[[#This Row],[Cantidad]])</f>
        <v/>
      </c>
      <c r="I5262" s="1" t="str">
        <f>IF(ISBLANK(Ventas[[#This Row],[Código]]),"",SUM(Ventas[[#This Row],[Monto]],I5261))</f>
        <v/>
      </c>
    </row>
    <row r="5263" spans="3:9" x14ac:dyDescent="0.25">
      <c r="C5263" t="str">
        <f>IF(ISBLANK(Ventas[[#This Row],[Código]]),"",VLOOKUP(Ventas[[#This Row],[Código]],Productos[],2,FALSE))</f>
        <v/>
      </c>
      <c r="D5263" t="str">
        <f>IF(ISBLANK(Ventas[[#This Row],[Código]]),"",VLOOKUP(Ventas[[#This Row],[Código]],Productos[],3,FALSE))</f>
        <v/>
      </c>
      <c r="E5263" s="22"/>
      <c r="F5263" s="1" t="str">
        <f>IF(ISBLANK(Ventas[[#This Row],[Código]]),"",VLOOKUP(Ventas[[#This Row],[Código]],Productos[],4,FALSE))</f>
        <v/>
      </c>
      <c r="G5263" s="1" t="str">
        <f>IF(ISBLANK(Ventas[[#This Row],[Código]]),"",VLOOKUP(Ventas[[#This Row],[Código]],Productos[],5,FALSE))</f>
        <v/>
      </c>
      <c r="H5263" s="23" t="str">
        <f>IF(ISBLANK(Ventas[[#This Row],[Código]]),"",Ventas[[#This Row],[Precio Unitario]]*Ventas[[#This Row],[Cantidad]])</f>
        <v/>
      </c>
      <c r="I5263" s="1" t="str">
        <f>IF(ISBLANK(Ventas[[#This Row],[Código]]),"",SUM(Ventas[[#This Row],[Monto]],I5262))</f>
        <v/>
      </c>
    </row>
    <row r="5264" spans="3:9" x14ac:dyDescent="0.25">
      <c r="C5264" t="str">
        <f>IF(ISBLANK(Ventas[[#This Row],[Código]]),"",VLOOKUP(Ventas[[#This Row],[Código]],Productos[],2,FALSE))</f>
        <v/>
      </c>
      <c r="D5264" t="str">
        <f>IF(ISBLANK(Ventas[[#This Row],[Código]]),"",VLOOKUP(Ventas[[#This Row],[Código]],Productos[],3,FALSE))</f>
        <v/>
      </c>
      <c r="E5264" s="22"/>
      <c r="F5264" s="1" t="str">
        <f>IF(ISBLANK(Ventas[[#This Row],[Código]]),"",VLOOKUP(Ventas[[#This Row],[Código]],Productos[],4,FALSE))</f>
        <v/>
      </c>
      <c r="G5264" s="1" t="str">
        <f>IF(ISBLANK(Ventas[[#This Row],[Código]]),"",VLOOKUP(Ventas[[#This Row],[Código]],Productos[],5,FALSE))</f>
        <v/>
      </c>
      <c r="H5264" s="23" t="str">
        <f>IF(ISBLANK(Ventas[[#This Row],[Código]]),"",Ventas[[#This Row],[Precio Unitario]]*Ventas[[#This Row],[Cantidad]])</f>
        <v/>
      </c>
      <c r="I5264" s="1" t="str">
        <f>IF(ISBLANK(Ventas[[#This Row],[Código]]),"",SUM(Ventas[[#This Row],[Monto]],I5263))</f>
        <v/>
      </c>
    </row>
    <row r="5265" spans="3:9" x14ac:dyDescent="0.25">
      <c r="C5265" t="str">
        <f>IF(ISBLANK(Ventas[[#This Row],[Código]]),"",VLOOKUP(Ventas[[#This Row],[Código]],Productos[],2,FALSE))</f>
        <v/>
      </c>
      <c r="D5265" t="str">
        <f>IF(ISBLANK(Ventas[[#This Row],[Código]]),"",VLOOKUP(Ventas[[#This Row],[Código]],Productos[],3,FALSE))</f>
        <v/>
      </c>
      <c r="E5265" s="22"/>
      <c r="F5265" s="1" t="str">
        <f>IF(ISBLANK(Ventas[[#This Row],[Código]]),"",VLOOKUP(Ventas[[#This Row],[Código]],Productos[],4,FALSE))</f>
        <v/>
      </c>
      <c r="G5265" s="1" t="str">
        <f>IF(ISBLANK(Ventas[[#This Row],[Código]]),"",VLOOKUP(Ventas[[#This Row],[Código]],Productos[],5,FALSE))</f>
        <v/>
      </c>
      <c r="H5265" s="23" t="str">
        <f>IF(ISBLANK(Ventas[[#This Row],[Código]]),"",Ventas[[#This Row],[Precio Unitario]]*Ventas[[#This Row],[Cantidad]])</f>
        <v/>
      </c>
      <c r="I5265" s="1" t="str">
        <f>IF(ISBLANK(Ventas[[#This Row],[Código]]),"",SUM(Ventas[[#This Row],[Monto]],I5264))</f>
        <v/>
      </c>
    </row>
    <row r="5266" spans="3:9" x14ac:dyDescent="0.25">
      <c r="C5266" t="str">
        <f>IF(ISBLANK(Ventas[[#This Row],[Código]]),"",VLOOKUP(Ventas[[#This Row],[Código]],Productos[],2,FALSE))</f>
        <v/>
      </c>
      <c r="D5266" t="str">
        <f>IF(ISBLANK(Ventas[[#This Row],[Código]]),"",VLOOKUP(Ventas[[#This Row],[Código]],Productos[],3,FALSE))</f>
        <v/>
      </c>
      <c r="E5266" s="22"/>
      <c r="F5266" s="1" t="str">
        <f>IF(ISBLANK(Ventas[[#This Row],[Código]]),"",VLOOKUP(Ventas[[#This Row],[Código]],Productos[],4,FALSE))</f>
        <v/>
      </c>
      <c r="G5266" s="1" t="str">
        <f>IF(ISBLANK(Ventas[[#This Row],[Código]]),"",VLOOKUP(Ventas[[#This Row],[Código]],Productos[],5,FALSE))</f>
        <v/>
      </c>
      <c r="H5266" s="23" t="str">
        <f>IF(ISBLANK(Ventas[[#This Row],[Código]]),"",Ventas[[#This Row],[Precio Unitario]]*Ventas[[#This Row],[Cantidad]])</f>
        <v/>
      </c>
      <c r="I5266" s="1" t="str">
        <f>IF(ISBLANK(Ventas[[#This Row],[Código]]),"",SUM(Ventas[[#This Row],[Monto]],I5265))</f>
        <v/>
      </c>
    </row>
    <row r="5267" spans="3:9" x14ac:dyDescent="0.25">
      <c r="C5267" t="str">
        <f>IF(ISBLANK(Ventas[[#This Row],[Código]]),"",VLOOKUP(Ventas[[#This Row],[Código]],Productos[],2,FALSE))</f>
        <v/>
      </c>
      <c r="D5267" t="str">
        <f>IF(ISBLANK(Ventas[[#This Row],[Código]]),"",VLOOKUP(Ventas[[#This Row],[Código]],Productos[],3,FALSE))</f>
        <v/>
      </c>
      <c r="E5267" s="22"/>
      <c r="F5267" s="1" t="str">
        <f>IF(ISBLANK(Ventas[[#This Row],[Código]]),"",VLOOKUP(Ventas[[#This Row],[Código]],Productos[],4,FALSE))</f>
        <v/>
      </c>
      <c r="G5267" s="1" t="str">
        <f>IF(ISBLANK(Ventas[[#This Row],[Código]]),"",VLOOKUP(Ventas[[#This Row],[Código]],Productos[],5,FALSE))</f>
        <v/>
      </c>
      <c r="H5267" s="23" t="str">
        <f>IF(ISBLANK(Ventas[[#This Row],[Código]]),"",Ventas[[#This Row],[Precio Unitario]]*Ventas[[#This Row],[Cantidad]])</f>
        <v/>
      </c>
      <c r="I5267" s="1" t="str">
        <f>IF(ISBLANK(Ventas[[#This Row],[Código]]),"",SUM(Ventas[[#This Row],[Monto]],I5266))</f>
        <v/>
      </c>
    </row>
    <row r="5268" spans="3:9" x14ac:dyDescent="0.25">
      <c r="C5268" t="str">
        <f>IF(ISBLANK(Ventas[[#This Row],[Código]]),"",VLOOKUP(Ventas[[#This Row],[Código]],Productos[],2,FALSE))</f>
        <v/>
      </c>
      <c r="D5268" t="str">
        <f>IF(ISBLANK(Ventas[[#This Row],[Código]]),"",VLOOKUP(Ventas[[#This Row],[Código]],Productos[],3,FALSE))</f>
        <v/>
      </c>
      <c r="E5268" s="22"/>
      <c r="F5268" s="1" t="str">
        <f>IF(ISBLANK(Ventas[[#This Row],[Código]]),"",VLOOKUP(Ventas[[#This Row],[Código]],Productos[],4,FALSE))</f>
        <v/>
      </c>
      <c r="G5268" s="1" t="str">
        <f>IF(ISBLANK(Ventas[[#This Row],[Código]]),"",VLOOKUP(Ventas[[#This Row],[Código]],Productos[],5,FALSE))</f>
        <v/>
      </c>
      <c r="H5268" s="23" t="str">
        <f>IF(ISBLANK(Ventas[[#This Row],[Código]]),"",Ventas[[#This Row],[Precio Unitario]]*Ventas[[#This Row],[Cantidad]])</f>
        <v/>
      </c>
      <c r="I5268" s="1" t="str">
        <f>IF(ISBLANK(Ventas[[#This Row],[Código]]),"",SUM(Ventas[[#This Row],[Monto]],I5267))</f>
        <v/>
      </c>
    </row>
    <row r="5269" spans="3:9" x14ac:dyDescent="0.25">
      <c r="C5269" t="str">
        <f>IF(ISBLANK(Ventas[[#This Row],[Código]]),"",VLOOKUP(Ventas[[#This Row],[Código]],Productos[],2,FALSE))</f>
        <v/>
      </c>
      <c r="D5269" t="str">
        <f>IF(ISBLANK(Ventas[[#This Row],[Código]]),"",VLOOKUP(Ventas[[#This Row],[Código]],Productos[],3,FALSE))</f>
        <v/>
      </c>
      <c r="E5269" s="22"/>
      <c r="F5269" s="1" t="str">
        <f>IF(ISBLANK(Ventas[[#This Row],[Código]]),"",VLOOKUP(Ventas[[#This Row],[Código]],Productos[],4,FALSE))</f>
        <v/>
      </c>
      <c r="G5269" s="1" t="str">
        <f>IF(ISBLANK(Ventas[[#This Row],[Código]]),"",VLOOKUP(Ventas[[#This Row],[Código]],Productos[],5,FALSE))</f>
        <v/>
      </c>
      <c r="H5269" s="23" t="str">
        <f>IF(ISBLANK(Ventas[[#This Row],[Código]]),"",Ventas[[#This Row],[Precio Unitario]]*Ventas[[#This Row],[Cantidad]])</f>
        <v/>
      </c>
      <c r="I5269" s="1" t="str">
        <f>IF(ISBLANK(Ventas[[#This Row],[Código]]),"",SUM(Ventas[[#This Row],[Monto]],I5268))</f>
        <v/>
      </c>
    </row>
    <row r="5270" spans="3:9" x14ac:dyDescent="0.25">
      <c r="C5270" t="str">
        <f>IF(ISBLANK(Ventas[[#This Row],[Código]]),"",VLOOKUP(Ventas[[#This Row],[Código]],Productos[],2,FALSE))</f>
        <v/>
      </c>
      <c r="D5270" t="str">
        <f>IF(ISBLANK(Ventas[[#This Row],[Código]]),"",VLOOKUP(Ventas[[#This Row],[Código]],Productos[],3,FALSE))</f>
        <v/>
      </c>
      <c r="E5270" s="22"/>
      <c r="F5270" s="1" t="str">
        <f>IF(ISBLANK(Ventas[[#This Row],[Código]]),"",VLOOKUP(Ventas[[#This Row],[Código]],Productos[],4,FALSE))</f>
        <v/>
      </c>
      <c r="G5270" s="1" t="str">
        <f>IF(ISBLANK(Ventas[[#This Row],[Código]]),"",VLOOKUP(Ventas[[#This Row],[Código]],Productos[],5,FALSE))</f>
        <v/>
      </c>
      <c r="H5270" s="23" t="str">
        <f>IF(ISBLANK(Ventas[[#This Row],[Código]]),"",Ventas[[#This Row],[Precio Unitario]]*Ventas[[#This Row],[Cantidad]])</f>
        <v/>
      </c>
      <c r="I5270" s="1" t="str">
        <f>IF(ISBLANK(Ventas[[#This Row],[Código]]),"",SUM(Ventas[[#This Row],[Monto]],I5269))</f>
        <v/>
      </c>
    </row>
    <row r="5271" spans="3:9" x14ac:dyDescent="0.25">
      <c r="C5271" t="str">
        <f>IF(ISBLANK(Ventas[[#This Row],[Código]]),"",VLOOKUP(Ventas[[#This Row],[Código]],Productos[],2,FALSE))</f>
        <v/>
      </c>
      <c r="D5271" t="str">
        <f>IF(ISBLANK(Ventas[[#This Row],[Código]]),"",VLOOKUP(Ventas[[#This Row],[Código]],Productos[],3,FALSE))</f>
        <v/>
      </c>
      <c r="E5271" s="22"/>
      <c r="F5271" s="1" t="str">
        <f>IF(ISBLANK(Ventas[[#This Row],[Código]]),"",VLOOKUP(Ventas[[#This Row],[Código]],Productos[],4,FALSE))</f>
        <v/>
      </c>
      <c r="G5271" s="1" t="str">
        <f>IF(ISBLANK(Ventas[[#This Row],[Código]]),"",VLOOKUP(Ventas[[#This Row],[Código]],Productos[],5,FALSE))</f>
        <v/>
      </c>
      <c r="H5271" s="23" t="str">
        <f>IF(ISBLANK(Ventas[[#This Row],[Código]]),"",Ventas[[#This Row],[Precio Unitario]]*Ventas[[#This Row],[Cantidad]])</f>
        <v/>
      </c>
      <c r="I5271" s="1" t="str">
        <f>IF(ISBLANK(Ventas[[#This Row],[Código]]),"",SUM(Ventas[[#This Row],[Monto]],I5270))</f>
        <v/>
      </c>
    </row>
    <row r="5272" spans="3:9" x14ac:dyDescent="0.25">
      <c r="C5272" t="str">
        <f>IF(ISBLANK(Ventas[[#This Row],[Código]]),"",VLOOKUP(Ventas[[#This Row],[Código]],Productos[],2,FALSE))</f>
        <v/>
      </c>
      <c r="D5272" t="str">
        <f>IF(ISBLANK(Ventas[[#This Row],[Código]]),"",VLOOKUP(Ventas[[#This Row],[Código]],Productos[],3,FALSE))</f>
        <v/>
      </c>
      <c r="E5272" s="22"/>
      <c r="F5272" s="1" t="str">
        <f>IF(ISBLANK(Ventas[[#This Row],[Código]]),"",VLOOKUP(Ventas[[#This Row],[Código]],Productos[],4,FALSE))</f>
        <v/>
      </c>
      <c r="G5272" s="1" t="str">
        <f>IF(ISBLANK(Ventas[[#This Row],[Código]]),"",VLOOKUP(Ventas[[#This Row],[Código]],Productos[],5,FALSE))</f>
        <v/>
      </c>
      <c r="H5272" s="23" t="str">
        <f>IF(ISBLANK(Ventas[[#This Row],[Código]]),"",Ventas[[#This Row],[Precio Unitario]]*Ventas[[#This Row],[Cantidad]])</f>
        <v/>
      </c>
      <c r="I5272" s="1" t="str">
        <f>IF(ISBLANK(Ventas[[#This Row],[Código]]),"",SUM(Ventas[[#This Row],[Monto]],I5271))</f>
        <v/>
      </c>
    </row>
    <row r="5273" spans="3:9" x14ac:dyDescent="0.25">
      <c r="C5273" t="str">
        <f>IF(ISBLANK(Ventas[[#This Row],[Código]]),"",VLOOKUP(Ventas[[#This Row],[Código]],Productos[],2,FALSE))</f>
        <v/>
      </c>
      <c r="D5273" t="str">
        <f>IF(ISBLANK(Ventas[[#This Row],[Código]]),"",VLOOKUP(Ventas[[#This Row],[Código]],Productos[],3,FALSE))</f>
        <v/>
      </c>
      <c r="E5273" s="22"/>
      <c r="F5273" s="1" t="str">
        <f>IF(ISBLANK(Ventas[[#This Row],[Código]]),"",VLOOKUP(Ventas[[#This Row],[Código]],Productos[],4,FALSE))</f>
        <v/>
      </c>
      <c r="G5273" s="1" t="str">
        <f>IF(ISBLANK(Ventas[[#This Row],[Código]]),"",VLOOKUP(Ventas[[#This Row],[Código]],Productos[],5,FALSE))</f>
        <v/>
      </c>
      <c r="H5273" s="23" t="str">
        <f>IF(ISBLANK(Ventas[[#This Row],[Código]]),"",Ventas[[#This Row],[Precio Unitario]]*Ventas[[#This Row],[Cantidad]])</f>
        <v/>
      </c>
      <c r="I5273" s="1" t="str">
        <f>IF(ISBLANK(Ventas[[#This Row],[Código]]),"",SUM(Ventas[[#This Row],[Monto]],I5272))</f>
        <v/>
      </c>
    </row>
    <row r="5274" spans="3:9" x14ac:dyDescent="0.25">
      <c r="C5274" t="str">
        <f>IF(ISBLANK(Ventas[[#This Row],[Código]]),"",VLOOKUP(Ventas[[#This Row],[Código]],Productos[],2,FALSE))</f>
        <v/>
      </c>
      <c r="D5274" t="str">
        <f>IF(ISBLANK(Ventas[[#This Row],[Código]]),"",VLOOKUP(Ventas[[#This Row],[Código]],Productos[],3,FALSE))</f>
        <v/>
      </c>
      <c r="E5274" s="22"/>
      <c r="F5274" s="1" t="str">
        <f>IF(ISBLANK(Ventas[[#This Row],[Código]]),"",VLOOKUP(Ventas[[#This Row],[Código]],Productos[],4,FALSE))</f>
        <v/>
      </c>
      <c r="G5274" s="1" t="str">
        <f>IF(ISBLANK(Ventas[[#This Row],[Código]]),"",VLOOKUP(Ventas[[#This Row],[Código]],Productos[],5,FALSE))</f>
        <v/>
      </c>
      <c r="H5274" s="23" t="str">
        <f>IF(ISBLANK(Ventas[[#This Row],[Código]]),"",Ventas[[#This Row],[Precio Unitario]]*Ventas[[#This Row],[Cantidad]])</f>
        <v/>
      </c>
      <c r="I5274" s="1" t="str">
        <f>IF(ISBLANK(Ventas[[#This Row],[Código]]),"",SUM(Ventas[[#This Row],[Monto]],I5273))</f>
        <v/>
      </c>
    </row>
    <row r="5275" spans="3:9" x14ac:dyDescent="0.25">
      <c r="C5275" t="str">
        <f>IF(ISBLANK(Ventas[[#This Row],[Código]]),"",VLOOKUP(Ventas[[#This Row],[Código]],Productos[],2,FALSE))</f>
        <v/>
      </c>
      <c r="D5275" t="str">
        <f>IF(ISBLANK(Ventas[[#This Row],[Código]]),"",VLOOKUP(Ventas[[#This Row],[Código]],Productos[],3,FALSE))</f>
        <v/>
      </c>
      <c r="E5275" s="22"/>
      <c r="F5275" s="1" t="str">
        <f>IF(ISBLANK(Ventas[[#This Row],[Código]]),"",VLOOKUP(Ventas[[#This Row],[Código]],Productos[],4,FALSE))</f>
        <v/>
      </c>
      <c r="G5275" s="1" t="str">
        <f>IF(ISBLANK(Ventas[[#This Row],[Código]]),"",VLOOKUP(Ventas[[#This Row],[Código]],Productos[],5,FALSE))</f>
        <v/>
      </c>
      <c r="H5275" s="23" t="str">
        <f>IF(ISBLANK(Ventas[[#This Row],[Código]]),"",Ventas[[#This Row],[Precio Unitario]]*Ventas[[#This Row],[Cantidad]])</f>
        <v/>
      </c>
      <c r="I5275" s="1" t="str">
        <f>IF(ISBLANK(Ventas[[#This Row],[Código]]),"",SUM(Ventas[[#This Row],[Monto]],I5274))</f>
        <v/>
      </c>
    </row>
    <row r="5276" spans="3:9" x14ac:dyDescent="0.25">
      <c r="C5276" t="str">
        <f>IF(ISBLANK(Ventas[[#This Row],[Código]]),"",VLOOKUP(Ventas[[#This Row],[Código]],Productos[],2,FALSE))</f>
        <v/>
      </c>
      <c r="D5276" t="str">
        <f>IF(ISBLANK(Ventas[[#This Row],[Código]]),"",VLOOKUP(Ventas[[#This Row],[Código]],Productos[],3,FALSE))</f>
        <v/>
      </c>
      <c r="E5276" s="22"/>
      <c r="F5276" s="1" t="str">
        <f>IF(ISBLANK(Ventas[[#This Row],[Código]]),"",VLOOKUP(Ventas[[#This Row],[Código]],Productos[],4,FALSE))</f>
        <v/>
      </c>
      <c r="G5276" s="1" t="str">
        <f>IF(ISBLANK(Ventas[[#This Row],[Código]]),"",VLOOKUP(Ventas[[#This Row],[Código]],Productos[],5,FALSE))</f>
        <v/>
      </c>
      <c r="H5276" s="23" t="str">
        <f>IF(ISBLANK(Ventas[[#This Row],[Código]]),"",Ventas[[#This Row],[Precio Unitario]]*Ventas[[#This Row],[Cantidad]])</f>
        <v/>
      </c>
      <c r="I5276" s="1" t="str">
        <f>IF(ISBLANK(Ventas[[#This Row],[Código]]),"",SUM(Ventas[[#This Row],[Monto]],I5275))</f>
        <v/>
      </c>
    </row>
    <row r="5277" spans="3:9" x14ac:dyDescent="0.25">
      <c r="C5277" t="str">
        <f>IF(ISBLANK(Ventas[[#This Row],[Código]]),"",VLOOKUP(Ventas[[#This Row],[Código]],Productos[],2,FALSE))</f>
        <v/>
      </c>
      <c r="D5277" t="str">
        <f>IF(ISBLANK(Ventas[[#This Row],[Código]]),"",VLOOKUP(Ventas[[#This Row],[Código]],Productos[],3,FALSE))</f>
        <v/>
      </c>
      <c r="E5277" s="22"/>
      <c r="F5277" s="1" t="str">
        <f>IF(ISBLANK(Ventas[[#This Row],[Código]]),"",VLOOKUP(Ventas[[#This Row],[Código]],Productos[],4,FALSE))</f>
        <v/>
      </c>
      <c r="G5277" s="1" t="str">
        <f>IF(ISBLANK(Ventas[[#This Row],[Código]]),"",VLOOKUP(Ventas[[#This Row],[Código]],Productos[],5,FALSE))</f>
        <v/>
      </c>
      <c r="H5277" s="23" t="str">
        <f>IF(ISBLANK(Ventas[[#This Row],[Código]]),"",Ventas[[#This Row],[Precio Unitario]]*Ventas[[#This Row],[Cantidad]])</f>
        <v/>
      </c>
      <c r="I5277" s="1" t="str">
        <f>IF(ISBLANK(Ventas[[#This Row],[Código]]),"",SUM(Ventas[[#This Row],[Monto]],I5276))</f>
        <v/>
      </c>
    </row>
    <row r="5278" spans="3:9" x14ac:dyDescent="0.25">
      <c r="C5278" t="str">
        <f>IF(ISBLANK(Ventas[[#This Row],[Código]]),"",VLOOKUP(Ventas[[#This Row],[Código]],Productos[],2,FALSE))</f>
        <v/>
      </c>
      <c r="D5278" t="str">
        <f>IF(ISBLANK(Ventas[[#This Row],[Código]]),"",VLOOKUP(Ventas[[#This Row],[Código]],Productos[],3,FALSE))</f>
        <v/>
      </c>
      <c r="E5278" s="22"/>
      <c r="F5278" s="1" t="str">
        <f>IF(ISBLANK(Ventas[[#This Row],[Código]]),"",VLOOKUP(Ventas[[#This Row],[Código]],Productos[],4,FALSE))</f>
        <v/>
      </c>
      <c r="G5278" s="1" t="str">
        <f>IF(ISBLANK(Ventas[[#This Row],[Código]]),"",VLOOKUP(Ventas[[#This Row],[Código]],Productos[],5,FALSE))</f>
        <v/>
      </c>
      <c r="H5278" s="23" t="str">
        <f>IF(ISBLANK(Ventas[[#This Row],[Código]]),"",Ventas[[#This Row],[Precio Unitario]]*Ventas[[#This Row],[Cantidad]])</f>
        <v/>
      </c>
      <c r="I5278" s="1" t="str">
        <f>IF(ISBLANK(Ventas[[#This Row],[Código]]),"",SUM(Ventas[[#This Row],[Monto]],I5277))</f>
        <v/>
      </c>
    </row>
    <row r="5279" spans="3:9" x14ac:dyDescent="0.25">
      <c r="C5279" t="str">
        <f>IF(ISBLANK(Ventas[[#This Row],[Código]]),"",VLOOKUP(Ventas[[#This Row],[Código]],Productos[],2,FALSE))</f>
        <v/>
      </c>
      <c r="D5279" t="str">
        <f>IF(ISBLANK(Ventas[[#This Row],[Código]]),"",VLOOKUP(Ventas[[#This Row],[Código]],Productos[],3,FALSE))</f>
        <v/>
      </c>
      <c r="E5279" s="22"/>
      <c r="F5279" s="1" t="str">
        <f>IF(ISBLANK(Ventas[[#This Row],[Código]]),"",VLOOKUP(Ventas[[#This Row],[Código]],Productos[],4,FALSE))</f>
        <v/>
      </c>
      <c r="G5279" s="1" t="str">
        <f>IF(ISBLANK(Ventas[[#This Row],[Código]]),"",VLOOKUP(Ventas[[#This Row],[Código]],Productos[],5,FALSE))</f>
        <v/>
      </c>
      <c r="H5279" s="23" t="str">
        <f>IF(ISBLANK(Ventas[[#This Row],[Código]]),"",Ventas[[#This Row],[Precio Unitario]]*Ventas[[#This Row],[Cantidad]])</f>
        <v/>
      </c>
      <c r="I5279" s="1" t="str">
        <f>IF(ISBLANK(Ventas[[#This Row],[Código]]),"",SUM(Ventas[[#This Row],[Monto]],I5278))</f>
        <v/>
      </c>
    </row>
    <row r="5280" spans="3:9" x14ac:dyDescent="0.25">
      <c r="C5280" t="str">
        <f>IF(ISBLANK(Ventas[[#This Row],[Código]]),"",VLOOKUP(Ventas[[#This Row],[Código]],Productos[],2,FALSE))</f>
        <v/>
      </c>
      <c r="D5280" t="str">
        <f>IF(ISBLANK(Ventas[[#This Row],[Código]]),"",VLOOKUP(Ventas[[#This Row],[Código]],Productos[],3,FALSE))</f>
        <v/>
      </c>
      <c r="E5280" s="22"/>
      <c r="F5280" s="1" t="str">
        <f>IF(ISBLANK(Ventas[[#This Row],[Código]]),"",VLOOKUP(Ventas[[#This Row],[Código]],Productos[],4,FALSE))</f>
        <v/>
      </c>
      <c r="G5280" s="1" t="str">
        <f>IF(ISBLANK(Ventas[[#This Row],[Código]]),"",VLOOKUP(Ventas[[#This Row],[Código]],Productos[],5,FALSE))</f>
        <v/>
      </c>
      <c r="H5280" s="23" t="str">
        <f>IF(ISBLANK(Ventas[[#This Row],[Código]]),"",Ventas[[#This Row],[Precio Unitario]]*Ventas[[#This Row],[Cantidad]])</f>
        <v/>
      </c>
      <c r="I5280" s="1" t="str">
        <f>IF(ISBLANK(Ventas[[#This Row],[Código]]),"",SUM(Ventas[[#This Row],[Monto]],I5279))</f>
        <v/>
      </c>
    </row>
    <row r="5281" spans="3:9" x14ac:dyDescent="0.25">
      <c r="C5281" t="str">
        <f>IF(ISBLANK(Ventas[[#This Row],[Código]]),"",VLOOKUP(Ventas[[#This Row],[Código]],Productos[],2,FALSE))</f>
        <v/>
      </c>
      <c r="D5281" t="str">
        <f>IF(ISBLANK(Ventas[[#This Row],[Código]]),"",VLOOKUP(Ventas[[#This Row],[Código]],Productos[],3,FALSE))</f>
        <v/>
      </c>
      <c r="E5281" s="22"/>
      <c r="F5281" s="1" t="str">
        <f>IF(ISBLANK(Ventas[[#This Row],[Código]]),"",VLOOKUP(Ventas[[#This Row],[Código]],Productos[],4,FALSE))</f>
        <v/>
      </c>
      <c r="G5281" s="1" t="str">
        <f>IF(ISBLANK(Ventas[[#This Row],[Código]]),"",VLOOKUP(Ventas[[#This Row],[Código]],Productos[],5,FALSE))</f>
        <v/>
      </c>
      <c r="H5281" s="23" t="str">
        <f>IF(ISBLANK(Ventas[[#This Row],[Código]]),"",Ventas[[#This Row],[Precio Unitario]]*Ventas[[#This Row],[Cantidad]])</f>
        <v/>
      </c>
      <c r="I5281" s="1" t="str">
        <f>IF(ISBLANK(Ventas[[#This Row],[Código]]),"",SUM(Ventas[[#This Row],[Monto]],I5280))</f>
        <v/>
      </c>
    </row>
    <row r="5282" spans="3:9" x14ac:dyDescent="0.25">
      <c r="C5282" t="str">
        <f>IF(ISBLANK(Ventas[[#This Row],[Código]]),"",VLOOKUP(Ventas[[#This Row],[Código]],Productos[],2,FALSE))</f>
        <v/>
      </c>
      <c r="D5282" t="str">
        <f>IF(ISBLANK(Ventas[[#This Row],[Código]]),"",VLOOKUP(Ventas[[#This Row],[Código]],Productos[],3,FALSE))</f>
        <v/>
      </c>
      <c r="E5282" s="22"/>
      <c r="F5282" s="1" t="str">
        <f>IF(ISBLANK(Ventas[[#This Row],[Código]]),"",VLOOKUP(Ventas[[#This Row],[Código]],Productos[],4,FALSE))</f>
        <v/>
      </c>
      <c r="G5282" s="1" t="str">
        <f>IF(ISBLANK(Ventas[[#This Row],[Código]]),"",VLOOKUP(Ventas[[#This Row],[Código]],Productos[],5,FALSE))</f>
        <v/>
      </c>
      <c r="H5282" s="23" t="str">
        <f>IF(ISBLANK(Ventas[[#This Row],[Código]]),"",Ventas[[#This Row],[Precio Unitario]]*Ventas[[#This Row],[Cantidad]])</f>
        <v/>
      </c>
      <c r="I5282" s="1" t="str">
        <f>IF(ISBLANK(Ventas[[#This Row],[Código]]),"",SUM(Ventas[[#This Row],[Monto]],I5281))</f>
        <v/>
      </c>
    </row>
    <row r="5283" spans="3:9" x14ac:dyDescent="0.25">
      <c r="C5283" t="str">
        <f>IF(ISBLANK(Ventas[[#This Row],[Código]]),"",VLOOKUP(Ventas[[#This Row],[Código]],Productos[],2,FALSE))</f>
        <v/>
      </c>
      <c r="D5283" t="str">
        <f>IF(ISBLANK(Ventas[[#This Row],[Código]]),"",VLOOKUP(Ventas[[#This Row],[Código]],Productos[],3,FALSE))</f>
        <v/>
      </c>
      <c r="E5283" s="22"/>
      <c r="F5283" s="1" t="str">
        <f>IF(ISBLANK(Ventas[[#This Row],[Código]]),"",VLOOKUP(Ventas[[#This Row],[Código]],Productos[],4,FALSE))</f>
        <v/>
      </c>
      <c r="G5283" s="1" t="str">
        <f>IF(ISBLANK(Ventas[[#This Row],[Código]]),"",VLOOKUP(Ventas[[#This Row],[Código]],Productos[],5,FALSE))</f>
        <v/>
      </c>
      <c r="H5283" s="23" t="str">
        <f>IF(ISBLANK(Ventas[[#This Row],[Código]]),"",Ventas[[#This Row],[Precio Unitario]]*Ventas[[#This Row],[Cantidad]])</f>
        <v/>
      </c>
      <c r="I5283" s="1" t="str">
        <f>IF(ISBLANK(Ventas[[#This Row],[Código]]),"",SUM(Ventas[[#This Row],[Monto]],I5282))</f>
        <v/>
      </c>
    </row>
    <row r="5284" spans="3:9" x14ac:dyDescent="0.25">
      <c r="C5284" t="str">
        <f>IF(ISBLANK(Ventas[[#This Row],[Código]]),"",VLOOKUP(Ventas[[#This Row],[Código]],Productos[],2,FALSE))</f>
        <v/>
      </c>
      <c r="D5284" t="str">
        <f>IF(ISBLANK(Ventas[[#This Row],[Código]]),"",VLOOKUP(Ventas[[#This Row],[Código]],Productos[],3,FALSE))</f>
        <v/>
      </c>
      <c r="E5284" s="22"/>
      <c r="F5284" s="1" t="str">
        <f>IF(ISBLANK(Ventas[[#This Row],[Código]]),"",VLOOKUP(Ventas[[#This Row],[Código]],Productos[],4,FALSE))</f>
        <v/>
      </c>
      <c r="G5284" s="1" t="str">
        <f>IF(ISBLANK(Ventas[[#This Row],[Código]]),"",VLOOKUP(Ventas[[#This Row],[Código]],Productos[],5,FALSE))</f>
        <v/>
      </c>
      <c r="H5284" s="23" t="str">
        <f>IF(ISBLANK(Ventas[[#This Row],[Código]]),"",Ventas[[#This Row],[Precio Unitario]]*Ventas[[#This Row],[Cantidad]])</f>
        <v/>
      </c>
      <c r="I5284" s="1" t="str">
        <f>IF(ISBLANK(Ventas[[#This Row],[Código]]),"",SUM(Ventas[[#This Row],[Monto]],I5283))</f>
        <v/>
      </c>
    </row>
    <row r="5285" spans="3:9" x14ac:dyDescent="0.25">
      <c r="C5285" t="str">
        <f>IF(ISBLANK(Ventas[[#This Row],[Código]]),"",VLOOKUP(Ventas[[#This Row],[Código]],Productos[],2,FALSE))</f>
        <v/>
      </c>
      <c r="D5285" t="str">
        <f>IF(ISBLANK(Ventas[[#This Row],[Código]]),"",VLOOKUP(Ventas[[#This Row],[Código]],Productos[],3,FALSE))</f>
        <v/>
      </c>
      <c r="E5285" s="22"/>
      <c r="F5285" s="1" t="str">
        <f>IF(ISBLANK(Ventas[[#This Row],[Código]]),"",VLOOKUP(Ventas[[#This Row],[Código]],Productos[],4,FALSE))</f>
        <v/>
      </c>
      <c r="G5285" s="1" t="str">
        <f>IF(ISBLANK(Ventas[[#This Row],[Código]]),"",VLOOKUP(Ventas[[#This Row],[Código]],Productos[],5,FALSE))</f>
        <v/>
      </c>
      <c r="H5285" s="23" t="str">
        <f>IF(ISBLANK(Ventas[[#This Row],[Código]]),"",Ventas[[#This Row],[Precio Unitario]]*Ventas[[#This Row],[Cantidad]])</f>
        <v/>
      </c>
      <c r="I5285" s="1" t="str">
        <f>IF(ISBLANK(Ventas[[#This Row],[Código]]),"",SUM(Ventas[[#This Row],[Monto]],I5284))</f>
        <v/>
      </c>
    </row>
    <row r="5286" spans="3:9" x14ac:dyDescent="0.25">
      <c r="C5286" t="str">
        <f>IF(ISBLANK(Ventas[[#This Row],[Código]]),"",VLOOKUP(Ventas[[#This Row],[Código]],Productos[],2,FALSE))</f>
        <v/>
      </c>
      <c r="D5286" t="str">
        <f>IF(ISBLANK(Ventas[[#This Row],[Código]]),"",VLOOKUP(Ventas[[#This Row],[Código]],Productos[],3,FALSE))</f>
        <v/>
      </c>
      <c r="E5286" s="22"/>
      <c r="F5286" s="1" t="str">
        <f>IF(ISBLANK(Ventas[[#This Row],[Código]]),"",VLOOKUP(Ventas[[#This Row],[Código]],Productos[],4,FALSE))</f>
        <v/>
      </c>
      <c r="G5286" s="1" t="str">
        <f>IF(ISBLANK(Ventas[[#This Row],[Código]]),"",VLOOKUP(Ventas[[#This Row],[Código]],Productos[],5,FALSE))</f>
        <v/>
      </c>
      <c r="H5286" s="23" t="str">
        <f>IF(ISBLANK(Ventas[[#This Row],[Código]]),"",Ventas[[#This Row],[Precio Unitario]]*Ventas[[#This Row],[Cantidad]])</f>
        <v/>
      </c>
      <c r="I5286" s="1" t="str">
        <f>IF(ISBLANK(Ventas[[#This Row],[Código]]),"",SUM(Ventas[[#This Row],[Monto]],I5285))</f>
        <v/>
      </c>
    </row>
    <row r="5287" spans="3:9" x14ac:dyDescent="0.25">
      <c r="C5287" t="str">
        <f>IF(ISBLANK(Ventas[[#This Row],[Código]]),"",VLOOKUP(Ventas[[#This Row],[Código]],Productos[],2,FALSE))</f>
        <v/>
      </c>
      <c r="D5287" t="str">
        <f>IF(ISBLANK(Ventas[[#This Row],[Código]]),"",VLOOKUP(Ventas[[#This Row],[Código]],Productos[],3,FALSE))</f>
        <v/>
      </c>
      <c r="E5287" s="22"/>
      <c r="F5287" s="1" t="str">
        <f>IF(ISBLANK(Ventas[[#This Row],[Código]]),"",VLOOKUP(Ventas[[#This Row],[Código]],Productos[],4,FALSE))</f>
        <v/>
      </c>
      <c r="G5287" s="1" t="str">
        <f>IF(ISBLANK(Ventas[[#This Row],[Código]]),"",VLOOKUP(Ventas[[#This Row],[Código]],Productos[],5,FALSE))</f>
        <v/>
      </c>
      <c r="H5287" s="23" t="str">
        <f>IF(ISBLANK(Ventas[[#This Row],[Código]]),"",Ventas[[#This Row],[Precio Unitario]]*Ventas[[#This Row],[Cantidad]])</f>
        <v/>
      </c>
      <c r="I5287" s="1" t="str">
        <f>IF(ISBLANK(Ventas[[#This Row],[Código]]),"",SUM(Ventas[[#This Row],[Monto]],I5286))</f>
        <v/>
      </c>
    </row>
    <row r="5288" spans="3:9" x14ac:dyDescent="0.25">
      <c r="C5288" t="str">
        <f>IF(ISBLANK(Ventas[[#This Row],[Código]]),"",VLOOKUP(Ventas[[#This Row],[Código]],Productos[],2,FALSE))</f>
        <v/>
      </c>
      <c r="D5288" t="str">
        <f>IF(ISBLANK(Ventas[[#This Row],[Código]]),"",VLOOKUP(Ventas[[#This Row],[Código]],Productos[],3,FALSE))</f>
        <v/>
      </c>
      <c r="E5288" s="22"/>
      <c r="F5288" s="1" t="str">
        <f>IF(ISBLANK(Ventas[[#This Row],[Código]]),"",VLOOKUP(Ventas[[#This Row],[Código]],Productos[],4,FALSE))</f>
        <v/>
      </c>
      <c r="G5288" s="1" t="str">
        <f>IF(ISBLANK(Ventas[[#This Row],[Código]]),"",VLOOKUP(Ventas[[#This Row],[Código]],Productos[],5,FALSE))</f>
        <v/>
      </c>
      <c r="H5288" s="23" t="str">
        <f>IF(ISBLANK(Ventas[[#This Row],[Código]]),"",Ventas[[#This Row],[Precio Unitario]]*Ventas[[#This Row],[Cantidad]])</f>
        <v/>
      </c>
      <c r="I5288" s="1" t="str">
        <f>IF(ISBLANK(Ventas[[#This Row],[Código]]),"",SUM(Ventas[[#This Row],[Monto]],I5287))</f>
        <v/>
      </c>
    </row>
    <row r="5289" spans="3:9" x14ac:dyDescent="0.25">
      <c r="C5289" t="str">
        <f>IF(ISBLANK(Ventas[[#This Row],[Código]]),"",VLOOKUP(Ventas[[#This Row],[Código]],Productos[],2,FALSE))</f>
        <v/>
      </c>
      <c r="D5289" t="str">
        <f>IF(ISBLANK(Ventas[[#This Row],[Código]]),"",VLOOKUP(Ventas[[#This Row],[Código]],Productos[],3,FALSE))</f>
        <v/>
      </c>
      <c r="E5289" s="22"/>
      <c r="F5289" s="1" t="str">
        <f>IF(ISBLANK(Ventas[[#This Row],[Código]]),"",VLOOKUP(Ventas[[#This Row],[Código]],Productos[],4,FALSE))</f>
        <v/>
      </c>
      <c r="G5289" s="1" t="str">
        <f>IF(ISBLANK(Ventas[[#This Row],[Código]]),"",VLOOKUP(Ventas[[#This Row],[Código]],Productos[],5,FALSE))</f>
        <v/>
      </c>
      <c r="H5289" s="23" t="str">
        <f>IF(ISBLANK(Ventas[[#This Row],[Código]]),"",Ventas[[#This Row],[Precio Unitario]]*Ventas[[#This Row],[Cantidad]])</f>
        <v/>
      </c>
      <c r="I5289" s="1" t="str">
        <f>IF(ISBLANK(Ventas[[#This Row],[Código]]),"",SUM(Ventas[[#This Row],[Monto]],I5288))</f>
        <v/>
      </c>
    </row>
    <row r="5290" spans="3:9" x14ac:dyDescent="0.25">
      <c r="C5290" t="str">
        <f>IF(ISBLANK(Ventas[[#This Row],[Código]]),"",VLOOKUP(Ventas[[#This Row],[Código]],Productos[],2,FALSE))</f>
        <v/>
      </c>
      <c r="D5290" t="str">
        <f>IF(ISBLANK(Ventas[[#This Row],[Código]]),"",VLOOKUP(Ventas[[#This Row],[Código]],Productos[],3,FALSE))</f>
        <v/>
      </c>
      <c r="E5290" s="22"/>
      <c r="F5290" s="1" t="str">
        <f>IF(ISBLANK(Ventas[[#This Row],[Código]]),"",VLOOKUP(Ventas[[#This Row],[Código]],Productos[],4,FALSE))</f>
        <v/>
      </c>
      <c r="G5290" s="1" t="str">
        <f>IF(ISBLANK(Ventas[[#This Row],[Código]]),"",VLOOKUP(Ventas[[#This Row],[Código]],Productos[],5,FALSE))</f>
        <v/>
      </c>
      <c r="H5290" s="23" t="str">
        <f>IF(ISBLANK(Ventas[[#This Row],[Código]]),"",Ventas[[#This Row],[Precio Unitario]]*Ventas[[#This Row],[Cantidad]])</f>
        <v/>
      </c>
      <c r="I5290" s="1" t="str">
        <f>IF(ISBLANK(Ventas[[#This Row],[Código]]),"",SUM(Ventas[[#This Row],[Monto]],I5289))</f>
        <v/>
      </c>
    </row>
    <row r="5291" spans="3:9" x14ac:dyDescent="0.25">
      <c r="C5291" t="str">
        <f>IF(ISBLANK(Ventas[[#This Row],[Código]]),"",VLOOKUP(Ventas[[#This Row],[Código]],Productos[],2,FALSE))</f>
        <v/>
      </c>
      <c r="D5291" t="str">
        <f>IF(ISBLANK(Ventas[[#This Row],[Código]]),"",VLOOKUP(Ventas[[#This Row],[Código]],Productos[],3,FALSE))</f>
        <v/>
      </c>
      <c r="E5291" s="22"/>
      <c r="F5291" s="1" t="str">
        <f>IF(ISBLANK(Ventas[[#This Row],[Código]]),"",VLOOKUP(Ventas[[#This Row],[Código]],Productos[],4,FALSE))</f>
        <v/>
      </c>
      <c r="G5291" s="1" t="str">
        <f>IF(ISBLANK(Ventas[[#This Row],[Código]]),"",VLOOKUP(Ventas[[#This Row],[Código]],Productos[],5,FALSE))</f>
        <v/>
      </c>
      <c r="H5291" s="23" t="str">
        <f>IF(ISBLANK(Ventas[[#This Row],[Código]]),"",Ventas[[#This Row],[Precio Unitario]]*Ventas[[#This Row],[Cantidad]])</f>
        <v/>
      </c>
      <c r="I5291" s="1" t="str">
        <f>IF(ISBLANK(Ventas[[#This Row],[Código]]),"",SUM(Ventas[[#This Row],[Monto]],I5290))</f>
        <v/>
      </c>
    </row>
    <row r="5292" spans="3:9" x14ac:dyDescent="0.25">
      <c r="C5292" t="str">
        <f>IF(ISBLANK(Ventas[[#This Row],[Código]]),"",VLOOKUP(Ventas[[#This Row],[Código]],Productos[],2,FALSE))</f>
        <v/>
      </c>
      <c r="D5292" t="str">
        <f>IF(ISBLANK(Ventas[[#This Row],[Código]]),"",VLOOKUP(Ventas[[#This Row],[Código]],Productos[],3,FALSE))</f>
        <v/>
      </c>
      <c r="E5292" s="22"/>
      <c r="F5292" s="1" t="str">
        <f>IF(ISBLANK(Ventas[[#This Row],[Código]]),"",VLOOKUP(Ventas[[#This Row],[Código]],Productos[],4,FALSE))</f>
        <v/>
      </c>
      <c r="G5292" s="1" t="str">
        <f>IF(ISBLANK(Ventas[[#This Row],[Código]]),"",VLOOKUP(Ventas[[#This Row],[Código]],Productos[],5,FALSE))</f>
        <v/>
      </c>
      <c r="H5292" s="23" t="str">
        <f>IF(ISBLANK(Ventas[[#This Row],[Código]]),"",Ventas[[#This Row],[Precio Unitario]]*Ventas[[#This Row],[Cantidad]])</f>
        <v/>
      </c>
      <c r="I5292" s="1" t="str">
        <f>IF(ISBLANK(Ventas[[#This Row],[Código]]),"",SUM(Ventas[[#This Row],[Monto]],I5291))</f>
        <v/>
      </c>
    </row>
    <row r="5293" spans="3:9" x14ac:dyDescent="0.25">
      <c r="C5293" t="str">
        <f>IF(ISBLANK(Ventas[[#This Row],[Código]]),"",VLOOKUP(Ventas[[#This Row],[Código]],Productos[],2,FALSE))</f>
        <v/>
      </c>
      <c r="D5293" t="str">
        <f>IF(ISBLANK(Ventas[[#This Row],[Código]]),"",VLOOKUP(Ventas[[#This Row],[Código]],Productos[],3,FALSE))</f>
        <v/>
      </c>
      <c r="E5293" s="22"/>
      <c r="F5293" s="1" t="str">
        <f>IF(ISBLANK(Ventas[[#This Row],[Código]]),"",VLOOKUP(Ventas[[#This Row],[Código]],Productos[],4,FALSE))</f>
        <v/>
      </c>
      <c r="G5293" s="1" t="str">
        <f>IF(ISBLANK(Ventas[[#This Row],[Código]]),"",VLOOKUP(Ventas[[#This Row],[Código]],Productos[],5,FALSE))</f>
        <v/>
      </c>
      <c r="H5293" s="23" t="str">
        <f>IF(ISBLANK(Ventas[[#This Row],[Código]]),"",Ventas[[#This Row],[Precio Unitario]]*Ventas[[#This Row],[Cantidad]])</f>
        <v/>
      </c>
      <c r="I5293" s="1" t="str">
        <f>IF(ISBLANK(Ventas[[#This Row],[Código]]),"",SUM(Ventas[[#This Row],[Monto]],I5292))</f>
        <v/>
      </c>
    </row>
    <row r="5294" spans="3:9" x14ac:dyDescent="0.25">
      <c r="C5294" t="str">
        <f>IF(ISBLANK(Ventas[[#This Row],[Código]]),"",VLOOKUP(Ventas[[#This Row],[Código]],Productos[],2,FALSE))</f>
        <v/>
      </c>
      <c r="D5294" t="str">
        <f>IF(ISBLANK(Ventas[[#This Row],[Código]]),"",VLOOKUP(Ventas[[#This Row],[Código]],Productos[],3,FALSE))</f>
        <v/>
      </c>
      <c r="E5294" s="22"/>
      <c r="F5294" s="1" t="str">
        <f>IF(ISBLANK(Ventas[[#This Row],[Código]]),"",VLOOKUP(Ventas[[#This Row],[Código]],Productos[],4,FALSE))</f>
        <v/>
      </c>
      <c r="G5294" s="1" t="str">
        <f>IF(ISBLANK(Ventas[[#This Row],[Código]]),"",VLOOKUP(Ventas[[#This Row],[Código]],Productos[],5,FALSE))</f>
        <v/>
      </c>
      <c r="H5294" s="23" t="str">
        <f>IF(ISBLANK(Ventas[[#This Row],[Código]]),"",Ventas[[#This Row],[Precio Unitario]]*Ventas[[#This Row],[Cantidad]])</f>
        <v/>
      </c>
      <c r="I5294" s="1" t="str">
        <f>IF(ISBLANK(Ventas[[#This Row],[Código]]),"",SUM(Ventas[[#This Row],[Monto]],I5293))</f>
        <v/>
      </c>
    </row>
    <row r="5295" spans="3:9" x14ac:dyDescent="0.25">
      <c r="C5295" t="str">
        <f>IF(ISBLANK(Ventas[[#This Row],[Código]]),"",VLOOKUP(Ventas[[#This Row],[Código]],Productos[],2,FALSE))</f>
        <v/>
      </c>
      <c r="D5295" t="str">
        <f>IF(ISBLANK(Ventas[[#This Row],[Código]]),"",VLOOKUP(Ventas[[#This Row],[Código]],Productos[],3,FALSE))</f>
        <v/>
      </c>
      <c r="E5295" s="22"/>
      <c r="F5295" s="1" t="str">
        <f>IF(ISBLANK(Ventas[[#This Row],[Código]]),"",VLOOKUP(Ventas[[#This Row],[Código]],Productos[],4,FALSE))</f>
        <v/>
      </c>
      <c r="G5295" s="1" t="str">
        <f>IF(ISBLANK(Ventas[[#This Row],[Código]]),"",VLOOKUP(Ventas[[#This Row],[Código]],Productos[],5,FALSE))</f>
        <v/>
      </c>
      <c r="H5295" s="23" t="str">
        <f>IF(ISBLANK(Ventas[[#This Row],[Código]]),"",Ventas[[#This Row],[Precio Unitario]]*Ventas[[#This Row],[Cantidad]])</f>
        <v/>
      </c>
      <c r="I5295" s="1" t="str">
        <f>IF(ISBLANK(Ventas[[#This Row],[Código]]),"",SUM(Ventas[[#This Row],[Monto]],I5294))</f>
        <v/>
      </c>
    </row>
    <row r="5296" spans="3:9" x14ac:dyDescent="0.25">
      <c r="C5296" t="str">
        <f>IF(ISBLANK(Ventas[[#This Row],[Código]]),"",VLOOKUP(Ventas[[#This Row],[Código]],Productos[],2,FALSE))</f>
        <v/>
      </c>
      <c r="D5296" t="str">
        <f>IF(ISBLANK(Ventas[[#This Row],[Código]]),"",VLOOKUP(Ventas[[#This Row],[Código]],Productos[],3,FALSE))</f>
        <v/>
      </c>
      <c r="E5296" s="22"/>
      <c r="F5296" s="1" t="str">
        <f>IF(ISBLANK(Ventas[[#This Row],[Código]]),"",VLOOKUP(Ventas[[#This Row],[Código]],Productos[],4,FALSE))</f>
        <v/>
      </c>
      <c r="G5296" s="1" t="str">
        <f>IF(ISBLANK(Ventas[[#This Row],[Código]]),"",VLOOKUP(Ventas[[#This Row],[Código]],Productos[],5,FALSE))</f>
        <v/>
      </c>
      <c r="H5296" s="23" t="str">
        <f>IF(ISBLANK(Ventas[[#This Row],[Código]]),"",Ventas[[#This Row],[Precio Unitario]]*Ventas[[#This Row],[Cantidad]])</f>
        <v/>
      </c>
      <c r="I5296" s="1" t="str">
        <f>IF(ISBLANK(Ventas[[#This Row],[Código]]),"",SUM(Ventas[[#This Row],[Monto]],I5295))</f>
        <v/>
      </c>
    </row>
    <row r="5297" spans="3:9" x14ac:dyDescent="0.25">
      <c r="C5297" t="str">
        <f>IF(ISBLANK(Ventas[[#This Row],[Código]]),"",VLOOKUP(Ventas[[#This Row],[Código]],Productos[],2,FALSE))</f>
        <v/>
      </c>
      <c r="D5297" t="str">
        <f>IF(ISBLANK(Ventas[[#This Row],[Código]]),"",VLOOKUP(Ventas[[#This Row],[Código]],Productos[],3,FALSE))</f>
        <v/>
      </c>
      <c r="E5297" s="22"/>
      <c r="F5297" s="1" t="str">
        <f>IF(ISBLANK(Ventas[[#This Row],[Código]]),"",VLOOKUP(Ventas[[#This Row],[Código]],Productos[],4,FALSE))</f>
        <v/>
      </c>
      <c r="G5297" s="1" t="str">
        <f>IF(ISBLANK(Ventas[[#This Row],[Código]]),"",VLOOKUP(Ventas[[#This Row],[Código]],Productos[],5,FALSE))</f>
        <v/>
      </c>
      <c r="H5297" s="23" t="str">
        <f>IF(ISBLANK(Ventas[[#This Row],[Código]]),"",Ventas[[#This Row],[Precio Unitario]]*Ventas[[#This Row],[Cantidad]])</f>
        <v/>
      </c>
      <c r="I5297" s="1" t="str">
        <f>IF(ISBLANK(Ventas[[#This Row],[Código]]),"",SUM(Ventas[[#This Row],[Monto]],I5296))</f>
        <v/>
      </c>
    </row>
    <row r="5298" spans="3:9" x14ac:dyDescent="0.25">
      <c r="C5298" t="str">
        <f>IF(ISBLANK(Ventas[[#This Row],[Código]]),"",VLOOKUP(Ventas[[#This Row],[Código]],Productos[],2,FALSE))</f>
        <v/>
      </c>
      <c r="D5298" t="str">
        <f>IF(ISBLANK(Ventas[[#This Row],[Código]]),"",VLOOKUP(Ventas[[#This Row],[Código]],Productos[],3,FALSE))</f>
        <v/>
      </c>
      <c r="E5298" s="22"/>
      <c r="F5298" s="1" t="str">
        <f>IF(ISBLANK(Ventas[[#This Row],[Código]]),"",VLOOKUP(Ventas[[#This Row],[Código]],Productos[],4,FALSE))</f>
        <v/>
      </c>
      <c r="G5298" s="1" t="str">
        <f>IF(ISBLANK(Ventas[[#This Row],[Código]]),"",VLOOKUP(Ventas[[#This Row],[Código]],Productos[],5,FALSE))</f>
        <v/>
      </c>
      <c r="H5298" s="23" t="str">
        <f>IF(ISBLANK(Ventas[[#This Row],[Código]]),"",Ventas[[#This Row],[Precio Unitario]]*Ventas[[#This Row],[Cantidad]])</f>
        <v/>
      </c>
      <c r="I5298" s="1" t="str">
        <f>IF(ISBLANK(Ventas[[#This Row],[Código]]),"",SUM(Ventas[[#This Row],[Monto]],I5297))</f>
        <v/>
      </c>
    </row>
    <row r="5299" spans="3:9" x14ac:dyDescent="0.25">
      <c r="C5299" t="str">
        <f>IF(ISBLANK(Ventas[[#This Row],[Código]]),"",VLOOKUP(Ventas[[#This Row],[Código]],Productos[],2,FALSE))</f>
        <v/>
      </c>
      <c r="D5299" t="str">
        <f>IF(ISBLANK(Ventas[[#This Row],[Código]]),"",VLOOKUP(Ventas[[#This Row],[Código]],Productos[],3,FALSE))</f>
        <v/>
      </c>
      <c r="E5299" s="22"/>
      <c r="F5299" s="1" t="str">
        <f>IF(ISBLANK(Ventas[[#This Row],[Código]]),"",VLOOKUP(Ventas[[#This Row],[Código]],Productos[],4,FALSE))</f>
        <v/>
      </c>
      <c r="G5299" s="1" t="str">
        <f>IF(ISBLANK(Ventas[[#This Row],[Código]]),"",VLOOKUP(Ventas[[#This Row],[Código]],Productos[],5,FALSE))</f>
        <v/>
      </c>
      <c r="H5299" s="23" t="str">
        <f>IF(ISBLANK(Ventas[[#This Row],[Código]]),"",Ventas[[#This Row],[Precio Unitario]]*Ventas[[#This Row],[Cantidad]])</f>
        <v/>
      </c>
      <c r="I5299" s="1" t="str">
        <f>IF(ISBLANK(Ventas[[#This Row],[Código]]),"",SUM(Ventas[[#This Row],[Monto]],I5298))</f>
        <v/>
      </c>
    </row>
    <row r="5300" spans="3:9" x14ac:dyDescent="0.25">
      <c r="C5300" t="str">
        <f>IF(ISBLANK(Ventas[[#This Row],[Código]]),"",VLOOKUP(Ventas[[#This Row],[Código]],Productos[],2,FALSE))</f>
        <v/>
      </c>
      <c r="D5300" t="str">
        <f>IF(ISBLANK(Ventas[[#This Row],[Código]]),"",VLOOKUP(Ventas[[#This Row],[Código]],Productos[],3,FALSE))</f>
        <v/>
      </c>
      <c r="E5300" s="22"/>
      <c r="F5300" s="1" t="str">
        <f>IF(ISBLANK(Ventas[[#This Row],[Código]]),"",VLOOKUP(Ventas[[#This Row],[Código]],Productos[],4,FALSE))</f>
        <v/>
      </c>
      <c r="G5300" s="1" t="str">
        <f>IF(ISBLANK(Ventas[[#This Row],[Código]]),"",VLOOKUP(Ventas[[#This Row],[Código]],Productos[],5,FALSE))</f>
        <v/>
      </c>
      <c r="H5300" s="23" t="str">
        <f>IF(ISBLANK(Ventas[[#This Row],[Código]]),"",Ventas[[#This Row],[Precio Unitario]]*Ventas[[#This Row],[Cantidad]])</f>
        <v/>
      </c>
      <c r="I5300" s="1" t="str">
        <f>IF(ISBLANK(Ventas[[#This Row],[Código]]),"",SUM(Ventas[[#This Row],[Monto]],I5299))</f>
        <v/>
      </c>
    </row>
    <row r="5301" spans="3:9" x14ac:dyDescent="0.25">
      <c r="C5301" t="str">
        <f>IF(ISBLANK(Ventas[[#This Row],[Código]]),"",VLOOKUP(Ventas[[#This Row],[Código]],Productos[],2,FALSE))</f>
        <v/>
      </c>
      <c r="D5301" t="str">
        <f>IF(ISBLANK(Ventas[[#This Row],[Código]]),"",VLOOKUP(Ventas[[#This Row],[Código]],Productos[],3,FALSE))</f>
        <v/>
      </c>
      <c r="E5301" s="22"/>
      <c r="F5301" s="1" t="str">
        <f>IF(ISBLANK(Ventas[[#This Row],[Código]]),"",VLOOKUP(Ventas[[#This Row],[Código]],Productos[],4,FALSE))</f>
        <v/>
      </c>
      <c r="G5301" s="1" t="str">
        <f>IF(ISBLANK(Ventas[[#This Row],[Código]]),"",VLOOKUP(Ventas[[#This Row],[Código]],Productos[],5,FALSE))</f>
        <v/>
      </c>
      <c r="H5301" s="23" t="str">
        <f>IF(ISBLANK(Ventas[[#This Row],[Código]]),"",Ventas[[#This Row],[Precio Unitario]]*Ventas[[#This Row],[Cantidad]])</f>
        <v/>
      </c>
      <c r="I5301" s="1" t="str">
        <f>IF(ISBLANK(Ventas[[#This Row],[Código]]),"",SUM(Ventas[[#This Row],[Monto]],I5300))</f>
        <v/>
      </c>
    </row>
    <row r="5302" spans="3:9" x14ac:dyDescent="0.25">
      <c r="C5302" t="str">
        <f>IF(ISBLANK(Ventas[[#This Row],[Código]]),"",VLOOKUP(Ventas[[#This Row],[Código]],Productos[],2,FALSE))</f>
        <v/>
      </c>
      <c r="D5302" t="str">
        <f>IF(ISBLANK(Ventas[[#This Row],[Código]]),"",VLOOKUP(Ventas[[#This Row],[Código]],Productos[],3,FALSE))</f>
        <v/>
      </c>
      <c r="E5302" s="22"/>
      <c r="F5302" s="1" t="str">
        <f>IF(ISBLANK(Ventas[[#This Row],[Código]]),"",VLOOKUP(Ventas[[#This Row],[Código]],Productos[],4,FALSE))</f>
        <v/>
      </c>
      <c r="G5302" s="1" t="str">
        <f>IF(ISBLANK(Ventas[[#This Row],[Código]]),"",VLOOKUP(Ventas[[#This Row],[Código]],Productos[],5,FALSE))</f>
        <v/>
      </c>
      <c r="H5302" s="23" t="str">
        <f>IF(ISBLANK(Ventas[[#This Row],[Código]]),"",Ventas[[#This Row],[Precio Unitario]]*Ventas[[#This Row],[Cantidad]])</f>
        <v/>
      </c>
      <c r="I5302" s="1" t="str">
        <f>IF(ISBLANK(Ventas[[#This Row],[Código]]),"",SUM(Ventas[[#This Row],[Monto]],I5301))</f>
        <v/>
      </c>
    </row>
    <row r="5303" spans="3:9" x14ac:dyDescent="0.25">
      <c r="C5303" t="str">
        <f>IF(ISBLANK(Ventas[[#This Row],[Código]]),"",VLOOKUP(Ventas[[#This Row],[Código]],Productos[],2,FALSE))</f>
        <v/>
      </c>
      <c r="D5303" t="str">
        <f>IF(ISBLANK(Ventas[[#This Row],[Código]]),"",VLOOKUP(Ventas[[#This Row],[Código]],Productos[],3,FALSE))</f>
        <v/>
      </c>
      <c r="E5303" s="22"/>
      <c r="F5303" s="1" t="str">
        <f>IF(ISBLANK(Ventas[[#This Row],[Código]]),"",VLOOKUP(Ventas[[#This Row],[Código]],Productos[],4,FALSE))</f>
        <v/>
      </c>
      <c r="G5303" s="1" t="str">
        <f>IF(ISBLANK(Ventas[[#This Row],[Código]]),"",VLOOKUP(Ventas[[#This Row],[Código]],Productos[],5,FALSE))</f>
        <v/>
      </c>
      <c r="H5303" s="23" t="str">
        <f>IF(ISBLANK(Ventas[[#This Row],[Código]]),"",Ventas[[#This Row],[Precio Unitario]]*Ventas[[#This Row],[Cantidad]])</f>
        <v/>
      </c>
      <c r="I5303" s="1" t="str">
        <f>IF(ISBLANK(Ventas[[#This Row],[Código]]),"",SUM(Ventas[[#This Row],[Monto]],I5302))</f>
        <v/>
      </c>
    </row>
    <row r="5304" spans="3:9" x14ac:dyDescent="0.25">
      <c r="C5304" t="str">
        <f>IF(ISBLANK(Ventas[[#This Row],[Código]]),"",VLOOKUP(Ventas[[#This Row],[Código]],Productos[],2,FALSE))</f>
        <v/>
      </c>
      <c r="D5304" t="str">
        <f>IF(ISBLANK(Ventas[[#This Row],[Código]]),"",VLOOKUP(Ventas[[#This Row],[Código]],Productos[],3,FALSE))</f>
        <v/>
      </c>
      <c r="E5304" s="22"/>
      <c r="F5304" s="1" t="str">
        <f>IF(ISBLANK(Ventas[[#This Row],[Código]]),"",VLOOKUP(Ventas[[#This Row],[Código]],Productos[],4,FALSE))</f>
        <v/>
      </c>
      <c r="G5304" s="1" t="str">
        <f>IF(ISBLANK(Ventas[[#This Row],[Código]]),"",VLOOKUP(Ventas[[#This Row],[Código]],Productos[],5,FALSE))</f>
        <v/>
      </c>
      <c r="H5304" s="23" t="str">
        <f>IF(ISBLANK(Ventas[[#This Row],[Código]]),"",Ventas[[#This Row],[Precio Unitario]]*Ventas[[#This Row],[Cantidad]])</f>
        <v/>
      </c>
      <c r="I5304" s="1" t="str">
        <f>IF(ISBLANK(Ventas[[#This Row],[Código]]),"",SUM(Ventas[[#This Row],[Monto]],I5303))</f>
        <v/>
      </c>
    </row>
    <row r="5305" spans="3:9" x14ac:dyDescent="0.25">
      <c r="C5305" t="str">
        <f>IF(ISBLANK(Ventas[[#This Row],[Código]]),"",VLOOKUP(Ventas[[#This Row],[Código]],Productos[],2,FALSE))</f>
        <v/>
      </c>
      <c r="D5305" t="str">
        <f>IF(ISBLANK(Ventas[[#This Row],[Código]]),"",VLOOKUP(Ventas[[#This Row],[Código]],Productos[],3,FALSE))</f>
        <v/>
      </c>
      <c r="E5305" s="22"/>
      <c r="F5305" s="1" t="str">
        <f>IF(ISBLANK(Ventas[[#This Row],[Código]]),"",VLOOKUP(Ventas[[#This Row],[Código]],Productos[],4,FALSE))</f>
        <v/>
      </c>
      <c r="G5305" s="1" t="str">
        <f>IF(ISBLANK(Ventas[[#This Row],[Código]]),"",VLOOKUP(Ventas[[#This Row],[Código]],Productos[],5,FALSE))</f>
        <v/>
      </c>
      <c r="H5305" s="23" t="str">
        <f>IF(ISBLANK(Ventas[[#This Row],[Código]]),"",Ventas[[#This Row],[Precio Unitario]]*Ventas[[#This Row],[Cantidad]])</f>
        <v/>
      </c>
      <c r="I5305" s="1" t="str">
        <f>IF(ISBLANK(Ventas[[#This Row],[Código]]),"",SUM(Ventas[[#This Row],[Monto]],I5304))</f>
        <v/>
      </c>
    </row>
    <row r="5306" spans="3:9" x14ac:dyDescent="0.25">
      <c r="C5306" t="str">
        <f>IF(ISBLANK(Ventas[[#This Row],[Código]]),"",VLOOKUP(Ventas[[#This Row],[Código]],Productos[],2,FALSE))</f>
        <v/>
      </c>
      <c r="D5306" t="str">
        <f>IF(ISBLANK(Ventas[[#This Row],[Código]]),"",VLOOKUP(Ventas[[#This Row],[Código]],Productos[],3,FALSE))</f>
        <v/>
      </c>
      <c r="E5306" s="22"/>
      <c r="F5306" s="1" t="str">
        <f>IF(ISBLANK(Ventas[[#This Row],[Código]]),"",VLOOKUP(Ventas[[#This Row],[Código]],Productos[],4,FALSE))</f>
        <v/>
      </c>
      <c r="G5306" s="1" t="str">
        <f>IF(ISBLANK(Ventas[[#This Row],[Código]]),"",VLOOKUP(Ventas[[#This Row],[Código]],Productos[],5,FALSE))</f>
        <v/>
      </c>
      <c r="H5306" s="23" t="str">
        <f>IF(ISBLANK(Ventas[[#This Row],[Código]]),"",Ventas[[#This Row],[Precio Unitario]]*Ventas[[#This Row],[Cantidad]])</f>
        <v/>
      </c>
      <c r="I5306" s="1" t="str">
        <f>IF(ISBLANK(Ventas[[#This Row],[Código]]),"",SUM(Ventas[[#This Row],[Monto]],I5305))</f>
        <v/>
      </c>
    </row>
    <row r="5307" spans="3:9" x14ac:dyDescent="0.25">
      <c r="C5307" t="str">
        <f>IF(ISBLANK(Ventas[[#This Row],[Código]]),"",VLOOKUP(Ventas[[#This Row],[Código]],Productos[],2,FALSE))</f>
        <v/>
      </c>
      <c r="D5307" t="str">
        <f>IF(ISBLANK(Ventas[[#This Row],[Código]]),"",VLOOKUP(Ventas[[#This Row],[Código]],Productos[],3,FALSE))</f>
        <v/>
      </c>
      <c r="E5307" s="22"/>
      <c r="F5307" s="1" t="str">
        <f>IF(ISBLANK(Ventas[[#This Row],[Código]]),"",VLOOKUP(Ventas[[#This Row],[Código]],Productos[],4,FALSE))</f>
        <v/>
      </c>
      <c r="G5307" s="1" t="str">
        <f>IF(ISBLANK(Ventas[[#This Row],[Código]]),"",VLOOKUP(Ventas[[#This Row],[Código]],Productos[],5,FALSE))</f>
        <v/>
      </c>
      <c r="H5307" s="23" t="str">
        <f>IF(ISBLANK(Ventas[[#This Row],[Código]]),"",Ventas[[#This Row],[Precio Unitario]]*Ventas[[#This Row],[Cantidad]])</f>
        <v/>
      </c>
      <c r="I5307" s="1" t="str">
        <f>IF(ISBLANK(Ventas[[#This Row],[Código]]),"",SUM(Ventas[[#This Row],[Monto]],I5306))</f>
        <v/>
      </c>
    </row>
    <row r="5308" spans="3:9" x14ac:dyDescent="0.25">
      <c r="C5308" t="str">
        <f>IF(ISBLANK(Ventas[[#This Row],[Código]]),"",VLOOKUP(Ventas[[#This Row],[Código]],Productos[],2,FALSE))</f>
        <v/>
      </c>
      <c r="D5308" t="str">
        <f>IF(ISBLANK(Ventas[[#This Row],[Código]]),"",VLOOKUP(Ventas[[#This Row],[Código]],Productos[],3,FALSE))</f>
        <v/>
      </c>
      <c r="E5308" s="22"/>
      <c r="F5308" s="1" t="str">
        <f>IF(ISBLANK(Ventas[[#This Row],[Código]]),"",VLOOKUP(Ventas[[#This Row],[Código]],Productos[],4,FALSE))</f>
        <v/>
      </c>
      <c r="G5308" s="1" t="str">
        <f>IF(ISBLANK(Ventas[[#This Row],[Código]]),"",VLOOKUP(Ventas[[#This Row],[Código]],Productos[],5,FALSE))</f>
        <v/>
      </c>
      <c r="H5308" s="23" t="str">
        <f>IF(ISBLANK(Ventas[[#This Row],[Código]]),"",Ventas[[#This Row],[Precio Unitario]]*Ventas[[#This Row],[Cantidad]])</f>
        <v/>
      </c>
      <c r="I5308" s="1" t="str">
        <f>IF(ISBLANK(Ventas[[#This Row],[Código]]),"",SUM(Ventas[[#This Row],[Monto]],I5307))</f>
        <v/>
      </c>
    </row>
    <row r="5309" spans="3:9" x14ac:dyDescent="0.25">
      <c r="C5309" t="str">
        <f>IF(ISBLANK(Ventas[[#This Row],[Código]]),"",VLOOKUP(Ventas[[#This Row],[Código]],Productos[],2,FALSE))</f>
        <v/>
      </c>
      <c r="D5309" t="str">
        <f>IF(ISBLANK(Ventas[[#This Row],[Código]]),"",VLOOKUP(Ventas[[#This Row],[Código]],Productos[],3,FALSE))</f>
        <v/>
      </c>
      <c r="E5309" s="22"/>
      <c r="F5309" s="1" t="str">
        <f>IF(ISBLANK(Ventas[[#This Row],[Código]]),"",VLOOKUP(Ventas[[#This Row],[Código]],Productos[],4,FALSE))</f>
        <v/>
      </c>
      <c r="G5309" s="1" t="str">
        <f>IF(ISBLANK(Ventas[[#This Row],[Código]]),"",VLOOKUP(Ventas[[#This Row],[Código]],Productos[],5,FALSE))</f>
        <v/>
      </c>
      <c r="H5309" s="23" t="str">
        <f>IF(ISBLANK(Ventas[[#This Row],[Código]]),"",Ventas[[#This Row],[Precio Unitario]]*Ventas[[#This Row],[Cantidad]])</f>
        <v/>
      </c>
      <c r="I5309" s="1" t="str">
        <f>IF(ISBLANK(Ventas[[#This Row],[Código]]),"",SUM(Ventas[[#This Row],[Monto]],I5308))</f>
        <v/>
      </c>
    </row>
    <row r="5310" spans="3:9" x14ac:dyDescent="0.25">
      <c r="C5310" t="str">
        <f>IF(ISBLANK(Ventas[[#This Row],[Código]]),"",VLOOKUP(Ventas[[#This Row],[Código]],Productos[],2,FALSE))</f>
        <v/>
      </c>
      <c r="D5310" t="str">
        <f>IF(ISBLANK(Ventas[[#This Row],[Código]]),"",VLOOKUP(Ventas[[#This Row],[Código]],Productos[],3,FALSE))</f>
        <v/>
      </c>
      <c r="E5310" s="22"/>
      <c r="F5310" s="1" t="str">
        <f>IF(ISBLANK(Ventas[[#This Row],[Código]]),"",VLOOKUP(Ventas[[#This Row],[Código]],Productos[],4,FALSE))</f>
        <v/>
      </c>
      <c r="G5310" s="1" t="str">
        <f>IF(ISBLANK(Ventas[[#This Row],[Código]]),"",VLOOKUP(Ventas[[#This Row],[Código]],Productos[],5,FALSE))</f>
        <v/>
      </c>
      <c r="H5310" s="23" t="str">
        <f>IF(ISBLANK(Ventas[[#This Row],[Código]]),"",Ventas[[#This Row],[Precio Unitario]]*Ventas[[#This Row],[Cantidad]])</f>
        <v/>
      </c>
      <c r="I5310" s="1" t="str">
        <f>IF(ISBLANK(Ventas[[#This Row],[Código]]),"",SUM(Ventas[[#This Row],[Monto]],I5309))</f>
        <v/>
      </c>
    </row>
    <row r="5311" spans="3:9" x14ac:dyDescent="0.25">
      <c r="C5311" t="str">
        <f>IF(ISBLANK(Ventas[[#This Row],[Código]]),"",VLOOKUP(Ventas[[#This Row],[Código]],Productos[],2,FALSE))</f>
        <v/>
      </c>
      <c r="D5311" t="str">
        <f>IF(ISBLANK(Ventas[[#This Row],[Código]]),"",VLOOKUP(Ventas[[#This Row],[Código]],Productos[],3,FALSE))</f>
        <v/>
      </c>
      <c r="E5311" s="22"/>
      <c r="F5311" s="1" t="str">
        <f>IF(ISBLANK(Ventas[[#This Row],[Código]]),"",VLOOKUP(Ventas[[#This Row],[Código]],Productos[],4,FALSE))</f>
        <v/>
      </c>
      <c r="G5311" s="1" t="str">
        <f>IF(ISBLANK(Ventas[[#This Row],[Código]]),"",VLOOKUP(Ventas[[#This Row],[Código]],Productos[],5,FALSE))</f>
        <v/>
      </c>
      <c r="H5311" s="23" t="str">
        <f>IF(ISBLANK(Ventas[[#This Row],[Código]]),"",Ventas[[#This Row],[Precio Unitario]]*Ventas[[#This Row],[Cantidad]])</f>
        <v/>
      </c>
      <c r="I5311" s="1" t="str">
        <f>IF(ISBLANK(Ventas[[#This Row],[Código]]),"",SUM(Ventas[[#This Row],[Monto]],I5310))</f>
        <v/>
      </c>
    </row>
    <row r="5312" spans="3:9" x14ac:dyDescent="0.25">
      <c r="C5312" t="str">
        <f>IF(ISBLANK(Ventas[[#This Row],[Código]]),"",VLOOKUP(Ventas[[#This Row],[Código]],Productos[],2,FALSE))</f>
        <v/>
      </c>
      <c r="D5312" t="str">
        <f>IF(ISBLANK(Ventas[[#This Row],[Código]]),"",VLOOKUP(Ventas[[#This Row],[Código]],Productos[],3,FALSE))</f>
        <v/>
      </c>
      <c r="E5312" s="22"/>
      <c r="F5312" s="1" t="str">
        <f>IF(ISBLANK(Ventas[[#This Row],[Código]]),"",VLOOKUP(Ventas[[#This Row],[Código]],Productos[],4,FALSE))</f>
        <v/>
      </c>
      <c r="G5312" s="1" t="str">
        <f>IF(ISBLANK(Ventas[[#This Row],[Código]]),"",VLOOKUP(Ventas[[#This Row],[Código]],Productos[],5,FALSE))</f>
        <v/>
      </c>
      <c r="H5312" s="23" t="str">
        <f>IF(ISBLANK(Ventas[[#This Row],[Código]]),"",Ventas[[#This Row],[Precio Unitario]]*Ventas[[#This Row],[Cantidad]])</f>
        <v/>
      </c>
      <c r="I5312" s="1" t="str">
        <f>IF(ISBLANK(Ventas[[#This Row],[Código]]),"",SUM(Ventas[[#This Row],[Monto]],I5311))</f>
        <v/>
      </c>
    </row>
    <row r="5313" spans="3:9" x14ac:dyDescent="0.25">
      <c r="C5313" t="str">
        <f>IF(ISBLANK(Ventas[[#This Row],[Código]]),"",VLOOKUP(Ventas[[#This Row],[Código]],Productos[],2,FALSE))</f>
        <v/>
      </c>
      <c r="D5313" t="str">
        <f>IF(ISBLANK(Ventas[[#This Row],[Código]]),"",VLOOKUP(Ventas[[#This Row],[Código]],Productos[],3,FALSE))</f>
        <v/>
      </c>
      <c r="E5313" s="22"/>
      <c r="F5313" s="1" t="str">
        <f>IF(ISBLANK(Ventas[[#This Row],[Código]]),"",VLOOKUP(Ventas[[#This Row],[Código]],Productos[],4,FALSE))</f>
        <v/>
      </c>
      <c r="G5313" s="1" t="str">
        <f>IF(ISBLANK(Ventas[[#This Row],[Código]]),"",VLOOKUP(Ventas[[#This Row],[Código]],Productos[],5,FALSE))</f>
        <v/>
      </c>
      <c r="H5313" s="23" t="str">
        <f>IF(ISBLANK(Ventas[[#This Row],[Código]]),"",Ventas[[#This Row],[Precio Unitario]]*Ventas[[#This Row],[Cantidad]])</f>
        <v/>
      </c>
      <c r="I5313" s="1" t="str">
        <f>IF(ISBLANK(Ventas[[#This Row],[Código]]),"",SUM(Ventas[[#This Row],[Monto]],I5312))</f>
        <v/>
      </c>
    </row>
    <row r="5314" spans="3:9" x14ac:dyDescent="0.25">
      <c r="C5314" t="str">
        <f>IF(ISBLANK(Ventas[[#This Row],[Código]]),"",VLOOKUP(Ventas[[#This Row],[Código]],Productos[],2,FALSE))</f>
        <v/>
      </c>
      <c r="D5314" t="str">
        <f>IF(ISBLANK(Ventas[[#This Row],[Código]]),"",VLOOKUP(Ventas[[#This Row],[Código]],Productos[],3,FALSE))</f>
        <v/>
      </c>
      <c r="E5314" s="22"/>
      <c r="F5314" s="1" t="str">
        <f>IF(ISBLANK(Ventas[[#This Row],[Código]]),"",VLOOKUP(Ventas[[#This Row],[Código]],Productos[],4,FALSE))</f>
        <v/>
      </c>
      <c r="G5314" s="1" t="str">
        <f>IF(ISBLANK(Ventas[[#This Row],[Código]]),"",VLOOKUP(Ventas[[#This Row],[Código]],Productos[],5,FALSE))</f>
        <v/>
      </c>
      <c r="H5314" s="23" t="str">
        <f>IF(ISBLANK(Ventas[[#This Row],[Código]]),"",Ventas[[#This Row],[Precio Unitario]]*Ventas[[#This Row],[Cantidad]])</f>
        <v/>
      </c>
      <c r="I5314" s="1" t="str">
        <f>IF(ISBLANK(Ventas[[#This Row],[Código]]),"",SUM(Ventas[[#This Row],[Monto]],I5313))</f>
        <v/>
      </c>
    </row>
    <row r="5315" spans="3:9" x14ac:dyDescent="0.25">
      <c r="C5315" t="str">
        <f>IF(ISBLANK(Ventas[[#This Row],[Código]]),"",VLOOKUP(Ventas[[#This Row],[Código]],Productos[],2,FALSE))</f>
        <v/>
      </c>
      <c r="D5315" t="str">
        <f>IF(ISBLANK(Ventas[[#This Row],[Código]]),"",VLOOKUP(Ventas[[#This Row],[Código]],Productos[],3,FALSE))</f>
        <v/>
      </c>
      <c r="E5315" s="22"/>
      <c r="F5315" s="1" t="str">
        <f>IF(ISBLANK(Ventas[[#This Row],[Código]]),"",VLOOKUP(Ventas[[#This Row],[Código]],Productos[],4,FALSE))</f>
        <v/>
      </c>
      <c r="G5315" s="1" t="str">
        <f>IF(ISBLANK(Ventas[[#This Row],[Código]]),"",VLOOKUP(Ventas[[#This Row],[Código]],Productos[],5,FALSE))</f>
        <v/>
      </c>
      <c r="H5315" s="23" t="str">
        <f>IF(ISBLANK(Ventas[[#This Row],[Código]]),"",Ventas[[#This Row],[Precio Unitario]]*Ventas[[#This Row],[Cantidad]])</f>
        <v/>
      </c>
      <c r="I5315" s="1" t="str">
        <f>IF(ISBLANK(Ventas[[#This Row],[Código]]),"",SUM(Ventas[[#This Row],[Monto]],I5314))</f>
        <v/>
      </c>
    </row>
    <row r="5316" spans="3:9" x14ac:dyDescent="0.25">
      <c r="C5316" t="str">
        <f>IF(ISBLANK(Ventas[[#This Row],[Código]]),"",VLOOKUP(Ventas[[#This Row],[Código]],Productos[],2,FALSE))</f>
        <v/>
      </c>
      <c r="D5316" t="str">
        <f>IF(ISBLANK(Ventas[[#This Row],[Código]]),"",VLOOKUP(Ventas[[#This Row],[Código]],Productos[],3,FALSE))</f>
        <v/>
      </c>
      <c r="E5316" s="22"/>
      <c r="F5316" s="1" t="str">
        <f>IF(ISBLANK(Ventas[[#This Row],[Código]]),"",VLOOKUP(Ventas[[#This Row],[Código]],Productos[],4,FALSE))</f>
        <v/>
      </c>
      <c r="G5316" s="1" t="str">
        <f>IF(ISBLANK(Ventas[[#This Row],[Código]]),"",VLOOKUP(Ventas[[#This Row],[Código]],Productos[],5,FALSE))</f>
        <v/>
      </c>
      <c r="H5316" s="23" t="str">
        <f>IF(ISBLANK(Ventas[[#This Row],[Código]]),"",Ventas[[#This Row],[Precio Unitario]]*Ventas[[#This Row],[Cantidad]])</f>
        <v/>
      </c>
      <c r="I5316" s="1" t="str">
        <f>IF(ISBLANK(Ventas[[#This Row],[Código]]),"",SUM(Ventas[[#This Row],[Monto]],I5315))</f>
        <v/>
      </c>
    </row>
    <row r="5317" spans="3:9" x14ac:dyDescent="0.25">
      <c r="C5317" t="str">
        <f>IF(ISBLANK(Ventas[[#This Row],[Código]]),"",VLOOKUP(Ventas[[#This Row],[Código]],Productos[],2,FALSE))</f>
        <v/>
      </c>
      <c r="D5317" t="str">
        <f>IF(ISBLANK(Ventas[[#This Row],[Código]]),"",VLOOKUP(Ventas[[#This Row],[Código]],Productos[],3,FALSE))</f>
        <v/>
      </c>
      <c r="E5317" s="22"/>
      <c r="F5317" s="1" t="str">
        <f>IF(ISBLANK(Ventas[[#This Row],[Código]]),"",VLOOKUP(Ventas[[#This Row],[Código]],Productos[],4,FALSE))</f>
        <v/>
      </c>
      <c r="G5317" s="1" t="str">
        <f>IF(ISBLANK(Ventas[[#This Row],[Código]]),"",VLOOKUP(Ventas[[#This Row],[Código]],Productos[],5,FALSE))</f>
        <v/>
      </c>
      <c r="H5317" s="23" t="str">
        <f>IF(ISBLANK(Ventas[[#This Row],[Código]]),"",Ventas[[#This Row],[Precio Unitario]]*Ventas[[#This Row],[Cantidad]])</f>
        <v/>
      </c>
      <c r="I5317" s="1" t="str">
        <f>IF(ISBLANK(Ventas[[#This Row],[Código]]),"",SUM(Ventas[[#This Row],[Monto]],I5316))</f>
        <v/>
      </c>
    </row>
    <row r="5318" spans="3:9" x14ac:dyDescent="0.25">
      <c r="C5318" t="str">
        <f>IF(ISBLANK(Ventas[[#This Row],[Código]]),"",VLOOKUP(Ventas[[#This Row],[Código]],Productos[],2,FALSE))</f>
        <v/>
      </c>
      <c r="D5318" t="str">
        <f>IF(ISBLANK(Ventas[[#This Row],[Código]]),"",VLOOKUP(Ventas[[#This Row],[Código]],Productos[],3,FALSE))</f>
        <v/>
      </c>
      <c r="E5318" s="22"/>
      <c r="F5318" s="1" t="str">
        <f>IF(ISBLANK(Ventas[[#This Row],[Código]]),"",VLOOKUP(Ventas[[#This Row],[Código]],Productos[],4,FALSE))</f>
        <v/>
      </c>
      <c r="G5318" s="1" t="str">
        <f>IF(ISBLANK(Ventas[[#This Row],[Código]]),"",VLOOKUP(Ventas[[#This Row],[Código]],Productos[],5,FALSE))</f>
        <v/>
      </c>
      <c r="H5318" s="23" t="str">
        <f>IF(ISBLANK(Ventas[[#This Row],[Código]]),"",Ventas[[#This Row],[Precio Unitario]]*Ventas[[#This Row],[Cantidad]])</f>
        <v/>
      </c>
      <c r="I5318" s="1" t="str">
        <f>IF(ISBLANK(Ventas[[#This Row],[Código]]),"",SUM(Ventas[[#This Row],[Monto]],I5317))</f>
        <v/>
      </c>
    </row>
    <row r="5319" spans="3:9" x14ac:dyDescent="0.25">
      <c r="C5319" t="str">
        <f>IF(ISBLANK(Ventas[[#This Row],[Código]]),"",VLOOKUP(Ventas[[#This Row],[Código]],Productos[],2,FALSE))</f>
        <v/>
      </c>
      <c r="D5319" t="str">
        <f>IF(ISBLANK(Ventas[[#This Row],[Código]]),"",VLOOKUP(Ventas[[#This Row],[Código]],Productos[],3,FALSE))</f>
        <v/>
      </c>
      <c r="E5319" s="22"/>
      <c r="F5319" s="1" t="str">
        <f>IF(ISBLANK(Ventas[[#This Row],[Código]]),"",VLOOKUP(Ventas[[#This Row],[Código]],Productos[],4,FALSE))</f>
        <v/>
      </c>
      <c r="G5319" s="1" t="str">
        <f>IF(ISBLANK(Ventas[[#This Row],[Código]]),"",VLOOKUP(Ventas[[#This Row],[Código]],Productos[],5,FALSE))</f>
        <v/>
      </c>
      <c r="H5319" s="23" t="str">
        <f>IF(ISBLANK(Ventas[[#This Row],[Código]]),"",Ventas[[#This Row],[Precio Unitario]]*Ventas[[#This Row],[Cantidad]])</f>
        <v/>
      </c>
      <c r="I5319" s="1" t="str">
        <f>IF(ISBLANK(Ventas[[#This Row],[Código]]),"",SUM(Ventas[[#This Row],[Monto]],I5318))</f>
        <v/>
      </c>
    </row>
    <row r="5320" spans="3:9" x14ac:dyDescent="0.25">
      <c r="C5320" t="str">
        <f>IF(ISBLANK(Ventas[[#This Row],[Código]]),"",VLOOKUP(Ventas[[#This Row],[Código]],Productos[],2,FALSE))</f>
        <v/>
      </c>
      <c r="D5320" t="str">
        <f>IF(ISBLANK(Ventas[[#This Row],[Código]]),"",VLOOKUP(Ventas[[#This Row],[Código]],Productos[],3,FALSE))</f>
        <v/>
      </c>
      <c r="E5320" s="22"/>
      <c r="F5320" s="1" t="str">
        <f>IF(ISBLANK(Ventas[[#This Row],[Código]]),"",VLOOKUP(Ventas[[#This Row],[Código]],Productos[],4,FALSE))</f>
        <v/>
      </c>
      <c r="G5320" s="1" t="str">
        <f>IF(ISBLANK(Ventas[[#This Row],[Código]]),"",VLOOKUP(Ventas[[#This Row],[Código]],Productos[],5,FALSE))</f>
        <v/>
      </c>
      <c r="H5320" s="23" t="str">
        <f>IF(ISBLANK(Ventas[[#This Row],[Código]]),"",Ventas[[#This Row],[Precio Unitario]]*Ventas[[#This Row],[Cantidad]])</f>
        <v/>
      </c>
      <c r="I5320" s="1" t="str">
        <f>IF(ISBLANK(Ventas[[#This Row],[Código]]),"",SUM(Ventas[[#This Row],[Monto]],I5319))</f>
        <v/>
      </c>
    </row>
    <row r="5321" spans="3:9" x14ac:dyDescent="0.25">
      <c r="C5321" t="str">
        <f>IF(ISBLANK(Ventas[[#This Row],[Código]]),"",VLOOKUP(Ventas[[#This Row],[Código]],Productos[],2,FALSE))</f>
        <v/>
      </c>
      <c r="D5321" t="str">
        <f>IF(ISBLANK(Ventas[[#This Row],[Código]]),"",VLOOKUP(Ventas[[#This Row],[Código]],Productos[],3,FALSE))</f>
        <v/>
      </c>
      <c r="E5321" s="22"/>
      <c r="F5321" s="1" t="str">
        <f>IF(ISBLANK(Ventas[[#This Row],[Código]]),"",VLOOKUP(Ventas[[#This Row],[Código]],Productos[],4,FALSE))</f>
        <v/>
      </c>
      <c r="G5321" s="1" t="str">
        <f>IF(ISBLANK(Ventas[[#This Row],[Código]]),"",VLOOKUP(Ventas[[#This Row],[Código]],Productos[],5,FALSE))</f>
        <v/>
      </c>
      <c r="H5321" s="23" t="str">
        <f>IF(ISBLANK(Ventas[[#This Row],[Código]]),"",Ventas[[#This Row],[Precio Unitario]]*Ventas[[#This Row],[Cantidad]])</f>
        <v/>
      </c>
      <c r="I5321" s="1" t="str">
        <f>IF(ISBLANK(Ventas[[#This Row],[Código]]),"",SUM(Ventas[[#This Row],[Monto]],I5320))</f>
        <v/>
      </c>
    </row>
    <row r="5322" spans="3:9" x14ac:dyDescent="0.25">
      <c r="C5322" t="str">
        <f>IF(ISBLANK(Ventas[[#This Row],[Código]]),"",VLOOKUP(Ventas[[#This Row],[Código]],Productos[],2,FALSE))</f>
        <v/>
      </c>
      <c r="D5322" t="str">
        <f>IF(ISBLANK(Ventas[[#This Row],[Código]]),"",VLOOKUP(Ventas[[#This Row],[Código]],Productos[],3,FALSE))</f>
        <v/>
      </c>
      <c r="E5322" s="22"/>
      <c r="F5322" s="1" t="str">
        <f>IF(ISBLANK(Ventas[[#This Row],[Código]]),"",VLOOKUP(Ventas[[#This Row],[Código]],Productos[],4,FALSE))</f>
        <v/>
      </c>
      <c r="G5322" s="1" t="str">
        <f>IF(ISBLANK(Ventas[[#This Row],[Código]]),"",VLOOKUP(Ventas[[#This Row],[Código]],Productos[],5,FALSE))</f>
        <v/>
      </c>
      <c r="H5322" s="23" t="str">
        <f>IF(ISBLANK(Ventas[[#This Row],[Código]]),"",Ventas[[#This Row],[Precio Unitario]]*Ventas[[#This Row],[Cantidad]])</f>
        <v/>
      </c>
      <c r="I5322" s="1" t="str">
        <f>IF(ISBLANK(Ventas[[#This Row],[Código]]),"",SUM(Ventas[[#This Row],[Monto]],I5321))</f>
        <v/>
      </c>
    </row>
    <row r="5323" spans="3:9" x14ac:dyDescent="0.25">
      <c r="C5323" t="str">
        <f>IF(ISBLANK(Ventas[[#This Row],[Código]]),"",VLOOKUP(Ventas[[#This Row],[Código]],Productos[],2,FALSE))</f>
        <v/>
      </c>
      <c r="D5323" t="str">
        <f>IF(ISBLANK(Ventas[[#This Row],[Código]]),"",VLOOKUP(Ventas[[#This Row],[Código]],Productos[],3,FALSE))</f>
        <v/>
      </c>
      <c r="E5323" s="22"/>
      <c r="F5323" s="1" t="str">
        <f>IF(ISBLANK(Ventas[[#This Row],[Código]]),"",VLOOKUP(Ventas[[#This Row],[Código]],Productos[],4,FALSE))</f>
        <v/>
      </c>
      <c r="G5323" s="1" t="str">
        <f>IF(ISBLANK(Ventas[[#This Row],[Código]]),"",VLOOKUP(Ventas[[#This Row],[Código]],Productos[],5,FALSE))</f>
        <v/>
      </c>
      <c r="H5323" s="23" t="str">
        <f>IF(ISBLANK(Ventas[[#This Row],[Código]]),"",Ventas[[#This Row],[Precio Unitario]]*Ventas[[#This Row],[Cantidad]])</f>
        <v/>
      </c>
      <c r="I5323" s="1" t="str">
        <f>IF(ISBLANK(Ventas[[#This Row],[Código]]),"",SUM(Ventas[[#This Row],[Monto]],I5322))</f>
        <v/>
      </c>
    </row>
    <row r="5324" spans="3:9" x14ac:dyDescent="0.25">
      <c r="C5324" t="str">
        <f>IF(ISBLANK(Ventas[[#This Row],[Código]]),"",VLOOKUP(Ventas[[#This Row],[Código]],Productos[],2,FALSE))</f>
        <v/>
      </c>
      <c r="D5324" t="str">
        <f>IF(ISBLANK(Ventas[[#This Row],[Código]]),"",VLOOKUP(Ventas[[#This Row],[Código]],Productos[],3,FALSE))</f>
        <v/>
      </c>
      <c r="E5324" s="22"/>
      <c r="F5324" s="1" t="str">
        <f>IF(ISBLANK(Ventas[[#This Row],[Código]]),"",VLOOKUP(Ventas[[#This Row],[Código]],Productos[],4,FALSE))</f>
        <v/>
      </c>
      <c r="G5324" s="1" t="str">
        <f>IF(ISBLANK(Ventas[[#This Row],[Código]]),"",VLOOKUP(Ventas[[#This Row],[Código]],Productos[],5,FALSE))</f>
        <v/>
      </c>
      <c r="H5324" s="23" t="str">
        <f>IF(ISBLANK(Ventas[[#This Row],[Código]]),"",Ventas[[#This Row],[Precio Unitario]]*Ventas[[#This Row],[Cantidad]])</f>
        <v/>
      </c>
      <c r="I5324" s="1" t="str">
        <f>IF(ISBLANK(Ventas[[#This Row],[Código]]),"",SUM(Ventas[[#This Row],[Monto]],I5323))</f>
        <v/>
      </c>
    </row>
    <row r="5325" spans="3:9" x14ac:dyDescent="0.25">
      <c r="C5325" t="str">
        <f>IF(ISBLANK(Ventas[[#This Row],[Código]]),"",VLOOKUP(Ventas[[#This Row],[Código]],Productos[],2,FALSE))</f>
        <v/>
      </c>
      <c r="D5325" t="str">
        <f>IF(ISBLANK(Ventas[[#This Row],[Código]]),"",VLOOKUP(Ventas[[#This Row],[Código]],Productos[],3,FALSE))</f>
        <v/>
      </c>
      <c r="E5325" s="22"/>
      <c r="F5325" s="1" t="str">
        <f>IF(ISBLANK(Ventas[[#This Row],[Código]]),"",VLOOKUP(Ventas[[#This Row],[Código]],Productos[],4,FALSE))</f>
        <v/>
      </c>
      <c r="G5325" s="1" t="str">
        <f>IF(ISBLANK(Ventas[[#This Row],[Código]]),"",VLOOKUP(Ventas[[#This Row],[Código]],Productos[],5,FALSE))</f>
        <v/>
      </c>
      <c r="H5325" s="23" t="str">
        <f>IF(ISBLANK(Ventas[[#This Row],[Código]]),"",Ventas[[#This Row],[Precio Unitario]]*Ventas[[#This Row],[Cantidad]])</f>
        <v/>
      </c>
      <c r="I5325" s="1" t="str">
        <f>IF(ISBLANK(Ventas[[#This Row],[Código]]),"",SUM(Ventas[[#This Row],[Monto]],I5324))</f>
        <v/>
      </c>
    </row>
    <row r="5326" spans="3:9" x14ac:dyDescent="0.25">
      <c r="C5326" t="str">
        <f>IF(ISBLANK(Ventas[[#This Row],[Código]]),"",VLOOKUP(Ventas[[#This Row],[Código]],Productos[],2,FALSE))</f>
        <v/>
      </c>
      <c r="D5326" t="str">
        <f>IF(ISBLANK(Ventas[[#This Row],[Código]]),"",VLOOKUP(Ventas[[#This Row],[Código]],Productos[],3,FALSE))</f>
        <v/>
      </c>
      <c r="E5326" s="22"/>
      <c r="F5326" s="1" t="str">
        <f>IF(ISBLANK(Ventas[[#This Row],[Código]]),"",VLOOKUP(Ventas[[#This Row],[Código]],Productos[],4,FALSE))</f>
        <v/>
      </c>
      <c r="G5326" s="1" t="str">
        <f>IF(ISBLANK(Ventas[[#This Row],[Código]]),"",VLOOKUP(Ventas[[#This Row],[Código]],Productos[],5,FALSE))</f>
        <v/>
      </c>
      <c r="H5326" s="23" t="str">
        <f>IF(ISBLANK(Ventas[[#This Row],[Código]]),"",Ventas[[#This Row],[Precio Unitario]]*Ventas[[#This Row],[Cantidad]])</f>
        <v/>
      </c>
      <c r="I5326" s="1" t="str">
        <f>IF(ISBLANK(Ventas[[#This Row],[Código]]),"",SUM(Ventas[[#This Row],[Monto]],I5325))</f>
        <v/>
      </c>
    </row>
    <row r="5327" spans="3:9" x14ac:dyDescent="0.25">
      <c r="C5327" t="str">
        <f>IF(ISBLANK(Ventas[[#This Row],[Código]]),"",VLOOKUP(Ventas[[#This Row],[Código]],Productos[],2,FALSE))</f>
        <v/>
      </c>
      <c r="D5327" t="str">
        <f>IF(ISBLANK(Ventas[[#This Row],[Código]]),"",VLOOKUP(Ventas[[#This Row],[Código]],Productos[],3,FALSE))</f>
        <v/>
      </c>
      <c r="E5327" s="22"/>
      <c r="F5327" s="1" t="str">
        <f>IF(ISBLANK(Ventas[[#This Row],[Código]]),"",VLOOKUP(Ventas[[#This Row],[Código]],Productos[],4,FALSE))</f>
        <v/>
      </c>
      <c r="G5327" s="1" t="str">
        <f>IF(ISBLANK(Ventas[[#This Row],[Código]]),"",VLOOKUP(Ventas[[#This Row],[Código]],Productos[],5,FALSE))</f>
        <v/>
      </c>
      <c r="H5327" s="23" t="str">
        <f>IF(ISBLANK(Ventas[[#This Row],[Código]]),"",Ventas[[#This Row],[Precio Unitario]]*Ventas[[#This Row],[Cantidad]])</f>
        <v/>
      </c>
      <c r="I5327" s="1" t="str">
        <f>IF(ISBLANK(Ventas[[#This Row],[Código]]),"",SUM(Ventas[[#This Row],[Monto]],I5326))</f>
        <v/>
      </c>
    </row>
    <row r="5328" spans="3:9" x14ac:dyDescent="0.25">
      <c r="C5328" t="str">
        <f>IF(ISBLANK(Ventas[[#This Row],[Código]]),"",VLOOKUP(Ventas[[#This Row],[Código]],Productos[],2,FALSE))</f>
        <v/>
      </c>
      <c r="D5328" t="str">
        <f>IF(ISBLANK(Ventas[[#This Row],[Código]]),"",VLOOKUP(Ventas[[#This Row],[Código]],Productos[],3,FALSE))</f>
        <v/>
      </c>
      <c r="E5328" s="22"/>
      <c r="F5328" s="1" t="str">
        <f>IF(ISBLANK(Ventas[[#This Row],[Código]]),"",VLOOKUP(Ventas[[#This Row],[Código]],Productos[],4,FALSE))</f>
        <v/>
      </c>
      <c r="G5328" s="1" t="str">
        <f>IF(ISBLANK(Ventas[[#This Row],[Código]]),"",VLOOKUP(Ventas[[#This Row],[Código]],Productos[],5,FALSE))</f>
        <v/>
      </c>
      <c r="H5328" s="23" t="str">
        <f>IF(ISBLANK(Ventas[[#This Row],[Código]]),"",Ventas[[#This Row],[Precio Unitario]]*Ventas[[#This Row],[Cantidad]])</f>
        <v/>
      </c>
      <c r="I5328" s="1" t="str">
        <f>IF(ISBLANK(Ventas[[#This Row],[Código]]),"",SUM(Ventas[[#This Row],[Monto]],I5327))</f>
        <v/>
      </c>
    </row>
    <row r="5329" spans="3:9" x14ac:dyDescent="0.25">
      <c r="C5329" t="str">
        <f>IF(ISBLANK(Ventas[[#This Row],[Código]]),"",VLOOKUP(Ventas[[#This Row],[Código]],Productos[],2,FALSE))</f>
        <v/>
      </c>
      <c r="D5329" t="str">
        <f>IF(ISBLANK(Ventas[[#This Row],[Código]]),"",VLOOKUP(Ventas[[#This Row],[Código]],Productos[],3,FALSE))</f>
        <v/>
      </c>
      <c r="E5329" s="22"/>
      <c r="F5329" s="1" t="str">
        <f>IF(ISBLANK(Ventas[[#This Row],[Código]]),"",VLOOKUP(Ventas[[#This Row],[Código]],Productos[],4,FALSE))</f>
        <v/>
      </c>
      <c r="G5329" s="1" t="str">
        <f>IF(ISBLANK(Ventas[[#This Row],[Código]]),"",VLOOKUP(Ventas[[#This Row],[Código]],Productos[],5,FALSE))</f>
        <v/>
      </c>
      <c r="H5329" s="23" t="str">
        <f>IF(ISBLANK(Ventas[[#This Row],[Código]]),"",Ventas[[#This Row],[Precio Unitario]]*Ventas[[#This Row],[Cantidad]])</f>
        <v/>
      </c>
      <c r="I5329" s="1" t="str">
        <f>IF(ISBLANK(Ventas[[#This Row],[Código]]),"",SUM(Ventas[[#This Row],[Monto]],I5328))</f>
        <v/>
      </c>
    </row>
    <row r="5330" spans="3:9" x14ac:dyDescent="0.25">
      <c r="C5330" t="str">
        <f>IF(ISBLANK(Ventas[[#This Row],[Código]]),"",VLOOKUP(Ventas[[#This Row],[Código]],Productos[],2,FALSE))</f>
        <v/>
      </c>
      <c r="D5330" t="str">
        <f>IF(ISBLANK(Ventas[[#This Row],[Código]]),"",VLOOKUP(Ventas[[#This Row],[Código]],Productos[],3,FALSE))</f>
        <v/>
      </c>
      <c r="E5330" s="22"/>
      <c r="F5330" s="1" t="str">
        <f>IF(ISBLANK(Ventas[[#This Row],[Código]]),"",VLOOKUP(Ventas[[#This Row],[Código]],Productos[],4,FALSE))</f>
        <v/>
      </c>
      <c r="G5330" s="1" t="str">
        <f>IF(ISBLANK(Ventas[[#This Row],[Código]]),"",VLOOKUP(Ventas[[#This Row],[Código]],Productos[],5,FALSE))</f>
        <v/>
      </c>
      <c r="H5330" s="23" t="str">
        <f>IF(ISBLANK(Ventas[[#This Row],[Código]]),"",Ventas[[#This Row],[Precio Unitario]]*Ventas[[#This Row],[Cantidad]])</f>
        <v/>
      </c>
      <c r="I5330" s="1" t="str">
        <f>IF(ISBLANK(Ventas[[#This Row],[Código]]),"",SUM(Ventas[[#This Row],[Monto]],I5329))</f>
        <v/>
      </c>
    </row>
    <row r="5331" spans="3:9" x14ac:dyDescent="0.25">
      <c r="C5331" t="str">
        <f>IF(ISBLANK(Ventas[[#This Row],[Código]]),"",VLOOKUP(Ventas[[#This Row],[Código]],Productos[],2,FALSE))</f>
        <v/>
      </c>
      <c r="D5331" t="str">
        <f>IF(ISBLANK(Ventas[[#This Row],[Código]]),"",VLOOKUP(Ventas[[#This Row],[Código]],Productos[],3,FALSE))</f>
        <v/>
      </c>
      <c r="E5331" s="22"/>
      <c r="F5331" s="1" t="str">
        <f>IF(ISBLANK(Ventas[[#This Row],[Código]]),"",VLOOKUP(Ventas[[#This Row],[Código]],Productos[],4,FALSE))</f>
        <v/>
      </c>
      <c r="G5331" s="1" t="str">
        <f>IF(ISBLANK(Ventas[[#This Row],[Código]]),"",VLOOKUP(Ventas[[#This Row],[Código]],Productos[],5,FALSE))</f>
        <v/>
      </c>
      <c r="H5331" s="23" t="str">
        <f>IF(ISBLANK(Ventas[[#This Row],[Código]]),"",Ventas[[#This Row],[Precio Unitario]]*Ventas[[#This Row],[Cantidad]])</f>
        <v/>
      </c>
      <c r="I5331" s="1" t="str">
        <f>IF(ISBLANK(Ventas[[#This Row],[Código]]),"",SUM(Ventas[[#This Row],[Monto]],I5330))</f>
        <v/>
      </c>
    </row>
    <row r="5332" spans="3:9" x14ac:dyDescent="0.25">
      <c r="C5332" t="str">
        <f>IF(ISBLANK(Ventas[[#This Row],[Código]]),"",VLOOKUP(Ventas[[#This Row],[Código]],Productos[],2,FALSE))</f>
        <v/>
      </c>
      <c r="D5332" t="str">
        <f>IF(ISBLANK(Ventas[[#This Row],[Código]]),"",VLOOKUP(Ventas[[#This Row],[Código]],Productos[],3,FALSE))</f>
        <v/>
      </c>
      <c r="E5332" s="22"/>
      <c r="F5332" s="1" t="str">
        <f>IF(ISBLANK(Ventas[[#This Row],[Código]]),"",VLOOKUP(Ventas[[#This Row],[Código]],Productos[],4,FALSE))</f>
        <v/>
      </c>
      <c r="G5332" s="1" t="str">
        <f>IF(ISBLANK(Ventas[[#This Row],[Código]]),"",VLOOKUP(Ventas[[#This Row],[Código]],Productos[],5,FALSE))</f>
        <v/>
      </c>
      <c r="H5332" s="23" t="str">
        <f>IF(ISBLANK(Ventas[[#This Row],[Código]]),"",Ventas[[#This Row],[Precio Unitario]]*Ventas[[#This Row],[Cantidad]])</f>
        <v/>
      </c>
      <c r="I5332" s="1" t="str">
        <f>IF(ISBLANK(Ventas[[#This Row],[Código]]),"",SUM(Ventas[[#This Row],[Monto]],I5331))</f>
        <v/>
      </c>
    </row>
    <row r="5333" spans="3:9" x14ac:dyDescent="0.25">
      <c r="C5333" t="str">
        <f>IF(ISBLANK(Ventas[[#This Row],[Código]]),"",VLOOKUP(Ventas[[#This Row],[Código]],Productos[],2,FALSE))</f>
        <v/>
      </c>
      <c r="D5333" t="str">
        <f>IF(ISBLANK(Ventas[[#This Row],[Código]]),"",VLOOKUP(Ventas[[#This Row],[Código]],Productos[],3,FALSE))</f>
        <v/>
      </c>
      <c r="E5333" s="22"/>
      <c r="F5333" s="1" t="str">
        <f>IF(ISBLANK(Ventas[[#This Row],[Código]]),"",VLOOKUP(Ventas[[#This Row],[Código]],Productos[],4,FALSE))</f>
        <v/>
      </c>
      <c r="G5333" s="1" t="str">
        <f>IF(ISBLANK(Ventas[[#This Row],[Código]]),"",VLOOKUP(Ventas[[#This Row],[Código]],Productos[],5,FALSE))</f>
        <v/>
      </c>
      <c r="H5333" s="23" t="str">
        <f>IF(ISBLANK(Ventas[[#This Row],[Código]]),"",Ventas[[#This Row],[Precio Unitario]]*Ventas[[#This Row],[Cantidad]])</f>
        <v/>
      </c>
      <c r="I5333" s="1" t="str">
        <f>IF(ISBLANK(Ventas[[#This Row],[Código]]),"",SUM(Ventas[[#This Row],[Monto]],I5332))</f>
        <v/>
      </c>
    </row>
    <row r="5334" spans="3:9" x14ac:dyDescent="0.25">
      <c r="C5334" t="str">
        <f>IF(ISBLANK(Ventas[[#This Row],[Código]]),"",VLOOKUP(Ventas[[#This Row],[Código]],Productos[],2,FALSE))</f>
        <v/>
      </c>
      <c r="D5334" t="str">
        <f>IF(ISBLANK(Ventas[[#This Row],[Código]]),"",VLOOKUP(Ventas[[#This Row],[Código]],Productos[],3,FALSE))</f>
        <v/>
      </c>
      <c r="E5334" s="22"/>
      <c r="F5334" s="1" t="str">
        <f>IF(ISBLANK(Ventas[[#This Row],[Código]]),"",VLOOKUP(Ventas[[#This Row],[Código]],Productos[],4,FALSE))</f>
        <v/>
      </c>
      <c r="G5334" s="1" t="str">
        <f>IF(ISBLANK(Ventas[[#This Row],[Código]]),"",VLOOKUP(Ventas[[#This Row],[Código]],Productos[],5,FALSE))</f>
        <v/>
      </c>
      <c r="H5334" s="23" t="str">
        <f>IF(ISBLANK(Ventas[[#This Row],[Código]]),"",Ventas[[#This Row],[Precio Unitario]]*Ventas[[#This Row],[Cantidad]])</f>
        <v/>
      </c>
      <c r="I5334" s="1" t="str">
        <f>IF(ISBLANK(Ventas[[#This Row],[Código]]),"",SUM(Ventas[[#This Row],[Monto]],I5333))</f>
        <v/>
      </c>
    </row>
    <row r="5335" spans="3:9" x14ac:dyDescent="0.25">
      <c r="C5335" t="str">
        <f>IF(ISBLANK(Ventas[[#This Row],[Código]]),"",VLOOKUP(Ventas[[#This Row],[Código]],Productos[],2,FALSE))</f>
        <v/>
      </c>
      <c r="D5335" t="str">
        <f>IF(ISBLANK(Ventas[[#This Row],[Código]]),"",VLOOKUP(Ventas[[#This Row],[Código]],Productos[],3,FALSE))</f>
        <v/>
      </c>
      <c r="E5335" s="22"/>
      <c r="F5335" s="1" t="str">
        <f>IF(ISBLANK(Ventas[[#This Row],[Código]]),"",VLOOKUP(Ventas[[#This Row],[Código]],Productos[],4,FALSE))</f>
        <v/>
      </c>
      <c r="G5335" s="1" t="str">
        <f>IF(ISBLANK(Ventas[[#This Row],[Código]]),"",VLOOKUP(Ventas[[#This Row],[Código]],Productos[],5,FALSE))</f>
        <v/>
      </c>
      <c r="H5335" s="23" t="str">
        <f>IF(ISBLANK(Ventas[[#This Row],[Código]]),"",Ventas[[#This Row],[Precio Unitario]]*Ventas[[#This Row],[Cantidad]])</f>
        <v/>
      </c>
      <c r="I5335" s="1" t="str">
        <f>IF(ISBLANK(Ventas[[#This Row],[Código]]),"",SUM(Ventas[[#This Row],[Monto]],I5334))</f>
        <v/>
      </c>
    </row>
    <row r="5336" spans="3:9" x14ac:dyDescent="0.25">
      <c r="C5336" t="str">
        <f>IF(ISBLANK(Ventas[[#This Row],[Código]]),"",VLOOKUP(Ventas[[#This Row],[Código]],Productos[],2,FALSE))</f>
        <v/>
      </c>
      <c r="D5336" t="str">
        <f>IF(ISBLANK(Ventas[[#This Row],[Código]]),"",VLOOKUP(Ventas[[#This Row],[Código]],Productos[],3,FALSE))</f>
        <v/>
      </c>
      <c r="E5336" s="22"/>
      <c r="F5336" s="1" t="str">
        <f>IF(ISBLANK(Ventas[[#This Row],[Código]]),"",VLOOKUP(Ventas[[#This Row],[Código]],Productos[],4,FALSE))</f>
        <v/>
      </c>
      <c r="G5336" s="1" t="str">
        <f>IF(ISBLANK(Ventas[[#This Row],[Código]]),"",VLOOKUP(Ventas[[#This Row],[Código]],Productos[],5,FALSE))</f>
        <v/>
      </c>
      <c r="H5336" s="23" t="str">
        <f>IF(ISBLANK(Ventas[[#This Row],[Código]]),"",Ventas[[#This Row],[Precio Unitario]]*Ventas[[#This Row],[Cantidad]])</f>
        <v/>
      </c>
      <c r="I5336" s="1" t="str">
        <f>IF(ISBLANK(Ventas[[#This Row],[Código]]),"",SUM(Ventas[[#This Row],[Monto]],I5335))</f>
        <v/>
      </c>
    </row>
    <row r="5337" spans="3:9" x14ac:dyDescent="0.25">
      <c r="C5337" t="str">
        <f>IF(ISBLANK(Ventas[[#This Row],[Código]]),"",VLOOKUP(Ventas[[#This Row],[Código]],Productos[],2,FALSE))</f>
        <v/>
      </c>
      <c r="D5337" t="str">
        <f>IF(ISBLANK(Ventas[[#This Row],[Código]]),"",VLOOKUP(Ventas[[#This Row],[Código]],Productos[],3,FALSE))</f>
        <v/>
      </c>
      <c r="E5337" s="22"/>
      <c r="F5337" s="1" t="str">
        <f>IF(ISBLANK(Ventas[[#This Row],[Código]]),"",VLOOKUP(Ventas[[#This Row],[Código]],Productos[],4,FALSE))</f>
        <v/>
      </c>
      <c r="G5337" s="1" t="str">
        <f>IF(ISBLANK(Ventas[[#This Row],[Código]]),"",VLOOKUP(Ventas[[#This Row],[Código]],Productos[],5,FALSE))</f>
        <v/>
      </c>
      <c r="H5337" s="23" t="str">
        <f>IF(ISBLANK(Ventas[[#This Row],[Código]]),"",Ventas[[#This Row],[Precio Unitario]]*Ventas[[#This Row],[Cantidad]])</f>
        <v/>
      </c>
      <c r="I5337" s="1" t="str">
        <f>IF(ISBLANK(Ventas[[#This Row],[Código]]),"",SUM(Ventas[[#This Row],[Monto]],I5336))</f>
        <v/>
      </c>
    </row>
    <row r="5338" spans="3:9" x14ac:dyDescent="0.25">
      <c r="C5338" t="str">
        <f>IF(ISBLANK(Ventas[[#This Row],[Código]]),"",VLOOKUP(Ventas[[#This Row],[Código]],Productos[],2,FALSE))</f>
        <v/>
      </c>
      <c r="D5338" t="str">
        <f>IF(ISBLANK(Ventas[[#This Row],[Código]]),"",VLOOKUP(Ventas[[#This Row],[Código]],Productos[],3,FALSE))</f>
        <v/>
      </c>
      <c r="E5338" s="22"/>
      <c r="F5338" s="1" t="str">
        <f>IF(ISBLANK(Ventas[[#This Row],[Código]]),"",VLOOKUP(Ventas[[#This Row],[Código]],Productos[],4,FALSE))</f>
        <v/>
      </c>
      <c r="G5338" s="1" t="str">
        <f>IF(ISBLANK(Ventas[[#This Row],[Código]]),"",VLOOKUP(Ventas[[#This Row],[Código]],Productos[],5,FALSE))</f>
        <v/>
      </c>
      <c r="H5338" s="23" t="str">
        <f>IF(ISBLANK(Ventas[[#This Row],[Código]]),"",Ventas[[#This Row],[Precio Unitario]]*Ventas[[#This Row],[Cantidad]])</f>
        <v/>
      </c>
      <c r="I5338" s="1" t="str">
        <f>IF(ISBLANK(Ventas[[#This Row],[Código]]),"",SUM(Ventas[[#This Row],[Monto]],I5337))</f>
        <v/>
      </c>
    </row>
    <row r="5339" spans="3:9" x14ac:dyDescent="0.25">
      <c r="C5339" t="str">
        <f>IF(ISBLANK(Ventas[[#This Row],[Código]]),"",VLOOKUP(Ventas[[#This Row],[Código]],Productos[],2,FALSE))</f>
        <v/>
      </c>
      <c r="D5339" t="str">
        <f>IF(ISBLANK(Ventas[[#This Row],[Código]]),"",VLOOKUP(Ventas[[#This Row],[Código]],Productos[],3,FALSE))</f>
        <v/>
      </c>
      <c r="E5339" s="22"/>
      <c r="F5339" s="1" t="str">
        <f>IF(ISBLANK(Ventas[[#This Row],[Código]]),"",VLOOKUP(Ventas[[#This Row],[Código]],Productos[],4,FALSE))</f>
        <v/>
      </c>
      <c r="G5339" s="1" t="str">
        <f>IF(ISBLANK(Ventas[[#This Row],[Código]]),"",VLOOKUP(Ventas[[#This Row],[Código]],Productos[],5,FALSE))</f>
        <v/>
      </c>
      <c r="H5339" s="23" t="str">
        <f>IF(ISBLANK(Ventas[[#This Row],[Código]]),"",Ventas[[#This Row],[Precio Unitario]]*Ventas[[#This Row],[Cantidad]])</f>
        <v/>
      </c>
      <c r="I5339" s="1" t="str">
        <f>IF(ISBLANK(Ventas[[#This Row],[Código]]),"",SUM(Ventas[[#This Row],[Monto]],I5338))</f>
        <v/>
      </c>
    </row>
    <row r="5340" spans="3:9" x14ac:dyDescent="0.25">
      <c r="C5340" t="str">
        <f>IF(ISBLANK(Ventas[[#This Row],[Código]]),"",VLOOKUP(Ventas[[#This Row],[Código]],Productos[],2,FALSE))</f>
        <v/>
      </c>
      <c r="D5340" t="str">
        <f>IF(ISBLANK(Ventas[[#This Row],[Código]]),"",VLOOKUP(Ventas[[#This Row],[Código]],Productos[],3,FALSE))</f>
        <v/>
      </c>
      <c r="E5340" s="22"/>
      <c r="F5340" s="1" t="str">
        <f>IF(ISBLANK(Ventas[[#This Row],[Código]]),"",VLOOKUP(Ventas[[#This Row],[Código]],Productos[],4,FALSE))</f>
        <v/>
      </c>
      <c r="G5340" s="1" t="str">
        <f>IF(ISBLANK(Ventas[[#This Row],[Código]]),"",VLOOKUP(Ventas[[#This Row],[Código]],Productos[],5,FALSE))</f>
        <v/>
      </c>
      <c r="H5340" s="23" t="str">
        <f>IF(ISBLANK(Ventas[[#This Row],[Código]]),"",Ventas[[#This Row],[Precio Unitario]]*Ventas[[#This Row],[Cantidad]])</f>
        <v/>
      </c>
      <c r="I5340" s="1" t="str">
        <f>IF(ISBLANK(Ventas[[#This Row],[Código]]),"",SUM(Ventas[[#This Row],[Monto]],I5339))</f>
        <v/>
      </c>
    </row>
    <row r="5341" spans="3:9" x14ac:dyDescent="0.25">
      <c r="C5341" t="str">
        <f>IF(ISBLANK(Ventas[[#This Row],[Código]]),"",VLOOKUP(Ventas[[#This Row],[Código]],Productos[],2,FALSE))</f>
        <v/>
      </c>
      <c r="D5341" t="str">
        <f>IF(ISBLANK(Ventas[[#This Row],[Código]]),"",VLOOKUP(Ventas[[#This Row],[Código]],Productos[],3,FALSE))</f>
        <v/>
      </c>
      <c r="E5341" s="22"/>
      <c r="F5341" s="1" t="str">
        <f>IF(ISBLANK(Ventas[[#This Row],[Código]]),"",VLOOKUP(Ventas[[#This Row],[Código]],Productos[],4,FALSE))</f>
        <v/>
      </c>
      <c r="G5341" s="1" t="str">
        <f>IF(ISBLANK(Ventas[[#This Row],[Código]]),"",VLOOKUP(Ventas[[#This Row],[Código]],Productos[],5,FALSE))</f>
        <v/>
      </c>
      <c r="H5341" s="23" t="str">
        <f>IF(ISBLANK(Ventas[[#This Row],[Código]]),"",Ventas[[#This Row],[Precio Unitario]]*Ventas[[#This Row],[Cantidad]])</f>
        <v/>
      </c>
      <c r="I5341" s="1" t="str">
        <f>IF(ISBLANK(Ventas[[#This Row],[Código]]),"",SUM(Ventas[[#This Row],[Monto]],I5340))</f>
        <v/>
      </c>
    </row>
    <row r="5342" spans="3:9" x14ac:dyDescent="0.25">
      <c r="C5342" t="str">
        <f>IF(ISBLANK(Ventas[[#This Row],[Código]]),"",VLOOKUP(Ventas[[#This Row],[Código]],Productos[],2,FALSE))</f>
        <v/>
      </c>
      <c r="D5342" t="str">
        <f>IF(ISBLANK(Ventas[[#This Row],[Código]]),"",VLOOKUP(Ventas[[#This Row],[Código]],Productos[],3,FALSE))</f>
        <v/>
      </c>
      <c r="E5342" s="22"/>
      <c r="F5342" s="1" t="str">
        <f>IF(ISBLANK(Ventas[[#This Row],[Código]]),"",VLOOKUP(Ventas[[#This Row],[Código]],Productos[],4,FALSE))</f>
        <v/>
      </c>
      <c r="G5342" s="1" t="str">
        <f>IF(ISBLANK(Ventas[[#This Row],[Código]]),"",VLOOKUP(Ventas[[#This Row],[Código]],Productos[],5,FALSE))</f>
        <v/>
      </c>
      <c r="H5342" s="23" t="str">
        <f>IF(ISBLANK(Ventas[[#This Row],[Código]]),"",Ventas[[#This Row],[Precio Unitario]]*Ventas[[#This Row],[Cantidad]])</f>
        <v/>
      </c>
      <c r="I5342" s="1" t="str">
        <f>IF(ISBLANK(Ventas[[#This Row],[Código]]),"",SUM(Ventas[[#This Row],[Monto]],I5341))</f>
        <v/>
      </c>
    </row>
    <row r="5343" spans="3:9" x14ac:dyDescent="0.25">
      <c r="C5343" t="str">
        <f>IF(ISBLANK(Ventas[[#This Row],[Código]]),"",VLOOKUP(Ventas[[#This Row],[Código]],Productos[],2,FALSE))</f>
        <v/>
      </c>
      <c r="D5343" t="str">
        <f>IF(ISBLANK(Ventas[[#This Row],[Código]]),"",VLOOKUP(Ventas[[#This Row],[Código]],Productos[],3,FALSE))</f>
        <v/>
      </c>
      <c r="E5343" s="22"/>
      <c r="F5343" s="1" t="str">
        <f>IF(ISBLANK(Ventas[[#This Row],[Código]]),"",VLOOKUP(Ventas[[#This Row],[Código]],Productos[],4,FALSE))</f>
        <v/>
      </c>
      <c r="G5343" s="1" t="str">
        <f>IF(ISBLANK(Ventas[[#This Row],[Código]]),"",VLOOKUP(Ventas[[#This Row],[Código]],Productos[],5,FALSE))</f>
        <v/>
      </c>
      <c r="H5343" s="23" t="str">
        <f>IF(ISBLANK(Ventas[[#This Row],[Código]]),"",Ventas[[#This Row],[Precio Unitario]]*Ventas[[#This Row],[Cantidad]])</f>
        <v/>
      </c>
      <c r="I5343" s="1" t="str">
        <f>IF(ISBLANK(Ventas[[#This Row],[Código]]),"",SUM(Ventas[[#This Row],[Monto]],I5342))</f>
        <v/>
      </c>
    </row>
    <row r="5344" spans="3:9" x14ac:dyDescent="0.25">
      <c r="C5344" t="str">
        <f>IF(ISBLANK(Ventas[[#This Row],[Código]]),"",VLOOKUP(Ventas[[#This Row],[Código]],Productos[],2,FALSE))</f>
        <v/>
      </c>
      <c r="D5344" t="str">
        <f>IF(ISBLANK(Ventas[[#This Row],[Código]]),"",VLOOKUP(Ventas[[#This Row],[Código]],Productos[],3,FALSE))</f>
        <v/>
      </c>
      <c r="E5344" s="22"/>
      <c r="F5344" s="1" t="str">
        <f>IF(ISBLANK(Ventas[[#This Row],[Código]]),"",VLOOKUP(Ventas[[#This Row],[Código]],Productos[],4,FALSE))</f>
        <v/>
      </c>
      <c r="G5344" s="1" t="str">
        <f>IF(ISBLANK(Ventas[[#This Row],[Código]]),"",VLOOKUP(Ventas[[#This Row],[Código]],Productos[],5,FALSE))</f>
        <v/>
      </c>
      <c r="H5344" s="23" t="str">
        <f>IF(ISBLANK(Ventas[[#This Row],[Código]]),"",Ventas[[#This Row],[Precio Unitario]]*Ventas[[#This Row],[Cantidad]])</f>
        <v/>
      </c>
      <c r="I5344" s="1" t="str">
        <f>IF(ISBLANK(Ventas[[#This Row],[Código]]),"",SUM(Ventas[[#This Row],[Monto]],I5343))</f>
        <v/>
      </c>
    </row>
    <row r="5345" spans="3:9" x14ac:dyDescent="0.25">
      <c r="C5345" t="str">
        <f>IF(ISBLANK(Ventas[[#This Row],[Código]]),"",VLOOKUP(Ventas[[#This Row],[Código]],Productos[],2,FALSE))</f>
        <v/>
      </c>
      <c r="D5345" t="str">
        <f>IF(ISBLANK(Ventas[[#This Row],[Código]]),"",VLOOKUP(Ventas[[#This Row],[Código]],Productos[],3,FALSE))</f>
        <v/>
      </c>
      <c r="E5345" s="22"/>
      <c r="F5345" s="1" t="str">
        <f>IF(ISBLANK(Ventas[[#This Row],[Código]]),"",VLOOKUP(Ventas[[#This Row],[Código]],Productos[],4,FALSE))</f>
        <v/>
      </c>
      <c r="G5345" s="1" t="str">
        <f>IF(ISBLANK(Ventas[[#This Row],[Código]]),"",VLOOKUP(Ventas[[#This Row],[Código]],Productos[],5,FALSE))</f>
        <v/>
      </c>
      <c r="H5345" s="23" t="str">
        <f>IF(ISBLANK(Ventas[[#This Row],[Código]]),"",Ventas[[#This Row],[Precio Unitario]]*Ventas[[#This Row],[Cantidad]])</f>
        <v/>
      </c>
      <c r="I5345" s="1" t="str">
        <f>IF(ISBLANK(Ventas[[#This Row],[Código]]),"",SUM(Ventas[[#This Row],[Monto]],I5344))</f>
        <v/>
      </c>
    </row>
    <row r="5346" spans="3:9" x14ac:dyDescent="0.25">
      <c r="C5346" t="str">
        <f>IF(ISBLANK(Ventas[[#This Row],[Código]]),"",VLOOKUP(Ventas[[#This Row],[Código]],Productos[],2,FALSE))</f>
        <v/>
      </c>
      <c r="D5346" t="str">
        <f>IF(ISBLANK(Ventas[[#This Row],[Código]]),"",VLOOKUP(Ventas[[#This Row],[Código]],Productos[],3,FALSE))</f>
        <v/>
      </c>
      <c r="E5346" s="22"/>
      <c r="F5346" s="1" t="str">
        <f>IF(ISBLANK(Ventas[[#This Row],[Código]]),"",VLOOKUP(Ventas[[#This Row],[Código]],Productos[],4,FALSE))</f>
        <v/>
      </c>
      <c r="G5346" s="1" t="str">
        <f>IF(ISBLANK(Ventas[[#This Row],[Código]]),"",VLOOKUP(Ventas[[#This Row],[Código]],Productos[],5,FALSE))</f>
        <v/>
      </c>
      <c r="H5346" s="23" t="str">
        <f>IF(ISBLANK(Ventas[[#This Row],[Código]]),"",Ventas[[#This Row],[Precio Unitario]]*Ventas[[#This Row],[Cantidad]])</f>
        <v/>
      </c>
      <c r="I5346" s="1" t="str">
        <f>IF(ISBLANK(Ventas[[#This Row],[Código]]),"",SUM(Ventas[[#This Row],[Monto]],I5345))</f>
        <v/>
      </c>
    </row>
    <row r="5347" spans="3:9" x14ac:dyDescent="0.25">
      <c r="C5347" t="str">
        <f>IF(ISBLANK(Ventas[[#This Row],[Código]]),"",VLOOKUP(Ventas[[#This Row],[Código]],Productos[],2,FALSE))</f>
        <v/>
      </c>
      <c r="D5347" t="str">
        <f>IF(ISBLANK(Ventas[[#This Row],[Código]]),"",VLOOKUP(Ventas[[#This Row],[Código]],Productos[],3,FALSE))</f>
        <v/>
      </c>
      <c r="E5347" s="22"/>
      <c r="F5347" s="1" t="str">
        <f>IF(ISBLANK(Ventas[[#This Row],[Código]]),"",VLOOKUP(Ventas[[#This Row],[Código]],Productos[],4,FALSE))</f>
        <v/>
      </c>
      <c r="G5347" s="1" t="str">
        <f>IF(ISBLANK(Ventas[[#This Row],[Código]]),"",VLOOKUP(Ventas[[#This Row],[Código]],Productos[],5,FALSE))</f>
        <v/>
      </c>
      <c r="H5347" s="23" t="str">
        <f>IF(ISBLANK(Ventas[[#This Row],[Código]]),"",Ventas[[#This Row],[Precio Unitario]]*Ventas[[#This Row],[Cantidad]])</f>
        <v/>
      </c>
      <c r="I5347" s="1" t="str">
        <f>IF(ISBLANK(Ventas[[#This Row],[Código]]),"",SUM(Ventas[[#This Row],[Monto]],I5346))</f>
        <v/>
      </c>
    </row>
    <row r="5348" spans="3:9" x14ac:dyDescent="0.25">
      <c r="C5348" t="str">
        <f>IF(ISBLANK(Ventas[[#This Row],[Código]]),"",VLOOKUP(Ventas[[#This Row],[Código]],Productos[],2,FALSE))</f>
        <v/>
      </c>
      <c r="D5348" t="str">
        <f>IF(ISBLANK(Ventas[[#This Row],[Código]]),"",VLOOKUP(Ventas[[#This Row],[Código]],Productos[],3,FALSE))</f>
        <v/>
      </c>
      <c r="E5348" s="22"/>
      <c r="F5348" s="1" t="str">
        <f>IF(ISBLANK(Ventas[[#This Row],[Código]]),"",VLOOKUP(Ventas[[#This Row],[Código]],Productos[],4,FALSE))</f>
        <v/>
      </c>
      <c r="G5348" s="1" t="str">
        <f>IF(ISBLANK(Ventas[[#This Row],[Código]]),"",VLOOKUP(Ventas[[#This Row],[Código]],Productos[],5,FALSE))</f>
        <v/>
      </c>
      <c r="H5348" s="23" t="str">
        <f>IF(ISBLANK(Ventas[[#This Row],[Código]]),"",Ventas[[#This Row],[Precio Unitario]]*Ventas[[#This Row],[Cantidad]])</f>
        <v/>
      </c>
      <c r="I5348" s="1" t="str">
        <f>IF(ISBLANK(Ventas[[#This Row],[Código]]),"",SUM(Ventas[[#This Row],[Monto]],I5347))</f>
        <v/>
      </c>
    </row>
    <row r="5349" spans="3:9" x14ac:dyDescent="0.25">
      <c r="C5349" t="str">
        <f>IF(ISBLANK(Ventas[[#This Row],[Código]]),"",VLOOKUP(Ventas[[#This Row],[Código]],Productos[],2,FALSE))</f>
        <v/>
      </c>
      <c r="D5349" t="str">
        <f>IF(ISBLANK(Ventas[[#This Row],[Código]]),"",VLOOKUP(Ventas[[#This Row],[Código]],Productos[],3,FALSE))</f>
        <v/>
      </c>
      <c r="E5349" s="22"/>
      <c r="F5349" s="1" t="str">
        <f>IF(ISBLANK(Ventas[[#This Row],[Código]]),"",VLOOKUP(Ventas[[#This Row],[Código]],Productos[],4,FALSE))</f>
        <v/>
      </c>
      <c r="G5349" s="1" t="str">
        <f>IF(ISBLANK(Ventas[[#This Row],[Código]]),"",VLOOKUP(Ventas[[#This Row],[Código]],Productos[],5,FALSE))</f>
        <v/>
      </c>
      <c r="H5349" s="23" t="str">
        <f>IF(ISBLANK(Ventas[[#This Row],[Código]]),"",Ventas[[#This Row],[Precio Unitario]]*Ventas[[#This Row],[Cantidad]])</f>
        <v/>
      </c>
      <c r="I5349" s="1" t="str">
        <f>IF(ISBLANK(Ventas[[#This Row],[Código]]),"",SUM(Ventas[[#This Row],[Monto]],I5348))</f>
        <v/>
      </c>
    </row>
    <row r="5350" spans="3:9" x14ac:dyDescent="0.25">
      <c r="C5350" t="str">
        <f>IF(ISBLANK(Ventas[[#This Row],[Código]]),"",VLOOKUP(Ventas[[#This Row],[Código]],Productos[],2,FALSE))</f>
        <v/>
      </c>
      <c r="D5350" t="str">
        <f>IF(ISBLANK(Ventas[[#This Row],[Código]]),"",VLOOKUP(Ventas[[#This Row],[Código]],Productos[],3,FALSE))</f>
        <v/>
      </c>
      <c r="E5350" s="22"/>
      <c r="F5350" s="1" t="str">
        <f>IF(ISBLANK(Ventas[[#This Row],[Código]]),"",VLOOKUP(Ventas[[#This Row],[Código]],Productos[],4,FALSE))</f>
        <v/>
      </c>
      <c r="G5350" s="1" t="str">
        <f>IF(ISBLANK(Ventas[[#This Row],[Código]]),"",VLOOKUP(Ventas[[#This Row],[Código]],Productos[],5,FALSE))</f>
        <v/>
      </c>
      <c r="H5350" s="23" t="str">
        <f>IF(ISBLANK(Ventas[[#This Row],[Código]]),"",Ventas[[#This Row],[Precio Unitario]]*Ventas[[#This Row],[Cantidad]])</f>
        <v/>
      </c>
      <c r="I5350" s="1" t="str">
        <f>IF(ISBLANK(Ventas[[#This Row],[Código]]),"",SUM(Ventas[[#This Row],[Monto]],I5349))</f>
        <v/>
      </c>
    </row>
    <row r="5351" spans="3:9" x14ac:dyDescent="0.25">
      <c r="C5351" t="str">
        <f>IF(ISBLANK(Ventas[[#This Row],[Código]]),"",VLOOKUP(Ventas[[#This Row],[Código]],Productos[],2,FALSE))</f>
        <v/>
      </c>
      <c r="D5351" t="str">
        <f>IF(ISBLANK(Ventas[[#This Row],[Código]]),"",VLOOKUP(Ventas[[#This Row],[Código]],Productos[],3,FALSE))</f>
        <v/>
      </c>
      <c r="E5351" s="22"/>
      <c r="F5351" s="1" t="str">
        <f>IF(ISBLANK(Ventas[[#This Row],[Código]]),"",VLOOKUP(Ventas[[#This Row],[Código]],Productos[],4,FALSE))</f>
        <v/>
      </c>
      <c r="G5351" s="1" t="str">
        <f>IF(ISBLANK(Ventas[[#This Row],[Código]]),"",VLOOKUP(Ventas[[#This Row],[Código]],Productos[],5,FALSE))</f>
        <v/>
      </c>
      <c r="H5351" s="23" t="str">
        <f>IF(ISBLANK(Ventas[[#This Row],[Código]]),"",Ventas[[#This Row],[Precio Unitario]]*Ventas[[#This Row],[Cantidad]])</f>
        <v/>
      </c>
      <c r="I5351" s="1" t="str">
        <f>IF(ISBLANK(Ventas[[#This Row],[Código]]),"",SUM(Ventas[[#This Row],[Monto]],I5350))</f>
        <v/>
      </c>
    </row>
    <row r="5352" spans="3:9" x14ac:dyDescent="0.25">
      <c r="C5352" t="str">
        <f>IF(ISBLANK(Ventas[[#This Row],[Código]]),"",VLOOKUP(Ventas[[#This Row],[Código]],Productos[],2,FALSE))</f>
        <v/>
      </c>
      <c r="D5352" t="str">
        <f>IF(ISBLANK(Ventas[[#This Row],[Código]]),"",VLOOKUP(Ventas[[#This Row],[Código]],Productos[],3,FALSE))</f>
        <v/>
      </c>
      <c r="E5352" s="22"/>
      <c r="F5352" s="1" t="str">
        <f>IF(ISBLANK(Ventas[[#This Row],[Código]]),"",VLOOKUP(Ventas[[#This Row],[Código]],Productos[],4,FALSE))</f>
        <v/>
      </c>
      <c r="G5352" s="1" t="str">
        <f>IF(ISBLANK(Ventas[[#This Row],[Código]]),"",VLOOKUP(Ventas[[#This Row],[Código]],Productos[],5,FALSE))</f>
        <v/>
      </c>
      <c r="H5352" s="23" t="str">
        <f>IF(ISBLANK(Ventas[[#This Row],[Código]]),"",Ventas[[#This Row],[Precio Unitario]]*Ventas[[#This Row],[Cantidad]])</f>
        <v/>
      </c>
      <c r="I5352" s="1" t="str">
        <f>IF(ISBLANK(Ventas[[#This Row],[Código]]),"",SUM(Ventas[[#This Row],[Monto]],I5351))</f>
        <v/>
      </c>
    </row>
    <row r="5353" spans="3:9" x14ac:dyDescent="0.25">
      <c r="C5353" t="str">
        <f>IF(ISBLANK(Ventas[[#This Row],[Código]]),"",VLOOKUP(Ventas[[#This Row],[Código]],Productos[],2,FALSE))</f>
        <v/>
      </c>
      <c r="D5353" t="str">
        <f>IF(ISBLANK(Ventas[[#This Row],[Código]]),"",VLOOKUP(Ventas[[#This Row],[Código]],Productos[],3,FALSE))</f>
        <v/>
      </c>
      <c r="E5353" s="22"/>
      <c r="F5353" s="1" t="str">
        <f>IF(ISBLANK(Ventas[[#This Row],[Código]]),"",VLOOKUP(Ventas[[#This Row],[Código]],Productos[],4,FALSE))</f>
        <v/>
      </c>
      <c r="G5353" s="1" t="str">
        <f>IF(ISBLANK(Ventas[[#This Row],[Código]]),"",VLOOKUP(Ventas[[#This Row],[Código]],Productos[],5,FALSE))</f>
        <v/>
      </c>
      <c r="H5353" s="23" t="str">
        <f>IF(ISBLANK(Ventas[[#This Row],[Código]]),"",Ventas[[#This Row],[Precio Unitario]]*Ventas[[#This Row],[Cantidad]])</f>
        <v/>
      </c>
      <c r="I5353" s="1" t="str">
        <f>IF(ISBLANK(Ventas[[#This Row],[Código]]),"",SUM(Ventas[[#This Row],[Monto]],I5352))</f>
        <v/>
      </c>
    </row>
    <row r="5354" spans="3:9" x14ac:dyDescent="0.25">
      <c r="C5354" t="str">
        <f>IF(ISBLANK(Ventas[[#This Row],[Código]]),"",VLOOKUP(Ventas[[#This Row],[Código]],Productos[],2,FALSE))</f>
        <v/>
      </c>
      <c r="D5354" t="str">
        <f>IF(ISBLANK(Ventas[[#This Row],[Código]]),"",VLOOKUP(Ventas[[#This Row],[Código]],Productos[],3,FALSE))</f>
        <v/>
      </c>
      <c r="E5354" s="22"/>
      <c r="F5354" s="1" t="str">
        <f>IF(ISBLANK(Ventas[[#This Row],[Código]]),"",VLOOKUP(Ventas[[#This Row],[Código]],Productos[],4,FALSE))</f>
        <v/>
      </c>
      <c r="G5354" s="1" t="str">
        <f>IF(ISBLANK(Ventas[[#This Row],[Código]]),"",VLOOKUP(Ventas[[#This Row],[Código]],Productos[],5,FALSE))</f>
        <v/>
      </c>
      <c r="H5354" s="23" t="str">
        <f>IF(ISBLANK(Ventas[[#This Row],[Código]]),"",Ventas[[#This Row],[Precio Unitario]]*Ventas[[#This Row],[Cantidad]])</f>
        <v/>
      </c>
      <c r="I5354" s="1" t="str">
        <f>IF(ISBLANK(Ventas[[#This Row],[Código]]),"",SUM(Ventas[[#This Row],[Monto]],I5353))</f>
        <v/>
      </c>
    </row>
    <row r="5355" spans="3:9" x14ac:dyDescent="0.25">
      <c r="C5355" t="str">
        <f>IF(ISBLANK(Ventas[[#This Row],[Código]]),"",VLOOKUP(Ventas[[#This Row],[Código]],Productos[],2,FALSE))</f>
        <v/>
      </c>
      <c r="D5355" t="str">
        <f>IF(ISBLANK(Ventas[[#This Row],[Código]]),"",VLOOKUP(Ventas[[#This Row],[Código]],Productos[],3,FALSE))</f>
        <v/>
      </c>
      <c r="E5355" s="22"/>
      <c r="F5355" s="1" t="str">
        <f>IF(ISBLANK(Ventas[[#This Row],[Código]]),"",VLOOKUP(Ventas[[#This Row],[Código]],Productos[],4,FALSE))</f>
        <v/>
      </c>
      <c r="G5355" s="1" t="str">
        <f>IF(ISBLANK(Ventas[[#This Row],[Código]]),"",VLOOKUP(Ventas[[#This Row],[Código]],Productos[],5,FALSE))</f>
        <v/>
      </c>
      <c r="H5355" s="23" t="str">
        <f>IF(ISBLANK(Ventas[[#This Row],[Código]]),"",Ventas[[#This Row],[Precio Unitario]]*Ventas[[#This Row],[Cantidad]])</f>
        <v/>
      </c>
      <c r="I5355" s="1" t="str">
        <f>IF(ISBLANK(Ventas[[#This Row],[Código]]),"",SUM(Ventas[[#This Row],[Monto]],I5354))</f>
        <v/>
      </c>
    </row>
    <row r="5356" spans="3:9" x14ac:dyDescent="0.25">
      <c r="C5356" t="str">
        <f>IF(ISBLANK(Ventas[[#This Row],[Código]]),"",VLOOKUP(Ventas[[#This Row],[Código]],Productos[],2,FALSE))</f>
        <v/>
      </c>
      <c r="D5356" t="str">
        <f>IF(ISBLANK(Ventas[[#This Row],[Código]]),"",VLOOKUP(Ventas[[#This Row],[Código]],Productos[],3,FALSE))</f>
        <v/>
      </c>
      <c r="E5356" s="22"/>
      <c r="F5356" s="1" t="str">
        <f>IF(ISBLANK(Ventas[[#This Row],[Código]]),"",VLOOKUP(Ventas[[#This Row],[Código]],Productos[],4,FALSE))</f>
        <v/>
      </c>
      <c r="G5356" s="1" t="str">
        <f>IF(ISBLANK(Ventas[[#This Row],[Código]]),"",VLOOKUP(Ventas[[#This Row],[Código]],Productos[],5,FALSE))</f>
        <v/>
      </c>
      <c r="H5356" s="23" t="str">
        <f>IF(ISBLANK(Ventas[[#This Row],[Código]]),"",Ventas[[#This Row],[Precio Unitario]]*Ventas[[#This Row],[Cantidad]])</f>
        <v/>
      </c>
      <c r="I5356" s="1" t="str">
        <f>IF(ISBLANK(Ventas[[#This Row],[Código]]),"",SUM(Ventas[[#This Row],[Monto]],I5355))</f>
        <v/>
      </c>
    </row>
    <row r="5357" spans="3:9" x14ac:dyDescent="0.25">
      <c r="C5357" t="str">
        <f>IF(ISBLANK(Ventas[[#This Row],[Código]]),"",VLOOKUP(Ventas[[#This Row],[Código]],Productos[],2,FALSE))</f>
        <v/>
      </c>
      <c r="D5357" t="str">
        <f>IF(ISBLANK(Ventas[[#This Row],[Código]]),"",VLOOKUP(Ventas[[#This Row],[Código]],Productos[],3,FALSE))</f>
        <v/>
      </c>
      <c r="E5357" s="22"/>
      <c r="F5357" s="1" t="str">
        <f>IF(ISBLANK(Ventas[[#This Row],[Código]]),"",VLOOKUP(Ventas[[#This Row],[Código]],Productos[],4,FALSE))</f>
        <v/>
      </c>
      <c r="G5357" s="1" t="str">
        <f>IF(ISBLANK(Ventas[[#This Row],[Código]]),"",VLOOKUP(Ventas[[#This Row],[Código]],Productos[],5,FALSE))</f>
        <v/>
      </c>
      <c r="H5357" s="23" t="str">
        <f>IF(ISBLANK(Ventas[[#This Row],[Código]]),"",Ventas[[#This Row],[Precio Unitario]]*Ventas[[#This Row],[Cantidad]])</f>
        <v/>
      </c>
      <c r="I5357" s="1" t="str">
        <f>IF(ISBLANK(Ventas[[#This Row],[Código]]),"",SUM(Ventas[[#This Row],[Monto]],I5356))</f>
        <v/>
      </c>
    </row>
    <row r="5358" spans="3:9" x14ac:dyDescent="0.25">
      <c r="C5358" t="str">
        <f>IF(ISBLANK(Ventas[[#This Row],[Código]]),"",VLOOKUP(Ventas[[#This Row],[Código]],Productos[],2,FALSE))</f>
        <v/>
      </c>
      <c r="D5358" t="str">
        <f>IF(ISBLANK(Ventas[[#This Row],[Código]]),"",VLOOKUP(Ventas[[#This Row],[Código]],Productos[],3,FALSE))</f>
        <v/>
      </c>
      <c r="E5358" s="22"/>
      <c r="F5358" s="1" t="str">
        <f>IF(ISBLANK(Ventas[[#This Row],[Código]]),"",VLOOKUP(Ventas[[#This Row],[Código]],Productos[],4,FALSE))</f>
        <v/>
      </c>
      <c r="G5358" s="1" t="str">
        <f>IF(ISBLANK(Ventas[[#This Row],[Código]]),"",VLOOKUP(Ventas[[#This Row],[Código]],Productos[],5,FALSE))</f>
        <v/>
      </c>
      <c r="H5358" s="23" t="str">
        <f>IF(ISBLANK(Ventas[[#This Row],[Código]]),"",Ventas[[#This Row],[Precio Unitario]]*Ventas[[#This Row],[Cantidad]])</f>
        <v/>
      </c>
      <c r="I5358" s="1" t="str">
        <f>IF(ISBLANK(Ventas[[#This Row],[Código]]),"",SUM(Ventas[[#This Row],[Monto]],I5357))</f>
        <v/>
      </c>
    </row>
    <row r="5359" spans="3:9" x14ac:dyDescent="0.25">
      <c r="C5359" t="str">
        <f>IF(ISBLANK(Ventas[[#This Row],[Código]]),"",VLOOKUP(Ventas[[#This Row],[Código]],Productos[],2,FALSE))</f>
        <v/>
      </c>
      <c r="D5359" t="str">
        <f>IF(ISBLANK(Ventas[[#This Row],[Código]]),"",VLOOKUP(Ventas[[#This Row],[Código]],Productos[],3,FALSE))</f>
        <v/>
      </c>
      <c r="E5359" s="22"/>
      <c r="F5359" s="1" t="str">
        <f>IF(ISBLANK(Ventas[[#This Row],[Código]]),"",VLOOKUP(Ventas[[#This Row],[Código]],Productos[],4,FALSE))</f>
        <v/>
      </c>
      <c r="G5359" s="1" t="str">
        <f>IF(ISBLANK(Ventas[[#This Row],[Código]]),"",VLOOKUP(Ventas[[#This Row],[Código]],Productos[],5,FALSE))</f>
        <v/>
      </c>
      <c r="H5359" s="23" t="str">
        <f>IF(ISBLANK(Ventas[[#This Row],[Código]]),"",Ventas[[#This Row],[Precio Unitario]]*Ventas[[#This Row],[Cantidad]])</f>
        <v/>
      </c>
      <c r="I5359" s="1" t="str">
        <f>IF(ISBLANK(Ventas[[#This Row],[Código]]),"",SUM(Ventas[[#This Row],[Monto]],I5358))</f>
        <v/>
      </c>
    </row>
    <row r="5360" spans="3:9" x14ac:dyDescent="0.25">
      <c r="C5360" t="str">
        <f>IF(ISBLANK(Ventas[[#This Row],[Código]]),"",VLOOKUP(Ventas[[#This Row],[Código]],Productos[],2,FALSE))</f>
        <v/>
      </c>
      <c r="D5360" t="str">
        <f>IF(ISBLANK(Ventas[[#This Row],[Código]]),"",VLOOKUP(Ventas[[#This Row],[Código]],Productos[],3,FALSE))</f>
        <v/>
      </c>
      <c r="E5360" s="22"/>
      <c r="F5360" s="1" t="str">
        <f>IF(ISBLANK(Ventas[[#This Row],[Código]]),"",VLOOKUP(Ventas[[#This Row],[Código]],Productos[],4,FALSE))</f>
        <v/>
      </c>
      <c r="G5360" s="1" t="str">
        <f>IF(ISBLANK(Ventas[[#This Row],[Código]]),"",VLOOKUP(Ventas[[#This Row],[Código]],Productos[],5,FALSE))</f>
        <v/>
      </c>
      <c r="H5360" s="23" t="str">
        <f>IF(ISBLANK(Ventas[[#This Row],[Código]]),"",Ventas[[#This Row],[Precio Unitario]]*Ventas[[#This Row],[Cantidad]])</f>
        <v/>
      </c>
      <c r="I5360" s="1" t="str">
        <f>IF(ISBLANK(Ventas[[#This Row],[Código]]),"",SUM(Ventas[[#This Row],[Monto]],I5359))</f>
        <v/>
      </c>
    </row>
    <row r="5361" spans="3:9" x14ac:dyDescent="0.25">
      <c r="C5361" t="str">
        <f>IF(ISBLANK(Ventas[[#This Row],[Código]]),"",VLOOKUP(Ventas[[#This Row],[Código]],Productos[],2,FALSE))</f>
        <v/>
      </c>
      <c r="D5361" t="str">
        <f>IF(ISBLANK(Ventas[[#This Row],[Código]]),"",VLOOKUP(Ventas[[#This Row],[Código]],Productos[],3,FALSE))</f>
        <v/>
      </c>
      <c r="E5361" s="22"/>
      <c r="F5361" s="1" t="str">
        <f>IF(ISBLANK(Ventas[[#This Row],[Código]]),"",VLOOKUP(Ventas[[#This Row],[Código]],Productos[],4,FALSE))</f>
        <v/>
      </c>
      <c r="G5361" s="1" t="str">
        <f>IF(ISBLANK(Ventas[[#This Row],[Código]]),"",VLOOKUP(Ventas[[#This Row],[Código]],Productos[],5,FALSE))</f>
        <v/>
      </c>
      <c r="H5361" s="23" t="str">
        <f>IF(ISBLANK(Ventas[[#This Row],[Código]]),"",Ventas[[#This Row],[Precio Unitario]]*Ventas[[#This Row],[Cantidad]])</f>
        <v/>
      </c>
      <c r="I5361" s="1" t="str">
        <f>IF(ISBLANK(Ventas[[#This Row],[Código]]),"",SUM(Ventas[[#This Row],[Monto]],I5360))</f>
        <v/>
      </c>
    </row>
    <row r="5362" spans="3:9" x14ac:dyDescent="0.25">
      <c r="C5362" t="str">
        <f>IF(ISBLANK(Ventas[[#This Row],[Código]]),"",VLOOKUP(Ventas[[#This Row],[Código]],Productos[],2,FALSE))</f>
        <v/>
      </c>
      <c r="D5362" t="str">
        <f>IF(ISBLANK(Ventas[[#This Row],[Código]]),"",VLOOKUP(Ventas[[#This Row],[Código]],Productos[],3,FALSE))</f>
        <v/>
      </c>
      <c r="E5362" s="22"/>
      <c r="F5362" s="1" t="str">
        <f>IF(ISBLANK(Ventas[[#This Row],[Código]]),"",VLOOKUP(Ventas[[#This Row],[Código]],Productos[],4,FALSE))</f>
        <v/>
      </c>
      <c r="G5362" s="1" t="str">
        <f>IF(ISBLANK(Ventas[[#This Row],[Código]]),"",VLOOKUP(Ventas[[#This Row],[Código]],Productos[],5,FALSE))</f>
        <v/>
      </c>
      <c r="H5362" s="23" t="str">
        <f>IF(ISBLANK(Ventas[[#This Row],[Código]]),"",Ventas[[#This Row],[Precio Unitario]]*Ventas[[#This Row],[Cantidad]])</f>
        <v/>
      </c>
      <c r="I5362" s="1" t="str">
        <f>IF(ISBLANK(Ventas[[#This Row],[Código]]),"",SUM(Ventas[[#This Row],[Monto]],I5361))</f>
        <v/>
      </c>
    </row>
    <row r="5363" spans="3:9" x14ac:dyDescent="0.25">
      <c r="C5363" t="str">
        <f>IF(ISBLANK(Ventas[[#This Row],[Código]]),"",VLOOKUP(Ventas[[#This Row],[Código]],Productos[],2,FALSE))</f>
        <v/>
      </c>
      <c r="D5363" t="str">
        <f>IF(ISBLANK(Ventas[[#This Row],[Código]]),"",VLOOKUP(Ventas[[#This Row],[Código]],Productos[],3,FALSE))</f>
        <v/>
      </c>
      <c r="E5363" s="22"/>
      <c r="F5363" s="1" t="str">
        <f>IF(ISBLANK(Ventas[[#This Row],[Código]]),"",VLOOKUP(Ventas[[#This Row],[Código]],Productos[],4,FALSE))</f>
        <v/>
      </c>
      <c r="G5363" s="1" t="str">
        <f>IF(ISBLANK(Ventas[[#This Row],[Código]]),"",VLOOKUP(Ventas[[#This Row],[Código]],Productos[],5,FALSE))</f>
        <v/>
      </c>
      <c r="H5363" s="23" t="str">
        <f>IF(ISBLANK(Ventas[[#This Row],[Código]]),"",Ventas[[#This Row],[Precio Unitario]]*Ventas[[#This Row],[Cantidad]])</f>
        <v/>
      </c>
      <c r="I5363" s="1" t="str">
        <f>IF(ISBLANK(Ventas[[#This Row],[Código]]),"",SUM(Ventas[[#This Row],[Monto]],I5362))</f>
        <v/>
      </c>
    </row>
    <row r="5364" spans="3:9" x14ac:dyDescent="0.25">
      <c r="C5364" t="str">
        <f>IF(ISBLANK(Ventas[[#This Row],[Código]]),"",VLOOKUP(Ventas[[#This Row],[Código]],Productos[],2,FALSE))</f>
        <v/>
      </c>
      <c r="D5364" t="str">
        <f>IF(ISBLANK(Ventas[[#This Row],[Código]]),"",VLOOKUP(Ventas[[#This Row],[Código]],Productos[],3,FALSE))</f>
        <v/>
      </c>
      <c r="E5364" s="22"/>
      <c r="F5364" s="1" t="str">
        <f>IF(ISBLANK(Ventas[[#This Row],[Código]]),"",VLOOKUP(Ventas[[#This Row],[Código]],Productos[],4,FALSE))</f>
        <v/>
      </c>
      <c r="G5364" s="1" t="str">
        <f>IF(ISBLANK(Ventas[[#This Row],[Código]]),"",VLOOKUP(Ventas[[#This Row],[Código]],Productos[],5,FALSE))</f>
        <v/>
      </c>
      <c r="H5364" s="23" t="str">
        <f>IF(ISBLANK(Ventas[[#This Row],[Código]]),"",Ventas[[#This Row],[Precio Unitario]]*Ventas[[#This Row],[Cantidad]])</f>
        <v/>
      </c>
      <c r="I5364" s="1" t="str">
        <f>IF(ISBLANK(Ventas[[#This Row],[Código]]),"",SUM(Ventas[[#This Row],[Monto]],I5363))</f>
        <v/>
      </c>
    </row>
    <row r="5365" spans="3:9" x14ac:dyDescent="0.25">
      <c r="C5365" t="str">
        <f>IF(ISBLANK(Ventas[[#This Row],[Código]]),"",VLOOKUP(Ventas[[#This Row],[Código]],Productos[],2,FALSE))</f>
        <v/>
      </c>
      <c r="D5365" t="str">
        <f>IF(ISBLANK(Ventas[[#This Row],[Código]]),"",VLOOKUP(Ventas[[#This Row],[Código]],Productos[],3,FALSE))</f>
        <v/>
      </c>
      <c r="E5365" s="22"/>
      <c r="F5365" s="1" t="str">
        <f>IF(ISBLANK(Ventas[[#This Row],[Código]]),"",VLOOKUP(Ventas[[#This Row],[Código]],Productos[],4,FALSE))</f>
        <v/>
      </c>
      <c r="G5365" s="1" t="str">
        <f>IF(ISBLANK(Ventas[[#This Row],[Código]]),"",VLOOKUP(Ventas[[#This Row],[Código]],Productos[],5,FALSE))</f>
        <v/>
      </c>
      <c r="H5365" s="23" t="str">
        <f>IF(ISBLANK(Ventas[[#This Row],[Código]]),"",Ventas[[#This Row],[Precio Unitario]]*Ventas[[#This Row],[Cantidad]])</f>
        <v/>
      </c>
      <c r="I5365" s="1" t="str">
        <f>IF(ISBLANK(Ventas[[#This Row],[Código]]),"",SUM(Ventas[[#This Row],[Monto]],I5364))</f>
        <v/>
      </c>
    </row>
    <row r="5366" spans="3:9" x14ac:dyDescent="0.25">
      <c r="C5366" t="str">
        <f>IF(ISBLANK(Ventas[[#This Row],[Código]]),"",VLOOKUP(Ventas[[#This Row],[Código]],Productos[],2,FALSE))</f>
        <v/>
      </c>
      <c r="D5366" t="str">
        <f>IF(ISBLANK(Ventas[[#This Row],[Código]]),"",VLOOKUP(Ventas[[#This Row],[Código]],Productos[],3,FALSE))</f>
        <v/>
      </c>
      <c r="E5366" s="22"/>
      <c r="F5366" s="1" t="str">
        <f>IF(ISBLANK(Ventas[[#This Row],[Código]]),"",VLOOKUP(Ventas[[#This Row],[Código]],Productos[],4,FALSE))</f>
        <v/>
      </c>
      <c r="G5366" s="1" t="str">
        <f>IF(ISBLANK(Ventas[[#This Row],[Código]]),"",VLOOKUP(Ventas[[#This Row],[Código]],Productos[],5,FALSE))</f>
        <v/>
      </c>
      <c r="H5366" s="23" t="str">
        <f>IF(ISBLANK(Ventas[[#This Row],[Código]]),"",Ventas[[#This Row],[Precio Unitario]]*Ventas[[#This Row],[Cantidad]])</f>
        <v/>
      </c>
      <c r="I5366" s="1" t="str">
        <f>IF(ISBLANK(Ventas[[#This Row],[Código]]),"",SUM(Ventas[[#This Row],[Monto]],I5365))</f>
        <v/>
      </c>
    </row>
    <row r="5367" spans="3:9" x14ac:dyDescent="0.25">
      <c r="C5367" t="str">
        <f>IF(ISBLANK(Ventas[[#This Row],[Código]]),"",VLOOKUP(Ventas[[#This Row],[Código]],Productos[],2,FALSE))</f>
        <v/>
      </c>
      <c r="D5367" t="str">
        <f>IF(ISBLANK(Ventas[[#This Row],[Código]]),"",VLOOKUP(Ventas[[#This Row],[Código]],Productos[],3,FALSE))</f>
        <v/>
      </c>
      <c r="E5367" s="22"/>
      <c r="F5367" s="1" t="str">
        <f>IF(ISBLANK(Ventas[[#This Row],[Código]]),"",VLOOKUP(Ventas[[#This Row],[Código]],Productos[],4,FALSE))</f>
        <v/>
      </c>
      <c r="G5367" s="1" t="str">
        <f>IF(ISBLANK(Ventas[[#This Row],[Código]]),"",VLOOKUP(Ventas[[#This Row],[Código]],Productos[],5,FALSE))</f>
        <v/>
      </c>
      <c r="H5367" s="23" t="str">
        <f>IF(ISBLANK(Ventas[[#This Row],[Código]]),"",Ventas[[#This Row],[Precio Unitario]]*Ventas[[#This Row],[Cantidad]])</f>
        <v/>
      </c>
      <c r="I5367" s="1" t="str">
        <f>IF(ISBLANK(Ventas[[#This Row],[Código]]),"",SUM(Ventas[[#This Row],[Monto]],I5366))</f>
        <v/>
      </c>
    </row>
    <row r="5368" spans="3:9" x14ac:dyDescent="0.25">
      <c r="C5368" t="str">
        <f>IF(ISBLANK(Ventas[[#This Row],[Código]]),"",VLOOKUP(Ventas[[#This Row],[Código]],Productos[],2,FALSE))</f>
        <v/>
      </c>
      <c r="D5368" t="str">
        <f>IF(ISBLANK(Ventas[[#This Row],[Código]]),"",VLOOKUP(Ventas[[#This Row],[Código]],Productos[],3,FALSE))</f>
        <v/>
      </c>
      <c r="E5368" s="22"/>
      <c r="F5368" s="1" t="str">
        <f>IF(ISBLANK(Ventas[[#This Row],[Código]]),"",VLOOKUP(Ventas[[#This Row],[Código]],Productos[],4,FALSE))</f>
        <v/>
      </c>
      <c r="G5368" s="1" t="str">
        <f>IF(ISBLANK(Ventas[[#This Row],[Código]]),"",VLOOKUP(Ventas[[#This Row],[Código]],Productos[],5,FALSE))</f>
        <v/>
      </c>
      <c r="H5368" s="23" t="str">
        <f>IF(ISBLANK(Ventas[[#This Row],[Código]]),"",Ventas[[#This Row],[Precio Unitario]]*Ventas[[#This Row],[Cantidad]])</f>
        <v/>
      </c>
      <c r="I5368" s="1" t="str">
        <f>IF(ISBLANK(Ventas[[#This Row],[Código]]),"",SUM(Ventas[[#This Row],[Monto]],I5367))</f>
        <v/>
      </c>
    </row>
    <row r="5369" spans="3:9" x14ac:dyDescent="0.25">
      <c r="C5369" t="str">
        <f>IF(ISBLANK(Ventas[[#This Row],[Código]]),"",VLOOKUP(Ventas[[#This Row],[Código]],Productos[],2,FALSE))</f>
        <v/>
      </c>
      <c r="D5369" t="str">
        <f>IF(ISBLANK(Ventas[[#This Row],[Código]]),"",VLOOKUP(Ventas[[#This Row],[Código]],Productos[],3,FALSE))</f>
        <v/>
      </c>
      <c r="E5369" s="22"/>
      <c r="F5369" s="1" t="str">
        <f>IF(ISBLANK(Ventas[[#This Row],[Código]]),"",VLOOKUP(Ventas[[#This Row],[Código]],Productos[],4,FALSE))</f>
        <v/>
      </c>
      <c r="G5369" s="1" t="str">
        <f>IF(ISBLANK(Ventas[[#This Row],[Código]]),"",VLOOKUP(Ventas[[#This Row],[Código]],Productos[],5,FALSE))</f>
        <v/>
      </c>
      <c r="H5369" s="23" t="str">
        <f>IF(ISBLANK(Ventas[[#This Row],[Código]]),"",Ventas[[#This Row],[Precio Unitario]]*Ventas[[#This Row],[Cantidad]])</f>
        <v/>
      </c>
      <c r="I5369" s="1" t="str">
        <f>IF(ISBLANK(Ventas[[#This Row],[Código]]),"",SUM(Ventas[[#This Row],[Monto]],I5368))</f>
        <v/>
      </c>
    </row>
    <row r="5370" spans="3:9" x14ac:dyDescent="0.25">
      <c r="C5370" t="str">
        <f>IF(ISBLANK(Ventas[[#This Row],[Código]]),"",VLOOKUP(Ventas[[#This Row],[Código]],Productos[],2,FALSE))</f>
        <v/>
      </c>
      <c r="D5370" t="str">
        <f>IF(ISBLANK(Ventas[[#This Row],[Código]]),"",VLOOKUP(Ventas[[#This Row],[Código]],Productos[],3,FALSE))</f>
        <v/>
      </c>
      <c r="E5370" s="22"/>
      <c r="F5370" s="1" t="str">
        <f>IF(ISBLANK(Ventas[[#This Row],[Código]]),"",VLOOKUP(Ventas[[#This Row],[Código]],Productos[],4,FALSE))</f>
        <v/>
      </c>
      <c r="G5370" s="1" t="str">
        <f>IF(ISBLANK(Ventas[[#This Row],[Código]]),"",VLOOKUP(Ventas[[#This Row],[Código]],Productos[],5,FALSE))</f>
        <v/>
      </c>
      <c r="H5370" s="23" t="str">
        <f>IF(ISBLANK(Ventas[[#This Row],[Código]]),"",Ventas[[#This Row],[Precio Unitario]]*Ventas[[#This Row],[Cantidad]])</f>
        <v/>
      </c>
      <c r="I5370" s="1" t="str">
        <f>IF(ISBLANK(Ventas[[#This Row],[Código]]),"",SUM(Ventas[[#This Row],[Monto]],I5369))</f>
        <v/>
      </c>
    </row>
    <row r="5371" spans="3:9" x14ac:dyDescent="0.25">
      <c r="C5371" t="str">
        <f>IF(ISBLANK(Ventas[[#This Row],[Código]]),"",VLOOKUP(Ventas[[#This Row],[Código]],Productos[],2,FALSE))</f>
        <v/>
      </c>
      <c r="D5371" t="str">
        <f>IF(ISBLANK(Ventas[[#This Row],[Código]]),"",VLOOKUP(Ventas[[#This Row],[Código]],Productos[],3,FALSE))</f>
        <v/>
      </c>
      <c r="E5371" s="22"/>
      <c r="F5371" s="1" t="str">
        <f>IF(ISBLANK(Ventas[[#This Row],[Código]]),"",VLOOKUP(Ventas[[#This Row],[Código]],Productos[],4,FALSE))</f>
        <v/>
      </c>
      <c r="G5371" s="1" t="str">
        <f>IF(ISBLANK(Ventas[[#This Row],[Código]]),"",VLOOKUP(Ventas[[#This Row],[Código]],Productos[],5,FALSE))</f>
        <v/>
      </c>
      <c r="H5371" s="23" t="str">
        <f>IF(ISBLANK(Ventas[[#This Row],[Código]]),"",Ventas[[#This Row],[Precio Unitario]]*Ventas[[#This Row],[Cantidad]])</f>
        <v/>
      </c>
      <c r="I5371" s="1" t="str">
        <f>IF(ISBLANK(Ventas[[#This Row],[Código]]),"",SUM(Ventas[[#This Row],[Monto]],I5370))</f>
        <v/>
      </c>
    </row>
    <row r="5372" spans="3:9" x14ac:dyDescent="0.25">
      <c r="C5372" t="str">
        <f>IF(ISBLANK(Ventas[[#This Row],[Código]]),"",VLOOKUP(Ventas[[#This Row],[Código]],Productos[],2,FALSE))</f>
        <v/>
      </c>
      <c r="D5372" t="str">
        <f>IF(ISBLANK(Ventas[[#This Row],[Código]]),"",VLOOKUP(Ventas[[#This Row],[Código]],Productos[],3,FALSE))</f>
        <v/>
      </c>
      <c r="E5372" s="22"/>
      <c r="F5372" s="1" t="str">
        <f>IF(ISBLANK(Ventas[[#This Row],[Código]]),"",VLOOKUP(Ventas[[#This Row],[Código]],Productos[],4,FALSE))</f>
        <v/>
      </c>
      <c r="G5372" s="1" t="str">
        <f>IF(ISBLANK(Ventas[[#This Row],[Código]]),"",VLOOKUP(Ventas[[#This Row],[Código]],Productos[],5,FALSE))</f>
        <v/>
      </c>
      <c r="H5372" s="23" t="str">
        <f>IF(ISBLANK(Ventas[[#This Row],[Código]]),"",Ventas[[#This Row],[Precio Unitario]]*Ventas[[#This Row],[Cantidad]])</f>
        <v/>
      </c>
      <c r="I5372" s="1" t="str">
        <f>IF(ISBLANK(Ventas[[#This Row],[Código]]),"",SUM(Ventas[[#This Row],[Monto]],I5371))</f>
        <v/>
      </c>
    </row>
    <row r="5373" spans="3:9" x14ac:dyDescent="0.25">
      <c r="C5373" t="str">
        <f>IF(ISBLANK(Ventas[[#This Row],[Código]]),"",VLOOKUP(Ventas[[#This Row],[Código]],Productos[],2,FALSE))</f>
        <v/>
      </c>
      <c r="D5373" t="str">
        <f>IF(ISBLANK(Ventas[[#This Row],[Código]]),"",VLOOKUP(Ventas[[#This Row],[Código]],Productos[],3,FALSE))</f>
        <v/>
      </c>
      <c r="E5373" s="22"/>
      <c r="F5373" s="1" t="str">
        <f>IF(ISBLANK(Ventas[[#This Row],[Código]]),"",VLOOKUP(Ventas[[#This Row],[Código]],Productos[],4,FALSE))</f>
        <v/>
      </c>
      <c r="G5373" s="1" t="str">
        <f>IF(ISBLANK(Ventas[[#This Row],[Código]]),"",VLOOKUP(Ventas[[#This Row],[Código]],Productos[],5,FALSE))</f>
        <v/>
      </c>
      <c r="H5373" s="23" t="str">
        <f>IF(ISBLANK(Ventas[[#This Row],[Código]]),"",Ventas[[#This Row],[Precio Unitario]]*Ventas[[#This Row],[Cantidad]])</f>
        <v/>
      </c>
      <c r="I5373" s="1" t="str">
        <f>IF(ISBLANK(Ventas[[#This Row],[Código]]),"",SUM(Ventas[[#This Row],[Monto]],I5372))</f>
        <v/>
      </c>
    </row>
    <row r="5374" spans="3:9" x14ac:dyDescent="0.25">
      <c r="C5374" t="str">
        <f>IF(ISBLANK(Ventas[[#This Row],[Código]]),"",VLOOKUP(Ventas[[#This Row],[Código]],Productos[],2,FALSE))</f>
        <v/>
      </c>
      <c r="D5374" t="str">
        <f>IF(ISBLANK(Ventas[[#This Row],[Código]]),"",VLOOKUP(Ventas[[#This Row],[Código]],Productos[],3,FALSE))</f>
        <v/>
      </c>
      <c r="E5374" s="22"/>
      <c r="F5374" s="1" t="str">
        <f>IF(ISBLANK(Ventas[[#This Row],[Código]]),"",VLOOKUP(Ventas[[#This Row],[Código]],Productos[],4,FALSE))</f>
        <v/>
      </c>
      <c r="G5374" s="1" t="str">
        <f>IF(ISBLANK(Ventas[[#This Row],[Código]]),"",VLOOKUP(Ventas[[#This Row],[Código]],Productos[],5,FALSE))</f>
        <v/>
      </c>
      <c r="H5374" s="23" t="str">
        <f>IF(ISBLANK(Ventas[[#This Row],[Código]]),"",Ventas[[#This Row],[Precio Unitario]]*Ventas[[#This Row],[Cantidad]])</f>
        <v/>
      </c>
      <c r="I5374" s="1" t="str">
        <f>IF(ISBLANK(Ventas[[#This Row],[Código]]),"",SUM(Ventas[[#This Row],[Monto]],I5373))</f>
        <v/>
      </c>
    </row>
    <row r="5375" spans="3:9" x14ac:dyDescent="0.25">
      <c r="C5375" t="str">
        <f>IF(ISBLANK(Ventas[[#This Row],[Código]]),"",VLOOKUP(Ventas[[#This Row],[Código]],Productos[],2,FALSE))</f>
        <v/>
      </c>
      <c r="D5375" t="str">
        <f>IF(ISBLANK(Ventas[[#This Row],[Código]]),"",VLOOKUP(Ventas[[#This Row],[Código]],Productos[],3,FALSE))</f>
        <v/>
      </c>
      <c r="E5375" s="22"/>
      <c r="F5375" s="1" t="str">
        <f>IF(ISBLANK(Ventas[[#This Row],[Código]]),"",VLOOKUP(Ventas[[#This Row],[Código]],Productos[],4,FALSE))</f>
        <v/>
      </c>
      <c r="G5375" s="1" t="str">
        <f>IF(ISBLANK(Ventas[[#This Row],[Código]]),"",VLOOKUP(Ventas[[#This Row],[Código]],Productos[],5,FALSE))</f>
        <v/>
      </c>
      <c r="H5375" s="23" t="str">
        <f>IF(ISBLANK(Ventas[[#This Row],[Código]]),"",Ventas[[#This Row],[Precio Unitario]]*Ventas[[#This Row],[Cantidad]])</f>
        <v/>
      </c>
      <c r="I5375" s="1" t="str">
        <f>IF(ISBLANK(Ventas[[#This Row],[Código]]),"",SUM(Ventas[[#This Row],[Monto]],I5374))</f>
        <v/>
      </c>
    </row>
    <row r="5376" spans="3:9" x14ac:dyDescent="0.25">
      <c r="C5376" t="str">
        <f>IF(ISBLANK(Ventas[[#This Row],[Código]]),"",VLOOKUP(Ventas[[#This Row],[Código]],Productos[],2,FALSE))</f>
        <v/>
      </c>
      <c r="D5376" t="str">
        <f>IF(ISBLANK(Ventas[[#This Row],[Código]]),"",VLOOKUP(Ventas[[#This Row],[Código]],Productos[],3,FALSE))</f>
        <v/>
      </c>
      <c r="E5376" s="22"/>
      <c r="F5376" s="1" t="str">
        <f>IF(ISBLANK(Ventas[[#This Row],[Código]]),"",VLOOKUP(Ventas[[#This Row],[Código]],Productos[],4,FALSE))</f>
        <v/>
      </c>
      <c r="G5376" s="1" t="str">
        <f>IF(ISBLANK(Ventas[[#This Row],[Código]]),"",VLOOKUP(Ventas[[#This Row],[Código]],Productos[],5,FALSE))</f>
        <v/>
      </c>
      <c r="H5376" s="23" t="str">
        <f>IF(ISBLANK(Ventas[[#This Row],[Código]]),"",Ventas[[#This Row],[Precio Unitario]]*Ventas[[#This Row],[Cantidad]])</f>
        <v/>
      </c>
      <c r="I5376" s="1" t="str">
        <f>IF(ISBLANK(Ventas[[#This Row],[Código]]),"",SUM(Ventas[[#This Row],[Monto]],I5375))</f>
        <v/>
      </c>
    </row>
    <row r="5377" spans="3:9" x14ac:dyDescent="0.25">
      <c r="C5377" t="str">
        <f>IF(ISBLANK(Ventas[[#This Row],[Código]]),"",VLOOKUP(Ventas[[#This Row],[Código]],Productos[],2,FALSE))</f>
        <v/>
      </c>
      <c r="D5377" t="str">
        <f>IF(ISBLANK(Ventas[[#This Row],[Código]]),"",VLOOKUP(Ventas[[#This Row],[Código]],Productos[],3,FALSE))</f>
        <v/>
      </c>
      <c r="E5377" s="22"/>
      <c r="F5377" s="1" t="str">
        <f>IF(ISBLANK(Ventas[[#This Row],[Código]]),"",VLOOKUP(Ventas[[#This Row],[Código]],Productos[],4,FALSE))</f>
        <v/>
      </c>
      <c r="G5377" s="1" t="str">
        <f>IF(ISBLANK(Ventas[[#This Row],[Código]]),"",VLOOKUP(Ventas[[#This Row],[Código]],Productos[],5,FALSE))</f>
        <v/>
      </c>
      <c r="H5377" s="23" t="str">
        <f>IF(ISBLANK(Ventas[[#This Row],[Código]]),"",Ventas[[#This Row],[Precio Unitario]]*Ventas[[#This Row],[Cantidad]])</f>
        <v/>
      </c>
      <c r="I5377" s="1" t="str">
        <f>IF(ISBLANK(Ventas[[#This Row],[Código]]),"",SUM(Ventas[[#This Row],[Monto]],I5376))</f>
        <v/>
      </c>
    </row>
    <row r="5378" spans="3:9" x14ac:dyDescent="0.25">
      <c r="C5378" t="str">
        <f>IF(ISBLANK(Ventas[[#This Row],[Código]]),"",VLOOKUP(Ventas[[#This Row],[Código]],Productos[],2,FALSE))</f>
        <v/>
      </c>
      <c r="D5378" t="str">
        <f>IF(ISBLANK(Ventas[[#This Row],[Código]]),"",VLOOKUP(Ventas[[#This Row],[Código]],Productos[],3,FALSE))</f>
        <v/>
      </c>
      <c r="E5378" s="22"/>
      <c r="F5378" s="1" t="str">
        <f>IF(ISBLANK(Ventas[[#This Row],[Código]]),"",VLOOKUP(Ventas[[#This Row],[Código]],Productos[],4,FALSE))</f>
        <v/>
      </c>
      <c r="G5378" s="1" t="str">
        <f>IF(ISBLANK(Ventas[[#This Row],[Código]]),"",VLOOKUP(Ventas[[#This Row],[Código]],Productos[],5,FALSE))</f>
        <v/>
      </c>
      <c r="H5378" s="23" t="str">
        <f>IF(ISBLANK(Ventas[[#This Row],[Código]]),"",Ventas[[#This Row],[Precio Unitario]]*Ventas[[#This Row],[Cantidad]])</f>
        <v/>
      </c>
      <c r="I5378" s="1" t="str">
        <f>IF(ISBLANK(Ventas[[#This Row],[Código]]),"",SUM(Ventas[[#This Row],[Monto]],I5377))</f>
        <v/>
      </c>
    </row>
    <row r="5379" spans="3:9" x14ac:dyDescent="0.25">
      <c r="C5379" t="str">
        <f>IF(ISBLANK(Ventas[[#This Row],[Código]]),"",VLOOKUP(Ventas[[#This Row],[Código]],Productos[],2,FALSE))</f>
        <v/>
      </c>
      <c r="D5379" t="str">
        <f>IF(ISBLANK(Ventas[[#This Row],[Código]]),"",VLOOKUP(Ventas[[#This Row],[Código]],Productos[],3,FALSE))</f>
        <v/>
      </c>
      <c r="E5379" s="22"/>
      <c r="F5379" s="1" t="str">
        <f>IF(ISBLANK(Ventas[[#This Row],[Código]]),"",VLOOKUP(Ventas[[#This Row],[Código]],Productos[],4,FALSE))</f>
        <v/>
      </c>
      <c r="G5379" s="1" t="str">
        <f>IF(ISBLANK(Ventas[[#This Row],[Código]]),"",VLOOKUP(Ventas[[#This Row],[Código]],Productos[],5,FALSE))</f>
        <v/>
      </c>
      <c r="H5379" s="23" t="str">
        <f>IF(ISBLANK(Ventas[[#This Row],[Código]]),"",Ventas[[#This Row],[Precio Unitario]]*Ventas[[#This Row],[Cantidad]])</f>
        <v/>
      </c>
      <c r="I5379" s="1" t="str">
        <f>IF(ISBLANK(Ventas[[#This Row],[Código]]),"",SUM(Ventas[[#This Row],[Monto]],I5378))</f>
        <v/>
      </c>
    </row>
    <row r="5380" spans="3:9" x14ac:dyDescent="0.25">
      <c r="C5380" t="str">
        <f>IF(ISBLANK(Ventas[[#This Row],[Código]]),"",VLOOKUP(Ventas[[#This Row],[Código]],Productos[],2,FALSE))</f>
        <v/>
      </c>
      <c r="D5380" t="str">
        <f>IF(ISBLANK(Ventas[[#This Row],[Código]]),"",VLOOKUP(Ventas[[#This Row],[Código]],Productos[],3,FALSE))</f>
        <v/>
      </c>
      <c r="E5380" s="22"/>
      <c r="F5380" s="1" t="str">
        <f>IF(ISBLANK(Ventas[[#This Row],[Código]]),"",VLOOKUP(Ventas[[#This Row],[Código]],Productos[],4,FALSE))</f>
        <v/>
      </c>
      <c r="G5380" s="1" t="str">
        <f>IF(ISBLANK(Ventas[[#This Row],[Código]]),"",VLOOKUP(Ventas[[#This Row],[Código]],Productos[],5,FALSE))</f>
        <v/>
      </c>
      <c r="H5380" s="23" t="str">
        <f>IF(ISBLANK(Ventas[[#This Row],[Código]]),"",Ventas[[#This Row],[Precio Unitario]]*Ventas[[#This Row],[Cantidad]])</f>
        <v/>
      </c>
      <c r="I5380" s="1" t="str">
        <f>IF(ISBLANK(Ventas[[#This Row],[Código]]),"",SUM(Ventas[[#This Row],[Monto]],I5379))</f>
        <v/>
      </c>
    </row>
    <row r="5381" spans="3:9" x14ac:dyDescent="0.25">
      <c r="C5381" t="str">
        <f>IF(ISBLANK(Ventas[[#This Row],[Código]]),"",VLOOKUP(Ventas[[#This Row],[Código]],Productos[],2,FALSE))</f>
        <v/>
      </c>
      <c r="D5381" t="str">
        <f>IF(ISBLANK(Ventas[[#This Row],[Código]]),"",VLOOKUP(Ventas[[#This Row],[Código]],Productos[],3,FALSE))</f>
        <v/>
      </c>
      <c r="E5381" s="22"/>
      <c r="F5381" s="1" t="str">
        <f>IF(ISBLANK(Ventas[[#This Row],[Código]]),"",VLOOKUP(Ventas[[#This Row],[Código]],Productos[],4,FALSE))</f>
        <v/>
      </c>
      <c r="G5381" s="1" t="str">
        <f>IF(ISBLANK(Ventas[[#This Row],[Código]]),"",VLOOKUP(Ventas[[#This Row],[Código]],Productos[],5,FALSE))</f>
        <v/>
      </c>
      <c r="H5381" s="23" t="str">
        <f>IF(ISBLANK(Ventas[[#This Row],[Código]]),"",Ventas[[#This Row],[Precio Unitario]]*Ventas[[#This Row],[Cantidad]])</f>
        <v/>
      </c>
      <c r="I5381" s="1" t="str">
        <f>IF(ISBLANK(Ventas[[#This Row],[Código]]),"",SUM(Ventas[[#This Row],[Monto]],I5380))</f>
        <v/>
      </c>
    </row>
    <row r="5382" spans="3:9" x14ac:dyDescent="0.25">
      <c r="C5382" t="str">
        <f>IF(ISBLANK(Ventas[[#This Row],[Código]]),"",VLOOKUP(Ventas[[#This Row],[Código]],Productos[],2,FALSE))</f>
        <v/>
      </c>
      <c r="D5382" t="str">
        <f>IF(ISBLANK(Ventas[[#This Row],[Código]]),"",VLOOKUP(Ventas[[#This Row],[Código]],Productos[],3,FALSE))</f>
        <v/>
      </c>
      <c r="E5382" s="22"/>
      <c r="F5382" s="1" t="str">
        <f>IF(ISBLANK(Ventas[[#This Row],[Código]]),"",VLOOKUP(Ventas[[#This Row],[Código]],Productos[],4,FALSE))</f>
        <v/>
      </c>
      <c r="G5382" s="1" t="str">
        <f>IF(ISBLANK(Ventas[[#This Row],[Código]]),"",VLOOKUP(Ventas[[#This Row],[Código]],Productos[],5,FALSE))</f>
        <v/>
      </c>
      <c r="H5382" s="23" t="str">
        <f>IF(ISBLANK(Ventas[[#This Row],[Código]]),"",Ventas[[#This Row],[Precio Unitario]]*Ventas[[#This Row],[Cantidad]])</f>
        <v/>
      </c>
      <c r="I5382" s="1" t="str">
        <f>IF(ISBLANK(Ventas[[#This Row],[Código]]),"",SUM(Ventas[[#This Row],[Monto]],I5381))</f>
        <v/>
      </c>
    </row>
    <row r="5383" spans="3:9" x14ac:dyDescent="0.25">
      <c r="C5383" t="str">
        <f>IF(ISBLANK(Ventas[[#This Row],[Código]]),"",VLOOKUP(Ventas[[#This Row],[Código]],Productos[],2,FALSE))</f>
        <v/>
      </c>
      <c r="D5383" t="str">
        <f>IF(ISBLANK(Ventas[[#This Row],[Código]]),"",VLOOKUP(Ventas[[#This Row],[Código]],Productos[],3,FALSE))</f>
        <v/>
      </c>
      <c r="E5383" s="22"/>
      <c r="F5383" s="1" t="str">
        <f>IF(ISBLANK(Ventas[[#This Row],[Código]]),"",VLOOKUP(Ventas[[#This Row],[Código]],Productos[],4,FALSE))</f>
        <v/>
      </c>
      <c r="G5383" s="1" t="str">
        <f>IF(ISBLANK(Ventas[[#This Row],[Código]]),"",VLOOKUP(Ventas[[#This Row],[Código]],Productos[],5,FALSE))</f>
        <v/>
      </c>
      <c r="H5383" s="23" t="str">
        <f>IF(ISBLANK(Ventas[[#This Row],[Código]]),"",Ventas[[#This Row],[Precio Unitario]]*Ventas[[#This Row],[Cantidad]])</f>
        <v/>
      </c>
      <c r="I5383" s="1" t="str">
        <f>IF(ISBLANK(Ventas[[#This Row],[Código]]),"",SUM(Ventas[[#This Row],[Monto]],I5382))</f>
        <v/>
      </c>
    </row>
    <row r="5384" spans="3:9" x14ac:dyDescent="0.25">
      <c r="C5384" t="str">
        <f>IF(ISBLANK(Ventas[[#This Row],[Código]]),"",VLOOKUP(Ventas[[#This Row],[Código]],Productos[],2,FALSE))</f>
        <v/>
      </c>
      <c r="D5384" t="str">
        <f>IF(ISBLANK(Ventas[[#This Row],[Código]]),"",VLOOKUP(Ventas[[#This Row],[Código]],Productos[],3,FALSE))</f>
        <v/>
      </c>
      <c r="E5384" s="22"/>
      <c r="F5384" s="1" t="str">
        <f>IF(ISBLANK(Ventas[[#This Row],[Código]]),"",VLOOKUP(Ventas[[#This Row],[Código]],Productos[],4,FALSE))</f>
        <v/>
      </c>
      <c r="G5384" s="1" t="str">
        <f>IF(ISBLANK(Ventas[[#This Row],[Código]]),"",VLOOKUP(Ventas[[#This Row],[Código]],Productos[],5,FALSE))</f>
        <v/>
      </c>
      <c r="H5384" s="23" t="str">
        <f>IF(ISBLANK(Ventas[[#This Row],[Código]]),"",Ventas[[#This Row],[Precio Unitario]]*Ventas[[#This Row],[Cantidad]])</f>
        <v/>
      </c>
      <c r="I5384" s="1" t="str">
        <f>IF(ISBLANK(Ventas[[#This Row],[Código]]),"",SUM(Ventas[[#This Row],[Monto]],I5383))</f>
        <v/>
      </c>
    </row>
    <row r="5385" spans="3:9" x14ac:dyDescent="0.25">
      <c r="C5385" t="str">
        <f>IF(ISBLANK(Ventas[[#This Row],[Código]]),"",VLOOKUP(Ventas[[#This Row],[Código]],Productos[],2,FALSE))</f>
        <v/>
      </c>
      <c r="D5385" t="str">
        <f>IF(ISBLANK(Ventas[[#This Row],[Código]]),"",VLOOKUP(Ventas[[#This Row],[Código]],Productos[],3,FALSE))</f>
        <v/>
      </c>
      <c r="E5385" s="22"/>
      <c r="F5385" s="1" t="str">
        <f>IF(ISBLANK(Ventas[[#This Row],[Código]]),"",VLOOKUP(Ventas[[#This Row],[Código]],Productos[],4,FALSE))</f>
        <v/>
      </c>
      <c r="G5385" s="1" t="str">
        <f>IF(ISBLANK(Ventas[[#This Row],[Código]]),"",VLOOKUP(Ventas[[#This Row],[Código]],Productos[],5,FALSE))</f>
        <v/>
      </c>
      <c r="H5385" s="23" t="str">
        <f>IF(ISBLANK(Ventas[[#This Row],[Código]]),"",Ventas[[#This Row],[Precio Unitario]]*Ventas[[#This Row],[Cantidad]])</f>
        <v/>
      </c>
      <c r="I5385" s="1" t="str">
        <f>IF(ISBLANK(Ventas[[#This Row],[Código]]),"",SUM(Ventas[[#This Row],[Monto]],I5384))</f>
        <v/>
      </c>
    </row>
    <row r="5386" spans="3:9" x14ac:dyDescent="0.25">
      <c r="C5386" t="str">
        <f>IF(ISBLANK(Ventas[[#This Row],[Código]]),"",VLOOKUP(Ventas[[#This Row],[Código]],Productos[],2,FALSE))</f>
        <v/>
      </c>
      <c r="D5386" t="str">
        <f>IF(ISBLANK(Ventas[[#This Row],[Código]]),"",VLOOKUP(Ventas[[#This Row],[Código]],Productos[],3,FALSE))</f>
        <v/>
      </c>
      <c r="E5386" s="22"/>
      <c r="F5386" s="1" t="str">
        <f>IF(ISBLANK(Ventas[[#This Row],[Código]]),"",VLOOKUP(Ventas[[#This Row],[Código]],Productos[],4,FALSE))</f>
        <v/>
      </c>
      <c r="G5386" s="1" t="str">
        <f>IF(ISBLANK(Ventas[[#This Row],[Código]]),"",VLOOKUP(Ventas[[#This Row],[Código]],Productos[],5,FALSE))</f>
        <v/>
      </c>
      <c r="H5386" s="23" t="str">
        <f>IF(ISBLANK(Ventas[[#This Row],[Código]]),"",Ventas[[#This Row],[Precio Unitario]]*Ventas[[#This Row],[Cantidad]])</f>
        <v/>
      </c>
      <c r="I5386" s="1" t="str">
        <f>IF(ISBLANK(Ventas[[#This Row],[Código]]),"",SUM(Ventas[[#This Row],[Monto]],I5385))</f>
        <v/>
      </c>
    </row>
    <row r="5387" spans="3:9" x14ac:dyDescent="0.25">
      <c r="C5387" t="str">
        <f>IF(ISBLANK(Ventas[[#This Row],[Código]]),"",VLOOKUP(Ventas[[#This Row],[Código]],Productos[],2,FALSE))</f>
        <v/>
      </c>
      <c r="D5387" t="str">
        <f>IF(ISBLANK(Ventas[[#This Row],[Código]]),"",VLOOKUP(Ventas[[#This Row],[Código]],Productos[],3,FALSE))</f>
        <v/>
      </c>
      <c r="E5387" s="22"/>
      <c r="F5387" s="1" t="str">
        <f>IF(ISBLANK(Ventas[[#This Row],[Código]]),"",VLOOKUP(Ventas[[#This Row],[Código]],Productos[],4,FALSE))</f>
        <v/>
      </c>
      <c r="G5387" s="1" t="str">
        <f>IF(ISBLANK(Ventas[[#This Row],[Código]]),"",VLOOKUP(Ventas[[#This Row],[Código]],Productos[],5,FALSE))</f>
        <v/>
      </c>
      <c r="H5387" s="23" t="str">
        <f>IF(ISBLANK(Ventas[[#This Row],[Código]]),"",Ventas[[#This Row],[Precio Unitario]]*Ventas[[#This Row],[Cantidad]])</f>
        <v/>
      </c>
      <c r="I5387" s="1" t="str">
        <f>IF(ISBLANK(Ventas[[#This Row],[Código]]),"",SUM(Ventas[[#This Row],[Monto]],I5386))</f>
        <v/>
      </c>
    </row>
    <row r="5388" spans="3:9" x14ac:dyDescent="0.25">
      <c r="C5388" t="str">
        <f>IF(ISBLANK(Ventas[[#This Row],[Código]]),"",VLOOKUP(Ventas[[#This Row],[Código]],Productos[],2,FALSE))</f>
        <v/>
      </c>
      <c r="D5388" t="str">
        <f>IF(ISBLANK(Ventas[[#This Row],[Código]]),"",VLOOKUP(Ventas[[#This Row],[Código]],Productos[],3,FALSE))</f>
        <v/>
      </c>
      <c r="E5388" s="22"/>
      <c r="F5388" s="1" t="str">
        <f>IF(ISBLANK(Ventas[[#This Row],[Código]]),"",VLOOKUP(Ventas[[#This Row],[Código]],Productos[],4,FALSE))</f>
        <v/>
      </c>
      <c r="G5388" s="1" t="str">
        <f>IF(ISBLANK(Ventas[[#This Row],[Código]]),"",VLOOKUP(Ventas[[#This Row],[Código]],Productos[],5,FALSE))</f>
        <v/>
      </c>
      <c r="H5388" s="23" t="str">
        <f>IF(ISBLANK(Ventas[[#This Row],[Código]]),"",Ventas[[#This Row],[Precio Unitario]]*Ventas[[#This Row],[Cantidad]])</f>
        <v/>
      </c>
      <c r="I5388" s="1" t="str">
        <f>IF(ISBLANK(Ventas[[#This Row],[Código]]),"",SUM(Ventas[[#This Row],[Monto]],I5387))</f>
        <v/>
      </c>
    </row>
    <row r="5389" spans="3:9" x14ac:dyDescent="0.25">
      <c r="C5389" t="str">
        <f>IF(ISBLANK(Ventas[[#This Row],[Código]]),"",VLOOKUP(Ventas[[#This Row],[Código]],Productos[],2,FALSE))</f>
        <v/>
      </c>
      <c r="D5389" t="str">
        <f>IF(ISBLANK(Ventas[[#This Row],[Código]]),"",VLOOKUP(Ventas[[#This Row],[Código]],Productos[],3,FALSE))</f>
        <v/>
      </c>
      <c r="E5389" s="22"/>
      <c r="F5389" s="1" t="str">
        <f>IF(ISBLANK(Ventas[[#This Row],[Código]]),"",VLOOKUP(Ventas[[#This Row],[Código]],Productos[],4,FALSE))</f>
        <v/>
      </c>
      <c r="G5389" s="1" t="str">
        <f>IF(ISBLANK(Ventas[[#This Row],[Código]]),"",VLOOKUP(Ventas[[#This Row],[Código]],Productos[],5,FALSE))</f>
        <v/>
      </c>
      <c r="H5389" s="23" t="str">
        <f>IF(ISBLANK(Ventas[[#This Row],[Código]]),"",Ventas[[#This Row],[Precio Unitario]]*Ventas[[#This Row],[Cantidad]])</f>
        <v/>
      </c>
      <c r="I5389" s="1" t="str">
        <f>IF(ISBLANK(Ventas[[#This Row],[Código]]),"",SUM(Ventas[[#This Row],[Monto]],I5388))</f>
        <v/>
      </c>
    </row>
    <row r="5390" spans="3:9" x14ac:dyDescent="0.25">
      <c r="C5390" t="str">
        <f>IF(ISBLANK(Ventas[[#This Row],[Código]]),"",VLOOKUP(Ventas[[#This Row],[Código]],Productos[],2,FALSE))</f>
        <v/>
      </c>
      <c r="D5390" t="str">
        <f>IF(ISBLANK(Ventas[[#This Row],[Código]]),"",VLOOKUP(Ventas[[#This Row],[Código]],Productos[],3,FALSE))</f>
        <v/>
      </c>
      <c r="E5390" s="22"/>
      <c r="F5390" s="1" t="str">
        <f>IF(ISBLANK(Ventas[[#This Row],[Código]]),"",VLOOKUP(Ventas[[#This Row],[Código]],Productos[],4,FALSE))</f>
        <v/>
      </c>
      <c r="G5390" s="1" t="str">
        <f>IF(ISBLANK(Ventas[[#This Row],[Código]]),"",VLOOKUP(Ventas[[#This Row],[Código]],Productos[],5,FALSE))</f>
        <v/>
      </c>
      <c r="H5390" s="23" t="str">
        <f>IF(ISBLANK(Ventas[[#This Row],[Código]]),"",Ventas[[#This Row],[Precio Unitario]]*Ventas[[#This Row],[Cantidad]])</f>
        <v/>
      </c>
      <c r="I5390" s="1" t="str">
        <f>IF(ISBLANK(Ventas[[#This Row],[Código]]),"",SUM(Ventas[[#This Row],[Monto]],I5389))</f>
        <v/>
      </c>
    </row>
    <row r="5391" spans="3:9" x14ac:dyDescent="0.25">
      <c r="C5391" t="str">
        <f>IF(ISBLANK(Ventas[[#This Row],[Código]]),"",VLOOKUP(Ventas[[#This Row],[Código]],Productos[],2,FALSE))</f>
        <v/>
      </c>
      <c r="D5391" t="str">
        <f>IF(ISBLANK(Ventas[[#This Row],[Código]]),"",VLOOKUP(Ventas[[#This Row],[Código]],Productos[],3,FALSE))</f>
        <v/>
      </c>
      <c r="E5391" s="22"/>
      <c r="F5391" s="1" t="str">
        <f>IF(ISBLANK(Ventas[[#This Row],[Código]]),"",VLOOKUP(Ventas[[#This Row],[Código]],Productos[],4,FALSE))</f>
        <v/>
      </c>
      <c r="G5391" s="1" t="str">
        <f>IF(ISBLANK(Ventas[[#This Row],[Código]]),"",VLOOKUP(Ventas[[#This Row],[Código]],Productos[],5,FALSE))</f>
        <v/>
      </c>
      <c r="H5391" s="23" t="str">
        <f>IF(ISBLANK(Ventas[[#This Row],[Código]]),"",Ventas[[#This Row],[Precio Unitario]]*Ventas[[#This Row],[Cantidad]])</f>
        <v/>
      </c>
      <c r="I5391" s="1" t="str">
        <f>IF(ISBLANK(Ventas[[#This Row],[Código]]),"",SUM(Ventas[[#This Row],[Monto]],I5390))</f>
        <v/>
      </c>
    </row>
    <row r="5392" spans="3:9" x14ac:dyDescent="0.25">
      <c r="C5392" t="str">
        <f>IF(ISBLANK(Ventas[[#This Row],[Código]]),"",VLOOKUP(Ventas[[#This Row],[Código]],Productos[],2,FALSE))</f>
        <v/>
      </c>
      <c r="D5392" t="str">
        <f>IF(ISBLANK(Ventas[[#This Row],[Código]]),"",VLOOKUP(Ventas[[#This Row],[Código]],Productos[],3,FALSE))</f>
        <v/>
      </c>
      <c r="E5392" s="22"/>
      <c r="F5392" s="1" t="str">
        <f>IF(ISBLANK(Ventas[[#This Row],[Código]]),"",VLOOKUP(Ventas[[#This Row],[Código]],Productos[],4,FALSE))</f>
        <v/>
      </c>
      <c r="G5392" s="1" t="str">
        <f>IF(ISBLANK(Ventas[[#This Row],[Código]]),"",VLOOKUP(Ventas[[#This Row],[Código]],Productos[],5,FALSE))</f>
        <v/>
      </c>
      <c r="H5392" s="23" t="str">
        <f>IF(ISBLANK(Ventas[[#This Row],[Código]]),"",Ventas[[#This Row],[Precio Unitario]]*Ventas[[#This Row],[Cantidad]])</f>
        <v/>
      </c>
      <c r="I5392" s="1" t="str">
        <f>IF(ISBLANK(Ventas[[#This Row],[Código]]),"",SUM(Ventas[[#This Row],[Monto]],I5391))</f>
        <v/>
      </c>
    </row>
    <row r="5393" spans="3:9" x14ac:dyDescent="0.25">
      <c r="C5393" t="str">
        <f>IF(ISBLANK(Ventas[[#This Row],[Código]]),"",VLOOKUP(Ventas[[#This Row],[Código]],Productos[],2,FALSE))</f>
        <v/>
      </c>
      <c r="D5393" t="str">
        <f>IF(ISBLANK(Ventas[[#This Row],[Código]]),"",VLOOKUP(Ventas[[#This Row],[Código]],Productos[],3,FALSE))</f>
        <v/>
      </c>
      <c r="E5393" s="22"/>
      <c r="F5393" s="1" t="str">
        <f>IF(ISBLANK(Ventas[[#This Row],[Código]]),"",VLOOKUP(Ventas[[#This Row],[Código]],Productos[],4,FALSE))</f>
        <v/>
      </c>
      <c r="G5393" s="1" t="str">
        <f>IF(ISBLANK(Ventas[[#This Row],[Código]]),"",VLOOKUP(Ventas[[#This Row],[Código]],Productos[],5,FALSE))</f>
        <v/>
      </c>
      <c r="H5393" s="23" t="str">
        <f>IF(ISBLANK(Ventas[[#This Row],[Código]]),"",Ventas[[#This Row],[Precio Unitario]]*Ventas[[#This Row],[Cantidad]])</f>
        <v/>
      </c>
      <c r="I5393" s="1" t="str">
        <f>IF(ISBLANK(Ventas[[#This Row],[Código]]),"",SUM(Ventas[[#This Row],[Monto]],I5392))</f>
        <v/>
      </c>
    </row>
    <row r="5394" spans="3:9" x14ac:dyDescent="0.25">
      <c r="C5394" t="str">
        <f>IF(ISBLANK(Ventas[[#This Row],[Código]]),"",VLOOKUP(Ventas[[#This Row],[Código]],Productos[],2,FALSE))</f>
        <v/>
      </c>
      <c r="D5394" t="str">
        <f>IF(ISBLANK(Ventas[[#This Row],[Código]]),"",VLOOKUP(Ventas[[#This Row],[Código]],Productos[],3,FALSE))</f>
        <v/>
      </c>
      <c r="E5394" s="22"/>
      <c r="F5394" s="1" t="str">
        <f>IF(ISBLANK(Ventas[[#This Row],[Código]]),"",VLOOKUP(Ventas[[#This Row],[Código]],Productos[],4,FALSE))</f>
        <v/>
      </c>
      <c r="G5394" s="1" t="str">
        <f>IF(ISBLANK(Ventas[[#This Row],[Código]]),"",VLOOKUP(Ventas[[#This Row],[Código]],Productos[],5,FALSE))</f>
        <v/>
      </c>
      <c r="H5394" s="23" t="str">
        <f>IF(ISBLANK(Ventas[[#This Row],[Código]]),"",Ventas[[#This Row],[Precio Unitario]]*Ventas[[#This Row],[Cantidad]])</f>
        <v/>
      </c>
      <c r="I5394" s="1" t="str">
        <f>IF(ISBLANK(Ventas[[#This Row],[Código]]),"",SUM(Ventas[[#This Row],[Monto]],I5393))</f>
        <v/>
      </c>
    </row>
    <row r="5395" spans="3:9" x14ac:dyDescent="0.25">
      <c r="C5395" t="str">
        <f>IF(ISBLANK(Ventas[[#This Row],[Código]]),"",VLOOKUP(Ventas[[#This Row],[Código]],Productos[],2,FALSE))</f>
        <v/>
      </c>
      <c r="D5395" t="str">
        <f>IF(ISBLANK(Ventas[[#This Row],[Código]]),"",VLOOKUP(Ventas[[#This Row],[Código]],Productos[],3,FALSE))</f>
        <v/>
      </c>
      <c r="E5395" s="22"/>
      <c r="F5395" s="1" t="str">
        <f>IF(ISBLANK(Ventas[[#This Row],[Código]]),"",VLOOKUP(Ventas[[#This Row],[Código]],Productos[],4,FALSE))</f>
        <v/>
      </c>
      <c r="G5395" s="1" t="str">
        <f>IF(ISBLANK(Ventas[[#This Row],[Código]]),"",VLOOKUP(Ventas[[#This Row],[Código]],Productos[],5,FALSE))</f>
        <v/>
      </c>
      <c r="H5395" s="23" t="str">
        <f>IF(ISBLANK(Ventas[[#This Row],[Código]]),"",Ventas[[#This Row],[Precio Unitario]]*Ventas[[#This Row],[Cantidad]])</f>
        <v/>
      </c>
      <c r="I5395" s="1" t="str">
        <f>IF(ISBLANK(Ventas[[#This Row],[Código]]),"",SUM(Ventas[[#This Row],[Monto]],I5394))</f>
        <v/>
      </c>
    </row>
    <row r="5396" spans="3:9" x14ac:dyDescent="0.25">
      <c r="C5396" t="str">
        <f>IF(ISBLANK(Ventas[[#This Row],[Código]]),"",VLOOKUP(Ventas[[#This Row],[Código]],Productos[],2,FALSE))</f>
        <v/>
      </c>
      <c r="D5396" t="str">
        <f>IF(ISBLANK(Ventas[[#This Row],[Código]]),"",VLOOKUP(Ventas[[#This Row],[Código]],Productos[],3,FALSE))</f>
        <v/>
      </c>
      <c r="E5396" s="22"/>
      <c r="F5396" s="1" t="str">
        <f>IF(ISBLANK(Ventas[[#This Row],[Código]]),"",VLOOKUP(Ventas[[#This Row],[Código]],Productos[],4,FALSE))</f>
        <v/>
      </c>
      <c r="G5396" s="1" t="str">
        <f>IF(ISBLANK(Ventas[[#This Row],[Código]]),"",VLOOKUP(Ventas[[#This Row],[Código]],Productos[],5,FALSE))</f>
        <v/>
      </c>
      <c r="H5396" s="23" t="str">
        <f>IF(ISBLANK(Ventas[[#This Row],[Código]]),"",Ventas[[#This Row],[Precio Unitario]]*Ventas[[#This Row],[Cantidad]])</f>
        <v/>
      </c>
      <c r="I5396" s="1" t="str">
        <f>IF(ISBLANK(Ventas[[#This Row],[Código]]),"",SUM(Ventas[[#This Row],[Monto]],I5395))</f>
        <v/>
      </c>
    </row>
    <row r="5397" spans="3:9" x14ac:dyDescent="0.25">
      <c r="C5397" t="str">
        <f>IF(ISBLANK(Ventas[[#This Row],[Código]]),"",VLOOKUP(Ventas[[#This Row],[Código]],Productos[],2,FALSE))</f>
        <v/>
      </c>
      <c r="D5397" t="str">
        <f>IF(ISBLANK(Ventas[[#This Row],[Código]]),"",VLOOKUP(Ventas[[#This Row],[Código]],Productos[],3,FALSE))</f>
        <v/>
      </c>
      <c r="E5397" s="22"/>
      <c r="F5397" s="1" t="str">
        <f>IF(ISBLANK(Ventas[[#This Row],[Código]]),"",VLOOKUP(Ventas[[#This Row],[Código]],Productos[],4,FALSE))</f>
        <v/>
      </c>
      <c r="G5397" s="1" t="str">
        <f>IF(ISBLANK(Ventas[[#This Row],[Código]]),"",VLOOKUP(Ventas[[#This Row],[Código]],Productos[],5,FALSE))</f>
        <v/>
      </c>
      <c r="H5397" s="23" t="str">
        <f>IF(ISBLANK(Ventas[[#This Row],[Código]]),"",Ventas[[#This Row],[Precio Unitario]]*Ventas[[#This Row],[Cantidad]])</f>
        <v/>
      </c>
      <c r="I5397" s="1" t="str">
        <f>IF(ISBLANK(Ventas[[#This Row],[Código]]),"",SUM(Ventas[[#This Row],[Monto]],I5396))</f>
        <v/>
      </c>
    </row>
    <row r="5398" spans="3:9" x14ac:dyDescent="0.25">
      <c r="C5398" t="str">
        <f>IF(ISBLANK(Ventas[[#This Row],[Código]]),"",VLOOKUP(Ventas[[#This Row],[Código]],Productos[],2,FALSE))</f>
        <v/>
      </c>
      <c r="D5398" t="str">
        <f>IF(ISBLANK(Ventas[[#This Row],[Código]]),"",VLOOKUP(Ventas[[#This Row],[Código]],Productos[],3,FALSE))</f>
        <v/>
      </c>
      <c r="E5398" s="22"/>
      <c r="F5398" s="1" t="str">
        <f>IF(ISBLANK(Ventas[[#This Row],[Código]]),"",VLOOKUP(Ventas[[#This Row],[Código]],Productos[],4,FALSE))</f>
        <v/>
      </c>
      <c r="G5398" s="1" t="str">
        <f>IF(ISBLANK(Ventas[[#This Row],[Código]]),"",VLOOKUP(Ventas[[#This Row],[Código]],Productos[],5,FALSE))</f>
        <v/>
      </c>
      <c r="H5398" s="23" t="str">
        <f>IF(ISBLANK(Ventas[[#This Row],[Código]]),"",Ventas[[#This Row],[Precio Unitario]]*Ventas[[#This Row],[Cantidad]])</f>
        <v/>
      </c>
      <c r="I5398" s="1" t="str">
        <f>IF(ISBLANK(Ventas[[#This Row],[Código]]),"",SUM(Ventas[[#This Row],[Monto]],I5397))</f>
        <v/>
      </c>
    </row>
    <row r="5399" spans="3:9" x14ac:dyDescent="0.25">
      <c r="C5399" t="str">
        <f>IF(ISBLANK(Ventas[[#This Row],[Código]]),"",VLOOKUP(Ventas[[#This Row],[Código]],Productos[],2,FALSE))</f>
        <v/>
      </c>
      <c r="D5399" t="str">
        <f>IF(ISBLANK(Ventas[[#This Row],[Código]]),"",VLOOKUP(Ventas[[#This Row],[Código]],Productos[],3,FALSE))</f>
        <v/>
      </c>
      <c r="E5399" s="22"/>
      <c r="F5399" s="1" t="str">
        <f>IF(ISBLANK(Ventas[[#This Row],[Código]]),"",VLOOKUP(Ventas[[#This Row],[Código]],Productos[],4,FALSE))</f>
        <v/>
      </c>
      <c r="G5399" s="1" t="str">
        <f>IF(ISBLANK(Ventas[[#This Row],[Código]]),"",VLOOKUP(Ventas[[#This Row],[Código]],Productos[],5,FALSE))</f>
        <v/>
      </c>
      <c r="H5399" s="23" t="str">
        <f>IF(ISBLANK(Ventas[[#This Row],[Código]]),"",Ventas[[#This Row],[Precio Unitario]]*Ventas[[#This Row],[Cantidad]])</f>
        <v/>
      </c>
      <c r="I5399" s="1" t="str">
        <f>IF(ISBLANK(Ventas[[#This Row],[Código]]),"",SUM(Ventas[[#This Row],[Monto]],I5398))</f>
        <v/>
      </c>
    </row>
    <row r="5400" spans="3:9" x14ac:dyDescent="0.25">
      <c r="C5400" t="str">
        <f>IF(ISBLANK(Ventas[[#This Row],[Código]]),"",VLOOKUP(Ventas[[#This Row],[Código]],Productos[],2,FALSE))</f>
        <v/>
      </c>
      <c r="D5400" t="str">
        <f>IF(ISBLANK(Ventas[[#This Row],[Código]]),"",VLOOKUP(Ventas[[#This Row],[Código]],Productos[],3,FALSE))</f>
        <v/>
      </c>
      <c r="E5400" s="22"/>
      <c r="F5400" s="1" t="str">
        <f>IF(ISBLANK(Ventas[[#This Row],[Código]]),"",VLOOKUP(Ventas[[#This Row],[Código]],Productos[],4,FALSE))</f>
        <v/>
      </c>
      <c r="G5400" s="1" t="str">
        <f>IF(ISBLANK(Ventas[[#This Row],[Código]]),"",VLOOKUP(Ventas[[#This Row],[Código]],Productos[],5,FALSE))</f>
        <v/>
      </c>
      <c r="H5400" s="23" t="str">
        <f>IF(ISBLANK(Ventas[[#This Row],[Código]]),"",Ventas[[#This Row],[Precio Unitario]]*Ventas[[#This Row],[Cantidad]])</f>
        <v/>
      </c>
      <c r="I5400" s="1" t="str">
        <f>IF(ISBLANK(Ventas[[#This Row],[Código]]),"",SUM(Ventas[[#This Row],[Monto]],I5399))</f>
        <v/>
      </c>
    </row>
    <row r="5401" spans="3:9" x14ac:dyDescent="0.25">
      <c r="C5401" t="str">
        <f>IF(ISBLANK(Ventas[[#This Row],[Código]]),"",VLOOKUP(Ventas[[#This Row],[Código]],Productos[],2,FALSE))</f>
        <v/>
      </c>
      <c r="D5401" t="str">
        <f>IF(ISBLANK(Ventas[[#This Row],[Código]]),"",VLOOKUP(Ventas[[#This Row],[Código]],Productos[],3,FALSE))</f>
        <v/>
      </c>
      <c r="E5401" s="22"/>
      <c r="F5401" s="1" t="str">
        <f>IF(ISBLANK(Ventas[[#This Row],[Código]]),"",VLOOKUP(Ventas[[#This Row],[Código]],Productos[],4,FALSE))</f>
        <v/>
      </c>
      <c r="G5401" s="1" t="str">
        <f>IF(ISBLANK(Ventas[[#This Row],[Código]]),"",VLOOKUP(Ventas[[#This Row],[Código]],Productos[],5,FALSE))</f>
        <v/>
      </c>
      <c r="H5401" s="23" t="str">
        <f>IF(ISBLANK(Ventas[[#This Row],[Código]]),"",Ventas[[#This Row],[Precio Unitario]]*Ventas[[#This Row],[Cantidad]])</f>
        <v/>
      </c>
      <c r="I5401" s="1" t="str">
        <f>IF(ISBLANK(Ventas[[#This Row],[Código]]),"",SUM(Ventas[[#This Row],[Monto]],I5400))</f>
        <v/>
      </c>
    </row>
    <row r="5402" spans="3:9" x14ac:dyDescent="0.25">
      <c r="C5402" t="str">
        <f>IF(ISBLANK(Ventas[[#This Row],[Código]]),"",VLOOKUP(Ventas[[#This Row],[Código]],Productos[],2,FALSE))</f>
        <v/>
      </c>
      <c r="D5402" t="str">
        <f>IF(ISBLANK(Ventas[[#This Row],[Código]]),"",VLOOKUP(Ventas[[#This Row],[Código]],Productos[],3,FALSE))</f>
        <v/>
      </c>
      <c r="E5402" s="22"/>
      <c r="F5402" s="1" t="str">
        <f>IF(ISBLANK(Ventas[[#This Row],[Código]]),"",VLOOKUP(Ventas[[#This Row],[Código]],Productos[],4,FALSE))</f>
        <v/>
      </c>
      <c r="G5402" s="1" t="str">
        <f>IF(ISBLANK(Ventas[[#This Row],[Código]]),"",VLOOKUP(Ventas[[#This Row],[Código]],Productos[],5,FALSE))</f>
        <v/>
      </c>
      <c r="H5402" s="23" t="str">
        <f>IF(ISBLANK(Ventas[[#This Row],[Código]]),"",Ventas[[#This Row],[Precio Unitario]]*Ventas[[#This Row],[Cantidad]])</f>
        <v/>
      </c>
      <c r="I5402" s="1" t="str">
        <f>IF(ISBLANK(Ventas[[#This Row],[Código]]),"",SUM(Ventas[[#This Row],[Monto]],I5401))</f>
        <v/>
      </c>
    </row>
    <row r="5403" spans="3:9" x14ac:dyDescent="0.25">
      <c r="C5403" t="str">
        <f>IF(ISBLANK(Ventas[[#This Row],[Código]]),"",VLOOKUP(Ventas[[#This Row],[Código]],Productos[],2,FALSE))</f>
        <v/>
      </c>
      <c r="D5403" t="str">
        <f>IF(ISBLANK(Ventas[[#This Row],[Código]]),"",VLOOKUP(Ventas[[#This Row],[Código]],Productos[],3,FALSE))</f>
        <v/>
      </c>
      <c r="E5403" s="22"/>
      <c r="F5403" s="1" t="str">
        <f>IF(ISBLANK(Ventas[[#This Row],[Código]]),"",VLOOKUP(Ventas[[#This Row],[Código]],Productos[],4,FALSE))</f>
        <v/>
      </c>
      <c r="G5403" s="1" t="str">
        <f>IF(ISBLANK(Ventas[[#This Row],[Código]]),"",VLOOKUP(Ventas[[#This Row],[Código]],Productos[],5,FALSE))</f>
        <v/>
      </c>
      <c r="H5403" s="23" t="str">
        <f>IF(ISBLANK(Ventas[[#This Row],[Código]]),"",Ventas[[#This Row],[Precio Unitario]]*Ventas[[#This Row],[Cantidad]])</f>
        <v/>
      </c>
      <c r="I5403" s="1" t="str">
        <f>IF(ISBLANK(Ventas[[#This Row],[Código]]),"",SUM(Ventas[[#This Row],[Monto]],I5402))</f>
        <v/>
      </c>
    </row>
    <row r="5404" spans="3:9" x14ac:dyDescent="0.25">
      <c r="C5404" t="str">
        <f>IF(ISBLANK(Ventas[[#This Row],[Código]]),"",VLOOKUP(Ventas[[#This Row],[Código]],Productos[],2,FALSE))</f>
        <v/>
      </c>
      <c r="D5404" t="str">
        <f>IF(ISBLANK(Ventas[[#This Row],[Código]]),"",VLOOKUP(Ventas[[#This Row],[Código]],Productos[],3,FALSE))</f>
        <v/>
      </c>
      <c r="E5404" s="22"/>
      <c r="F5404" s="1" t="str">
        <f>IF(ISBLANK(Ventas[[#This Row],[Código]]),"",VLOOKUP(Ventas[[#This Row],[Código]],Productos[],4,FALSE))</f>
        <v/>
      </c>
      <c r="G5404" s="1" t="str">
        <f>IF(ISBLANK(Ventas[[#This Row],[Código]]),"",VLOOKUP(Ventas[[#This Row],[Código]],Productos[],5,FALSE))</f>
        <v/>
      </c>
      <c r="H5404" s="23" t="str">
        <f>IF(ISBLANK(Ventas[[#This Row],[Código]]),"",Ventas[[#This Row],[Precio Unitario]]*Ventas[[#This Row],[Cantidad]])</f>
        <v/>
      </c>
      <c r="I5404" s="1" t="str">
        <f>IF(ISBLANK(Ventas[[#This Row],[Código]]),"",SUM(Ventas[[#This Row],[Monto]],I5403))</f>
        <v/>
      </c>
    </row>
    <row r="5405" spans="3:9" x14ac:dyDescent="0.25">
      <c r="C5405" t="str">
        <f>IF(ISBLANK(Ventas[[#This Row],[Código]]),"",VLOOKUP(Ventas[[#This Row],[Código]],Productos[],2,FALSE))</f>
        <v/>
      </c>
      <c r="D5405" t="str">
        <f>IF(ISBLANK(Ventas[[#This Row],[Código]]),"",VLOOKUP(Ventas[[#This Row],[Código]],Productos[],3,FALSE))</f>
        <v/>
      </c>
      <c r="E5405" s="22"/>
      <c r="F5405" s="1" t="str">
        <f>IF(ISBLANK(Ventas[[#This Row],[Código]]),"",VLOOKUP(Ventas[[#This Row],[Código]],Productos[],4,FALSE))</f>
        <v/>
      </c>
      <c r="G5405" s="1" t="str">
        <f>IF(ISBLANK(Ventas[[#This Row],[Código]]),"",VLOOKUP(Ventas[[#This Row],[Código]],Productos[],5,FALSE))</f>
        <v/>
      </c>
      <c r="H5405" s="23" t="str">
        <f>IF(ISBLANK(Ventas[[#This Row],[Código]]),"",Ventas[[#This Row],[Precio Unitario]]*Ventas[[#This Row],[Cantidad]])</f>
        <v/>
      </c>
      <c r="I5405" s="1" t="str">
        <f>IF(ISBLANK(Ventas[[#This Row],[Código]]),"",SUM(Ventas[[#This Row],[Monto]],I5404))</f>
        <v/>
      </c>
    </row>
    <row r="5406" spans="3:9" x14ac:dyDescent="0.25">
      <c r="C5406" t="str">
        <f>IF(ISBLANK(Ventas[[#This Row],[Código]]),"",VLOOKUP(Ventas[[#This Row],[Código]],Productos[],2,FALSE))</f>
        <v/>
      </c>
      <c r="D5406" t="str">
        <f>IF(ISBLANK(Ventas[[#This Row],[Código]]),"",VLOOKUP(Ventas[[#This Row],[Código]],Productos[],3,FALSE))</f>
        <v/>
      </c>
      <c r="E5406" s="22"/>
      <c r="F5406" s="1" t="str">
        <f>IF(ISBLANK(Ventas[[#This Row],[Código]]),"",VLOOKUP(Ventas[[#This Row],[Código]],Productos[],4,FALSE))</f>
        <v/>
      </c>
      <c r="G5406" s="1" t="str">
        <f>IF(ISBLANK(Ventas[[#This Row],[Código]]),"",VLOOKUP(Ventas[[#This Row],[Código]],Productos[],5,FALSE))</f>
        <v/>
      </c>
      <c r="H5406" s="23" t="str">
        <f>IF(ISBLANK(Ventas[[#This Row],[Código]]),"",Ventas[[#This Row],[Precio Unitario]]*Ventas[[#This Row],[Cantidad]])</f>
        <v/>
      </c>
      <c r="I5406" s="1" t="str">
        <f>IF(ISBLANK(Ventas[[#This Row],[Código]]),"",SUM(Ventas[[#This Row],[Monto]],I5405))</f>
        <v/>
      </c>
    </row>
    <row r="5407" spans="3:9" x14ac:dyDescent="0.25">
      <c r="C5407" t="str">
        <f>IF(ISBLANK(Ventas[[#This Row],[Código]]),"",VLOOKUP(Ventas[[#This Row],[Código]],Productos[],2,FALSE))</f>
        <v/>
      </c>
      <c r="D5407" t="str">
        <f>IF(ISBLANK(Ventas[[#This Row],[Código]]),"",VLOOKUP(Ventas[[#This Row],[Código]],Productos[],3,FALSE))</f>
        <v/>
      </c>
      <c r="E5407" s="22"/>
      <c r="F5407" s="1" t="str">
        <f>IF(ISBLANK(Ventas[[#This Row],[Código]]),"",VLOOKUP(Ventas[[#This Row],[Código]],Productos[],4,FALSE))</f>
        <v/>
      </c>
      <c r="G5407" s="1" t="str">
        <f>IF(ISBLANK(Ventas[[#This Row],[Código]]),"",VLOOKUP(Ventas[[#This Row],[Código]],Productos[],5,FALSE))</f>
        <v/>
      </c>
      <c r="H5407" s="23" t="str">
        <f>IF(ISBLANK(Ventas[[#This Row],[Código]]),"",Ventas[[#This Row],[Precio Unitario]]*Ventas[[#This Row],[Cantidad]])</f>
        <v/>
      </c>
      <c r="I5407" s="1" t="str">
        <f>IF(ISBLANK(Ventas[[#This Row],[Código]]),"",SUM(Ventas[[#This Row],[Monto]],I5406))</f>
        <v/>
      </c>
    </row>
    <row r="5408" spans="3:9" x14ac:dyDescent="0.25">
      <c r="C5408" t="str">
        <f>IF(ISBLANK(Ventas[[#This Row],[Código]]),"",VLOOKUP(Ventas[[#This Row],[Código]],Productos[],2,FALSE))</f>
        <v/>
      </c>
      <c r="D5408" t="str">
        <f>IF(ISBLANK(Ventas[[#This Row],[Código]]),"",VLOOKUP(Ventas[[#This Row],[Código]],Productos[],3,FALSE))</f>
        <v/>
      </c>
      <c r="E5408" s="22"/>
      <c r="F5408" s="1" t="str">
        <f>IF(ISBLANK(Ventas[[#This Row],[Código]]),"",VLOOKUP(Ventas[[#This Row],[Código]],Productos[],4,FALSE))</f>
        <v/>
      </c>
      <c r="G5408" s="1" t="str">
        <f>IF(ISBLANK(Ventas[[#This Row],[Código]]),"",VLOOKUP(Ventas[[#This Row],[Código]],Productos[],5,FALSE))</f>
        <v/>
      </c>
      <c r="H5408" s="23" t="str">
        <f>IF(ISBLANK(Ventas[[#This Row],[Código]]),"",Ventas[[#This Row],[Precio Unitario]]*Ventas[[#This Row],[Cantidad]])</f>
        <v/>
      </c>
      <c r="I5408" s="1" t="str">
        <f>IF(ISBLANK(Ventas[[#This Row],[Código]]),"",SUM(Ventas[[#This Row],[Monto]],I5407))</f>
        <v/>
      </c>
    </row>
    <row r="5409" spans="3:9" x14ac:dyDescent="0.25">
      <c r="C5409" t="str">
        <f>IF(ISBLANK(Ventas[[#This Row],[Código]]),"",VLOOKUP(Ventas[[#This Row],[Código]],Productos[],2,FALSE))</f>
        <v/>
      </c>
      <c r="D5409" t="str">
        <f>IF(ISBLANK(Ventas[[#This Row],[Código]]),"",VLOOKUP(Ventas[[#This Row],[Código]],Productos[],3,FALSE))</f>
        <v/>
      </c>
      <c r="E5409" s="22"/>
      <c r="F5409" s="1" t="str">
        <f>IF(ISBLANK(Ventas[[#This Row],[Código]]),"",VLOOKUP(Ventas[[#This Row],[Código]],Productos[],4,FALSE))</f>
        <v/>
      </c>
      <c r="G5409" s="1" t="str">
        <f>IF(ISBLANK(Ventas[[#This Row],[Código]]),"",VLOOKUP(Ventas[[#This Row],[Código]],Productos[],5,FALSE))</f>
        <v/>
      </c>
      <c r="H5409" s="23" t="str">
        <f>IF(ISBLANK(Ventas[[#This Row],[Código]]),"",Ventas[[#This Row],[Precio Unitario]]*Ventas[[#This Row],[Cantidad]])</f>
        <v/>
      </c>
      <c r="I5409" s="1" t="str">
        <f>IF(ISBLANK(Ventas[[#This Row],[Código]]),"",SUM(Ventas[[#This Row],[Monto]],I5408))</f>
        <v/>
      </c>
    </row>
    <row r="5410" spans="3:9" x14ac:dyDescent="0.25">
      <c r="C5410" t="str">
        <f>IF(ISBLANK(Ventas[[#This Row],[Código]]),"",VLOOKUP(Ventas[[#This Row],[Código]],Productos[],2,FALSE))</f>
        <v/>
      </c>
      <c r="D5410" t="str">
        <f>IF(ISBLANK(Ventas[[#This Row],[Código]]),"",VLOOKUP(Ventas[[#This Row],[Código]],Productos[],3,FALSE))</f>
        <v/>
      </c>
      <c r="E5410" s="22"/>
      <c r="F5410" s="1" t="str">
        <f>IF(ISBLANK(Ventas[[#This Row],[Código]]),"",VLOOKUP(Ventas[[#This Row],[Código]],Productos[],4,FALSE))</f>
        <v/>
      </c>
      <c r="G5410" s="1" t="str">
        <f>IF(ISBLANK(Ventas[[#This Row],[Código]]),"",VLOOKUP(Ventas[[#This Row],[Código]],Productos[],5,FALSE))</f>
        <v/>
      </c>
      <c r="H5410" s="23" t="str">
        <f>IF(ISBLANK(Ventas[[#This Row],[Código]]),"",Ventas[[#This Row],[Precio Unitario]]*Ventas[[#This Row],[Cantidad]])</f>
        <v/>
      </c>
      <c r="I5410" s="1" t="str">
        <f>IF(ISBLANK(Ventas[[#This Row],[Código]]),"",SUM(Ventas[[#This Row],[Monto]],I5409))</f>
        <v/>
      </c>
    </row>
    <row r="5411" spans="3:9" x14ac:dyDescent="0.25">
      <c r="C5411" t="str">
        <f>IF(ISBLANK(Ventas[[#This Row],[Código]]),"",VLOOKUP(Ventas[[#This Row],[Código]],Productos[],2,FALSE))</f>
        <v/>
      </c>
      <c r="D5411" t="str">
        <f>IF(ISBLANK(Ventas[[#This Row],[Código]]),"",VLOOKUP(Ventas[[#This Row],[Código]],Productos[],3,FALSE))</f>
        <v/>
      </c>
      <c r="E5411" s="22"/>
      <c r="F5411" s="1" t="str">
        <f>IF(ISBLANK(Ventas[[#This Row],[Código]]),"",VLOOKUP(Ventas[[#This Row],[Código]],Productos[],4,FALSE))</f>
        <v/>
      </c>
      <c r="G5411" s="1" t="str">
        <f>IF(ISBLANK(Ventas[[#This Row],[Código]]),"",VLOOKUP(Ventas[[#This Row],[Código]],Productos[],5,FALSE))</f>
        <v/>
      </c>
      <c r="H5411" s="23" t="str">
        <f>IF(ISBLANK(Ventas[[#This Row],[Código]]),"",Ventas[[#This Row],[Precio Unitario]]*Ventas[[#This Row],[Cantidad]])</f>
        <v/>
      </c>
      <c r="I5411" s="1" t="str">
        <f>IF(ISBLANK(Ventas[[#This Row],[Código]]),"",SUM(Ventas[[#This Row],[Monto]],I5410))</f>
        <v/>
      </c>
    </row>
    <row r="5412" spans="3:9" x14ac:dyDescent="0.25">
      <c r="C5412" t="str">
        <f>IF(ISBLANK(Ventas[[#This Row],[Código]]),"",VLOOKUP(Ventas[[#This Row],[Código]],Productos[],2,FALSE))</f>
        <v/>
      </c>
      <c r="D5412" t="str">
        <f>IF(ISBLANK(Ventas[[#This Row],[Código]]),"",VLOOKUP(Ventas[[#This Row],[Código]],Productos[],3,FALSE))</f>
        <v/>
      </c>
      <c r="E5412" s="22"/>
      <c r="F5412" s="1" t="str">
        <f>IF(ISBLANK(Ventas[[#This Row],[Código]]),"",VLOOKUP(Ventas[[#This Row],[Código]],Productos[],4,FALSE))</f>
        <v/>
      </c>
      <c r="G5412" s="1" t="str">
        <f>IF(ISBLANK(Ventas[[#This Row],[Código]]),"",VLOOKUP(Ventas[[#This Row],[Código]],Productos[],5,FALSE))</f>
        <v/>
      </c>
      <c r="H5412" s="23" t="str">
        <f>IF(ISBLANK(Ventas[[#This Row],[Código]]),"",Ventas[[#This Row],[Precio Unitario]]*Ventas[[#This Row],[Cantidad]])</f>
        <v/>
      </c>
      <c r="I5412" s="1" t="str">
        <f>IF(ISBLANK(Ventas[[#This Row],[Código]]),"",SUM(Ventas[[#This Row],[Monto]],I5411))</f>
        <v/>
      </c>
    </row>
    <row r="5413" spans="3:9" x14ac:dyDescent="0.25">
      <c r="C5413" t="str">
        <f>IF(ISBLANK(Ventas[[#This Row],[Código]]),"",VLOOKUP(Ventas[[#This Row],[Código]],Productos[],2,FALSE))</f>
        <v/>
      </c>
      <c r="D5413" t="str">
        <f>IF(ISBLANK(Ventas[[#This Row],[Código]]),"",VLOOKUP(Ventas[[#This Row],[Código]],Productos[],3,FALSE))</f>
        <v/>
      </c>
      <c r="E5413" s="22"/>
      <c r="F5413" s="1" t="str">
        <f>IF(ISBLANK(Ventas[[#This Row],[Código]]),"",VLOOKUP(Ventas[[#This Row],[Código]],Productos[],4,FALSE))</f>
        <v/>
      </c>
      <c r="G5413" s="1" t="str">
        <f>IF(ISBLANK(Ventas[[#This Row],[Código]]),"",VLOOKUP(Ventas[[#This Row],[Código]],Productos[],5,FALSE))</f>
        <v/>
      </c>
      <c r="H5413" s="23" t="str">
        <f>IF(ISBLANK(Ventas[[#This Row],[Código]]),"",Ventas[[#This Row],[Precio Unitario]]*Ventas[[#This Row],[Cantidad]])</f>
        <v/>
      </c>
      <c r="I5413" s="1" t="str">
        <f>IF(ISBLANK(Ventas[[#This Row],[Código]]),"",SUM(Ventas[[#This Row],[Monto]],I5412))</f>
        <v/>
      </c>
    </row>
    <row r="5414" spans="3:9" x14ac:dyDescent="0.25">
      <c r="C5414" t="str">
        <f>IF(ISBLANK(Ventas[[#This Row],[Código]]),"",VLOOKUP(Ventas[[#This Row],[Código]],Productos[],2,FALSE))</f>
        <v/>
      </c>
      <c r="D5414" t="str">
        <f>IF(ISBLANK(Ventas[[#This Row],[Código]]),"",VLOOKUP(Ventas[[#This Row],[Código]],Productos[],3,FALSE))</f>
        <v/>
      </c>
      <c r="E5414" s="22"/>
      <c r="F5414" s="1" t="str">
        <f>IF(ISBLANK(Ventas[[#This Row],[Código]]),"",VLOOKUP(Ventas[[#This Row],[Código]],Productos[],4,FALSE))</f>
        <v/>
      </c>
      <c r="G5414" s="1" t="str">
        <f>IF(ISBLANK(Ventas[[#This Row],[Código]]),"",VLOOKUP(Ventas[[#This Row],[Código]],Productos[],5,FALSE))</f>
        <v/>
      </c>
      <c r="H5414" s="23" t="str">
        <f>IF(ISBLANK(Ventas[[#This Row],[Código]]),"",Ventas[[#This Row],[Precio Unitario]]*Ventas[[#This Row],[Cantidad]])</f>
        <v/>
      </c>
      <c r="I5414" s="1" t="str">
        <f>IF(ISBLANK(Ventas[[#This Row],[Código]]),"",SUM(Ventas[[#This Row],[Monto]],I5413))</f>
        <v/>
      </c>
    </row>
    <row r="5415" spans="3:9" x14ac:dyDescent="0.25">
      <c r="C5415" t="str">
        <f>IF(ISBLANK(Ventas[[#This Row],[Código]]),"",VLOOKUP(Ventas[[#This Row],[Código]],Productos[],2,FALSE))</f>
        <v/>
      </c>
      <c r="D5415" t="str">
        <f>IF(ISBLANK(Ventas[[#This Row],[Código]]),"",VLOOKUP(Ventas[[#This Row],[Código]],Productos[],3,FALSE))</f>
        <v/>
      </c>
      <c r="E5415" s="22"/>
      <c r="F5415" s="1" t="str">
        <f>IF(ISBLANK(Ventas[[#This Row],[Código]]),"",VLOOKUP(Ventas[[#This Row],[Código]],Productos[],4,FALSE))</f>
        <v/>
      </c>
      <c r="G5415" s="1" t="str">
        <f>IF(ISBLANK(Ventas[[#This Row],[Código]]),"",VLOOKUP(Ventas[[#This Row],[Código]],Productos[],5,FALSE))</f>
        <v/>
      </c>
      <c r="H5415" s="23" t="str">
        <f>IF(ISBLANK(Ventas[[#This Row],[Código]]),"",Ventas[[#This Row],[Precio Unitario]]*Ventas[[#This Row],[Cantidad]])</f>
        <v/>
      </c>
      <c r="I5415" s="1" t="str">
        <f>IF(ISBLANK(Ventas[[#This Row],[Código]]),"",SUM(Ventas[[#This Row],[Monto]],I5414))</f>
        <v/>
      </c>
    </row>
    <row r="5416" spans="3:9" x14ac:dyDescent="0.25">
      <c r="C5416" t="str">
        <f>IF(ISBLANK(Ventas[[#This Row],[Código]]),"",VLOOKUP(Ventas[[#This Row],[Código]],Productos[],2,FALSE))</f>
        <v/>
      </c>
      <c r="D5416" t="str">
        <f>IF(ISBLANK(Ventas[[#This Row],[Código]]),"",VLOOKUP(Ventas[[#This Row],[Código]],Productos[],3,FALSE))</f>
        <v/>
      </c>
      <c r="E5416" s="22"/>
      <c r="F5416" s="1" t="str">
        <f>IF(ISBLANK(Ventas[[#This Row],[Código]]),"",VLOOKUP(Ventas[[#This Row],[Código]],Productos[],4,FALSE))</f>
        <v/>
      </c>
      <c r="G5416" s="1" t="str">
        <f>IF(ISBLANK(Ventas[[#This Row],[Código]]),"",VLOOKUP(Ventas[[#This Row],[Código]],Productos[],5,FALSE))</f>
        <v/>
      </c>
      <c r="H5416" s="23" t="str">
        <f>IF(ISBLANK(Ventas[[#This Row],[Código]]),"",Ventas[[#This Row],[Precio Unitario]]*Ventas[[#This Row],[Cantidad]])</f>
        <v/>
      </c>
      <c r="I5416" s="1" t="str">
        <f>IF(ISBLANK(Ventas[[#This Row],[Código]]),"",SUM(Ventas[[#This Row],[Monto]],I5415))</f>
        <v/>
      </c>
    </row>
    <row r="5417" spans="3:9" x14ac:dyDescent="0.25">
      <c r="C5417" t="str">
        <f>IF(ISBLANK(Ventas[[#This Row],[Código]]),"",VLOOKUP(Ventas[[#This Row],[Código]],Productos[],2,FALSE))</f>
        <v/>
      </c>
      <c r="D5417" t="str">
        <f>IF(ISBLANK(Ventas[[#This Row],[Código]]),"",VLOOKUP(Ventas[[#This Row],[Código]],Productos[],3,FALSE))</f>
        <v/>
      </c>
      <c r="E5417" s="22"/>
      <c r="F5417" s="1" t="str">
        <f>IF(ISBLANK(Ventas[[#This Row],[Código]]),"",VLOOKUP(Ventas[[#This Row],[Código]],Productos[],4,FALSE))</f>
        <v/>
      </c>
      <c r="G5417" s="1" t="str">
        <f>IF(ISBLANK(Ventas[[#This Row],[Código]]),"",VLOOKUP(Ventas[[#This Row],[Código]],Productos[],5,FALSE))</f>
        <v/>
      </c>
      <c r="H5417" s="23" t="str">
        <f>IF(ISBLANK(Ventas[[#This Row],[Código]]),"",Ventas[[#This Row],[Precio Unitario]]*Ventas[[#This Row],[Cantidad]])</f>
        <v/>
      </c>
      <c r="I5417" s="1" t="str">
        <f>IF(ISBLANK(Ventas[[#This Row],[Código]]),"",SUM(Ventas[[#This Row],[Monto]],I5416))</f>
        <v/>
      </c>
    </row>
    <row r="5418" spans="3:9" x14ac:dyDescent="0.25">
      <c r="C5418" t="str">
        <f>IF(ISBLANK(Ventas[[#This Row],[Código]]),"",VLOOKUP(Ventas[[#This Row],[Código]],Productos[],2,FALSE))</f>
        <v/>
      </c>
      <c r="D5418" t="str">
        <f>IF(ISBLANK(Ventas[[#This Row],[Código]]),"",VLOOKUP(Ventas[[#This Row],[Código]],Productos[],3,FALSE))</f>
        <v/>
      </c>
      <c r="E5418" s="22"/>
      <c r="F5418" s="1" t="str">
        <f>IF(ISBLANK(Ventas[[#This Row],[Código]]),"",VLOOKUP(Ventas[[#This Row],[Código]],Productos[],4,FALSE))</f>
        <v/>
      </c>
      <c r="G5418" s="1" t="str">
        <f>IF(ISBLANK(Ventas[[#This Row],[Código]]),"",VLOOKUP(Ventas[[#This Row],[Código]],Productos[],5,FALSE))</f>
        <v/>
      </c>
      <c r="H5418" s="23" t="str">
        <f>IF(ISBLANK(Ventas[[#This Row],[Código]]),"",Ventas[[#This Row],[Precio Unitario]]*Ventas[[#This Row],[Cantidad]])</f>
        <v/>
      </c>
      <c r="I5418" s="1" t="str">
        <f>IF(ISBLANK(Ventas[[#This Row],[Código]]),"",SUM(Ventas[[#This Row],[Monto]],I5417))</f>
        <v/>
      </c>
    </row>
    <row r="5419" spans="3:9" x14ac:dyDescent="0.25">
      <c r="C5419" t="str">
        <f>IF(ISBLANK(Ventas[[#This Row],[Código]]),"",VLOOKUP(Ventas[[#This Row],[Código]],Productos[],2,FALSE))</f>
        <v/>
      </c>
      <c r="D5419" t="str">
        <f>IF(ISBLANK(Ventas[[#This Row],[Código]]),"",VLOOKUP(Ventas[[#This Row],[Código]],Productos[],3,FALSE))</f>
        <v/>
      </c>
      <c r="E5419" s="22"/>
      <c r="F5419" s="1" t="str">
        <f>IF(ISBLANK(Ventas[[#This Row],[Código]]),"",VLOOKUP(Ventas[[#This Row],[Código]],Productos[],4,FALSE))</f>
        <v/>
      </c>
      <c r="G5419" s="1" t="str">
        <f>IF(ISBLANK(Ventas[[#This Row],[Código]]),"",VLOOKUP(Ventas[[#This Row],[Código]],Productos[],5,FALSE))</f>
        <v/>
      </c>
      <c r="H5419" s="23" t="str">
        <f>IF(ISBLANK(Ventas[[#This Row],[Código]]),"",Ventas[[#This Row],[Precio Unitario]]*Ventas[[#This Row],[Cantidad]])</f>
        <v/>
      </c>
      <c r="I5419" s="1" t="str">
        <f>IF(ISBLANK(Ventas[[#This Row],[Código]]),"",SUM(Ventas[[#This Row],[Monto]],I5418))</f>
        <v/>
      </c>
    </row>
    <row r="5420" spans="3:9" x14ac:dyDescent="0.25">
      <c r="C5420" t="str">
        <f>IF(ISBLANK(Ventas[[#This Row],[Código]]),"",VLOOKUP(Ventas[[#This Row],[Código]],Productos[],2,FALSE))</f>
        <v/>
      </c>
      <c r="D5420" t="str">
        <f>IF(ISBLANK(Ventas[[#This Row],[Código]]),"",VLOOKUP(Ventas[[#This Row],[Código]],Productos[],3,FALSE))</f>
        <v/>
      </c>
      <c r="E5420" s="22"/>
      <c r="F5420" s="1" t="str">
        <f>IF(ISBLANK(Ventas[[#This Row],[Código]]),"",VLOOKUP(Ventas[[#This Row],[Código]],Productos[],4,FALSE))</f>
        <v/>
      </c>
      <c r="G5420" s="1" t="str">
        <f>IF(ISBLANK(Ventas[[#This Row],[Código]]),"",VLOOKUP(Ventas[[#This Row],[Código]],Productos[],5,FALSE))</f>
        <v/>
      </c>
      <c r="H5420" s="23" t="str">
        <f>IF(ISBLANK(Ventas[[#This Row],[Código]]),"",Ventas[[#This Row],[Precio Unitario]]*Ventas[[#This Row],[Cantidad]])</f>
        <v/>
      </c>
      <c r="I5420" s="1" t="str">
        <f>IF(ISBLANK(Ventas[[#This Row],[Código]]),"",SUM(Ventas[[#This Row],[Monto]],I5419))</f>
        <v/>
      </c>
    </row>
    <row r="5421" spans="3:9" x14ac:dyDescent="0.25">
      <c r="C5421" t="str">
        <f>IF(ISBLANK(Ventas[[#This Row],[Código]]),"",VLOOKUP(Ventas[[#This Row],[Código]],Productos[],2,FALSE))</f>
        <v/>
      </c>
      <c r="D5421" t="str">
        <f>IF(ISBLANK(Ventas[[#This Row],[Código]]),"",VLOOKUP(Ventas[[#This Row],[Código]],Productos[],3,FALSE))</f>
        <v/>
      </c>
      <c r="E5421" s="22"/>
      <c r="F5421" s="1" t="str">
        <f>IF(ISBLANK(Ventas[[#This Row],[Código]]),"",VLOOKUP(Ventas[[#This Row],[Código]],Productos[],4,FALSE))</f>
        <v/>
      </c>
      <c r="G5421" s="1" t="str">
        <f>IF(ISBLANK(Ventas[[#This Row],[Código]]),"",VLOOKUP(Ventas[[#This Row],[Código]],Productos[],5,FALSE))</f>
        <v/>
      </c>
      <c r="H5421" s="23" t="str">
        <f>IF(ISBLANK(Ventas[[#This Row],[Código]]),"",Ventas[[#This Row],[Precio Unitario]]*Ventas[[#This Row],[Cantidad]])</f>
        <v/>
      </c>
      <c r="I5421" s="1" t="str">
        <f>IF(ISBLANK(Ventas[[#This Row],[Código]]),"",SUM(Ventas[[#This Row],[Monto]],I5420))</f>
        <v/>
      </c>
    </row>
    <row r="5422" spans="3:9" x14ac:dyDescent="0.25">
      <c r="C5422" t="str">
        <f>IF(ISBLANK(Ventas[[#This Row],[Código]]),"",VLOOKUP(Ventas[[#This Row],[Código]],Productos[],2,FALSE))</f>
        <v/>
      </c>
      <c r="D5422" t="str">
        <f>IF(ISBLANK(Ventas[[#This Row],[Código]]),"",VLOOKUP(Ventas[[#This Row],[Código]],Productos[],3,FALSE))</f>
        <v/>
      </c>
      <c r="E5422" s="22"/>
      <c r="F5422" s="1" t="str">
        <f>IF(ISBLANK(Ventas[[#This Row],[Código]]),"",VLOOKUP(Ventas[[#This Row],[Código]],Productos[],4,FALSE))</f>
        <v/>
      </c>
      <c r="G5422" s="1" t="str">
        <f>IF(ISBLANK(Ventas[[#This Row],[Código]]),"",VLOOKUP(Ventas[[#This Row],[Código]],Productos[],5,FALSE))</f>
        <v/>
      </c>
      <c r="H5422" s="23" t="str">
        <f>IF(ISBLANK(Ventas[[#This Row],[Código]]),"",Ventas[[#This Row],[Precio Unitario]]*Ventas[[#This Row],[Cantidad]])</f>
        <v/>
      </c>
      <c r="I5422" s="1" t="str">
        <f>IF(ISBLANK(Ventas[[#This Row],[Código]]),"",SUM(Ventas[[#This Row],[Monto]],I5421))</f>
        <v/>
      </c>
    </row>
    <row r="5423" spans="3:9" x14ac:dyDescent="0.25">
      <c r="C5423" t="str">
        <f>IF(ISBLANK(Ventas[[#This Row],[Código]]),"",VLOOKUP(Ventas[[#This Row],[Código]],Productos[],2,FALSE))</f>
        <v/>
      </c>
      <c r="D5423" t="str">
        <f>IF(ISBLANK(Ventas[[#This Row],[Código]]),"",VLOOKUP(Ventas[[#This Row],[Código]],Productos[],3,FALSE))</f>
        <v/>
      </c>
      <c r="E5423" s="22"/>
      <c r="F5423" s="1" t="str">
        <f>IF(ISBLANK(Ventas[[#This Row],[Código]]),"",VLOOKUP(Ventas[[#This Row],[Código]],Productos[],4,FALSE))</f>
        <v/>
      </c>
      <c r="G5423" s="1" t="str">
        <f>IF(ISBLANK(Ventas[[#This Row],[Código]]),"",VLOOKUP(Ventas[[#This Row],[Código]],Productos[],5,FALSE))</f>
        <v/>
      </c>
      <c r="H5423" s="23" t="str">
        <f>IF(ISBLANK(Ventas[[#This Row],[Código]]),"",Ventas[[#This Row],[Precio Unitario]]*Ventas[[#This Row],[Cantidad]])</f>
        <v/>
      </c>
      <c r="I5423" s="1" t="str">
        <f>IF(ISBLANK(Ventas[[#This Row],[Código]]),"",SUM(Ventas[[#This Row],[Monto]],I5422))</f>
        <v/>
      </c>
    </row>
    <row r="5424" spans="3:9" x14ac:dyDescent="0.25">
      <c r="C5424" t="str">
        <f>IF(ISBLANK(Ventas[[#This Row],[Código]]),"",VLOOKUP(Ventas[[#This Row],[Código]],Productos[],2,FALSE))</f>
        <v/>
      </c>
      <c r="D5424" t="str">
        <f>IF(ISBLANK(Ventas[[#This Row],[Código]]),"",VLOOKUP(Ventas[[#This Row],[Código]],Productos[],3,FALSE))</f>
        <v/>
      </c>
      <c r="E5424" s="22"/>
      <c r="F5424" s="1" t="str">
        <f>IF(ISBLANK(Ventas[[#This Row],[Código]]),"",VLOOKUP(Ventas[[#This Row],[Código]],Productos[],4,FALSE))</f>
        <v/>
      </c>
      <c r="G5424" s="1" t="str">
        <f>IF(ISBLANK(Ventas[[#This Row],[Código]]),"",VLOOKUP(Ventas[[#This Row],[Código]],Productos[],5,FALSE))</f>
        <v/>
      </c>
      <c r="H5424" s="23" t="str">
        <f>IF(ISBLANK(Ventas[[#This Row],[Código]]),"",Ventas[[#This Row],[Precio Unitario]]*Ventas[[#This Row],[Cantidad]])</f>
        <v/>
      </c>
      <c r="I5424" s="1" t="str">
        <f>IF(ISBLANK(Ventas[[#This Row],[Código]]),"",SUM(Ventas[[#This Row],[Monto]],I5423))</f>
        <v/>
      </c>
    </row>
    <row r="5425" spans="3:9" x14ac:dyDescent="0.25">
      <c r="C5425" t="str">
        <f>IF(ISBLANK(Ventas[[#This Row],[Código]]),"",VLOOKUP(Ventas[[#This Row],[Código]],Productos[],2,FALSE))</f>
        <v/>
      </c>
      <c r="D5425" t="str">
        <f>IF(ISBLANK(Ventas[[#This Row],[Código]]),"",VLOOKUP(Ventas[[#This Row],[Código]],Productos[],3,FALSE))</f>
        <v/>
      </c>
      <c r="E5425" s="22"/>
      <c r="F5425" s="1" t="str">
        <f>IF(ISBLANK(Ventas[[#This Row],[Código]]),"",VLOOKUP(Ventas[[#This Row],[Código]],Productos[],4,FALSE))</f>
        <v/>
      </c>
      <c r="G5425" s="1" t="str">
        <f>IF(ISBLANK(Ventas[[#This Row],[Código]]),"",VLOOKUP(Ventas[[#This Row],[Código]],Productos[],5,FALSE))</f>
        <v/>
      </c>
      <c r="H5425" s="23" t="str">
        <f>IF(ISBLANK(Ventas[[#This Row],[Código]]),"",Ventas[[#This Row],[Precio Unitario]]*Ventas[[#This Row],[Cantidad]])</f>
        <v/>
      </c>
      <c r="I5425" s="1" t="str">
        <f>IF(ISBLANK(Ventas[[#This Row],[Código]]),"",SUM(Ventas[[#This Row],[Monto]],I5424))</f>
        <v/>
      </c>
    </row>
    <row r="5426" spans="3:9" x14ac:dyDescent="0.25">
      <c r="C5426" t="str">
        <f>IF(ISBLANK(Ventas[[#This Row],[Código]]),"",VLOOKUP(Ventas[[#This Row],[Código]],Productos[],2,FALSE))</f>
        <v/>
      </c>
      <c r="D5426" t="str">
        <f>IF(ISBLANK(Ventas[[#This Row],[Código]]),"",VLOOKUP(Ventas[[#This Row],[Código]],Productos[],3,FALSE))</f>
        <v/>
      </c>
      <c r="E5426" s="22"/>
      <c r="F5426" s="1" t="str">
        <f>IF(ISBLANK(Ventas[[#This Row],[Código]]),"",VLOOKUP(Ventas[[#This Row],[Código]],Productos[],4,FALSE))</f>
        <v/>
      </c>
      <c r="G5426" s="1" t="str">
        <f>IF(ISBLANK(Ventas[[#This Row],[Código]]),"",VLOOKUP(Ventas[[#This Row],[Código]],Productos[],5,FALSE))</f>
        <v/>
      </c>
      <c r="H5426" s="23" t="str">
        <f>IF(ISBLANK(Ventas[[#This Row],[Código]]),"",Ventas[[#This Row],[Precio Unitario]]*Ventas[[#This Row],[Cantidad]])</f>
        <v/>
      </c>
      <c r="I5426" s="1" t="str">
        <f>IF(ISBLANK(Ventas[[#This Row],[Código]]),"",SUM(Ventas[[#This Row],[Monto]],I5425))</f>
        <v/>
      </c>
    </row>
    <row r="5427" spans="3:9" x14ac:dyDescent="0.25">
      <c r="C5427" t="str">
        <f>IF(ISBLANK(Ventas[[#This Row],[Código]]),"",VLOOKUP(Ventas[[#This Row],[Código]],Productos[],2,FALSE))</f>
        <v/>
      </c>
      <c r="D5427" t="str">
        <f>IF(ISBLANK(Ventas[[#This Row],[Código]]),"",VLOOKUP(Ventas[[#This Row],[Código]],Productos[],3,FALSE))</f>
        <v/>
      </c>
      <c r="E5427" s="22"/>
      <c r="F5427" s="1" t="str">
        <f>IF(ISBLANK(Ventas[[#This Row],[Código]]),"",VLOOKUP(Ventas[[#This Row],[Código]],Productos[],4,FALSE))</f>
        <v/>
      </c>
      <c r="G5427" s="1" t="str">
        <f>IF(ISBLANK(Ventas[[#This Row],[Código]]),"",VLOOKUP(Ventas[[#This Row],[Código]],Productos[],5,FALSE))</f>
        <v/>
      </c>
      <c r="H5427" s="23" t="str">
        <f>IF(ISBLANK(Ventas[[#This Row],[Código]]),"",Ventas[[#This Row],[Precio Unitario]]*Ventas[[#This Row],[Cantidad]])</f>
        <v/>
      </c>
      <c r="I5427" s="1" t="str">
        <f>IF(ISBLANK(Ventas[[#This Row],[Código]]),"",SUM(Ventas[[#This Row],[Monto]],I5426))</f>
        <v/>
      </c>
    </row>
    <row r="5428" spans="3:9" x14ac:dyDescent="0.25">
      <c r="C5428" t="str">
        <f>IF(ISBLANK(Ventas[[#This Row],[Código]]),"",VLOOKUP(Ventas[[#This Row],[Código]],Productos[],2,FALSE))</f>
        <v/>
      </c>
      <c r="D5428" t="str">
        <f>IF(ISBLANK(Ventas[[#This Row],[Código]]),"",VLOOKUP(Ventas[[#This Row],[Código]],Productos[],3,FALSE))</f>
        <v/>
      </c>
      <c r="E5428" s="22"/>
      <c r="F5428" s="1" t="str">
        <f>IF(ISBLANK(Ventas[[#This Row],[Código]]),"",VLOOKUP(Ventas[[#This Row],[Código]],Productos[],4,FALSE))</f>
        <v/>
      </c>
      <c r="G5428" s="1" t="str">
        <f>IF(ISBLANK(Ventas[[#This Row],[Código]]),"",VLOOKUP(Ventas[[#This Row],[Código]],Productos[],5,FALSE))</f>
        <v/>
      </c>
      <c r="H5428" s="23" t="str">
        <f>IF(ISBLANK(Ventas[[#This Row],[Código]]),"",Ventas[[#This Row],[Precio Unitario]]*Ventas[[#This Row],[Cantidad]])</f>
        <v/>
      </c>
      <c r="I5428" s="1" t="str">
        <f>IF(ISBLANK(Ventas[[#This Row],[Código]]),"",SUM(Ventas[[#This Row],[Monto]],I5427))</f>
        <v/>
      </c>
    </row>
    <row r="5429" spans="3:9" x14ac:dyDescent="0.25">
      <c r="C5429" t="str">
        <f>IF(ISBLANK(Ventas[[#This Row],[Código]]),"",VLOOKUP(Ventas[[#This Row],[Código]],Productos[],2,FALSE))</f>
        <v/>
      </c>
      <c r="D5429" t="str">
        <f>IF(ISBLANK(Ventas[[#This Row],[Código]]),"",VLOOKUP(Ventas[[#This Row],[Código]],Productos[],3,FALSE))</f>
        <v/>
      </c>
      <c r="E5429" s="22"/>
      <c r="F5429" s="1" t="str">
        <f>IF(ISBLANK(Ventas[[#This Row],[Código]]),"",VLOOKUP(Ventas[[#This Row],[Código]],Productos[],4,FALSE))</f>
        <v/>
      </c>
      <c r="G5429" s="1" t="str">
        <f>IF(ISBLANK(Ventas[[#This Row],[Código]]),"",VLOOKUP(Ventas[[#This Row],[Código]],Productos[],5,FALSE))</f>
        <v/>
      </c>
      <c r="H5429" s="23" t="str">
        <f>IF(ISBLANK(Ventas[[#This Row],[Código]]),"",Ventas[[#This Row],[Precio Unitario]]*Ventas[[#This Row],[Cantidad]])</f>
        <v/>
      </c>
      <c r="I5429" s="1" t="str">
        <f>IF(ISBLANK(Ventas[[#This Row],[Código]]),"",SUM(Ventas[[#This Row],[Monto]],I5428))</f>
        <v/>
      </c>
    </row>
    <row r="5430" spans="3:9" x14ac:dyDescent="0.25">
      <c r="C5430" t="str">
        <f>IF(ISBLANK(Ventas[[#This Row],[Código]]),"",VLOOKUP(Ventas[[#This Row],[Código]],Productos[],2,FALSE))</f>
        <v/>
      </c>
      <c r="D5430" t="str">
        <f>IF(ISBLANK(Ventas[[#This Row],[Código]]),"",VLOOKUP(Ventas[[#This Row],[Código]],Productos[],3,FALSE))</f>
        <v/>
      </c>
      <c r="E5430" s="22"/>
      <c r="F5430" s="1" t="str">
        <f>IF(ISBLANK(Ventas[[#This Row],[Código]]),"",VLOOKUP(Ventas[[#This Row],[Código]],Productos[],4,FALSE))</f>
        <v/>
      </c>
      <c r="G5430" s="1" t="str">
        <f>IF(ISBLANK(Ventas[[#This Row],[Código]]),"",VLOOKUP(Ventas[[#This Row],[Código]],Productos[],5,FALSE))</f>
        <v/>
      </c>
      <c r="H5430" s="23" t="str">
        <f>IF(ISBLANK(Ventas[[#This Row],[Código]]),"",Ventas[[#This Row],[Precio Unitario]]*Ventas[[#This Row],[Cantidad]])</f>
        <v/>
      </c>
      <c r="I5430" s="1" t="str">
        <f>IF(ISBLANK(Ventas[[#This Row],[Código]]),"",SUM(Ventas[[#This Row],[Monto]],I5429))</f>
        <v/>
      </c>
    </row>
    <row r="5431" spans="3:9" x14ac:dyDescent="0.25">
      <c r="C5431" t="str">
        <f>IF(ISBLANK(Ventas[[#This Row],[Código]]),"",VLOOKUP(Ventas[[#This Row],[Código]],Productos[],2,FALSE))</f>
        <v/>
      </c>
      <c r="D5431" t="str">
        <f>IF(ISBLANK(Ventas[[#This Row],[Código]]),"",VLOOKUP(Ventas[[#This Row],[Código]],Productos[],3,FALSE))</f>
        <v/>
      </c>
      <c r="E5431" s="22"/>
      <c r="F5431" s="1" t="str">
        <f>IF(ISBLANK(Ventas[[#This Row],[Código]]),"",VLOOKUP(Ventas[[#This Row],[Código]],Productos[],4,FALSE))</f>
        <v/>
      </c>
      <c r="G5431" s="1" t="str">
        <f>IF(ISBLANK(Ventas[[#This Row],[Código]]),"",VLOOKUP(Ventas[[#This Row],[Código]],Productos[],5,FALSE))</f>
        <v/>
      </c>
      <c r="H5431" s="23" t="str">
        <f>IF(ISBLANK(Ventas[[#This Row],[Código]]),"",Ventas[[#This Row],[Precio Unitario]]*Ventas[[#This Row],[Cantidad]])</f>
        <v/>
      </c>
      <c r="I5431" s="1" t="str">
        <f>IF(ISBLANK(Ventas[[#This Row],[Código]]),"",SUM(Ventas[[#This Row],[Monto]],I5430))</f>
        <v/>
      </c>
    </row>
    <row r="5432" spans="3:9" x14ac:dyDescent="0.25">
      <c r="C5432" t="str">
        <f>IF(ISBLANK(Ventas[[#This Row],[Código]]),"",VLOOKUP(Ventas[[#This Row],[Código]],Productos[],2,FALSE))</f>
        <v/>
      </c>
      <c r="D5432" t="str">
        <f>IF(ISBLANK(Ventas[[#This Row],[Código]]),"",VLOOKUP(Ventas[[#This Row],[Código]],Productos[],3,FALSE))</f>
        <v/>
      </c>
      <c r="E5432" s="22"/>
      <c r="F5432" s="1" t="str">
        <f>IF(ISBLANK(Ventas[[#This Row],[Código]]),"",VLOOKUP(Ventas[[#This Row],[Código]],Productos[],4,FALSE))</f>
        <v/>
      </c>
      <c r="G5432" s="1" t="str">
        <f>IF(ISBLANK(Ventas[[#This Row],[Código]]),"",VLOOKUP(Ventas[[#This Row],[Código]],Productos[],5,FALSE))</f>
        <v/>
      </c>
      <c r="H5432" s="23" t="str">
        <f>IF(ISBLANK(Ventas[[#This Row],[Código]]),"",Ventas[[#This Row],[Precio Unitario]]*Ventas[[#This Row],[Cantidad]])</f>
        <v/>
      </c>
      <c r="I5432" s="1" t="str">
        <f>IF(ISBLANK(Ventas[[#This Row],[Código]]),"",SUM(Ventas[[#This Row],[Monto]],I5431))</f>
        <v/>
      </c>
    </row>
    <row r="5433" spans="3:9" x14ac:dyDescent="0.25">
      <c r="C5433" t="str">
        <f>IF(ISBLANK(Ventas[[#This Row],[Código]]),"",VLOOKUP(Ventas[[#This Row],[Código]],Productos[],2,FALSE))</f>
        <v/>
      </c>
      <c r="D5433" t="str">
        <f>IF(ISBLANK(Ventas[[#This Row],[Código]]),"",VLOOKUP(Ventas[[#This Row],[Código]],Productos[],3,FALSE))</f>
        <v/>
      </c>
      <c r="E5433" s="22"/>
      <c r="F5433" s="1" t="str">
        <f>IF(ISBLANK(Ventas[[#This Row],[Código]]),"",VLOOKUP(Ventas[[#This Row],[Código]],Productos[],4,FALSE))</f>
        <v/>
      </c>
      <c r="G5433" s="1" t="str">
        <f>IF(ISBLANK(Ventas[[#This Row],[Código]]),"",VLOOKUP(Ventas[[#This Row],[Código]],Productos[],5,FALSE))</f>
        <v/>
      </c>
      <c r="H5433" s="23" t="str">
        <f>IF(ISBLANK(Ventas[[#This Row],[Código]]),"",Ventas[[#This Row],[Precio Unitario]]*Ventas[[#This Row],[Cantidad]])</f>
        <v/>
      </c>
      <c r="I5433" s="1" t="str">
        <f>IF(ISBLANK(Ventas[[#This Row],[Código]]),"",SUM(Ventas[[#This Row],[Monto]],I5432))</f>
        <v/>
      </c>
    </row>
    <row r="5434" spans="3:9" x14ac:dyDescent="0.25">
      <c r="C5434" t="str">
        <f>IF(ISBLANK(Ventas[[#This Row],[Código]]),"",VLOOKUP(Ventas[[#This Row],[Código]],Productos[],2,FALSE))</f>
        <v/>
      </c>
      <c r="D5434" t="str">
        <f>IF(ISBLANK(Ventas[[#This Row],[Código]]),"",VLOOKUP(Ventas[[#This Row],[Código]],Productos[],3,FALSE))</f>
        <v/>
      </c>
      <c r="E5434" s="22"/>
      <c r="F5434" s="1" t="str">
        <f>IF(ISBLANK(Ventas[[#This Row],[Código]]),"",VLOOKUP(Ventas[[#This Row],[Código]],Productos[],4,FALSE))</f>
        <v/>
      </c>
      <c r="G5434" s="1" t="str">
        <f>IF(ISBLANK(Ventas[[#This Row],[Código]]),"",VLOOKUP(Ventas[[#This Row],[Código]],Productos[],5,FALSE))</f>
        <v/>
      </c>
      <c r="H5434" s="23" t="str">
        <f>IF(ISBLANK(Ventas[[#This Row],[Código]]),"",Ventas[[#This Row],[Precio Unitario]]*Ventas[[#This Row],[Cantidad]])</f>
        <v/>
      </c>
      <c r="I5434" s="1" t="str">
        <f>IF(ISBLANK(Ventas[[#This Row],[Código]]),"",SUM(Ventas[[#This Row],[Monto]],I5433))</f>
        <v/>
      </c>
    </row>
    <row r="5435" spans="3:9" x14ac:dyDescent="0.25">
      <c r="C5435" t="str">
        <f>IF(ISBLANK(Ventas[[#This Row],[Código]]),"",VLOOKUP(Ventas[[#This Row],[Código]],Productos[],2,FALSE))</f>
        <v/>
      </c>
      <c r="D5435" t="str">
        <f>IF(ISBLANK(Ventas[[#This Row],[Código]]),"",VLOOKUP(Ventas[[#This Row],[Código]],Productos[],3,FALSE))</f>
        <v/>
      </c>
      <c r="E5435" s="22"/>
      <c r="F5435" s="1" t="str">
        <f>IF(ISBLANK(Ventas[[#This Row],[Código]]),"",VLOOKUP(Ventas[[#This Row],[Código]],Productos[],4,FALSE))</f>
        <v/>
      </c>
      <c r="G5435" s="1" t="str">
        <f>IF(ISBLANK(Ventas[[#This Row],[Código]]),"",VLOOKUP(Ventas[[#This Row],[Código]],Productos[],5,FALSE))</f>
        <v/>
      </c>
      <c r="H5435" s="23" t="str">
        <f>IF(ISBLANK(Ventas[[#This Row],[Código]]),"",Ventas[[#This Row],[Precio Unitario]]*Ventas[[#This Row],[Cantidad]])</f>
        <v/>
      </c>
      <c r="I5435" s="1" t="str">
        <f>IF(ISBLANK(Ventas[[#This Row],[Código]]),"",SUM(Ventas[[#This Row],[Monto]],I5434))</f>
        <v/>
      </c>
    </row>
    <row r="5436" spans="3:9" x14ac:dyDescent="0.25">
      <c r="C5436" t="str">
        <f>IF(ISBLANK(Ventas[[#This Row],[Código]]),"",VLOOKUP(Ventas[[#This Row],[Código]],Productos[],2,FALSE))</f>
        <v/>
      </c>
      <c r="D5436" t="str">
        <f>IF(ISBLANK(Ventas[[#This Row],[Código]]),"",VLOOKUP(Ventas[[#This Row],[Código]],Productos[],3,FALSE))</f>
        <v/>
      </c>
      <c r="E5436" s="22"/>
      <c r="F5436" s="1" t="str">
        <f>IF(ISBLANK(Ventas[[#This Row],[Código]]),"",VLOOKUP(Ventas[[#This Row],[Código]],Productos[],4,FALSE))</f>
        <v/>
      </c>
      <c r="G5436" s="1" t="str">
        <f>IF(ISBLANK(Ventas[[#This Row],[Código]]),"",VLOOKUP(Ventas[[#This Row],[Código]],Productos[],5,FALSE))</f>
        <v/>
      </c>
      <c r="H5436" s="23" t="str">
        <f>IF(ISBLANK(Ventas[[#This Row],[Código]]),"",Ventas[[#This Row],[Precio Unitario]]*Ventas[[#This Row],[Cantidad]])</f>
        <v/>
      </c>
      <c r="I5436" s="1" t="str">
        <f>IF(ISBLANK(Ventas[[#This Row],[Código]]),"",SUM(Ventas[[#This Row],[Monto]],I5435))</f>
        <v/>
      </c>
    </row>
    <row r="5437" spans="3:9" x14ac:dyDescent="0.25">
      <c r="C5437" t="str">
        <f>IF(ISBLANK(Ventas[[#This Row],[Código]]),"",VLOOKUP(Ventas[[#This Row],[Código]],Productos[],2,FALSE))</f>
        <v/>
      </c>
      <c r="D5437" t="str">
        <f>IF(ISBLANK(Ventas[[#This Row],[Código]]),"",VLOOKUP(Ventas[[#This Row],[Código]],Productos[],3,FALSE))</f>
        <v/>
      </c>
      <c r="E5437" s="22"/>
      <c r="F5437" s="1" t="str">
        <f>IF(ISBLANK(Ventas[[#This Row],[Código]]),"",VLOOKUP(Ventas[[#This Row],[Código]],Productos[],4,FALSE))</f>
        <v/>
      </c>
      <c r="G5437" s="1" t="str">
        <f>IF(ISBLANK(Ventas[[#This Row],[Código]]),"",VLOOKUP(Ventas[[#This Row],[Código]],Productos[],5,FALSE))</f>
        <v/>
      </c>
      <c r="H5437" s="23" t="str">
        <f>IF(ISBLANK(Ventas[[#This Row],[Código]]),"",Ventas[[#This Row],[Precio Unitario]]*Ventas[[#This Row],[Cantidad]])</f>
        <v/>
      </c>
      <c r="I5437" s="1" t="str">
        <f>IF(ISBLANK(Ventas[[#This Row],[Código]]),"",SUM(Ventas[[#This Row],[Monto]],I5436))</f>
        <v/>
      </c>
    </row>
    <row r="5438" spans="3:9" x14ac:dyDescent="0.25">
      <c r="C5438" t="str">
        <f>IF(ISBLANK(Ventas[[#This Row],[Código]]),"",VLOOKUP(Ventas[[#This Row],[Código]],Productos[],2,FALSE))</f>
        <v/>
      </c>
      <c r="D5438" t="str">
        <f>IF(ISBLANK(Ventas[[#This Row],[Código]]),"",VLOOKUP(Ventas[[#This Row],[Código]],Productos[],3,FALSE))</f>
        <v/>
      </c>
      <c r="E5438" s="22"/>
      <c r="F5438" s="1" t="str">
        <f>IF(ISBLANK(Ventas[[#This Row],[Código]]),"",VLOOKUP(Ventas[[#This Row],[Código]],Productos[],4,FALSE))</f>
        <v/>
      </c>
      <c r="G5438" s="1" t="str">
        <f>IF(ISBLANK(Ventas[[#This Row],[Código]]),"",VLOOKUP(Ventas[[#This Row],[Código]],Productos[],5,FALSE))</f>
        <v/>
      </c>
      <c r="H5438" s="23" t="str">
        <f>IF(ISBLANK(Ventas[[#This Row],[Código]]),"",Ventas[[#This Row],[Precio Unitario]]*Ventas[[#This Row],[Cantidad]])</f>
        <v/>
      </c>
      <c r="I5438" s="1" t="str">
        <f>IF(ISBLANK(Ventas[[#This Row],[Código]]),"",SUM(Ventas[[#This Row],[Monto]],I5437))</f>
        <v/>
      </c>
    </row>
    <row r="5439" spans="3:9" x14ac:dyDescent="0.25">
      <c r="C5439" t="str">
        <f>IF(ISBLANK(Ventas[[#This Row],[Código]]),"",VLOOKUP(Ventas[[#This Row],[Código]],Productos[],2,FALSE))</f>
        <v/>
      </c>
      <c r="D5439" t="str">
        <f>IF(ISBLANK(Ventas[[#This Row],[Código]]),"",VLOOKUP(Ventas[[#This Row],[Código]],Productos[],3,FALSE))</f>
        <v/>
      </c>
      <c r="E5439" s="22"/>
      <c r="F5439" s="1" t="str">
        <f>IF(ISBLANK(Ventas[[#This Row],[Código]]),"",VLOOKUP(Ventas[[#This Row],[Código]],Productos[],4,FALSE))</f>
        <v/>
      </c>
      <c r="G5439" s="1" t="str">
        <f>IF(ISBLANK(Ventas[[#This Row],[Código]]),"",VLOOKUP(Ventas[[#This Row],[Código]],Productos[],5,FALSE))</f>
        <v/>
      </c>
      <c r="H5439" s="23" t="str">
        <f>IF(ISBLANK(Ventas[[#This Row],[Código]]),"",Ventas[[#This Row],[Precio Unitario]]*Ventas[[#This Row],[Cantidad]])</f>
        <v/>
      </c>
      <c r="I5439" s="1" t="str">
        <f>IF(ISBLANK(Ventas[[#This Row],[Código]]),"",SUM(Ventas[[#This Row],[Monto]],I5438))</f>
        <v/>
      </c>
    </row>
    <row r="5440" spans="3:9" x14ac:dyDescent="0.25">
      <c r="C5440" t="str">
        <f>IF(ISBLANK(Ventas[[#This Row],[Código]]),"",VLOOKUP(Ventas[[#This Row],[Código]],Productos[],2,FALSE))</f>
        <v/>
      </c>
      <c r="D5440" t="str">
        <f>IF(ISBLANK(Ventas[[#This Row],[Código]]),"",VLOOKUP(Ventas[[#This Row],[Código]],Productos[],3,FALSE))</f>
        <v/>
      </c>
      <c r="E5440" s="22"/>
      <c r="F5440" s="1" t="str">
        <f>IF(ISBLANK(Ventas[[#This Row],[Código]]),"",VLOOKUP(Ventas[[#This Row],[Código]],Productos[],4,FALSE))</f>
        <v/>
      </c>
      <c r="G5440" s="1" t="str">
        <f>IF(ISBLANK(Ventas[[#This Row],[Código]]),"",VLOOKUP(Ventas[[#This Row],[Código]],Productos[],5,FALSE))</f>
        <v/>
      </c>
      <c r="H5440" s="23" t="str">
        <f>IF(ISBLANK(Ventas[[#This Row],[Código]]),"",Ventas[[#This Row],[Precio Unitario]]*Ventas[[#This Row],[Cantidad]])</f>
        <v/>
      </c>
      <c r="I5440" s="1" t="str">
        <f>IF(ISBLANK(Ventas[[#This Row],[Código]]),"",SUM(Ventas[[#This Row],[Monto]],I5439))</f>
        <v/>
      </c>
    </row>
    <row r="5441" spans="3:9" x14ac:dyDescent="0.25">
      <c r="C5441" t="str">
        <f>IF(ISBLANK(Ventas[[#This Row],[Código]]),"",VLOOKUP(Ventas[[#This Row],[Código]],Productos[],2,FALSE))</f>
        <v/>
      </c>
      <c r="D5441" t="str">
        <f>IF(ISBLANK(Ventas[[#This Row],[Código]]),"",VLOOKUP(Ventas[[#This Row],[Código]],Productos[],3,FALSE))</f>
        <v/>
      </c>
      <c r="E5441" s="22"/>
      <c r="F5441" s="1" t="str">
        <f>IF(ISBLANK(Ventas[[#This Row],[Código]]),"",VLOOKUP(Ventas[[#This Row],[Código]],Productos[],4,FALSE))</f>
        <v/>
      </c>
      <c r="G5441" s="1" t="str">
        <f>IF(ISBLANK(Ventas[[#This Row],[Código]]),"",VLOOKUP(Ventas[[#This Row],[Código]],Productos[],5,FALSE))</f>
        <v/>
      </c>
      <c r="H5441" s="23" t="str">
        <f>IF(ISBLANK(Ventas[[#This Row],[Código]]),"",Ventas[[#This Row],[Precio Unitario]]*Ventas[[#This Row],[Cantidad]])</f>
        <v/>
      </c>
      <c r="I5441" s="1" t="str">
        <f>IF(ISBLANK(Ventas[[#This Row],[Código]]),"",SUM(Ventas[[#This Row],[Monto]],I5440))</f>
        <v/>
      </c>
    </row>
    <row r="5442" spans="3:9" x14ac:dyDescent="0.25">
      <c r="C5442" t="str">
        <f>IF(ISBLANK(Ventas[[#This Row],[Código]]),"",VLOOKUP(Ventas[[#This Row],[Código]],Productos[],2,FALSE))</f>
        <v/>
      </c>
      <c r="D5442" t="str">
        <f>IF(ISBLANK(Ventas[[#This Row],[Código]]),"",VLOOKUP(Ventas[[#This Row],[Código]],Productos[],3,FALSE))</f>
        <v/>
      </c>
      <c r="E5442" s="22"/>
      <c r="F5442" s="1" t="str">
        <f>IF(ISBLANK(Ventas[[#This Row],[Código]]),"",VLOOKUP(Ventas[[#This Row],[Código]],Productos[],4,FALSE))</f>
        <v/>
      </c>
      <c r="G5442" s="1" t="str">
        <f>IF(ISBLANK(Ventas[[#This Row],[Código]]),"",VLOOKUP(Ventas[[#This Row],[Código]],Productos[],5,FALSE))</f>
        <v/>
      </c>
      <c r="H5442" s="23" t="str">
        <f>IF(ISBLANK(Ventas[[#This Row],[Código]]),"",Ventas[[#This Row],[Precio Unitario]]*Ventas[[#This Row],[Cantidad]])</f>
        <v/>
      </c>
      <c r="I5442" s="1" t="str">
        <f>IF(ISBLANK(Ventas[[#This Row],[Código]]),"",SUM(Ventas[[#This Row],[Monto]],I5441))</f>
        <v/>
      </c>
    </row>
    <row r="5443" spans="3:9" x14ac:dyDescent="0.25">
      <c r="C5443" t="str">
        <f>IF(ISBLANK(Ventas[[#This Row],[Código]]),"",VLOOKUP(Ventas[[#This Row],[Código]],Productos[],2,FALSE))</f>
        <v/>
      </c>
      <c r="D5443" t="str">
        <f>IF(ISBLANK(Ventas[[#This Row],[Código]]),"",VLOOKUP(Ventas[[#This Row],[Código]],Productos[],3,FALSE))</f>
        <v/>
      </c>
      <c r="E5443" s="22"/>
      <c r="F5443" s="1" t="str">
        <f>IF(ISBLANK(Ventas[[#This Row],[Código]]),"",VLOOKUP(Ventas[[#This Row],[Código]],Productos[],4,FALSE))</f>
        <v/>
      </c>
      <c r="G5443" s="1" t="str">
        <f>IF(ISBLANK(Ventas[[#This Row],[Código]]),"",VLOOKUP(Ventas[[#This Row],[Código]],Productos[],5,FALSE))</f>
        <v/>
      </c>
      <c r="H5443" s="23" t="str">
        <f>IF(ISBLANK(Ventas[[#This Row],[Código]]),"",Ventas[[#This Row],[Precio Unitario]]*Ventas[[#This Row],[Cantidad]])</f>
        <v/>
      </c>
      <c r="I5443" s="1" t="str">
        <f>IF(ISBLANK(Ventas[[#This Row],[Código]]),"",SUM(Ventas[[#This Row],[Monto]],I5442))</f>
        <v/>
      </c>
    </row>
    <row r="5444" spans="3:9" x14ac:dyDescent="0.25">
      <c r="C5444" t="str">
        <f>IF(ISBLANK(Ventas[[#This Row],[Código]]),"",VLOOKUP(Ventas[[#This Row],[Código]],Productos[],2,FALSE))</f>
        <v/>
      </c>
      <c r="D5444" t="str">
        <f>IF(ISBLANK(Ventas[[#This Row],[Código]]),"",VLOOKUP(Ventas[[#This Row],[Código]],Productos[],3,FALSE))</f>
        <v/>
      </c>
      <c r="E5444" s="22"/>
      <c r="F5444" s="1" t="str">
        <f>IF(ISBLANK(Ventas[[#This Row],[Código]]),"",VLOOKUP(Ventas[[#This Row],[Código]],Productos[],4,FALSE))</f>
        <v/>
      </c>
      <c r="G5444" s="1" t="str">
        <f>IF(ISBLANK(Ventas[[#This Row],[Código]]),"",VLOOKUP(Ventas[[#This Row],[Código]],Productos[],5,FALSE))</f>
        <v/>
      </c>
      <c r="H5444" s="23" t="str">
        <f>IF(ISBLANK(Ventas[[#This Row],[Código]]),"",Ventas[[#This Row],[Precio Unitario]]*Ventas[[#This Row],[Cantidad]])</f>
        <v/>
      </c>
      <c r="I5444" s="1" t="str">
        <f>IF(ISBLANK(Ventas[[#This Row],[Código]]),"",SUM(Ventas[[#This Row],[Monto]],I5443))</f>
        <v/>
      </c>
    </row>
    <row r="5445" spans="3:9" x14ac:dyDescent="0.25">
      <c r="C5445" t="str">
        <f>IF(ISBLANK(Ventas[[#This Row],[Código]]),"",VLOOKUP(Ventas[[#This Row],[Código]],Productos[],2,FALSE))</f>
        <v/>
      </c>
      <c r="D5445" t="str">
        <f>IF(ISBLANK(Ventas[[#This Row],[Código]]),"",VLOOKUP(Ventas[[#This Row],[Código]],Productos[],3,FALSE))</f>
        <v/>
      </c>
      <c r="E5445" s="22"/>
      <c r="F5445" s="1" t="str">
        <f>IF(ISBLANK(Ventas[[#This Row],[Código]]),"",VLOOKUP(Ventas[[#This Row],[Código]],Productos[],4,FALSE))</f>
        <v/>
      </c>
      <c r="G5445" s="1" t="str">
        <f>IF(ISBLANK(Ventas[[#This Row],[Código]]),"",VLOOKUP(Ventas[[#This Row],[Código]],Productos[],5,FALSE))</f>
        <v/>
      </c>
      <c r="H5445" s="23" t="str">
        <f>IF(ISBLANK(Ventas[[#This Row],[Código]]),"",Ventas[[#This Row],[Precio Unitario]]*Ventas[[#This Row],[Cantidad]])</f>
        <v/>
      </c>
      <c r="I5445" s="1" t="str">
        <f>IF(ISBLANK(Ventas[[#This Row],[Código]]),"",SUM(Ventas[[#This Row],[Monto]],I5444))</f>
        <v/>
      </c>
    </row>
    <row r="5446" spans="3:9" x14ac:dyDescent="0.25">
      <c r="C5446" t="str">
        <f>IF(ISBLANK(Ventas[[#This Row],[Código]]),"",VLOOKUP(Ventas[[#This Row],[Código]],Productos[],2,FALSE))</f>
        <v/>
      </c>
      <c r="D5446" t="str">
        <f>IF(ISBLANK(Ventas[[#This Row],[Código]]),"",VLOOKUP(Ventas[[#This Row],[Código]],Productos[],3,FALSE))</f>
        <v/>
      </c>
      <c r="E5446" s="22"/>
      <c r="F5446" s="1" t="str">
        <f>IF(ISBLANK(Ventas[[#This Row],[Código]]),"",VLOOKUP(Ventas[[#This Row],[Código]],Productos[],4,FALSE))</f>
        <v/>
      </c>
      <c r="G5446" s="1" t="str">
        <f>IF(ISBLANK(Ventas[[#This Row],[Código]]),"",VLOOKUP(Ventas[[#This Row],[Código]],Productos[],5,FALSE))</f>
        <v/>
      </c>
      <c r="H5446" s="23" t="str">
        <f>IF(ISBLANK(Ventas[[#This Row],[Código]]),"",Ventas[[#This Row],[Precio Unitario]]*Ventas[[#This Row],[Cantidad]])</f>
        <v/>
      </c>
      <c r="I5446" s="1" t="str">
        <f>IF(ISBLANK(Ventas[[#This Row],[Código]]),"",SUM(Ventas[[#This Row],[Monto]],I5445))</f>
        <v/>
      </c>
    </row>
    <row r="5447" spans="3:9" x14ac:dyDescent="0.25">
      <c r="C5447" t="str">
        <f>IF(ISBLANK(Ventas[[#This Row],[Código]]),"",VLOOKUP(Ventas[[#This Row],[Código]],Productos[],2,FALSE))</f>
        <v/>
      </c>
      <c r="D5447" t="str">
        <f>IF(ISBLANK(Ventas[[#This Row],[Código]]),"",VLOOKUP(Ventas[[#This Row],[Código]],Productos[],3,FALSE))</f>
        <v/>
      </c>
      <c r="E5447" s="22"/>
      <c r="F5447" s="1" t="str">
        <f>IF(ISBLANK(Ventas[[#This Row],[Código]]),"",VLOOKUP(Ventas[[#This Row],[Código]],Productos[],4,FALSE))</f>
        <v/>
      </c>
      <c r="G5447" s="1" t="str">
        <f>IF(ISBLANK(Ventas[[#This Row],[Código]]),"",VLOOKUP(Ventas[[#This Row],[Código]],Productos[],5,FALSE))</f>
        <v/>
      </c>
      <c r="H5447" s="23" t="str">
        <f>IF(ISBLANK(Ventas[[#This Row],[Código]]),"",Ventas[[#This Row],[Precio Unitario]]*Ventas[[#This Row],[Cantidad]])</f>
        <v/>
      </c>
      <c r="I5447" s="1" t="str">
        <f>IF(ISBLANK(Ventas[[#This Row],[Código]]),"",SUM(Ventas[[#This Row],[Monto]],I5446))</f>
        <v/>
      </c>
    </row>
    <row r="5448" spans="3:9" x14ac:dyDescent="0.25">
      <c r="C5448" t="str">
        <f>IF(ISBLANK(Ventas[[#This Row],[Código]]),"",VLOOKUP(Ventas[[#This Row],[Código]],Productos[],2,FALSE))</f>
        <v/>
      </c>
      <c r="D5448" t="str">
        <f>IF(ISBLANK(Ventas[[#This Row],[Código]]),"",VLOOKUP(Ventas[[#This Row],[Código]],Productos[],3,FALSE))</f>
        <v/>
      </c>
      <c r="E5448" s="22"/>
      <c r="F5448" s="1" t="str">
        <f>IF(ISBLANK(Ventas[[#This Row],[Código]]),"",VLOOKUP(Ventas[[#This Row],[Código]],Productos[],4,FALSE))</f>
        <v/>
      </c>
      <c r="G5448" s="1" t="str">
        <f>IF(ISBLANK(Ventas[[#This Row],[Código]]),"",VLOOKUP(Ventas[[#This Row],[Código]],Productos[],5,FALSE))</f>
        <v/>
      </c>
      <c r="H5448" s="23" t="str">
        <f>IF(ISBLANK(Ventas[[#This Row],[Código]]),"",Ventas[[#This Row],[Precio Unitario]]*Ventas[[#This Row],[Cantidad]])</f>
        <v/>
      </c>
      <c r="I5448" s="1" t="str">
        <f>IF(ISBLANK(Ventas[[#This Row],[Código]]),"",SUM(Ventas[[#This Row],[Monto]],I5447))</f>
        <v/>
      </c>
    </row>
    <row r="5449" spans="3:9" x14ac:dyDescent="0.25">
      <c r="C5449" t="str">
        <f>IF(ISBLANK(Ventas[[#This Row],[Código]]),"",VLOOKUP(Ventas[[#This Row],[Código]],Productos[],2,FALSE))</f>
        <v/>
      </c>
      <c r="D5449" t="str">
        <f>IF(ISBLANK(Ventas[[#This Row],[Código]]),"",VLOOKUP(Ventas[[#This Row],[Código]],Productos[],3,FALSE))</f>
        <v/>
      </c>
      <c r="E5449" s="22"/>
      <c r="F5449" s="1" t="str">
        <f>IF(ISBLANK(Ventas[[#This Row],[Código]]),"",VLOOKUP(Ventas[[#This Row],[Código]],Productos[],4,FALSE))</f>
        <v/>
      </c>
      <c r="G5449" s="1" t="str">
        <f>IF(ISBLANK(Ventas[[#This Row],[Código]]),"",VLOOKUP(Ventas[[#This Row],[Código]],Productos[],5,FALSE))</f>
        <v/>
      </c>
      <c r="H5449" s="23" t="str">
        <f>IF(ISBLANK(Ventas[[#This Row],[Código]]),"",Ventas[[#This Row],[Precio Unitario]]*Ventas[[#This Row],[Cantidad]])</f>
        <v/>
      </c>
      <c r="I5449" s="1" t="str">
        <f>IF(ISBLANK(Ventas[[#This Row],[Código]]),"",SUM(Ventas[[#This Row],[Monto]],I5448))</f>
        <v/>
      </c>
    </row>
    <row r="5450" spans="3:9" x14ac:dyDescent="0.25">
      <c r="C5450" t="str">
        <f>IF(ISBLANK(Ventas[[#This Row],[Código]]),"",VLOOKUP(Ventas[[#This Row],[Código]],Productos[],2,FALSE))</f>
        <v/>
      </c>
      <c r="D5450" t="str">
        <f>IF(ISBLANK(Ventas[[#This Row],[Código]]),"",VLOOKUP(Ventas[[#This Row],[Código]],Productos[],3,FALSE))</f>
        <v/>
      </c>
      <c r="E5450" s="22"/>
      <c r="F5450" s="1" t="str">
        <f>IF(ISBLANK(Ventas[[#This Row],[Código]]),"",VLOOKUP(Ventas[[#This Row],[Código]],Productos[],4,FALSE))</f>
        <v/>
      </c>
      <c r="G5450" s="1" t="str">
        <f>IF(ISBLANK(Ventas[[#This Row],[Código]]),"",VLOOKUP(Ventas[[#This Row],[Código]],Productos[],5,FALSE))</f>
        <v/>
      </c>
      <c r="H5450" s="23" t="str">
        <f>IF(ISBLANK(Ventas[[#This Row],[Código]]),"",Ventas[[#This Row],[Precio Unitario]]*Ventas[[#This Row],[Cantidad]])</f>
        <v/>
      </c>
      <c r="I5450" s="1" t="str">
        <f>IF(ISBLANK(Ventas[[#This Row],[Código]]),"",SUM(Ventas[[#This Row],[Monto]],I5449))</f>
        <v/>
      </c>
    </row>
    <row r="5451" spans="3:9" x14ac:dyDescent="0.25">
      <c r="C5451" t="str">
        <f>IF(ISBLANK(Ventas[[#This Row],[Código]]),"",VLOOKUP(Ventas[[#This Row],[Código]],Productos[],2,FALSE))</f>
        <v/>
      </c>
      <c r="D5451" t="str">
        <f>IF(ISBLANK(Ventas[[#This Row],[Código]]),"",VLOOKUP(Ventas[[#This Row],[Código]],Productos[],3,FALSE))</f>
        <v/>
      </c>
      <c r="E5451" s="22"/>
      <c r="F5451" s="1" t="str">
        <f>IF(ISBLANK(Ventas[[#This Row],[Código]]),"",VLOOKUP(Ventas[[#This Row],[Código]],Productos[],4,FALSE))</f>
        <v/>
      </c>
      <c r="G5451" s="1" t="str">
        <f>IF(ISBLANK(Ventas[[#This Row],[Código]]),"",VLOOKUP(Ventas[[#This Row],[Código]],Productos[],5,FALSE))</f>
        <v/>
      </c>
      <c r="H5451" s="23" t="str">
        <f>IF(ISBLANK(Ventas[[#This Row],[Código]]),"",Ventas[[#This Row],[Precio Unitario]]*Ventas[[#This Row],[Cantidad]])</f>
        <v/>
      </c>
      <c r="I5451" s="1" t="str">
        <f>IF(ISBLANK(Ventas[[#This Row],[Código]]),"",SUM(Ventas[[#This Row],[Monto]],I5450))</f>
        <v/>
      </c>
    </row>
    <row r="5452" spans="3:9" x14ac:dyDescent="0.25">
      <c r="C5452" t="str">
        <f>IF(ISBLANK(Ventas[[#This Row],[Código]]),"",VLOOKUP(Ventas[[#This Row],[Código]],Productos[],2,FALSE))</f>
        <v/>
      </c>
      <c r="D5452" t="str">
        <f>IF(ISBLANK(Ventas[[#This Row],[Código]]),"",VLOOKUP(Ventas[[#This Row],[Código]],Productos[],3,FALSE))</f>
        <v/>
      </c>
      <c r="E5452" s="22"/>
      <c r="F5452" s="1" t="str">
        <f>IF(ISBLANK(Ventas[[#This Row],[Código]]),"",VLOOKUP(Ventas[[#This Row],[Código]],Productos[],4,FALSE))</f>
        <v/>
      </c>
      <c r="G5452" s="1" t="str">
        <f>IF(ISBLANK(Ventas[[#This Row],[Código]]),"",VLOOKUP(Ventas[[#This Row],[Código]],Productos[],5,FALSE))</f>
        <v/>
      </c>
      <c r="H5452" s="23" t="str">
        <f>IF(ISBLANK(Ventas[[#This Row],[Código]]),"",Ventas[[#This Row],[Precio Unitario]]*Ventas[[#This Row],[Cantidad]])</f>
        <v/>
      </c>
      <c r="I5452" s="1" t="str">
        <f>IF(ISBLANK(Ventas[[#This Row],[Código]]),"",SUM(Ventas[[#This Row],[Monto]],I5451))</f>
        <v/>
      </c>
    </row>
    <row r="5453" spans="3:9" x14ac:dyDescent="0.25">
      <c r="C5453" t="str">
        <f>IF(ISBLANK(Ventas[[#This Row],[Código]]),"",VLOOKUP(Ventas[[#This Row],[Código]],Productos[],2,FALSE))</f>
        <v/>
      </c>
      <c r="D5453" t="str">
        <f>IF(ISBLANK(Ventas[[#This Row],[Código]]),"",VLOOKUP(Ventas[[#This Row],[Código]],Productos[],3,FALSE))</f>
        <v/>
      </c>
      <c r="E5453" s="22"/>
      <c r="F5453" s="1" t="str">
        <f>IF(ISBLANK(Ventas[[#This Row],[Código]]),"",VLOOKUP(Ventas[[#This Row],[Código]],Productos[],4,FALSE))</f>
        <v/>
      </c>
      <c r="G5453" s="1" t="str">
        <f>IF(ISBLANK(Ventas[[#This Row],[Código]]),"",VLOOKUP(Ventas[[#This Row],[Código]],Productos[],5,FALSE))</f>
        <v/>
      </c>
      <c r="H5453" s="23" t="str">
        <f>IF(ISBLANK(Ventas[[#This Row],[Código]]),"",Ventas[[#This Row],[Precio Unitario]]*Ventas[[#This Row],[Cantidad]])</f>
        <v/>
      </c>
      <c r="I5453" s="1" t="str">
        <f>IF(ISBLANK(Ventas[[#This Row],[Código]]),"",SUM(Ventas[[#This Row],[Monto]],I5452))</f>
        <v/>
      </c>
    </row>
    <row r="5454" spans="3:9" x14ac:dyDescent="0.25">
      <c r="C5454" t="str">
        <f>IF(ISBLANK(Ventas[[#This Row],[Código]]),"",VLOOKUP(Ventas[[#This Row],[Código]],Productos[],2,FALSE))</f>
        <v/>
      </c>
      <c r="D5454" t="str">
        <f>IF(ISBLANK(Ventas[[#This Row],[Código]]),"",VLOOKUP(Ventas[[#This Row],[Código]],Productos[],3,FALSE))</f>
        <v/>
      </c>
      <c r="E5454" s="22"/>
      <c r="F5454" s="1" t="str">
        <f>IF(ISBLANK(Ventas[[#This Row],[Código]]),"",VLOOKUP(Ventas[[#This Row],[Código]],Productos[],4,FALSE))</f>
        <v/>
      </c>
      <c r="G5454" s="1" t="str">
        <f>IF(ISBLANK(Ventas[[#This Row],[Código]]),"",VLOOKUP(Ventas[[#This Row],[Código]],Productos[],5,FALSE))</f>
        <v/>
      </c>
      <c r="H5454" s="23" t="str">
        <f>IF(ISBLANK(Ventas[[#This Row],[Código]]),"",Ventas[[#This Row],[Precio Unitario]]*Ventas[[#This Row],[Cantidad]])</f>
        <v/>
      </c>
      <c r="I5454" s="1" t="str">
        <f>IF(ISBLANK(Ventas[[#This Row],[Código]]),"",SUM(Ventas[[#This Row],[Monto]],I5453))</f>
        <v/>
      </c>
    </row>
    <row r="5455" spans="3:9" x14ac:dyDescent="0.25">
      <c r="C5455" t="str">
        <f>IF(ISBLANK(Ventas[[#This Row],[Código]]),"",VLOOKUP(Ventas[[#This Row],[Código]],Productos[],2,FALSE))</f>
        <v/>
      </c>
      <c r="D5455" t="str">
        <f>IF(ISBLANK(Ventas[[#This Row],[Código]]),"",VLOOKUP(Ventas[[#This Row],[Código]],Productos[],3,FALSE))</f>
        <v/>
      </c>
      <c r="E5455" s="22"/>
      <c r="F5455" s="1" t="str">
        <f>IF(ISBLANK(Ventas[[#This Row],[Código]]),"",VLOOKUP(Ventas[[#This Row],[Código]],Productos[],4,FALSE))</f>
        <v/>
      </c>
      <c r="G5455" s="1" t="str">
        <f>IF(ISBLANK(Ventas[[#This Row],[Código]]),"",VLOOKUP(Ventas[[#This Row],[Código]],Productos[],5,FALSE))</f>
        <v/>
      </c>
      <c r="H5455" s="23" t="str">
        <f>IF(ISBLANK(Ventas[[#This Row],[Código]]),"",Ventas[[#This Row],[Precio Unitario]]*Ventas[[#This Row],[Cantidad]])</f>
        <v/>
      </c>
      <c r="I5455" s="1" t="str">
        <f>IF(ISBLANK(Ventas[[#This Row],[Código]]),"",SUM(Ventas[[#This Row],[Monto]],I5454))</f>
        <v/>
      </c>
    </row>
    <row r="5456" spans="3:9" x14ac:dyDescent="0.25">
      <c r="C5456" t="str">
        <f>IF(ISBLANK(Ventas[[#This Row],[Código]]),"",VLOOKUP(Ventas[[#This Row],[Código]],Productos[],2,FALSE))</f>
        <v/>
      </c>
      <c r="D5456" t="str">
        <f>IF(ISBLANK(Ventas[[#This Row],[Código]]),"",VLOOKUP(Ventas[[#This Row],[Código]],Productos[],3,FALSE))</f>
        <v/>
      </c>
      <c r="E5456" s="22"/>
      <c r="F5456" s="1" t="str">
        <f>IF(ISBLANK(Ventas[[#This Row],[Código]]),"",VLOOKUP(Ventas[[#This Row],[Código]],Productos[],4,FALSE))</f>
        <v/>
      </c>
      <c r="G5456" s="1" t="str">
        <f>IF(ISBLANK(Ventas[[#This Row],[Código]]),"",VLOOKUP(Ventas[[#This Row],[Código]],Productos[],5,FALSE))</f>
        <v/>
      </c>
      <c r="H5456" s="23" t="str">
        <f>IF(ISBLANK(Ventas[[#This Row],[Código]]),"",Ventas[[#This Row],[Precio Unitario]]*Ventas[[#This Row],[Cantidad]])</f>
        <v/>
      </c>
      <c r="I5456" s="1" t="str">
        <f>IF(ISBLANK(Ventas[[#This Row],[Código]]),"",SUM(Ventas[[#This Row],[Monto]],I5455))</f>
        <v/>
      </c>
    </row>
    <row r="5457" spans="3:9" x14ac:dyDescent="0.25">
      <c r="C5457" t="str">
        <f>IF(ISBLANK(Ventas[[#This Row],[Código]]),"",VLOOKUP(Ventas[[#This Row],[Código]],Productos[],2,FALSE))</f>
        <v/>
      </c>
      <c r="D5457" t="str">
        <f>IF(ISBLANK(Ventas[[#This Row],[Código]]),"",VLOOKUP(Ventas[[#This Row],[Código]],Productos[],3,FALSE))</f>
        <v/>
      </c>
      <c r="E5457" s="22"/>
      <c r="F5457" s="1" t="str">
        <f>IF(ISBLANK(Ventas[[#This Row],[Código]]),"",VLOOKUP(Ventas[[#This Row],[Código]],Productos[],4,FALSE))</f>
        <v/>
      </c>
      <c r="G5457" s="1" t="str">
        <f>IF(ISBLANK(Ventas[[#This Row],[Código]]),"",VLOOKUP(Ventas[[#This Row],[Código]],Productos[],5,FALSE))</f>
        <v/>
      </c>
      <c r="H5457" s="23" t="str">
        <f>IF(ISBLANK(Ventas[[#This Row],[Código]]),"",Ventas[[#This Row],[Precio Unitario]]*Ventas[[#This Row],[Cantidad]])</f>
        <v/>
      </c>
      <c r="I5457" s="1" t="str">
        <f>IF(ISBLANK(Ventas[[#This Row],[Código]]),"",SUM(Ventas[[#This Row],[Monto]],I5456))</f>
        <v/>
      </c>
    </row>
    <row r="5458" spans="3:9" x14ac:dyDescent="0.25">
      <c r="C5458" t="str">
        <f>IF(ISBLANK(Ventas[[#This Row],[Código]]),"",VLOOKUP(Ventas[[#This Row],[Código]],Productos[],2,FALSE))</f>
        <v/>
      </c>
      <c r="D5458" t="str">
        <f>IF(ISBLANK(Ventas[[#This Row],[Código]]),"",VLOOKUP(Ventas[[#This Row],[Código]],Productos[],3,FALSE))</f>
        <v/>
      </c>
      <c r="E5458" s="22"/>
      <c r="F5458" s="1" t="str">
        <f>IF(ISBLANK(Ventas[[#This Row],[Código]]),"",VLOOKUP(Ventas[[#This Row],[Código]],Productos[],4,FALSE))</f>
        <v/>
      </c>
      <c r="G5458" s="1" t="str">
        <f>IF(ISBLANK(Ventas[[#This Row],[Código]]),"",VLOOKUP(Ventas[[#This Row],[Código]],Productos[],5,FALSE))</f>
        <v/>
      </c>
      <c r="H5458" s="23" t="str">
        <f>IF(ISBLANK(Ventas[[#This Row],[Código]]),"",Ventas[[#This Row],[Precio Unitario]]*Ventas[[#This Row],[Cantidad]])</f>
        <v/>
      </c>
      <c r="I5458" s="1" t="str">
        <f>IF(ISBLANK(Ventas[[#This Row],[Código]]),"",SUM(Ventas[[#This Row],[Monto]],I5457))</f>
        <v/>
      </c>
    </row>
    <row r="5459" spans="3:9" x14ac:dyDescent="0.25">
      <c r="C5459" t="str">
        <f>IF(ISBLANK(Ventas[[#This Row],[Código]]),"",VLOOKUP(Ventas[[#This Row],[Código]],Productos[],2,FALSE))</f>
        <v/>
      </c>
      <c r="D5459" t="str">
        <f>IF(ISBLANK(Ventas[[#This Row],[Código]]),"",VLOOKUP(Ventas[[#This Row],[Código]],Productos[],3,FALSE))</f>
        <v/>
      </c>
      <c r="E5459" s="22"/>
      <c r="F5459" s="1" t="str">
        <f>IF(ISBLANK(Ventas[[#This Row],[Código]]),"",VLOOKUP(Ventas[[#This Row],[Código]],Productos[],4,FALSE))</f>
        <v/>
      </c>
      <c r="G5459" s="1" t="str">
        <f>IF(ISBLANK(Ventas[[#This Row],[Código]]),"",VLOOKUP(Ventas[[#This Row],[Código]],Productos[],5,FALSE))</f>
        <v/>
      </c>
      <c r="H5459" s="23" t="str">
        <f>IF(ISBLANK(Ventas[[#This Row],[Código]]),"",Ventas[[#This Row],[Precio Unitario]]*Ventas[[#This Row],[Cantidad]])</f>
        <v/>
      </c>
      <c r="I5459" s="1" t="str">
        <f>IF(ISBLANK(Ventas[[#This Row],[Código]]),"",SUM(Ventas[[#This Row],[Monto]],I5458))</f>
        <v/>
      </c>
    </row>
    <row r="5460" spans="3:9" x14ac:dyDescent="0.25">
      <c r="C5460" t="str">
        <f>IF(ISBLANK(Ventas[[#This Row],[Código]]),"",VLOOKUP(Ventas[[#This Row],[Código]],Productos[],2,FALSE))</f>
        <v/>
      </c>
      <c r="D5460" t="str">
        <f>IF(ISBLANK(Ventas[[#This Row],[Código]]),"",VLOOKUP(Ventas[[#This Row],[Código]],Productos[],3,FALSE))</f>
        <v/>
      </c>
      <c r="E5460" s="22"/>
      <c r="F5460" s="1" t="str">
        <f>IF(ISBLANK(Ventas[[#This Row],[Código]]),"",VLOOKUP(Ventas[[#This Row],[Código]],Productos[],4,FALSE))</f>
        <v/>
      </c>
      <c r="G5460" s="1" t="str">
        <f>IF(ISBLANK(Ventas[[#This Row],[Código]]),"",VLOOKUP(Ventas[[#This Row],[Código]],Productos[],5,FALSE))</f>
        <v/>
      </c>
      <c r="H5460" s="23" t="str">
        <f>IF(ISBLANK(Ventas[[#This Row],[Código]]),"",Ventas[[#This Row],[Precio Unitario]]*Ventas[[#This Row],[Cantidad]])</f>
        <v/>
      </c>
      <c r="I5460" s="1" t="str">
        <f>IF(ISBLANK(Ventas[[#This Row],[Código]]),"",SUM(Ventas[[#This Row],[Monto]],I5459))</f>
        <v/>
      </c>
    </row>
    <row r="5461" spans="3:9" x14ac:dyDescent="0.25">
      <c r="C5461" t="str">
        <f>IF(ISBLANK(Ventas[[#This Row],[Código]]),"",VLOOKUP(Ventas[[#This Row],[Código]],Productos[],2,FALSE))</f>
        <v/>
      </c>
      <c r="D5461" t="str">
        <f>IF(ISBLANK(Ventas[[#This Row],[Código]]),"",VLOOKUP(Ventas[[#This Row],[Código]],Productos[],3,FALSE))</f>
        <v/>
      </c>
      <c r="E5461" s="22"/>
      <c r="F5461" s="1" t="str">
        <f>IF(ISBLANK(Ventas[[#This Row],[Código]]),"",VLOOKUP(Ventas[[#This Row],[Código]],Productos[],4,FALSE))</f>
        <v/>
      </c>
      <c r="G5461" s="1" t="str">
        <f>IF(ISBLANK(Ventas[[#This Row],[Código]]),"",VLOOKUP(Ventas[[#This Row],[Código]],Productos[],5,FALSE))</f>
        <v/>
      </c>
      <c r="H5461" s="23" t="str">
        <f>IF(ISBLANK(Ventas[[#This Row],[Código]]),"",Ventas[[#This Row],[Precio Unitario]]*Ventas[[#This Row],[Cantidad]])</f>
        <v/>
      </c>
      <c r="I5461" s="1" t="str">
        <f>IF(ISBLANK(Ventas[[#This Row],[Código]]),"",SUM(Ventas[[#This Row],[Monto]],I5460))</f>
        <v/>
      </c>
    </row>
    <row r="5462" spans="3:9" x14ac:dyDescent="0.25">
      <c r="C5462" t="str">
        <f>IF(ISBLANK(Ventas[[#This Row],[Código]]),"",VLOOKUP(Ventas[[#This Row],[Código]],Productos[],2,FALSE))</f>
        <v/>
      </c>
      <c r="D5462" t="str">
        <f>IF(ISBLANK(Ventas[[#This Row],[Código]]),"",VLOOKUP(Ventas[[#This Row],[Código]],Productos[],3,FALSE))</f>
        <v/>
      </c>
      <c r="E5462" s="22"/>
      <c r="F5462" s="1" t="str">
        <f>IF(ISBLANK(Ventas[[#This Row],[Código]]),"",VLOOKUP(Ventas[[#This Row],[Código]],Productos[],4,FALSE))</f>
        <v/>
      </c>
      <c r="G5462" s="1" t="str">
        <f>IF(ISBLANK(Ventas[[#This Row],[Código]]),"",VLOOKUP(Ventas[[#This Row],[Código]],Productos[],5,FALSE))</f>
        <v/>
      </c>
      <c r="H5462" s="23" t="str">
        <f>IF(ISBLANK(Ventas[[#This Row],[Código]]),"",Ventas[[#This Row],[Precio Unitario]]*Ventas[[#This Row],[Cantidad]])</f>
        <v/>
      </c>
      <c r="I5462" s="1" t="str">
        <f>IF(ISBLANK(Ventas[[#This Row],[Código]]),"",SUM(Ventas[[#This Row],[Monto]],I5461))</f>
        <v/>
      </c>
    </row>
    <row r="5463" spans="3:9" x14ac:dyDescent="0.25">
      <c r="C5463" t="str">
        <f>IF(ISBLANK(Ventas[[#This Row],[Código]]),"",VLOOKUP(Ventas[[#This Row],[Código]],Productos[],2,FALSE))</f>
        <v/>
      </c>
      <c r="D5463" t="str">
        <f>IF(ISBLANK(Ventas[[#This Row],[Código]]),"",VLOOKUP(Ventas[[#This Row],[Código]],Productos[],3,FALSE))</f>
        <v/>
      </c>
      <c r="E5463" s="22"/>
      <c r="F5463" s="1" t="str">
        <f>IF(ISBLANK(Ventas[[#This Row],[Código]]),"",VLOOKUP(Ventas[[#This Row],[Código]],Productos[],4,FALSE))</f>
        <v/>
      </c>
      <c r="G5463" s="1" t="str">
        <f>IF(ISBLANK(Ventas[[#This Row],[Código]]),"",VLOOKUP(Ventas[[#This Row],[Código]],Productos[],5,FALSE))</f>
        <v/>
      </c>
      <c r="H5463" s="23" t="str">
        <f>IF(ISBLANK(Ventas[[#This Row],[Código]]),"",Ventas[[#This Row],[Precio Unitario]]*Ventas[[#This Row],[Cantidad]])</f>
        <v/>
      </c>
      <c r="I5463" s="1" t="str">
        <f>IF(ISBLANK(Ventas[[#This Row],[Código]]),"",SUM(Ventas[[#This Row],[Monto]],I5462))</f>
        <v/>
      </c>
    </row>
    <row r="5464" spans="3:9" x14ac:dyDescent="0.25">
      <c r="C5464" t="str">
        <f>IF(ISBLANK(Ventas[[#This Row],[Código]]),"",VLOOKUP(Ventas[[#This Row],[Código]],Productos[],2,FALSE))</f>
        <v/>
      </c>
      <c r="D5464" t="str">
        <f>IF(ISBLANK(Ventas[[#This Row],[Código]]),"",VLOOKUP(Ventas[[#This Row],[Código]],Productos[],3,FALSE))</f>
        <v/>
      </c>
      <c r="E5464" s="22"/>
      <c r="F5464" s="1" t="str">
        <f>IF(ISBLANK(Ventas[[#This Row],[Código]]),"",VLOOKUP(Ventas[[#This Row],[Código]],Productos[],4,FALSE))</f>
        <v/>
      </c>
      <c r="G5464" s="1" t="str">
        <f>IF(ISBLANK(Ventas[[#This Row],[Código]]),"",VLOOKUP(Ventas[[#This Row],[Código]],Productos[],5,FALSE))</f>
        <v/>
      </c>
      <c r="H5464" s="23" t="str">
        <f>IF(ISBLANK(Ventas[[#This Row],[Código]]),"",Ventas[[#This Row],[Precio Unitario]]*Ventas[[#This Row],[Cantidad]])</f>
        <v/>
      </c>
      <c r="I5464" s="1" t="str">
        <f>IF(ISBLANK(Ventas[[#This Row],[Código]]),"",SUM(Ventas[[#This Row],[Monto]],I5463))</f>
        <v/>
      </c>
    </row>
    <row r="5465" spans="3:9" x14ac:dyDescent="0.25">
      <c r="C5465" t="str">
        <f>IF(ISBLANK(Ventas[[#This Row],[Código]]),"",VLOOKUP(Ventas[[#This Row],[Código]],Productos[],2,FALSE))</f>
        <v/>
      </c>
      <c r="D5465" t="str">
        <f>IF(ISBLANK(Ventas[[#This Row],[Código]]),"",VLOOKUP(Ventas[[#This Row],[Código]],Productos[],3,FALSE))</f>
        <v/>
      </c>
      <c r="E5465" s="22"/>
      <c r="F5465" s="1" t="str">
        <f>IF(ISBLANK(Ventas[[#This Row],[Código]]),"",VLOOKUP(Ventas[[#This Row],[Código]],Productos[],4,FALSE))</f>
        <v/>
      </c>
      <c r="G5465" s="1" t="str">
        <f>IF(ISBLANK(Ventas[[#This Row],[Código]]),"",VLOOKUP(Ventas[[#This Row],[Código]],Productos[],5,FALSE))</f>
        <v/>
      </c>
      <c r="H5465" s="23" t="str">
        <f>IF(ISBLANK(Ventas[[#This Row],[Código]]),"",Ventas[[#This Row],[Precio Unitario]]*Ventas[[#This Row],[Cantidad]])</f>
        <v/>
      </c>
      <c r="I5465" s="1" t="str">
        <f>IF(ISBLANK(Ventas[[#This Row],[Código]]),"",SUM(Ventas[[#This Row],[Monto]],I5464))</f>
        <v/>
      </c>
    </row>
    <row r="5466" spans="3:9" x14ac:dyDescent="0.25">
      <c r="C5466" t="str">
        <f>IF(ISBLANK(Ventas[[#This Row],[Código]]),"",VLOOKUP(Ventas[[#This Row],[Código]],Productos[],2,FALSE))</f>
        <v/>
      </c>
      <c r="D5466" t="str">
        <f>IF(ISBLANK(Ventas[[#This Row],[Código]]),"",VLOOKUP(Ventas[[#This Row],[Código]],Productos[],3,FALSE))</f>
        <v/>
      </c>
      <c r="E5466" s="22"/>
      <c r="F5466" s="1" t="str">
        <f>IF(ISBLANK(Ventas[[#This Row],[Código]]),"",VLOOKUP(Ventas[[#This Row],[Código]],Productos[],4,FALSE))</f>
        <v/>
      </c>
      <c r="G5466" s="1" t="str">
        <f>IF(ISBLANK(Ventas[[#This Row],[Código]]),"",VLOOKUP(Ventas[[#This Row],[Código]],Productos[],5,FALSE))</f>
        <v/>
      </c>
      <c r="H5466" s="23" t="str">
        <f>IF(ISBLANK(Ventas[[#This Row],[Código]]),"",Ventas[[#This Row],[Precio Unitario]]*Ventas[[#This Row],[Cantidad]])</f>
        <v/>
      </c>
      <c r="I5466" s="1" t="str">
        <f>IF(ISBLANK(Ventas[[#This Row],[Código]]),"",SUM(Ventas[[#This Row],[Monto]],I5465))</f>
        <v/>
      </c>
    </row>
    <row r="5467" spans="3:9" x14ac:dyDescent="0.25">
      <c r="C5467" t="str">
        <f>IF(ISBLANK(Ventas[[#This Row],[Código]]),"",VLOOKUP(Ventas[[#This Row],[Código]],Productos[],2,FALSE))</f>
        <v/>
      </c>
      <c r="D5467" t="str">
        <f>IF(ISBLANK(Ventas[[#This Row],[Código]]),"",VLOOKUP(Ventas[[#This Row],[Código]],Productos[],3,FALSE))</f>
        <v/>
      </c>
      <c r="E5467" s="22"/>
      <c r="F5467" s="1" t="str">
        <f>IF(ISBLANK(Ventas[[#This Row],[Código]]),"",VLOOKUP(Ventas[[#This Row],[Código]],Productos[],4,FALSE))</f>
        <v/>
      </c>
      <c r="G5467" s="1" t="str">
        <f>IF(ISBLANK(Ventas[[#This Row],[Código]]),"",VLOOKUP(Ventas[[#This Row],[Código]],Productos[],5,FALSE))</f>
        <v/>
      </c>
      <c r="H5467" s="23" t="str">
        <f>IF(ISBLANK(Ventas[[#This Row],[Código]]),"",Ventas[[#This Row],[Precio Unitario]]*Ventas[[#This Row],[Cantidad]])</f>
        <v/>
      </c>
      <c r="I5467" s="1" t="str">
        <f>IF(ISBLANK(Ventas[[#This Row],[Código]]),"",SUM(Ventas[[#This Row],[Monto]],I5466))</f>
        <v/>
      </c>
    </row>
    <row r="5468" spans="3:9" x14ac:dyDescent="0.25">
      <c r="C5468" t="str">
        <f>IF(ISBLANK(Ventas[[#This Row],[Código]]),"",VLOOKUP(Ventas[[#This Row],[Código]],Productos[],2,FALSE))</f>
        <v/>
      </c>
      <c r="D5468" t="str">
        <f>IF(ISBLANK(Ventas[[#This Row],[Código]]),"",VLOOKUP(Ventas[[#This Row],[Código]],Productos[],3,FALSE))</f>
        <v/>
      </c>
      <c r="E5468" s="22"/>
      <c r="F5468" s="1" t="str">
        <f>IF(ISBLANK(Ventas[[#This Row],[Código]]),"",VLOOKUP(Ventas[[#This Row],[Código]],Productos[],4,FALSE))</f>
        <v/>
      </c>
      <c r="G5468" s="1" t="str">
        <f>IF(ISBLANK(Ventas[[#This Row],[Código]]),"",VLOOKUP(Ventas[[#This Row],[Código]],Productos[],5,FALSE))</f>
        <v/>
      </c>
      <c r="H5468" s="23" t="str">
        <f>IF(ISBLANK(Ventas[[#This Row],[Código]]),"",Ventas[[#This Row],[Precio Unitario]]*Ventas[[#This Row],[Cantidad]])</f>
        <v/>
      </c>
      <c r="I5468" s="1" t="str">
        <f>IF(ISBLANK(Ventas[[#This Row],[Código]]),"",SUM(Ventas[[#This Row],[Monto]],I5467))</f>
        <v/>
      </c>
    </row>
    <row r="5469" spans="3:9" x14ac:dyDescent="0.25">
      <c r="C5469" t="str">
        <f>IF(ISBLANK(Ventas[[#This Row],[Código]]),"",VLOOKUP(Ventas[[#This Row],[Código]],Productos[],2,FALSE))</f>
        <v/>
      </c>
      <c r="D5469" t="str">
        <f>IF(ISBLANK(Ventas[[#This Row],[Código]]),"",VLOOKUP(Ventas[[#This Row],[Código]],Productos[],3,FALSE))</f>
        <v/>
      </c>
      <c r="E5469" s="22"/>
      <c r="F5469" s="1" t="str">
        <f>IF(ISBLANK(Ventas[[#This Row],[Código]]),"",VLOOKUP(Ventas[[#This Row],[Código]],Productos[],4,FALSE))</f>
        <v/>
      </c>
      <c r="G5469" s="1" t="str">
        <f>IF(ISBLANK(Ventas[[#This Row],[Código]]),"",VLOOKUP(Ventas[[#This Row],[Código]],Productos[],5,FALSE))</f>
        <v/>
      </c>
      <c r="H5469" s="23" t="str">
        <f>IF(ISBLANK(Ventas[[#This Row],[Código]]),"",Ventas[[#This Row],[Precio Unitario]]*Ventas[[#This Row],[Cantidad]])</f>
        <v/>
      </c>
      <c r="I5469" s="1" t="str">
        <f>IF(ISBLANK(Ventas[[#This Row],[Código]]),"",SUM(Ventas[[#This Row],[Monto]],I5468))</f>
        <v/>
      </c>
    </row>
    <row r="5470" spans="3:9" x14ac:dyDescent="0.25">
      <c r="C5470" t="str">
        <f>IF(ISBLANK(Ventas[[#This Row],[Código]]),"",VLOOKUP(Ventas[[#This Row],[Código]],Productos[],2,FALSE))</f>
        <v/>
      </c>
      <c r="D5470" t="str">
        <f>IF(ISBLANK(Ventas[[#This Row],[Código]]),"",VLOOKUP(Ventas[[#This Row],[Código]],Productos[],3,FALSE))</f>
        <v/>
      </c>
      <c r="E5470" s="22"/>
      <c r="F5470" s="1" t="str">
        <f>IF(ISBLANK(Ventas[[#This Row],[Código]]),"",VLOOKUP(Ventas[[#This Row],[Código]],Productos[],4,FALSE))</f>
        <v/>
      </c>
      <c r="G5470" s="1" t="str">
        <f>IF(ISBLANK(Ventas[[#This Row],[Código]]),"",VLOOKUP(Ventas[[#This Row],[Código]],Productos[],5,FALSE))</f>
        <v/>
      </c>
      <c r="H5470" s="23" t="str">
        <f>IF(ISBLANK(Ventas[[#This Row],[Código]]),"",Ventas[[#This Row],[Precio Unitario]]*Ventas[[#This Row],[Cantidad]])</f>
        <v/>
      </c>
      <c r="I5470" s="1" t="str">
        <f>IF(ISBLANK(Ventas[[#This Row],[Código]]),"",SUM(Ventas[[#This Row],[Monto]],I5469))</f>
        <v/>
      </c>
    </row>
    <row r="5471" spans="3:9" x14ac:dyDescent="0.25">
      <c r="C5471" t="str">
        <f>IF(ISBLANK(Ventas[[#This Row],[Código]]),"",VLOOKUP(Ventas[[#This Row],[Código]],Productos[],2,FALSE))</f>
        <v/>
      </c>
      <c r="D5471" t="str">
        <f>IF(ISBLANK(Ventas[[#This Row],[Código]]),"",VLOOKUP(Ventas[[#This Row],[Código]],Productos[],3,FALSE))</f>
        <v/>
      </c>
      <c r="E5471" s="22"/>
      <c r="F5471" s="1" t="str">
        <f>IF(ISBLANK(Ventas[[#This Row],[Código]]),"",VLOOKUP(Ventas[[#This Row],[Código]],Productos[],4,FALSE))</f>
        <v/>
      </c>
      <c r="G5471" s="1" t="str">
        <f>IF(ISBLANK(Ventas[[#This Row],[Código]]),"",VLOOKUP(Ventas[[#This Row],[Código]],Productos[],5,FALSE))</f>
        <v/>
      </c>
      <c r="H5471" s="23" t="str">
        <f>IF(ISBLANK(Ventas[[#This Row],[Código]]),"",Ventas[[#This Row],[Precio Unitario]]*Ventas[[#This Row],[Cantidad]])</f>
        <v/>
      </c>
      <c r="I5471" s="1" t="str">
        <f>IF(ISBLANK(Ventas[[#This Row],[Código]]),"",SUM(Ventas[[#This Row],[Monto]],I5470))</f>
        <v/>
      </c>
    </row>
    <row r="5472" spans="3:9" x14ac:dyDescent="0.25">
      <c r="C5472" t="str">
        <f>IF(ISBLANK(Ventas[[#This Row],[Código]]),"",VLOOKUP(Ventas[[#This Row],[Código]],Productos[],2,FALSE))</f>
        <v/>
      </c>
      <c r="D5472" t="str">
        <f>IF(ISBLANK(Ventas[[#This Row],[Código]]),"",VLOOKUP(Ventas[[#This Row],[Código]],Productos[],3,FALSE))</f>
        <v/>
      </c>
      <c r="E5472" s="22"/>
      <c r="F5472" s="1" t="str">
        <f>IF(ISBLANK(Ventas[[#This Row],[Código]]),"",VLOOKUP(Ventas[[#This Row],[Código]],Productos[],4,FALSE))</f>
        <v/>
      </c>
      <c r="G5472" s="1" t="str">
        <f>IF(ISBLANK(Ventas[[#This Row],[Código]]),"",VLOOKUP(Ventas[[#This Row],[Código]],Productos[],5,FALSE))</f>
        <v/>
      </c>
      <c r="H5472" s="23" t="str">
        <f>IF(ISBLANK(Ventas[[#This Row],[Código]]),"",Ventas[[#This Row],[Precio Unitario]]*Ventas[[#This Row],[Cantidad]])</f>
        <v/>
      </c>
      <c r="I5472" s="1" t="str">
        <f>IF(ISBLANK(Ventas[[#This Row],[Código]]),"",SUM(Ventas[[#This Row],[Monto]],I5471))</f>
        <v/>
      </c>
    </row>
    <row r="5473" spans="3:9" x14ac:dyDescent="0.25">
      <c r="C5473" t="str">
        <f>IF(ISBLANK(Ventas[[#This Row],[Código]]),"",VLOOKUP(Ventas[[#This Row],[Código]],Productos[],2,FALSE))</f>
        <v/>
      </c>
      <c r="D5473" t="str">
        <f>IF(ISBLANK(Ventas[[#This Row],[Código]]),"",VLOOKUP(Ventas[[#This Row],[Código]],Productos[],3,FALSE))</f>
        <v/>
      </c>
      <c r="E5473" s="22"/>
      <c r="F5473" s="1" t="str">
        <f>IF(ISBLANK(Ventas[[#This Row],[Código]]),"",VLOOKUP(Ventas[[#This Row],[Código]],Productos[],4,FALSE))</f>
        <v/>
      </c>
      <c r="G5473" s="1" t="str">
        <f>IF(ISBLANK(Ventas[[#This Row],[Código]]),"",VLOOKUP(Ventas[[#This Row],[Código]],Productos[],5,FALSE))</f>
        <v/>
      </c>
      <c r="H5473" s="23" t="str">
        <f>IF(ISBLANK(Ventas[[#This Row],[Código]]),"",Ventas[[#This Row],[Precio Unitario]]*Ventas[[#This Row],[Cantidad]])</f>
        <v/>
      </c>
      <c r="I5473" s="1" t="str">
        <f>IF(ISBLANK(Ventas[[#This Row],[Código]]),"",SUM(Ventas[[#This Row],[Monto]],I5472))</f>
        <v/>
      </c>
    </row>
    <row r="5474" spans="3:9" x14ac:dyDescent="0.25">
      <c r="C5474" t="str">
        <f>IF(ISBLANK(Ventas[[#This Row],[Código]]),"",VLOOKUP(Ventas[[#This Row],[Código]],Productos[],2,FALSE))</f>
        <v/>
      </c>
      <c r="D5474" t="str">
        <f>IF(ISBLANK(Ventas[[#This Row],[Código]]),"",VLOOKUP(Ventas[[#This Row],[Código]],Productos[],3,FALSE))</f>
        <v/>
      </c>
      <c r="E5474" s="22"/>
      <c r="F5474" s="1" t="str">
        <f>IF(ISBLANK(Ventas[[#This Row],[Código]]),"",VLOOKUP(Ventas[[#This Row],[Código]],Productos[],4,FALSE))</f>
        <v/>
      </c>
      <c r="G5474" s="1" t="str">
        <f>IF(ISBLANK(Ventas[[#This Row],[Código]]),"",VLOOKUP(Ventas[[#This Row],[Código]],Productos[],5,FALSE))</f>
        <v/>
      </c>
      <c r="H5474" s="23" t="str">
        <f>IF(ISBLANK(Ventas[[#This Row],[Código]]),"",Ventas[[#This Row],[Precio Unitario]]*Ventas[[#This Row],[Cantidad]])</f>
        <v/>
      </c>
      <c r="I5474" s="1" t="str">
        <f>IF(ISBLANK(Ventas[[#This Row],[Código]]),"",SUM(Ventas[[#This Row],[Monto]],I5473))</f>
        <v/>
      </c>
    </row>
    <row r="5475" spans="3:9" x14ac:dyDescent="0.25">
      <c r="C5475" t="str">
        <f>IF(ISBLANK(Ventas[[#This Row],[Código]]),"",VLOOKUP(Ventas[[#This Row],[Código]],Productos[],2,FALSE))</f>
        <v/>
      </c>
      <c r="D5475" t="str">
        <f>IF(ISBLANK(Ventas[[#This Row],[Código]]),"",VLOOKUP(Ventas[[#This Row],[Código]],Productos[],3,FALSE))</f>
        <v/>
      </c>
      <c r="E5475" s="22"/>
      <c r="F5475" s="1" t="str">
        <f>IF(ISBLANK(Ventas[[#This Row],[Código]]),"",VLOOKUP(Ventas[[#This Row],[Código]],Productos[],4,FALSE))</f>
        <v/>
      </c>
      <c r="G5475" s="1" t="str">
        <f>IF(ISBLANK(Ventas[[#This Row],[Código]]),"",VLOOKUP(Ventas[[#This Row],[Código]],Productos[],5,FALSE))</f>
        <v/>
      </c>
      <c r="H5475" s="23" t="str">
        <f>IF(ISBLANK(Ventas[[#This Row],[Código]]),"",Ventas[[#This Row],[Precio Unitario]]*Ventas[[#This Row],[Cantidad]])</f>
        <v/>
      </c>
      <c r="I5475" s="1" t="str">
        <f>IF(ISBLANK(Ventas[[#This Row],[Código]]),"",SUM(Ventas[[#This Row],[Monto]],I5474))</f>
        <v/>
      </c>
    </row>
    <row r="5476" spans="3:9" x14ac:dyDescent="0.25">
      <c r="C5476" t="str">
        <f>IF(ISBLANK(Ventas[[#This Row],[Código]]),"",VLOOKUP(Ventas[[#This Row],[Código]],Productos[],2,FALSE))</f>
        <v/>
      </c>
      <c r="D5476" t="str">
        <f>IF(ISBLANK(Ventas[[#This Row],[Código]]),"",VLOOKUP(Ventas[[#This Row],[Código]],Productos[],3,FALSE))</f>
        <v/>
      </c>
      <c r="E5476" s="22"/>
      <c r="F5476" s="1" t="str">
        <f>IF(ISBLANK(Ventas[[#This Row],[Código]]),"",VLOOKUP(Ventas[[#This Row],[Código]],Productos[],4,FALSE))</f>
        <v/>
      </c>
      <c r="G5476" s="1" t="str">
        <f>IF(ISBLANK(Ventas[[#This Row],[Código]]),"",VLOOKUP(Ventas[[#This Row],[Código]],Productos[],5,FALSE))</f>
        <v/>
      </c>
      <c r="H5476" s="23" t="str">
        <f>IF(ISBLANK(Ventas[[#This Row],[Código]]),"",Ventas[[#This Row],[Precio Unitario]]*Ventas[[#This Row],[Cantidad]])</f>
        <v/>
      </c>
      <c r="I5476" s="1" t="str">
        <f>IF(ISBLANK(Ventas[[#This Row],[Código]]),"",SUM(Ventas[[#This Row],[Monto]],I5475))</f>
        <v/>
      </c>
    </row>
    <row r="5477" spans="3:9" x14ac:dyDescent="0.25">
      <c r="C5477" t="str">
        <f>IF(ISBLANK(Ventas[[#This Row],[Código]]),"",VLOOKUP(Ventas[[#This Row],[Código]],Productos[],2,FALSE))</f>
        <v/>
      </c>
      <c r="D5477" t="str">
        <f>IF(ISBLANK(Ventas[[#This Row],[Código]]),"",VLOOKUP(Ventas[[#This Row],[Código]],Productos[],3,FALSE))</f>
        <v/>
      </c>
      <c r="E5477" s="22"/>
      <c r="F5477" s="1" t="str">
        <f>IF(ISBLANK(Ventas[[#This Row],[Código]]),"",VLOOKUP(Ventas[[#This Row],[Código]],Productos[],4,FALSE))</f>
        <v/>
      </c>
      <c r="G5477" s="1" t="str">
        <f>IF(ISBLANK(Ventas[[#This Row],[Código]]),"",VLOOKUP(Ventas[[#This Row],[Código]],Productos[],5,FALSE))</f>
        <v/>
      </c>
      <c r="H5477" s="23" t="str">
        <f>IF(ISBLANK(Ventas[[#This Row],[Código]]),"",Ventas[[#This Row],[Precio Unitario]]*Ventas[[#This Row],[Cantidad]])</f>
        <v/>
      </c>
      <c r="I5477" s="1" t="str">
        <f>IF(ISBLANK(Ventas[[#This Row],[Código]]),"",SUM(Ventas[[#This Row],[Monto]],I5476))</f>
        <v/>
      </c>
    </row>
    <row r="5478" spans="3:9" x14ac:dyDescent="0.25">
      <c r="C5478" t="str">
        <f>IF(ISBLANK(Ventas[[#This Row],[Código]]),"",VLOOKUP(Ventas[[#This Row],[Código]],Productos[],2,FALSE))</f>
        <v/>
      </c>
      <c r="D5478" t="str">
        <f>IF(ISBLANK(Ventas[[#This Row],[Código]]),"",VLOOKUP(Ventas[[#This Row],[Código]],Productos[],3,FALSE))</f>
        <v/>
      </c>
      <c r="E5478" s="22"/>
      <c r="F5478" s="1" t="str">
        <f>IF(ISBLANK(Ventas[[#This Row],[Código]]),"",VLOOKUP(Ventas[[#This Row],[Código]],Productos[],4,FALSE))</f>
        <v/>
      </c>
      <c r="G5478" s="1" t="str">
        <f>IF(ISBLANK(Ventas[[#This Row],[Código]]),"",VLOOKUP(Ventas[[#This Row],[Código]],Productos[],5,FALSE))</f>
        <v/>
      </c>
      <c r="H5478" s="23" t="str">
        <f>IF(ISBLANK(Ventas[[#This Row],[Código]]),"",Ventas[[#This Row],[Precio Unitario]]*Ventas[[#This Row],[Cantidad]])</f>
        <v/>
      </c>
      <c r="I5478" s="1" t="str">
        <f>IF(ISBLANK(Ventas[[#This Row],[Código]]),"",SUM(Ventas[[#This Row],[Monto]],I5477))</f>
        <v/>
      </c>
    </row>
    <row r="5479" spans="3:9" x14ac:dyDescent="0.25">
      <c r="C5479" t="str">
        <f>IF(ISBLANK(Ventas[[#This Row],[Código]]),"",VLOOKUP(Ventas[[#This Row],[Código]],Productos[],2,FALSE))</f>
        <v/>
      </c>
      <c r="D5479" t="str">
        <f>IF(ISBLANK(Ventas[[#This Row],[Código]]),"",VLOOKUP(Ventas[[#This Row],[Código]],Productos[],3,FALSE))</f>
        <v/>
      </c>
      <c r="E5479" s="22"/>
      <c r="F5479" s="1" t="str">
        <f>IF(ISBLANK(Ventas[[#This Row],[Código]]),"",VLOOKUP(Ventas[[#This Row],[Código]],Productos[],4,FALSE))</f>
        <v/>
      </c>
      <c r="G5479" s="1" t="str">
        <f>IF(ISBLANK(Ventas[[#This Row],[Código]]),"",VLOOKUP(Ventas[[#This Row],[Código]],Productos[],5,FALSE))</f>
        <v/>
      </c>
      <c r="H5479" s="23" t="str">
        <f>IF(ISBLANK(Ventas[[#This Row],[Código]]),"",Ventas[[#This Row],[Precio Unitario]]*Ventas[[#This Row],[Cantidad]])</f>
        <v/>
      </c>
      <c r="I5479" s="1" t="str">
        <f>IF(ISBLANK(Ventas[[#This Row],[Código]]),"",SUM(Ventas[[#This Row],[Monto]],I5478))</f>
        <v/>
      </c>
    </row>
    <row r="5480" spans="3:9" x14ac:dyDescent="0.25">
      <c r="C5480" t="str">
        <f>IF(ISBLANK(Ventas[[#This Row],[Código]]),"",VLOOKUP(Ventas[[#This Row],[Código]],Productos[],2,FALSE))</f>
        <v/>
      </c>
      <c r="D5480" t="str">
        <f>IF(ISBLANK(Ventas[[#This Row],[Código]]),"",VLOOKUP(Ventas[[#This Row],[Código]],Productos[],3,FALSE))</f>
        <v/>
      </c>
      <c r="E5480" s="22"/>
      <c r="F5480" s="1" t="str">
        <f>IF(ISBLANK(Ventas[[#This Row],[Código]]),"",VLOOKUP(Ventas[[#This Row],[Código]],Productos[],4,FALSE))</f>
        <v/>
      </c>
      <c r="G5480" s="1" t="str">
        <f>IF(ISBLANK(Ventas[[#This Row],[Código]]),"",VLOOKUP(Ventas[[#This Row],[Código]],Productos[],5,FALSE))</f>
        <v/>
      </c>
      <c r="H5480" s="23" t="str">
        <f>IF(ISBLANK(Ventas[[#This Row],[Código]]),"",Ventas[[#This Row],[Precio Unitario]]*Ventas[[#This Row],[Cantidad]])</f>
        <v/>
      </c>
      <c r="I5480" s="1" t="str">
        <f>IF(ISBLANK(Ventas[[#This Row],[Código]]),"",SUM(Ventas[[#This Row],[Monto]],I5479))</f>
        <v/>
      </c>
    </row>
    <row r="5481" spans="3:9" x14ac:dyDescent="0.25">
      <c r="C5481" t="str">
        <f>IF(ISBLANK(Ventas[[#This Row],[Código]]),"",VLOOKUP(Ventas[[#This Row],[Código]],Productos[],2,FALSE))</f>
        <v/>
      </c>
      <c r="D5481" t="str">
        <f>IF(ISBLANK(Ventas[[#This Row],[Código]]),"",VLOOKUP(Ventas[[#This Row],[Código]],Productos[],3,FALSE))</f>
        <v/>
      </c>
      <c r="E5481" s="22"/>
      <c r="F5481" s="1" t="str">
        <f>IF(ISBLANK(Ventas[[#This Row],[Código]]),"",VLOOKUP(Ventas[[#This Row],[Código]],Productos[],4,FALSE))</f>
        <v/>
      </c>
      <c r="G5481" s="1" t="str">
        <f>IF(ISBLANK(Ventas[[#This Row],[Código]]),"",VLOOKUP(Ventas[[#This Row],[Código]],Productos[],5,FALSE))</f>
        <v/>
      </c>
      <c r="H5481" s="23" t="str">
        <f>IF(ISBLANK(Ventas[[#This Row],[Código]]),"",Ventas[[#This Row],[Precio Unitario]]*Ventas[[#This Row],[Cantidad]])</f>
        <v/>
      </c>
      <c r="I5481" s="1" t="str">
        <f>IF(ISBLANK(Ventas[[#This Row],[Código]]),"",SUM(Ventas[[#This Row],[Monto]],I5480))</f>
        <v/>
      </c>
    </row>
    <row r="5482" spans="3:9" x14ac:dyDescent="0.25">
      <c r="C5482" t="str">
        <f>IF(ISBLANK(Ventas[[#This Row],[Código]]),"",VLOOKUP(Ventas[[#This Row],[Código]],Productos[],2,FALSE))</f>
        <v/>
      </c>
      <c r="D5482" t="str">
        <f>IF(ISBLANK(Ventas[[#This Row],[Código]]),"",VLOOKUP(Ventas[[#This Row],[Código]],Productos[],3,FALSE))</f>
        <v/>
      </c>
      <c r="E5482" s="22"/>
      <c r="F5482" s="1" t="str">
        <f>IF(ISBLANK(Ventas[[#This Row],[Código]]),"",VLOOKUP(Ventas[[#This Row],[Código]],Productos[],4,FALSE))</f>
        <v/>
      </c>
      <c r="G5482" s="1" t="str">
        <f>IF(ISBLANK(Ventas[[#This Row],[Código]]),"",VLOOKUP(Ventas[[#This Row],[Código]],Productos[],5,FALSE))</f>
        <v/>
      </c>
      <c r="H5482" s="23" t="str">
        <f>IF(ISBLANK(Ventas[[#This Row],[Código]]),"",Ventas[[#This Row],[Precio Unitario]]*Ventas[[#This Row],[Cantidad]])</f>
        <v/>
      </c>
      <c r="I5482" s="1" t="str">
        <f>IF(ISBLANK(Ventas[[#This Row],[Código]]),"",SUM(Ventas[[#This Row],[Monto]],I5481))</f>
        <v/>
      </c>
    </row>
    <row r="5483" spans="3:9" x14ac:dyDescent="0.25">
      <c r="C5483" t="str">
        <f>IF(ISBLANK(Ventas[[#This Row],[Código]]),"",VLOOKUP(Ventas[[#This Row],[Código]],Productos[],2,FALSE))</f>
        <v/>
      </c>
      <c r="D5483" t="str">
        <f>IF(ISBLANK(Ventas[[#This Row],[Código]]),"",VLOOKUP(Ventas[[#This Row],[Código]],Productos[],3,FALSE))</f>
        <v/>
      </c>
      <c r="E5483" s="22"/>
      <c r="F5483" s="1" t="str">
        <f>IF(ISBLANK(Ventas[[#This Row],[Código]]),"",VLOOKUP(Ventas[[#This Row],[Código]],Productos[],4,FALSE))</f>
        <v/>
      </c>
      <c r="G5483" s="1" t="str">
        <f>IF(ISBLANK(Ventas[[#This Row],[Código]]),"",VLOOKUP(Ventas[[#This Row],[Código]],Productos[],5,FALSE))</f>
        <v/>
      </c>
      <c r="H5483" s="23" t="str">
        <f>IF(ISBLANK(Ventas[[#This Row],[Código]]),"",Ventas[[#This Row],[Precio Unitario]]*Ventas[[#This Row],[Cantidad]])</f>
        <v/>
      </c>
      <c r="I5483" s="1" t="str">
        <f>IF(ISBLANK(Ventas[[#This Row],[Código]]),"",SUM(Ventas[[#This Row],[Monto]],I5482))</f>
        <v/>
      </c>
    </row>
    <row r="5484" spans="3:9" x14ac:dyDescent="0.25">
      <c r="C5484" t="str">
        <f>IF(ISBLANK(Ventas[[#This Row],[Código]]),"",VLOOKUP(Ventas[[#This Row],[Código]],Productos[],2,FALSE))</f>
        <v/>
      </c>
      <c r="D5484" t="str">
        <f>IF(ISBLANK(Ventas[[#This Row],[Código]]),"",VLOOKUP(Ventas[[#This Row],[Código]],Productos[],3,FALSE))</f>
        <v/>
      </c>
      <c r="E5484" s="22"/>
      <c r="F5484" s="1" t="str">
        <f>IF(ISBLANK(Ventas[[#This Row],[Código]]),"",VLOOKUP(Ventas[[#This Row],[Código]],Productos[],4,FALSE))</f>
        <v/>
      </c>
      <c r="G5484" s="1" t="str">
        <f>IF(ISBLANK(Ventas[[#This Row],[Código]]),"",VLOOKUP(Ventas[[#This Row],[Código]],Productos[],5,FALSE))</f>
        <v/>
      </c>
      <c r="H5484" s="23" t="str">
        <f>IF(ISBLANK(Ventas[[#This Row],[Código]]),"",Ventas[[#This Row],[Precio Unitario]]*Ventas[[#This Row],[Cantidad]])</f>
        <v/>
      </c>
      <c r="I5484" s="1" t="str">
        <f>IF(ISBLANK(Ventas[[#This Row],[Código]]),"",SUM(Ventas[[#This Row],[Monto]],I5483))</f>
        <v/>
      </c>
    </row>
    <row r="5485" spans="3:9" x14ac:dyDescent="0.25">
      <c r="C5485" t="str">
        <f>IF(ISBLANK(Ventas[[#This Row],[Código]]),"",VLOOKUP(Ventas[[#This Row],[Código]],Productos[],2,FALSE))</f>
        <v/>
      </c>
      <c r="D5485" t="str">
        <f>IF(ISBLANK(Ventas[[#This Row],[Código]]),"",VLOOKUP(Ventas[[#This Row],[Código]],Productos[],3,FALSE))</f>
        <v/>
      </c>
      <c r="E5485" s="22"/>
      <c r="F5485" s="1" t="str">
        <f>IF(ISBLANK(Ventas[[#This Row],[Código]]),"",VLOOKUP(Ventas[[#This Row],[Código]],Productos[],4,FALSE))</f>
        <v/>
      </c>
      <c r="G5485" s="1" t="str">
        <f>IF(ISBLANK(Ventas[[#This Row],[Código]]),"",VLOOKUP(Ventas[[#This Row],[Código]],Productos[],5,FALSE))</f>
        <v/>
      </c>
      <c r="H5485" s="23" t="str">
        <f>IF(ISBLANK(Ventas[[#This Row],[Código]]),"",Ventas[[#This Row],[Precio Unitario]]*Ventas[[#This Row],[Cantidad]])</f>
        <v/>
      </c>
      <c r="I5485" s="1" t="str">
        <f>IF(ISBLANK(Ventas[[#This Row],[Código]]),"",SUM(Ventas[[#This Row],[Monto]],I5484))</f>
        <v/>
      </c>
    </row>
    <row r="5486" spans="3:9" x14ac:dyDescent="0.25">
      <c r="C5486" t="str">
        <f>IF(ISBLANK(Ventas[[#This Row],[Código]]),"",VLOOKUP(Ventas[[#This Row],[Código]],Productos[],2,FALSE))</f>
        <v/>
      </c>
      <c r="D5486" t="str">
        <f>IF(ISBLANK(Ventas[[#This Row],[Código]]),"",VLOOKUP(Ventas[[#This Row],[Código]],Productos[],3,FALSE))</f>
        <v/>
      </c>
      <c r="E5486" s="22"/>
      <c r="F5486" s="1" t="str">
        <f>IF(ISBLANK(Ventas[[#This Row],[Código]]),"",VLOOKUP(Ventas[[#This Row],[Código]],Productos[],4,FALSE))</f>
        <v/>
      </c>
      <c r="G5486" s="1" t="str">
        <f>IF(ISBLANK(Ventas[[#This Row],[Código]]),"",VLOOKUP(Ventas[[#This Row],[Código]],Productos[],5,FALSE))</f>
        <v/>
      </c>
      <c r="H5486" s="23" t="str">
        <f>IF(ISBLANK(Ventas[[#This Row],[Código]]),"",Ventas[[#This Row],[Precio Unitario]]*Ventas[[#This Row],[Cantidad]])</f>
        <v/>
      </c>
      <c r="I5486" s="1" t="str">
        <f>IF(ISBLANK(Ventas[[#This Row],[Código]]),"",SUM(Ventas[[#This Row],[Monto]],I5485))</f>
        <v/>
      </c>
    </row>
    <row r="5487" spans="3:9" x14ac:dyDescent="0.25">
      <c r="C5487" t="str">
        <f>IF(ISBLANK(Ventas[[#This Row],[Código]]),"",VLOOKUP(Ventas[[#This Row],[Código]],Productos[],2,FALSE))</f>
        <v/>
      </c>
      <c r="D5487" t="str">
        <f>IF(ISBLANK(Ventas[[#This Row],[Código]]),"",VLOOKUP(Ventas[[#This Row],[Código]],Productos[],3,FALSE))</f>
        <v/>
      </c>
      <c r="E5487" s="22"/>
      <c r="F5487" s="1" t="str">
        <f>IF(ISBLANK(Ventas[[#This Row],[Código]]),"",VLOOKUP(Ventas[[#This Row],[Código]],Productos[],4,FALSE))</f>
        <v/>
      </c>
      <c r="G5487" s="1" t="str">
        <f>IF(ISBLANK(Ventas[[#This Row],[Código]]),"",VLOOKUP(Ventas[[#This Row],[Código]],Productos[],5,FALSE))</f>
        <v/>
      </c>
      <c r="H5487" s="23" t="str">
        <f>IF(ISBLANK(Ventas[[#This Row],[Código]]),"",Ventas[[#This Row],[Precio Unitario]]*Ventas[[#This Row],[Cantidad]])</f>
        <v/>
      </c>
      <c r="I5487" s="1" t="str">
        <f>IF(ISBLANK(Ventas[[#This Row],[Código]]),"",SUM(Ventas[[#This Row],[Monto]],I5486))</f>
        <v/>
      </c>
    </row>
    <row r="5488" spans="3:9" x14ac:dyDescent="0.25">
      <c r="C5488" t="str">
        <f>IF(ISBLANK(Ventas[[#This Row],[Código]]),"",VLOOKUP(Ventas[[#This Row],[Código]],Productos[],2,FALSE))</f>
        <v/>
      </c>
      <c r="D5488" t="str">
        <f>IF(ISBLANK(Ventas[[#This Row],[Código]]),"",VLOOKUP(Ventas[[#This Row],[Código]],Productos[],3,FALSE))</f>
        <v/>
      </c>
      <c r="E5488" s="22"/>
      <c r="F5488" s="1" t="str">
        <f>IF(ISBLANK(Ventas[[#This Row],[Código]]),"",VLOOKUP(Ventas[[#This Row],[Código]],Productos[],4,FALSE))</f>
        <v/>
      </c>
      <c r="G5488" s="1" t="str">
        <f>IF(ISBLANK(Ventas[[#This Row],[Código]]),"",VLOOKUP(Ventas[[#This Row],[Código]],Productos[],5,FALSE))</f>
        <v/>
      </c>
      <c r="H5488" s="23" t="str">
        <f>IF(ISBLANK(Ventas[[#This Row],[Código]]),"",Ventas[[#This Row],[Precio Unitario]]*Ventas[[#This Row],[Cantidad]])</f>
        <v/>
      </c>
      <c r="I5488" s="1" t="str">
        <f>IF(ISBLANK(Ventas[[#This Row],[Código]]),"",SUM(Ventas[[#This Row],[Monto]],I5487))</f>
        <v/>
      </c>
    </row>
    <row r="5489" spans="3:9" x14ac:dyDescent="0.25">
      <c r="C5489" t="str">
        <f>IF(ISBLANK(Ventas[[#This Row],[Código]]),"",VLOOKUP(Ventas[[#This Row],[Código]],Productos[],2,FALSE))</f>
        <v/>
      </c>
      <c r="D5489" t="str">
        <f>IF(ISBLANK(Ventas[[#This Row],[Código]]),"",VLOOKUP(Ventas[[#This Row],[Código]],Productos[],3,FALSE))</f>
        <v/>
      </c>
      <c r="E5489" s="22"/>
      <c r="F5489" s="1" t="str">
        <f>IF(ISBLANK(Ventas[[#This Row],[Código]]),"",VLOOKUP(Ventas[[#This Row],[Código]],Productos[],4,FALSE))</f>
        <v/>
      </c>
      <c r="G5489" s="1" t="str">
        <f>IF(ISBLANK(Ventas[[#This Row],[Código]]),"",VLOOKUP(Ventas[[#This Row],[Código]],Productos[],5,FALSE))</f>
        <v/>
      </c>
      <c r="H5489" s="23" t="str">
        <f>IF(ISBLANK(Ventas[[#This Row],[Código]]),"",Ventas[[#This Row],[Precio Unitario]]*Ventas[[#This Row],[Cantidad]])</f>
        <v/>
      </c>
      <c r="I5489" s="1" t="str">
        <f>IF(ISBLANK(Ventas[[#This Row],[Código]]),"",SUM(Ventas[[#This Row],[Monto]],I5488))</f>
        <v/>
      </c>
    </row>
    <row r="5490" spans="3:9" x14ac:dyDescent="0.25">
      <c r="C5490" t="str">
        <f>IF(ISBLANK(Ventas[[#This Row],[Código]]),"",VLOOKUP(Ventas[[#This Row],[Código]],Productos[],2,FALSE))</f>
        <v/>
      </c>
      <c r="D5490" t="str">
        <f>IF(ISBLANK(Ventas[[#This Row],[Código]]),"",VLOOKUP(Ventas[[#This Row],[Código]],Productos[],3,FALSE))</f>
        <v/>
      </c>
      <c r="E5490" s="22"/>
      <c r="F5490" s="1" t="str">
        <f>IF(ISBLANK(Ventas[[#This Row],[Código]]),"",VLOOKUP(Ventas[[#This Row],[Código]],Productos[],4,FALSE))</f>
        <v/>
      </c>
      <c r="G5490" s="1" t="str">
        <f>IF(ISBLANK(Ventas[[#This Row],[Código]]),"",VLOOKUP(Ventas[[#This Row],[Código]],Productos[],5,FALSE))</f>
        <v/>
      </c>
      <c r="H5490" s="23" t="str">
        <f>IF(ISBLANK(Ventas[[#This Row],[Código]]),"",Ventas[[#This Row],[Precio Unitario]]*Ventas[[#This Row],[Cantidad]])</f>
        <v/>
      </c>
      <c r="I5490" s="1" t="str">
        <f>IF(ISBLANK(Ventas[[#This Row],[Código]]),"",SUM(Ventas[[#This Row],[Monto]],I5489))</f>
        <v/>
      </c>
    </row>
    <row r="5491" spans="3:9" x14ac:dyDescent="0.25">
      <c r="C5491" t="str">
        <f>IF(ISBLANK(Ventas[[#This Row],[Código]]),"",VLOOKUP(Ventas[[#This Row],[Código]],Productos[],2,FALSE))</f>
        <v/>
      </c>
      <c r="D5491" t="str">
        <f>IF(ISBLANK(Ventas[[#This Row],[Código]]),"",VLOOKUP(Ventas[[#This Row],[Código]],Productos[],3,FALSE))</f>
        <v/>
      </c>
      <c r="E5491" s="22"/>
      <c r="F5491" s="1" t="str">
        <f>IF(ISBLANK(Ventas[[#This Row],[Código]]),"",VLOOKUP(Ventas[[#This Row],[Código]],Productos[],4,FALSE))</f>
        <v/>
      </c>
      <c r="G5491" s="1" t="str">
        <f>IF(ISBLANK(Ventas[[#This Row],[Código]]),"",VLOOKUP(Ventas[[#This Row],[Código]],Productos[],5,FALSE))</f>
        <v/>
      </c>
      <c r="H5491" s="23" t="str">
        <f>IF(ISBLANK(Ventas[[#This Row],[Código]]),"",Ventas[[#This Row],[Precio Unitario]]*Ventas[[#This Row],[Cantidad]])</f>
        <v/>
      </c>
      <c r="I5491" s="1" t="str">
        <f>IF(ISBLANK(Ventas[[#This Row],[Código]]),"",SUM(Ventas[[#This Row],[Monto]],I5490))</f>
        <v/>
      </c>
    </row>
    <row r="5492" spans="3:9" x14ac:dyDescent="0.25">
      <c r="C5492" t="str">
        <f>IF(ISBLANK(Ventas[[#This Row],[Código]]),"",VLOOKUP(Ventas[[#This Row],[Código]],Productos[],2,FALSE))</f>
        <v/>
      </c>
      <c r="D5492" t="str">
        <f>IF(ISBLANK(Ventas[[#This Row],[Código]]),"",VLOOKUP(Ventas[[#This Row],[Código]],Productos[],3,FALSE))</f>
        <v/>
      </c>
      <c r="E5492" s="22"/>
      <c r="F5492" s="1" t="str">
        <f>IF(ISBLANK(Ventas[[#This Row],[Código]]),"",VLOOKUP(Ventas[[#This Row],[Código]],Productos[],4,FALSE))</f>
        <v/>
      </c>
      <c r="G5492" s="1" t="str">
        <f>IF(ISBLANK(Ventas[[#This Row],[Código]]),"",VLOOKUP(Ventas[[#This Row],[Código]],Productos[],5,FALSE))</f>
        <v/>
      </c>
      <c r="H5492" s="23" t="str">
        <f>IF(ISBLANK(Ventas[[#This Row],[Código]]),"",Ventas[[#This Row],[Precio Unitario]]*Ventas[[#This Row],[Cantidad]])</f>
        <v/>
      </c>
      <c r="I5492" s="1" t="str">
        <f>IF(ISBLANK(Ventas[[#This Row],[Código]]),"",SUM(Ventas[[#This Row],[Monto]],I5491))</f>
        <v/>
      </c>
    </row>
    <row r="5493" spans="3:9" x14ac:dyDescent="0.25">
      <c r="C5493" t="str">
        <f>IF(ISBLANK(Ventas[[#This Row],[Código]]),"",VLOOKUP(Ventas[[#This Row],[Código]],Productos[],2,FALSE))</f>
        <v/>
      </c>
      <c r="D5493" t="str">
        <f>IF(ISBLANK(Ventas[[#This Row],[Código]]),"",VLOOKUP(Ventas[[#This Row],[Código]],Productos[],3,FALSE))</f>
        <v/>
      </c>
      <c r="E5493" s="22"/>
      <c r="F5493" s="1" t="str">
        <f>IF(ISBLANK(Ventas[[#This Row],[Código]]),"",VLOOKUP(Ventas[[#This Row],[Código]],Productos[],4,FALSE))</f>
        <v/>
      </c>
      <c r="G5493" s="1" t="str">
        <f>IF(ISBLANK(Ventas[[#This Row],[Código]]),"",VLOOKUP(Ventas[[#This Row],[Código]],Productos[],5,FALSE))</f>
        <v/>
      </c>
      <c r="H5493" s="23" t="str">
        <f>IF(ISBLANK(Ventas[[#This Row],[Código]]),"",Ventas[[#This Row],[Precio Unitario]]*Ventas[[#This Row],[Cantidad]])</f>
        <v/>
      </c>
      <c r="I5493" s="1" t="str">
        <f>IF(ISBLANK(Ventas[[#This Row],[Código]]),"",SUM(Ventas[[#This Row],[Monto]],I5492))</f>
        <v/>
      </c>
    </row>
    <row r="5494" spans="3:9" x14ac:dyDescent="0.25">
      <c r="C5494" t="str">
        <f>IF(ISBLANK(Ventas[[#This Row],[Código]]),"",VLOOKUP(Ventas[[#This Row],[Código]],Productos[],2,FALSE))</f>
        <v/>
      </c>
      <c r="D5494" t="str">
        <f>IF(ISBLANK(Ventas[[#This Row],[Código]]),"",VLOOKUP(Ventas[[#This Row],[Código]],Productos[],3,FALSE))</f>
        <v/>
      </c>
      <c r="E5494" s="22"/>
      <c r="F5494" s="1" t="str">
        <f>IF(ISBLANK(Ventas[[#This Row],[Código]]),"",VLOOKUP(Ventas[[#This Row],[Código]],Productos[],4,FALSE))</f>
        <v/>
      </c>
      <c r="G5494" s="1" t="str">
        <f>IF(ISBLANK(Ventas[[#This Row],[Código]]),"",VLOOKUP(Ventas[[#This Row],[Código]],Productos[],5,FALSE))</f>
        <v/>
      </c>
      <c r="H5494" s="23" t="str">
        <f>IF(ISBLANK(Ventas[[#This Row],[Código]]),"",Ventas[[#This Row],[Precio Unitario]]*Ventas[[#This Row],[Cantidad]])</f>
        <v/>
      </c>
      <c r="I5494" s="1" t="str">
        <f>IF(ISBLANK(Ventas[[#This Row],[Código]]),"",SUM(Ventas[[#This Row],[Monto]],I5493))</f>
        <v/>
      </c>
    </row>
    <row r="5495" spans="3:9" x14ac:dyDescent="0.25">
      <c r="C5495" t="str">
        <f>IF(ISBLANK(Ventas[[#This Row],[Código]]),"",VLOOKUP(Ventas[[#This Row],[Código]],Productos[],2,FALSE))</f>
        <v/>
      </c>
      <c r="D5495" t="str">
        <f>IF(ISBLANK(Ventas[[#This Row],[Código]]),"",VLOOKUP(Ventas[[#This Row],[Código]],Productos[],3,FALSE))</f>
        <v/>
      </c>
      <c r="E5495" s="22"/>
      <c r="F5495" s="1" t="str">
        <f>IF(ISBLANK(Ventas[[#This Row],[Código]]),"",VLOOKUP(Ventas[[#This Row],[Código]],Productos[],4,FALSE))</f>
        <v/>
      </c>
      <c r="G5495" s="1" t="str">
        <f>IF(ISBLANK(Ventas[[#This Row],[Código]]),"",VLOOKUP(Ventas[[#This Row],[Código]],Productos[],5,FALSE))</f>
        <v/>
      </c>
      <c r="H5495" s="23" t="str">
        <f>IF(ISBLANK(Ventas[[#This Row],[Código]]),"",Ventas[[#This Row],[Precio Unitario]]*Ventas[[#This Row],[Cantidad]])</f>
        <v/>
      </c>
      <c r="I5495" s="1" t="str">
        <f>IF(ISBLANK(Ventas[[#This Row],[Código]]),"",SUM(Ventas[[#This Row],[Monto]],I5494))</f>
        <v/>
      </c>
    </row>
    <row r="5496" spans="3:9" x14ac:dyDescent="0.25">
      <c r="C5496" t="str">
        <f>IF(ISBLANK(Ventas[[#This Row],[Código]]),"",VLOOKUP(Ventas[[#This Row],[Código]],Productos[],2,FALSE))</f>
        <v/>
      </c>
      <c r="D5496" t="str">
        <f>IF(ISBLANK(Ventas[[#This Row],[Código]]),"",VLOOKUP(Ventas[[#This Row],[Código]],Productos[],3,FALSE))</f>
        <v/>
      </c>
      <c r="E5496" s="22"/>
      <c r="F5496" s="1" t="str">
        <f>IF(ISBLANK(Ventas[[#This Row],[Código]]),"",VLOOKUP(Ventas[[#This Row],[Código]],Productos[],4,FALSE))</f>
        <v/>
      </c>
      <c r="G5496" s="1" t="str">
        <f>IF(ISBLANK(Ventas[[#This Row],[Código]]),"",VLOOKUP(Ventas[[#This Row],[Código]],Productos[],5,FALSE))</f>
        <v/>
      </c>
      <c r="H5496" s="23" t="str">
        <f>IF(ISBLANK(Ventas[[#This Row],[Código]]),"",Ventas[[#This Row],[Precio Unitario]]*Ventas[[#This Row],[Cantidad]])</f>
        <v/>
      </c>
      <c r="I5496" s="1" t="str">
        <f>IF(ISBLANK(Ventas[[#This Row],[Código]]),"",SUM(Ventas[[#This Row],[Monto]],I5495))</f>
        <v/>
      </c>
    </row>
    <row r="5497" spans="3:9" x14ac:dyDescent="0.25">
      <c r="C5497" t="str">
        <f>IF(ISBLANK(Ventas[[#This Row],[Código]]),"",VLOOKUP(Ventas[[#This Row],[Código]],Productos[],2,FALSE))</f>
        <v/>
      </c>
      <c r="D5497" t="str">
        <f>IF(ISBLANK(Ventas[[#This Row],[Código]]),"",VLOOKUP(Ventas[[#This Row],[Código]],Productos[],3,FALSE))</f>
        <v/>
      </c>
      <c r="E5497" s="22"/>
      <c r="F5497" s="1" t="str">
        <f>IF(ISBLANK(Ventas[[#This Row],[Código]]),"",VLOOKUP(Ventas[[#This Row],[Código]],Productos[],4,FALSE))</f>
        <v/>
      </c>
      <c r="G5497" s="1" t="str">
        <f>IF(ISBLANK(Ventas[[#This Row],[Código]]),"",VLOOKUP(Ventas[[#This Row],[Código]],Productos[],5,FALSE))</f>
        <v/>
      </c>
      <c r="H5497" s="23" t="str">
        <f>IF(ISBLANK(Ventas[[#This Row],[Código]]),"",Ventas[[#This Row],[Precio Unitario]]*Ventas[[#This Row],[Cantidad]])</f>
        <v/>
      </c>
      <c r="I5497" s="1" t="str">
        <f>IF(ISBLANK(Ventas[[#This Row],[Código]]),"",SUM(Ventas[[#This Row],[Monto]],I5496))</f>
        <v/>
      </c>
    </row>
    <row r="5498" spans="3:9" x14ac:dyDescent="0.25">
      <c r="C5498" t="str">
        <f>IF(ISBLANK(Ventas[[#This Row],[Código]]),"",VLOOKUP(Ventas[[#This Row],[Código]],Productos[],2,FALSE))</f>
        <v/>
      </c>
      <c r="D5498" t="str">
        <f>IF(ISBLANK(Ventas[[#This Row],[Código]]),"",VLOOKUP(Ventas[[#This Row],[Código]],Productos[],3,FALSE))</f>
        <v/>
      </c>
      <c r="E5498" s="22"/>
      <c r="F5498" s="1" t="str">
        <f>IF(ISBLANK(Ventas[[#This Row],[Código]]),"",VLOOKUP(Ventas[[#This Row],[Código]],Productos[],4,FALSE))</f>
        <v/>
      </c>
      <c r="G5498" s="1" t="str">
        <f>IF(ISBLANK(Ventas[[#This Row],[Código]]),"",VLOOKUP(Ventas[[#This Row],[Código]],Productos[],5,FALSE))</f>
        <v/>
      </c>
      <c r="H5498" s="23" t="str">
        <f>IF(ISBLANK(Ventas[[#This Row],[Código]]),"",Ventas[[#This Row],[Precio Unitario]]*Ventas[[#This Row],[Cantidad]])</f>
        <v/>
      </c>
      <c r="I5498" s="1" t="str">
        <f>IF(ISBLANK(Ventas[[#This Row],[Código]]),"",SUM(Ventas[[#This Row],[Monto]],I5497))</f>
        <v/>
      </c>
    </row>
    <row r="5499" spans="3:9" x14ac:dyDescent="0.25">
      <c r="C5499" t="str">
        <f>IF(ISBLANK(Ventas[[#This Row],[Código]]),"",VLOOKUP(Ventas[[#This Row],[Código]],Productos[],2,FALSE))</f>
        <v/>
      </c>
      <c r="D5499" t="str">
        <f>IF(ISBLANK(Ventas[[#This Row],[Código]]),"",VLOOKUP(Ventas[[#This Row],[Código]],Productos[],3,FALSE))</f>
        <v/>
      </c>
      <c r="E5499" s="22"/>
      <c r="F5499" s="1" t="str">
        <f>IF(ISBLANK(Ventas[[#This Row],[Código]]),"",VLOOKUP(Ventas[[#This Row],[Código]],Productos[],4,FALSE))</f>
        <v/>
      </c>
      <c r="G5499" s="1" t="str">
        <f>IF(ISBLANK(Ventas[[#This Row],[Código]]),"",VLOOKUP(Ventas[[#This Row],[Código]],Productos[],5,FALSE))</f>
        <v/>
      </c>
      <c r="H5499" s="23" t="str">
        <f>IF(ISBLANK(Ventas[[#This Row],[Código]]),"",Ventas[[#This Row],[Precio Unitario]]*Ventas[[#This Row],[Cantidad]])</f>
        <v/>
      </c>
      <c r="I5499" s="1" t="str">
        <f>IF(ISBLANK(Ventas[[#This Row],[Código]]),"",SUM(Ventas[[#This Row],[Monto]],I5498))</f>
        <v/>
      </c>
    </row>
    <row r="5500" spans="3:9" x14ac:dyDescent="0.25">
      <c r="C5500" t="str">
        <f>IF(ISBLANK(Ventas[[#This Row],[Código]]),"",VLOOKUP(Ventas[[#This Row],[Código]],Productos[],2,FALSE))</f>
        <v/>
      </c>
      <c r="D5500" t="str">
        <f>IF(ISBLANK(Ventas[[#This Row],[Código]]),"",VLOOKUP(Ventas[[#This Row],[Código]],Productos[],3,FALSE))</f>
        <v/>
      </c>
      <c r="E5500" s="22"/>
      <c r="F5500" s="1" t="str">
        <f>IF(ISBLANK(Ventas[[#This Row],[Código]]),"",VLOOKUP(Ventas[[#This Row],[Código]],Productos[],4,FALSE))</f>
        <v/>
      </c>
      <c r="G5500" s="1" t="str">
        <f>IF(ISBLANK(Ventas[[#This Row],[Código]]),"",VLOOKUP(Ventas[[#This Row],[Código]],Productos[],5,FALSE))</f>
        <v/>
      </c>
      <c r="H5500" s="23" t="str">
        <f>IF(ISBLANK(Ventas[[#This Row],[Código]]),"",Ventas[[#This Row],[Precio Unitario]]*Ventas[[#This Row],[Cantidad]])</f>
        <v/>
      </c>
      <c r="I5500" s="1" t="str">
        <f>IF(ISBLANK(Ventas[[#This Row],[Código]]),"",SUM(Ventas[[#This Row],[Monto]],I5499))</f>
        <v/>
      </c>
    </row>
    <row r="5501" spans="3:9" x14ac:dyDescent="0.25">
      <c r="C5501" t="str">
        <f>IF(ISBLANK(Ventas[[#This Row],[Código]]),"",VLOOKUP(Ventas[[#This Row],[Código]],Productos[],2,FALSE))</f>
        <v/>
      </c>
      <c r="D5501" t="str">
        <f>IF(ISBLANK(Ventas[[#This Row],[Código]]),"",VLOOKUP(Ventas[[#This Row],[Código]],Productos[],3,FALSE))</f>
        <v/>
      </c>
      <c r="E5501" s="22"/>
      <c r="F5501" s="1" t="str">
        <f>IF(ISBLANK(Ventas[[#This Row],[Código]]),"",VLOOKUP(Ventas[[#This Row],[Código]],Productos[],4,FALSE))</f>
        <v/>
      </c>
      <c r="G5501" s="1" t="str">
        <f>IF(ISBLANK(Ventas[[#This Row],[Código]]),"",VLOOKUP(Ventas[[#This Row],[Código]],Productos[],5,FALSE))</f>
        <v/>
      </c>
      <c r="H5501" s="23" t="str">
        <f>IF(ISBLANK(Ventas[[#This Row],[Código]]),"",Ventas[[#This Row],[Precio Unitario]]*Ventas[[#This Row],[Cantidad]])</f>
        <v/>
      </c>
      <c r="I5501" s="1" t="str">
        <f>IF(ISBLANK(Ventas[[#This Row],[Código]]),"",SUM(Ventas[[#This Row],[Monto]],I5500))</f>
        <v/>
      </c>
    </row>
    <row r="5502" spans="3:9" x14ac:dyDescent="0.25">
      <c r="C5502" t="str">
        <f>IF(ISBLANK(Ventas[[#This Row],[Código]]),"",VLOOKUP(Ventas[[#This Row],[Código]],Productos[],2,FALSE))</f>
        <v/>
      </c>
      <c r="D5502" t="str">
        <f>IF(ISBLANK(Ventas[[#This Row],[Código]]),"",VLOOKUP(Ventas[[#This Row],[Código]],Productos[],3,FALSE))</f>
        <v/>
      </c>
      <c r="E5502" s="22"/>
      <c r="F5502" s="1" t="str">
        <f>IF(ISBLANK(Ventas[[#This Row],[Código]]),"",VLOOKUP(Ventas[[#This Row],[Código]],Productos[],4,FALSE))</f>
        <v/>
      </c>
      <c r="G5502" s="1" t="str">
        <f>IF(ISBLANK(Ventas[[#This Row],[Código]]),"",VLOOKUP(Ventas[[#This Row],[Código]],Productos[],5,FALSE))</f>
        <v/>
      </c>
      <c r="H5502" s="23" t="str">
        <f>IF(ISBLANK(Ventas[[#This Row],[Código]]),"",Ventas[[#This Row],[Precio Unitario]]*Ventas[[#This Row],[Cantidad]])</f>
        <v/>
      </c>
      <c r="I5502" s="1" t="str">
        <f>IF(ISBLANK(Ventas[[#This Row],[Código]]),"",SUM(Ventas[[#This Row],[Monto]],I5501))</f>
        <v/>
      </c>
    </row>
    <row r="5503" spans="3:9" x14ac:dyDescent="0.25">
      <c r="C5503" t="str">
        <f>IF(ISBLANK(Ventas[[#This Row],[Código]]),"",VLOOKUP(Ventas[[#This Row],[Código]],Productos[],2,FALSE))</f>
        <v/>
      </c>
      <c r="D5503" t="str">
        <f>IF(ISBLANK(Ventas[[#This Row],[Código]]),"",VLOOKUP(Ventas[[#This Row],[Código]],Productos[],3,FALSE))</f>
        <v/>
      </c>
      <c r="E5503" s="22"/>
      <c r="F5503" s="1" t="str">
        <f>IF(ISBLANK(Ventas[[#This Row],[Código]]),"",VLOOKUP(Ventas[[#This Row],[Código]],Productos[],4,FALSE))</f>
        <v/>
      </c>
      <c r="G5503" s="1" t="str">
        <f>IF(ISBLANK(Ventas[[#This Row],[Código]]),"",VLOOKUP(Ventas[[#This Row],[Código]],Productos[],5,FALSE))</f>
        <v/>
      </c>
      <c r="H5503" s="23" t="str">
        <f>IF(ISBLANK(Ventas[[#This Row],[Código]]),"",Ventas[[#This Row],[Precio Unitario]]*Ventas[[#This Row],[Cantidad]])</f>
        <v/>
      </c>
      <c r="I5503" s="1" t="str">
        <f>IF(ISBLANK(Ventas[[#This Row],[Código]]),"",SUM(Ventas[[#This Row],[Monto]],I5502))</f>
        <v/>
      </c>
    </row>
    <row r="5504" spans="3:9" x14ac:dyDescent="0.25">
      <c r="C5504" t="str">
        <f>IF(ISBLANK(Ventas[[#This Row],[Código]]),"",VLOOKUP(Ventas[[#This Row],[Código]],Productos[],2,FALSE))</f>
        <v/>
      </c>
      <c r="D5504" t="str">
        <f>IF(ISBLANK(Ventas[[#This Row],[Código]]),"",VLOOKUP(Ventas[[#This Row],[Código]],Productos[],3,FALSE))</f>
        <v/>
      </c>
      <c r="E5504" s="22"/>
      <c r="F5504" s="1" t="str">
        <f>IF(ISBLANK(Ventas[[#This Row],[Código]]),"",VLOOKUP(Ventas[[#This Row],[Código]],Productos[],4,FALSE))</f>
        <v/>
      </c>
      <c r="G5504" s="1" t="str">
        <f>IF(ISBLANK(Ventas[[#This Row],[Código]]),"",VLOOKUP(Ventas[[#This Row],[Código]],Productos[],5,FALSE))</f>
        <v/>
      </c>
      <c r="H5504" s="23" t="str">
        <f>IF(ISBLANK(Ventas[[#This Row],[Código]]),"",Ventas[[#This Row],[Precio Unitario]]*Ventas[[#This Row],[Cantidad]])</f>
        <v/>
      </c>
      <c r="I5504" s="1" t="str">
        <f>IF(ISBLANK(Ventas[[#This Row],[Código]]),"",SUM(Ventas[[#This Row],[Monto]],I5503))</f>
        <v/>
      </c>
    </row>
    <row r="5505" spans="3:9" x14ac:dyDescent="0.25">
      <c r="C5505" t="str">
        <f>IF(ISBLANK(Ventas[[#This Row],[Código]]),"",VLOOKUP(Ventas[[#This Row],[Código]],Productos[],2,FALSE))</f>
        <v/>
      </c>
      <c r="D5505" t="str">
        <f>IF(ISBLANK(Ventas[[#This Row],[Código]]),"",VLOOKUP(Ventas[[#This Row],[Código]],Productos[],3,FALSE))</f>
        <v/>
      </c>
      <c r="E5505" s="22"/>
      <c r="F5505" s="1" t="str">
        <f>IF(ISBLANK(Ventas[[#This Row],[Código]]),"",VLOOKUP(Ventas[[#This Row],[Código]],Productos[],4,FALSE))</f>
        <v/>
      </c>
      <c r="G5505" s="1" t="str">
        <f>IF(ISBLANK(Ventas[[#This Row],[Código]]),"",VLOOKUP(Ventas[[#This Row],[Código]],Productos[],5,FALSE))</f>
        <v/>
      </c>
      <c r="H5505" s="23" t="str">
        <f>IF(ISBLANK(Ventas[[#This Row],[Código]]),"",Ventas[[#This Row],[Precio Unitario]]*Ventas[[#This Row],[Cantidad]])</f>
        <v/>
      </c>
      <c r="I5505" s="1" t="str">
        <f>IF(ISBLANK(Ventas[[#This Row],[Código]]),"",SUM(Ventas[[#This Row],[Monto]],I5504))</f>
        <v/>
      </c>
    </row>
    <row r="5506" spans="3:9" x14ac:dyDescent="0.25">
      <c r="C5506" t="str">
        <f>IF(ISBLANK(Ventas[[#This Row],[Código]]),"",VLOOKUP(Ventas[[#This Row],[Código]],Productos[],2,FALSE))</f>
        <v/>
      </c>
      <c r="D5506" t="str">
        <f>IF(ISBLANK(Ventas[[#This Row],[Código]]),"",VLOOKUP(Ventas[[#This Row],[Código]],Productos[],3,FALSE))</f>
        <v/>
      </c>
      <c r="E5506" s="22"/>
      <c r="F5506" s="1" t="str">
        <f>IF(ISBLANK(Ventas[[#This Row],[Código]]),"",VLOOKUP(Ventas[[#This Row],[Código]],Productos[],4,FALSE))</f>
        <v/>
      </c>
      <c r="G5506" s="1" t="str">
        <f>IF(ISBLANK(Ventas[[#This Row],[Código]]),"",VLOOKUP(Ventas[[#This Row],[Código]],Productos[],5,FALSE))</f>
        <v/>
      </c>
      <c r="H5506" s="23" t="str">
        <f>IF(ISBLANK(Ventas[[#This Row],[Código]]),"",Ventas[[#This Row],[Precio Unitario]]*Ventas[[#This Row],[Cantidad]])</f>
        <v/>
      </c>
      <c r="I5506" s="1" t="str">
        <f>IF(ISBLANK(Ventas[[#This Row],[Código]]),"",SUM(Ventas[[#This Row],[Monto]],I5505))</f>
        <v/>
      </c>
    </row>
    <row r="5507" spans="3:9" x14ac:dyDescent="0.25">
      <c r="C5507" t="str">
        <f>IF(ISBLANK(Ventas[[#This Row],[Código]]),"",VLOOKUP(Ventas[[#This Row],[Código]],Productos[],2,FALSE))</f>
        <v/>
      </c>
      <c r="D5507" t="str">
        <f>IF(ISBLANK(Ventas[[#This Row],[Código]]),"",VLOOKUP(Ventas[[#This Row],[Código]],Productos[],3,FALSE))</f>
        <v/>
      </c>
      <c r="E5507" s="22"/>
      <c r="F5507" s="1" t="str">
        <f>IF(ISBLANK(Ventas[[#This Row],[Código]]),"",VLOOKUP(Ventas[[#This Row],[Código]],Productos[],4,FALSE))</f>
        <v/>
      </c>
      <c r="G5507" s="1" t="str">
        <f>IF(ISBLANK(Ventas[[#This Row],[Código]]),"",VLOOKUP(Ventas[[#This Row],[Código]],Productos[],5,FALSE))</f>
        <v/>
      </c>
      <c r="H5507" s="23" t="str">
        <f>IF(ISBLANK(Ventas[[#This Row],[Código]]),"",Ventas[[#This Row],[Precio Unitario]]*Ventas[[#This Row],[Cantidad]])</f>
        <v/>
      </c>
      <c r="I5507" s="1" t="str">
        <f>IF(ISBLANK(Ventas[[#This Row],[Código]]),"",SUM(Ventas[[#This Row],[Monto]],I5506))</f>
        <v/>
      </c>
    </row>
    <row r="5508" spans="3:9" x14ac:dyDescent="0.25">
      <c r="C5508" t="str">
        <f>IF(ISBLANK(Ventas[[#This Row],[Código]]),"",VLOOKUP(Ventas[[#This Row],[Código]],Productos[],2,FALSE))</f>
        <v/>
      </c>
      <c r="D5508" t="str">
        <f>IF(ISBLANK(Ventas[[#This Row],[Código]]),"",VLOOKUP(Ventas[[#This Row],[Código]],Productos[],3,FALSE))</f>
        <v/>
      </c>
      <c r="E5508" s="22"/>
      <c r="F5508" s="1" t="str">
        <f>IF(ISBLANK(Ventas[[#This Row],[Código]]),"",VLOOKUP(Ventas[[#This Row],[Código]],Productos[],4,FALSE))</f>
        <v/>
      </c>
      <c r="G5508" s="1" t="str">
        <f>IF(ISBLANK(Ventas[[#This Row],[Código]]),"",VLOOKUP(Ventas[[#This Row],[Código]],Productos[],5,FALSE))</f>
        <v/>
      </c>
      <c r="H5508" s="23" t="str">
        <f>IF(ISBLANK(Ventas[[#This Row],[Código]]),"",Ventas[[#This Row],[Precio Unitario]]*Ventas[[#This Row],[Cantidad]])</f>
        <v/>
      </c>
      <c r="I5508" s="1" t="str">
        <f>IF(ISBLANK(Ventas[[#This Row],[Código]]),"",SUM(Ventas[[#This Row],[Monto]],I5507))</f>
        <v/>
      </c>
    </row>
    <row r="5509" spans="3:9" x14ac:dyDescent="0.25">
      <c r="C5509" t="str">
        <f>IF(ISBLANK(Ventas[[#This Row],[Código]]),"",VLOOKUP(Ventas[[#This Row],[Código]],Productos[],2,FALSE))</f>
        <v/>
      </c>
      <c r="D5509" t="str">
        <f>IF(ISBLANK(Ventas[[#This Row],[Código]]),"",VLOOKUP(Ventas[[#This Row],[Código]],Productos[],3,FALSE))</f>
        <v/>
      </c>
      <c r="E5509" s="22"/>
      <c r="F5509" s="1" t="str">
        <f>IF(ISBLANK(Ventas[[#This Row],[Código]]),"",VLOOKUP(Ventas[[#This Row],[Código]],Productos[],4,FALSE))</f>
        <v/>
      </c>
      <c r="G5509" s="1" t="str">
        <f>IF(ISBLANK(Ventas[[#This Row],[Código]]),"",VLOOKUP(Ventas[[#This Row],[Código]],Productos[],5,FALSE))</f>
        <v/>
      </c>
      <c r="H5509" s="23" t="str">
        <f>IF(ISBLANK(Ventas[[#This Row],[Código]]),"",Ventas[[#This Row],[Precio Unitario]]*Ventas[[#This Row],[Cantidad]])</f>
        <v/>
      </c>
      <c r="I5509" s="1" t="str">
        <f>IF(ISBLANK(Ventas[[#This Row],[Código]]),"",SUM(Ventas[[#This Row],[Monto]],I5508))</f>
        <v/>
      </c>
    </row>
    <row r="5510" spans="3:9" x14ac:dyDescent="0.25">
      <c r="C5510" t="str">
        <f>IF(ISBLANK(Ventas[[#This Row],[Código]]),"",VLOOKUP(Ventas[[#This Row],[Código]],Productos[],2,FALSE))</f>
        <v/>
      </c>
      <c r="D5510" t="str">
        <f>IF(ISBLANK(Ventas[[#This Row],[Código]]),"",VLOOKUP(Ventas[[#This Row],[Código]],Productos[],3,FALSE))</f>
        <v/>
      </c>
      <c r="E5510" s="22"/>
      <c r="F5510" s="1" t="str">
        <f>IF(ISBLANK(Ventas[[#This Row],[Código]]),"",VLOOKUP(Ventas[[#This Row],[Código]],Productos[],4,FALSE))</f>
        <v/>
      </c>
      <c r="G5510" s="1" t="str">
        <f>IF(ISBLANK(Ventas[[#This Row],[Código]]),"",VLOOKUP(Ventas[[#This Row],[Código]],Productos[],5,FALSE))</f>
        <v/>
      </c>
      <c r="H5510" s="23" t="str">
        <f>IF(ISBLANK(Ventas[[#This Row],[Código]]),"",Ventas[[#This Row],[Precio Unitario]]*Ventas[[#This Row],[Cantidad]])</f>
        <v/>
      </c>
      <c r="I5510" s="1" t="str">
        <f>IF(ISBLANK(Ventas[[#This Row],[Código]]),"",SUM(Ventas[[#This Row],[Monto]],I5509))</f>
        <v/>
      </c>
    </row>
    <row r="5511" spans="3:9" x14ac:dyDescent="0.25">
      <c r="C5511" t="str">
        <f>IF(ISBLANK(Ventas[[#This Row],[Código]]),"",VLOOKUP(Ventas[[#This Row],[Código]],Productos[],2,FALSE))</f>
        <v/>
      </c>
      <c r="D5511" t="str">
        <f>IF(ISBLANK(Ventas[[#This Row],[Código]]),"",VLOOKUP(Ventas[[#This Row],[Código]],Productos[],3,FALSE))</f>
        <v/>
      </c>
      <c r="E5511" s="22"/>
      <c r="F5511" s="1" t="str">
        <f>IF(ISBLANK(Ventas[[#This Row],[Código]]),"",VLOOKUP(Ventas[[#This Row],[Código]],Productos[],4,FALSE))</f>
        <v/>
      </c>
      <c r="G5511" s="1" t="str">
        <f>IF(ISBLANK(Ventas[[#This Row],[Código]]),"",VLOOKUP(Ventas[[#This Row],[Código]],Productos[],5,FALSE))</f>
        <v/>
      </c>
      <c r="H5511" s="23" t="str">
        <f>IF(ISBLANK(Ventas[[#This Row],[Código]]),"",Ventas[[#This Row],[Precio Unitario]]*Ventas[[#This Row],[Cantidad]])</f>
        <v/>
      </c>
      <c r="I5511" s="1" t="str">
        <f>IF(ISBLANK(Ventas[[#This Row],[Código]]),"",SUM(Ventas[[#This Row],[Monto]],I5510))</f>
        <v/>
      </c>
    </row>
    <row r="5512" spans="3:9" x14ac:dyDescent="0.25">
      <c r="C5512" t="str">
        <f>IF(ISBLANK(Ventas[[#This Row],[Código]]),"",VLOOKUP(Ventas[[#This Row],[Código]],Productos[],2,FALSE))</f>
        <v/>
      </c>
      <c r="D5512" t="str">
        <f>IF(ISBLANK(Ventas[[#This Row],[Código]]),"",VLOOKUP(Ventas[[#This Row],[Código]],Productos[],3,FALSE))</f>
        <v/>
      </c>
      <c r="E5512" s="22"/>
      <c r="F5512" s="1" t="str">
        <f>IF(ISBLANK(Ventas[[#This Row],[Código]]),"",VLOOKUP(Ventas[[#This Row],[Código]],Productos[],4,FALSE))</f>
        <v/>
      </c>
      <c r="G5512" s="1" t="str">
        <f>IF(ISBLANK(Ventas[[#This Row],[Código]]),"",VLOOKUP(Ventas[[#This Row],[Código]],Productos[],5,FALSE))</f>
        <v/>
      </c>
      <c r="H5512" s="23" t="str">
        <f>IF(ISBLANK(Ventas[[#This Row],[Código]]),"",Ventas[[#This Row],[Precio Unitario]]*Ventas[[#This Row],[Cantidad]])</f>
        <v/>
      </c>
      <c r="I5512" s="1" t="str">
        <f>IF(ISBLANK(Ventas[[#This Row],[Código]]),"",SUM(Ventas[[#This Row],[Monto]],I5511))</f>
        <v/>
      </c>
    </row>
    <row r="5513" spans="3:9" x14ac:dyDescent="0.25">
      <c r="C5513" t="str">
        <f>IF(ISBLANK(Ventas[[#This Row],[Código]]),"",VLOOKUP(Ventas[[#This Row],[Código]],Productos[],2,FALSE))</f>
        <v/>
      </c>
      <c r="D5513" t="str">
        <f>IF(ISBLANK(Ventas[[#This Row],[Código]]),"",VLOOKUP(Ventas[[#This Row],[Código]],Productos[],3,FALSE))</f>
        <v/>
      </c>
      <c r="E5513" s="22"/>
      <c r="F5513" s="1" t="str">
        <f>IF(ISBLANK(Ventas[[#This Row],[Código]]),"",VLOOKUP(Ventas[[#This Row],[Código]],Productos[],4,FALSE))</f>
        <v/>
      </c>
      <c r="G5513" s="1" t="str">
        <f>IF(ISBLANK(Ventas[[#This Row],[Código]]),"",VLOOKUP(Ventas[[#This Row],[Código]],Productos[],5,FALSE))</f>
        <v/>
      </c>
      <c r="H5513" s="23" t="str">
        <f>IF(ISBLANK(Ventas[[#This Row],[Código]]),"",Ventas[[#This Row],[Precio Unitario]]*Ventas[[#This Row],[Cantidad]])</f>
        <v/>
      </c>
      <c r="I5513" s="1" t="str">
        <f>IF(ISBLANK(Ventas[[#This Row],[Código]]),"",SUM(Ventas[[#This Row],[Monto]],I5512))</f>
        <v/>
      </c>
    </row>
    <row r="5514" spans="3:9" x14ac:dyDescent="0.25">
      <c r="C5514" t="str">
        <f>IF(ISBLANK(Ventas[[#This Row],[Código]]),"",VLOOKUP(Ventas[[#This Row],[Código]],Productos[],2,FALSE))</f>
        <v/>
      </c>
      <c r="D5514" t="str">
        <f>IF(ISBLANK(Ventas[[#This Row],[Código]]),"",VLOOKUP(Ventas[[#This Row],[Código]],Productos[],3,FALSE))</f>
        <v/>
      </c>
      <c r="E5514" s="22"/>
      <c r="F5514" s="1" t="str">
        <f>IF(ISBLANK(Ventas[[#This Row],[Código]]),"",VLOOKUP(Ventas[[#This Row],[Código]],Productos[],4,FALSE))</f>
        <v/>
      </c>
      <c r="G5514" s="1" t="str">
        <f>IF(ISBLANK(Ventas[[#This Row],[Código]]),"",VLOOKUP(Ventas[[#This Row],[Código]],Productos[],5,FALSE))</f>
        <v/>
      </c>
      <c r="H5514" s="23" t="str">
        <f>IF(ISBLANK(Ventas[[#This Row],[Código]]),"",Ventas[[#This Row],[Precio Unitario]]*Ventas[[#This Row],[Cantidad]])</f>
        <v/>
      </c>
      <c r="I5514" s="1" t="str">
        <f>IF(ISBLANK(Ventas[[#This Row],[Código]]),"",SUM(Ventas[[#This Row],[Monto]],I5513))</f>
        <v/>
      </c>
    </row>
    <row r="5515" spans="3:9" x14ac:dyDescent="0.25">
      <c r="C5515" t="str">
        <f>IF(ISBLANK(Ventas[[#This Row],[Código]]),"",VLOOKUP(Ventas[[#This Row],[Código]],Productos[],2,FALSE))</f>
        <v/>
      </c>
      <c r="D5515" t="str">
        <f>IF(ISBLANK(Ventas[[#This Row],[Código]]),"",VLOOKUP(Ventas[[#This Row],[Código]],Productos[],3,FALSE))</f>
        <v/>
      </c>
      <c r="E5515" s="22"/>
      <c r="F5515" s="1" t="str">
        <f>IF(ISBLANK(Ventas[[#This Row],[Código]]),"",VLOOKUP(Ventas[[#This Row],[Código]],Productos[],4,FALSE))</f>
        <v/>
      </c>
      <c r="G5515" s="1" t="str">
        <f>IF(ISBLANK(Ventas[[#This Row],[Código]]),"",VLOOKUP(Ventas[[#This Row],[Código]],Productos[],5,FALSE))</f>
        <v/>
      </c>
      <c r="H5515" s="23" t="str">
        <f>IF(ISBLANK(Ventas[[#This Row],[Código]]),"",Ventas[[#This Row],[Precio Unitario]]*Ventas[[#This Row],[Cantidad]])</f>
        <v/>
      </c>
      <c r="I5515" s="1" t="str">
        <f>IF(ISBLANK(Ventas[[#This Row],[Código]]),"",SUM(Ventas[[#This Row],[Monto]],I5514))</f>
        <v/>
      </c>
    </row>
    <row r="5516" spans="3:9" x14ac:dyDescent="0.25">
      <c r="C5516" t="str">
        <f>IF(ISBLANK(Ventas[[#This Row],[Código]]),"",VLOOKUP(Ventas[[#This Row],[Código]],Productos[],2,FALSE))</f>
        <v/>
      </c>
      <c r="D5516" t="str">
        <f>IF(ISBLANK(Ventas[[#This Row],[Código]]),"",VLOOKUP(Ventas[[#This Row],[Código]],Productos[],3,FALSE))</f>
        <v/>
      </c>
      <c r="E5516" s="22"/>
      <c r="F5516" s="1" t="str">
        <f>IF(ISBLANK(Ventas[[#This Row],[Código]]),"",VLOOKUP(Ventas[[#This Row],[Código]],Productos[],4,FALSE))</f>
        <v/>
      </c>
      <c r="G5516" s="1" t="str">
        <f>IF(ISBLANK(Ventas[[#This Row],[Código]]),"",VLOOKUP(Ventas[[#This Row],[Código]],Productos[],5,FALSE))</f>
        <v/>
      </c>
      <c r="H5516" s="23" t="str">
        <f>IF(ISBLANK(Ventas[[#This Row],[Código]]),"",Ventas[[#This Row],[Precio Unitario]]*Ventas[[#This Row],[Cantidad]])</f>
        <v/>
      </c>
      <c r="I5516" s="1" t="str">
        <f>IF(ISBLANK(Ventas[[#This Row],[Código]]),"",SUM(Ventas[[#This Row],[Monto]],I5515))</f>
        <v/>
      </c>
    </row>
    <row r="5517" spans="3:9" x14ac:dyDescent="0.25">
      <c r="C5517" t="str">
        <f>IF(ISBLANK(Ventas[[#This Row],[Código]]),"",VLOOKUP(Ventas[[#This Row],[Código]],Productos[],2,FALSE))</f>
        <v/>
      </c>
      <c r="D5517" t="str">
        <f>IF(ISBLANK(Ventas[[#This Row],[Código]]),"",VLOOKUP(Ventas[[#This Row],[Código]],Productos[],3,FALSE))</f>
        <v/>
      </c>
      <c r="E5517" s="22"/>
      <c r="F5517" s="1" t="str">
        <f>IF(ISBLANK(Ventas[[#This Row],[Código]]),"",VLOOKUP(Ventas[[#This Row],[Código]],Productos[],4,FALSE))</f>
        <v/>
      </c>
      <c r="G5517" s="1" t="str">
        <f>IF(ISBLANK(Ventas[[#This Row],[Código]]),"",VLOOKUP(Ventas[[#This Row],[Código]],Productos[],5,FALSE))</f>
        <v/>
      </c>
      <c r="H5517" s="23" t="str">
        <f>IF(ISBLANK(Ventas[[#This Row],[Código]]),"",Ventas[[#This Row],[Precio Unitario]]*Ventas[[#This Row],[Cantidad]])</f>
        <v/>
      </c>
      <c r="I5517" s="1" t="str">
        <f>IF(ISBLANK(Ventas[[#This Row],[Código]]),"",SUM(Ventas[[#This Row],[Monto]],I5516))</f>
        <v/>
      </c>
    </row>
    <row r="5518" spans="3:9" x14ac:dyDescent="0.25">
      <c r="C5518" t="str">
        <f>IF(ISBLANK(Ventas[[#This Row],[Código]]),"",VLOOKUP(Ventas[[#This Row],[Código]],Productos[],2,FALSE))</f>
        <v/>
      </c>
      <c r="D5518" t="str">
        <f>IF(ISBLANK(Ventas[[#This Row],[Código]]),"",VLOOKUP(Ventas[[#This Row],[Código]],Productos[],3,FALSE))</f>
        <v/>
      </c>
      <c r="E5518" s="22"/>
      <c r="F5518" s="1" t="str">
        <f>IF(ISBLANK(Ventas[[#This Row],[Código]]),"",VLOOKUP(Ventas[[#This Row],[Código]],Productos[],4,FALSE))</f>
        <v/>
      </c>
      <c r="G5518" s="1" t="str">
        <f>IF(ISBLANK(Ventas[[#This Row],[Código]]),"",VLOOKUP(Ventas[[#This Row],[Código]],Productos[],5,FALSE))</f>
        <v/>
      </c>
      <c r="H5518" s="23" t="str">
        <f>IF(ISBLANK(Ventas[[#This Row],[Código]]),"",Ventas[[#This Row],[Precio Unitario]]*Ventas[[#This Row],[Cantidad]])</f>
        <v/>
      </c>
      <c r="I5518" s="1" t="str">
        <f>IF(ISBLANK(Ventas[[#This Row],[Código]]),"",SUM(Ventas[[#This Row],[Monto]],I5517))</f>
        <v/>
      </c>
    </row>
    <row r="5519" spans="3:9" x14ac:dyDescent="0.25">
      <c r="C5519" t="str">
        <f>IF(ISBLANK(Ventas[[#This Row],[Código]]),"",VLOOKUP(Ventas[[#This Row],[Código]],Productos[],2,FALSE))</f>
        <v/>
      </c>
      <c r="D5519" t="str">
        <f>IF(ISBLANK(Ventas[[#This Row],[Código]]),"",VLOOKUP(Ventas[[#This Row],[Código]],Productos[],3,FALSE))</f>
        <v/>
      </c>
      <c r="E5519" s="22"/>
      <c r="F5519" s="1" t="str">
        <f>IF(ISBLANK(Ventas[[#This Row],[Código]]),"",VLOOKUP(Ventas[[#This Row],[Código]],Productos[],4,FALSE))</f>
        <v/>
      </c>
      <c r="G5519" s="1" t="str">
        <f>IF(ISBLANK(Ventas[[#This Row],[Código]]),"",VLOOKUP(Ventas[[#This Row],[Código]],Productos[],5,FALSE))</f>
        <v/>
      </c>
      <c r="H5519" s="23" t="str">
        <f>IF(ISBLANK(Ventas[[#This Row],[Código]]),"",Ventas[[#This Row],[Precio Unitario]]*Ventas[[#This Row],[Cantidad]])</f>
        <v/>
      </c>
      <c r="I5519" s="1" t="str">
        <f>IF(ISBLANK(Ventas[[#This Row],[Código]]),"",SUM(Ventas[[#This Row],[Monto]],I5518))</f>
        <v/>
      </c>
    </row>
    <row r="5520" spans="3:9" x14ac:dyDescent="0.25">
      <c r="C5520" t="str">
        <f>IF(ISBLANK(Ventas[[#This Row],[Código]]),"",VLOOKUP(Ventas[[#This Row],[Código]],Productos[],2,FALSE))</f>
        <v/>
      </c>
      <c r="D5520" t="str">
        <f>IF(ISBLANK(Ventas[[#This Row],[Código]]),"",VLOOKUP(Ventas[[#This Row],[Código]],Productos[],3,FALSE))</f>
        <v/>
      </c>
      <c r="E5520" s="22"/>
      <c r="F5520" s="1" t="str">
        <f>IF(ISBLANK(Ventas[[#This Row],[Código]]),"",VLOOKUP(Ventas[[#This Row],[Código]],Productos[],4,FALSE))</f>
        <v/>
      </c>
      <c r="G5520" s="1" t="str">
        <f>IF(ISBLANK(Ventas[[#This Row],[Código]]),"",VLOOKUP(Ventas[[#This Row],[Código]],Productos[],5,FALSE))</f>
        <v/>
      </c>
      <c r="H5520" s="23" t="str">
        <f>IF(ISBLANK(Ventas[[#This Row],[Código]]),"",Ventas[[#This Row],[Precio Unitario]]*Ventas[[#This Row],[Cantidad]])</f>
        <v/>
      </c>
      <c r="I5520" s="1" t="str">
        <f>IF(ISBLANK(Ventas[[#This Row],[Código]]),"",SUM(Ventas[[#This Row],[Monto]],I5519))</f>
        <v/>
      </c>
    </row>
    <row r="5521" spans="3:9" x14ac:dyDescent="0.25">
      <c r="C5521" t="str">
        <f>IF(ISBLANK(Ventas[[#This Row],[Código]]),"",VLOOKUP(Ventas[[#This Row],[Código]],Productos[],2,FALSE))</f>
        <v/>
      </c>
      <c r="D5521" t="str">
        <f>IF(ISBLANK(Ventas[[#This Row],[Código]]),"",VLOOKUP(Ventas[[#This Row],[Código]],Productos[],3,FALSE))</f>
        <v/>
      </c>
      <c r="E5521" s="22"/>
      <c r="F5521" s="1" t="str">
        <f>IF(ISBLANK(Ventas[[#This Row],[Código]]),"",VLOOKUP(Ventas[[#This Row],[Código]],Productos[],4,FALSE))</f>
        <v/>
      </c>
      <c r="G5521" s="1" t="str">
        <f>IF(ISBLANK(Ventas[[#This Row],[Código]]),"",VLOOKUP(Ventas[[#This Row],[Código]],Productos[],5,FALSE))</f>
        <v/>
      </c>
      <c r="H5521" s="23" t="str">
        <f>IF(ISBLANK(Ventas[[#This Row],[Código]]),"",Ventas[[#This Row],[Precio Unitario]]*Ventas[[#This Row],[Cantidad]])</f>
        <v/>
      </c>
      <c r="I5521" s="1" t="str">
        <f>IF(ISBLANK(Ventas[[#This Row],[Código]]),"",SUM(Ventas[[#This Row],[Monto]],I5520))</f>
        <v/>
      </c>
    </row>
    <row r="5522" spans="3:9" x14ac:dyDescent="0.25">
      <c r="C5522" t="str">
        <f>IF(ISBLANK(Ventas[[#This Row],[Código]]),"",VLOOKUP(Ventas[[#This Row],[Código]],Productos[],2,FALSE))</f>
        <v/>
      </c>
      <c r="D5522" t="str">
        <f>IF(ISBLANK(Ventas[[#This Row],[Código]]),"",VLOOKUP(Ventas[[#This Row],[Código]],Productos[],3,FALSE))</f>
        <v/>
      </c>
      <c r="E5522" s="22"/>
      <c r="F5522" s="1" t="str">
        <f>IF(ISBLANK(Ventas[[#This Row],[Código]]),"",VLOOKUP(Ventas[[#This Row],[Código]],Productos[],4,FALSE))</f>
        <v/>
      </c>
      <c r="G5522" s="1" t="str">
        <f>IF(ISBLANK(Ventas[[#This Row],[Código]]),"",VLOOKUP(Ventas[[#This Row],[Código]],Productos[],5,FALSE))</f>
        <v/>
      </c>
      <c r="H5522" s="23" t="str">
        <f>IF(ISBLANK(Ventas[[#This Row],[Código]]),"",Ventas[[#This Row],[Precio Unitario]]*Ventas[[#This Row],[Cantidad]])</f>
        <v/>
      </c>
      <c r="I5522" s="1" t="str">
        <f>IF(ISBLANK(Ventas[[#This Row],[Código]]),"",SUM(Ventas[[#This Row],[Monto]],I5521))</f>
        <v/>
      </c>
    </row>
    <row r="5523" spans="3:9" x14ac:dyDescent="0.25">
      <c r="C5523" t="str">
        <f>IF(ISBLANK(Ventas[[#This Row],[Código]]),"",VLOOKUP(Ventas[[#This Row],[Código]],Productos[],2,FALSE))</f>
        <v/>
      </c>
      <c r="D5523" t="str">
        <f>IF(ISBLANK(Ventas[[#This Row],[Código]]),"",VLOOKUP(Ventas[[#This Row],[Código]],Productos[],3,FALSE))</f>
        <v/>
      </c>
      <c r="E5523" s="22"/>
      <c r="F5523" s="1" t="str">
        <f>IF(ISBLANK(Ventas[[#This Row],[Código]]),"",VLOOKUP(Ventas[[#This Row],[Código]],Productos[],4,FALSE))</f>
        <v/>
      </c>
      <c r="G5523" s="1" t="str">
        <f>IF(ISBLANK(Ventas[[#This Row],[Código]]),"",VLOOKUP(Ventas[[#This Row],[Código]],Productos[],5,FALSE))</f>
        <v/>
      </c>
      <c r="H5523" s="23" t="str">
        <f>IF(ISBLANK(Ventas[[#This Row],[Código]]),"",Ventas[[#This Row],[Precio Unitario]]*Ventas[[#This Row],[Cantidad]])</f>
        <v/>
      </c>
      <c r="I5523" s="1" t="str">
        <f>IF(ISBLANK(Ventas[[#This Row],[Código]]),"",SUM(Ventas[[#This Row],[Monto]],I5522))</f>
        <v/>
      </c>
    </row>
    <row r="5524" spans="3:9" x14ac:dyDescent="0.25">
      <c r="C5524" t="str">
        <f>IF(ISBLANK(Ventas[[#This Row],[Código]]),"",VLOOKUP(Ventas[[#This Row],[Código]],Productos[],2,FALSE))</f>
        <v/>
      </c>
      <c r="D5524" t="str">
        <f>IF(ISBLANK(Ventas[[#This Row],[Código]]),"",VLOOKUP(Ventas[[#This Row],[Código]],Productos[],3,FALSE))</f>
        <v/>
      </c>
      <c r="E5524" s="22"/>
      <c r="F5524" s="1" t="str">
        <f>IF(ISBLANK(Ventas[[#This Row],[Código]]),"",VLOOKUP(Ventas[[#This Row],[Código]],Productos[],4,FALSE))</f>
        <v/>
      </c>
      <c r="G5524" s="1" t="str">
        <f>IF(ISBLANK(Ventas[[#This Row],[Código]]),"",VLOOKUP(Ventas[[#This Row],[Código]],Productos[],5,FALSE))</f>
        <v/>
      </c>
      <c r="H5524" s="23" t="str">
        <f>IF(ISBLANK(Ventas[[#This Row],[Código]]),"",Ventas[[#This Row],[Precio Unitario]]*Ventas[[#This Row],[Cantidad]])</f>
        <v/>
      </c>
      <c r="I5524" s="1" t="str">
        <f>IF(ISBLANK(Ventas[[#This Row],[Código]]),"",SUM(Ventas[[#This Row],[Monto]],I5523))</f>
        <v/>
      </c>
    </row>
    <row r="5525" spans="3:9" x14ac:dyDescent="0.25">
      <c r="C5525" t="str">
        <f>IF(ISBLANK(Ventas[[#This Row],[Código]]),"",VLOOKUP(Ventas[[#This Row],[Código]],Productos[],2,FALSE))</f>
        <v/>
      </c>
      <c r="D5525" t="str">
        <f>IF(ISBLANK(Ventas[[#This Row],[Código]]),"",VLOOKUP(Ventas[[#This Row],[Código]],Productos[],3,FALSE))</f>
        <v/>
      </c>
      <c r="E5525" s="22"/>
      <c r="F5525" s="1" t="str">
        <f>IF(ISBLANK(Ventas[[#This Row],[Código]]),"",VLOOKUP(Ventas[[#This Row],[Código]],Productos[],4,FALSE))</f>
        <v/>
      </c>
      <c r="G5525" s="1" t="str">
        <f>IF(ISBLANK(Ventas[[#This Row],[Código]]),"",VLOOKUP(Ventas[[#This Row],[Código]],Productos[],5,FALSE))</f>
        <v/>
      </c>
      <c r="H5525" s="23" t="str">
        <f>IF(ISBLANK(Ventas[[#This Row],[Código]]),"",Ventas[[#This Row],[Precio Unitario]]*Ventas[[#This Row],[Cantidad]])</f>
        <v/>
      </c>
      <c r="I5525" s="1" t="str">
        <f>IF(ISBLANK(Ventas[[#This Row],[Código]]),"",SUM(Ventas[[#This Row],[Monto]],I5524))</f>
        <v/>
      </c>
    </row>
    <row r="5526" spans="3:9" x14ac:dyDescent="0.25">
      <c r="C5526" t="str">
        <f>IF(ISBLANK(Ventas[[#This Row],[Código]]),"",VLOOKUP(Ventas[[#This Row],[Código]],Productos[],2,FALSE))</f>
        <v/>
      </c>
      <c r="D5526" t="str">
        <f>IF(ISBLANK(Ventas[[#This Row],[Código]]),"",VLOOKUP(Ventas[[#This Row],[Código]],Productos[],3,FALSE))</f>
        <v/>
      </c>
      <c r="E5526" s="22"/>
      <c r="F5526" s="1" t="str">
        <f>IF(ISBLANK(Ventas[[#This Row],[Código]]),"",VLOOKUP(Ventas[[#This Row],[Código]],Productos[],4,FALSE))</f>
        <v/>
      </c>
      <c r="G5526" s="1" t="str">
        <f>IF(ISBLANK(Ventas[[#This Row],[Código]]),"",VLOOKUP(Ventas[[#This Row],[Código]],Productos[],5,FALSE))</f>
        <v/>
      </c>
      <c r="H5526" s="23" t="str">
        <f>IF(ISBLANK(Ventas[[#This Row],[Código]]),"",Ventas[[#This Row],[Precio Unitario]]*Ventas[[#This Row],[Cantidad]])</f>
        <v/>
      </c>
      <c r="I5526" s="1" t="str">
        <f>IF(ISBLANK(Ventas[[#This Row],[Código]]),"",SUM(Ventas[[#This Row],[Monto]],I5525))</f>
        <v/>
      </c>
    </row>
    <row r="5527" spans="3:9" x14ac:dyDescent="0.25">
      <c r="C5527" t="str">
        <f>IF(ISBLANK(Ventas[[#This Row],[Código]]),"",VLOOKUP(Ventas[[#This Row],[Código]],Productos[],2,FALSE))</f>
        <v/>
      </c>
      <c r="D5527" t="str">
        <f>IF(ISBLANK(Ventas[[#This Row],[Código]]),"",VLOOKUP(Ventas[[#This Row],[Código]],Productos[],3,FALSE))</f>
        <v/>
      </c>
      <c r="E5527" s="22"/>
      <c r="F5527" s="1" t="str">
        <f>IF(ISBLANK(Ventas[[#This Row],[Código]]),"",VLOOKUP(Ventas[[#This Row],[Código]],Productos[],4,FALSE))</f>
        <v/>
      </c>
      <c r="G5527" s="1" t="str">
        <f>IF(ISBLANK(Ventas[[#This Row],[Código]]),"",VLOOKUP(Ventas[[#This Row],[Código]],Productos[],5,FALSE))</f>
        <v/>
      </c>
      <c r="H5527" s="23" t="str">
        <f>IF(ISBLANK(Ventas[[#This Row],[Código]]),"",Ventas[[#This Row],[Precio Unitario]]*Ventas[[#This Row],[Cantidad]])</f>
        <v/>
      </c>
      <c r="I5527" s="1" t="str">
        <f>IF(ISBLANK(Ventas[[#This Row],[Código]]),"",SUM(Ventas[[#This Row],[Monto]],I5526))</f>
        <v/>
      </c>
    </row>
    <row r="5528" spans="3:9" x14ac:dyDescent="0.25">
      <c r="C5528" t="str">
        <f>IF(ISBLANK(Ventas[[#This Row],[Código]]),"",VLOOKUP(Ventas[[#This Row],[Código]],Productos[],2,FALSE))</f>
        <v/>
      </c>
      <c r="D5528" t="str">
        <f>IF(ISBLANK(Ventas[[#This Row],[Código]]),"",VLOOKUP(Ventas[[#This Row],[Código]],Productos[],3,FALSE))</f>
        <v/>
      </c>
      <c r="E5528" s="22"/>
      <c r="F5528" s="1" t="str">
        <f>IF(ISBLANK(Ventas[[#This Row],[Código]]),"",VLOOKUP(Ventas[[#This Row],[Código]],Productos[],4,FALSE))</f>
        <v/>
      </c>
      <c r="G5528" s="1" t="str">
        <f>IF(ISBLANK(Ventas[[#This Row],[Código]]),"",VLOOKUP(Ventas[[#This Row],[Código]],Productos[],5,FALSE))</f>
        <v/>
      </c>
      <c r="H5528" s="23" t="str">
        <f>IF(ISBLANK(Ventas[[#This Row],[Código]]),"",Ventas[[#This Row],[Precio Unitario]]*Ventas[[#This Row],[Cantidad]])</f>
        <v/>
      </c>
      <c r="I5528" s="1" t="str">
        <f>IF(ISBLANK(Ventas[[#This Row],[Código]]),"",SUM(Ventas[[#This Row],[Monto]],I5527))</f>
        <v/>
      </c>
    </row>
    <row r="5529" spans="3:9" x14ac:dyDescent="0.25">
      <c r="C5529" t="str">
        <f>IF(ISBLANK(Ventas[[#This Row],[Código]]),"",VLOOKUP(Ventas[[#This Row],[Código]],Productos[],2,FALSE))</f>
        <v/>
      </c>
      <c r="D5529" t="str">
        <f>IF(ISBLANK(Ventas[[#This Row],[Código]]),"",VLOOKUP(Ventas[[#This Row],[Código]],Productos[],3,FALSE))</f>
        <v/>
      </c>
      <c r="E5529" s="22"/>
      <c r="F5529" s="1" t="str">
        <f>IF(ISBLANK(Ventas[[#This Row],[Código]]),"",VLOOKUP(Ventas[[#This Row],[Código]],Productos[],4,FALSE))</f>
        <v/>
      </c>
      <c r="G5529" s="1" t="str">
        <f>IF(ISBLANK(Ventas[[#This Row],[Código]]),"",VLOOKUP(Ventas[[#This Row],[Código]],Productos[],5,FALSE))</f>
        <v/>
      </c>
      <c r="H5529" s="23" t="str">
        <f>IF(ISBLANK(Ventas[[#This Row],[Código]]),"",Ventas[[#This Row],[Precio Unitario]]*Ventas[[#This Row],[Cantidad]])</f>
        <v/>
      </c>
      <c r="I5529" s="1" t="str">
        <f>IF(ISBLANK(Ventas[[#This Row],[Código]]),"",SUM(Ventas[[#This Row],[Monto]],I5528))</f>
        <v/>
      </c>
    </row>
    <row r="5530" spans="3:9" x14ac:dyDescent="0.25">
      <c r="C5530" t="str">
        <f>IF(ISBLANK(Ventas[[#This Row],[Código]]),"",VLOOKUP(Ventas[[#This Row],[Código]],Productos[],2,FALSE))</f>
        <v/>
      </c>
      <c r="D5530" t="str">
        <f>IF(ISBLANK(Ventas[[#This Row],[Código]]),"",VLOOKUP(Ventas[[#This Row],[Código]],Productos[],3,FALSE))</f>
        <v/>
      </c>
      <c r="E5530" s="22"/>
      <c r="F5530" s="1" t="str">
        <f>IF(ISBLANK(Ventas[[#This Row],[Código]]),"",VLOOKUP(Ventas[[#This Row],[Código]],Productos[],4,FALSE))</f>
        <v/>
      </c>
      <c r="G5530" s="1" t="str">
        <f>IF(ISBLANK(Ventas[[#This Row],[Código]]),"",VLOOKUP(Ventas[[#This Row],[Código]],Productos[],5,FALSE))</f>
        <v/>
      </c>
      <c r="H5530" s="23" t="str">
        <f>IF(ISBLANK(Ventas[[#This Row],[Código]]),"",Ventas[[#This Row],[Precio Unitario]]*Ventas[[#This Row],[Cantidad]])</f>
        <v/>
      </c>
      <c r="I5530" s="1" t="str">
        <f>IF(ISBLANK(Ventas[[#This Row],[Código]]),"",SUM(Ventas[[#This Row],[Monto]],I5529))</f>
        <v/>
      </c>
    </row>
    <row r="5531" spans="3:9" x14ac:dyDescent="0.25">
      <c r="C5531" t="str">
        <f>IF(ISBLANK(Ventas[[#This Row],[Código]]),"",VLOOKUP(Ventas[[#This Row],[Código]],Productos[],2,FALSE))</f>
        <v/>
      </c>
      <c r="D5531" t="str">
        <f>IF(ISBLANK(Ventas[[#This Row],[Código]]),"",VLOOKUP(Ventas[[#This Row],[Código]],Productos[],3,FALSE))</f>
        <v/>
      </c>
      <c r="E5531" s="22"/>
      <c r="F5531" s="1" t="str">
        <f>IF(ISBLANK(Ventas[[#This Row],[Código]]),"",VLOOKUP(Ventas[[#This Row],[Código]],Productos[],4,FALSE))</f>
        <v/>
      </c>
      <c r="G5531" s="1" t="str">
        <f>IF(ISBLANK(Ventas[[#This Row],[Código]]),"",VLOOKUP(Ventas[[#This Row],[Código]],Productos[],5,FALSE))</f>
        <v/>
      </c>
      <c r="H5531" s="23" t="str">
        <f>IF(ISBLANK(Ventas[[#This Row],[Código]]),"",Ventas[[#This Row],[Precio Unitario]]*Ventas[[#This Row],[Cantidad]])</f>
        <v/>
      </c>
      <c r="I5531" s="1" t="str">
        <f>IF(ISBLANK(Ventas[[#This Row],[Código]]),"",SUM(Ventas[[#This Row],[Monto]],I5530))</f>
        <v/>
      </c>
    </row>
    <row r="5532" spans="3:9" x14ac:dyDescent="0.25">
      <c r="C5532" t="str">
        <f>IF(ISBLANK(Ventas[[#This Row],[Código]]),"",VLOOKUP(Ventas[[#This Row],[Código]],Productos[],2,FALSE))</f>
        <v/>
      </c>
      <c r="D5532" t="str">
        <f>IF(ISBLANK(Ventas[[#This Row],[Código]]),"",VLOOKUP(Ventas[[#This Row],[Código]],Productos[],3,FALSE))</f>
        <v/>
      </c>
      <c r="E5532" s="22"/>
      <c r="F5532" s="1" t="str">
        <f>IF(ISBLANK(Ventas[[#This Row],[Código]]),"",VLOOKUP(Ventas[[#This Row],[Código]],Productos[],4,FALSE))</f>
        <v/>
      </c>
      <c r="G5532" s="1" t="str">
        <f>IF(ISBLANK(Ventas[[#This Row],[Código]]),"",VLOOKUP(Ventas[[#This Row],[Código]],Productos[],5,FALSE))</f>
        <v/>
      </c>
      <c r="H5532" s="23" t="str">
        <f>IF(ISBLANK(Ventas[[#This Row],[Código]]),"",Ventas[[#This Row],[Precio Unitario]]*Ventas[[#This Row],[Cantidad]])</f>
        <v/>
      </c>
      <c r="I5532" s="1" t="str">
        <f>IF(ISBLANK(Ventas[[#This Row],[Código]]),"",SUM(Ventas[[#This Row],[Monto]],I5531))</f>
        <v/>
      </c>
    </row>
    <row r="5533" spans="3:9" x14ac:dyDescent="0.25">
      <c r="C5533" t="str">
        <f>IF(ISBLANK(Ventas[[#This Row],[Código]]),"",VLOOKUP(Ventas[[#This Row],[Código]],Productos[],2,FALSE))</f>
        <v/>
      </c>
      <c r="D5533" t="str">
        <f>IF(ISBLANK(Ventas[[#This Row],[Código]]),"",VLOOKUP(Ventas[[#This Row],[Código]],Productos[],3,FALSE))</f>
        <v/>
      </c>
      <c r="E5533" s="22"/>
      <c r="F5533" s="1" t="str">
        <f>IF(ISBLANK(Ventas[[#This Row],[Código]]),"",VLOOKUP(Ventas[[#This Row],[Código]],Productos[],4,FALSE))</f>
        <v/>
      </c>
      <c r="G5533" s="1" t="str">
        <f>IF(ISBLANK(Ventas[[#This Row],[Código]]),"",VLOOKUP(Ventas[[#This Row],[Código]],Productos[],5,FALSE))</f>
        <v/>
      </c>
      <c r="H5533" s="23" t="str">
        <f>IF(ISBLANK(Ventas[[#This Row],[Código]]),"",Ventas[[#This Row],[Precio Unitario]]*Ventas[[#This Row],[Cantidad]])</f>
        <v/>
      </c>
      <c r="I5533" s="1" t="str">
        <f>IF(ISBLANK(Ventas[[#This Row],[Código]]),"",SUM(Ventas[[#This Row],[Monto]],I5532))</f>
        <v/>
      </c>
    </row>
    <row r="5534" spans="3:9" x14ac:dyDescent="0.25">
      <c r="C5534" t="str">
        <f>IF(ISBLANK(Ventas[[#This Row],[Código]]),"",VLOOKUP(Ventas[[#This Row],[Código]],Productos[],2,FALSE))</f>
        <v/>
      </c>
      <c r="D5534" t="str">
        <f>IF(ISBLANK(Ventas[[#This Row],[Código]]),"",VLOOKUP(Ventas[[#This Row],[Código]],Productos[],3,FALSE))</f>
        <v/>
      </c>
      <c r="E5534" s="22"/>
      <c r="F5534" s="1" t="str">
        <f>IF(ISBLANK(Ventas[[#This Row],[Código]]),"",VLOOKUP(Ventas[[#This Row],[Código]],Productos[],4,FALSE))</f>
        <v/>
      </c>
      <c r="G5534" s="1" t="str">
        <f>IF(ISBLANK(Ventas[[#This Row],[Código]]),"",VLOOKUP(Ventas[[#This Row],[Código]],Productos[],5,FALSE))</f>
        <v/>
      </c>
      <c r="H5534" s="23" t="str">
        <f>IF(ISBLANK(Ventas[[#This Row],[Código]]),"",Ventas[[#This Row],[Precio Unitario]]*Ventas[[#This Row],[Cantidad]])</f>
        <v/>
      </c>
      <c r="I5534" s="1" t="str">
        <f>IF(ISBLANK(Ventas[[#This Row],[Código]]),"",SUM(Ventas[[#This Row],[Monto]],I5533))</f>
        <v/>
      </c>
    </row>
    <row r="5535" spans="3:9" x14ac:dyDescent="0.25">
      <c r="C5535" t="str">
        <f>IF(ISBLANK(Ventas[[#This Row],[Código]]),"",VLOOKUP(Ventas[[#This Row],[Código]],Productos[],2,FALSE))</f>
        <v/>
      </c>
      <c r="D5535" t="str">
        <f>IF(ISBLANK(Ventas[[#This Row],[Código]]),"",VLOOKUP(Ventas[[#This Row],[Código]],Productos[],3,FALSE))</f>
        <v/>
      </c>
      <c r="E5535" s="22"/>
      <c r="F5535" s="1" t="str">
        <f>IF(ISBLANK(Ventas[[#This Row],[Código]]),"",VLOOKUP(Ventas[[#This Row],[Código]],Productos[],4,FALSE))</f>
        <v/>
      </c>
      <c r="G5535" s="1" t="str">
        <f>IF(ISBLANK(Ventas[[#This Row],[Código]]),"",VLOOKUP(Ventas[[#This Row],[Código]],Productos[],5,FALSE))</f>
        <v/>
      </c>
      <c r="H5535" s="23" t="str">
        <f>IF(ISBLANK(Ventas[[#This Row],[Código]]),"",Ventas[[#This Row],[Precio Unitario]]*Ventas[[#This Row],[Cantidad]])</f>
        <v/>
      </c>
      <c r="I5535" s="1" t="str">
        <f>IF(ISBLANK(Ventas[[#This Row],[Código]]),"",SUM(Ventas[[#This Row],[Monto]],I5534))</f>
        <v/>
      </c>
    </row>
    <row r="5536" spans="3:9" x14ac:dyDescent="0.25">
      <c r="C5536" t="str">
        <f>IF(ISBLANK(Ventas[[#This Row],[Código]]),"",VLOOKUP(Ventas[[#This Row],[Código]],Productos[],2,FALSE))</f>
        <v/>
      </c>
      <c r="D5536" t="str">
        <f>IF(ISBLANK(Ventas[[#This Row],[Código]]),"",VLOOKUP(Ventas[[#This Row],[Código]],Productos[],3,FALSE))</f>
        <v/>
      </c>
      <c r="E5536" s="22"/>
      <c r="F5536" s="1" t="str">
        <f>IF(ISBLANK(Ventas[[#This Row],[Código]]),"",VLOOKUP(Ventas[[#This Row],[Código]],Productos[],4,FALSE))</f>
        <v/>
      </c>
      <c r="G5536" s="1" t="str">
        <f>IF(ISBLANK(Ventas[[#This Row],[Código]]),"",VLOOKUP(Ventas[[#This Row],[Código]],Productos[],5,FALSE))</f>
        <v/>
      </c>
      <c r="H5536" s="23" t="str">
        <f>IF(ISBLANK(Ventas[[#This Row],[Código]]),"",Ventas[[#This Row],[Precio Unitario]]*Ventas[[#This Row],[Cantidad]])</f>
        <v/>
      </c>
      <c r="I5536" s="1" t="str">
        <f>IF(ISBLANK(Ventas[[#This Row],[Código]]),"",SUM(Ventas[[#This Row],[Monto]],I5535))</f>
        <v/>
      </c>
    </row>
    <row r="5537" spans="3:9" x14ac:dyDescent="0.25">
      <c r="C5537" t="str">
        <f>IF(ISBLANK(Ventas[[#This Row],[Código]]),"",VLOOKUP(Ventas[[#This Row],[Código]],Productos[],2,FALSE))</f>
        <v/>
      </c>
      <c r="D5537" t="str">
        <f>IF(ISBLANK(Ventas[[#This Row],[Código]]),"",VLOOKUP(Ventas[[#This Row],[Código]],Productos[],3,FALSE))</f>
        <v/>
      </c>
      <c r="E5537" s="22"/>
      <c r="F5537" s="1" t="str">
        <f>IF(ISBLANK(Ventas[[#This Row],[Código]]),"",VLOOKUP(Ventas[[#This Row],[Código]],Productos[],4,FALSE))</f>
        <v/>
      </c>
      <c r="G5537" s="1" t="str">
        <f>IF(ISBLANK(Ventas[[#This Row],[Código]]),"",VLOOKUP(Ventas[[#This Row],[Código]],Productos[],5,FALSE))</f>
        <v/>
      </c>
      <c r="H5537" s="23" t="str">
        <f>IF(ISBLANK(Ventas[[#This Row],[Código]]),"",Ventas[[#This Row],[Precio Unitario]]*Ventas[[#This Row],[Cantidad]])</f>
        <v/>
      </c>
      <c r="I5537" s="1" t="str">
        <f>IF(ISBLANK(Ventas[[#This Row],[Código]]),"",SUM(Ventas[[#This Row],[Monto]],I5536))</f>
        <v/>
      </c>
    </row>
    <row r="5538" spans="3:9" x14ac:dyDescent="0.25">
      <c r="C5538" t="str">
        <f>IF(ISBLANK(Ventas[[#This Row],[Código]]),"",VLOOKUP(Ventas[[#This Row],[Código]],Productos[],2,FALSE))</f>
        <v/>
      </c>
      <c r="D5538" t="str">
        <f>IF(ISBLANK(Ventas[[#This Row],[Código]]),"",VLOOKUP(Ventas[[#This Row],[Código]],Productos[],3,FALSE))</f>
        <v/>
      </c>
      <c r="E5538" s="22"/>
      <c r="F5538" s="1" t="str">
        <f>IF(ISBLANK(Ventas[[#This Row],[Código]]),"",VLOOKUP(Ventas[[#This Row],[Código]],Productos[],4,FALSE))</f>
        <v/>
      </c>
      <c r="G5538" s="1" t="str">
        <f>IF(ISBLANK(Ventas[[#This Row],[Código]]),"",VLOOKUP(Ventas[[#This Row],[Código]],Productos[],5,FALSE))</f>
        <v/>
      </c>
      <c r="H5538" s="23" t="str">
        <f>IF(ISBLANK(Ventas[[#This Row],[Código]]),"",Ventas[[#This Row],[Precio Unitario]]*Ventas[[#This Row],[Cantidad]])</f>
        <v/>
      </c>
      <c r="I5538" s="1" t="str">
        <f>IF(ISBLANK(Ventas[[#This Row],[Código]]),"",SUM(Ventas[[#This Row],[Monto]],I5537))</f>
        <v/>
      </c>
    </row>
    <row r="5539" spans="3:9" x14ac:dyDescent="0.25">
      <c r="C5539" t="str">
        <f>IF(ISBLANK(Ventas[[#This Row],[Código]]),"",VLOOKUP(Ventas[[#This Row],[Código]],Productos[],2,FALSE))</f>
        <v/>
      </c>
      <c r="D5539" t="str">
        <f>IF(ISBLANK(Ventas[[#This Row],[Código]]),"",VLOOKUP(Ventas[[#This Row],[Código]],Productos[],3,FALSE))</f>
        <v/>
      </c>
      <c r="E5539" s="22"/>
      <c r="F5539" s="1" t="str">
        <f>IF(ISBLANK(Ventas[[#This Row],[Código]]),"",VLOOKUP(Ventas[[#This Row],[Código]],Productos[],4,FALSE))</f>
        <v/>
      </c>
      <c r="G5539" s="1" t="str">
        <f>IF(ISBLANK(Ventas[[#This Row],[Código]]),"",VLOOKUP(Ventas[[#This Row],[Código]],Productos[],5,FALSE))</f>
        <v/>
      </c>
      <c r="H5539" s="23" t="str">
        <f>IF(ISBLANK(Ventas[[#This Row],[Código]]),"",Ventas[[#This Row],[Precio Unitario]]*Ventas[[#This Row],[Cantidad]])</f>
        <v/>
      </c>
      <c r="I5539" s="1" t="str">
        <f>IF(ISBLANK(Ventas[[#This Row],[Código]]),"",SUM(Ventas[[#This Row],[Monto]],I5538))</f>
        <v/>
      </c>
    </row>
    <row r="5540" spans="3:9" x14ac:dyDescent="0.25">
      <c r="C5540" t="str">
        <f>IF(ISBLANK(Ventas[[#This Row],[Código]]),"",VLOOKUP(Ventas[[#This Row],[Código]],Productos[],2,FALSE))</f>
        <v/>
      </c>
      <c r="D5540" t="str">
        <f>IF(ISBLANK(Ventas[[#This Row],[Código]]),"",VLOOKUP(Ventas[[#This Row],[Código]],Productos[],3,FALSE))</f>
        <v/>
      </c>
      <c r="E5540" s="22"/>
      <c r="F5540" s="1" t="str">
        <f>IF(ISBLANK(Ventas[[#This Row],[Código]]),"",VLOOKUP(Ventas[[#This Row],[Código]],Productos[],4,FALSE))</f>
        <v/>
      </c>
      <c r="G5540" s="1" t="str">
        <f>IF(ISBLANK(Ventas[[#This Row],[Código]]),"",VLOOKUP(Ventas[[#This Row],[Código]],Productos[],5,FALSE))</f>
        <v/>
      </c>
      <c r="H5540" s="23" t="str">
        <f>IF(ISBLANK(Ventas[[#This Row],[Código]]),"",Ventas[[#This Row],[Precio Unitario]]*Ventas[[#This Row],[Cantidad]])</f>
        <v/>
      </c>
      <c r="I5540" s="1" t="str">
        <f>IF(ISBLANK(Ventas[[#This Row],[Código]]),"",SUM(Ventas[[#This Row],[Monto]],I5539))</f>
        <v/>
      </c>
    </row>
    <row r="5541" spans="3:9" x14ac:dyDescent="0.25">
      <c r="C5541" t="str">
        <f>IF(ISBLANK(Ventas[[#This Row],[Código]]),"",VLOOKUP(Ventas[[#This Row],[Código]],Productos[],2,FALSE))</f>
        <v/>
      </c>
      <c r="D5541" t="str">
        <f>IF(ISBLANK(Ventas[[#This Row],[Código]]),"",VLOOKUP(Ventas[[#This Row],[Código]],Productos[],3,FALSE))</f>
        <v/>
      </c>
      <c r="E5541" s="22"/>
      <c r="F5541" s="1" t="str">
        <f>IF(ISBLANK(Ventas[[#This Row],[Código]]),"",VLOOKUP(Ventas[[#This Row],[Código]],Productos[],4,FALSE))</f>
        <v/>
      </c>
      <c r="G5541" s="1" t="str">
        <f>IF(ISBLANK(Ventas[[#This Row],[Código]]),"",VLOOKUP(Ventas[[#This Row],[Código]],Productos[],5,FALSE))</f>
        <v/>
      </c>
      <c r="H5541" s="23" t="str">
        <f>IF(ISBLANK(Ventas[[#This Row],[Código]]),"",Ventas[[#This Row],[Precio Unitario]]*Ventas[[#This Row],[Cantidad]])</f>
        <v/>
      </c>
      <c r="I5541" s="1" t="str">
        <f>IF(ISBLANK(Ventas[[#This Row],[Código]]),"",SUM(Ventas[[#This Row],[Monto]],I5540))</f>
        <v/>
      </c>
    </row>
    <row r="5542" spans="3:9" x14ac:dyDescent="0.25">
      <c r="C5542" t="str">
        <f>IF(ISBLANK(Ventas[[#This Row],[Código]]),"",VLOOKUP(Ventas[[#This Row],[Código]],Productos[],2,FALSE))</f>
        <v/>
      </c>
      <c r="D5542" t="str">
        <f>IF(ISBLANK(Ventas[[#This Row],[Código]]),"",VLOOKUP(Ventas[[#This Row],[Código]],Productos[],3,FALSE))</f>
        <v/>
      </c>
      <c r="E5542" s="22"/>
      <c r="F5542" s="1" t="str">
        <f>IF(ISBLANK(Ventas[[#This Row],[Código]]),"",VLOOKUP(Ventas[[#This Row],[Código]],Productos[],4,FALSE))</f>
        <v/>
      </c>
      <c r="G5542" s="1" t="str">
        <f>IF(ISBLANK(Ventas[[#This Row],[Código]]),"",VLOOKUP(Ventas[[#This Row],[Código]],Productos[],5,FALSE))</f>
        <v/>
      </c>
      <c r="H5542" s="23" t="str">
        <f>IF(ISBLANK(Ventas[[#This Row],[Código]]),"",Ventas[[#This Row],[Precio Unitario]]*Ventas[[#This Row],[Cantidad]])</f>
        <v/>
      </c>
      <c r="I5542" s="1" t="str">
        <f>IF(ISBLANK(Ventas[[#This Row],[Código]]),"",SUM(Ventas[[#This Row],[Monto]],I5541))</f>
        <v/>
      </c>
    </row>
    <row r="5543" spans="3:9" x14ac:dyDescent="0.25">
      <c r="C5543" t="str">
        <f>IF(ISBLANK(Ventas[[#This Row],[Código]]),"",VLOOKUP(Ventas[[#This Row],[Código]],Productos[],2,FALSE))</f>
        <v/>
      </c>
      <c r="D5543" t="str">
        <f>IF(ISBLANK(Ventas[[#This Row],[Código]]),"",VLOOKUP(Ventas[[#This Row],[Código]],Productos[],3,FALSE))</f>
        <v/>
      </c>
      <c r="E5543" s="22"/>
      <c r="F5543" s="1" t="str">
        <f>IF(ISBLANK(Ventas[[#This Row],[Código]]),"",VLOOKUP(Ventas[[#This Row],[Código]],Productos[],4,FALSE))</f>
        <v/>
      </c>
      <c r="G5543" s="1" t="str">
        <f>IF(ISBLANK(Ventas[[#This Row],[Código]]),"",VLOOKUP(Ventas[[#This Row],[Código]],Productos[],5,FALSE))</f>
        <v/>
      </c>
      <c r="H5543" s="23" t="str">
        <f>IF(ISBLANK(Ventas[[#This Row],[Código]]),"",Ventas[[#This Row],[Precio Unitario]]*Ventas[[#This Row],[Cantidad]])</f>
        <v/>
      </c>
      <c r="I5543" s="1" t="str">
        <f>IF(ISBLANK(Ventas[[#This Row],[Código]]),"",SUM(Ventas[[#This Row],[Monto]],I5542))</f>
        <v/>
      </c>
    </row>
    <row r="5544" spans="3:9" x14ac:dyDescent="0.25">
      <c r="C5544" t="str">
        <f>IF(ISBLANK(Ventas[[#This Row],[Código]]),"",VLOOKUP(Ventas[[#This Row],[Código]],Productos[],2,FALSE))</f>
        <v/>
      </c>
      <c r="D5544" t="str">
        <f>IF(ISBLANK(Ventas[[#This Row],[Código]]),"",VLOOKUP(Ventas[[#This Row],[Código]],Productos[],3,FALSE))</f>
        <v/>
      </c>
      <c r="E5544" s="22"/>
      <c r="F5544" s="1" t="str">
        <f>IF(ISBLANK(Ventas[[#This Row],[Código]]),"",VLOOKUP(Ventas[[#This Row],[Código]],Productos[],4,FALSE))</f>
        <v/>
      </c>
      <c r="G5544" s="1" t="str">
        <f>IF(ISBLANK(Ventas[[#This Row],[Código]]),"",VLOOKUP(Ventas[[#This Row],[Código]],Productos[],5,FALSE))</f>
        <v/>
      </c>
      <c r="H5544" s="23" t="str">
        <f>IF(ISBLANK(Ventas[[#This Row],[Código]]),"",Ventas[[#This Row],[Precio Unitario]]*Ventas[[#This Row],[Cantidad]])</f>
        <v/>
      </c>
      <c r="I5544" s="1" t="str">
        <f>IF(ISBLANK(Ventas[[#This Row],[Código]]),"",SUM(Ventas[[#This Row],[Monto]],I5543))</f>
        <v/>
      </c>
    </row>
    <row r="5545" spans="3:9" x14ac:dyDescent="0.25">
      <c r="C5545" t="str">
        <f>IF(ISBLANK(Ventas[[#This Row],[Código]]),"",VLOOKUP(Ventas[[#This Row],[Código]],Productos[],2,FALSE))</f>
        <v/>
      </c>
      <c r="D5545" t="str">
        <f>IF(ISBLANK(Ventas[[#This Row],[Código]]),"",VLOOKUP(Ventas[[#This Row],[Código]],Productos[],3,FALSE))</f>
        <v/>
      </c>
      <c r="E5545" s="22"/>
      <c r="F5545" s="1" t="str">
        <f>IF(ISBLANK(Ventas[[#This Row],[Código]]),"",VLOOKUP(Ventas[[#This Row],[Código]],Productos[],4,FALSE))</f>
        <v/>
      </c>
      <c r="G5545" s="1" t="str">
        <f>IF(ISBLANK(Ventas[[#This Row],[Código]]),"",VLOOKUP(Ventas[[#This Row],[Código]],Productos[],5,FALSE))</f>
        <v/>
      </c>
      <c r="H5545" s="23" t="str">
        <f>IF(ISBLANK(Ventas[[#This Row],[Código]]),"",Ventas[[#This Row],[Precio Unitario]]*Ventas[[#This Row],[Cantidad]])</f>
        <v/>
      </c>
      <c r="I5545" s="1" t="str">
        <f>IF(ISBLANK(Ventas[[#This Row],[Código]]),"",SUM(Ventas[[#This Row],[Monto]],I5544))</f>
        <v/>
      </c>
    </row>
    <row r="5546" spans="3:9" x14ac:dyDescent="0.25">
      <c r="C5546" t="str">
        <f>IF(ISBLANK(Ventas[[#This Row],[Código]]),"",VLOOKUP(Ventas[[#This Row],[Código]],Productos[],2,FALSE))</f>
        <v/>
      </c>
      <c r="D5546" t="str">
        <f>IF(ISBLANK(Ventas[[#This Row],[Código]]),"",VLOOKUP(Ventas[[#This Row],[Código]],Productos[],3,FALSE))</f>
        <v/>
      </c>
      <c r="E5546" s="22"/>
      <c r="F5546" s="1" t="str">
        <f>IF(ISBLANK(Ventas[[#This Row],[Código]]),"",VLOOKUP(Ventas[[#This Row],[Código]],Productos[],4,FALSE))</f>
        <v/>
      </c>
      <c r="G5546" s="1" t="str">
        <f>IF(ISBLANK(Ventas[[#This Row],[Código]]),"",VLOOKUP(Ventas[[#This Row],[Código]],Productos[],5,FALSE))</f>
        <v/>
      </c>
      <c r="H5546" s="23" t="str">
        <f>IF(ISBLANK(Ventas[[#This Row],[Código]]),"",Ventas[[#This Row],[Precio Unitario]]*Ventas[[#This Row],[Cantidad]])</f>
        <v/>
      </c>
      <c r="I5546" s="1" t="str">
        <f>IF(ISBLANK(Ventas[[#This Row],[Código]]),"",SUM(Ventas[[#This Row],[Monto]],I5545))</f>
        <v/>
      </c>
    </row>
    <row r="5547" spans="3:9" x14ac:dyDescent="0.25">
      <c r="C5547" t="str">
        <f>IF(ISBLANK(Ventas[[#This Row],[Código]]),"",VLOOKUP(Ventas[[#This Row],[Código]],Productos[],2,FALSE))</f>
        <v/>
      </c>
      <c r="D5547" t="str">
        <f>IF(ISBLANK(Ventas[[#This Row],[Código]]),"",VLOOKUP(Ventas[[#This Row],[Código]],Productos[],3,FALSE))</f>
        <v/>
      </c>
      <c r="E5547" s="22"/>
      <c r="F5547" s="1" t="str">
        <f>IF(ISBLANK(Ventas[[#This Row],[Código]]),"",VLOOKUP(Ventas[[#This Row],[Código]],Productos[],4,FALSE))</f>
        <v/>
      </c>
      <c r="G5547" s="1" t="str">
        <f>IF(ISBLANK(Ventas[[#This Row],[Código]]),"",VLOOKUP(Ventas[[#This Row],[Código]],Productos[],5,FALSE))</f>
        <v/>
      </c>
      <c r="H5547" s="23" t="str">
        <f>IF(ISBLANK(Ventas[[#This Row],[Código]]),"",Ventas[[#This Row],[Precio Unitario]]*Ventas[[#This Row],[Cantidad]])</f>
        <v/>
      </c>
      <c r="I5547" s="1" t="str">
        <f>IF(ISBLANK(Ventas[[#This Row],[Código]]),"",SUM(Ventas[[#This Row],[Monto]],I5546))</f>
        <v/>
      </c>
    </row>
    <row r="5548" spans="3:9" x14ac:dyDescent="0.25">
      <c r="C5548" t="str">
        <f>IF(ISBLANK(Ventas[[#This Row],[Código]]),"",VLOOKUP(Ventas[[#This Row],[Código]],Productos[],2,FALSE))</f>
        <v/>
      </c>
      <c r="D5548" t="str">
        <f>IF(ISBLANK(Ventas[[#This Row],[Código]]),"",VLOOKUP(Ventas[[#This Row],[Código]],Productos[],3,FALSE))</f>
        <v/>
      </c>
      <c r="E5548" s="22"/>
      <c r="F5548" s="1" t="str">
        <f>IF(ISBLANK(Ventas[[#This Row],[Código]]),"",VLOOKUP(Ventas[[#This Row],[Código]],Productos[],4,FALSE))</f>
        <v/>
      </c>
      <c r="G5548" s="1" t="str">
        <f>IF(ISBLANK(Ventas[[#This Row],[Código]]),"",VLOOKUP(Ventas[[#This Row],[Código]],Productos[],5,FALSE))</f>
        <v/>
      </c>
      <c r="H5548" s="23" t="str">
        <f>IF(ISBLANK(Ventas[[#This Row],[Código]]),"",Ventas[[#This Row],[Precio Unitario]]*Ventas[[#This Row],[Cantidad]])</f>
        <v/>
      </c>
      <c r="I5548" s="1" t="str">
        <f>IF(ISBLANK(Ventas[[#This Row],[Código]]),"",SUM(Ventas[[#This Row],[Monto]],I5547))</f>
        <v/>
      </c>
    </row>
    <row r="5549" spans="3:9" x14ac:dyDescent="0.25">
      <c r="C5549" t="str">
        <f>IF(ISBLANK(Ventas[[#This Row],[Código]]),"",VLOOKUP(Ventas[[#This Row],[Código]],Productos[],2,FALSE))</f>
        <v/>
      </c>
      <c r="D5549" t="str">
        <f>IF(ISBLANK(Ventas[[#This Row],[Código]]),"",VLOOKUP(Ventas[[#This Row],[Código]],Productos[],3,FALSE))</f>
        <v/>
      </c>
      <c r="E5549" s="22"/>
      <c r="F5549" s="1" t="str">
        <f>IF(ISBLANK(Ventas[[#This Row],[Código]]),"",VLOOKUP(Ventas[[#This Row],[Código]],Productos[],4,FALSE))</f>
        <v/>
      </c>
      <c r="G5549" s="1" t="str">
        <f>IF(ISBLANK(Ventas[[#This Row],[Código]]),"",VLOOKUP(Ventas[[#This Row],[Código]],Productos[],5,FALSE))</f>
        <v/>
      </c>
      <c r="H5549" s="23" t="str">
        <f>IF(ISBLANK(Ventas[[#This Row],[Código]]),"",Ventas[[#This Row],[Precio Unitario]]*Ventas[[#This Row],[Cantidad]])</f>
        <v/>
      </c>
      <c r="I5549" s="1" t="str">
        <f>IF(ISBLANK(Ventas[[#This Row],[Código]]),"",SUM(Ventas[[#This Row],[Monto]],I5548))</f>
        <v/>
      </c>
    </row>
    <row r="5550" spans="3:9" x14ac:dyDescent="0.25">
      <c r="C5550" t="str">
        <f>IF(ISBLANK(Ventas[[#This Row],[Código]]),"",VLOOKUP(Ventas[[#This Row],[Código]],Productos[],2,FALSE))</f>
        <v/>
      </c>
      <c r="D5550" t="str">
        <f>IF(ISBLANK(Ventas[[#This Row],[Código]]),"",VLOOKUP(Ventas[[#This Row],[Código]],Productos[],3,FALSE))</f>
        <v/>
      </c>
      <c r="E5550" s="22"/>
      <c r="F5550" s="1" t="str">
        <f>IF(ISBLANK(Ventas[[#This Row],[Código]]),"",VLOOKUP(Ventas[[#This Row],[Código]],Productos[],4,FALSE))</f>
        <v/>
      </c>
      <c r="G5550" s="1" t="str">
        <f>IF(ISBLANK(Ventas[[#This Row],[Código]]),"",VLOOKUP(Ventas[[#This Row],[Código]],Productos[],5,FALSE))</f>
        <v/>
      </c>
      <c r="H5550" s="23" t="str">
        <f>IF(ISBLANK(Ventas[[#This Row],[Código]]),"",Ventas[[#This Row],[Precio Unitario]]*Ventas[[#This Row],[Cantidad]])</f>
        <v/>
      </c>
      <c r="I5550" s="1" t="str">
        <f>IF(ISBLANK(Ventas[[#This Row],[Código]]),"",SUM(Ventas[[#This Row],[Monto]],I5549))</f>
        <v/>
      </c>
    </row>
    <row r="5551" spans="3:9" x14ac:dyDescent="0.25">
      <c r="C5551" t="str">
        <f>IF(ISBLANK(Ventas[[#This Row],[Código]]),"",VLOOKUP(Ventas[[#This Row],[Código]],Productos[],2,FALSE))</f>
        <v/>
      </c>
      <c r="D5551" t="str">
        <f>IF(ISBLANK(Ventas[[#This Row],[Código]]),"",VLOOKUP(Ventas[[#This Row],[Código]],Productos[],3,FALSE))</f>
        <v/>
      </c>
      <c r="E5551" s="22"/>
      <c r="F5551" s="1" t="str">
        <f>IF(ISBLANK(Ventas[[#This Row],[Código]]),"",VLOOKUP(Ventas[[#This Row],[Código]],Productos[],4,FALSE))</f>
        <v/>
      </c>
      <c r="G5551" s="1" t="str">
        <f>IF(ISBLANK(Ventas[[#This Row],[Código]]),"",VLOOKUP(Ventas[[#This Row],[Código]],Productos[],5,FALSE))</f>
        <v/>
      </c>
      <c r="H5551" s="23" t="str">
        <f>IF(ISBLANK(Ventas[[#This Row],[Código]]),"",Ventas[[#This Row],[Precio Unitario]]*Ventas[[#This Row],[Cantidad]])</f>
        <v/>
      </c>
      <c r="I5551" s="1" t="str">
        <f>IF(ISBLANK(Ventas[[#This Row],[Código]]),"",SUM(Ventas[[#This Row],[Monto]],I5550))</f>
        <v/>
      </c>
    </row>
    <row r="5552" spans="3:9" x14ac:dyDescent="0.25">
      <c r="C5552" t="str">
        <f>IF(ISBLANK(Ventas[[#This Row],[Código]]),"",VLOOKUP(Ventas[[#This Row],[Código]],Productos[],2,FALSE))</f>
        <v/>
      </c>
      <c r="D5552" t="str">
        <f>IF(ISBLANK(Ventas[[#This Row],[Código]]),"",VLOOKUP(Ventas[[#This Row],[Código]],Productos[],3,FALSE))</f>
        <v/>
      </c>
      <c r="E5552" s="22"/>
      <c r="F5552" s="1" t="str">
        <f>IF(ISBLANK(Ventas[[#This Row],[Código]]),"",VLOOKUP(Ventas[[#This Row],[Código]],Productos[],4,FALSE))</f>
        <v/>
      </c>
      <c r="G5552" s="1" t="str">
        <f>IF(ISBLANK(Ventas[[#This Row],[Código]]),"",VLOOKUP(Ventas[[#This Row],[Código]],Productos[],5,FALSE))</f>
        <v/>
      </c>
      <c r="H5552" s="23" t="str">
        <f>IF(ISBLANK(Ventas[[#This Row],[Código]]),"",Ventas[[#This Row],[Precio Unitario]]*Ventas[[#This Row],[Cantidad]])</f>
        <v/>
      </c>
      <c r="I5552" s="1" t="str">
        <f>IF(ISBLANK(Ventas[[#This Row],[Código]]),"",SUM(Ventas[[#This Row],[Monto]],I5551))</f>
        <v/>
      </c>
    </row>
    <row r="5553" spans="3:9" x14ac:dyDescent="0.25">
      <c r="C5553" t="str">
        <f>IF(ISBLANK(Ventas[[#This Row],[Código]]),"",VLOOKUP(Ventas[[#This Row],[Código]],Productos[],2,FALSE))</f>
        <v/>
      </c>
      <c r="D5553" t="str">
        <f>IF(ISBLANK(Ventas[[#This Row],[Código]]),"",VLOOKUP(Ventas[[#This Row],[Código]],Productos[],3,FALSE))</f>
        <v/>
      </c>
      <c r="E5553" s="22"/>
      <c r="F5553" s="1" t="str">
        <f>IF(ISBLANK(Ventas[[#This Row],[Código]]),"",VLOOKUP(Ventas[[#This Row],[Código]],Productos[],4,FALSE))</f>
        <v/>
      </c>
      <c r="G5553" s="1" t="str">
        <f>IF(ISBLANK(Ventas[[#This Row],[Código]]),"",VLOOKUP(Ventas[[#This Row],[Código]],Productos[],5,FALSE))</f>
        <v/>
      </c>
      <c r="H5553" s="23" t="str">
        <f>IF(ISBLANK(Ventas[[#This Row],[Código]]),"",Ventas[[#This Row],[Precio Unitario]]*Ventas[[#This Row],[Cantidad]])</f>
        <v/>
      </c>
      <c r="I5553" s="1" t="str">
        <f>IF(ISBLANK(Ventas[[#This Row],[Código]]),"",SUM(Ventas[[#This Row],[Monto]],I5552))</f>
        <v/>
      </c>
    </row>
    <row r="5554" spans="3:9" x14ac:dyDescent="0.25">
      <c r="C5554" t="str">
        <f>IF(ISBLANK(Ventas[[#This Row],[Código]]),"",VLOOKUP(Ventas[[#This Row],[Código]],Productos[],2,FALSE))</f>
        <v/>
      </c>
      <c r="D5554" t="str">
        <f>IF(ISBLANK(Ventas[[#This Row],[Código]]),"",VLOOKUP(Ventas[[#This Row],[Código]],Productos[],3,FALSE))</f>
        <v/>
      </c>
      <c r="E5554" s="22"/>
      <c r="F5554" s="1" t="str">
        <f>IF(ISBLANK(Ventas[[#This Row],[Código]]),"",VLOOKUP(Ventas[[#This Row],[Código]],Productos[],4,FALSE))</f>
        <v/>
      </c>
      <c r="G5554" s="1" t="str">
        <f>IF(ISBLANK(Ventas[[#This Row],[Código]]),"",VLOOKUP(Ventas[[#This Row],[Código]],Productos[],5,FALSE))</f>
        <v/>
      </c>
      <c r="H5554" s="23" t="str">
        <f>IF(ISBLANK(Ventas[[#This Row],[Código]]),"",Ventas[[#This Row],[Precio Unitario]]*Ventas[[#This Row],[Cantidad]])</f>
        <v/>
      </c>
      <c r="I5554" s="1" t="str">
        <f>IF(ISBLANK(Ventas[[#This Row],[Código]]),"",SUM(Ventas[[#This Row],[Monto]],I5553))</f>
        <v/>
      </c>
    </row>
    <row r="5555" spans="3:9" x14ac:dyDescent="0.25">
      <c r="C5555" t="str">
        <f>IF(ISBLANK(Ventas[[#This Row],[Código]]),"",VLOOKUP(Ventas[[#This Row],[Código]],Productos[],2,FALSE))</f>
        <v/>
      </c>
      <c r="D5555" t="str">
        <f>IF(ISBLANK(Ventas[[#This Row],[Código]]),"",VLOOKUP(Ventas[[#This Row],[Código]],Productos[],3,FALSE))</f>
        <v/>
      </c>
      <c r="E5555" s="22"/>
      <c r="F5555" s="1" t="str">
        <f>IF(ISBLANK(Ventas[[#This Row],[Código]]),"",VLOOKUP(Ventas[[#This Row],[Código]],Productos[],4,FALSE))</f>
        <v/>
      </c>
      <c r="G5555" s="1" t="str">
        <f>IF(ISBLANK(Ventas[[#This Row],[Código]]),"",VLOOKUP(Ventas[[#This Row],[Código]],Productos[],5,FALSE))</f>
        <v/>
      </c>
      <c r="H5555" s="23" t="str">
        <f>IF(ISBLANK(Ventas[[#This Row],[Código]]),"",Ventas[[#This Row],[Precio Unitario]]*Ventas[[#This Row],[Cantidad]])</f>
        <v/>
      </c>
      <c r="I5555" s="1" t="str">
        <f>IF(ISBLANK(Ventas[[#This Row],[Código]]),"",SUM(Ventas[[#This Row],[Monto]],I5554))</f>
        <v/>
      </c>
    </row>
    <row r="5556" spans="3:9" x14ac:dyDescent="0.25">
      <c r="C5556" t="str">
        <f>IF(ISBLANK(Ventas[[#This Row],[Código]]),"",VLOOKUP(Ventas[[#This Row],[Código]],Productos[],2,FALSE))</f>
        <v/>
      </c>
      <c r="D5556" t="str">
        <f>IF(ISBLANK(Ventas[[#This Row],[Código]]),"",VLOOKUP(Ventas[[#This Row],[Código]],Productos[],3,FALSE))</f>
        <v/>
      </c>
      <c r="E5556" s="22"/>
      <c r="F5556" s="1" t="str">
        <f>IF(ISBLANK(Ventas[[#This Row],[Código]]),"",VLOOKUP(Ventas[[#This Row],[Código]],Productos[],4,FALSE))</f>
        <v/>
      </c>
      <c r="G5556" s="1" t="str">
        <f>IF(ISBLANK(Ventas[[#This Row],[Código]]),"",VLOOKUP(Ventas[[#This Row],[Código]],Productos[],5,FALSE))</f>
        <v/>
      </c>
      <c r="H5556" s="23" t="str">
        <f>IF(ISBLANK(Ventas[[#This Row],[Código]]),"",Ventas[[#This Row],[Precio Unitario]]*Ventas[[#This Row],[Cantidad]])</f>
        <v/>
      </c>
      <c r="I5556" s="1" t="str">
        <f>IF(ISBLANK(Ventas[[#This Row],[Código]]),"",SUM(Ventas[[#This Row],[Monto]],I5555))</f>
        <v/>
      </c>
    </row>
    <row r="5557" spans="3:9" x14ac:dyDescent="0.25">
      <c r="C5557" t="str">
        <f>IF(ISBLANK(Ventas[[#This Row],[Código]]),"",VLOOKUP(Ventas[[#This Row],[Código]],Productos[],2,FALSE))</f>
        <v/>
      </c>
      <c r="D5557" t="str">
        <f>IF(ISBLANK(Ventas[[#This Row],[Código]]),"",VLOOKUP(Ventas[[#This Row],[Código]],Productos[],3,FALSE))</f>
        <v/>
      </c>
      <c r="E5557" s="22"/>
      <c r="F5557" s="1" t="str">
        <f>IF(ISBLANK(Ventas[[#This Row],[Código]]),"",VLOOKUP(Ventas[[#This Row],[Código]],Productos[],4,FALSE))</f>
        <v/>
      </c>
      <c r="G5557" s="1" t="str">
        <f>IF(ISBLANK(Ventas[[#This Row],[Código]]),"",VLOOKUP(Ventas[[#This Row],[Código]],Productos[],5,FALSE))</f>
        <v/>
      </c>
      <c r="H5557" s="23" t="str">
        <f>IF(ISBLANK(Ventas[[#This Row],[Código]]),"",Ventas[[#This Row],[Precio Unitario]]*Ventas[[#This Row],[Cantidad]])</f>
        <v/>
      </c>
      <c r="I5557" s="1" t="str">
        <f>IF(ISBLANK(Ventas[[#This Row],[Código]]),"",SUM(Ventas[[#This Row],[Monto]],I5556))</f>
        <v/>
      </c>
    </row>
    <row r="5558" spans="3:9" x14ac:dyDescent="0.25">
      <c r="C5558" t="str">
        <f>IF(ISBLANK(Ventas[[#This Row],[Código]]),"",VLOOKUP(Ventas[[#This Row],[Código]],Productos[],2,FALSE))</f>
        <v/>
      </c>
      <c r="D5558" t="str">
        <f>IF(ISBLANK(Ventas[[#This Row],[Código]]),"",VLOOKUP(Ventas[[#This Row],[Código]],Productos[],3,FALSE))</f>
        <v/>
      </c>
      <c r="E5558" s="22"/>
      <c r="F5558" s="1" t="str">
        <f>IF(ISBLANK(Ventas[[#This Row],[Código]]),"",VLOOKUP(Ventas[[#This Row],[Código]],Productos[],4,FALSE))</f>
        <v/>
      </c>
      <c r="G5558" s="1" t="str">
        <f>IF(ISBLANK(Ventas[[#This Row],[Código]]),"",VLOOKUP(Ventas[[#This Row],[Código]],Productos[],5,FALSE))</f>
        <v/>
      </c>
      <c r="H5558" s="23" t="str">
        <f>IF(ISBLANK(Ventas[[#This Row],[Código]]),"",Ventas[[#This Row],[Precio Unitario]]*Ventas[[#This Row],[Cantidad]])</f>
        <v/>
      </c>
      <c r="I5558" s="1" t="str">
        <f>IF(ISBLANK(Ventas[[#This Row],[Código]]),"",SUM(Ventas[[#This Row],[Monto]],I5557))</f>
        <v/>
      </c>
    </row>
    <row r="5559" spans="3:9" x14ac:dyDescent="0.25">
      <c r="C5559" t="str">
        <f>IF(ISBLANK(Ventas[[#This Row],[Código]]),"",VLOOKUP(Ventas[[#This Row],[Código]],Productos[],2,FALSE))</f>
        <v/>
      </c>
      <c r="D5559" t="str">
        <f>IF(ISBLANK(Ventas[[#This Row],[Código]]),"",VLOOKUP(Ventas[[#This Row],[Código]],Productos[],3,FALSE))</f>
        <v/>
      </c>
      <c r="E5559" s="22"/>
      <c r="F5559" s="1" t="str">
        <f>IF(ISBLANK(Ventas[[#This Row],[Código]]),"",VLOOKUP(Ventas[[#This Row],[Código]],Productos[],4,FALSE))</f>
        <v/>
      </c>
      <c r="G5559" s="1" t="str">
        <f>IF(ISBLANK(Ventas[[#This Row],[Código]]),"",VLOOKUP(Ventas[[#This Row],[Código]],Productos[],5,FALSE))</f>
        <v/>
      </c>
      <c r="H5559" s="23" t="str">
        <f>IF(ISBLANK(Ventas[[#This Row],[Código]]),"",Ventas[[#This Row],[Precio Unitario]]*Ventas[[#This Row],[Cantidad]])</f>
        <v/>
      </c>
      <c r="I5559" s="1" t="str">
        <f>IF(ISBLANK(Ventas[[#This Row],[Código]]),"",SUM(Ventas[[#This Row],[Monto]],I5558))</f>
        <v/>
      </c>
    </row>
    <row r="5560" spans="3:9" x14ac:dyDescent="0.25">
      <c r="C5560" t="str">
        <f>IF(ISBLANK(Ventas[[#This Row],[Código]]),"",VLOOKUP(Ventas[[#This Row],[Código]],Productos[],2,FALSE))</f>
        <v/>
      </c>
      <c r="D5560" t="str">
        <f>IF(ISBLANK(Ventas[[#This Row],[Código]]),"",VLOOKUP(Ventas[[#This Row],[Código]],Productos[],3,FALSE))</f>
        <v/>
      </c>
      <c r="E5560" s="22"/>
      <c r="F5560" s="1" t="str">
        <f>IF(ISBLANK(Ventas[[#This Row],[Código]]),"",VLOOKUP(Ventas[[#This Row],[Código]],Productos[],4,FALSE))</f>
        <v/>
      </c>
      <c r="G5560" s="1" t="str">
        <f>IF(ISBLANK(Ventas[[#This Row],[Código]]),"",VLOOKUP(Ventas[[#This Row],[Código]],Productos[],5,FALSE))</f>
        <v/>
      </c>
      <c r="H5560" s="23" t="str">
        <f>IF(ISBLANK(Ventas[[#This Row],[Código]]),"",Ventas[[#This Row],[Precio Unitario]]*Ventas[[#This Row],[Cantidad]])</f>
        <v/>
      </c>
      <c r="I5560" s="1" t="str">
        <f>IF(ISBLANK(Ventas[[#This Row],[Código]]),"",SUM(Ventas[[#This Row],[Monto]],I5559))</f>
        <v/>
      </c>
    </row>
    <row r="5561" spans="3:9" x14ac:dyDescent="0.25">
      <c r="C5561" t="str">
        <f>IF(ISBLANK(Ventas[[#This Row],[Código]]),"",VLOOKUP(Ventas[[#This Row],[Código]],Productos[],2,FALSE))</f>
        <v/>
      </c>
      <c r="D5561" t="str">
        <f>IF(ISBLANK(Ventas[[#This Row],[Código]]),"",VLOOKUP(Ventas[[#This Row],[Código]],Productos[],3,FALSE))</f>
        <v/>
      </c>
      <c r="E5561" s="22"/>
      <c r="F5561" s="1" t="str">
        <f>IF(ISBLANK(Ventas[[#This Row],[Código]]),"",VLOOKUP(Ventas[[#This Row],[Código]],Productos[],4,FALSE))</f>
        <v/>
      </c>
      <c r="G5561" s="1" t="str">
        <f>IF(ISBLANK(Ventas[[#This Row],[Código]]),"",VLOOKUP(Ventas[[#This Row],[Código]],Productos[],5,FALSE))</f>
        <v/>
      </c>
      <c r="H5561" s="23" t="str">
        <f>IF(ISBLANK(Ventas[[#This Row],[Código]]),"",Ventas[[#This Row],[Precio Unitario]]*Ventas[[#This Row],[Cantidad]])</f>
        <v/>
      </c>
      <c r="I5561" s="1" t="str">
        <f>IF(ISBLANK(Ventas[[#This Row],[Código]]),"",SUM(Ventas[[#This Row],[Monto]],I5560))</f>
        <v/>
      </c>
    </row>
    <row r="5562" spans="3:9" x14ac:dyDescent="0.25">
      <c r="C5562" t="str">
        <f>IF(ISBLANK(Ventas[[#This Row],[Código]]),"",VLOOKUP(Ventas[[#This Row],[Código]],Productos[],2,FALSE))</f>
        <v/>
      </c>
      <c r="D5562" t="str">
        <f>IF(ISBLANK(Ventas[[#This Row],[Código]]),"",VLOOKUP(Ventas[[#This Row],[Código]],Productos[],3,FALSE))</f>
        <v/>
      </c>
      <c r="E5562" s="22"/>
      <c r="F5562" s="1" t="str">
        <f>IF(ISBLANK(Ventas[[#This Row],[Código]]),"",VLOOKUP(Ventas[[#This Row],[Código]],Productos[],4,FALSE))</f>
        <v/>
      </c>
      <c r="G5562" s="1" t="str">
        <f>IF(ISBLANK(Ventas[[#This Row],[Código]]),"",VLOOKUP(Ventas[[#This Row],[Código]],Productos[],5,FALSE))</f>
        <v/>
      </c>
      <c r="H5562" s="23" t="str">
        <f>IF(ISBLANK(Ventas[[#This Row],[Código]]),"",Ventas[[#This Row],[Precio Unitario]]*Ventas[[#This Row],[Cantidad]])</f>
        <v/>
      </c>
      <c r="I5562" s="1" t="str">
        <f>IF(ISBLANK(Ventas[[#This Row],[Código]]),"",SUM(Ventas[[#This Row],[Monto]],I5561))</f>
        <v/>
      </c>
    </row>
    <row r="5563" spans="3:9" x14ac:dyDescent="0.25">
      <c r="C5563" t="str">
        <f>IF(ISBLANK(Ventas[[#This Row],[Código]]),"",VLOOKUP(Ventas[[#This Row],[Código]],Productos[],2,FALSE))</f>
        <v/>
      </c>
      <c r="D5563" t="str">
        <f>IF(ISBLANK(Ventas[[#This Row],[Código]]),"",VLOOKUP(Ventas[[#This Row],[Código]],Productos[],3,FALSE))</f>
        <v/>
      </c>
      <c r="E5563" s="22"/>
      <c r="F5563" s="1" t="str">
        <f>IF(ISBLANK(Ventas[[#This Row],[Código]]),"",VLOOKUP(Ventas[[#This Row],[Código]],Productos[],4,FALSE))</f>
        <v/>
      </c>
      <c r="G5563" s="1" t="str">
        <f>IF(ISBLANK(Ventas[[#This Row],[Código]]),"",VLOOKUP(Ventas[[#This Row],[Código]],Productos[],5,FALSE))</f>
        <v/>
      </c>
      <c r="H5563" s="23" t="str">
        <f>IF(ISBLANK(Ventas[[#This Row],[Código]]),"",Ventas[[#This Row],[Precio Unitario]]*Ventas[[#This Row],[Cantidad]])</f>
        <v/>
      </c>
      <c r="I5563" s="1" t="str">
        <f>IF(ISBLANK(Ventas[[#This Row],[Código]]),"",SUM(Ventas[[#This Row],[Monto]],I5562))</f>
        <v/>
      </c>
    </row>
    <row r="5564" spans="3:9" x14ac:dyDescent="0.25">
      <c r="C5564" t="str">
        <f>IF(ISBLANK(Ventas[[#This Row],[Código]]),"",VLOOKUP(Ventas[[#This Row],[Código]],Productos[],2,FALSE))</f>
        <v/>
      </c>
      <c r="D5564" t="str">
        <f>IF(ISBLANK(Ventas[[#This Row],[Código]]),"",VLOOKUP(Ventas[[#This Row],[Código]],Productos[],3,FALSE))</f>
        <v/>
      </c>
      <c r="E5564" s="22"/>
      <c r="F5564" s="1" t="str">
        <f>IF(ISBLANK(Ventas[[#This Row],[Código]]),"",VLOOKUP(Ventas[[#This Row],[Código]],Productos[],4,FALSE))</f>
        <v/>
      </c>
      <c r="G5564" s="1" t="str">
        <f>IF(ISBLANK(Ventas[[#This Row],[Código]]),"",VLOOKUP(Ventas[[#This Row],[Código]],Productos[],5,FALSE))</f>
        <v/>
      </c>
      <c r="H5564" s="23" t="str">
        <f>IF(ISBLANK(Ventas[[#This Row],[Código]]),"",Ventas[[#This Row],[Precio Unitario]]*Ventas[[#This Row],[Cantidad]])</f>
        <v/>
      </c>
      <c r="I5564" s="1" t="str">
        <f>IF(ISBLANK(Ventas[[#This Row],[Código]]),"",SUM(Ventas[[#This Row],[Monto]],I5563))</f>
        <v/>
      </c>
    </row>
    <row r="5565" spans="3:9" x14ac:dyDescent="0.25">
      <c r="C5565" t="str">
        <f>IF(ISBLANK(Ventas[[#This Row],[Código]]),"",VLOOKUP(Ventas[[#This Row],[Código]],Productos[],2,FALSE))</f>
        <v/>
      </c>
      <c r="D5565" t="str">
        <f>IF(ISBLANK(Ventas[[#This Row],[Código]]),"",VLOOKUP(Ventas[[#This Row],[Código]],Productos[],3,FALSE))</f>
        <v/>
      </c>
      <c r="E5565" s="22"/>
      <c r="F5565" s="1" t="str">
        <f>IF(ISBLANK(Ventas[[#This Row],[Código]]),"",VLOOKUP(Ventas[[#This Row],[Código]],Productos[],4,FALSE))</f>
        <v/>
      </c>
      <c r="G5565" s="1" t="str">
        <f>IF(ISBLANK(Ventas[[#This Row],[Código]]),"",VLOOKUP(Ventas[[#This Row],[Código]],Productos[],5,FALSE))</f>
        <v/>
      </c>
      <c r="H5565" s="23" t="str">
        <f>IF(ISBLANK(Ventas[[#This Row],[Código]]),"",Ventas[[#This Row],[Precio Unitario]]*Ventas[[#This Row],[Cantidad]])</f>
        <v/>
      </c>
      <c r="I5565" s="1" t="str">
        <f>IF(ISBLANK(Ventas[[#This Row],[Código]]),"",SUM(Ventas[[#This Row],[Monto]],I5564))</f>
        <v/>
      </c>
    </row>
    <row r="5566" spans="3:9" x14ac:dyDescent="0.25">
      <c r="C5566" t="str">
        <f>IF(ISBLANK(Ventas[[#This Row],[Código]]),"",VLOOKUP(Ventas[[#This Row],[Código]],Productos[],2,FALSE))</f>
        <v/>
      </c>
      <c r="D5566" t="str">
        <f>IF(ISBLANK(Ventas[[#This Row],[Código]]),"",VLOOKUP(Ventas[[#This Row],[Código]],Productos[],3,FALSE))</f>
        <v/>
      </c>
      <c r="E5566" s="22"/>
      <c r="F5566" s="1" t="str">
        <f>IF(ISBLANK(Ventas[[#This Row],[Código]]),"",VLOOKUP(Ventas[[#This Row],[Código]],Productos[],4,FALSE))</f>
        <v/>
      </c>
      <c r="G5566" s="1" t="str">
        <f>IF(ISBLANK(Ventas[[#This Row],[Código]]),"",VLOOKUP(Ventas[[#This Row],[Código]],Productos[],5,FALSE))</f>
        <v/>
      </c>
      <c r="H5566" s="23" t="str">
        <f>IF(ISBLANK(Ventas[[#This Row],[Código]]),"",Ventas[[#This Row],[Precio Unitario]]*Ventas[[#This Row],[Cantidad]])</f>
        <v/>
      </c>
      <c r="I5566" s="1" t="str">
        <f>IF(ISBLANK(Ventas[[#This Row],[Código]]),"",SUM(Ventas[[#This Row],[Monto]],I5565))</f>
        <v/>
      </c>
    </row>
    <row r="5567" spans="3:9" x14ac:dyDescent="0.25">
      <c r="C5567" t="str">
        <f>IF(ISBLANK(Ventas[[#This Row],[Código]]),"",VLOOKUP(Ventas[[#This Row],[Código]],Productos[],2,FALSE))</f>
        <v/>
      </c>
      <c r="D5567" t="str">
        <f>IF(ISBLANK(Ventas[[#This Row],[Código]]),"",VLOOKUP(Ventas[[#This Row],[Código]],Productos[],3,FALSE))</f>
        <v/>
      </c>
      <c r="E5567" s="22"/>
      <c r="F5567" s="1" t="str">
        <f>IF(ISBLANK(Ventas[[#This Row],[Código]]),"",VLOOKUP(Ventas[[#This Row],[Código]],Productos[],4,FALSE))</f>
        <v/>
      </c>
      <c r="G5567" s="1" t="str">
        <f>IF(ISBLANK(Ventas[[#This Row],[Código]]),"",VLOOKUP(Ventas[[#This Row],[Código]],Productos[],5,FALSE))</f>
        <v/>
      </c>
      <c r="H5567" s="23" t="str">
        <f>IF(ISBLANK(Ventas[[#This Row],[Código]]),"",Ventas[[#This Row],[Precio Unitario]]*Ventas[[#This Row],[Cantidad]])</f>
        <v/>
      </c>
      <c r="I5567" s="1" t="str">
        <f>IF(ISBLANK(Ventas[[#This Row],[Código]]),"",SUM(Ventas[[#This Row],[Monto]],I5566))</f>
        <v/>
      </c>
    </row>
    <row r="5568" spans="3:9" x14ac:dyDescent="0.25">
      <c r="C5568" t="str">
        <f>IF(ISBLANK(Ventas[[#This Row],[Código]]),"",VLOOKUP(Ventas[[#This Row],[Código]],Productos[],2,FALSE))</f>
        <v/>
      </c>
      <c r="D5568" t="str">
        <f>IF(ISBLANK(Ventas[[#This Row],[Código]]),"",VLOOKUP(Ventas[[#This Row],[Código]],Productos[],3,FALSE))</f>
        <v/>
      </c>
      <c r="E5568" s="22"/>
      <c r="F5568" s="1" t="str">
        <f>IF(ISBLANK(Ventas[[#This Row],[Código]]),"",VLOOKUP(Ventas[[#This Row],[Código]],Productos[],4,FALSE))</f>
        <v/>
      </c>
      <c r="G5568" s="1" t="str">
        <f>IF(ISBLANK(Ventas[[#This Row],[Código]]),"",VLOOKUP(Ventas[[#This Row],[Código]],Productos[],5,FALSE))</f>
        <v/>
      </c>
      <c r="H5568" s="23" t="str">
        <f>IF(ISBLANK(Ventas[[#This Row],[Código]]),"",Ventas[[#This Row],[Precio Unitario]]*Ventas[[#This Row],[Cantidad]])</f>
        <v/>
      </c>
      <c r="I5568" s="1" t="str">
        <f>IF(ISBLANK(Ventas[[#This Row],[Código]]),"",SUM(Ventas[[#This Row],[Monto]],I5567))</f>
        <v/>
      </c>
    </row>
    <row r="5569" spans="3:9" x14ac:dyDescent="0.25">
      <c r="C5569" t="str">
        <f>IF(ISBLANK(Ventas[[#This Row],[Código]]),"",VLOOKUP(Ventas[[#This Row],[Código]],Productos[],2,FALSE))</f>
        <v/>
      </c>
      <c r="D5569" t="str">
        <f>IF(ISBLANK(Ventas[[#This Row],[Código]]),"",VLOOKUP(Ventas[[#This Row],[Código]],Productos[],3,FALSE))</f>
        <v/>
      </c>
      <c r="E5569" s="22"/>
      <c r="F5569" s="1" t="str">
        <f>IF(ISBLANK(Ventas[[#This Row],[Código]]),"",VLOOKUP(Ventas[[#This Row],[Código]],Productos[],4,FALSE))</f>
        <v/>
      </c>
      <c r="G5569" s="1" t="str">
        <f>IF(ISBLANK(Ventas[[#This Row],[Código]]),"",VLOOKUP(Ventas[[#This Row],[Código]],Productos[],5,FALSE))</f>
        <v/>
      </c>
      <c r="H5569" s="23" t="str">
        <f>IF(ISBLANK(Ventas[[#This Row],[Código]]),"",Ventas[[#This Row],[Precio Unitario]]*Ventas[[#This Row],[Cantidad]])</f>
        <v/>
      </c>
      <c r="I5569" s="1" t="str">
        <f>IF(ISBLANK(Ventas[[#This Row],[Código]]),"",SUM(Ventas[[#This Row],[Monto]],I5568))</f>
        <v/>
      </c>
    </row>
    <row r="5570" spans="3:9" x14ac:dyDescent="0.25">
      <c r="C5570" t="str">
        <f>IF(ISBLANK(Ventas[[#This Row],[Código]]),"",VLOOKUP(Ventas[[#This Row],[Código]],Productos[],2,FALSE))</f>
        <v/>
      </c>
      <c r="D5570" t="str">
        <f>IF(ISBLANK(Ventas[[#This Row],[Código]]),"",VLOOKUP(Ventas[[#This Row],[Código]],Productos[],3,FALSE))</f>
        <v/>
      </c>
      <c r="E5570" s="22"/>
      <c r="F5570" s="1" t="str">
        <f>IF(ISBLANK(Ventas[[#This Row],[Código]]),"",VLOOKUP(Ventas[[#This Row],[Código]],Productos[],4,FALSE))</f>
        <v/>
      </c>
      <c r="G5570" s="1" t="str">
        <f>IF(ISBLANK(Ventas[[#This Row],[Código]]),"",VLOOKUP(Ventas[[#This Row],[Código]],Productos[],5,FALSE))</f>
        <v/>
      </c>
      <c r="H5570" s="23" t="str">
        <f>IF(ISBLANK(Ventas[[#This Row],[Código]]),"",Ventas[[#This Row],[Precio Unitario]]*Ventas[[#This Row],[Cantidad]])</f>
        <v/>
      </c>
      <c r="I5570" s="1" t="str">
        <f>IF(ISBLANK(Ventas[[#This Row],[Código]]),"",SUM(Ventas[[#This Row],[Monto]],I5569))</f>
        <v/>
      </c>
    </row>
    <row r="5571" spans="3:9" x14ac:dyDescent="0.25">
      <c r="C5571" t="str">
        <f>IF(ISBLANK(Ventas[[#This Row],[Código]]),"",VLOOKUP(Ventas[[#This Row],[Código]],Productos[],2,FALSE))</f>
        <v/>
      </c>
      <c r="D5571" t="str">
        <f>IF(ISBLANK(Ventas[[#This Row],[Código]]),"",VLOOKUP(Ventas[[#This Row],[Código]],Productos[],3,FALSE))</f>
        <v/>
      </c>
      <c r="E5571" s="22"/>
      <c r="F5571" s="1" t="str">
        <f>IF(ISBLANK(Ventas[[#This Row],[Código]]),"",VLOOKUP(Ventas[[#This Row],[Código]],Productos[],4,FALSE))</f>
        <v/>
      </c>
      <c r="G5571" s="1" t="str">
        <f>IF(ISBLANK(Ventas[[#This Row],[Código]]),"",VLOOKUP(Ventas[[#This Row],[Código]],Productos[],5,FALSE))</f>
        <v/>
      </c>
      <c r="H5571" s="23" t="str">
        <f>IF(ISBLANK(Ventas[[#This Row],[Código]]),"",Ventas[[#This Row],[Precio Unitario]]*Ventas[[#This Row],[Cantidad]])</f>
        <v/>
      </c>
      <c r="I5571" s="1" t="str">
        <f>IF(ISBLANK(Ventas[[#This Row],[Código]]),"",SUM(Ventas[[#This Row],[Monto]],I5570))</f>
        <v/>
      </c>
    </row>
    <row r="5572" spans="3:9" x14ac:dyDescent="0.25">
      <c r="C5572" t="str">
        <f>IF(ISBLANK(Ventas[[#This Row],[Código]]),"",VLOOKUP(Ventas[[#This Row],[Código]],Productos[],2,FALSE))</f>
        <v/>
      </c>
      <c r="D5572" t="str">
        <f>IF(ISBLANK(Ventas[[#This Row],[Código]]),"",VLOOKUP(Ventas[[#This Row],[Código]],Productos[],3,FALSE))</f>
        <v/>
      </c>
      <c r="E5572" s="22"/>
      <c r="F5572" s="1" t="str">
        <f>IF(ISBLANK(Ventas[[#This Row],[Código]]),"",VLOOKUP(Ventas[[#This Row],[Código]],Productos[],4,FALSE))</f>
        <v/>
      </c>
      <c r="G5572" s="1" t="str">
        <f>IF(ISBLANK(Ventas[[#This Row],[Código]]),"",VLOOKUP(Ventas[[#This Row],[Código]],Productos[],5,FALSE))</f>
        <v/>
      </c>
      <c r="H5572" s="23" t="str">
        <f>IF(ISBLANK(Ventas[[#This Row],[Código]]),"",Ventas[[#This Row],[Precio Unitario]]*Ventas[[#This Row],[Cantidad]])</f>
        <v/>
      </c>
      <c r="I5572" s="1" t="str">
        <f>IF(ISBLANK(Ventas[[#This Row],[Código]]),"",SUM(Ventas[[#This Row],[Monto]],I5571))</f>
        <v/>
      </c>
    </row>
    <row r="5573" spans="3:9" x14ac:dyDescent="0.25">
      <c r="C5573" t="str">
        <f>IF(ISBLANK(Ventas[[#This Row],[Código]]),"",VLOOKUP(Ventas[[#This Row],[Código]],Productos[],2,FALSE))</f>
        <v/>
      </c>
      <c r="D5573" t="str">
        <f>IF(ISBLANK(Ventas[[#This Row],[Código]]),"",VLOOKUP(Ventas[[#This Row],[Código]],Productos[],3,FALSE))</f>
        <v/>
      </c>
      <c r="E5573" s="22"/>
      <c r="F5573" s="1" t="str">
        <f>IF(ISBLANK(Ventas[[#This Row],[Código]]),"",VLOOKUP(Ventas[[#This Row],[Código]],Productos[],4,FALSE))</f>
        <v/>
      </c>
      <c r="G5573" s="1" t="str">
        <f>IF(ISBLANK(Ventas[[#This Row],[Código]]),"",VLOOKUP(Ventas[[#This Row],[Código]],Productos[],5,FALSE))</f>
        <v/>
      </c>
      <c r="H5573" s="23" t="str">
        <f>IF(ISBLANK(Ventas[[#This Row],[Código]]),"",Ventas[[#This Row],[Precio Unitario]]*Ventas[[#This Row],[Cantidad]])</f>
        <v/>
      </c>
      <c r="I5573" s="1" t="str">
        <f>IF(ISBLANK(Ventas[[#This Row],[Código]]),"",SUM(Ventas[[#This Row],[Monto]],I5572))</f>
        <v/>
      </c>
    </row>
    <row r="5574" spans="3:9" x14ac:dyDescent="0.25">
      <c r="C5574" t="str">
        <f>IF(ISBLANK(Ventas[[#This Row],[Código]]),"",VLOOKUP(Ventas[[#This Row],[Código]],Productos[],2,FALSE))</f>
        <v/>
      </c>
      <c r="D5574" t="str">
        <f>IF(ISBLANK(Ventas[[#This Row],[Código]]),"",VLOOKUP(Ventas[[#This Row],[Código]],Productos[],3,FALSE))</f>
        <v/>
      </c>
      <c r="E5574" s="22"/>
      <c r="F5574" s="1" t="str">
        <f>IF(ISBLANK(Ventas[[#This Row],[Código]]),"",VLOOKUP(Ventas[[#This Row],[Código]],Productos[],4,FALSE))</f>
        <v/>
      </c>
      <c r="G5574" s="1" t="str">
        <f>IF(ISBLANK(Ventas[[#This Row],[Código]]),"",VLOOKUP(Ventas[[#This Row],[Código]],Productos[],5,FALSE))</f>
        <v/>
      </c>
      <c r="H5574" s="23" t="str">
        <f>IF(ISBLANK(Ventas[[#This Row],[Código]]),"",Ventas[[#This Row],[Precio Unitario]]*Ventas[[#This Row],[Cantidad]])</f>
        <v/>
      </c>
      <c r="I5574" s="1" t="str">
        <f>IF(ISBLANK(Ventas[[#This Row],[Código]]),"",SUM(Ventas[[#This Row],[Monto]],I5573))</f>
        <v/>
      </c>
    </row>
    <row r="5575" spans="3:9" x14ac:dyDescent="0.25">
      <c r="C5575" t="str">
        <f>IF(ISBLANK(Ventas[[#This Row],[Código]]),"",VLOOKUP(Ventas[[#This Row],[Código]],Productos[],2,FALSE))</f>
        <v/>
      </c>
      <c r="D5575" t="str">
        <f>IF(ISBLANK(Ventas[[#This Row],[Código]]),"",VLOOKUP(Ventas[[#This Row],[Código]],Productos[],3,FALSE))</f>
        <v/>
      </c>
      <c r="E5575" s="22"/>
      <c r="F5575" s="1" t="str">
        <f>IF(ISBLANK(Ventas[[#This Row],[Código]]),"",VLOOKUP(Ventas[[#This Row],[Código]],Productos[],4,FALSE))</f>
        <v/>
      </c>
      <c r="G5575" s="1" t="str">
        <f>IF(ISBLANK(Ventas[[#This Row],[Código]]),"",VLOOKUP(Ventas[[#This Row],[Código]],Productos[],5,FALSE))</f>
        <v/>
      </c>
      <c r="H5575" s="23" t="str">
        <f>IF(ISBLANK(Ventas[[#This Row],[Código]]),"",Ventas[[#This Row],[Precio Unitario]]*Ventas[[#This Row],[Cantidad]])</f>
        <v/>
      </c>
      <c r="I5575" s="1" t="str">
        <f>IF(ISBLANK(Ventas[[#This Row],[Código]]),"",SUM(Ventas[[#This Row],[Monto]],I5574))</f>
        <v/>
      </c>
    </row>
    <row r="5576" spans="3:9" x14ac:dyDescent="0.25">
      <c r="C5576" t="str">
        <f>IF(ISBLANK(Ventas[[#This Row],[Código]]),"",VLOOKUP(Ventas[[#This Row],[Código]],Productos[],2,FALSE))</f>
        <v/>
      </c>
      <c r="D5576" t="str">
        <f>IF(ISBLANK(Ventas[[#This Row],[Código]]),"",VLOOKUP(Ventas[[#This Row],[Código]],Productos[],3,FALSE))</f>
        <v/>
      </c>
      <c r="E5576" s="22"/>
      <c r="F5576" s="1" t="str">
        <f>IF(ISBLANK(Ventas[[#This Row],[Código]]),"",VLOOKUP(Ventas[[#This Row],[Código]],Productos[],4,FALSE))</f>
        <v/>
      </c>
      <c r="G5576" s="1" t="str">
        <f>IF(ISBLANK(Ventas[[#This Row],[Código]]),"",VLOOKUP(Ventas[[#This Row],[Código]],Productos[],5,FALSE))</f>
        <v/>
      </c>
      <c r="H5576" s="23" t="str">
        <f>IF(ISBLANK(Ventas[[#This Row],[Código]]),"",Ventas[[#This Row],[Precio Unitario]]*Ventas[[#This Row],[Cantidad]])</f>
        <v/>
      </c>
      <c r="I5576" s="1" t="str">
        <f>IF(ISBLANK(Ventas[[#This Row],[Código]]),"",SUM(Ventas[[#This Row],[Monto]],I5575))</f>
        <v/>
      </c>
    </row>
    <row r="5577" spans="3:9" x14ac:dyDescent="0.25">
      <c r="C5577" t="str">
        <f>IF(ISBLANK(Ventas[[#This Row],[Código]]),"",VLOOKUP(Ventas[[#This Row],[Código]],Productos[],2,FALSE))</f>
        <v/>
      </c>
      <c r="D5577" t="str">
        <f>IF(ISBLANK(Ventas[[#This Row],[Código]]),"",VLOOKUP(Ventas[[#This Row],[Código]],Productos[],3,FALSE))</f>
        <v/>
      </c>
      <c r="E5577" s="22"/>
      <c r="F5577" s="1" t="str">
        <f>IF(ISBLANK(Ventas[[#This Row],[Código]]),"",VLOOKUP(Ventas[[#This Row],[Código]],Productos[],4,FALSE))</f>
        <v/>
      </c>
      <c r="G5577" s="1" t="str">
        <f>IF(ISBLANK(Ventas[[#This Row],[Código]]),"",VLOOKUP(Ventas[[#This Row],[Código]],Productos[],5,FALSE))</f>
        <v/>
      </c>
      <c r="H5577" s="23" t="str">
        <f>IF(ISBLANK(Ventas[[#This Row],[Código]]),"",Ventas[[#This Row],[Precio Unitario]]*Ventas[[#This Row],[Cantidad]])</f>
        <v/>
      </c>
      <c r="I5577" s="1" t="str">
        <f>IF(ISBLANK(Ventas[[#This Row],[Código]]),"",SUM(Ventas[[#This Row],[Monto]],I5576))</f>
        <v/>
      </c>
    </row>
    <row r="5578" spans="3:9" x14ac:dyDescent="0.25">
      <c r="C5578" t="str">
        <f>IF(ISBLANK(Ventas[[#This Row],[Código]]),"",VLOOKUP(Ventas[[#This Row],[Código]],Productos[],2,FALSE))</f>
        <v/>
      </c>
      <c r="D5578" t="str">
        <f>IF(ISBLANK(Ventas[[#This Row],[Código]]),"",VLOOKUP(Ventas[[#This Row],[Código]],Productos[],3,FALSE))</f>
        <v/>
      </c>
      <c r="E5578" s="22"/>
      <c r="F5578" s="1" t="str">
        <f>IF(ISBLANK(Ventas[[#This Row],[Código]]),"",VLOOKUP(Ventas[[#This Row],[Código]],Productos[],4,FALSE))</f>
        <v/>
      </c>
      <c r="G5578" s="1" t="str">
        <f>IF(ISBLANK(Ventas[[#This Row],[Código]]),"",VLOOKUP(Ventas[[#This Row],[Código]],Productos[],5,FALSE))</f>
        <v/>
      </c>
      <c r="H5578" s="23" t="str">
        <f>IF(ISBLANK(Ventas[[#This Row],[Código]]),"",Ventas[[#This Row],[Precio Unitario]]*Ventas[[#This Row],[Cantidad]])</f>
        <v/>
      </c>
      <c r="I5578" s="1" t="str">
        <f>IF(ISBLANK(Ventas[[#This Row],[Código]]),"",SUM(Ventas[[#This Row],[Monto]],I5577))</f>
        <v/>
      </c>
    </row>
    <row r="5579" spans="3:9" x14ac:dyDescent="0.25">
      <c r="C5579" t="str">
        <f>IF(ISBLANK(Ventas[[#This Row],[Código]]),"",VLOOKUP(Ventas[[#This Row],[Código]],Productos[],2,FALSE))</f>
        <v/>
      </c>
      <c r="D5579" t="str">
        <f>IF(ISBLANK(Ventas[[#This Row],[Código]]),"",VLOOKUP(Ventas[[#This Row],[Código]],Productos[],3,FALSE))</f>
        <v/>
      </c>
      <c r="E5579" s="22"/>
      <c r="F5579" s="1" t="str">
        <f>IF(ISBLANK(Ventas[[#This Row],[Código]]),"",VLOOKUP(Ventas[[#This Row],[Código]],Productos[],4,FALSE))</f>
        <v/>
      </c>
      <c r="G5579" s="1" t="str">
        <f>IF(ISBLANK(Ventas[[#This Row],[Código]]),"",VLOOKUP(Ventas[[#This Row],[Código]],Productos[],5,FALSE))</f>
        <v/>
      </c>
      <c r="H5579" s="23" t="str">
        <f>IF(ISBLANK(Ventas[[#This Row],[Código]]),"",Ventas[[#This Row],[Precio Unitario]]*Ventas[[#This Row],[Cantidad]])</f>
        <v/>
      </c>
      <c r="I5579" s="1" t="str">
        <f>IF(ISBLANK(Ventas[[#This Row],[Código]]),"",SUM(Ventas[[#This Row],[Monto]],I5578))</f>
        <v/>
      </c>
    </row>
    <row r="5580" spans="3:9" x14ac:dyDescent="0.25">
      <c r="C5580" t="str">
        <f>IF(ISBLANK(Ventas[[#This Row],[Código]]),"",VLOOKUP(Ventas[[#This Row],[Código]],Productos[],2,FALSE))</f>
        <v/>
      </c>
      <c r="D5580" t="str">
        <f>IF(ISBLANK(Ventas[[#This Row],[Código]]),"",VLOOKUP(Ventas[[#This Row],[Código]],Productos[],3,FALSE))</f>
        <v/>
      </c>
      <c r="E5580" s="22"/>
      <c r="F5580" s="1" t="str">
        <f>IF(ISBLANK(Ventas[[#This Row],[Código]]),"",VLOOKUP(Ventas[[#This Row],[Código]],Productos[],4,FALSE))</f>
        <v/>
      </c>
      <c r="G5580" s="1" t="str">
        <f>IF(ISBLANK(Ventas[[#This Row],[Código]]),"",VLOOKUP(Ventas[[#This Row],[Código]],Productos[],5,FALSE))</f>
        <v/>
      </c>
      <c r="H5580" s="23" t="str">
        <f>IF(ISBLANK(Ventas[[#This Row],[Código]]),"",Ventas[[#This Row],[Precio Unitario]]*Ventas[[#This Row],[Cantidad]])</f>
        <v/>
      </c>
      <c r="I5580" s="1" t="str">
        <f>IF(ISBLANK(Ventas[[#This Row],[Código]]),"",SUM(Ventas[[#This Row],[Monto]],I5579))</f>
        <v/>
      </c>
    </row>
    <row r="5581" spans="3:9" x14ac:dyDescent="0.25">
      <c r="C5581" t="str">
        <f>IF(ISBLANK(Ventas[[#This Row],[Código]]),"",VLOOKUP(Ventas[[#This Row],[Código]],Productos[],2,FALSE))</f>
        <v/>
      </c>
      <c r="D5581" t="str">
        <f>IF(ISBLANK(Ventas[[#This Row],[Código]]),"",VLOOKUP(Ventas[[#This Row],[Código]],Productos[],3,FALSE))</f>
        <v/>
      </c>
      <c r="E5581" s="22"/>
      <c r="F5581" s="1" t="str">
        <f>IF(ISBLANK(Ventas[[#This Row],[Código]]),"",VLOOKUP(Ventas[[#This Row],[Código]],Productos[],4,FALSE))</f>
        <v/>
      </c>
      <c r="G5581" s="1" t="str">
        <f>IF(ISBLANK(Ventas[[#This Row],[Código]]),"",VLOOKUP(Ventas[[#This Row],[Código]],Productos[],5,FALSE))</f>
        <v/>
      </c>
      <c r="H5581" s="23" t="str">
        <f>IF(ISBLANK(Ventas[[#This Row],[Código]]),"",Ventas[[#This Row],[Precio Unitario]]*Ventas[[#This Row],[Cantidad]])</f>
        <v/>
      </c>
      <c r="I5581" s="1" t="str">
        <f>IF(ISBLANK(Ventas[[#This Row],[Código]]),"",SUM(Ventas[[#This Row],[Monto]],I5580))</f>
        <v/>
      </c>
    </row>
    <row r="5582" spans="3:9" x14ac:dyDescent="0.25">
      <c r="C5582" t="str">
        <f>IF(ISBLANK(Ventas[[#This Row],[Código]]),"",VLOOKUP(Ventas[[#This Row],[Código]],Productos[],2,FALSE))</f>
        <v/>
      </c>
      <c r="D5582" t="str">
        <f>IF(ISBLANK(Ventas[[#This Row],[Código]]),"",VLOOKUP(Ventas[[#This Row],[Código]],Productos[],3,FALSE))</f>
        <v/>
      </c>
      <c r="E5582" s="22"/>
      <c r="F5582" s="1" t="str">
        <f>IF(ISBLANK(Ventas[[#This Row],[Código]]),"",VLOOKUP(Ventas[[#This Row],[Código]],Productos[],4,FALSE))</f>
        <v/>
      </c>
      <c r="G5582" s="1" t="str">
        <f>IF(ISBLANK(Ventas[[#This Row],[Código]]),"",VLOOKUP(Ventas[[#This Row],[Código]],Productos[],5,FALSE))</f>
        <v/>
      </c>
      <c r="H5582" s="23" t="str">
        <f>IF(ISBLANK(Ventas[[#This Row],[Código]]),"",Ventas[[#This Row],[Precio Unitario]]*Ventas[[#This Row],[Cantidad]])</f>
        <v/>
      </c>
      <c r="I5582" s="1" t="str">
        <f>IF(ISBLANK(Ventas[[#This Row],[Código]]),"",SUM(Ventas[[#This Row],[Monto]],I5581))</f>
        <v/>
      </c>
    </row>
    <row r="5583" spans="3:9" x14ac:dyDescent="0.25">
      <c r="C5583" t="str">
        <f>IF(ISBLANK(Ventas[[#This Row],[Código]]),"",VLOOKUP(Ventas[[#This Row],[Código]],Productos[],2,FALSE))</f>
        <v/>
      </c>
      <c r="D5583" t="str">
        <f>IF(ISBLANK(Ventas[[#This Row],[Código]]),"",VLOOKUP(Ventas[[#This Row],[Código]],Productos[],3,FALSE))</f>
        <v/>
      </c>
      <c r="E5583" s="22"/>
      <c r="F5583" s="1" t="str">
        <f>IF(ISBLANK(Ventas[[#This Row],[Código]]),"",VLOOKUP(Ventas[[#This Row],[Código]],Productos[],4,FALSE))</f>
        <v/>
      </c>
      <c r="G5583" s="1" t="str">
        <f>IF(ISBLANK(Ventas[[#This Row],[Código]]),"",VLOOKUP(Ventas[[#This Row],[Código]],Productos[],5,FALSE))</f>
        <v/>
      </c>
      <c r="H5583" s="23" t="str">
        <f>IF(ISBLANK(Ventas[[#This Row],[Código]]),"",Ventas[[#This Row],[Precio Unitario]]*Ventas[[#This Row],[Cantidad]])</f>
        <v/>
      </c>
      <c r="I5583" s="1" t="str">
        <f>IF(ISBLANK(Ventas[[#This Row],[Código]]),"",SUM(Ventas[[#This Row],[Monto]],I5582))</f>
        <v/>
      </c>
    </row>
    <row r="5584" spans="3:9" x14ac:dyDescent="0.25">
      <c r="C5584" t="str">
        <f>IF(ISBLANK(Ventas[[#This Row],[Código]]),"",VLOOKUP(Ventas[[#This Row],[Código]],Productos[],2,FALSE))</f>
        <v/>
      </c>
      <c r="D5584" t="str">
        <f>IF(ISBLANK(Ventas[[#This Row],[Código]]),"",VLOOKUP(Ventas[[#This Row],[Código]],Productos[],3,FALSE))</f>
        <v/>
      </c>
      <c r="E5584" s="22"/>
      <c r="F5584" s="1" t="str">
        <f>IF(ISBLANK(Ventas[[#This Row],[Código]]),"",VLOOKUP(Ventas[[#This Row],[Código]],Productos[],4,FALSE))</f>
        <v/>
      </c>
      <c r="G5584" s="1" t="str">
        <f>IF(ISBLANK(Ventas[[#This Row],[Código]]),"",VLOOKUP(Ventas[[#This Row],[Código]],Productos[],5,FALSE))</f>
        <v/>
      </c>
      <c r="H5584" s="23" t="str">
        <f>IF(ISBLANK(Ventas[[#This Row],[Código]]),"",Ventas[[#This Row],[Precio Unitario]]*Ventas[[#This Row],[Cantidad]])</f>
        <v/>
      </c>
      <c r="I5584" s="1" t="str">
        <f>IF(ISBLANK(Ventas[[#This Row],[Código]]),"",SUM(Ventas[[#This Row],[Monto]],I5583))</f>
        <v/>
      </c>
    </row>
    <row r="5585" spans="3:9" x14ac:dyDescent="0.25">
      <c r="C5585" t="str">
        <f>IF(ISBLANK(Ventas[[#This Row],[Código]]),"",VLOOKUP(Ventas[[#This Row],[Código]],Productos[],2,FALSE))</f>
        <v/>
      </c>
      <c r="D5585" t="str">
        <f>IF(ISBLANK(Ventas[[#This Row],[Código]]),"",VLOOKUP(Ventas[[#This Row],[Código]],Productos[],3,FALSE))</f>
        <v/>
      </c>
      <c r="E5585" s="22"/>
      <c r="F5585" s="1" t="str">
        <f>IF(ISBLANK(Ventas[[#This Row],[Código]]),"",VLOOKUP(Ventas[[#This Row],[Código]],Productos[],4,FALSE))</f>
        <v/>
      </c>
      <c r="G5585" s="1" t="str">
        <f>IF(ISBLANK(Ventas[[#This Row],[Código]]),"",VLOOKUP(Ventas[[#This Row],[Código]],Productos[],5,FALSE))</f>
        <v/>
      </c>
      <c r="H5585" s="23" t="str">
        <f>IF(ISBLANK(Ventas[[#This Row],[Código]]),"",Ventas[[#This Row],[Precio Unitario]]*Ventas[[#This Row],[Cantidad]])</f>
        <v/>
      </c>
      <c r="I5585" s="1" t="str">
        <f>IF(ISBLANK(Ventas[[#This Row],[Código]]),"",SUM(Ventas[[#This Row],[Monto]],I5584))</f>
        <v/>
      </c>
    </row>
    <row r="5586" spans="3:9" x14ac:dyDescent="0.25">
      <c r="C5586" t="str">
        <f>IF(ISBLANK(Ventas[[#This Row],[Código]]),"",VLOOKUP(Ventas[[#This Row],[Código]],Productos[],2,FALSE))</f>
        <v/>
      </c>
      <c r="D5586" t="str">
        <f>IF(ISBLANK(Ventas[[#This Row],[Código]]),"",VLOOKUP(Ventas[[#This Row],[Código]],Productos[],3,FALSE))</f>
        <v/>
      </c>
      <c r="E5586" s="22"/>
      <c r="F5586" s="1" t="str">
        <f>IF(ISBLANK(Ventas[[#This Row],[Código]]),"",VLOOKUP(Ventas[[#This Row],[Código]],Productos[],4,FALSE))</f>
        <v/>
      </c>
      <c r="G5586" s="1" t="str">
        <f>IF(ISBLANK(Ventas[[#This Row],[Código]]),"",VLOOKUP(Ventas[[#This Row],[Código]],Productos[],5,FALSE))</f>
        <v/>
      </c>
      <c r="H5586" s="23" t="str">
        <f>IF(ISBLANK(Ventas[[#This Row],[Código]]),"",Ventas[[#This Row],[Precio Unitario]]*Ventas[[#This Row],[Cantidad]])</f>
        <v/>
      </c>
      <c r="I5586" s="1" t="str">
        <f>IF(ISBLANK(Ventas[[#This Row],[Código]]),"",SUM(Ventas[[#This Row],[Monto]],I5585))</f>
        <v/>
      </c>
    </row>
    <row r="5587" spans="3:9" x14ac:dyDescent="0.25">
      <c r="C5587" t="str">
        <f>IF(ISBLANK(Ventas[[#This Row],[Código]]),"",VLOOKUP(Ventas[[#This Row],[Código]],Productos[],2,FALSE))</f>
        <v/>
      </c>
      <c r="D5587" t="str">
        <f>IF(ISBLANK(Ventas[[#This Row],[Código]]),"",VLOOKUP(Ventas[[#This Row],[Código]],Productos[],3,FALSE))</f>
        <v/>
      </c>
      <c r="E5587" s="22"/>
      <c r="F5587" s="1" t="str">
        <f>IF(ISBLANK(Ventas[[#This Row],[Código]]),"",VLOOKUP(Ventas[[#This Row],[Código]],Productos[],4,FALSE))</f>
        <v/>
      </c>
      <c r="G5587" s="1" t="str">
        <f>IF(ISBLANK(Ventas[[#This Row],[Código]]),"",VLOOKUP(Ventas[[#This Row],[Código]],Productos[],5,FALSE))</f>
        <v/>
      </c>
      <c r="H5587" s="23" t="str">
        <f>IF(ISBLANK(Ventas[[#This Row],[Código]]),"",Ventas[[#This Row],[Precio Unitario]]*Ventas[[#This Row],[Cantidad]])</f>
        <v/>
      </c>
      <c r="I5587" s="1" t="str">
        <f>IF(ISBLANK(Ventas[[#This Row],[Código]]),"",SUM(Ventas[[#This Row],[Monto]],I5586))</f>
        <v/>
      </c>
    </row>
    <row r="5588" spans="3:9" x14ac:dyDescent="0.25">
      <c r="C5588" t="str">
        <f>IF(ISBLANK(Ventas[[#This Row],[Código]]),"",VLOOKUP(Ventas[[#This Row],[Código]],Productos[],2,FALSE))</f>
        <v/>
      </c>
      <c r="D5588" t="str">
        <f>IF(ISBLANK(Ventas[[#This Row],[Código]]),"",VLOOKUP(Ventas[[#This Row],[Código]],Productos[],3,FALSE))</f>
        <v/>
      </c>
      <c r="E5588" s="22"/>
      <c r="F5588" s="1" t="str">
        <f>IF(ISBLANK(Ventas[[#This Row],[Código]]),"",VLOOKUP(Ventas[[#This Row],[Código]],Productos[],4,FALSE))</f>
        <v/>
      </c>
      <c r="G5588" s="1" t="str">
        <f>IF(ISBLANK(Ventas[[#This Row],[Código]]),"",VLOOKUP(Ventas[[#This Row],[Código]],Productos[],5,FALSE))</f>
        <v/>
      </c>
      <c r="H5588" s="23" t="str">
        <f>IF(ISBLANK(Ventas[[#This Row],[Código]]),"",Ventas[[#This Row],[Precio Unitario]]*Ventas[[#This Row],[Cantidad]])</f>
        <v/>
      </c>
      <c r="I5588" s="1" t="str">
        <f>IF(ISBLANK(Ventas[[#This Row],[Código]]),"",SUM(Ventas[[#This Row],[Monto]],I5587))</f>
        <v/>
      </c>
    </row>
    <row r="5589" spans="3:9" x14ac:dyDescent="0.25">
      <c r="C5589" t="str">
        <f>IF(ISBLANK(Ventas[[#This Row],[Código]]),"",VLOOKUP(Ventas[[#This Row],[Código]],Productos[],2,FALSE))</f>
        <v/>
      </c>
      <c r="D5589" t="str">
        <f>IF(ISBLANK(Ventas[[#This Row],[Código]]),"",VLOOKUP(Ventas[[#This Row],[Código]],Productos[],3,FALSE))</f>
        <v/>
      </c>
      <c r="E5589" s="22"/>
      <c r="F5589" s="1" t="str">
        <f>IF(ISBLANK(Ventas[[#This Row],[Código]]),"",VLOOKUP(Ventas[[#This Row],[Código]],Productos[],4,FALSE))</f>
        <v/>
      </c>
      <c r="G5589" s="1" t="str">
        <f>IF(ISBLANK(Ventas[[#This Row],[Código]]),"",VLOOKUP(Ventas[[#This Row],[Código]],Productos[],5,FALSE))</f>
        <v/>
      </c>
      <c r="H5589" s="23" t="str">
        <f>IF(ISBLANK(Ventas[[#This Row],[Código]]),"",Ventas[[#This Row],[Precio Unitario]]*Ventas[[#This Row],[Cantidad]])</f>
        <v/>
      </c>
      <c r="I5589" s="1" t="str">
        <f>IF(ISBLANK(Ventas[[#This Row],[Código]]),"",SUM(Ventas[[#This Row],[Monto]],I5588))</f>
        <v/>
      </c>
    </row>
    <row r="5590" spans="3:9" x14ac:dyDescent="0.25">
      <c r="C5590" t="str">
        <f>IF(ISBLANK(Ventas[[#This Row],[Código]]),"",VLOOKUP(Ventas[[#This Row],[Código]],Productos[],2,FALSE))</f>
        <v/>
      </c>
      <c r="D5590" t="str">
        <f>IF(ISBLANK(Ventas[[#This Row],[Código]]),"",VLOOKUP(Ventas[[#This Row],[Código]],Productos[],3,FALSE))</f>
        <v/>
      </c>
      <c r="E5590" s="22"/>
      <c r="F5590" s="1" t="str">
        <f>IF(ISBLANK(Ventas[[#This Row],[Código]]),"",VLOOKUP(Ventas[[#This Row],[Código]],Productos[],4,FALSE))</f>
        <v/>
      </c>
      <c r="G5590" s="1" t="str">
        <f>IF(ISBLANK(Ventas[[#This Row],[Código]]),"",VLOOKUP(Ventas[[#This Row],[Código]],Productos[],5,FALSE))</f>
        <v/>
      </c>
      <c r="H5590" s="23" t="str">
        <f>IF(ISBLANK(Ventas[[#This Row],[Código]]),"",Ventas[[#This Row],[Precio Unitario]]*Ventas[[#This Row],[Cantidad]])</f>
        <v/>
      </c>
      <c r="I5590" s="1" t="str">
        <f>IF(ISBLANK(Ventas[[#This Row],[Código]]),"",SUM(Ventas[[#This Row],[Monto]],I5589))</f>
        <v/>
      </c>
    </row>
    <row r="5591" spans="3:9" x14ac:dyDescent="0.25">
      <c r="C5591" t="str">
        <f>IF(ISBLANK(Ventas[[#This Row],[Código]]),"",VLOOKUP(Ventas[[#This Row],[Código]],Productos[],2,FALSE))</f>
        <v/>
      </c>
      <c r="D5591" t="str">
        <f>IF(ISBLANK(Ventas[[#This Row],[Código]]),"",VLOOKUP(Ventas[[#This Row],[Código]],Productos[],3,FALSE))</f>
        <v/>
      </c>
      <c r="E5591" s="22"/>
      <c r="F5591" s="1" t="str">
        <f>IF(ISBLANK(Ventas[[#This Row],[Código]]),"",VLOOKUP(Ventas[[#This Row],[Código]],Productos[],4,FALSE))</f>
        <v/>
      </c>
      <c r="G5591" s="1" t="str">
        <f>IF(ISBLANK(Ventas[[#This Row],[Código]]),"",VLOOKUP(Ventas[[#This Row],[Código]],Productos[],5,FALSE))</f>
        <v/>
      </c>
      <c r="H5591" s="23" t="str">
        <f>IF(ISBLANK(Ventas[[#This Row],[Código]]),"",Ventas[[#This Row],[Precio Unitario]]*Ventas[[#This Row],[Cantidad]])</f>
        <v/>
      </c>
      <c r="I5591" s="1" t="str">
        <f>IF(ISBLANK(Ventas[[#This Row],[Código]]),"",SUM(Ventas[[#This Row],[Monto]],I5590))</f>
        <v/>
      </c>
    </row>
    <row r="5592" spans="3:9" x14ac:dyDescent="0.25">
      <c r="C5592" t="str">
        <f>IF(ISBLANK(Ventas[[#This Row],[Código]]),"",VLOOKUP(Ventas[[#This Row],[Código]],Productos[],2,FALSE))</f>
        <v/>
      </c>
      <c r="D5592" t="str">
        <f>IF(ISBLANK(Ventas[[#This Row],[Código]]),"",VLOOKUP(Ventas[[#This Row],[Código]],Productos[],3,FALSE))</f>
        <v/>
      </c>
      <c r="E5592" s="22"/>
      <c r="F5592" s="1" t="str">
        <f>IF(ISBLANK(Ventas[[#This Row],[Código]]),"",VLOOKUP(Ventas[[#This Row],[Código]],Productos[],4,FALSE))</f>
        <v/>
      </c>
      <c r="G5592" s="1" t="str">
        <f>IF(ISBLANK(Ventas[[#This Row],[Código]]),"",VLOOKUP(Ventas[[#This Row],[Código]],Productos[],5,FALSE))</f>
        <v/>
      </c>
      <c r="H5592" s="23" t="str">
        <f>IF(ISBLANK(Ventas[[#This Row],[Código]]),"",Ventas[[#This Row],[Precio Unitario]]*Ventas[[#This Row],[Cantidad]])</f>
        <v/>
      </c>
      <c r="I5592" s="1" t="str">
        <f>IF(ISBLANK(Ventas[[#This Row],[Código]]),"",SUM(Ventas[[#This Row],[Monto]],I5591))</f>
        <v/>
      </c>
    </row>
    <row r="5593" spans="3:9" x14ac:dyDescent="0.25">
      <c r="C5593" t="str">
        <f>IF(ISBLANK(Ventas[[#This Row],[Código]]),"",VLOOKUP(Ventas[[#This Row],[Código]],Productos[],2,FALSE))</f>
        <v/>
      </c>
      <c r="D5593" t="str">
        <f>IF(ISBLANK(Ventas[[#This Row],[Código]]),"",VLOOKUP(Ventas[[#This Row],[Código]],Productos[],3,FALSE))</f>
        <v/>
      </c>
      <c r="E5593" s="22"/>
      <c r="F5593" s="1" t="str">
        <f>IF(ISBLANK(Ventas[[#This Row],[Código]]),"",VLOOKUP(Ventas[[#This Row],[Código]],Productos[],4,FALSE))</f>
        <v/>
      </c>
      <c r="G5593" s="1" t="str">
        <f>IF(ISBLANK(Ventas[[#This Row],[Código]]),"",VLOOKUP(Ventas[[#This Row],[Código]],Productos[],5,FALSE))</f>
        <v/>
      </c>
      <c r="H5593" s="23" t="str">
        <f>IF(ISBLANK(Ventas[[#This Row],[Código]]),"",Ventas[[#This Row],[Precio Unitario]]*Ventas[[#This Row],[Cantidad]])</f>
        <v/>
      </c>
      <c r="I5593" s="1" t="str">
        <f>IF(ISBLANK(Ventas[[#This Row],[Código]]),"",SUM(Ventas[[#This Row],[Monto]],I5592))</f>
        <v/>
      </c>
    </row>
    <row r="5594" spans="3:9" x14ac:dyDescent="0.25">
      <c r="C5594" t="str">
        <f>IF(ISBLANK(Ventas[[#This Row],[Código]]),"",VLOOKUP(Ventas[[#This Row],[Código]],Productos[],2,FALSE))</f>
        <v/>
      </c>
      <c r="D5594" t="str">
        <f>IF(ISBLANK(Ventas[[#This Row],[Código]]),"",VLOOKUP(Ventas[[#This Row],[Código]],Productos[],3,FALSE))</f>
        <v/>
      </c>
      <c r="E5594" s="22"/>
      <c r="F5594" s="1" t="str">
        <f>IF(ISBLANK(Ventas[[#This Row],[Código]]),"",VLOOKUP(Ventas[[#This Row],[Código]],Productos[],4,FALSE))</f>
        <v/>
      </c>
      <c r="G5594" s="1" t="str">
        <f>IF(ISBLANK(Ventas[[#This Row],[Código]]),"",VLOOKUP(Ventas[[#This Row],[Código]],Productos[],5,FALSE))</f>
        <v/>
      </c>
      <c r="H5594" s="23" t="str">
        <f>IF(ISBLANK(Ventas[[#This Row],[Código]]),"",Ventas[[#This Row],[Precio Unitario]]*Ventas[[#This Row],[Cantidad]])</f>
        <v/>
      </c>
      <c r="I5594" s="1" t="str">
        <f>IF(ISBLANK(Ventas[[#This Row],[Código]]),"",SUM(Ventas[[#This Row],[Monto]],I5593))</f>
        <v/>
      </c>
    </row>
    <row r="5595" spans="3:9" x14ac:dyDescent="0.25">
      <c r="C5595" t="str">
        <f>IF(ISBLANK(Ventas[[#This Row],[Código]]),"",VLOOKUP(Ventas[[#This Row],[Código]],Productos[],2,FALSE))</f>
        <v/>
      </c>
      <c r="D5595" t="str">
        <f>IF(ISBLANK(Ventas[[#This Row],[Código]]),"",VLOOKUP(Ventas[[#This Row],[Código]],Productos[],3,FALSE))</f>
        <v/>
      </c>
      <c r="E5595" s="22"/>
      <c r="F5595" s="1" t="str">
        <f>IF(ISBLANK(Ventas[[#This Row],[Código]]),"",VLOOKUP(Ventas[[#This Row],[Código]],Productos[],4,FALSE))</f>
        <v/>
      </c>
      <c r="G5595" s="1" t="str">
        <f>IF(ISBLANK(Ventas[[#This Row],[Código]]),"",VLOOKUP(Ventas[[#This Row],[Código]],Productos[],5,FALSE))</f>
        <v/>
      </c>
      <c r="H5595" s="23" t="str">
        <f>IF(ISBLANK(Ventas[[#This Row],[Código]]),"",Ventas[[#This Row],[Precio Unitario]]*Ventas[[#This Row],[Cantidad]])</f>
        <v/>
      </c>
      <c r="I5595" s="1" t="str">
        <f>IF(ISBLANK(Ventas[[#This Row],[Código]]),"",SUM(Ventas[[#This Row],[Monto]],I5594))</f>
        <v/>
      </c>
    </row>
    <row r="5596" spans="3:9" x14ac:dyDescent="0.25">
      <c r="C5596" t="str">
        <f>IF(ISBLANK(Ventas[[#This Row],[Código]]),"",VLOOKUP(Ventas[[#This Row],[Código]],Productos[],2,FALSE))</f>
        <v/>
      </c>
      <c r="D5596" t="str">
        <f>IF(ISBLANK(Ventas[[#This Row],[Código]]),"",VLOOKUP(Ventas[[#This Row],[Código]],Productos[],3,FALSE))</f>
        <v/>
      </c>
      <c r="E5596" s="22"/>
      <c r="F5596" s="1" t="str">
        <f>IF(ISBLANK(Ventas[[#This Row],[Código]]),"",VLOOKUP(Ventas[[#This Row],[Código]],Productos[],4,FALSE))</f>
        <v/>
      </c>
      <c r="G5596" s="1" t="str">
        <f>IF(ISBLANK(Ventas[[#This Row],[Código]]),"",VLOOKUP(Ventas[[#This Row],[Código]],Productos[],5,FALSE))</f>
        <v/>
      </c>
      <c r="H5596" s="23" t="str">
        <f>IF(ISBLANK(Ventas[[#This Row],[Código]]),"",Ventas[[#This Row],[Precio Unitario]]*Ventas[[#This Row],[Cantidad]])</f>
        <v/>
      </c>
      <c r="I5596" s="1" t="str">
        <f>IF(ISBLANK(Ventas[[#This Row],[Código]]),"",SUM(Ventas[[#This Row],[Monto]],I5595))</f>
        <v/>
      </c>
    </row>
    <row r="5597" spans="3:9" x14ac:dyDescent="0.25">
      <c r="C5597" t="str">
        <f>IF(ISBLANK(Ventas[[#This Row],[Código]]),"",VLOOKUP(Ventas[[#This Row],[Código]],Productos[],2,FALSE))</f>
        <v/>
      </c>
      <c r="D5597" t="str">
        <f>IF(ISBLANK(Ventas[[#This Row],[Código]]),"",VLOOKUP(Ventas[[#This Row],[Código]],Productos[],3,FALSE))</f>
        <v/>
      </c>
      <c r="E5597" s="22"/>
      <c r="F5597" s="1" t="str">
        <f>IF(ISBLANK(Ventas[[#This Row],[Código]]),"",VLOOKUP(Ventas[[#This Row],[Código]],Productos[],4,FALSE))</f>
        <v/>
      </c>
      <c r="G5597" s="1" t="str">
        <f>IF(ISBLANK(Ventas[[#This Row],[Código]]),"",VLOOKUP(Ventas[[#This Row],[Código]],Productos[],5,FALSE))</f>
        <v/>
      </c>
      <c r="H5597" s="23" t="str">
        <f>IF(ISBLANK(Ventas[[#This Row],[Código]]),"",Ventas[[#This Row],[Precio Unitario]]*Ventas[[#This Row],[Cantidad]])</f>
        <v/>
      </c>
      <c r="I5597" s="1" t="str">
        <f>IF(ISBLANK(Ventas[[#This Row],[Código]]),"",SUM(Ventas[[#This Row],[Monto]],I5596))</f>
        <v/>
      </c>
    </row>
    <row r="5598" spans="3:9" x14ac:dyDescent="0.25">
      <c r="C5598" t="str">
        <f>IF(ISBLANK(Ventas[[#This Row],[Código]]),"",VLOOKUP(Ventas[[#This Row],[Código]],Productos[],2,FALSE))</f>
        <v/>
      </c>
      <c r="D5598" t="str">
        <f>IF(ISBLANK(Ventas[[#This Row],[Código]]),"",VLOOKUP(Ventas[[#This Row],[Código]],Productos[],3,FALSE))</f>
        <v/>
      </c>
      <c r="E5598" s="22"/>
      <c r="F5598" s="1" t="str">
        <f>IF(ISBLANK(Ventas[[#This Row],[Código]]),"",VLOOKUP(Ventas[[#This Row],[Código]],Productos[],4,FALSE))</f>
        <v/>
      </c>
      <c r="G5598" s="1" t="str">
        <f>IF(ISBLANK(Ventas[[#This Row],[Código]]),"",VLOOKUP(Ventas[[#This Row],[Código]],Productos[],5,FALSE))</f>
        <v/>
      </c>
      <c r="H5598" s="23" t="str">
        <f>IF(ISBLANK(Ventas[[#This Row],[Código]]),"",Ventas[[#This Row],[Precio Unitario]]*Ventas[[#This Row],[Cantidad]])</f>
        <v/>
      </c>
      <c r="I5598" s="1" t="str">
        <f>IF(ISBLANK(Ventas[[#This Row],[Código]]),"",SUM(Ventas[[#This Row],[Monto]],I5597))</f>
        <v/>
      </c>
    </row>
    <row r="5599" spans="3:9" x14ac:dyDescent="0.25">
      <c r="C5599" t="str">
        <f>IF(ISBLANK(Ventas[[#This Row],[Código]]),"",VLOOKUP(Ventas[[#This Row],[Código]],Productos[],2,FALSE))</f>
        <v/>
      </c>
      <c r="D5599" t="str">
        <f>IF(ISBLANK(Ventas[[#This Row],[Código]]),"",VLOOKUP(Ventas[[#This Row],[Código]],Productos[],3,FALSE))</f>
        <v/>
      </c>
      <c r="E5599" s="22"/>
      <c r="F5599" s="1" t="str">
        <f>IF(ISBLANK(Ventas[[#This Row],[Código]]),"",VLOOKUP(Ventas[[#This Row],[Código]],Productos[],4,FALSE))</f>
        <v/>
      </c>
      <c r="G5599" s="1" t="str">
        <f>IF(ISBLANK(Ventas[[#This Row],[Código]]),"",VLOOKUP(Ventas[[#This Row],[Código]],Productos[],5,FALSE))</f>
        <v/>
      </c>
      <c r="H5599" s="23" t="str">
        <f>IF(ISBLANK(Ventas[[#This Row],[Código]]),"",Ventas[[#This Row],[Precio Unitario]]*Ventas[[#This Row],[Cantidad]])</f>
        <v/>
      </c>
      <c r="I5599" s="1" t="str">
        <f>IF(ISBLANK(Ventas[[#This Row],[Código]]),"",SUM(Ventas[[#This Row],[Monto]],I5598))</f>
        <v/>
      </c>
    </row>
    <row r="5600" spans="3:9" x14ac:dyDescent="0.25">
      <c r="C5600" t="str">
        <f>IF(ISBLANK(Ventas[[#This Row],[Código]]),"",VLOOKUP(Ventas[[#This Row],[Código]],Productos[],2,FALSE))</f>
        <v/>
      </c>
      <c r="D5600" t="str">
        <f>IF(ISBLANK(Ventas[[#This Row],[Código]]),"",VLOOKUP(Ventas[[#This Row],[Código]],Productos[],3,FALSE))</f>
        <v/>
      </c>
      <c r="E5600" s="22"/>
      <c r="F5600" s="1" t="str">
        <f>IF(ISBLANK(Ventas[[#This Row],[Código]]),"",VLOOKUP(Ventas[[#This Row],[Código]],Productos[],4,FALSE))</f>
        <v/>
      </c>
      <c r="G5600" s="1" t="str">
        <f>IF(ISBLANK(Ventas[[#This Row],[Código]]),"",VLOOKUP(Ventas[[#This Row],[Código]],Productos[],5,FALSE))</f>
        <v/>
      </c>
      <c r="H5600" s="23" t="str">
        <f>IF(ISBLANK(Ventas[[#This Row],[Código]]),"",Ventas[[#This Row],[Precio Unitario]]*Ventas[[#This Row],[Cantidad]])</f>
        <v/>
      </c>
      <c r="I5600" s="1" t="str">
        <f>IF(ISBLANK(Ventas[[#This Row],[Código]]),"",SUM(Ventas[[#This Row],[Monto]],I5599))</f>
        <v/>
      </c>
    </row>
    <row r="5601" spans="3:9" x14ac:dyDescent="0.25">
      <c r="C5601" t="str">
        <f>IF(ISBLANK(Ventas[[#This Row],[Código]]),"",VLOOKUP(Ventas[[#This Row],[Código]],Productos[],2,FALSE))</f>
        <v/>
      </c>
      <c r="D5601" t="str">
        <f>IF(ISBLANK(Ventas[[#This Row],[Código]]),"",VLOOKUP(Ventas[[#This Row],[Código]],Productos[],3,FALSE))</f>
        <v/>
      </c>
      <c r="E5601" s="22"/>
      <c r="F5601" s="1" t="str">
        <f>IF(ISBLANK(Ventas[[#This Row],[Código]]),"",VLOOKUP(Ventas[[#This Row],[Código]],Productos[],4,FALSE))</f>
        <v/>
      </c>
      <c r="G5601" s="1" t="str">
        <f>IF(ISBLANK(Ventas[[#This Row],[Código]]),"",VLOOKUP(Ventas[[#This Row],[Código]],Productos[],5,FALSE))</f>
        <v/>
      </c>
      <c r="H5601" s="23" t="str">
        <f>IF(ISBLANK(Ventas[[#This Row],[Código]]),"",Ventas[[#This Row],[Precio Unitario]]*Ventas[[#This Row],[Cantidad]])</f>
        <v/>
      </c>
      <c r="I5601" s="1" t="str">
        <f>IF(ISBLANK(Ventas[[#This Row],[Código]]),"",SUM(Ventas[[#This Row],[Monto]],I5600))</f>
        <v/>
      </c>
    </row>
    <row r="5602" spans="3:9" x14ac:dyDescent="0.25">
      <c r="C5602" t="str">
        <f>IF(ISBLANK(Ventas[[#This Row],[Código]]),"",VLOOKUP(Ventas[[#This Row],[Código]],Productos[],2,FALSE))</f>
        <v/>
      </c>
      <c r="D5602" t="str">
        <f>IF(ISBLANK(Ventas[[#This Row],[Código]]),"",VLOOKUP(Ventas[[#This Row],[Código]],Productos[],3,FALSE))</f>
        <v/>
      </c>
      <c r="E5602" s="22"/>
      <c r="F5602" s="1" t="str">
        <f>IF(ISBLANK(Ventas[[#This Row],[Código]]),"",VLOOKUP(Ventas[[#This Row],[Código]],Productos[],4,FALSE))</f>
        <v/>
      </c>
      <c r="G5602" s="1" t="str">
        <f>IF(ISBLANK(Ventas[[#This Row],[Código]]),"",VLOOKUP(Ventas[[#This Row],[Código]],Productos[],5,FALSE))</f>
        <v/>
      </c>
      <c r="H5602" s="23" t="str">
        <f>IF(ISBLANK(Ventas[[#This Row],[Código]]),"",Ventas[[#This Row],[Precio Unitario]]*Ventas[[#This Row],[Cantidad]])</f>
        <v/>
      </c>
      <c r="I5602" s="1" t="str">
        <f>IF(ISBLANK(Ventas[[#This Row],[Código]]),"",SUM(Ventas[[#This Row],[Monto]],I5601))</f>
        <v/>
      </c>
    </row>
    <row r="5603" spans="3:9" x14ac:dyDescent="0.25">
      <c r="C5603" t="str">
        <f>IF(ISBLANK(Ventas[[#This Row],[Código]]),"",VLOOKUP(Ventas[[#This Row],[Código]],Productos[],2,FALSE))</f>
        <v/>
      </c>
      <c r="D5603" t="str">
        <f>IF(ISBLANK(Ventas[[#This Row],[Código]]),"",VLOOKUP(Ventas[[#This Row],[Código]],Productos[],3,FALSE))</f>
        <v/>
      </c>
      <c r="E5603" s="22"/>
      <c r="F5603" s="1" t="str">
        <f>IF(ISBLANK(Ventas[[#This Row],[Código]]),"",VLOOKUP(Ventas[[#This Row],[Código]],Productos[],4,FALSE))</f>
        <v/>
      </c>
      <c r="G5603" s="1" t="str">
        <f>IF(ISBLANK(Ventas[[#This Row],[Código]]),"",VLOOKUP(Ventas[[#This Row],[Código]],Productos[],5,FALSE))</f>
        <v/>
      </c>
      <c r="H5603" s="23" t="str">
        <f>IF(ISBLANK(Ventas[[#This Row],[Código]]),"",Ventas[[#This Row],[Precio Unitario]]*Ventas[[#This Row],[Cantidad]])</f>
        <v/>
      </c>
      <c r="I5603" s="1" t="str">
        <f>IF(ISBLANK(Ventas[[#This Row],[Código]]),"",SUM(Ventas[[#This Row],[Monto]],I5602))</f>
        <v/>
      </c>
    </row>
    <row r="5604" spans="3:9" x14ac:dyDescent="0.25">
      <c r="C5604" t="str">
        <f>IF(ISBLANK(Ventas[[#This Row],[Código]]),"",VLOOKUP(Ventas[[#This Row],[Código]],Productos[],2,FALSE))</f>
        <v/>
      </c>
      <c r="D5604" t="str">
        <f>IF(ISBLANK(Ventas[[#This Row],[Código]]),"",VLOOKUP(Ventas[[#This Row],[Código]],Productos[],3,FALSE))</f>
        <v/>
      </c>
      <c r="E5604" s="22"/>
      <c r="F5604" s="1" t="str">
        <f>IF(ISBLANK(Ventas[[#This Row],[Código]]),"",VLOOKUP(Ventas[[#This Row],[Código]],Productos[],4,FALSE))</f>
        <v/>
      </c>
      <c r="G5604" s="1" t="str">
        <f>IF(ISBLANK(Ventas[[#This Row],[Código]]),"",VLOOKUP(Ventas[[#This Row],[Código]],Productos[],5,FALSE))</f>
        <v/>
      </c>
      <c r="H5604" s="23" t="str">
        <f>IF(ISBLANK(Ventas[[#This Row],[Código]]),"",Ventas[[#This Row],[Precio Unitario]]*Ventas[[#This Row],[Cantidad]])</f>
        <v/>
      </c>
      <c r="I5604" s="1" t="str">
        <f>IF(ISBLANK(Ventas[[#This Row],[Código]]),"",SUM(Ventas[[#This Row],[Monto]],I5603))</f>
        <v/>
      </c>
    </row>
    <row r="5605" spans="3:9" x14ac:dyDescent="0.25">
      <c r="C5605" t="str">
        <f>IF(ISBLANK(Ventas[[#This Row],[Código]]),"",VLOOKUP(Ventas[[#This Row],[Código]],Productos[],2,FALSE))</f>
        <v/>
      </c>
      <c r="D5605" t="str">
        <f>IF(ISBLANK(Ventas[[#This Row],[Código]]),"",VLOOKUP(Ventas[[#This Row],[Código]],Productos[],3,FALSE))</f>
        <v/>
      </c>
      <c r="E5605" s="22"/>
      <c r="F5605" s="1" t="str">
        <f>IF(ISBLANK(Ventas[[#This Row],[Código]]),"",VLOOKUP(Ventas[[#This Row],[Código]],Productos[],4,FALSE))</f>
        <v/>
      </c>
      <c r="G5605" s="1" t="str">
        <f>IF(ISBLANK(Ventas[[#This Row],[Código]]),"",VLOOKUP(Ventas[[#This Row],[Código]],Productos[],5,FALSE))</f>
        <v/>
      </c>
      <c r="H5605" s="23" t="str">
        <f>IF(ISBLANK(Ventas[[#This Row],[Código]]),"",Ventas[[#This Row],[Precio Unitario]]*Ventas[[#This Row],[Cantidad]])</f>
        <v/>
      </c>
      <c r="I5605" s="1" t="str">
        <f>IF(ISBLANK(Ventas[[#This Row],[Código]]),"",SUM(Ventas[[#This Row],[Monto]],I5604))</f>
        <v/>
      </c>
    </row>
    <row r="5606" spans="3:9" x14ac:dyDescent="0.25">
      <c r="C5606" t="str">
        <f>IF(ISBLANK(Ventas[[#This Row],[Código]]),"",VLOOKUP(Ventas[[#This Row],[Código]],Productos[],2,FALSE))</f>
        <v/>
      </c>
      <c r="D5606" t="str">
        <f>IF(ISBLANK(Ventas[[#This Row],[Código]]),"",VLOOKUP(Ventas[[#This Row],[Código]],Productos[],3,FALSE))</f>
        <v/>
      </c>
      <c r="E5606" s="22"/>
      <c r="F5606" s="1" t="str">
        <f>IF(ISBLANK(Ventas[[#This Row],[Código]]),"",VLOOKUP(Ventas[[#This Row],[Código]],Productos[],4,FALSE))</f>
        <v/>
      </c>
      <c r="G5606" s="1" t="str">
        <f>IF(ISBLANK(Ventas[[#This Row],[Código]]),"",VLOOKUP(Ventas[[#This Row],[Código]],Productos[],5,FALSE))</f>
        <v/>
      </c>
      <c r="H5606" s="23" t="str">
        <f>IF(ISBLANK(Ventas[[#This Row],[Código]]),"",Ventas[[#This Row],[Precio Unitario]]*Ventas[[#This Row],[Cantidad]])</f>
        <v/>
      </c>
      <c r="I5606" s="1" t="str">
        <f>IF(ISBLANK(Ventas[[#This Row],[Código]]),"",SUM(Ventas[[#This Row],[Monto]],I5605))</f>
        <v/>
      </c>
    </row>
    <row r="5607" spans="3:9" x14ac:dyDescent="0.25">
      <c r="C5607" t="str">
        <f>IF(ISBLANK(Ventas[[#This Row],[Código]]),"",VLOOKUP(Ventas[[#This Row],[Código]],Productos[],2,FALSE))</f>
        <v/>
      </c>
      <c r="D5607" t="str">
        <f>IF(ISBLANK(Ventas[[#This Row],[Código]]),"",VLOOKUP(Ventas[[#This Row],[Código]],Productos[],3,FALSE))</f>
        <v/>
      </c>
      <c r="E5607" s="22"/>
      <c r="F5607" s="1" t="str">
        <f>IF(ISBLANK(Ventas[[#This Row],[Código]]),"",VLOOKUP(Ventas[[#This Row],[Código]],Productos[],4,FALSE))</f>
        <v/>
      </c>
      <c r="G5607" s="1" t="str">
        <f>IF(ISBLANK(Ventas[[#This Row],[Código]]),"",VLOOKUP(Ventas[[#This Row],[Código]],Productos[],5,FALSE))</f>
        <v/>
      </c>
      <c r="H5607" s="23" t="str">
        <f>IF(ISBLANK(Ventas[[#This Row],[Código]]),"",Ventas[[#This Row],[Precio Unitario]]*Ventas[[#This Row],[Cantidad]])</f>
        <v/>
      </c>
      <c r="I5607" s="1" t="str">
        <f>IF(ISBLANK(Ventas[[#This Row],[Código]]),"",SUM(Ventas[[#This Row],[Monto]],I5606))</f>
        <v/>
      </c>
    </row>
    <row r="5608" spans="3:9" x14ac:dyDescent="0.25">
      <c r="C5608" t="str">
        <f>IF(ISBLANK(Ventas[[#This Row],[Código]]),"",VLOOKUP(Ventas[[#This Row],[Código]],Productos[],2,FALSE))</f>
        <v/>
      </c>
      <c r="D5608" t="str">
        <f>IF(ISBLANK(Ventas[[#This Row],[Código]]),"",VLOOKUP(Ventas[[#This Row],[Código]],Productos[],3,FALSE))</f>
        <v/>
      </c>
      <c r="E5608" s="22"/>
      <c r="F5608" s="1" t="str">
        <f>IF(ISBLANK(Ventas[[#This Row],[Código]]),"",VLOOKUP(Ventas[[#This Row],[Código]],Productos[],4,FALSE))</f>
        <v/>
      </c>
      <c r="G5608" s="1" t="str">
        <f>IF(ISBLANK(Ventas[[#This Row],[Código]]),"",VLOOKUP(Ventas[[#This Row],[Código]],Productos[],5,FALSE))</f>
        <v/>
      </c>
      <c r="H5608" s="23" t="str">
        <f>IF(ISBLANK(Ventas[[#This Row],[Código]]),"",Ventas[[#This Row],[Precio Unitario]]*Ventas[[#This Row],[Cantidad]])</f>
        <v/>
      </c>
      <c r="I5608" s="1" t="str">
        <f>IF(ISBLANK(Ventas[[#This Row],[Código]]),"",SUM(Ventas[[#This Row],[Monto]],I5607))</f>
        <v/>
      </c>
    </row>
    <row r="5609" spans="3:9" x14ac:dyDescent="0.25">
      <c r="C5609" t="str">
        <f>IF(ISBLANK(Ventas[[#This Row],[Código]]),"",VLOOKUP(Ventas[[#This Row],[Código]],Productos[],2,FALSE))</f>
        <v/>
      </c>
      <c r="D5609" t="str">
        <f>IF(ISBLANK(Ventas[[#This Row],[Código]]),"",VLOOKUP(Ventas[[#This Row],[Código]],Productos[],3,FALSE))</f>
        <v/>
      </c>
      <c r="E5609" s="22"/>
      <c r="F5609" s="1" t="str">
        <f>IF(ISBLANK(Ventas[[#This Row],[Código]]),"",VLOOKUP(Ventas[[#This Row],[Código]],Productos[],4,FALSE))</f>
        <v/>
      </c>
      <c r="G5609" s="1" t="str">
        <f>IF(ISBLANK(Ventas[[#This Row],[Código]]),"",VLOOKUP(Ventas[[#This Row],[Código]],Productos[],5,FALSE))</f>
        <v/>
      </c>
      <c r="H5609" s="23" t="str">
        <f>IF(ISBLANK(Ventas[[#This Row],[Código]]),"",Ventas[[#This Row],[Precio Unitario]]*Ventas[[#This Row],[Cantidad]])</f>
        <v/>
      </c>
      <c r="I5609" s="1" t="str">
        <f>IF(ISBLANK(Ventas[[#This Row],[Código]]),"",SUM(Ventas[[#This Row],[Monto]],I5608))</f>
        <v/>
      </c>
    </row>
    <row r="5610" spans="3:9" x14ac:dyDescent="0.25">
      <c r="C5610" t="str">
        <f>IF(ISBLANK(Ventas[[#This Row],[Código]]),"",VLOOKUP(Ventas[[#This Row],[Código]],Productos[],2,FALSE))</f>
        <v/>
      </c>
      <c r="D5610" t="str">
        <f>IF(ISBLANK(Ventas[[#This Row],[Código]]),"",VLOOKUP(Ventas[[#This Row],[Código]],Productos[],3,FALSE))</f>
        <v/>
      </c>
      <c r="E5610" s="22"/>
      <c r="F5610" s="1" t="str">
        <f>IF(ISBLANK(Ventas[[#This Row],[Código]]),"",VLOOKUP(Ventas[[#This Row],[Código]],Productos[],4,FALSE))</f>
        <v/>
      </c>
      <c r="G5610" s="1" t="str">
        <f>IF(ISBLANK(Ventas[[#This Row],[Código]]),"",VLOOKUP(Ventas[[#This Row],[Código]],Productos[],5,FALSE))</f>
        <v/>
      </c>
      <c r="H5610" s="23" t="str">
        <f>IF(ISBLANK(Ventas[[#This Row],[Código]]),"",Ventas[[#This Row],[Precio Unitario]]*Ventas[[#This Row],[Cantidad]])</f>
        <v/>
      </c>
      <c r="I5610" s="1" t="str">
        <f>IF(ISBLANK(Ventas[[#This Row],[Código]]),"",SUM(Ventas[[#This Row],[Monto]],I5609))</f>
        <v/>
      </c>
    </row>
    <row r="5611" spans="3:9" x14ac:dyDescent="0.25">
      <c r="C5611" t="str">
        <f>IF(ISBLANK(Ventas[[#This Row],[Código]]),"",VLOOKUP(Ventas[[#This Row],[Código]],Productos[],2,FALSE))</f>
        <v/>
      </c>
      <c r="D5611" t="str">
        <f>IF(ISBLANK(Ventas[[#This Row],[Código]]),"",VLOOKUP(Ventas[[#This Row],[Código]],Productos[],3,FALSE))</f>
        <v/>
      </c>
      <c r="E5611" s="22"/>
      <c r="F5611" s="1" t="str">
        <f>IF(ISBLANK(Ventas[[#This Row],[Código]]),"",VLOOKUP(Ventas[[#This Row],[Código]],Productos[],4,FALSE))</f>
        <v/>
      </c>
      <c r="G5611" s="1" t="str">
        <f>IF(ISBLANK(Ventas[[#This Row],[Código]]),"",VLOOKUP(Ventas[[#This Row],[Código]],Productos[],5,FALSE))</f>
        <v/>
      </c>
      <c r="H5611" s="23" t="str">
        <f>IF(ISBLANK(Ventas[[#This Row],[Código]]),"",Ventas[[#This Row],[Precio Unitario]]*Ventas[[#This Row],[Cantidad]])</f>
        <v/>
      </c>
      <c r="I5611" s="1" t="str">
        <f>IF(ISBLANK(Ventas[[#This Row],[Código]]),"",SUM(Ventas[[#This Row],[Monto]],I5610))</f>
        <v/>
      </c>
    </row>
    <row r="5612" spans="3:9" x14ac:dyDescent="0.25">
      <c r="C5612" t="str">
        <f>IF(ISBLANK(Ventas[[#This Row],[Código]]),"",VLOOKUP(Ventas[[#This Row],[Código]],Productos[],2,FALSE))</f>
        <v/>
      </c>
      <c r="D5612" t="str">
        <f>IF(ISBLANK(Ventas[[#This Row],[Código]]),"",VLOOKUP(Ventas[[#This Row],[Código]],Productos[],3,FALSE))</f>
        <v/>
      </c>
      <c r="E5612" s="22"/>
      <c r="F5612" s="1" t="str">
        <f>IF(ISBLANK(Ventas[[#This Row],[Código]]),"",VLOOKUP(Ventas[[#This Row],[Código]],Productos[],4,FALSE))</f>
        <v/>
      </c>
      <c r="G5612" s="1" t="str">
        <f>IF(ISBLANK(Ventas[[#This Row],[Código]]),"",VLOOKUP(Ventas[[#This Row],[Código]],Productos[],5,FALSE))</f>
        <v/>
      </c>
      <c r="H5612" s="23" t="str">
        <f>IF(ISBLANK(Ventas[[#This Row],[Código]]),"",Ventas[[#This Row],[Precio Unitario]]*Ventas[[#This Row],[Cantidad]])</f>
        <v/>
      </c>
      <c r="I5612" s="1" t="str">
        <f>IF(ISBLANK(Ventas[[#This Row],[Código]]),"",SUM(Ventas[[#This Row],[Monto]],I5611))</f>
        <v/>
      </c>
    </row>
    <row r="5613" spans="3:9" x14ac:dyDescent="0.25">
      <c r="C5613" t="str">
        <f>IF(ISBLANK(Ventas[[#This Row],[Código]]),"",VLOOKUP(Ventas[[#This Row],[Código]],Productos[],2,FALSE))</f>
        <v/>
      </c>
      <c r="D5613" t="str">
        <f>IF(ISBLANK(Ventas[[#This Row],[Código]]),"",VLOOKUP(Ventas[[#This Row],[Código]],Productos[],3,FALSE))</f>
        <v/>
      </c>
      <c r="E5613" s="22"/>
      <c r="F5613" s="1" t="str">
        <f>IF(ISBLANK(Ventas[[#This Row],[Código]]),"",VLOOKUP(Ventas[[#This Row],[Código]],Productos[],4,FALSE))</f>
        <v/>
      </c>
      <c r="G5613" s="1" t="str">
        <f>IF(ISBLANK(Ventas[[#This Row],[Código]]),"",VLOOKUP(Ventas[[#This Row],[Código]],Productos[],5,FALSE))</f>
        <v/>
      </c>
      <c r="H5613" s="23" t="str">
        <f>IF(ISBLANK(Ventas[[#This Row],[Código]]),"",Ventas[[#This Row],[Precio Unitario]]*Ventas[[#This Row],[Cantidad]])</f>
        <v/>
      </c>
      <c r="I5613" s="1" t="str">
        <f>IF(ISBLANK(Ventas[[#This Row],[Código]]),"",SUM(Ventas[[#This Row],[Monto]],I5612))</f>
        <v/>
      </c>
    </row>
    <row r="5614" spans="3:9" x14ac:dyDescent="0.25">
      <c r="C5614" t="str">
        <f>IF(ISBLANK(Ventas[[#This Row],[Código]]),"",VLOOKUP(Ventas[[#This Row],[Código]],Productos[],2,FALSE))</f>
        <v/>
      </c>
      <c r="D5614" t="str">
        <f>IF(ISBLANK(Ventas[[#This Row],[Código]]),"",VLOOKUP(Ventas[[#This Row],[Código]],Productos[],3,FALSE))</f>
        <v/>
      </c>
      <c r="E5614" s="22"/>
      <c r="F5614" s="1" t="str">
        <f>IF(ISBLANK(Ventas[[#This Row],[Código]]),"",VLOOKUP(Ventas[[#This Row],[Código]],Productos[],4,FALSE))</f>
        <v/>
      </c>
      <c r="G5614" s="1" t="str">
        <f>IF(ISBLANK(Ventas[[#This Row],[Código]]),"",VLOOKUP(Ventas[[#This Row],[Código]],Productos[],5,FALSE))</f>
        <v/>
      </c>
      <c r="H5614" s="23" t="str">
        <f>IF(ISBLANK(Ventas[[#This Row],[Código]]),"",Ventas[[#This Row],[Precio Unitario]]*Ventas[[#This Row],[Cantidad]])</f>
        <v/>
      </c>
      <c r="I5614" s="1" t="str">
        <f>IF(ISBLANK(Ventas[[#This Row],[Código]]),"",SUM(Ventas[[#This Row],[Monto]],I5613))</f>
        <v/>
      </c>
    </row>
    <row r="5615" spans="3:9" x14ac:dyDescent="0.25">
      <c r="C5615" t="str">
        <f>IF(ISBLANK(Ventas[[#This Row],[Código]]),"",VLOOKUP(Ventas[[#This Row],[Código]],Productos[],2,FALSE))</f>
        <v/>
      </c>
      <c r="D5615" t="str">
        <f>IF(ISBLANK(Ventas[[#This Row],[Código]]),"",VLOOKUP(Ventas[[#This Row],[Código]],Productos[],3,FALSE))</f>
        <v/>
      </c>
      <c r="E5615" s="22"/>
      <c r="F5615" s="1" t="str">
        <f>IF(ISBLANK(Ventas[[#This Row],[Código]]),"",VLOOKUP(Ventas[[#This Row],[Código]],Productos[],4,FALSE))</f>
        <v/>
      </c>
      <c r="G5615" s="1" t="str">
        <f>IF(ISBLANK(Ventas[[#This Row],[Código]]),"",VLOOKUP(Ventas[[#This Row],[Código]],Productos[],5,FALSE))</f>
        <v/>
      </c>
      <c r="H5615" s="23" t="str">
        <f>IF(ISBLANK(Ventas[[#This Row],[Código]]),"",Ventas[[#This Row],[Precio Unitario]]*Ventas[[#This Row],[Cantidad]])</f>
        <v/>
      </c>
      <c r="I5615" s="1" t="str">
        <f>IF(ISBLANK(Ventas[[#This Row],[Código]]),"",SUM(Ventas[[#This Row],[Monto]],I5614))</f>
        <v/>
      </c>
    </row>
    <row r="5616" spans="3:9" x14ac:dyDescent="0.25">
      <c r="C5616" t="str">
        <f>IF(ISBLANK(Ventas[[#This Row],[Código]]),"",VLOOKUP(Ventas[[#This Row],[Código]],Productos[],2,FALSE))</f>
        <v/>
      </c>
      <c r="D5616" t="str">
        <f>IF(ISBLANK(Ventas[[#This Row],[Código]]),"",VLOOKUP(Ventas[[#This Row],[Código]],Productos[],3,FALSE))</f>
        <v/>
      </c>
      <c r="E5616" s="22"/>
      <c r="F5616" s="1" t="str">
        <f>IF(ISBLANK(Ventas[[#This Row],[Código]]),"",VLOOKUP(Ventas[[#This Row],[Código]],Productos[],4,FALSE))</f>
        <v/>
      </c>
      <c r="G5616" s="1" t="str">
        <f>IF(ISBLANK(Ventas[[#This Row],[Código]]),"",VLOOKUP(Ventas[[#This Row],[Código]],Productos[],5,FALSE))</f>
        <v/>
      </c>
      <c r="H5616" s="23" t="str">
        <f>IF(ISBLANK(Ventas[[#This Row],[Código]]),"",Ventas[[#This Row],[Precio Unitario]]*Ventas[[#This Row],[Cantidad]])</f>
        <v/>
      </c>
      <c r="I5616" s="1" t="str">
        <f>IF(ISBLANK(Ventas[[#This Row],[Código]]),"",SUM(Ventas[[#This Row],[Monto]],I5615))</f>
        <v/>
      </c>
    </row>
    <row r="5617" spans="3:9" x14ac:dyDescent="0.25">
      <c r="C5617" t="str">
        <f>IF(ISBLANK(Ventas[[#This Row],[Código]]),"",VLOOKUP(Ventas[[#This Row],[Código]],Productos[],2,FALSE))</f>
        <v/>
      </c>
      <c r="D5617" t="str">
        <f>IF(ISBLANK(Ventas[[#This Row],[Código]]),"",VLOOKUP(Ventas[[#This Row],[Código]],Productos[],3,FALSE))</f>
        <v/>
      </c>
      <c r="E5617" s="22"/>
      <c r="F5617" s="1" t="str">
        <f>IF(ISBLANK(Ventas[[#This Row],[Código]]),"",VLOOKUP(Ventas[[#This Row],[Código]],Productos[],4,FALSE))</f>
        <v/>
      </c>
      <c r="G5617" s="1" t="str">
        <f>IF(ISBLANK(Ventas[[#This Row],[Código]]),"",VLOOKUP(Ventas[[#This Row],[Código]],Productos[],5,FALSE))</f>
        <v/>
      </c>
      <c r="H5617" s="23" t="str">
        <f>IF(ISBLANK(Ventas[[#This Row],[Código]]),"",Ventas[[#This Row],[Precio Unitario]]*Ventas[[#This Row],[Cantidad]])</f>
        <v/>
      </c>
      <c r="I5617" s="1" t="str">
        <f>IF(ISBLANK(Ventas[[#This Row],[Código]]),"",SUM(Ventas[[#This Row],[Monto]],I5616))</f>
        <v/>
      </c>
    </row>
    <row r="5618" spans="3:9" x14ac:dyDescent="0.25">
      <c r="C5618" t="str">
        <f>IF(ISBLANK(Ventas[[#This Row],[Código]]),"",VLOOKUP(Ventas[[#This Row],[Código]],Productos[],2,FALSE))</f>
        <v/>
      </c>
      <c r="D5618" t="str">
        <f>IF(ISBLANK(Ventas[[#This Row],[Código]]),"",VLOOKUP(Ventas[[#This Row],[Código]],Productos[],3,FALSE))</f>
        <v/>
      </c>
      <c r="E5618" s="22"/>
      <c r="F5618" s="1" t="str">
        <f>IF(ISBLANK(Ventas[[#This Row],[Código]]),"",VLOOKUP(Ventas[[#This Row],[Código]],Productos[],4,FALSE))</f>
        <v/>
      </c>
      <c r="G5618" s="1" t="str">
        <f>IF(ISBLANK(Ventas[[#This Row],[Código]]),"",VLOOKUP(Ventas[[#This Row],[Código]],Productos[],5,FALSE))</f>
        <v/>
      </c>
      <c r="H5618" s="23" t="str">
        <f>IF(ISBLANK(Ventas[[#This Row],[Código]]),"",Ventas[[#This Row],[Precio Unitario]]*Ventas[[#This Row],[Cantidad]])</f>
        <v/>
      </c>
      <c r="I5618" s="1" t="str">
        <f>IF(ISBLANK(Ventas[[#This Row],[Código]]),"",SUM(Ventas[[#This Row],[Monto]],I5617))</f>
        <v/>
      </c>
    </row>
    <row r="5619" spans="3:9" x14ac:dyDescent="0.25">
      <c r="C5619" t="str">
        <f>IF(ISBLANK(Ventas[[#This Row],[Código]]),"",VLOOKUP(Ventas[[#This Row],[Código]],Productos[],2,FALSE))</f>
        <v/>
      </c>
      <c r="D5619" t="str">
        <f>IF(ISBLANK(Ventas[[#This Row],[Código]]),"",VLOOKUP(Ventas[[#This Row],[Código]],Productos[],3,FALSE))</f>
        <v/>
      </c>
      <c r="E5619" s="22"/>
      <c r="F5619" s="1" t="str">
        <f>IF(ISBLANK(Ventas[[#This Row],[Código]]),"",VLOOKUP(Ventas[[#This Row],[Código]],Productos[],4,FALSE))</f>
        <v/>
      </c>
      <c r="G5619" s="1" t="str">
        <f>IF(ISBLANK(Ventas[[#This Row],[Código]]),"",VLOOKUP(Ventas[[#This Row],[Código]],Productos[],5,FALSE))</f>
        <v/>
      </c>
      <c r="H5619" s="23" t="str">
        <f>IF(ISBLANK(Ventas[[#This Row],[Código]]),"",Ventas[[#This Row],[Precio Unitario]]*Ventas[[#This Row],[Cantidad]])</f>
        <v/>
      </c>
      <c r="I5619" s="1" t="str">
        <f>IF(ISBLANK(Ventas[[#This Row],[Código]]),"",SUM(Ventas[[#This Row],[Monto]],I5618))</f>
        <v/>
      </c>
    </row>
    <row r="5620" spans="3:9" x14ac:dyDescent="0.25">
      <c r="C5620" t="str">
        <f>IF(ISBLANK(Ventas[[#This Row],[Código]]),"",VLOOKUP(Ventas[[#This Row],[Código]],Productos[],2,FALSE))</f>
        <v/>
      </c>
      <c r="D5620" t="str">
        <f>IF(ISBLANK(Ventas[[#This Row],[Código]]),"",VLOOKUP(Ventas[[#This Row],[Código]],Productos[],3,FALSE))</f>
        <v/>
      </c>
      <c r="E5620" s="22"/>
      <c r="F5620" s="1" t="str">
        <f>IF(ISBLANK(Ventas[[#This Row],[Código]]),"",VLOOKUP(Ventas[[#This Row],[Código]],Productos[],4,FALSE))</f>
        <v/>
      </c>
      <c r="G5620" s="1" t="str">
        <f>IF(ISBLANK(Ventas[[#This Row],[Código]]),"",VLOOKUP(Ventas[[#This Row],[Código]],Productos[],5,FALSE))</f>
        <v/>
      </c>
      <c r="H5620" s="23" t="str">
        <f>IF(ISBLANK(Ventas[[#This Row],[Código]]),"",Ventas[[#This Row],[Precio Unitario]]*Ventas[[#This Row],[Cantidad]])</f>
        <v/>
      </c>
      <c r="I5620" s="1" t="str">
        <f>IF(ISBLANK(Ventas[[#This Row],[Código]]),"",SUM(Ventas[[#This Row],[Monto]],I5619))</f>
        <v/>
      </c>
    </row>
    <row r="5621" spans="3:9" x14ac:dyDescent="0.25">
      <c r="C5621" t="str">
        <f>IF(ISBLANK(Ventas[[#This Row],[Código]]),"",VLOOKUP(Ventas[[#This Row],[Código]],Productos[],2,FALSE))</f>
        <v/>
      </c>
      <c r="D5621" t="str">
        <f>IF(ISBLANK(Ventas[[#This Row],[Código]]),"",VLOOKUP(Ventas[[#This Row],[Código]],Productos[],3,FALSE))</f>
        <v/>
      </c>
      <c r="E5621" s="22"/>
      <c r="F5621" s="1" t="str">
        <f>IF(ISBLANK(Ventas[[#This Row],[Código]]),"",VLOOKUP(Ventas[[#This Row],[Código]],Productos[],4,FALSE))</f>
        <v/>
      </c>
      <c r="G5621" s="1" t="str">
        <f>IF(ISBLANK(Ventas[[#This Row],[Código]]),"",VLOOKUP(Ventas[[#This Row],[Código]],Productos[],5,FALSE))</f>
        <v/>
      </c>
      <c r="H5621" s="23" t="str">
        <f>IF(ISBLANK(Ventas[[#This Row],[Código]]),"",Ventas[[#This Row],[Precio Unitario]]*Ventas[[#This Row],[Cantidad]])</f>
        <v/>
      </c>
      <c r="I5621" s="1" t="str">
        <f>IF(ISBLANK(Ventas[[#This Row],[Código]]),"",SUM(Ventas[[#This Row],[Monto]],I5620))</f>
        <v/>
      </c>
    </row>
    <row r="5622" spans="3:9" x14ac:dyDescent="0.25">
      <c r="C5622" t="str">
        <f>IF(ISBLANK(Ventas[[#This Row],[Código]]),"",VLOOKUP(Ventas[[#This Row],[Código]],Productos[],2,FALSE))</f>
        <v/>
      </c>
      <c r="D5622" t="str">
        <f>IF(ISBLANK(Ventas[[#This Row],[Código]]),"",VLOOKUP(Ventas[[#This Row],[Código]],Productos[],3,FALSE))</f>
        <v/>
      </c>
      <c r="E5622" s="22"/>
      <c r="F5622" s="1" t="str">
        <f>IF(ISBLANK(Ventas[[#This Row],[Código]]),"",VLOOKUP(Ventas[[#This Row],[Código]],Productos[],4,FALSE))</f>
        <v/>
      </c>
      <c r="G5622" s="1" t="str">
        <f>IF(ISBLANK(Ventas[[#This Row],[Código]]),"",VLOOKUP(Ventas[[#This Row],[Código]],Productos[],5,FALSE))</f>
        <v/>
      </c>
      <c r="H5622" s="23" t="str">
        <f>IF(ISBLANK(Ventas[[#This Row],[Código]]),"",Ventas[[#This Row],[Precio Unitario]]*Ventas[[#This Row],[Cantidad]])</f>
        <v/>
      </c>
      <c r="I5622" s="1" t="str">
        <f>IF(ISBLANK(Ventas[[#This Row],[Código]]),"",SUM(Ventas[[#This Row],[Monto]],I5621))</f>
        <v/>
      </c>
    </row>
    <row r="5623" spans="3:9" x14ac:dyDescent="0.25">
      <c r="C5623" t="str">
        <f>IF(ISBLANK(Ventas[[#This Row],[Código]]),"",VLOOKUP(Ventas[[#This Row],[Código]],Productos[],2,FALSE))</f>
        <v/>
      </c>
      <c r="D5623" t="str">
        <f>IF(ISBLANK(Ventas[[#This Row],[Código]]),"",VLOOKUP(Ventas[[#This Row],[Código]],Productos[],3,FALSE))</f>
        <v/>
      </c>
      <c r="E5623" s="22"/>
      <c r="F5623" s="1" t="str">
        <f>IF(ISBLANK(Ventas[[#This Row],[Código]]),"",VLOOKUP(Ventas[[#This Row],[Código]],Productos[],4,FALSE))</f>
        <v/>
      </c>
      <c r="G5623" s="1" t="str">
        <f>IF(ISBLANK(Ventas[[#This Row],[Código]]),"",VLOOKUP(Ventas[[#This Row],[Código]],Productos[],5,FALSE))</f>
        <v/>
      </c>
      <c r="H5623" s="23" t="str">
        <f>IF(ISBLANK(Ventas[[#This Row],[Código]]),"",Ventas[[#This Row],[Precio Unitario]]*Ventas[[#This Row],[Cantidad]])</f>
        <v/>
      </c>
      <c r="I5623" s="1" t="str">
        <f>IF(ISBLANK(Ventas[[#This Row],[Código]]),"",SUM(Ventas[[#This Row],[Monto]],I5622))</f>
        <v/>
      </c>
    </row>
    <row r="5624" spans="3:9" x14ac:dyDescent="0.25">
      <c r="C5624" t="str">
        <f>IF(ISBLANK(Ventas[[#This Row],[Código]]),"",VLOOKUP(Ventas[[#This Row],[Código]],Productos[],2,FALSE))</f>
        <v/>
      </c>
      <c r="D5624" t="str">
        <f>IF(ISBLANK(Ventas[[#This Row],[Código]]),"",VLOOKUP(Ventas[[#This Row],[Código]],Productos[],3,FALSE))</f>
        <v/>
      </c>
      <c r="E5624" s="22"/>
      <c r="F5624" s="1" t="str">
        <f>IF(ISBLANK(Ventas[[#This Row],[Código]]),"",VLOOKUP(Ventas[[#This Row],[Código]],Productos[],4,FALSE))</f>
        <v/>
      </c>
      <c r="G5624" s="1" t="str">
        <f>IF(ISBLANK(Ventas[[#This Row],[Código]]),"",VLOOKUP(Ventas[[#This Row],[Código]],Productos[],5,FALSE))</f>
        <v/>
      </c>
      <c r="H5624" s="23" t="str">
        <f>IF(ISBLANK(Ventas[[#This Row],[Código]]),"",Ventas[[#This Row],[Precio Unitario]]*Ventas[[#This Row],[Cantidad]])</f>
        <v/>
      </c>
      <c r="I5624" s="1" t="str">
        <f>IF(ISBLANK(Ventas[[#This Row],[Código]]),"",SUM(Ventas[[#This Row],[Monto]],I5623))</f>
        <v/>
      </c>
    </row>
    <row r="5625" spans="3:9" x14ac:dyDescent="0.25">
      <c r="C5625" t="str">
        <f>IF(ISBLANK(Ventas[[#This Row],[Código]]),"",VLOOKUP(Ventas[[#This Row],[Código]],Productos[],2,FALSE))</f>
        <v/>
      </c>
      <c r="D5625" t="str">
        <f>IF(ISBLANK(Ventas[[#This Row],[Código]]),"",VLOOKUP(Ventas[[#This Row],[Código]],Productos[],3,FALSE))</f>
        <v/>
      </c>
      <c r="E5625" s="22"/>
      <c r="F5625" s="1" t="str">
        <f>IF(ISBLANK(Ventas[[#This Row],[Código]]),"",VLOOKUP(Ventas[[#This Row],[Código]],Productos[],4,FALSE))</f>
        <v/>
      </c>
      <c r="G5625" s="1" t="str">
        <f>IF(ISBLANK(Ventas[[#This Row],[Código]]),"",VLOOKUP(Ventas[[#This Row],[Código]],Productos[],5,FALSE))</f>
        <v/>
      </c>
      <c r="H5625" s="23" t="str">
        <f>IF(ISBLANK(Ventas[[#This Row],[Código]]),"",Ventas[[#This Row],[Precio Unitario]]*Ventas[[#This Row],[Cantidad]])</f>
        <v/>
      </c>
      <c r="I5625" s="1" t="str">
        <f>IF(ISBLANK(Ventas[[#This Row],[Código]]),"",SUM(Ventas[[#This Row],[Monto]],I5624))</f>
        <v/>
      </c>
    </row>
    <row r="5626" spans="3:9" x14ac:dyDescent="0.25">
      <c r="C5626" t="str">
        <f>IF(ISBLANK(Ventas[[#This Row],[Código]]),"",VLOOKUP(Ventas[[#This Row],[Código]],Productos[],2,FALSE))</f>
        <v/>
      </c>
      <c r="D5626" t="str">
        <f>IF(ISBLANK(Ventas[[#This Row],[Código]]),"",VLOOKUP(Ventas[[#This Row],[Código]],Productos[],3,FALSE))</f>
        <v/>
      </c>
      <c r="E5626" s="22"/>
      <c r="F5626" s="1" t="str">
        <f>IF(ISBLANK(Ventas[[#This Row],[Código]]),"",VLOOKUP(Ventas[[#This Row],[Código]],Productos[],4,FALSE))</f>
        <v/>
      </c>
      <c r="G5626" s="1" t="str">
        <f>IF(ISBLANK(Ventas[[#This Row],[Código]]),"",VLOOKUP(Ventas[[#This Row],[Código]],Productos[],5,FALSE))</f>
        <v/>
      </c>
      <c r="H5626" s="23" t="str">
        <f>IF(ISBLANK(Ventas[[#This Row],[Código]]),"",Ventas[[#This Row],[Precio Unitario]]*Ventas[[#This Row],[Cantidad]])</f>
        <v/>
      </c>
      <c r="I5626" s="1" t="str">
        <f>IF(ISBLANK(Ventas[[#This Row],[Código]]),"",SUM(Ventas[[#This Row],[Monto]],I5625))</f>
        <v/>
      </c>
    </row>
    <row r="5627" spans="3:9" x14ac:dyDescent="0.25">
      <c r="C5627" t="str">
        <f>IF(ISBLANK(Ventas[[#This Row],[Código]]),"",VLOOKUP(Ventas[[#This Row],[Código]],Productos[],2,FALSE))</f>
        <v/>
      </c>
      <c r="D5627" t="str">
        <f>IF(ISBLANK(Ventas[[#This Row],[Código]]),"",VLOOKUP(Ventas[[#This Row],[Código]],Productos[],3,FALSE))</f>
        <v/>
      </c>
      <c r="E5627" s="22"/>
      <c r="F5627" s="1" t="str">
        <f>IF(ISBLANK(Ventas[[#This Row],[Código]]),"",VLOOKUP(Ventas[[#This Row],[Código]],Productos[],4,FALSE))</f>
        <v/>
      </c>
      <c r="G5627" s="1" t="str">
        <f>IF(ISBLANK(Ventas[[#This Row],[Código]]),"",VLOOKUP(Ventas[[#This Row],[Código]],Productos[],5,FALSE))</f>
        <v/>
      </c>
      <c r="H5627" s="23" t="str">
        <f>IF(ISBLANK(Ventas[[#This Row],[Código]]),"",Ventas[[#This Row],[Precio Unitario]]*Ventas[[#This Row],[Cantidad]])</f>
        <v/>
      </c>
      <c r="I5627" s="1" t="str">
        <f>IF(ISBLANK(Ventas[[#This Row],[Código]]),"",SUM(Ventas[[#This Row],[Monto]],I5626))</f>
        <v/>
      </c>
    </row>
    <row r="5628" spans="3:9" x14ac:dyDescent="0.25">
      <c r="C5628" t="str">
        <f>IF(ISBLANK(Ventas[[#This Row],[Código]]),"",VLOOKUP(Ventas[[#This Row],[Código]],Productos[],2,FALSE))</f>
        <v/>
      </c>
      <c r="D5628" t="str">
        <f>IF(ISBLANK(Ventas[[#This Row],[Código]]),"",VLOOKUP(Ventas[[#This Row],[Código]],Productos[],3,FALSE))</f>
        <v/>
      </c>
      <c r="E5628" s="22"/>
      <c r="F5628" s="1" t="str">
        <f>IF(ISBLANK(Ventas[[#This Row],[Código]]),"",VLOOKUP(Ventas[[#This Row],[Código]],Productos[],4,FALSE))</f>
        <v/>
      </c>
      <c r="G5628" s="1" t="str">
        <f>IF(ISBLANK(Ventas[[#This Row],[Código]]),"",VLOOKUP(Ventas[[#This Row],[Código]],Productos[],5,FALSE))</f>
        <v/>
      </c>
      <c r="H5628" s="23" t="str">
        <f>IF(ISBLANK(Ventas[[#This Row],[Código]]),"",Ventas[[#This Row],[Precio Unitario]]*Ventas[[#This Row],[Cantidad]])</f>
        <v/>
      </c>
      <c r="I5628" s="1" t="str">
        <f>IF(ISBLANK(Ventas[[#This Row],[Código]]),"",SUM(Ventas[[#This Row],[Monto]],I5627))</f>
        <v/>
      </c>
    </row>
    <row r="5629" spans="3:9" x14ac:dyDescent="0.25">
      <c r="C5629" t="str">
        <f>IF(ISBLANK(Ventas[[#This Row],[Código]]),"",VLOOKUP(Ventas[[#This Row],[Código]],Productos[],2,FALSE))</f>
        <v/>
      </c>
      <c r="D5629" t="str">
        <f>IF(ISBLANK(Ventas[[#This Row],[Código]]),"",VLOOKUP(Ventas[[#This Row],[Código]],Productos[],3,FALSE))</f>
        <v/>
      </c>
      <c r="E5629" s="22"/>
      <c r="F5629" s="1" t="str">
        <f>IF(ISBLANK(Ventas[[#This Row],[Código]]),"",VLOOKUP(Ventas[[#This Row],[Código]],Productos[],4,FALSE))</f>
        <v/>
      </c>
      <c r="G5629" s="1" t="str">
        <f>IF(ISBLANK(Ventas[[#This Row],[Código]]),"",VLOOKUP(Ventas[[#This Row],[Código]],Productos[],5,FALSE))</f>
        <v/>
      </c>
      <c r="H5629" s="23" t="str">
        <f>IF(ISBLANK(Ventas[[#This Row],[Código]]),"",Ventas[[#This Row],[Precio Unitario]]*Ventas[[#This Row],[Cantidad]])</f>
        <v/>
      </c>
      <c r="I5629" s="1" t="str">
        <f>IF(ISBLANK(Ventas[[#This Row],[Código]]),"",SUM(Ventas[[#This Row],[Monto]],I5628))</f>
        <v/>
      </c>
    </row>
    <row r="5630" spans="3:9" x14ac:dyDescent="0.25">
      <c r="C5630" t="str">
        <f>IF(ISBLANK(Ventas[[#This Row],[Código]]),"",VLOOKUP(Ventas[[#This Row],[Código]],Productos[],2,FALSE))</f>
        <v/>
      </c>
      <c r="D5630" t="str">
        <f>IF(ISBLANK(Ventas[[#This Row],[Código]]),"",VLOOKUP(Ventas[[#This Row],[Código]],Productos[],3,FALSE))</f>
        <v/>
      </c>
      <c r="E5630" s="22"/>
      <c r="F5630" s="1" t="str">
        <f>IF(ISBLANK(Ventas[[#This Row],[Código]]),"",VLOOKUP(Ventas[[#This Row],[Código]],Productos[],4,FALSE))</f>
        <v/>
      </c>
      <c r="G5630" s="1" t="str">
        <f>IF(ISBLANK(Ventas[[#This Row],[Código]]),"",VLOOKUP(Ventas[[#This Row],[Código]],Productos[],5,FALSE))</f>
        <v/>
      </c>
      <c r="H5630" s="23" t="str">
        <f>IF(ISBLANK(Ventas[[#This Row],[Código]]),"",Ventas[[#This Row],[Precio Unitario]]*Ventas[[#This Row],[Cantidad]])</f>
        <v/>
      </c>
      <c r="I5630" s="1" t="str">
        <f>IF(ISBLANK(Ventas[[#This Row],[Código]]),"",SUM(Ventas[[#This Row],[Monto]],I5629))</f>
        <v/>
      </c>
    </row>
    <row r="5631" spans="3:9" x14ac:dyDescent="0.25">
      <c r="C5631" t="str">
        <f>IF(ISBLANK(Ventas[[#This Row],[Código]]),"",VLOOKUP(Ventas[[#This Row],[Código]],Productos[],2,FALSE))</f>
        <v/>
      </c>
      <c r="D5631" t="str">
        <f>IF(ISBLANK(Ventas[[#This Row],[Código]]),"",VLOOKUP(Ventas[[#This Row],[Código]],Productos[],3,FALSE))</f>
        <v/>
      </c>
      <c r="E5631" s="22"/>
      <c r="F5631" s="1" t="str">
        <f>IF(ISBLANK(Ventas[[#This Row],[Código]]),"",VLOOKUP(Ventas[[#This Row],[Código]],Productos[],4,FALSE))</f>
        <v/>
      </c>
      <c r="G5631" s="1" t="str">
        <f>IF(ISBLANK(Ventas[[#This Row],[Código]]),"",VLOOKUP(Ventas[[#This Row],[Código]],Productos[],5,FALSE))</f>
        <v/>
      </c>
      <c r="H5631" s="23" t="str">
        <f>IF(ISBLANK(Ventas[[#This Row],[Código]]),"",Ventas[[#This Row],[Precio Unitario]]*Ventas[[#This Row],[Cantidad]])</f>
        <v/>
      </c>
      <c r="I5631" s="1" t="str">
        <f>IF(ISBLANK(Ventas[[#This Row],[Código]]),"",SUM(Ventas[[#This Row],[Monto]],I5630))</f>
        <v/>
      </c>
    </row>
    <row r="5632" spans="3:9" x14ac:dyDescent="0.25">
      <c r="C5632" t="str">
        <f>IF(ISBLANK(Ventas[[#This Row],[Código]]),"",VLOOKUP(Ventas[[#This Row],[Código]],Productos[],2,FALSE))</f>
        <v/>
      </c>
      <c r="D5632" t="str">
        <f>IF(ISBLANK(Ventas[[#This Row],[Código]]),"",VLOOKUP(Ventas[[#This Row],[Código]],Productos[],3,FALSE))</f>
        <v/>
      </c>
      <c r="E5632" s="22"/>
      <c r="F5632" s="1" t="str">
        <f>IF(ISBLANK(Ventas[[#This Row],[Código]]),"",VLOOKUP(Ventas[[#This Row],[Código]],Productos[],4,FALSE))</f>
        <v/>
      </c>
      <c r="G5632" s="1" t="str">
        <f>IF(ISBLANK(Ventas[[#This Row],[Código]]),"",VLOOKUP(Ventas[[#This Row],[Código]],Productos[],5,FALSE))</f>
        <v/>
      </c>
      <c r="H5632" s="23" t="str">
        <f>IF(ISBLANK(Ventas[[#This Row],[Código]]),"",Ventas[[#This Row],[Precio Unitario]]*Ventas[[#This Row],[Cantidad]])</f>
        <v/>
      </c>
      <c r="I5632" s="1" t="str">
        <f>IF(ISBLANK(Ventas[[#This Row],[Código]]),"",SUM(Ventas[[#This Row],[Monto]],I5631))</f>
        <v/>
      </c>
    </row>
    <row r="5633" spans="3:9" x14ac:dyDescent="0.25">
      <c r="C5633" t="str">
        <f>IF(ISBLANK(Ventas[[#This Row],[Código]]),"",VLOOKUP(Ventas[[#This Row],[Código]],Productos[],2,FALSE))</f>
        <v/>
      </c>
      <c r="D5633" t="str">
        <f>IF(ISBLANK(Ventas[[#This Row],[Código]]),"",VLOOKUP(Ventas[[#This Row],[Código]],Productos[],3,FALSE))</f>
        <v/>
      </c>
      <c r="E5633" s="22"/>
      <c r="F5633" s="1" t="str">
        <f>IF(ISBLANK(Ventas[[#This Row],[Código]]),"",VLOOKUP(Ventas[[#This Row],[Código]],Productos[],4,FALSE))</f>
        <v/>
      </c>
      <c r="G5633" s="1" t="str">
        <f>IF(ISBLANK(Ventas[[#This Row],[Código]]),"",VLOOKUP(Ventas[[#This Row],[Código]],Productos[],5,FALSE))</f>
        <v/>
      </c>
      <c r="H5633" s="23" t="str">
        <f>IF(ISBLANK(Ventas[[#This Row],[Código]]),"",Ventas[[#This Row],[Precio Unitario]]*Ventas[[#This Row],[Cantidad]])</f>
        <v/>
      </c>
      <c r="I5633" s="1" t="str">
        <f>IF(ISBLANK(Ventas[[#This Row],[Código]]),"",SUM(Ventas[[#This Row],[Monto]],I5632))</f>
        <v/>
      </c>
    </row>
    <row r="5634" spans="3:9" x14ac:dyDescent="0.25">
      <c r="C5634" t="str">
        <f>IF(ISBLANK(Ventas[[#This Row],[Código]]),"",VLOOKUP(Ventas[[#This Row],[Código]],Productos[],2,FALSE))</f>
        <v/>
      </c>
      <c r="D5634" t="str">
        <f>IF(ISBLANK(Ventas[[#This Row],[Código]]),"",VLOOKUP(Ventas[[#This Row],[Código]],Productos[],3,FALSE))</f>
        <v/>
      </c>
      <c r="E5634" s="22"/>
      <c r="F5634" s="1" t="str">
        <f>IF(ISBLANK(Ventas[[#This Row],[Código]]),"",VLOOKUP(Ventas[[#This Row],[Código]],Productos[],4,FALSE))</f>
        <v/>
      </c>
      <c r="G5634" s="1" t="str">
        <f>IF(ISBLANK(Ventas[[#This Row],[Código]]),"",VLOOKUP(Ventas[[#This Row],[Código]],Productos[],5,FALSE))</f>
        <v/>
      </c>
      <c r="H5634" s="23" t="str">
        <f>IF(ISBLANK(Ventas[[#This Row],[Código]]),"",Ventas[[#This Row],[Precio Unitario]]*Ventas[[#This Row],[Cantidad]])</f>
        <v/>
      </c>
      <c r="I5634" s="1" t="str">
        <f>IF(ISBLANK(Ventas[[#This Row],[Código]]),"",SUM(Ventas[[#This Row],[Monto]],I5633))</f>
        <v/>
      </c>
    </row>
    <row r="5635" spans="3:9" x14ac:dyDescent="0.25">
      <c r="C5635" t="str">
        <f>IF(ISBLANK(Ventas[[#This Row],[Código]]),"",VLOOKUP(Ventas[[#This Row],[Código]],Productos[],2,FALSE))</f>
        <v/>
      </c>
      <c r="D5635" t="str">
        <f>IF(ISBLANK(Ventas[[#This Row],[Código]]),"",VLOOKUP(Ventas[[#This Row],[Código]],Productos[],3,FALSE))</f>
        <v/>
      </c>
      <c r="E5635" s="22"/>
      <c r="F5635" s="1" t="str">
        <f>IF(ISBLANK(Ventas[[#This Row],[Código]]),"",VLOOKUP(Ventas[[#This Row],[Código]],Productos[],4,FALSE))</f>
        <v/>
      </c>
      <c r="G5635" s="1" t="str">
        <f>IF(ISBLANK(Ventas[[#This Row],[Código]]),"",VLOOKUP(Ventas[[#This Row],[Código]],Productos[],5,FALSE))</f>
        <v/>
      </c>
      <c r="H5635" s="23" t="str">
        <f>IF(ISBLANK(Ventas[[#This Row],[Código]]),"",Ventas[[#This Row],[Precio Unitario]]*Ventas[[#This Row],[Cantidad]])</f>
        <v/>
      </c>
      <c r="I5635" s="1" t="str">
        <f>IF(ISBLANK(Ventas[[#This Row],[Código]]),"",SUM(Ventas[[#This Row],[Monto]],I5634))</f>
        <v/>
      </c>
    </row>
    <row r="5636" spans="3:9" x14ac:dyDescent="0.25">
      <c r="C5636" t="str">
        <f>IF(ISBLANK(Ventas[[#This Row],[Código]]),"",VLOOKUP(Ventas[[#This Row],[Código]],Productos[],2,FALSE))</f>
        <v/>
      </c>
      <c r="D5636" t="str">
        <f>IF(ISBLANK(Ventas[[#This Row],[Código]]),"",VLOOKUP(Ventas[[#This Row],[Código]],Productos[],3,FALSE))</f>
        <v/>
      </c>
      <c r="E5636" s="22"/>
      <c r="F5636" s="1" t="str">
        <f>IF(ISBLANK(Ventas[[#This Row],[Código]]),"",VLOOKUP(Ventas[[#This Row],[Código]],Productos[],4,FALSE))</f>
        <v/>
      </c>
      <c r="G5636" s="1" t="str">
        <f>IF(ISBLANK(Ventas[[#This Row],[Código]]),"",VLOOKUP(Ventas[[#This Row],[Código]],Productos[],5,FALSE))</f>
        <v/>
      </c>
      <c r="H5636" s="23" t="str">
        <f>IF(ISBLANK(Ventas[[#This Row],[Código]]),"",Ventas[[#This Row],[Precio Unitario]]*Ventas[[#This Row],[Cantidad]])</f>
        <v/>
      </c>
      <c r="I5636" s="1" t="str">
        <f>IF(ISBLANK(Ventas[[#This Row],[Código]]),"",SUM(Ventas[[#This Row],[Monto]],I5635))</f>
        <v/>
      </c>
    </row>
    <row r="5637" spans="3:9" x14ac:dyDescent="0.25">
      <c r="C5637" t="str">
        <f>IF(ISBLANK(Ventas[[#This Row],[Código]]),"",VLOOKUP(Ventas[[#This Row],[Código]],Productos[],2,FALSE))</f>
        <v/>
      </c>
      <c r="D5637" t="str">
        <f>IF(ISBLANK(Ventas[[#This Row],[Código]]),"",VLOOKUP(Ventas[[#This Row],[Código]],Productos[],3,FALSE))</f>
        <v/>
      </c>
      <c r="E5637" s="22"/>
      <c r="F5637" s="1" t="str">
        <f>IF(ISBLANK(Ventas[[#This Row],[Código]]),"",VLOOKUP(Ventas[[#This Row],[Código]],Productos[],4,FALSE))</f>
        <v/>
      </c>
      <c r="G5637" s="1" t="str">
        <f>IF(ISBLANK(Ventas[[#This Row],[Código]]),"",VLOOKUP(Ventas[[#This Row],[Código]],Productos[],5,FALSE))</f>
        <v/>
      </c>
      <c r="H5637" s="23" t="str">
        <f>IF(ISBLANK(Ventas[[#This Row],[Código]]),"",Ventas[[#This Row],[Precio Unitario]]*Ventas[[#This Row],[Cantidad]])</f>
        <v/>
      </c>
      <c r="I5637" s="1" t="str">
        <f>IF(ISBLANK(Ventas[[#This Row],[Código]]),"",SUM(Ventas[[#This Row],[Monto]],I5636))</f>
        <v/>
      </c>
    </row>
    <row r="5638" spans="3:9" x14ac:dyDescent="0.25">
      <c r="C5638" t="str">
        <f>IF(ISBLANK(Ventas[[#This Row],[Código]]),"",VLOOKUP(Ventas[[#This Row],[Código]],Productos[],2,FALSE))</f>
        <v/>
      </c>
      <c r="D5638" t="str">
        <f>IF(ISBLANK(Ventas[[#This Row],[Código]]),"",VLOOKUP(Ventas[[#This Row],[Código]],Productos[],3,FALSE))</f>
        <v/>
      </c>
      <c r="E5638" s="22"/>
      <c r="F5638" s="1" t="str">
        <f>IF(ISBLANK(Ventas[[#This Row],[Código]]),"",VLOOKUP(Ventas[[#This Row],[Código]],Productos[],4,FALSE))</f>
        <v/>
      </c>
      <c r="G5638" s="1" t="str">
        <f>IF(ISBLANK(Ventas[[#This Row],[Código]]),"",VLOOKUP(Ventas[[#This Row],[Código]],Productos[],5,FALSE))</f>
        <v/>
      </c>
      <c r="H5638" s="23" t="str">
        <f>IF(ISBLANK(Ventas[[#This Row],[Código]]),"",Ventas[[#This Row],[Precio Unitario]]*Ventas[[#This Row],[Cantidad]])</f>
        <v/>
      </c>
      <c r="I5638" s="1" t="str">
        <f>IF(ISBLANK(Ventas[[#This Row],[Código]]),"",SUM(Ventas[[#This Row],[Monto]],I5637))</f>
        <v/>
      </c>
    </row>
    <row r="5639" spans="3:9" x14ac:dyDescent="0.25">
      <c r="C5639" t="str">
        <f>IF(ISBLANK(Ventas[[#This Row],[Código]]),"",VLOOKUP(Ventas[[#This Row],[Código]],Productos[],2,FALSE))</f>
        <v/>
      </c>
      <c r="D5639" t="str">
        <f>IF(ISBLANK(Ventas[[#This Row],[Código]]),"",VLOOKUP(Ventas[[#This Row],[Código]],Productos[],3,FALSE))</f>
        <v/>
      </c>
      <c r="E5639" s="22"/>
      <c r="F5639" s="1" t="str">
        <f>IF(ISBLANK(Ventas[[#This Row],[Código]]),"",VLOOKUP(Ventas[[#This Row],[Código]],Productos[],4,FALSE))</f>
        <v/>
      </c>
      <c r="G5639" s="1" t="str">
        <f>IF(ISBLANK(Ventas[[#This Row],[Código]]),"",VLOOKUP(Ventas[[#This Row],[Código]],Productos[],5,FALSE))</f>
        <v/>
      </c>
      <c r="H5639" s="23" t="str">
        <f>IF(ISBLANK(Ventas[[#This Row],[Código]]),"",Ventas[[#This Row],[Precio Unitario]]*Ventas[[#This Row],[Cantidad]])</f>
        <v/>
      </c>
      <c r="I5639" s="1" t="str">
        <f>IF(ISBLANK(Ventas[[#This Row],[Código]]),"",SUM(Ventas[[#This Row],[Monto]],I5638))</f>
        <v/>
      </c>
    </row>
    <row r="5640" spans="3:9" x14ac:dyDescent="0.25">
      <c r="C5640" t="str">
        <f>IF(ISBLANK(Ventas[[#This Row],[Código]]),"",VLOOKUP(Ventas[[#This Row],[Código]],Productos[],2,FALSE))</f>
        <v/>
      </c>
      <c r="D5640" t="str">
        <f>IF(ISBLANK(Ventas[[#This Row],[Código]]),"",VLOOKUP(Ventas[[#This Row],[Código]],Productos[],3,FALSE))</f>
        <v/>
      </c>
      <c r="E5640" s="22"/>
      <c r="F5640" s="1" t="str">
        <f>IF(ISBLANK(Ventas[[#This Row],[Código]]),"",VLOOKUP(Ventas[[#This Row],[Código]],Productos[],4,FALSE))</f>
        <v/>
      </c>
      <c r="G5640" s="1" t="str">
        <f>IF(ISBLANK(Ventas[[#This Row],[Código]]),"",VLOOKUP(Ventas[[#This Row],[Código]],Productos[],5,FALSE))</f>
        <v/>
      </c>
      <c r="H5640" s="23" t="str">
        <f>IF(ISBLANK(Ventas[[#This Row],[Código]]),"",Ventas[[#This Row],[Precio Unitario]]*Ventas[[#This Row],[Cantidad]])</f>
        <v/>
      </c>
      <c r="I5640" s="1" t="str">
        <f>IF(ISBLANK(Ventas[[#This Row],[Código]]),"",SUM(Ventas[[#This Row],[Monto]],I5639))</f>
        <v/>
      </c>
    </row>
    <row r="5641" spans="3:9" x14ac:dyDescent="0.25">
      <c r="C5641" t="str">
        <f>IF(ISBLANK(Ventas[[#This Row],[Código]]),"",VLOOKUP(Ventas[[#This Row],[Código]],Productos[],2,FALSE))</f>
        <v/>
      </c>
      <c r="D5641" t="str">
        <f>IF(ISBLANK(Ventas[[#This Row],[Código]]),"",VLOOKUP(Ventas[[#This Row],[Código]],Productos[],3,FALSE))</f>
        <v/>
      </c>
      <c r="E5641" s="22"/>
      <c r="F5641" s="1" t="str">
        <f>IF(ISBLANK(Ventas[[#This Row],[Código]]),"",VLOOKUP(Ventas[[#This Row],[Código]],Productos[],4,FALSE))</f>
        <v/>
      </c>
      <c r="G5641" s="1" t="str">
        <f>IF(ISBLANK(Ventas[[#This Row],[Código]]),"",VLOOKUP(Ventas[[#This Row],[Código]],Productos[],5,FALSE))</f>
        <v/>
      </c>
      <c r="H5641" s="23" t="str">
        <f>IF(ISBLANK(Ventas[[#This Row],[Código]]),"",Ventas[[#This Row],[Precio Unitario]]*Ventas[[#This Row],[Cantidad]])</f>
        <v/>
      </c>
      <c r="I5641" s="1" t="str">
        <f>IF(ISBLANK(Ventas[[#This Row],[Código]]),"",SUM(Ventas[[#This Row],[Monto]],I5640))</f>
        <v/>
      </c>
    </row>
    <row r="5642" spans="3:9" x14ac:dyDescent="0.25">
      <c r="C5642" t="str">
        <f>IF(ISBLANK(Ventas[[#This Row],[Código]]),"",VLOOKUP(Ventas[[#This Row],[Código]],Productos[],2,FALSE))</f>
        <v/>
      </c>
      <c r="D5642" t="str">
        <f>IF(ISBLANK(Ventas[[#This Row],[Código]]),"",VLOOKUP(Ventas[[#This Row],[Código]],Productos[],3,FALSE))</f>
        <v/>
      </c>
      <c r="E5642" s="22"/>
      <c r="F5642" s="1" t="str">
        <f>IF(ISBLANK(Ventas[[#This Row],[Código]]),"",VLOOKUP(Ventas[[#This Row],[Código]],Productos[],4,FALSE))</f>
        <v/>
      </c>
      <c r="G5642" s="1" t="str">
        <f>IF(ISBLANK(Ventas[[#This Row],[Código]]),"",VLOOKUP(Ventas[[#This Row],[Código]],Productos[],5,FALSE))</f>
        <v/>
      </c>
      <c r="H5642" s="23" t="str">
        <f>IF(ISBLANK(Ventas[[#This Row],[Código]]),"",Ventas[[#This Row],[Precio Unitario]]*Ventas[[#This Row],[Cantidad]])</f>
        <v/>
      </c>
      <c r="I5642" s="1" t="str">
        <f>IF(ISBLANK(Ventas[[#This Row],[Código]]),"",SUM(Ventas[[#This Row],[Monto]],I5641))</f>
        <v/>
      </c>
    </row>
    <row r="5643" spans="3:9" x14ac:dyDescent="0.25">
      <c r="C5643" t="str">
        <f>IF(ISBLANK(Ventas[[#This Row],[Código]]),"",VLOOKUP(Ventas[[#This Row],[Código]],Productos[],2,FALSE))</f>
        <v/>
      </c>
      <c r="D5643" t="str">
        <f>IF(ISBLANK(Ventas[[#This Row],[Código]]),"",VLOOKUP(Ventas[[#This Row],[Código]],Productos[],3,FALSE))</f>
        <v/>
      </c>
      <c r="E5643" s="22"/>
      <c r="F5643" s="1" t="str">
        <f>IF(ISBLANK(Ventas[[#This Row],[Código]]),"",VLOOKUP(Ventas[[#This Row],[Código]],Productos[],4,FALSE))</f>
        <v/>
      </c>
      <c r="G5643" s="1" t="str">
        <f>IF(ISBLANK(Ventas[[#This Row],[Código]]),"",VLOOKUP(Ventas[[#This Row],[Código]],Productos[],5,FALSE))</f>
        <v/>
      </c>
      <c r="H5643" s="23" t="str">
        <f>IF(ISBLANK(Ventas[[#This Row],[Código]]),"",Ventas[[#This Row],[Precio Unitario]]*Ventas[[#This Row],[Cantidad]])</f>
        <v/>
      </c>
      <c r="I5643" s="1" t="str">
        <f>IF(ISBLANK(Ventas[[#This Row],[Código]]),"",SUM(Ventas[[#This Row],[Monto]],I5642))</f>
        <v/>
      </c>
    </row>
    <row r="5644" spans="3:9" x14ac:dyDescent="0.25">
      <c r="C5644" t="str">
        <f>IF(ISBLANK(Ventas[[#This Row],[Código]]),"",VLOOKUP(Ventas[[#This Row],[Código]],Productos[],2,FALSE))</f>
        <v/>
      </c>
      <c r="D5644" t="str">
        <f>IF(ISBLANK(Ventas[[#This Row],[Código]]),"",VLOOKUP(Ventas[[#This Row],[Código]],Productos[],3,FALSE))</f>
        <v/>
      </c>
      <c r="E5644" s="22"/>
      <c r="F5644" s="1" t="str">
        <f>IF(ISBLANK(Ventas[[#This Row],[Código]]),"",VLOOKUP(Ventas[[#This Row],[Código]],Productos[],4,FALSE))</f>
        <v/>
      </c>
      <c r="G5644" s="1" t="str">
        <f>IF(ISBLANK(Ventas[[#This Row],[Código]]),"",VLOOKUP(Ventas[[#This Row],[Código]],Productos[],5,FALSE))</f>
        <v/>
      </c>
      <c r="H5644" s="23" t="str">
        <f>IF(ISBLANK(Ventas[[#This Row],[Código]]),"",Ventas[[#This Row],[Precio Unitario]]*Ventas[[#This Row],[Cantidad]])</f>
        <v/>
      </c>
      <c r="I5644" s="1" t="str">
        <f>IF(ISBLANK(Ventas[[#This Row],[Código]]),"",SUM(Ventas[[#This Row],[Monto]],I5643))</f>
        <v/>
      </c>
    </row>
    <row r="5645" spans="3:9" x14ac:dyDescent="0.25">
      <c r="C5645" t="str">
        <f>IF(ISBLANK(Ventas[[#This Row],[Código]]),"",VLOOKUP(Ventas[[#This Row],[Código]],Productos[],2,FALSE))</f>
        <v/>
      </c>
      <c r="D5645" t="str">
        <f>IF(ISBLANK(Ventas[[#This Row],[Código]]),"",VLOOKUP(Ventas[[#This Row],[Código]],Productos[],3,FALSE))</f>
        <v/>
      </c>
      <c r="E5645" s="22"/>
      <c r="F5645" s="1" t="str">
        <f>IF(ISBLANK(Ventas[[#This Row],[Código]]),"",VLOOKUP(Ventas[[#This Row],[Código]],Productos[],4,FALSE))</f>
        <v/>
      </c>
      <c r="G5645" s="1" t="str">
        <f>IF(ISBLANK(Ventas[[#This Row],[Código]]),"",VLOOKUP(Ventas[[#This Row],[Código]],Productos[],5,FALSE))</f>
        <v/>
      </c>
      <c r="H5645" s="23" t="str">
        <f>IF(ISBLANK(Ventas[[#This Row],[Código]]),"",Ventas[[#This Row],[Precio Unitario]]*Ventas[[#This Row],[Cantidad]])</f>
        <v/>
      </c>
      <c r="I5645" s="1" t="str">
        <f>IF(ISBLANK(Ventas[[#This Row],[Código]]),"",SUM(Ventas[[#This Row],[Monto]],I5644))</f>
        <v/>
      </c>
    </row>
    <row r="5646" spans="3:9" x14ac:dyDescent="0.25">
      <c r="C5646" t="str">
        <f>IF(ISBLANK(Ventas[[#This Row],[Código]]),"",VLOOKUP(Ventas[[#This Row],[Código]],Productos[],2,FALSE))</f>
        <v/>
      </c>
      <c r="D5646" t="str">
        <f>IF(ISBLANK(Ventas[[#This Row],[Código]]),"",VLOOKUP(Ventas[[#This Row],[Código]],Productos[],3,FALSE))</f>
        <v/>
      </c>
      <c r="E5646" s="22"/>
      <c r="F5646" s="1" t="str">
        <f>IF(ISBLANK(Ventas[[#This Row],[Código]]),"",VLOOKUP(Ventas[[#This Row],[Código]],Productos[],4,FALSE))</f>
        <v/>
      </c>
      <c r="G5646" s="1" t="str">
        <f>IF(ISBLANK(Ventas[[#This Row],[Código]]),"",VLOOKUP(Ventas[[#This Row],[Código]],Productos[],5,FALSE))</f>
        <v/>
      </c>
      <c r="H5646" s="23" t="str">
        <f>IF(ISBLANK(Ventas[[#This Row],[Código]]),"",Ventas[[#This Row],[Precio Unitario]]*Ventas[[#This Row],[Cantidad]])</f>
        <v/>
      </c>
      <c r="I5646" s="1" t="str">
        <f>IF(ISBLANK(Ventas[[#This Row],[Código]]),"",SUM(Ventas[[#This Row],[Monto]],I5645))</f>
        <v/>
      </c>
    </row>
    <row r="5647" spans="3:9" x14ac:dyDescent="0.25">
      <c r="C5647" t="str">
        <f>IF(ISBLANK(Ventas[[#This Row],[Código]]),"",VLOOKUP(Ventas[[#This Row],[Código]],Productos[],2,FALSE))</f>
        <v/>
      </c>
      <c r="D5647" t="str">
        <f>IF(ISBLANK(Ventas[[#This Row],[Código]]),"",VLOOKUP(Ventas[[#This Row],[Código]],Productos[],3,FALSE))</f>
        <v/>
      </c>
      <c r="E5647" s="22"/>
      <c r="F5647" s="1" t="str">
        <f>IF(ISBLANK(Ventas[[#This Row],[Código]]),"",VLOOKUP(Ventas[[#This Row],[Código]],Productos[],4,FALSE))</f>
        <v/>
      </c>
      <c r="G5647" s="1" t="str">
        <f>IF(ISBLANK(Ventas[[#This Row],[Código]]),"",VLOOKUP(Ventas[[#This Row],[Código]],Productos[],5,FALSE))</f>
        <v/>
      </c>
      <c r="H5647" s="23" t="str">
        <f>IF(ISBLANK(Ventas[[#This Row],[Código]]),"",Ventas[[#This Row],[Precio Unitario]]*Ventas[[#This Row],[Cantidad]])</f>
        <v/>
      </c>
      <c r="I5647" s="1" t="str">
        <f>IF(ISBLANK(Ventas[[#This Row],[Código]]),"",SUM(Ventas[[#This Row],[Monto]],I5646))</f>
        <v/>
      </c>
    </row>
    <row r="5648" spans="3:9" x14ac:dyDescent="0.25">
      <c r="C5648" t="str">
        <f>IF(ISBLANK(Ventas[[#This Row],[Código]]),"",VLOOKUP(Ventas[[#This Row],[Código]],Productos[],2,FALSE))</f>
        <v/>
      </c>
      <c r="D5648" t="str">
        <f>IF(ISBLANK(Ventas[[#This Row],[Código]]),"",VLOOKUP(Ventas[[#This Row],[Código]],Productos[],3,FALSE))</f>
        <v/>
      </c>
      <c r="E5648" s="22"/>
      <c r="F5648" s="1" t="str">
        <f>IF(ISBLANK(Ventas[[#This Row],[Código]]),"",VLOOKUP(Ventas[[#This Row],[Código]],Productos[],4,FALSE))</f>
        <v/>
      </c>
      <c r="G5648" s="1" t="str">
        <f>IF(ISBLANK(Ventas[[#This Row],[Código]]),"",VLOOKUP(Ventas[[#This Row],[Código]],Productos[],5,FALSE))</f>
        <v/>
      </c>
      <c r="H5648" s="23" t="str">
        <f>IF(ISBLANK(Ventas[[#This Row],[Código]]),"",Ventas[[#This Row],[Precio Unitario]]*Ventas[[#This Row],[Cantidad]])</f>
        <v/>
      </c>
      <c r="I5648" s="1" t="str">
        <f>IF(ISBLANK(Ventas[[#This Row],[Código]]),"",SUM(Ventas[[#This Row],[Monto]],I5647))</f>
        <v/>
      </c>
    </row>
    <row r="5649" spans="3:9" x14ac:dyDescent="0.25">
      <c r="C5649" t="str">
        <f>IF(ISBLANK(Ventas[[#This Row],[Código]]),"",VLOOKUP(Ventas[[#This Row],[Código]],Productos[],2,FALSE))</f>
        <v/>
      </c>
      <c r="D5649" t="str">
        <f>IF(ISBLANK(Ventas[[#This Row],[Código]]),"",VLOOKUP(Ventas[[#This Row],[Código]],Productos[],3,FALSE))</f>
        <v/>
      </c>
      <c r="E5649" s="22"/>
      <c r="F5649" s="1" t="str">
        <f>IF(ISBLANK(Ventas[[#This Row],[Código]]),"",VLOOKUP(Ventas[[#This Row],[Código]],Productos[],4,FALSE))</f>
        <v/>
      </c>
      <c r="G5649" s="1" t="str">
        <f>IF(ISBLANK(Ventas[[#This Row],[Código]]),"",VLOOKUP(Ventas[[#This Row],[Código]],Productos[],5,FALSE))</f>
        <v/>
      </c>
      <c r="H5649" s="23" t="str">
        <f>IF(ISBLANK(Ventas[[#This Row],[Código]]),"",Ventas[[#This Row],[Precio Unitario]]*Ventas[[#This Row],[Cantidad]])</f>
        <v/>
      </c>
      <c r="I5649" s="1" t="str">
        <f>IF(ISBLANK(Ventas[[#This Row],[Código]]),"",SUM(Ventas[[#This Row],[Monto]],I5648))</f>
        <v/>
      </c>
    </row>
    <row r="5650" spans="3:9" x14ac:dyDescent="0.25">
      <c r="C5650" t="str">
        <f>IF(ISBLANK(Ventas[[#This Row],[Código]]),"",VLOOKUP(Ventas[[#This Row],[Código]],Productos[],2,FALSE))</f>
        <v/>
      </c>
      <c r="D5650" t="str">
        <f>IF(ISBLANK(Ventas[[#This Row],[Código]]),"",VLOOKUP(Ventas[[#This Row],[Código]],Productos[],3,FALSE))</f>
        <v/>
      </c>
      <c r="E5650" s="22"/>
      <c r="F5650" s="1" t="str">
        <f>IF(ISBLANK(Ventas[[#This Row],[Código]]),"",VLOOKUP(Ventas[[#This Row],[Código]],Productos[],4,FALSE))</f>
        <v/>
      </c>
      <c r="G5650" s="1" t="str">
        <f>IF(ISBLANK(Ventas[[#This Row],[Código]]),"",VLOOKUP(Ventas[[#This Row],[Código]],Productos[],5,FALSE))</f>
        <v/>
      </c>
      <c r="H5650" s="23" t="str">
        <f>IF(ISBLANK(Ventas[[#This Row],[Código]]),"",Ventas[[#This Row],[Precio Unitario]]*Ventas[[#This Row],[Cantidad]])</f>
        <v/>
      </c>
      <c r="I5650" s="1" t="str">
        <f>IF(ISBLANK(Ventas[[#This Row],[Código]]),"",SUM(Ventas[[#This Row],[Monto]],I5649))</f>
        <v/>
      </c>
    </row>
    <row r="5651" spans="3:9" x14ac:dyDescent="0.25">
      <c r="C5651" t="str">
        <f>IF(ISBLANK(Ventas[[#This Row],[Código]]),"",VLOOKUP(Ventas[[#This Row],[Código]],Productos[],2,FALSE))</f>
        <v/>
      </c>
      <c r="D5651" t="str">
        <f>IF(ISBLANK(Ventas[[#This Row],[Código]]),"",VLOOKUP(Ventas[[#This Row],[Código]],Productos[],3,FALSE))</f>
        <v/>
      </c>
      <c r="E5651" s="22"/>
      <c r="F5651" s="1" t="str">
        <f>IF(ISBLANK(Ventas[[#This Row],[Código]]),"",VLOOKUP(Ventas[[#This Row],[Código]],Productos[],4,FALSE))</f>
        <v/>
      </c>
      <c r="G5651" s="1" t="str">
        <f>IF(ISBLANK(Ventas[[#This Row],[Código]]),"",VLOOKUP(Ventas[[#This Row],[Código]],Productos[],5,FALSE))</f>
        <v/>
      </c>
      <c r="H5651" s="23" t="str">
        <f>IF(ISBLANK(Ventas[[#This Row],[Código]]),"",Ventas[[#This Row],[Precio Unitario]]*Ventas[[#This Row],[Cantidad]])</f>
        <v/>
      </c>
      <c r="I5651" s="1" t="str">
        <f>IF(ISBLANK(Ventas[[#This Row],[Código]]),"",SUM(Ventas[[#This Row],[Monto]],I5650))</f>
        <v/>
      </c>
    </row>
    <row r="5652" spans="3:9" x14ac:dyDescent="0.25">
      <c r="C5652" t="str">
        <f>IF(ISBLANK(Ventas[[#This Row],[Código]]),"",VLOOKUP(Ventas[[#This Row],[Código]],Productos[],2,FALSE))</f>
        <v/>
      </c>
      <c r="D5652" t="str">
        <f>IF(ISBLANK(Ventas[[#This Row],[Código]]),"",VLOOKUP(Ventas[[#This Row],[Código]],Productos[],3,FALSE))</f>
        <v/>
      </c>
      <c r="E5652" s="22"/>
      <c r="F5652" s="1" t="str">
        <f>IF(ISBLANK(Ventas[[#This Row],[Código]]),"",VLOOKUP(Ventas[[#This Row],[Código]],Productos[],4,FALSE))</f>
        <v/>
      </c>
      <c r="G5652" s="1" t="str">
        <f>IF(ISBLANK(Ventas[[#This Row],[Código]]),"",VLOOKUP(Ventas[[#This Row],[Código]],Productos[],5,FALSE))</f>
        <v/>
      </c>
      <c r="H5652" s="23" t="str">
        <f>IF(ISBLANK(Ventas[[#This Row],[Código]]),"",Ventas[[#This Row],[Precio Unitario]]*Ventas[[#This Row],[Cantidad]])</f>
        <v/>
      </c>
      <c r="I5652" s="1" t="str">
        <f>IF(ISBLANK(Ventas[[#This Row],[Código]]),"",SUM(Ventas[[#This Row],[Monto]],I5651))</f>
        <v/>
      </c>
    </row>
    <row r="5653" spans="3:9" x14ac:dyDescent="0.25">
      <c r="C5653" t="str">
        <f>IF(ISBLANK(Ventas[[#This Row],[Código]]),"",VLOOKUP(Ventas[[#This Row],[Código]],Productos[],2,FALSE))</f>
        <v/>
      </c>
      <c r="D5653" t="str">
        <f>IF(ISBLANK(Ventas[[#This Row],[Código]]),"",VLOOKUP(Ventas[[#This Row],[Código]],Productos[],3,FALSE))</f>
        <v/>
      </c>
      <c r="E5653" s="22"/>
      <c r="F5653" s="1" t="str">
        <f>IF(ISBLANK(Ventas[[#This Row],[Código]]),"",VLOOKUP(Ventas[[#This Row],[Código]],Productos[],4,FALSE))</f>
        <v/>
      </c>
      <c r="G5653" s="1" t="str">
        <f>IF(ISBLANK(Ventas[[#This Row],[Código]]),"",VLOOKUP(Ventas[[#This Row],[Código]],Productos[],5,FALSE))</f>
        <v/>
      </c>
      <c r="H5653" s="23" t="str">
        <f>IF(ISBLANK(Ventas[[#This Row],[Código]]),"",Ventas[[#This Row],[Precio Unitario]]*Ventas[[#This Row],[Cantidad]])</f>
        <v/>
      </c>
      <c r="I5653" s="1" t="str">
        <f>IF(ISBLANK(Ventas[[#This Row],[Código]]),"",SUM(Ventas[[#This Row],[Monto]],I5652))</f>
        <v/>
      </c>
    </row>
    <row r="5654" spans="3:9" x14ac:dyDescent="0.25">
      <c r="C5654" t="str">
        <f>IF(ISBLANK(Ventas[[#This Row],[Código]]),"",VLOOKUP(Ventas[[#This Row],[Código]],Productos[],2,FALSE))</f>
        <v/>
      </c>
      <c r="D5654" t="str">
        <f>IF(ISBLANK(Ventas[[#This Row],[Código]]),"",VLOOKUP(Ventas[[#This Row],[Código]],Productos[],3,FALSE))</f>
        <v/>
      </c>
      <c r="E5654" s="22"/>
      <c r="F5654" s="1" t="str">
        <f>IF(ISBLANK(Ventas[[#This Row],[Código]]),"",VLOOKUP(Ventas[[#This Row],[Código]],Productos[],4,FALSE))</f>
        <v/>
      </c>
      <c r="G5654" s="1" t="str">
        <f>IF(ISBLANK(Ventas[[#This Row],[Código]]),"",VLOOKUP(Ventas[[#This Row],[Código]],Productos[],5,FALSE))</f>
        <v/>
      </c>
      <c r="H5654" s="23" t="str">
        <f>IF(ISBLANK(Ventas[[#This Row],[Código]]),"",Ventas[[#This Row],[Precio Unitario]]*Ventas[[#This Row],[Cantidad]])</f>
        <v/>
      </c>
      <c r="I5654" s="1" t="str">
        <f>IF(ISBLANK(Ventas[[#This Row],[Código]]),"",SUM(Ventas[[#This Row],[Monto]],I5653))</f>
        <v/>
      </c>
    </row>
    <row r="5655" spans="3:9" x14ac:dyDescent="0.25">
      <c r="C5655" t="str">
        <f>IF(ISBLANK(Ventas[[#This Row],[Código]]),"",VLOOKUP(Ventas[[#This Row],[Código]],Productos[],2,FALSE))</f>
        <v/>
      </c>
      <c r="D5655" t="str">
        <f>IF(ISBLANK(Ventas[[#This Row],[Código]]),"",VLOOKUP(Ventas[[#This Row],[Código]],Productos[],3,FALSE))</f>
        <v/>
      </c>
      <c r="E5655" s="22"/>
      <c r="F5655" s="1" t="str">
        <f>IF(ISBLANK(Ventas[[#This Row],[Código]]),"",VLOOKUP(Ventas[[#This Row],[Código]],Productos[],4,FALSE))</f>
        <v/>
      </c>
      <c r="G5655" s="1" t="str">
        <f>IF(ISBLANK(Ventas[[#This Row],[Código]]),"",VLOOKUP(Ventas[[#This Row],[Código]],Productos[],5,FALSE))</f>
        <v/>
      </c>
      <c r="H5655" s="23" t="str">
        <f>IF(ISBLANK(Ventas[[#This Row],[Código]]),"",Ventas[[#This Row],[Precio Unitario]]*Ventas[[#This Row],[Cantidad]])</f>
        <v/>
      </c>
      <c r="I5655" s="1" t="str">
        <f>IF(ISBLANK(Ventas[[#This Row],[Código]]),"",SUM(Ventas[[#This Row],[Monto]],I5654))</f>
        <v/>
      </c>
    </row>
    <row r="5656" spans="3:9" x14ac:dyDescent="0.25">
      <c r="C5656" t="str">
        <f>IF(ISBLANK(Ventas[[#This Row],[Código]]),"",VLOOKUP(Ventas[[#This Row],[Código]],Productos[],2,FALSE))</f>
        <v/>
      </c>
      <c r="D5656" t="str">
        <f>IF(ISBLANK(Ventas[[#This Row],[Código]]),"",VLOOKUP(Ventas[[#This Row],[Código]],Productos[],3,FALSE))</f>
        <v/>
      </c>
      <c r="E5656" s="22"/>
      <c r="F5656" s="1" t="str">
        <f>IF(ISBLANK(Ventas[[#This Row],[Código]]),"",VLOOKUP(Ventas[[#This Row],[Código]],Productos[],4,FALSE))</f>
        <v/>
      </c>
      <c r="G5656" s="1" t="str">
        <f>IF(ISBLANK(Ventas[[#This Row],[Código]]),"",VLOOKUP(Ventas[[#This Row],[Código]],Productos[],5,FALSE))</f>
        <v/>
      </c>
      <c r="H5656" s="23" t="str">
        <f>IF(ISBLANK(Ventas[[#This Row],[Código]]),"",Ventas[[#This Row],[Precio Unitario]]*Ventas[[#This Row],[Cantidad]])</f>
        <v/>
      </c>
      <c r="I5656" s="1" t="str">
        <f>IF(ISBLANK(Ventas[[#This Row],[Código]]),"",SUM(Ventas[[#This Row],[Monto]],I5655))</f>
        <v/>
      </c>
    </row>
    <row r="5657" spans="3:9" x14ac:dyDescent="0.25">
      <c r="C5657" t="str">
        <f>IF(ISBLANK(Ventas[[#This Row],[Código]]),"",VLOOKUP(Ventas[[#This Row],[Código]],Productos[],2,FALSE))</f>
        <v/>
      </c>
      <c r="D5657" t="str">
        <f>IF(ISBLANK(Ventas[[#This Row],[Código]]),"",VLOOKUP(Ventas[[#This Row],[Código]],Productos[],3,FALSE))</f>
        <v/>
      </c>
      <c r="E5657" s="22"/>
      <c r="F5657" s="1" t="str">
        <f>IF(ISBLANK(Ventas[[#This Row],[Código]]),"",VLOOKUP(Ventas[[#This Row],[Código]],Productos[],4,FALSE))</f>
        <v/>
      </c>
      <c r="G5657" s="1" t="str">
        <f>IF(ISBLANK(Ventas[[#This Row],[Código]]),"",VLOOKUP(Ventas[[#This Row],[Código]],Productos[],5,FALSE))</f>
        <v/>
      </c>
      <c r="H5657" s="23" t="str">
        <f>IF(ISBLANK(Ventas[[#This Row],[Código]]),"",Ventas[[#This Row],[Precio Unitario]]*Ventas[[#This Row],[Cantidad]])</f>
        <v/>
      </c>
      <c r="I5657" s="1" t="str">
        <f>IF(ISBLANK(Ventas[[#This Row],[Código]]),"",SUM(Ventas[[#This Row],[Monto]],I5656))</f>
        <v/>
      </c>
    </row>
    <row r="5658" spans="3:9" x14ac:dyDescent="0.25">
      <c r="C5658" t="str">
        <f>IF(ISBLANK(Ventas[[#This Row],[Código]]),"",VLOOKUP(Ventas[[#This Row],[Código]],Productos[],2,FALSE))</f>
        <v/>
      </c>
      <c r="D5658" t="str">
        <f>IF(ISBLANK(Ventas[[#This Row],[Código]]),"",VLOOKUP(Ventas[[#This Row],[Código]],Productos[],3,FALSE))</f>
        <v/>
      </c>
      <c r="E5658" s="22"/>
      <c r="F5658" s="1" t="str">
        <f>IF(ISBLANK(Ventas[[#This Row],[Código]]),"",VLOOKUP(Ventas[[#This Row],[Código]],Productos[],4,FALSE))</f>
        <v/>
      </c>
      <c r="G5658" s="1" t="str">
        <f>IF(ISBLANK(Ventas[[#This Row],[Código]]),"",VLOOKUP(Ventas[[#This Row],[Código]],Productos[],5,FALSE))</f>
        <v/>
      </c>
      <c r="H5658" s="23" t="str">
        <f>IF(ISBLANK(Ventas[[#This Row],[Código]]),"",Ventas[[#This Row],[Precio Unitario]]*Ventas[[#This Row],[Cantidad]])</f>
        <v/>
      </c>
      <c r="I5658" s="1" t="str">
        <f>IF(ISBLANK(Ventas[[#This Row],[Código]]),"",SUM(Ventas[[#This Row],[Monto]],I5657))</f>
        <v/>
      </c>
    </row>
    <row r="5659" spans="3:9" x14ac:dyDescent="0.25">
      <c r="C5659" t="str">
        <f>IF(ISBLANK(Ventas[[#This Row],[Código]]),"",VLOOKUP(Ventas[[#This Row],[Código]],Productos[],2,FALSE))</f>
        <v/>
      </c>
      <c r="D5659" t="str">
        <f>IF(ISBLANK(Ventas[[#This Row],[Código]]),"",VLOOKUP(Ventas[[#This Row],[Código]],Productos[],3,FALSE))</f>
        <v/>
      </c>
      <c r="E5659" s="22"/>
      <c r="F5659" s="1" t="str">
        <f>IF(ISBLANK(Ventas[[#This Row],[Código]]),"",VLOOKUP(Ventas[[#This Row],[Código]],Productos[],4,FALSE))</f>
        <v/>
      </c>
      <c r="G5659" s="1" t="str">
        <f>IF(ISBLANK(Ventas[[#This Row],[Código]]),"",VLOOKUP(Ventas[[#This Row],[Código]],Productos[],5,FALSE))</f>
        <v/>
      </c>
      <c r="H5659" s="23" t="str">
        <f>IF(ISBLANK(Ventas[[#This Row],[Código]]),"",Ventas[[#This Row],[Precio Unitario]]*Ventas[[#This Row],[Cantidad]])</f>
        <v/>
      </c>
      <c r="I5659" s="1" t="str">
        <f>IF(ISBLANK(Ventas[[#This Row],[Código]]),"",SUM(Ventas[[#This Row],[Monto]],I5658))</f>
        <v/>
      </c>
    </row>
    <row r="5660" spans="3:9" x14ac:dyDescent="0.25">
      <c r="C5660" t="str">
        <f>IF(ISBLANK(Ventas[[#This Row],[Código]]),"",VLOOKUP(Ventas[[#This Row],[Código]],Productos[],2,FALSE))</f>
        <v/>
      </c>
      <c r="D5660" t="str">
        <f>IF(ISBLANK(Ventas[[#This Row],[Código]]),"",VLOOKUP(Ventas[[#This Row],[Código]],Productos[],3,FALSE))</f>
        <v/>
      </c>
      <c r="E5660" s="22"/>
      <c r="F5660" s="1" t="str">
        <f>IF(ISBLANK(Ventas[[#This Row],[Código]]),"",VLOOKUP(Ventas[[#This Row],[Código]],Productos[],4,FALSE))</f>
        <v/>
      </c>
      <c r="G5660" s="1" t="str">
        <f>IF(ISBLANK(Ventas[[#This Row],[Código]]),"",VLOOKUP(Ventas[[#This Row],[Código]],Productos[],5,FALSE))</f>
        <v/>
      </c>
      <c r="H5660" s="23" t="str">
        <f>IF(ISBLANK(Ventas[[#This Row],[Código]]),"",Ventas[[#This Row],[Precio Unitario]]*Ventas[[#This Row],[Cantidad]])</f>
        <v/>
      </c>
      <c r="I5660" s="1" t="str">
        <f>IF(ISBLANK(Ventas[[#This Row],[Código]]),"",SUM(Ventas[[#This Row],[Monto]],I5659))</f>
        <v/>
      </c>
    </row>
    <row r="5661" spans="3:9" x14ac:dyDescent="0.25">
      <c r="C5661" t="str">
        <f>IF(ISBLANK(Ventas[[#This Row],[Código]]),"",VLOOKUP(Ventas[[#This Row],[Código]],Productos[],2,FALSE))</f>
        <v/>
      </c>
      <c r="D5661" t="str">
        <f>IF(ISBLANK(Ventas[[#This Row],[Código]]),"",VLOOKUP(Ventas[[#This Row],[Código]],Productos[],3,FALSE))</f>
        <v/>
      </c>
      <c r="E5661" s="22"/>
      <c r="F5661" s="1" t="str">
        <f>IF(ISBLANK(Ventas[[#This Row],[Código]]),"",VLOOKUP(Ventas[[#This Row],[Código]],Productos[],4,FALSE))</f>
        <v/>
      </c>
      <c r="G5661" s="1" t="str">
        <f>IF(ISBLANK(Ventas[[#This Row],[Código]]),"",VLOOKUP(Ventas[[#This Row],[Código]],Productos[],5,FALSE))</f>
        <v/>
      </c>
      <c r="H5661" s="23" t="str">
        <f>IF(ISBLANK(Ventas[[#This Row],[Código]]),"",Ventas[[#This Row],[Precio Unitario]]*Ventas[[#This Row],[Cantidad]])</f>
        <v/>
      </c>
      <c r="I5661" s="1" t="str">
        <f>IF(ISBLANK(Ventas[[#This Row],[Código]]),"",SUM(Ventas[[#This Row],[Monto]],I5660))</f>
        <v/>
      </c>
    </row>
    <row r="5662" spans="3:9" x14ac:dyDescent="0.25">
      <c r="C5662" t="str">
        <f>IF(ISBLANK(Ventas[[#This Row],[Código]]),"",VLOOKUP(Ventas[[#This Row],[Código]],Productos[],2,FALSE))</f>
        <v/>
      </c>
      <c r="D5662" t="str">
        <f>IF(ISBLANK(Ventas[[#This Row],[Código]]),"",VLOOKUP(Ventas[[#This Row],[Código]],Productos[],3,FALSE))</f>
        <v/>
      </c>
      <c r="E5662" s="22"/>
      <c r="F5662" s="1" t="str">
        <f>IF(ISBLANK(Ventas[[#This Row],[Código]]),"",VLOOKUP(Ventas[[#This Row],[Código]],Productos[],4,FALSE))</f>
        <v/>
      </c>
      <c r="G5662" s="1" t="str">
        <f>IF(ISBLANK(Ventas[[#This Row],[Código]]),"",VLOOKUP(Ventas[[#This Row],[Código]],Productos[],5,FALSE))</f>
        <v/>
      </c>
      <c r="H5662" s="23" t="str">
        <f>IF(ISBLANK(Ventas[[#This Row],[Código]]),"",Ventas[[#This Row],[Precio Unitario]]*Ventas[[#This Row],[Cantidad]])</f>
        <v/>
      </c>
      <c r="I5662" s="1" t="str">
        <f>IF(ISBLANK(Ventas[[#This Row],[Código]]),"",SUM(Ventas[[#This Row],[Monto]],I5661))</f>
        <v/>
      </c>
    </row>
    <row r="5663" spans="3:9" x14ac:dyDescent="0.25">
      <c r="C5663" t="str">
        <f>IF(ISBLANK(Ventas[[#This Row],[Código]]),"",VLOOKUP(Ventas[[#This Row],[Código]],Productos[],2,FALSE))</f>
        <v/>
      </c>
      <c r="D5663" t="str">
        <f>IF(ISBLANK(Ventas[[#This Row],[Código]]),"",VLOOKUP(Ventas[[#This Row],[Código]],Productos[],3,FALSE))</f>
        <v/>
      </c>
      <c r="E5663" s="22"/>
      <c r="F5663" s="1" t="str">
        <f>IF(ISBLANK(Ventas[[#This Row],[Código]]),"",VLOOKUP(Ventas[[#This Row],[Código]],Productos[],4,FALSE))</f>
        <v/>
      </c>
      <c r="G5663" s="1" t="str">
        <f>IF(ISBLANK(Ventas[[#This Row],[Código]]),"",VLOOKUP(Ventas[[#This Row],[Código]],Productos[],5,FALSE))</f>
        <v/>
      </c>
      <c r="H5663" s="23" t="str">
        <f>IF(ISBLANK(Ventas[[#This Row],[Código]]),"",Ventas[[#This Row],[Precio Unitario]]*Ventas[[#This Row],[Cantidad]])</f>
        <v/>
      </c>
      <c r="I5663" s="1" t="str">
        <f>IF(ISBLANK(Ventas[[#This Row],[Código]]),"",SUM(Ventas[[#This Row],[Monto]],I5662))</f>
        <v/>
      </c>
    </row>
    <row r="5664" spans="3:9" x14ac:dyDescent="0.25">
      <c r="C5664" t="str">
        <f>IF(ISBLANK(Ventas[[#This Row],[Código]]),"",VLOOKUP(Ventas[[#This Row],[Código]],Productos[],2,FALSE))</f>
        <v/>
      </c>
      <c r="D5664" t="str">
        <f>IF(ISBLANK(Ventas[[#This Row],[Código]]),"",VLOOKUP(Ventas[[#This Row],[Código]],Productos[],3,FALSE))</f>
        <v/>
      </c>
      <c r="E5664" s="22"/>
      <c r="F5664" s="1" t="str">
        <f>IF(ISBLANK(Ventas[[#This Row],[Código]]),"",VLOOKUP(Ventas[[#This Row],[Código]],Productos[],4,FALSE))</f>
        <v/>
      </c>
      <c r="G5664" s="1" t="str">
        <f>IF(ISBLANK(Ventas[[#This Row],[Código]]),"",VLOOKUP(Ventas[[#This Row],[Código]],Productos[],5,FALSE))</f>
        <v/>
      </c>
      <c r="H5664" s="23" t="str">
        <f>IF(ISBLANK(Ventas[[#This Row],[Código]]),"",Ventas[[#This Row],[Precio Unitario]]*Ventas[[#This Row],[Cantidad]])</f>
        <v/>
      </c>
      <c r="I5664" s="1" t="str">
        <f>IF(ISBLANK(Ventas[[#This Row],[Código]]),"",SUM(Ventas[[#This Row],[Monto]],I5663))</f>
        <v/>
      </c>
    </row>
    <row r="5665" spans="3:9" x14ac:dyDescent="0.25">
      <c r="C5665" t="str">
        <f>IF(ISBLANK(Ventas[[#This Row],[Código]]),"",VLOOKUP(Ventas[[#This Row],[Código]],Productos[],2,FALSE))</f>
        <v/>
      </c>
      <c r="D5665" t="str">
        <f>IF(ISBLANK(Ventas[[#This Row],[Código]]),"",VLOOKUP(Ventas[[#This Row],[Código]],Productos[],3,FALSE))</f>
        <v/>
      </c>
      <c r="E5665" s="22"/>
      <c r="F5665" s="1" t="str">
        <f>IF(ISBLANK(Ventas[[#This Row],[Código]]),"",VLOOKUP(Ventas[[#This Row],[Código]],Productos[],4,FALSE))</f>
        <v/>
      </c>
      <c r="G5665" s="1" t="str">
        <f>IF(ISBLANK(Ventas[[#This Row],[Código]]),"",VLOOKUP(Ventas[[#This Row],[Código]],Productos[],5,FALSE))</f>
        <v/>
      </c>
      <c r="H5665" s="23" t="str">
        <f>IF(ISBLANK(Ventas[[#This Row],[Código]]),"",Ventas[[#This Row],[Precio Unitario]]*Ventas[[#This Row],[Cantidad]])</f>
        <v/>
      </c>
      <c r="I5665" s="1" t="str">
        <f>IF(ISBLANK(Ventas[[#This Row],[Código]]),"",SUM(Ventas[[#This Row],[Monto]],I5664))</f>
        <v/>
      </c>
    </row>
    <row r="5666" spans="3:9" x14ac:dyDescent="0.25">
      <c r="C5666" t="str">
        <f>IF(ISBLANK(Ventas[[#This Row],[Código]]),"",VLOOKUP(Ventas[[#This Row],[Código]],Productos[],2,FALSE))</f>
        <v/>
      </c>
      <c r="D5666" t="str">
        <f>IF(ISBLANK(Ventas[[#This Row],[Código]]),"",VLOOKUP(Ventas[[#This Row],[Código]],Productos[],3,FALSE))</f>
        <v/>
      </c>
      <c r="E5666" s="22"/>
      <c r="F5666" s="1" t="str">
        <f>IF(ISBLANK(Ventas[[#This Row],[Código]]),"",VLOOKUP(Ventas[[#This Row],[Código]],Productos[],4,FALSE))</f>
        <v/>
      </c>
      <c r="G5666" s="1" t="str">
        <f>IF(ISBLANK(Ventas[[#This Row],[Código]]),"",VLOOKUP(Ventas[[#This Row],[Código]],Productos[],5,FALSE))</f>
        <v/>
      </c>
      <c r="H5666" s="23" t="str">
        <f>IF(ISBLANK(Ventas[[#This Row],[Código]]),"",Ventas[[#This Row],[Precio Unitario]]*Ventas[[#This Row],[Cantidad]])</f>
        <v/>
      </c>
      <c r="I5666" s="1" t="str">
        <f>IF(ISBLANK(Ventas[[#This Row],[Código]]),"",SUM(Ventas[[#This Row],[Monto]],I5665))</f>
        <v/>
      </c>
    </row>
    <row r="5667" spans="3:9" x14ac:dyDescent="0.25">
      <c r="C5667" t="str">
        <f>IF(ISBLANK(Ventas[[#This Row],[Código]]),"",VLOOKUP(Ventas[[#This Row],[Código]],Productos[],2,FALSE))</f>
        <v/>
      </c>
      <c r="D5667" t="str">
        <f>IF(ISBLANK(Ventas[[#This Row],[Código]]),"",VLOOKUP(Ventas[[#This Row],[Código]],Productos[],3,FALSE))</f>
        <v/>
      </c>
      <c r="E5667" s="22"/>
      <c r="F5667" s="1" t="str">
        <f>IF(ISBLANK(Ventas[[#This Row],[Código]]),"",VLOOKUP(Ventas[[#This Row],[Código]],Productos[],4,FALSE))</f>
        <v/>
      </c>
      <c r="G5667" s="1" t="str">
        <f>IF(ISBLANK(Ventas[[#This Row],[Código]]),"",VLOOKUP(Ventas[[#This Row],[Código]],Productos[],5,FALSE))</f>
        <v/>
      </c>
      <c r="H5667" s="23" t="str">
        <f>IF(ISBLANK(Ventas[[#This Row],[Código]]),"",Ventas[[#This Row],[Precio Unitario]]*Ventas[[#This Row],[Cantidad]])</f>
        <v/>
      </c>
      <c r="I5667" s="1" t="str">
        <f>IF(ISBLANK(Ventas[[#This Row],[Código]]),"",SUM(Ventas[[#This Row],[Monto]],I5666))</f>
        <v/>
      </c>
    </row>
    <row r="5668" spans="3:9" x14ac:dyDescent="0.25">
      <c r="C5668" t="str">
        <f>IF(ISBLANK(Ventas[[#This Row],[Código]]),"",VLOOKUP(Ventas[[#This Row],[Código]],Productos[],2,FALSE))</f>
        <v/>
      </c>
      <c r="D5668" t="str">
        <f>IF(ISBLANK(Ventas[[#This Row],[Código]]),"",VLOOKUP(Ventas[[#This Row],[Código]],Productos[],3,FALSE))</f>
        <v/>
      </c>
      <c r="E5668" s="22"/>
      <c r="F5668" s="1" t="str">
        <f>IF(ISBLANK(Ventas[[#This Row],[Código]]),"",VLOOKUP(Ventas[[#This Row],[Código]],Productos[],4,FALSE))</f>
        <v/>
      </c>
      <c r="G5668" s="1" t="str">
        <f>IF(ISBLANK(Ventas[[#This Row],[Código]]),"",VLOOKUP(Ventas[[#This Row],[Código]],Productos[],5,FALSE))</f>
        <v/>
      </c>
      <c r="H5668" s="23" t="str">
        <f>IF(ISBLANK(Ventas[[#This Row],[Código]]),"",Ventas[[#This Row],[Precio Unitario]]*Ventas[[#This Row],[Cantidad]])</f>
        <v/>
      </c>
      <c r="I5668" s="1" t="str">
        <f>IF(ISBLANK(Ventas[[#This Row],[Código]]),"",SUM(Ventas[[#This Row],[Monto]],I5667))</f>
        <v/>
      </c>
    </row>
    <row r="5669" spans="3:9" x14ac:dyDescent="0.25">
      <c r="C5669" t="str">
        <f>IF(ISBLANK(Ventas[[#This Row],[Código]]),"",VLOOKUP(Ventas[[#This Row],[Código]],Productos[],2,FALSE))</f>
        <v/>
      </c>
      <c r="D5669" t="str">
        <f>IF(ISBLANK(Ventas[[#This Row],[Código]]),"",VLOOKUP(Ventas[[#This Row],[Código]],Productos[],3,FALSE))</f>
        <v/>
      </c>
      <c r="E5669" s="22"/>
      <c r="F5669" s="1" t="str">
        <f>IF(ISBLANK(Ventas[[#This Row],[Código]]),"",VLOOKUP(Ventas[[#This Row],[Código]],Productos[],4,FALSE))</f>
        <v/>
      </c>
      <c r="G5669" s="1" t="str">
        <f>IF(ISBLANK(Ventas[[#This Row],[Código]]),"",VLOOKUP(Ventas[[#This Row],[Código]],Productos[],5,FALSE))</f>
        <v/>
      </c>
      <c r="H5669" s="23" t="str">
        <f>IF(ISBLANK(Ventas[[#This Row],[Código]]),"",Ventas[[#This Row],[Precio Unitario]]*Ventas[[#This Row],[Cantidad]])</f>
        <v/>
      </c>
      <c r="I5669" s="1" t="str">
        <f>IF(ISBLANK(Ventas[[#This Row],[Código]]),"",SUM(Ventas[[#This Row],[Monto]],I5668))</f>
        <v/>
      </c>
    </row>
    <row r="5670" spans="3:9" x14ac:dyDescent="0.25">
      <c r="C5670" t="str">
        <f>IF(ISBLANK(Ventas[[#This Row],[Código]]),"",VLOOKUP(Ventas[[#This Row],[Código]],Productos[],2,FALSE))</f>
        <v/>
      </c>
      <c r="D5670" t="str">
        <f>IF(ISBLANK(Ventas[[#This Row],[Código]]),"",VLOOKUP(Ventas[[#This Row],[Código]],Productos[],3,FALSE))</f>
        <v/>
      </c>
      <c r="E5670" s="22"/>
      <c r="F5670" s="1" t="str">
        <f>IF(ISBLANK(Ventas[[#This Row],[Código]]),"",VLOOKUP(Ventas[[#This Row],[Código]],Productos[],4,FALSE))</f>
        <v/>
      </c>
      <c r="G5670" s="1" t="str">
        <f>IF(ISBLANK(Ventas[[#This Row],[Código]]),"",VLOOKUP(Ventas[[#This Row],[Código]],Productos[],5,FALSE))</f>
        <v/>
      </c>
      <c r="H5670" s="23" t="str">
        <f>IF(ISBLANK(Ventas[[#This Row],[Código]]),"",Ventas[[#This Row],[Precio Unitario]]*Ventas[[#This Row],[Cantidad]])</f>
        <v/>
      </c>
      <c r="I5670" s="1" t="str">
        <f>IF(ISBLANK(Ventas[[#This Row],[Código]]),"",SUM(Ventas[[#This Row],[Monto]],I5669))</f>
        <v/>
      </c>
    </row>
    <row r="5671" spans="3:9" x14ac:dyDescent="0.25">
      <c r="C5671" t="str">
        <f>IF(ISBLANK(Ventas[[#This Row],[Código]]),"",VLOOKUP(Ventas[[#This Row],[Código]],Productos[],2,FALSE))</f>
        <v/>
      </c>
      <c r="D5671" t="str">
        <f>IF(ISBLANK(Ventas[[#This Row],[Código]]),"",VLOOKUP(Ventas[[#This Row],[Código]],Productos[],3,FALSE))</f>
        <v/>
      </c>
      <c r="E5671" s="22"/>
      <c r="F5671" s="1" t="str">
        <f>IF(ISBLANK(Ventas[[#This Row],[Código]]),"",VLOOKUP(Ventas[[#This Row],[Código]],Productos[],4,FALSE))</f>
        <v/>
      </c>
      <c r="G5671" s="1" t="str">
        <f>IF(ISBLANK(Ventas[[#This Row],[Código]]),"",VLOOKUP(Ventas[[#This Row],[Código]],Productos[],5,FALSE))</f>
        <v/>
      </c>
      <c r="H5671" s="23" t="str">
        <f>IF(ISBLANK(Ventas[[#This Row],[Código]]),"",Ventas[[#This Row],[Precio Unitario]]*Ventas[[#This Row],[Cantidad]])</f>
        <v/>
      </c>
      <c r="I5671" s="1" t="str">
        <f>IF(ISBLANK(Ventas[[#This Row],[Código]]),"",SUM(Ventas[[#This Row],[Monto]],I5670))</f>
        <v/>
      </c>
    </row>
    <row r="5672" spans="3:9" x14ac:dyDescent="0.25">
      <c r="C5672" t="str">
        <f>IF(ISBLANK(Ventas[[#This Row],[Código]]),"",VLOOKUP(Ventas[[#This Row],[Código]],Productos[],2,FALSE))</f>
        <v/>
      </c>
      <c r="D5672" t="str">
        <f>IF(ISBLANK(Ventas[[#This Row],[Código]]),"",VLOOKUP(Ventas[[#This Row],[Código]],Productos[],3,FALSE))</f>
        <v/>
      </c>
      <c r="E5672" s="22"/>
      <c r="F5672" s="1" t="str">
        <f>IF(ISBLANK(Ventas[[#This Row],[Código]]),"",VLOOKUP(Ventas[[#This Row],[Código]],Productos[],4,FALSE))</f>
        <v/>
      </c>
      <c r="G5672" s="1" t="str">
        <f>IF(ISBLANK(Ventas[[#This Row],[Código]]),"",VLOOKUP(Ventas[[#This Row],[Código]],Productos[],5,FALSE))</f>
        <v/>
      </c>
      <c r="H5672" s="23" t="str">
        <f>IF(ISBLANK(Ventas[[#This Row],[Código]]),"",Ventas[[#This Row],[Precio Unitario]]*Ventas[[#This Row],[Cantidad]])</f>
        <v/>
      </c>
      <c r="I5672" s="1" t="str">
        <f>IF(ISBLANK(Ventas[[#This Row],[Código]]),"",SUM(Ventas[[#This Row],[Monto]],I5671))</f>
        <v/>
      </c>
    </row>
    <row r="5673" spans="3:9" x14ac:dyDescent="0.25">
      <c r="C5673" t="str">
        <f>IF(ISBLANK(Ventas[[#This Row],[Código]]),"",VLOOKUP(Ventas[[#This Row],[Código]],Productos[],2,FALSE))</f>
        <v/>
      </c>
      <c r="D5673" t="str">
        <f>IF(ISBLANK(Ventas[[#This Row],[Código]]),"",VLOOKUP(Ventas[[#This Row],[Código]],Productos[],3,FALSE))</f>
        <v/>
      </c>
      <c r="E5673" s="22"/>
      <c r="F5673" s="1" t="str">
        <f>IF(ISBLANK(Ventas[[#This Row],[Código]]),"",VLOOKUP(Ventas[[#This Row],[Código]],Productos[],4,FALSE))</f>
        <v/>
      </c>
      <c r="G5673" s="1" t="str">
        <f>IF(ISBLANK(Ventas[[#This Row],[Código]]),"",VLOOKUP(Ventas[[#This Row],[Código]],Productos[],5,FALSE))</f>
        <v/>
      </c>
      <c r="H5673" s="23" t="str">
        <f>IF(ISBLANK(Ventas[[#This Row],[Código]]),"",Ventas[[#This Row],[Precio Unitario]]*Ventas[[#This Row],[Cantidad]])</f>
        <v/>
      </c>
      <c r="I5673" s="1" t="str">
        <f>IF(ISBLANK(Ventas[[#This Row],[Código]]),"",SUM(Ventas[[#This Row],[Monto]],I5672))</f>
        <v/>
      </c>
    </row>
    <row r="5674" spans="3:9" x14ac:dyDescent="0.25">
      <c r="C5674" t="str">
        <f>IF(ISBLANK(Ventas[[#This Row],[Código]]),"",VLOOKUP(Ventas[[#This Row],[Código]],Productos[],2,FALSE))</f>
        <v/>
      </c>
      <c r="D5674" t="str">
        <f>IF(ISBLANK(Ventas[[#This Row],[Código]]),"",VLOOKUP(Ventas[[#This Row],[Código]],Productos[],3,FALSE))</f>
        <v/>
      </c>
      <c r="E5674" s="22"/>
      <c r="F5674" s="1" t="str">
        <f>IF(ISBLANK(Ventas[[#This Row],[Código]]),"",VLOOKUP(Ventas[[#This Row],[Código]],Productos[],4,FALSE))</f>
        <v/>
      </c>
      <c r="G5674" s="1" t="str">
        <f>IF(ISBLANK(Ventas[[#This Row],[Código]]),"",VLOOKUP(Ventas[[#This Row],[Código]],Productos[],5,FALSE))</f>
        <v/>
      </c>
      <c r="H5674" s="23" t="str">
        <f>IF(ISBLANK(Ventas[[#This Row],[Código]]),"",Ventas[[#This Row],[Precio Unitario]]*Ventas[[#This Row],[Cantidad]])</f>
        <v/>
      </c>
      <c r="I5674" s="1" t="str">
        <f>IF(ISBLANK(Ventas[[#This Row],[Código]]),"",SUM(Ventas[[#This Row],[Monto]],I5673))</f>
        <v/>
      </c>
    </row>
    <row r="5675" spans="3:9" x14ac:dyDescent="0.25">
      <c r="C5675" t="str">
        <f>IF(ISBLANK(Ventas[[#This Row],[Código]]),"",VLOOKUP(Ventas[[#This Row],[Código]],Productos[],2,FALSE))</f>
        <v/>
      </c>
      <c r="D5675" t="str">
        <f>IF(ISBLANK(Ventas[[#This Row],[Código]]),"",VLOOKUP(Ventas[[#This Row],[Código]],Productos[],3,FALSE))</f>
        <v/>
      </c>
      <c r="E5675" s="22"/>
      <c r="F5675" s="1" t="str">
        <f>IF(ISBLANK(Ventas[[#This Row],[Código]]),"",VLOOKUP(Ventas[[#This Row],[Código]],Productos[],4,FALSE))</f>
        <v/>
      </c>
      <c r="G5675" s="1" t="str">
        <f>IF(ISBLANK(Ventas[[#This Row],[Código]]),"",VLOOKUP(Ventas[[#This Row],[Código]],Productos[],5,FALSE))</f>
        <v/>
      </c>
      <c r="H5675" s="23" t="str">
        <f>IF(ISBLANK(Ventas[[#This Row],[Código]]),"",Ventas[[#This Row],[Precio Unitario]]*Ventas[[#This Row],[Cantidad]])</f>
        <v/>
      </c>
      <c r="I5675" s="1" t="str">
        <f>IF(ISBLANK(Ventas[[#This Row],[Código]]),"",SUM(Ventas[[#This Row],[Monto]],I5674))</f>
        <v/>
      </c>
    </row>
    <row r="5676" spans="3:9" x14ac:dyDescent="0.25">
      <c r="C5676" t="str">
        <f>IF(ISBLANK(Ventas[[#This Row],[Código]]),"",VLOOKUP(Ventas[[#This Row],[Código]],Productos[],2,FALSE))</f>
        <v/>
      </c>
      <c r="D5676" t="str">
        <f>IF(ISBLANK(Ventas[[#This Row],[Código]]),"",VLOOKUP(Ventas[[#This Row],[Código]],Productos[],3,FALSE))</f>
        <v/>
      </c>
      <c r="E5676" s="22"/>
      <c r="F5676" s="1" t="str">
        <f>IF(ISBLANK(Ventas[[#This Row],[Código]]),"",VLOOKUP(Ventas[[#This Row],[Código]],Productos[],4,FALSE))</f>
        <v/>
      </c>
      <c r="G5676" s="1" t="str">
        <f>IF(ISBLANK(Ventas[[#This Row],[Código]]),"",VLOOKUP(Ventas[[#This Row],[Código]],Productos[],5,FALSE))</f>
        <v/>
      </c>
      <c r="H5676" s="23" t="str">
        <f>IF(ISBLANK(Ventas[[#This Row],[Código]]),"",Ventas[[#This Row],[Precio Unitario]]*Ventas[[#This Row],[Cantidad]])</f>
        <v/>
      </c>
      <c r="I5676" s="1" t="str">
        <f>IF(ISBLANK(Ventas[[#This Row],[Código]]),"",SUM(Ventas[[#This Row],[Monto]],I5675))</f>
        <v/>
      </c>
    </row>
    <row r="5677" spans="3:9" x14ac:dyDescent="0.25">
      <c r="C5677" t="str">
        <f>IF(ISBLANK(Ventas[[#This Row],[Código]]),"",VLOOKUP(Ventas[[#This Row],[Código]],Productos[],2,FALSE))</f>
        <v/>
      </c>
      <c r="D5677" t="str">
        <f>IF(ISBLANK(Ventas[[#This Row],[Código]]),"",VLOOKUP(Ventas[[#This Row],[Código]],Productos[],3,FALSE))</f>
        <v/>
      </c>
      <c r="E5677" s="22"/>
      <c r="F5677" s="1" t="str">
        <f>IF(ISBLANK(Ventas[[#This Row],[Código]]),"",VLOOKUP(Ventas[[#This Row],[Código]],Productos[],4,FALSE))</f>
        <v/>
      </c>
      <c r="G5677" s="1" t="str">
        <f>IF(ISBLANK(Ventas[[#This Row],[Código]]),"",VLOOKUP(Ventas[[#This Row],[Código]],Productos[],5,FALSE))</f>
        <v/>
      </c>
      <c r="H5677" s="23" t="str">
        <f>IF(ISBLANK(Ventas[[#This Row],[Código]]),"",Ventas[[#This Row],[Precio Unitario]]*Ventas[[#This Row],[Cantidad]])</f>
        <v/>
      </c>
      <c r="I5677" s="1" t="str">
        <f>IF(ISBLANK(Ventas[[#This Row],[Código]]),"",SUM(Ventas[[#This Row],[Monto]],I5676))</f>
        <v/>
      </c>
    </row>
    <row r="5678" spans="3:9" x14ac:dyDescent="0.25">
      <c r="C5678" t="str">
        <f>IF(ISBLANK(Ventas[[#This Row],[Código]]),"",VLOOKUP(Ventas[[#This Row],[Código]],Productos[],2,FALSE))</f>
        <v/>
      </c>
      <c r="D5678" t="str">
        <f>IF(ISBLANK(Ventas[[#This Row],[Código]]),"",VLOOKUP(Ventas[[#This Row],[Código]],Productos[],3,FALSE))</f>
        <v/>
      </c>
      <c r="E5678" s="22"/>
      <c r="F5678" s="1" t="str">
        <f>IF(ISBLANK(Ventas[[#This Row],[Código]]),"",VLOOKUP(Ventas[[#This Row],[Código]],Productos[],4,FALSE))</f>
        <v/>
      </c>
      <c r="G5678" s="1" t="str">
        <f>IF(ISBLANK(Ventas[[#This Row],[Código]]),"",VLOOKUP(Ventas[[#This Row],[Código]],Productos[],5,FALSE))</f>
        <v/>
      </c>
      <c r="H5678" s="23" t="str">
        <f>IF(ISBLANK(Ventas[[#This Row],[Código]]),"",Ventas[[#This Row],[Precio Unitario]]*Ventas[[#This Row],[Cantidad]])</f>
        <v/>
      </c>
      <c r="I5678" s="1" t="str">
        <f>IF(ISBLANK(Ventas[[#This Row],[Código]]),"",SUM(Ventas[[#This Row],[Monto]],I5677))</f>
        <v/>
      </c>
    </row>
    <row r="5679" spans="3:9" x14ac:dyDescent="0.25">
      <c r="C5679" t="str">
        <f>IF(ISBLANK(Ventas[[#This Row],[Código]]),"",VLOOKUP(Ventas[[#This Row],[Código]],Productos[],2,FALSE))</f>
        <v/>
      </c>
      <c r="D5679" t="str">
        <f>IF(ISBLANK(Ventas[[#This Row],[Código]]),"",VLOOKUP(Ventas[[#This Row],[Código]],Productos[],3,FALSE))</f>
        <v/>
      </c>
      <c r="E5679" s="22"/>
      <c r="F5679" s="1" t="str">
        <f>IF(ISBLANK(Ventas[[#This Row],[Código]]),"",VLOOKUP(Ventas[[#This Row],[Código]],Productos[],4,FALSE))</f>
        <v/>
      </c>
      <c r="G5679" s="1" t="str">
        <f>IF(ISBLANK(Ventas[[#This Row],[Código]]),"",VLOOKUP(Ventas[[#This Row],[Código]],Productos[],5,FALSE))</f>
        <v/>
      </c>
      <c r="H5679" s="23" t="str">
        <f>IF(ISBLANK(Ventas[[#This Row],[Código]]),"",Ventas[[#This Row],[Precio Unitario]]*Ventas[[#This Row],[Cantidad]])</f>
        <v/>
      </c>
      <c r="I5679" s="1" t="str">
        <f>IF(ISBLANK(Ventas[[#This Row],[Código]]),"",SUM(Ventas[[#This Row],[Monto]],I5678))</f>
        <v/>
      </c>
    </row>
    <row r="5680" spans="3:9" x14ac:dyDescent="0.25">
      <c r="C5680" t="str">
        <f>IF(ISBLANK(Ventas[[#This Row],[Código]]),"",VLOOKUP(Ventas[[#This Row],[Código]],Productos[],2,FALSE))</f>
        <v/>
      </c>
      <c r="D5680" t="str">
        <f>IF(ISBLANK(Ventas[[#This Row],[Código]]),"",VLOOKUP(Ventas[[#This Row],[Código]],Productos[],3,FALSE))</f>
        <v/>
      </c>
      <c r="E5680" s="22"/>
      <c r="F5680" s="1" t="str">
        <f>IF(ISBLANK(Ventas[[#This Row],[Código]]),"",VLOOKUP(Ventas[[#This Row],[Código]],Productos[],4,FALSE))</f>
        <v/>
      </c>
      <c r="G5680" s="1" t="str">
        <f>IF(ISBLANK(Ventas[[#This Row],[Código]]),"",VLOOKUP(Ventas[[#This Row],[Código]],Productos[],5,FALSE))</f>
        <v/>
      </c>
      <c r="H5680" s="23" t="str">
        <f>IF(ISBLANK(Ventas[[#This Row],[Código]]),"",Ventas[[#This Row],[Precio Unitario]]*Ventas[[#This Row],[Cantidad]])</f>
        <v/>
      </c>
      <c r="I5680" s="1" t="str">
        <f>IF(ISBLANK(Ventas[[#This Row],[Código]]),"",SUM(Ventas[[#This Row],[Monto]],I5679))</f>
        <v/>
      </c>
    </row>
    <row r="5681" spans="3:9" x14ac:dyDescent="0.25">
      <c r="C5681" t="str">
        <f>IF(ISBLANK(Ventas[[#This Row],[Código]]),"",VLOOKUP(Ventas[[#This Row],[Código]],Productos[],2,FALSE))</f>
        <v/>
      </c>
      <c r="D5681" t="str">
        <f>IF(ISBLANK(Ventas[[#This Row],[Código]]),"",VLOOKUP(Ventas[[#This Row],[Código]],Productos[],3,FALSE))</f>
        <v/>
      </c>
      <c r="E5681" s="22"/>
      <c r="F5681" s="1" t="str">
        <f>IF(ISBLANK(Ventas[[#This Row],[Código]]),"",VLOOKUP(Ventas[[#This Row],[Código]],Productos[],4,FALSE))</f>
        <v/>
      </c>
      <c r="G5681" s="1" t="str">
        <f>IF(ISBLANK(Ventas[[#This Row],[Código]]),"",VLOOKUP(Ventas[[#This Row],[Código]],Productos[],5,FALSE))</f>
        <v/>
      </c>
      <c r="H5681" s="23" t="str">
        <f>IF(ISBLANK(Ventas[[#This Row],[Código]]),"",Ventas[[#This Row],[Precio Unitario]]*Ventas[[#This Row],[Cantidad]])</f>
        <v/>
      </c>
      <c r="I5681" s="1" t="str">
        <f>IF(ISBLANK(Ventas[[#This Row],[Código]]),"",SUM(Ventas[[#This Row],[Monto]],I5680))</f>
        <v/>
      </c>
    </row>
    <row r="5682" spans="3:9" x14ac:dyDescent="0.25">
      <c r="C5682" t="str">
        <f>IF(ISBLANK(Ventas[[#This Row],[Código]]),"",VLOOKUP(Ventas[[#This Row],[Código]],Productos[],2,FALSE))</f>
        <v/>
      </c>
      <c r="D5682" t="str">
        <f>IF(ISBLANK(Ventas[[#This Row],[Código]]),"",VLOOKUP(Ventas[[#This Row],[Código]],Productos[],3,FALSE))</f>
        <v/>
      </c>
      <c r="E5682" s="22"/>
      <c r="F5682" s="1" t="str">
        <f>IF(ISBLANK(Ventas[[#This Row],[Código]]),"",VLOOKUP(Ventas[[#This Row],[Código]],Productos[],4,FALSE))</f>
        <v/>
      </c>
      <c r="G5682" s="1" t="str">
        <f>IF(ISBLANK(Ventas[[#This Row],[Código]]),"",VLOOKUP(Ventas[[#This Row],[Código]],Productos[],5,FALSE))</f>
        <v/>
      </c>
      <c r="H5682" s="23" t="str">
        <f>IF(ISBLANK(Ventas[[#This Row],[Código]]),"",Ventas[[#This Row],[Precio Unitario]]*Ventas[[#This Row],[Cantidad]])</f>
        <v/>
      </c>
      <c r="I5682" s="1" t="str">
        <f>IF(ISBLANK(Ventas[[#This Row],[Código]]),"",SUM(Ventas[[#This Row],[Monto]],I5681))</f>
        <v/>
      </c>
    </row>
    <row r="5683" spans="3:9" x14ac:dyDescent="0.25">
      <c r="C5683" t="str">
        <f>IF(ISBLANK(Ventas[[#This Row],[Código]]),"",VLOOKUP(Ventas[[#This Row],[Código]],Productos[],2,FALSE))</f>
        <v/>
      </c>
      <c r="D5683" t="str">
        <f>IF(ISBLANK(Ventas[[#This Row],[Código]]),"",VLOOKUP(Ventas[[#This Row],[Código]],Productos[],3,FALSE))</f>
        <v/>
      </c>
      <c r="E5683" s="22"/>
      <c r="F5683" s="1" t="str">
        <f>IF(ISBLANK(Ventas[[#This Row],[Código]]),"",VLOOKUP(Ventas[[#This Row],[Código]],Productos[],4,FALSE))</f>
        <v/>
      </c>
      <c r="G5683" s="1" t="str">
        <f>IF(ISBLANK(Ventas[[#This Row],[Código]]),"",VLOOKUP(Ventas[[#This Row],[Código]],Productos[],5,FALSE))</f>
        <v/>
      </c>
      <c r="H5683" s="23" t="str">
        <f>IF(ISBLANK(Ventas[[#This Row],[Código]]),"",Ventas[[#This Row],[Precio Unitario]]*Ventas[[#This Row],[Cantidad]])</f>
        <v/>
      </c>
      <c r="I5683" s="1" t="str">
        <f>IF(ISBLANK(Ventas[[#This Row],[Código]]),"",SUM(Ventas[[#This Row],[Monto]],I5682))</f>
        <v/>
      </c>
    </row>
    <row r="5684" spans="3:9" x14ac:dyDescent="0.25">
      <c r="C5684" t="str">
        <f>IF(ISBLANK(Ventas[[#This Row],[Código]]),"",VLOOKUP(Ventas[[#This Row],[Código]],Productos[],2,FALSE))</f>
        <v/>
      </c>
      <c r="D5684" t="str">
        <f>IF(ISBLANK(Ventas[[#This Row],[Código]]),"",VLOOKUP(Ventas[[#This Row],[Código]],Productos[],3,FALSE))</f>
        <v/>
      </c>
      <c r="E5684" s="22"/>
      <c r="F5684" s="1" t="str">
        <f>IF(ISBLANK(Ventas[[#This Row],[Código]]),"",VLOOKUP(Ventas[[#This Row],[Código]],Productos[],4,FALSE))</f>
        <v/>
      </c>
      <c r="G5684" s="1" t="str">
        <f>IF(ISBLANK(Ventas[[#This Row],[Código]]),"",VLOOKUP(Ventas[[#This Row],[Código]],Productos[],5,FALSE))</f>
        <v/>
      </c>
      <c r="H5684" s="23" t="str">
        <f>IF(ISBLANK(Ventas[[#This Row],[Código]]),"",Ventas[[#This Row],[Precio Unitario]]*Ventas[[#This Row],[Cantidad]])</f>
        <v/>
      </c>
      <c r="I5684" s="1" t="str">
        <f>IF(ISBLANK(Ventas[[#This Row],[Código]]),"",SUM(Ventas[[#This Row],[Monto]],I5683))</f>
        <v/>
      </c>
    </row>
    <row r="5685" spans="3:9" x14ac:dyDescent="0.25">
      <c r="C5685" t="str">
        <f>IF(ISBLANK(Ventas[[#This Row],[Código]]),"",VLOOKUP(Ventas[[#This Row],[Código]],Productos[],2,FALSE))</f>
        <v/>
      </c>
      <c r="D5685" t="str">
        <f>IF(ISBLANK(Ventas[[#This Row],[Código]]),"",VLOOKUP(Ventas[[#This Row],[Código]],Productos[],3,FALSE))</f>
        <v/>
      </c>
      <c r="E5685" s="22"/>
      <c r="F5685" s="1" t="str">
        <f>IF(ISBLANK(Ventas[[#This Row],[Código]]),"",VLOOKUP(Ventas[[#This Row],[Código]],Productos[],4,FALSE))</f>
        <v/>
      </c>
      <c r="G5685" s="1" t="str">
        <f>IF(ISBLANK(Ventas[[#This Row],[Código]]),"",VLOOKUP(Ventas[[#This Row],[Código]],Productos[],5,FALSE))</f>
        <v/>
      </c>
      <c r="H5685" s="23" t="str">
        <f>IF(ISBLANK(Ventas[[#This Row],[Código]]),"",Ventas[[#This Row],[Precio Unitario]]*Ventas[[#This Row],[Cantidad]])</f>
        <v/>
      </c>
      <c r="I5685" s="1" t="str">
        <f>IF(ISBLANK(Ventas[[#This Row],[Código]]),"",SUM(Ventas[[#This Row],[Monto]],I5684))</f>
        <v/>
      </c>
    </row>
    <row r="5686" spans="3:9" x14ac:dyDescent="0.25">
      <c r="C5686" t="str">
        <f>IF(ISBLANK(Ventas[[#This Row],[Código]]),"",VLOOKUP(Ventas[[#This Row],[Código]],Productos[],2,FALSE))</f>
        <v/>
      </c>
      <c r="D5686" t="str">
        <f>IF(ISBLANK(Ventas[[#This Row],[Código]]),"",VLOOKUP(Ventas[[#This Row],[Código]],Productos[],3,FALSE))</f>
        <v/>
      </c>
      <c r="E5686" s="22"/>
      <c r="F5686" s="1" t="str">
        <f>IF(ISBLANK(Ventas[[#This Row],[Código]]),"",VLOOKUP(Ventas[[#This Row],[Código]],Productos[],4,FALSE))</f>
        <v/>
      </c>
      <c r="G5686" s="1" t="str">
        <f>IF(ISBLANK(Ventas[[#This Row],[Código]]),"",VLOOKUP(Ventas[[#This Row],[Código]],Productos[],5,FALSE))</f>
        <v/>
      </c>
      <c r="H5686" s="23" t="str">
        <f>IF(ISBLANK(Ventas[[#This Row],[Código]]),"",Ventas[[#This Row],[Precio Unitario]]*Ventas[[#This Row],[Cantidad]])</f>
        <v/>
      </c>
      <c r="I5686" s="1" t="str">
        <f>IF(ISBLANK(Ventas[[#This Row],[Código]]),"",SUM(Ventas[[#This Row],[Monto]],I5685))</f>
        <v/>
      </c>
    </row>
    <row r="5687" spans="3:9" x14ac:dyDescent="0.25">
      <c r="C5687" t="str">
        <f>IF(ISBLANK(Ventas[[#This Row],[Código]]),"",VLOOKUP(Ventas[[#This Row],[Código]],Productos[],2,FALSE))</f>
        <v/>
      </c>
      <c r="D5687" t="str">
        <f>IF(ISBLANK(Ventas[[#This Row],[Código]]),"",VLOOKUP(Ventas[[#This Row],[Código]],Productos[],3,FALSE))</f>
        <v/>
      </c>
      <c r="E5687" s="22"/>
      <c r="F5687" s="1" t="str">
        <f>IF(ISBLANK(Ventas[[#This Row],[Código]]),"",VLOOKUP(Ventas[[#This Row],[Código]],Productos[],4,FALSE))</f>
        <v/>
      </c>
      <c r="G5687" s="1" t="str">
        <f>IF(ISBLANK(Ventas[[#This Row],[Código]]),"",VLOOKUP(Ventas[[#This Row],[Código]],Productos[],5,FALSE))</f>
        <v/>
      </c>
      <c r="H5687" s="23" t="str">
        <f>IF(ISBLANK(Ventas[[#This Row],[Código]]),"",Ventas[[#This Row],[Precio Unitario]]*Ventas[[#This Row],[Cantidad]])</f>
        <v/>
      </c>
      <c r="I5687" s="1" t="str">
        <f>IF(ISBLANK(Ventas[[#This Row],[Código]]),"",SUM(Ventas[[#This Row],[Monto]],I5686))</f>
        <v/>
      </c>
    </row>
    <row r="5688" spans="3:9" x14ac:dyDescent="0.25">
      <c r="C5688" t="str">
        <f>IF(ISBLANK(Ventas[[#This Row],[Código]]),"",VLOOKUP(Ventas[[#This Row],[Código]],Productos[],2,FALSE))</f>
        <v/>
      </c>
      <c r="D5688" t="str">
        <f>IF(ISBLANK(Ventas[[#This Row],[Código]]),"",VLOOKUP(Ventas[[#This Row],[Código]],Productos[],3,FALSE))</f>
        <v/>
      </c>
      <c r="E5688" s="22"/>
      <c r="F5688" s="1" t="str">
        <f>IF(ISBLANK(Ventas[[#This Row],[Código]]),"",VLOOKUP(Ventas[[#This Row],[Código]],Productos[],4,FALSE))</f>
        <v/>
      </c>
      <c r="G5688" s="1" t="str">
        <f>IF(ISBLANK(Ventas[[#This Row],[Código]]),"",VLOOKUP(Ventas[[#This Row],[Código]],Productos[],5,FALSE))</f>
        <v/>
      </c>
      <c r="H5688" s="23" t="str">
        <f>IF(ISBLANK(Ventas[[#This Row],[Código]]),"",Ventas[[#This Row],[Precio Unitario]]*Ventas[[#This Row],[Cantidad]])</f>
        <v/>
      </c>
      <c r="I5688" s="1" t="str">
        <f>IF(ISBLANK(Ventas[[#This Row],[Código]]),"",SUM(Ventas[[#This Row],[Monto]],I5687))</f>
        <v/>
      </c>
    </row>
    <row r="5689" spans="3:9" x14ac:dyDescent="0.25">
      <c r="C5689" t="str">
        <f>IF(ISBLANK(Ventas[[#This Row],[Código]]),"",VLOOKUP(Ventas[[#This Row],[Código]],Productos[],2,FALSE))</f>
        <v/>
      </c>
      <c r="D5689" t="str">
        <f>IF(ISBLANK(Ventas[[#This Row],[Código]]),"",VLOOKUP(Ventas[[#This Row],[Código]],Productos[],3,FALSE))</f>
        <v/>
      </c>
      <c r="E5689" s="22"/>
      <c r="F5689" s="1" t="str">
        <f>IF(ISBLANK(Ventas[[#This Row],[Código]]),"",VLOOKUP(Ventas[[#This Row],[Código]],Productos[],4,FALSE))</f>
        <v/>
      </c>
      <c r="G5689" s="1" t="str">
        <f>IF(ISBLANK(Ventas[[#This Row],[Código]]),"",VLOOKUP(Ventas[[#This Row],[Código]],Productos[],5,FALSE))</f>
        <v/>
      </c>
      <c r="H5689" s="23" t="str">
        <f>IF(ISBLANK(Ventas[[#This Row],[Código]]),"",Ventas[[#This Row],[Precio Unitario]]*Ventas[[#This Row],[Cantidad]])</f>
        <v/>
      </c>
      <c r="I5689" s="1" t="str">
        <f>IF(ISBLANK(Ventas[[#This Row],[Código]]),"",SUM(Ventas[[#This Row],[Monto]],I5688))</f>
        <v/>
      </c>
    </row>
    <row r="5690" spans="3:9" x14ac:dyDescent="0.25">
      <c r="C5690" t="str">
        <f>IF(ISBLANK(Ventas[[#This Row],[Código]]),"",VLOOKUP(Ventas[[#This Row],[Código]],Productos[],2,FALSE))</f>
        <v/>
      </c>
      <c r="D5690" t="str">
        <f>IF(ISBLANK(Ventas[[#This Row],[Código]]),"",VLOOKUP(Ventas[[#This Row],[Código]],Productos[],3,FALSE))</f>
        <v/>
      </c>
      <c r="E5690" s="22"/>
      <c r="F5690" s="1" t="str">
        <f>IF(ISBLANK(Ventas[[#This Row],[Código]]),"",VLOOKUP(Ventas[[#This Row],[Código]],Productos[],4,FALSE))</f>
        <v/>
      </c>
      <c r="G5690" s="1" t="str">
        <f>IF(ISBLANK(Ventas[[#This Row],[Código]]),"",VLOOKUP(Ventas[[#This Row],[Código]],Productos[],5,FALSE))</f>
        <v/>
      </c>
      <c r="H5690" s="23" t="str">
        <f>IF(ISBLANK(Ventas[[#This Row],[Código]]),"",Ventas[[#This Row],[Precio Unitario]]*Ventas[[#This Row],[Cantidad]])</f>
        <v/>
      </c>
      <c r="I5690" s="1" t="str">
        <f>IF(ISBLANK(Ventas[[#This Row],[Código]]),"",SUM(Ventas[[#This Row],[Monto]],I5689))</f>
        <v/>
      </c>
    </row>
    <row r="5691" spans="3:9" x14ac:dyDescent="0.25">
      <c r="C5691" t="str">
        <f>IF(ISBLANK(Ventas[[#This Row],[Código]]),"",VLOOKUP(Ventas[[#This Row],[Código]],Productos[],2,FALSE))</f>
        <v/>
      </c>
      <c r="D5691" t="str">
        <f>IF(ISBLANK(Ventas[[#This Row],[Código]]),"",VLOOKUP(Ventas[[#This Row],[Código]],Productos[],3,FALSE))</f>
        <v/>
      </c>
      <c r="E5691" s="22"/>
      <c r="F5691" s="1" t="str">
        <f>IF(ISBLANK(Ventas[[#This Row],[Código]]),"",VLOOKUP(Ventas[[#This Row],[Código]],Productos[],4,FALSE))</f>
        <v/>
      </c>
      <c r="G5691" s="1" t="str">
        <f>IF(ISBLANK(Ventas[[#This Row],[Código]]),"",VLOOKUP(Ventas[[#This Row],[Código]],Productos[],5,FALSE))</f>
        <v/>
      </c>
      <c r="H5691" s="23" t="str">
        <f>IF(ISBLANK(Ventas[[#This Row],[Código]]),"",Ventas[[#This Row],[Precio Unitario]]*Ventas[[#This Row],[Cantidad]])</f>
        <v/>
      </c>
      <c r="I5691" s="1" t="str">
        <f>IF(ISBLANK(Ventas[[#This Row],[Código]]),"",SUM(Ventas[[#This Row],[Monto]],I5690))</f>
        <v/>
      </c>
    </row>
    <row r="5692" spans="3:9" x14ac:dyDescent="0.25">
      <c r="C5692" t="str">
        <f>IF(ISBLANK(Ventas[[#This Row],[Código]]),"",VLOOKUP(Ventas[[#This Row],[Código]],Productos[],2,FALSE))</f>
        <v/>
      </c>
      <c r="D5692" t="str">
        <f>IF(ISBLANK(Ventas[[#This Row],[Código]]),"",VLOOKUP(Ventas[[#This Row],[Código]],Productos[],3,FALSE))</f>
        <v/>
      </c>
      <c r="E5692" s="22"/>
      <c r="F5692" s="1" t="str">
        <f>IF(ISBLANK(Ventas[[#This Row],[Código]]),"",VLOOKUP(Ventas[[#This Row],[Código]],Productos[],4,FALSE))</f>
        <v/>
      </c>
      <c r="G5692" s="1" t="str">
        <f>IF(ISBLANK(Ventas[[#This Row],[Código]]),"",VLOOKUP(Ventas[[#This Row],[Código]],Productos[],5,FALSE))</f>
        <v/>
      </c>
      <c r="H5692" s="23" t="str">
        <f>IF(ISBLANK(Ventas[[#This Row],[Código]]),"",Ventas[[#This Row],[Precio Unitario]]*Ventas[[#This Row],[Cantidad]])</f>
        <v/>
      </c>
      <c r="I5692" s="1" t="str">
        <f>IF(ISBLANK(Ventas[[#This Row],[Código]]),"",SUM(Ventas[[#This Row],[Monto]],I5691))</f>
        <v/>
      </c>
    </row>
    <row r="5693" spans="3:9" x14ac:dyDescent="0.25">
      <c r="C5693" t="str">
        <f>IF(ISBLANK(Ventas[[#This Row],[Código]]),"",VLOOKUP(Ventas[[#This Row],[Código]],Productos[],2,FALSE))</f>
        <v/>
      </c>
      <c r="D5693" t="str">
        <f>IF(ISBLANK(Ventas[[#This Row],[Código]]),"",VLOOKUP(Ventas[[#This Row],[Código]],Productos[],3,FALSE))</f>
        <v/>
      </c>
      <c r="E5693" s="22"/>
      <c r="F5693" s="1" t="str">
        <f>IF(ISBLANK(Ventas[[#This Row],[Código]]),"",VLOOKUP(Ventas[[#This Row],[Código]],Productos[],4,FALSE))</f>
        <v/>
      </c>
      <c r="G5693" s="1" t="str">
        <f>IF(ISBLANK(Ventas[[#This Row],[Código]]),"",VLOOKUP(Ventas[[#This Row],[Código]],Productos[],5,FALSE))</f>
        <v/>
      </c>
      <c r="H5693" s="23" t="str">
        <f>IF(ISBLANK(Ventas[[#This Row],[Código]]),"",Ventas[[#This Row],[Precio Unitario]]*Ventas[[#This Row],[Cantidad]])</f>
        <v/>
      </c>
      <c r="I5693" s="1" t="str">
        <f>IF(ISBLANK(Ventas[[#This Row],[Código]]),"",SUM(Ventas[[#This Row],[Monto]],I5692))</f>
        <v/>
      </c>
    </row>
    <row r="5694" spans="3:9" x14ac:dyDescent="0.25">
      <c r="C5694" t="str">
        <f>IF(ISBLANK(Ventas[[#This Row],[Código]]),"",VLOOKUP(Ventas[[#This Row],[Código]],Productos[],2,FALSE))</f>
        <v/>
      </c>
      <c r="D5694" t="str">
        <f>IF(ISBLANK(Ventas[[#This Row],[Código]]),"",VLOOKUP(Ventas[[#This Row],[Código]],Productos[],3,FALSE))</f>
        <v/>
      </c>
      <c r="E5694" s="22"/>
      <c r="F5694" s="1" t="str">
        <f>IF(ISBLANK(Ventas[[#This Row],[Código]]),"",VLOOKUP(Ventas[[#This Row],[Código]],Productos[],4,FALSE))</f>
        <v/>
      </c>
      <c r="G5694" s="1" t="str">
        <f>IF(ISBLANK(Ventas[[#This Row],[Código]]),"",VLOOKUP(Ventas[[#This Row],[Código]],Productos[],5,FALSE))</f>
        <v/>
      </c>
      <c r="H5694" s="23" t="str">
        <f>IF(ISBLANK(Ventas[[#This Row],[Código]]),"",Ventas[[#This Row],[Precio Unitario]]*Ventas[[#This Row],[Cantidad]])</f>
        <v/>
      </c>
      <c r="I5694" s="1" t="str">
        <f>IF(ISBLANK(Ventas[[#This Row],[Código]]),"",SUM(Ventas[[#This Row],[Monto]],I5693))</f>
        <v/>
      </c>
    </row>
    <row r="5695" spans="3:9" x14ac:dyDescent="0.25">
      <c r="C5695" t="str">
        <f>IF(ISBLANK(Ventas[[#This Row],[Código]]),"",VLOOKUP(Ventas[[#This Row],[Código]],Productos[],2,FALSE))</f>
        <v/>
      </c>
      <c r="D5695" t="str">
        <f>IF(ISBLANK(Ventas[[#This Row],[Código]]),"",VLOOKUP(Ventas[[#This Row],[Código]],Productos[],3,FALSE))</f>
        <v/>
      </c>
      <c r="E5695" s="22"/>
      <c r="F5695" s="1" t="str">
        <f>IF(ISBLANK(Ventas[[#This Row],[Código]]),"",VLOOKUP(Ventas[[#This Row],[Código]],Productos[],4,FALSE))</f>
        <v/>
      </c>
      <c r="G5695" s="1" t="str">
        <f>IF(ISBLANK(Ventas[[#This Row],[Código]]),"",VLOOKUP(Ventas[[#This Row],[Código]],Productos[],5,FALSE))</f>
        <v/>
      </c>
      <c r="H5695" s="23" t="str">
        <f>IF(ISBLANK(Ventas[[#This Row],[Código]]),"",Ventas[[#This Row],[Precio Unitario]]*Ventas[[#This Row],[Cantidad]])</f>
        <v/>
      </c>
      <c r="I5695" s="1" t="str">
        <f>IF(ISBLANK(Ventas[[#This Row],[Código]]),"",SUM(Ventas[[#This Row],[Monto]],I5694))</f>
        <v/>
      </c>
    </row>
    <row r="5696" spans="3:9" x14ac:dyDescent="0.25">
      <c r="C5696" t="str">
        <f>IF(ISBLANK(Ventas[[#This Row],[Código]]),"",VLOOKUP(Ventas[[#This Row],[Código]],Productos[],2,FALSE))</f>
        <v/>
      </c>
      <c r="D5696" t="str">
        <f>IF(ISBLANK(Ventas[[#This Row],[Código]]),"",VLOOKUP(Ventas[[#This Row],[Código]],Productos[],3,FALSE))</f>
        <v/>
      </c>
      <c r="E5696" s="22"/>
      <c r="F5696" s="1" t="str">
        <f>IF(ISBLANK(Ventas[[#This Row],[Código]]),"",VLOOKUP(Ventas[[#This Row],[Código]],Productos[],4,FALSE))</f>
        <v/>
      </c>
      <c r="G5696" s="1" t="str">
        <f>IF(ISBLANK(Ventas[[#This Row],[Código]]),"",VLOOKUP(Ventas[[#This Row],[Código]],Productos[],5,FALSE))</f>
        <v/>
      </c>
      <c r="H5696" s="23" t="str">
        <f>IF(ISBLANK(Ventas[[#This Row],[Código]]),"",Ventas[[#This Row],[Precio Unitario]]*Ventas[[#This Row],[Cantidad]])</f>
        <v/>
      </c>
      <c r="I5696" s="1" t="str">
        <f>IF(ISBLANK(Ventas[[#This Row],[Código]]),"",SUM(Ventas[[#This Row],[Monto]],I5695))</f>
        <v/>
      </c>
    </row>
    <row r="5697" spans="3:9" x14ac:dyDescent="0.25">
      <c r="C5697" t="str">
        <f>IF(ISBLANK(Ventas[[#This Row],[Código]]),"",VLOOKUP(Ventas[[#This Row],[Código]],Productos[],2,FALSE))</f>
        <v/>
      </c>
      <c r="D5697" t="str">
        <f>IF(ISBLANK(Ventas[[#This Row],[Código]]),"",VLOOKUP(Ventas[[#This Row],[Código]],Productos[],3,FALSE))</f>
        <v/>
      </c>
      <c r="E5697" s="22"/>
      <c r="F5697" s="1" t="str">
        <f>IF(ISBLANK(Ventas[[#This Row],[Código]]),"",VLOOKUP(Ventas[[#This Row],[Código]],Productos[],4,FALSE))</f>
        <v/>
      </c>
      <c r="G5697" s="1" t="str">
        <f>IF(ISBLANK(Ventas[[#This Row],[Código]]),"",VLOOKUP(Ventas[[#This Row],[Código]],Productos[],5,FALSE))</f>
        <v/>
      </c>
      <c r="H5697" s="23" t="str">
        <f>IF(ISBLANK(Ventas[[#This Row],[Código]]),"",Ventas[[#This Row],[Precio Unitario]]*Ventas[[#This Row],[Cantidad]])</f>
        <v/>
      </c>
      <c r="I5697" s="1" t="str">
        <f>IF(ISBLANK(Ventas[[#This Row],[Código]]),"",SUM(Ventas[[#This Row],[Monto]],I5696))</f>
        <v/>
      </c>
    </row>
    <row r="5698" spans="3:9" x14ac:dyDescent="0.25">
      <c r="C5698" t="str">
        <f>IF(ISBLANK(Ventas[[#This Row],[Código]]),"",VLOOKUP(Ventas[[#This Row],[Código]],Productos[],2,FALSE))</f>
        <v/>
      </c>
      <c r="D5698" t="str">
        <f>IF(ISBLANK(Ventas[[#This Row],[Código]]),"",VLOOKUP(Ventas[[#This Row],[Código]],Productos[],3,FALSE))</f>
        <v/>
      </c>
      <c r="E5698" s="22"/>
      <c r="F5698" s="1" t="str">
        <f>IF(ISBLANK(Ventas[[#This Row],[Código]]),"",VLOOKUP(Ventas[[#This Row],[Código]],Productos[],4,FALSE))</f>
        <v/>
      </c>
      <c r="G5698" s="1" t="str">
        <f>IF(ISBLANK(Ventas[[#This Row],[Código]]),"",VLOOKUP(Ventas[[#This Row],[Código]],Productos[],5,FALSE))</f>
        <v/>
      </c>
      <c r="H5698" s="23" t="str">
        <f>IF(ISBLANK(Ventas[[#This Row],[Código]]),"",Ventas[[#This Row],[Precio Unitario]]*Ventas[[#This Row],[Cantidad]])</f>
        <v/>
      </c>
      <c r="I5698" s="1" t="str">
        <f>IF(ISBLANK(Ventas[[#This Row],[Código]]),"",SUM(Ventas[[#This Row],[Monto]],I5697))</f>
        <v/>
      </c>
    </row>
    <row r="5699" spans="3:9" x14ac:dyDescent="0.25">
      <c r="C5699" t="str">
        <f>IF(ISBLANK(Ventas[[#This Row],[Código]]),"",VLOOKUP(Ventas[[#This Row],[Código]],Productos[],2,FALSE))</f>
        <v/>
      </c>
      <c r="D5699" t="str">
        <f>IF(ISBLANK(Ventas[[#This Row],[Código]]),"",VLOOKUP(Ventas[[#This Row],[Código]],Productos[],3,FALSE))</f>
        <v/>
      </c>
      <c r="E5699" s="22"/>
      <c r="F5699" s="1" t="str">
        <f>IF(ISBLANK(Ventas[[#This Row],[Código]]),"",VLOOKUP(Ventas[[#This Row],[Código]],Productos[],4,FALSE))</f>
        <v/>
      </c>
      <c r="G5699" s="1" t="str">
        <f>IF(ISBLANK(Ventas[[#This Row],[Código]]),"",VLOOKUP(Ventas[[#This Row],[Código]],Productos[],5,FALSE))</f>
        <v/>
      </c>
      <c r="H5699" s="23" t="str">
        <f>IF(ISBLANK(Ventas[[#This Row],[Código]]),"",Ventas[[#This Row],[Precio Unitario]]*Ventas[[#This Row],[Cantidad]])</f>
        <v/>
      </c>
      <c r="I5699" s="1" t="str">
        <f>IF(ISBLANK(Ventas[[#This Row],[Código]]),"",SUM(Ventas[[#This Row],[Monto]],I5698))</f>
        <v/>
      </c>
    </row>
    <row r="5700" spans="3:9" x14ac:dyDescent="0.25">
      <c r="C5700" t="str">
        <f>IF(ISBLANK(Ventas[[#This Row],[Código]]),"",VLOOKUP(Ventas[[#This Row],[Código]],Productos[],2,FALSE))</f>
        <v/>
      </c>
      <c r="D5700" t="str">
        <f>IF(ISBLANK(Ventas[[#This Row],[Código]]),"",VLOOKUP(Ventas[[#This Row],[Código]],Productos[],3,FALSE))</f>
        <v/>
      </c>
      <c r="E5700" s="22"/>
      <c r="F5700" s="1" t="str">
        <f>IF(ISBLANK(Ventas[[#This Row],[Código]]),"",VLOOKUP(Ventas[[#This Row],[Código]],Productos[],4,FALSE))</f>
        <v/>
      </c>
      <c r="G5700" s="1" t="str">
        <f>IF(ISBLANK(Ventas[[#This Row],[Código]]),"",VLOOKUP(Ventas[[#This Row],[Código]],Productos[],5,FALSE))</f>
        <v/>
      </c>
      <c r="H5700" s="23" t="str">
        <f>IF(ISBLANK(Ventas[[#This Row],[Código]]),"",Ventas[[#This Row],[Precio Unitario]]*Ventas[[#This Row],[Cantidad]])</f>
        <v/>
      </c>
      <c r="I5700" s="1" t="str">
        <f>IF(ISBLANK(Ventas[[#This Row],[Código]]),"",SUM(Ventas[[#This Row],[Monto]],I5699))</f>
        <v/>
      </c>
    </row>
    <row r="5701" spans="3:9" x14ac:dyDescent="0.25">
      <c r="C5701" t="str">
        <f>IF(ISBLANK(Ventas[[#This Row],[Código]]),"",VLOOKUP(Ventas[[#This Row],[Código]],Productos[],2,FALSE))</f>
        <v/>
      </c>
      <c r="D5701" t="str">
        <f>IF(ISBLANK(Ventas[[#This Row],[Código]]),"",VLOOKUP(Ventas[[#This Row],[Código]],Productos[],3,FALSE))</f>
        <v/>
      </c>
      <c r="E5701" s="22"/>
      <c r="F5701" s="1" t="str">
        <f>IF(ISBLANK(Ventas[[#This Row],[Código]]),"",VLOOKUP(Ventas[[#This Row],[Código]],Productos[],4,FALSE))</f>
        <v/>
      </c>
      <c r="G5701" s="1" t="str">
        <f>IF(ISBLANK(Ventas[[#This Row],[Código]]),"",VLOOKUP(Ventas[[#This Row],[Código]],Productos[],5,FALSE))</f>
        <v/>
      </c>
      <c r="H5701" s="23" t="str">
        <f>IF(ISBLANK(Ventas[[#This Row],[Código]]),"",Ventas[[#This Row],[Precio Unitario]]*Ventas[[#This Row],[Cantidad]])</f>
        <v/>
      </c>
      <c r="I5701" s="1" t="str">
        <f>IF(ISBLANK(Ventas[[#This Row],[Código]]),"",SUM(Ventas[[#This Row],[Monto]],I5700))</f>
        <v/>
      </c>
    </row>
    <row r="5702" spans="3:9" x14ac:dyDescent="0.25">
      <c r="C5702" t="str">
        <f>IF(ISBLANK(Ventas[[#This Row],[Código]]),"",VLOOKUP(Ventas[[#This Row],[Código]],Productos[],2,FALSE))</f>
        <v/>
      </c>
      <c r="D5702" t="str">
        <f>IF(ISBLANK(Ventas[[#This Row],[Código]]),"",VLOOKUP(Ventas[[#This Row],[Código]],Productos[],3,FALSE))</f>
        <v/>
      </c>
      <c r="E5702" s="22"/>
      <c r="F5702" s="1" t="str">
        <f>IF(ISBLANK(Ventas[[#This Row],[Código]]),"",VLOOKUP(Ventas[[#This Row],[Código]],Productos[],4,FALSE))</f>
        <v/>
      </c>
      <c r="G5702" s="1" t="str">
        <f>IF(ISBLANK(Ventas[[#This Row],[Código]]),"",VLOOKUP(Ventas[[#This Row],[Código]],Productos[],5,FALSE))</f>
        <v/>
      </c>
      <c r="H5702" s="23" t="str">
        <f>IF(ISBLANK(Ventas[[#This Row],[Código]]),"",Ventas[[#This Row],[Precio Unitario]]*Ventas[[#This Row],[Cantidad]])</f>
        <v/>
      </c>
      <c r="I5702" s="1" t="str">
        <f>IF(ISBLANK(Ventas[[#This Row],[Código]]),"",SUM(Ventas[[#This Row],[Monto]],I5701))</f>
        <v/>
      </c>
    </row>
    <row r="5703" spans="3:9" x14ac:dyDescent="0.25">
      <c r="C5703" t="str">
        <f>IF(ISBLANK(Ventas[[#This Row],[Código]]),"",VLOOKUP(Ventas[[#This Row],[Código]],Productos[],2,FALSE))</f>
        <v/>
      </c>
      <c r="D5703" t="str">
        <f>IF(ISBLANK(Ventas[[#This Row],[Código]]),"",VLOOKUP(Ventas[[#This Row],[Código]],Productos[],3,FALSE))</f>
        <v/>
      </c>
      <c r="E5703" s="22"/>
      <c r="F5703" s="1" t="str">
        <f>IF(ISBLANK(Ventas[[#This Row],[Código]]),"",VLOOKUP(Ventas[[#This Row],[Código]],Productos[],4,FALSE))</f>
        <v/>
      </c>
      <c r="G5703" s="1" t="str">
        <f>IF(ISBLANK(Ventas[[#This Row],[Código]]),"",VLOOKUP(Ventas[[#This Row],[Código]],Productos[],5,FALSE))</f>
        <v/>
      </c>
      <c r="H5703" s="23" t="str">
        <f>IF(ISBLANK(Ventas[[#This Row],[Código]]),"",Ventas[[#This Row],[Precio Unitario]]*Ventas[[#This Row],[Cantidad]])</f>
        <v/>
      </c>
      <c r="I5703" s="1" t="str">
        <f>IF(ISBLANK(Ventas[[#This Row],[Código]]),"",SUM(Ventas[[#This Row],[Monto]],I5702))</f>
        <v/>
      </c>
    </row>
    <row r="5704" spans="3:9" x14ac:dyDescent="0.25">
      <c r="C5704" t="str">
        <f>IF(ISBLANK(Ventas[[#This Row],[Código]]),"",VLOOKUP(Ventas[[#This Row],[Código]],Productos[],2,FALSE))</f>
        <v/>
      </c>
      <c r="D5704" t="str">
        <f>IF(ISBLANK(Ventas[[#This Row],[Código]]),"",VLOOKUP(Ventas[[#This Row],[Código]],Productos[],3,FALSE))</f>
        <v/>
      </c>
      <c r="E5704" s="22"/>
      <c r="F5704" s="1" t="str">
        <f>IF(ISBLANK(Ventas[[#This Row],[Código]]),"",VLOOKUP(Ventas[[#This Row],[Código]],Productos[],4,FALSE))</f>
        <v/>
      </c>
      <c r="G5704" s="1" t="str">
        <f>IF(ISBLANK(Ventas[[#This Row],[Código]]),"",VLOOKUP(Ventas[[#This Row],[Código]],Productos[],5,FALSE))</f>
        <v/>
      </c>
      <c r="H5704" s="23" t="str">
        <f>IF(ISBLANK(Ventas[[#This Row],[Código]]),"",Ventas[[#This Row],[Precio Unitario]]*Ventas[[#This Row],[Cantidad]])</f>
        <v/>
      </c>
      <c r="I5704" s="1" t="str">
        <f>IF(ISBLANK(Ventas[[#This Row],[Código]]),"",SUM(Ventas[[#This Row],[Monto]],I5703))</f>
        <v/>
      </c>
    </row>
    <row r="5705" spans="3:9" x14ac:dyDescent="0.25">
      <c r="C5705" t="str">
        <f>IF(ISBLANK(Ventas[[#This Row],[Código]]),"",VLOOKUP(Ventas[[#This Row],[Código]],Productos[],2,FALSE))</f>
        <v/>
      </c>
      <c r="D5705" t="str">
        <f>IF(ISBLANK(Ventas[[#This Row],[Código]]),"",VLOOKUP(Ventas[[#This Row],[Código]],Productos[],3,FALSE))</f>
        <v/>
      </c>
      <c r="E5705" s="22"/>
      <c r="F5705" s="1" t="str">
        <f>IF(ISBLANK(Ventas[[#This Row],[Código]]),"",VLOOKUP(Ventas[[#This Row],[Código]],Productos[],4,FALSE))</f>
        <v/>
      </c>
      <c r="G5705" s="1" t="str">
        <f>IF(ISBLANK(Ventas[[#This Row],[Código]]),"",VLOOKUP(Ventas[[#This Row],[Código]],Productos[],5,FALSE))</f>
        <v/>
      </c>
      <c r="H5705" s="23" t="str">
        <f>IF(ISBLANK(Ventas[[#This Row],[Código]]),"",Ventas[[#This Row],[Precio Unitario]]*Ventas[[#This Row],[Cantidad]])</f>
        <v/>
      </c>
      <c r="I5705" s="1" t="str">
        <f>IF(ISBLANK(Ventas[[#This Row],[Código]]),"",SUM(Ventas[[#This Row],[Monto]],I5704))</f>
        <v/>
      </c>
    </row>
    <row r="5706" spans="3:9" x14ac:dyDescent="0.25">
      <c r="C5706" t="str">
        <f>IF(ISBLANK(Ventas[[#This Row],[Código]]),"",VLOOKUP(Ventas[[#This Row],[Código]],Productos[],2,FALSE))</f>
        <v/>
      </c>
      <c r="D5706" t="str">
        <f>IF(ISBLANK(Ventas[[#This Row],[Código]]),"",VLOOKUP(Ventas[[#This Row],[Código]],Productos[],3,FALSE))</f>
        <v/>
      </c>
      <c r="E5706" s="22"/>
      <c r="F5706" s="1" t="str">
        <f>IF(ISBLANK(Ventas[[#This Row],[Código]]),"",VLOOKUP(Ventas[[#This Row],[Código]],Productos[],4,FALSE))</f>
        <v/>
      </c>
      <c r="G5706" s="1" t="str">
        <f>IF(ISBLANK(Ventas[[#This Row],[Código]]),"",VLOOKUP(Ventas[[#This Row],[Código]],Productos[],5,FALSE))</f>
        <v/>
      </c>
      <c r="H5706" s="23" t="str">
        <f>IF(ISBLANK(Ventas[[#This Row],[Código]]),"",Ventas[[#This Row],[Precio Unitario]]*Ventas[[#This Row],[Cantidad]])</f>
        <v/>
      </c>
      <c r="I5706" s="1" t="str">
        <f>IF(ISBLANK(Ventas[[#This Row],[Código]]),"",SUM(Ventas[[#This Row],[Monto]],I5705))</f>
        <v/>
      </c>
    </row>
    <row r="5707" spans="3:9" x14ac:dyDescent="0.25">
      <c r="C5707" t="str">
        <f>IF(ISBLANK(Ventas[[#This Row],[Código]]),"",VLOOKUP(Ventas[[#This Row],[Código]],Productos[],2,FALSE))</f>
        <v/>
      </c>
      <c r="D5707" t="str">
        <f>IF(ISBLANK(Ventas[[#This Row],[Código]]),"",VLOOKUP(Ventas[[#This Row],[Código]],Productos[],3,FALSE))</f>
        <v/>
      </c>
      <c r="E5707" s="22"/>
      <c r="F5707" s="1" t="str">
        <f>IF(ISBLANK(Ventas[[#This Row],[Código]]),"",VLOOKUP(Ventas[[#This Row],[Código]],Productos[],4,FALSE))</f>
        <v/>
      </c>
      <c r="G5707" s="1" t="str">
        <f>IF(ISBLANK(Ventas[[#This Row],[Código]]),"",VLOOKUP(Ventas[[#This Row],[Código]],Productos[],5,FALSE))</f>
        <v/>
      </c>
      <c r="H5707" s="23" t="str">
        <f>IF(ISBLANK(Ventas[[#This Row],[Código]]),"",Ventas[[#This Row],[Precio Unitario]]*Ventas[[#This Row],[Cantidad]])</f>
        <v/>
      </c>
      <c r="I5707" s="1" t="str">
        <f>IF(ISBLANK(Ventas[[#This Row],[Código]]),"",SUM(Ventas[[#This Row],[Monto]],I5706))</f>
        <v/>
      </c>
    </row>
    <row r="5708" spans="3:9" x14ac:dyDescent="0.25">
      <c r="C5708" t="str">
        <f>IF(ISBLANK(Ventas[[#This Row],[Código]]),"",VLOOKUP(Ventas[[#This Row],[Código]],Productos[],2,FALSE))</f>
        <v/>
      </c>
      <c r="D5708" t="str">
        <f>IF(ISBLANK(Ventas[[#This Row],[Código]]),"",VLOOKUP(Ventas[[#This Row],[Código]],Productos[],3,FALSE))</f>
        <v/>
      </c>
      <c r="E5708" s="22"/>
      <c r="F5708" s="1" t="str">
        <f>IF(ISBLANK(Ventas[[#This Row],[Código]]),"",VLOOKUP(Ventas[[#This Row],[Código]],Productos[],4,FALSE))</f>
        <v/>
      </c>
      <c r="G5708" s="1" t="str">
        <f>IF(ISBLANK(Ventas[[#This Row],[Código]]),"",VLOOKUP(Ventas[[#This Row],[Código]],Productos[],5,FALSE))</f>
        <v/>
      </c>
      <c r="H5708" s="23" t="str">
        <f>IF(ISBLANK(Ventas[[#This Row],[Código]]),"",Ventas[[#This Row],[Precio Unitario]]*Ventas[[#This Row],[Cantidad]])</f>
        <v/>
      </c>
      <c r="I5708" s="1" t="str">
        <f>IF(ISBLANK(Ventas[[#This Row],[Código]]),"",SUM(Ventas[[#This Row],[Monto]],I5707))</f>
        <v/>
      </c>
    </row>
    <row r="5709" spans="3:9" x14ac:dyDescent="0.25">
      <c r="C5709" t="str">
        <f>IF(ISBLANK(Ventas[[#This Row],[Código]]),"",VLOOKUP(Ventas[[#This Row],[Código]],Productos[],2,FALSE))</f>
        <v/>
      </c>
      <c r="D5709" t="str">
        <f>IF(ISBLANK(Ventas[[#This Row],[Código]]),"",VLOOKUP(Ventas[[#This Row],[Código]],Productos[],3,FALSE))</f>
        <v/>
      </c>
      <c r="E5709" s="22"/>
      <c r="F5709" s="1" t="str">
        <f>IF(ISBLANK(Ventas[[#This Row],[Código]]),"",VLOOKUP(Ventas[[#This Row],[Código]],Productos[],4,FALSE))</f>
        <v/>
      </c>
      <c r="G5709" s="1" t="str">
        <f>IF(ISBLANK(Ventas[[#This Row],[Código]]),"",VLOOKUP(Ventas[[#This Row],[Código]],Productos[],5,FALSE))</f>
        <v/>
      </c>
      <c r="H5709" s="23" t="str">
        <f>IF(ISBLANK(Ventas[[#This Row],[Código]]),"",Ventas[[#This Row],[Precio Unitario]]*Ventas[[#This Row],[Cantidad]])</f>
        <v/>
      </c>
      <c r="I5709" s="1" t="str">
        <f>IF(ISBLANK(Ventas[[#This Row],[Código]]),"",SUM(Ventas[[#This Row],[Monto]],I5708))</f>
        <v/>
      </c>
    </row>
    <row r="5710" spans="3:9" x14ac:dyDescent="0.25">
      <c r="C5710" t="str">
        <f>IF(ISBLANK(Ventas[[#This Row],[Código]]),"",VLOOKUP(Ventas[[#This Row],[Código]],Productos[],2,FALSE))</f>
        <v/>
      </c>
      <c r="D5710" t="str">
        <f>IF(ISBLANK(Ventas[[#This Row],[Código]]),"",VLOOKUP(Ventas[[#This Row],[Código]],Productos[],3,FALSE))</f>
        <v/>
      </c>
      <c r="E5710" s="22"/>
      <c r="F5710" s="1" t="str">
        <f>IF(ISBLANK(Ventas[[#This Row],[Código]]),"",VLOOKUP(Ventas[[#This Row],[Código]],Productos[],4,FALSE))</f>
        <v/>
      </c>
      <c r="G5710" s="1" t="str">
        <f>IF(ISBLANK(Ventas[[#This Row],[Código]]),"",VLOOKUP(Ventas[[#This Row],[Código]],Productos[],5,FALSE))</f>
        <v/>
      </c>
      <c r="H5710" s="23" t="str">
        <f>IF(ISBLANK(Ventas[[#This Row],[Código]]),"",Ventas[[#This Row],[Precio Unitario]]*Ventas[[#This Row],[Cantidad]])</f>
        <v/>
      </c>
      <c r="I5710" s="1" t="str">
        <f>IF(ISBLANK(Ventas[[#This Row],[Código]]),"",SUM(Ventas[[#This Row],[Monto]],I5709))</f>
        <v/>
      </c>
    </row>
    <row r="5711" spans="3:9" x14ac:dyDescent="0.25">
      <c r="C5711" t="str">
        <f>IF(ISBLANK(Ventas[[#This Row],[Código]]),"",VLOOKUP(Ventas[[#This Row],[Código]],Productos[],2,FALSE))</f>
        <v/>
      </c>
      <c r="D5711" t="str">
        <f>IF(ISBLANK(Ventas[[#This Row],[Código]]),"",VLOOKUP(Ventas[[#This Row],[Código]],Productos[],3,FALSE))</f>
        <v/>
      </c>
      <c r="E5711" s="22"/>
      <c r="F5711" s="1" t="str">
        <f>IF(ISBLANK(Ventas[[#This Row],[Código]]),"",VLOOKUP(Ventas[[#This Row],[Código]],Productos[],4,FALSE))</f>
        <v/>
      </c>
      <c r="G5711" s="1" t="str">
        <f>IF(ISBLANK(Ventas[[#This Row],[Código]]),"",VLOOKUP(Ventas[[#This Row],[Código]],Productos[],5,FALSE))</f>
        <v/>
      </c>
      <c r="H5711" s="23" t="str">
        <f>IF(ISBLANK(Ventas[[#This Row],[Código]]),"",Ventas[[#This Row],[Precio Unitario]]*Ventas[[#This Row],[Cantidad]])</f>
        <v/>
      </c>
      <c r="I5711" s="1" t="str">
        <f>IF(ISBLANK(Ventas[[#This Row],[Código]]),"",SUM(Ventas[[#This Row],[Monto]],I5710))</f>
        <v/>
      </c>
    </row>
    <row r="5712" spans="3:9" x14ac:dyDescent="0.25">
      <c r="C5712" t="str">
        <f>IF(ISBLANK(Ventas[[#This Row],[Código]]),"",VLOOKUP(Ventas[[#This Row],[Código]],Productos[],2,FALSE))</f>
        <v/>
      </c>
      <c r="D5712" t="str">
        <f>IF(ISBLANK(Ventas[[#This Row],[Código]]),"",VLOOKUP(Ventas[[#This Row],[Código]],Productos[],3,FALSE))</f>
        <v/>
      </c>
      <c r="E5712" s="22"/>
      <c r="F5712" s="1" t="str">
        <f>IF(ISBLANK(Ventas[[#This Row],[Código]]),"",VLOOKUP(Ventas[[#This Row],[Código]],Productos[],4,FALSE))</f>
        <v/>
      </c>
      <c r="G5712" s="1" t="str">
        <f>IF(ISBLANK(Ventas[[#This Row],[Código]]),"",VLOOKUP(Ventas[[#This Row],[Código]],Productos[],5,FALSE))</f>
        <v/>
      </c>
      <c r="H5712" s="23" t="str">
        <f>IF(ISBLANK(Ventas[[#This Row],[Código]]),"",Ventas[[#This Row],[Precio Unitario]]*Ventas[[#This Row],[Cantidad]])</f>
        <v/>
      </c>
      <c r="I5712" s="1" t="str">
        <f>IF(ISBLANK(Ventas[[#This Row],[Código]]),"",SUM(Ventas[[#This Row],[Monto]],I5711))</f>
        <v/>
      </c>
    </row>
    <row r="5713" spans="3:9" x14ac:dyDescent="0.25">
      <c r="C5713" t="str">
        <f>IF(ISBLANK(Ventas[[#This Row],[Código]]),"",VLOOKUP(Ventas[[#This Row],[Código]],Productos[],2,FALSE))</f>
        <v/>
      </c>
      <c r="D5713" t="str">
        <f>IF(ISBLANK(Ventas[[#This Row],[Código]]),"",VLOOKUP(Ventas[[#This Row],[Código]],Productos[],3,FALSE))</f>
        <v/>
      </c>
      <c r="E5713" s="22"/>
      <c r="F5713" s="1" t="str">
        <f>IF(ISBLANK(Ventas[[#This Row],[Código]]),"",VLOOKUP(Ventas[[#This Row],[Código]],Productos[],4,FALSE))</f>
        <v/>
      </c>
      <c r="G5713" s="1" t="str">
        <f>IF(ISBLANK(Ventas[[#This Row],[Código]]),"",VLOOKUP(Ventas[[#This Row],[Código]],Productos[],5,FALSE))</f>
        <v/>
      </c>
      <c r="H5713" s="23" t="str">
        <f>IF(ISBLANK(Ventas[[#This Row],[Código]]),"",Ventas[[#This Row],[Precio Unitario]]*Ventas[[#This Row],[Cantidad]])</f>
        <v/>
      </c>
      <c r="I5713" s="1" t="str">
        <f>IF(ISBLANK(Ventas[[#This Row],[Código]]),"",SUM(Ventas[[#This Row],[Monto]],I5712))</f>
        <v/>
      </c>
    </row>
    <row r="5714" spans="3:9" x14ac:dyDescent="0.25">
      <c r="C5714" t="str">
        <f>IF(ISBLANK(Ventas[[#This Row],[Código]]),"",VLOOKUP(Ventas[[#This Row],[Código]],Productos[],2,FALSE))</f>
        <v/>
      </c>
      <c r="D5714" t="str">
        <f>IF(ISBLANK(Ventas[[#This Row],[Código]]),"",VLOOKUP(Ventas[[#This Row],[Código]],Productos[],3,FALSE))</f>
        <v/>
      </c>
      <c r="E5714" s="22"/>
      <c r="F5714" s="1" t="str">
        <f>IF(ISBLANK(Ventas[[#This Row],[Código]]),"",VLOOKUP(Ventas[[#This Row],[Código]],Productos[],4,FALSE))</f>
        <v/>
      </c>
      <c r="G5714" s="1" t="str">
        <f>IF(ISBLANK(Ventas[[#This Row],[Código]]),"",VLOOKUP(Ventas[[#This Row],[Código]],Productos[],5,FALSE))</f>
        <v/>
      </c>
      <c r="H5714" s="23" t="str">
        <f>IF(ISBLANK(Ventas[[#This Row],[Código]]),"",Ventas[[#This Row],[Precio Unitario]]*Ventas[[#This Row],[Cantidad]])</f>
        <v/>
      </c>
      <c r="I5714" s="1" t="str">
        <f>IF(ISBLANK(Ventas[[#This Row],[Código]]),"",SUM(Ventas[[#This Row],[Monto]],I5713))</f>
        <v/>
      </c>
    </row>
    <row r="5715" spans="3:9" x14ac:dyDescent="0.25">
      <c r="C5715" t="str">
        <f>IF(ISBLANK(Ventas[[#This Row],[Código]]),"",VLOOKUP(Ventas[[#This Row],[Código]],Productos[],2,FALSE))</f>
        <v/>
      </c>
      <c r="D5715" t="str">
        <f>IF(ISBLANK(Ventas[[#This Row],[Código]]),"",VLOOKUP(Ventas[[#This Row],[Código]],Productos[],3,FALSE))</f>
        <v/>
      </c>
      <c r="E5715" s="22"/>
      <c r="F5715" s="1" t="str">
        <f>IF(ISBLANK(Ventas[[#This Row],[Código]]),"",VLOOKUP(Ventas[[#This Row],[Código]],Productos[],4,FALSE))</f>
        <v/>
      </c>
      <c r="G5715" s="1" t="str">
        <f>IF(ISBLANK(Ventas[[#This Row],[Código]]),"",VLOOKUP(Ventas[[#This Row],[Código]],Productos[],5,FALSE))</f>
        <v/>
      </c>
      <c r="H5715" s="23" t="str">
        <f>IF(ISBLANK(Ventas[[#This Row],[Código]]),"",Ventas[[#This Row],[Precio Unitario]]*Ventas[[#This Row],[Cantidad]])</f>
        <v/>
      </c>
      <c r="I5715" s="1" t="str">
        <f>IF(ISBLANK(Ventas[[#This Row],[Código]]),"",SUM(Ventas[[#This Row],[Monto]],I5714))</f>
        <v/>
      </c>
    </row>
    <row r="5716" spans="3:9" x14ac:dyDescent="0.25">
      <c r="C5716" t="str">
        <f>IF(ISBLANK(Ventas[[#This Row],[Código]]),"",VLOOKUP(Ventas[[#This Row],[Código]],Productos[],2,FALSE))</f>
        <v/>
      </c>
      <c r="D5716" t="str">
        <f>IF(ISBLANK(Ventas[[#This Row],[Código]]),"",VLOOKUP(Ventas[[#This Row],[Código]],Productos[],3,FALSE))</f>
        <v/>
      </c>
      <c r="E5716" s="22"/>
      <c r="F5716" s="1" t="str">
        <f>IF(ISBLANK(Ventas[[#This Row],[Código]]),"",VLOOKUP(Ventas[[#This Row],[Código]],Productos[],4,FALSE))</f>
        <v/>
      </c>
      <c r="G5716" s="1" t="str">
        <f>IF(ISBLANK(Ventas[[#This Row],[Código]]),"",VLOOKUP(Ventas[[#This Row],[Código]],Productos[],5,FALSE))</f>
        <v/>
      </c>
      <c r="H5716" s="23" t="str">
        <f>IF(ISBLANK(Ventas[[#This Row],[Código]]),"",Ventas[[#This Row],[Precio Unitario]]*Ventas[[#This Row],[Cantidad]])</f>
        <v/>
      </c>
      <c r="I5716" s="1" t="str">
        <f>IF(ISBLANK(Ventas[[#This Row],[Código]]),"",SUM(Ventas[[#This Row],[Monto]],I5715))</f>
        <v/>
      </c>
    </row>
    <row r="5717" spans="3:9" x14ac:dyDescent="0.25">
      <c r="C5717" t="str">
        <f>IF(ISBLANK(Ventas[[#This Row],[Código]]),"",VLOOKUP(Ventas[[#This Row],[Código]],Productos[],2,FALSE))</f>
        <v/>
      </c>
      <c r="D5717" t="str">
        <f>IF(ISBLANK(Ventas[[#This Row],[Código]]),"",VLOOKUP(Ventas[[#This Row],[Código]],Productos[],3,FALSE))</f>
        <v/>
      </c>
      <c r="E5717" s="22"/>
      <c r="F5717" s="1" t="str">
        <f>IF(ISBLANK(Ventas[[#This Row],[Código]]),"",VLOOKUP(Ventas[[#This Row],[Código]],Productos[],4,FALSE))</f>
        <v/>
      </c>
      <c r="G5717" s="1" t="str">
        <f>IF(ISBLANK(Ventas[[#This Row],[Código]]),"",VLOOKUP(Ventas[[#This Row],[Código]],Productos[],5,FALSE))</f>
        <v/>
      </c>
      <c r="H5717" s="23" t="str">
        <f>IF(ISBLANK(Ventas[[#This Row],[Código]]),"",Ventas[[#This Row],[Precio Unitario]]*Ventas[[#This Row],[Cantidad]])</f>
        <v/>
      </c>
      <c r="I5717" s="1" t="str">
        <f>IF(ISBLANK(Ventas[[#This Row],[Código]]),"",SUM(Ventas[[#This Row],[Monto]],I5716))</f>
        <v/>
      </c>
    </row>
    <row r="5718" spans="3:9" x14ac:dyDescent="0.25">
      <c r="C5718" t="str">
        <f>IF(ISBLANK(Ventas[[#This Row],[Código]]),"",VLOOKUP(Ventas[[#This Row],[Código]],Productos[],2,FALSE))</f>
        <v/>
      </c>
      <c r="D5718" t="str">
        <f>IF(ISBLANK(Ventas[[#This Row],[Código]]),"",VLOOKUP(Ventas[[#This Row],[Código]],Productos[],3,FALSE))</f>
        <v/>
      </c>
      <c r="E5718" s="22"/>
      <c r="F5718" s="1" t="str">
        <f>IF(ISBLANK(Ventas[[#This Row],[Código]]),"",VLOOKUP(Ventas[[#This Row],[Código]],Productos[],4,FALSE))</f>
        <v/>
      </c>
      <c r="G5718" s="1" t="str">
        <f>IF(ISBLANK(Ventas[[#This Row],[Código]]),"",VLOOKUP(Ventas[[#This Row],[Código]],Productos[],5,FALSE))</f>
        <v/>
      </c>
      <c r="H5718" s="23" t="str">
        <f>IF(ISBLANK(Ventas[[#This Row],[Código]]),"",Ventas[[#This Row],[Precio Unitario]]*Ventas[[#This Row],[Cantidad]])</f>
        <v/>
      </c>
      <c r="I5718" s="1" t="str">
        <f>IF(ISBLANK(Ventas[[#This Row],[Código]]),"",SUM(Ventas[[#This Row],[Monto]],I5717))</f>
        <v/>
      </c>
    </row>
    <row r="5719" spans="3:9" x14ac:dyDescent="0.25">
      <c r="C5719" t="str">
        <f>IF(ISBLANK(Ventas[[#This Row],[Código]]),"",VLOOKUP(Ventas[[#This Row],[Código]],Productos[],2,FALSE))</f>
        <v/>
      </c>
      <c r="D5719" t="str">
        <f>IF(ISBLANK(Ventas[[#This Row],[Código]]),"",VLOOKUP(Ventas[[#This Row],[Código]],Productos[],3,FALSE))</f>
        <v/>
      </c>
      <c r="E5719" s="22"/>
      <c r="F5719" s="1" t="str">
        <f>IF(ISBLANK(Ventas[[#This Row],[Código]]),"",VLOOKUP(Ventas[[#This Row],[Código]],Productos[],4,FALSE))</f>
        <v/>
      </c>
      <c r="G5719" s="1" t="str">
        <f>IF(ISBLANK(Ventas[[#This Row],[Código]]),"",VLOOKUP(Ventas[[#This Row],[Código]],Productos[],5,FALSE))</f>
        <v/>
      </c>
      <c r="H5719" s="23" t="str">
        <f>IF(ISBLANK(Ventas[[#This Row],[Código]]),"",Ventas[[#This Row],[Precio Unitario]]*Ventas[[#This Row],[Cantidad]])</f>
        <v/>
      </c>
      <c r="I5719" s="1" t="str">
        <f>IF(ISBLANK(Ventas[[#This Row],[Código]]),"",SUM(Ventas[[#This Row],[Monto]],I5718))</f>
        <v/>
      </c>
    </row>
    <row r="5720" spans="3:9" x14ac:dyDescent="0.25">
      <c r="C5720" t="str">
        <f>IF(ISBLANK(Ventas[[#This Row],[Código]]),"",VLOOKUP(Ventas[[#This Row],[Código]],Productos[],2,FALSE))</f>
        <v/>
      </c>
      <c r="D5720" t="str">
        <f>IF(ISBLANK(Ventas[[#This Row],[Código]]),"",VLOOKUP(Ventas[[#This Row],[Código]],Productos[],3,FALSE))</f>
        <v/>
      </c>
      <c r="E5720" s="22"/>
      <c r="F5720" s="1" t="str">
        <f>IF(ISBLANK(Ventas[[#This Row],[Código]]),"",VLOOKUP(Ventas[[#This Row],[Código]],Productos[],4,FALSE))</f>
        <v/>
      </c>
      <c r="G5720" s="1" t="str">
        <f>IF(ISBLANK(Ventas[[#This Row],[Código]]),"",VLOOKUP(Ventas[[#This Row],[Código]],Productos[],5,FALSE))</f>
        <v/>
      </c>
      <c r="H5720" s="23" t="str">
        <f>IF(ISBLANK(Ventas[[#This Row],[Código]]),"",Ventas[[#This Row],[Precio Unitario]]*Ventas[[#This Row],[Cantidad]])</f>
        <v/>
      </c>
      <c r="I5720" s="1" t="str">
        <f>IF(ISBLANK(Ventas[[#This Row],[Código]]),"",SUM(Ventas[[#This Row],[Monto]],I5719))</f>
        <v/>
      </c>
    </row>
    <row r="5721" spans="3:9" x14ac:dyDescent="0.25">
      <c r="C5721" t="str">
        <f>IF(ISBLANK(Ventas[[#This Row],[Código]]),"",VLOOKUP(Ventas[[#This Row],[Código]],Productos[],2,FALSE))</f>
        <v/>
      </c>
      <c r="D5721" t="str">
        <f>IF(ISBLANK(Ventas[[#This Row],[Código]]),"",VLOOKUP(Ventas[[#This Row],[Código]],Productos[],3,FALSE))</f>
        <v/>
      </c>
      <c r="E5721" s="22"/>
      <c r="F5721" s="1" t="str">
        <f>IF(ISBLANK(Ventas[[#This Row],[Código]]),"",VLOOKUP(Ventas[[#This Row],[Código]],Productos[],4,FALSE))</f>
        <v/>
      </c>
      <c r="G5721" s="1" t="str">
        <f>IF(ISBLANK(Ventas[[#This Row],[Código]]),"",VLOOKUP(Ventas[[#This Row],[Código]],Productos[],5,FALSE))</f>
        <v/>
      </c>
      <c r="H5721" s="23" t="str">
        <f>IF(ISBLANK(Ventas[[#This Row],[Código]]),"",Ventas[[#This Row],[Precio Unitario]]*Ventas[[#This Row],[Cantidad]])</f>
        <v/>
      </c>
      <c r="I5721" s="1" t="str">
        <f>IF(ISBLANK(Ventas[[#This Row],[Código]]),"",SUM(Ventas[[#This Row],[Monto]],I5720))</f>
        <v/>
      </c>
    </row>
    <row r="5722" spans="3:9" x14ac:dyDescent="0.25">
      <c r="C5722" t="str">
        <f>IF(ISBLANK(Ventas[[#This Row],[Código]]),"",VLOOKUP(Ventas[[#This Row],[Código]],Productos[],2,FALSE))</f>
        <v/>
      </c>
      <c r="D5722" t="str">
        <f>IF(ISBLANK(Ventas[[#This Row],[Código]]),"",VLOOKUP(Ventas[[#This Row],[Código]],Productos[],3,FALSE))</f>
        <v/>
      </c>
      <c r="E5722" s="22"/>
      <c r="F5722" s="1" t="str">
        <f>IF(ISBLANK(Ventas[[#This Row],[Código]]),"",VLOOKUP(Ventas[[#This Row],[Código]],Productos[],4,FALSE))</f>
        <v/>
      </c>
      <c r="G5722" s="1" t="str">
        <f>IF(ISBLANK(Ventas[[#This Row],[Código]]),"",VLOOKUP(Ventas[[#This Row],[Código]],Productos[],5,FALSE))</f>
        <v/>
      </c>
      <c r="H5722" s="23" t="str">
        <f>IF(ISBLANK(Ventas[[#This Row],[Código]]),"",Ventas[[#This Row],[Precio Unitario]]*Ventas[[#This Row],[Cantidad]])</f>
        <v/>
      </c>
      <c r="I5722" s="1" t="str">
        <f>IF(ISBLANK(Ventas[[#This Row],[Código]]),"",SUM(Ventas[[#This Row],[Monto]],I5721))</f>
        <v/>
      </c>
    </row>
    <row r="5723" spans="3:9" x14ac:dyDescent="0.25">
      <c r="C5723" t="str">
        <f>IF(ISBLANK(Ventas[[#This Row],[Código]]),"",VLOOKUP(Ventas[[#This Row],[Código]],Productos[],2,FALSE))</f>
        <v/>
      </c>
      <c r="D5723" t="str">
        <f>IF(ISBLANK(Ventas[[#This Row],[Código]]),"",VLOOKUP(Ventas[[#This Row],[Código]],Productos[],3,FALSE))</f>
        <v/>
      </c>
      <c r="E5723" s="22"/>
      <c r="F5723" s="1" t="str">
        <f>IF(ISBLANK(Ventas[[#This Row],[Código]]),"",VLOOKUP(Ventas[[#This Row],[Código]],Productos[],4,FALSE))</f>
        <v/>
      </c>
      <c r="G5723" s="1" t="str">
        <f>IF(ISBLANK(Ventas[[#This Row],[Código]]),"",VLOOKUP(Ventas[[#This Row],[Código]],Productos[],5,FALSE))</f>
        <v/>
      </c>
      <c r="H5723" s="23" t="str">
        <f>IF(ISBLANK(Ventas[[#This Row],[Código]]),"",Ventas[[#This Row],[Precio Unitario]]*Ventas[[#This Row],[Cantidad]])</f>
        <v/>
      </c>
      <c r="I5723" s="1" t="str">
        <f>IF(ISBLANK(Ventas[[#This Row],[Código]]),"",SUM(Ventas[[#This Row],[Monto]],I5722))</f>
        <v/>
      </c>
    </row>
    <row r="5724" spans="3:9" x14ac:dyDescent="0.25">
      <c r="C5724" t="str">
        <f>IF(ISBLANK(Ventas[[#This Row],[Código]]),"",VLOOKUP(Ventas[[#This Row],[Código]],Productos[],2,FALSE))</f>
        <v/>
      </c>
      <c r="D5724" t="str">
        <f>IF(ISBLANK(Ventas[[#This Row],[Código]]),"",VLOOKUP(Ventas[[#This Row],[Código]],Productos[],3,FALSE))</f>
        <v/>
      </c>
      <c r="E5724" s="22"/>
      <c r="F5724" s="1" t="str">
        <f>IF(ISBLANK(Ventas[[#This Row],[Código]]),"",VLOOKUP(Ventas[[#This Row],[Código]],Productos[],4,FALSE))</f>
        <v/>
      </c>
      <c r="G5724" s="1" t="str">
        <f>IF(ISBLANK(Ventas[[#This Row],[Código]]),"",VLOOKUP(Ventas[[#This Row],[Código]],Productos[],5,FALSE))</f>
        <v/>
      </c>
      <c r="H5724" s="23" t="str">
        <f>IF(ISBLANK(Ventas[[#This Row],[Código]]),"",Ventas[[#This Row],[Precio Unitario]]*Ventas[[#This Row],[Cantidad]])</f>
        <v/>
      </c>
      <c r="I5724" s="1" t="str">
        <f>IF(ISBLANK(Ventas[[#This Row],[Código]]),"",SUM(Ventas[[#This Row],[Monto]],I5723))</f>
        <v/>
      </c>
    </row>
    <row r="5725" spans="3:9" x14ac:dyDescent="0.25">
      <c r="C5725" t="str">
        <f>IF(ISBLANK(Ventas[[#This Row],[Código]]),"",VLOOKUP(Ventas[[#This Row],[Código]],Productos[],2,FALSE))</f>
        <v/>
      </c>
      <c r="D5725" t="str">
        <f>IF(ISBLANK(Ventas[[#This Row],[Código]]),"",VLOOKUP(Ventas[[#This Row],[Código]],Productos[],3,FALSE))</f>
        <v/>
      </c>
      <c r="E5725" s="22"/>
      <c r="F5725" s="1" t="str">
        <f>IF(ISBLANK(Ventas[[#This Row],[Código]]),"",VLOOKUP(Ventas[[#This Row],[Código]],Productos[],4,FALSE))</f>
        <v/>
      </c>
      <c r="G5725" s="1" t="str">
        <f>IF(ISBLANK(Ventas[[#This Row],[Código]]),"",VLOOKUP(Ventas[[#This Row],[Código]],Productos[],5,FALSE))</f>
        <v/>
      </c>
      <c r="H5725" s="23" t="str">
        <f>IF(ISBLANK(Ventas[[#This Row],[Código]]),"",Ventas[[#This Row],[Precio Unitario]]*Ventas[[#This Row],[Cantidad]])</f>
        <v/>
      </c>
      <c r="I5725" s="1" t="str">
        <f>IF(ISBLANK(Ventas[[#This Row],[Código]]),"",SUM(Ventas[[#This Row],[Monto]],I5724))</f>
        <v/>
      </c>
    </row>
    <row r="5726" spans="3:9" x14ac:dyDescent="0.25">
      <c r="C5726" t="str">
        <f>IF(ISBLANK(Ventas[[#This Row],[Código]]),"",VLOOKUP(Ventas[[#This Row],[Código]],Productos[],2,FALSE))</f>
        <v/>
      </c>
      <c r="D5726" t="str">
        <f>IF(ISBLANK(Ventas[[#This Row],[Código]]),"",VLOOKUP(Ventas[[#This Row],[Código]],Productos[],3,FALSE))</f>
        <v/>
      </c>
      <c r="E5726" s="22"/>
      <c r="F5726" s="1" t="str">
        <f>IF(ISBLANK(Ventas[[#This Row],[Código]]),"",VLOOKUP(Ventas[[#This Row],[Código]],Productos[],4,FALSE))</f>
        <v/>
      </c>
      <c r="G5726" s="1" t="str">
        <f>IF(ISBLANK(Ventas[[#This Row],[Código]]),"",VLOOKUP(Ventas[[#This Row],[Código]],Productos[],5,FALSE))</f>
        <v/>
      </c>
      <c r="H5726" s="23" t="str">
        <f>IF(ISBLANK(Ventas[[#This Row],[Código]]),"",Ventas[[#This Row],[Precio Unitario]]*Ventas[[#This Row],[Cantidad]])</f>
        <v/>
      </c>
      <c r="I5726" s="1" t="str">
        <f>IF(ISBLANK(Ventas[[#This Row],[Código]]),"",SUM(Ventas[[#This Row],[Monto]],I5725))</f>
        <v/>
      </c>
    </row>
    <row r="5727" spans="3:9" x14ac:dyDescent="0.25">
      <c r="C5727" t="str">
        <f>IF(ISBLANK(Ventas[[#This Row],[Código]]),"",VLOOKUP(Ventas[[#This Row],[Código]],Productos[],2,FALSE))</f>
        <v/>
      </c>
      <c r="D5727" t="str">
        <f>IF(ISBLANK(Ventas[[#This Row],[Código]]),"",VLOOKUP(Ventas[[#This Row],[Código]],Productos[],3,FALSE))</f>
        <v/>
      </c>
      <c r="E5727" s="22"/>
      <c r="F5727" s="1" t="str">
        <f>IF(ISBLANK(Ventas[[#This Row],[Código]]),"",VLOOKUP(Ventas[[#This Row],[Código]],Productos[],4,FALSE))</f>
        <v/>
      </c>
      <c r="G5727" s="1" t="str">
        <f>IF(ISBLANK(Ventas[[#This Row],[Código]]),"",VLOOKUP(Ventas[[#This Row],[Código]],Productos[],5,FALSE))</f>
        <v/>
      </c>
      <c r="H5727" s="23" t="str">
        <f>IF(ISBLANK(Ventas[[#This Row],[Código]]),"",Ventas[[#This Row],[Precio Unitario]]*Ventas[[#This Row],[Cantidad]])</f>
        <v/>
      </c>
      <c r="I5727" s="1" t="str">
        <f>IF(ISBLANK(Ventas[[#This Row],[Código]]),"",SUM(Ventas[[#This Row],[Monto]],I5726))</f>
        <v/>
      </c>
    </row>
    <row r="5728" spans="3:9" x14ac:dyDescent="0.25">
      <c r="C5728" t="str">
        <f>IF(ISBLANK(Ventas[[#This Row],[Código]]),"",VLOOKUP(Ventas[[#This Row],[Código]],Productos[],2,FALSE))</f>
        <v/>
      </c>
      <c r="D5728" t="str">
        <f>IF(ISBLANK(Ventas[[#This Row],[Código]]),"",VLOOKUP(Ventas[[#This Row],[Código]],Productos[],3,FALSE))</f>
        <v/>
      </c>
      <c r="E5728" s="22"/>
      <c r="F5728" s="1" t="str">
        <f>IF(ISBLANK(Ventas[[#This Row],[Código]]),"",VLOOKUP(Ventas[[#This Row],[Código]],Productos[],4,FALSE))</f>
        <v/>
      </c>
      <c r="G5728" s="1" t="str">
        <f>IF(ISBLANK(Ventas[[#This Row],[Código]]),"",VLOOKUP(Ventas[[#This Row],[Código]],Productos[],5,FALSE))</f>
        <v/>
      </c>
      <c r="H5728" s="23" t="str">
        <f>IF(ISBLANK(Ventas[[#This Row],[Código]]),"",Ventas[[#This Row],[Precio Unitario]]*Ventas[[#This Row],[Cantidad]])</f>
        <v/>
      </c>
      <c r="I5728" s="1" t="str">
        <f>IF(ISBLANK(Ventas[[#This Row],[Código]]),"",SUM(Ventas[[#This Row],[Monto]],I5727))</f>
        <v/>
      </c>
    </row>
    <row r="5729" spans="3:9" x14ac:dyDescent="0.25">
      <c r="C5729" t="str">
        <f>IF(ISBLANK(Ventas[[#This Row],[Código]]),"",VLOOKUP(Ventas[[#This Row],[Código]],Productos[],2,FALSE))</f>
        <v/>
      </c>
      <c r="D5729" t="str">
        <f>IF(ISBLANK(Ventas[[#This Row],[Código]]),"",VLOOKUP(Ventas[[#This Row],[Código]],Productos[],3,FALSE))</f>
        <v/>
      </c>
      <c r="E5729" s="22"/>
      <c r="F5729" s="1" t="str">
        <f>IF(ISBLANK(Ventas[[#This Row],[Código]]),"",VLOOKUP(Ventas[[#This Row],[Código]],Productos[],4,FALSE))</f>
        <v/>
      </c>
      <c r="G5729" s="1" t="str">
        <f>IF(ISBLANK(Ventas[[#This Row],[Código]]),"",VLOOKUP(Ventas[[#This Row],[Código]],Productos[],5,FALSE))</f>
        <v/>
      </c>
      <c r="H5729" s="23" t="str">
        <f>IF(ISBLANK(Ventas[[#This Row],[Código]]),"",Ventas[[#This Row],[Precio Unitario]]*Ventas[[#This Row],[Cantidad]])</f>
        <v/>
      </c>
      <c r="I5729" s="1" t="str">
        <f>IF(ISBLANK(Ventas[[#This Row],[Código]]),"",SUM(Ventas[[#This Row],[Monto]],I5728))</f>
        <v/>
      </c>
    </row>
    <row r="5730" spans="3:9" x14ac:dyDescent="0.25">
      <c r="C5730" t="str">
        <f>IF(ISBLANK(Ventas[[#This Row],[Código]]),"",VLOOKUP(Ventas[[#This Row],[Código]],Productos[],2,FALSE))</f>
        <v/>
      </c>
      <c r="D5730" t="str">
        <f>IF(ISBLANK(Ventas[[#This Row],[Código]]),"",VLOOKUP(Ventas[[#This Row],[Código]],Productos[],3,FALSE))</f>
        <v/>
      </c>
      <c r="E5730" s="22"/>
      <c r="F5730" s="1" t="str">
        <f>IF(ISBLANK(Ventas[[#This Row],[Código]]),"",VLOOKUP(Ventas[[#This Row],[Código]],Productos[],4,FALSE))</f>
        <v/>
      </c>
      <c r="G5730" s="1" t="str">
        <f>IF(ISBLANK(Ventas[[#This Row],[Código]]),"",VLOOKUP(Ventas[[#This Row],[Código]],Productos[],5,FALSE))</f>
        <v/>
      </c>
      <c r="H5730" s="23" t="str">
        <f>IF(ISBLANK(Ventas[[#This Row],[Código]]),"",Ventas[[#This Row],[Precio Unitario]]*Ventas[[#This Row],[Cantidad]])</f>
        <v/>
      </c>
      <c r="I5730" s="1" t="str">
        <f>IF(ISBLANK(Ventas[[#This Row],[Código]]),"",SUM(Ventas[[#This Row],[Monto]],I5729))</f>
        <v/>
      </c>
    </row>
    <row r="5731" spans="3:9" x14ac:dyDescent="0.25">
      <c r="C5731" t="str">
        <f>IF(ISBLANK(Ventas[[#This Row],[Código]]),"",VLOOKUP(Ventas[[#This Row],[Código]],Productos[],2,FALSE))</f>
        <v/>
      </c>
      <c r="D5731" t="str">
        <f>IF(ISBLANK(Ventas[[#This Row],[Código]]),"",VLOOKUP(Ventas[[#This Row],[Código]],Productos[],3,FALSE))</f>
        <v/>
      </c>
      <c r="E5731" s="22"/>
      <c r="F5731" s="1" t="str">
        <f>IF(ISBLANK(Ventas[[#This Row],[Código]]),"",VLOOKUP(Ventas[[#This Row],[Código]],Productos[],4,FALSE))</f>
        <v/>
      </c>
      <c r="G5731" s="1" t="str">
        <f>IF(ISBLANK(Ventas[[#This Row],[Código]]),"",VLOOKUP(Ventas[[#This Row],[Código]],Productos[],5,FALSE))</f>
        <v/>
      </c>
      <c r="H5731" s="23" t="str">
        <f>IF(ISBLANK(Ventas[[#This Row],[Código]]),"",Ventas[[#This Row],[Precio Unitario]]*Ventas[[#This Row],[Cantidad]])</f>
        <v/>
      </c>
      <c r="I5731" s="1" t="str">
        <f>IF(ISBLANK(Ventas[[#This Row],[Código]]),"",SUM(Ventas[[#This Row],[Monto]],I5730))</f>
        <v/>
      </c>
    </row>
    <row r="5732" spans="3:9" x14ac:dyDescent="0.25">
      <c r="C5732" t="str">
        <f>IF(ISBLANK(Ventas[[#This Row],[Código]]),"",VLOOKUP(Ventas[[#This Row],[Código]],Productos[],2,FALSE))</f>
        <v/>
      </c>
      <c r="D5732" t="str">
        <f>IF(ISBLANK(Ventas[[#This Row],[Código]]),"",VLOOKUP(Ventas[[#This Row],[Código]],Productos[],3,FALSE))</f>
        <v/>
      </c>
      <c r="E5732" s="22"/>
      <c r="F5732" s="1" t="str">
        <f>IF(ISBLANK(Ventas[[#This Row],[Código]]),"",VLOOKUP(Ventas[[#This Row],[Código]],Productos[],4,FALSE))</f>
        <v/>
      </c>
      <c r="G5732" s="1" t="str">
        <f>IF(ISBLANK(Ventas[[#This Row],[Código]]),"",VLOOKUP(Ventas[[#This Row],[Código]],Productos[],5,FALSE))</f>
        <v/>
      </c>
      <c r="H5732" s="23" t="str">
        <f>IF(ISBLANK(Ventas[[#This Row],[Código]]),"",Ventas[[#This Row],[Precio Unitario]]*Ventas[[#This Row],[Cantidad]])</f>
        <v/>
      </c>
      <c r="I5732" s="1" t="str">
        <f>IF(ISBLANK(Ventas[[#This Row],[Código]]),"",SUM(Ventas[[#This Row],[Monto]],I5731))</f>
        <v/>
      </c>
    </row>
    <row r="5733" spans="3:9" x14ac:dyDescent="0.25">
      <c r="C5733" t="str">
        <f>IF(ISBLANK(Ventas[[#This Row],[Código]]),"",VLOOKUP(Ventas[[#This Row],[Código]],Productos[],2,FALSE))</f>
        <v/>
      </c>
      <c r="D5733" t="str">
        <f>IF(ISBLANK(Ventas[[#This Row],[Código]]),"",VLOOKUP(Ventas[[#This Row],[Código]],Productos[],3,FALSE))</f>
        <v/>
      </c>
      <c r="E5733" s="22"/>
      <c r="F5733" s="1" t="str">
        <f>IF(ISBLANK(Ventas[[#This Row],[Código]]),"",VLOOKUP(Ventas[[#This Row],[Código]],Productos[],4,FALSE))</f>
        <v/>
      </c>
      <c r="G5733" s="1" t="str">
        <f>IF(ISBLANK(Ventas[[#This Row],[Código]]),"",VLOOKUP(Ventas[[#This Row],[Código]],Productos[],5,FALSE))</f>
        <v/>
      </c>
      <c r="H5733" s="23" t="str">
        <f>IF(ISBLANK(Ventas[[#This Row],[Código]]),"",Ventas[[#This Row],[Precio Unitario]]*Ventas[[#This Row],[Cantidad]])</f>
        <v/>
      </c>
      <c r="I5733" s="1" t="str">
        <f>IF(ISBLANK(Ventas[[#This Row],[Código]]),"",SUM(Ventas[[#This Row],[Monto]],I5732))</f>
        <v/>
      </c>
    </row>
    <row r="5734" spans="3:9" x14ac:dyDescent="0.25">
      <c r="C5734" t="str">
        <f>IF(ISBLANK(Ventas[[#This Row],[Código]]),"",VLOOKUP(Ventas[[#This Row],[Código]],Productos[],2,FALSE))</f>
        <v/>
      </c>
      <c r="D5734" t="str">
        <f>IF(ISBLANK(Ventas[[#This Row],[Código]]),"",VLOOKUP(Ventas[[#This Row],[Código]],Productos[],3,FALSE))</f>
        <v/>
      </c>
      <c r="E5734" s="22"/>
      <c r="F5734" s="1" t="str">
        <f>IF(ISBLANK(Ventas[[#This Row],[Código]]),"",VLOOKUP(Ventas[[#This Row],[Código]],Productos[],4,FALSE))</f>
        <v/>
      </c>
      <c r="G5734" s="1" t="str">
        <f>IF(ISBLANK(Ventas[[#This Row],[Código]]),"",VLOOKUP(Ventas[[#This Row],[Código]],Productos[],5,FALSE))</f>
        <v/>
      </c>
      <c r="H5734" s="23" t="str">
        <f>IF(ISBLANK(Ventas[[#This Row],[Código]]),"",Ventas[[#This Row],[Precio Unitario]]*Ventas[[#This Row],[Cantidad]])</f>
        <v/>
      </c>
      <c r="I5734" s="1" t="str">
        <f>IF(ISBLANK(Ventas[[#This Row],[Código]]),"",SUM(Ventas[[#This Row],[Monto]],I5733))</f>
        <v/>
      </c>
    </row>
    <row r="5735" spans="3:9" x14ac:dyDescent="0.25">
      <c r="C5735" t="str">
        <f>IF(ISBLANK(Ventas[[#This Row],[Código]]),"",VLOOKUP(Ventas[[#This Row],[Código]],Productos[],2,FALSE))</f>
        <v/>
      </c>
      <c r="D5735" t="str">
        <f>IF(ISBLANK(Ventas[[#This Row],[Código]]),"",VLOOKUP(Ventas[[#This Row],[Código]],Productos[],3,FALSE))</f>
        <v/>
      </c>
      <c r="E5735" s="22"/>
      <c r="F5735" s="1" t="str">
        <f>IF(ISBLANK(Ventas[[#This Row],[Código]]),"",VLOOKUP(Ventas[[#This Row],[Código]],Productos[],4,FALSE))</f>
        <v/>
      </c>
      <c r="G5735" s="1" t="str">
        <f>IF(ISBLANK(Ventas[[#This Row],[Código]]),"",VLOOKUP(Ventas[[#This Row],[Código]],Productos[],5,FALSE))</f>
        <v/>
      </c>
      <c r="H5735" s="23" t="str">
        <f>IF(ISBLANK(Ventas[[#This Row],[Código]]),"",Ventas[[#This Row],[Precio Unitario]]*Ventas[[#This Row],[Cantidad]])</f>
        <v/>
      </c>
      <c r="I5735" s="1" t="str">
        <f>IF(ISBLANK(Ventas[[#This Row],[Código]]),"",SUM(Ventas[[#This Row],[Monto]],I5734))</f>
        <v/>
      </c>
    </row>
    <row r="5736" spans="3:9" x14ac:dyDescent="0.25">
      <c r="C5736" t="str">
        <f>IF(ISBLANK(Ventas[[#This Row],[Código]]),"",VLOOKUP(Ventas[[#This Row],[Código]],Productos[],2,FALSE))</f>
        <v/>
      </c>
      <c r="D5736" t="str">
        <f>IF(ISBLANK(Ventas[[#This Row],[Código]]),"",VLOOKUP(Ventas[[#This Row],[Código]],Productos[],3,FALSE))</f>
        <v/>
      </c>
      <c r="E5736" s="22"/>
      <c r="F5736" s="1" t="str">
        <f>IF(ISBLANK(Ventas[[#This Row],[Código]]),"",VLOOKUP(Ventas[[#This Row],[Código]],Productos[],4,FALSE))</f>
        <v/>
      </c>
      <c r="G5736" s="1" t="str">
        <f>IF(ISBLANK(Ventas[[#This Row],[Código]]),"",VLOOKUP(Ventas[[#This Row],[Código]],Productos[],5,FALSE))</f>
        <v/>
      </c>
      <c r="H5736" s="23" t="str">
        <f>IF(ISBLANK(Ventas[[#This Row],[Código]]),"",Ventas[[#This Row],[Precio Unitario]]*Ventas[[#This Row],[Cantidad]])</f>
        <v/>
      </c>
      <c r="I5736" s="1" t="str">
        <f>IF(ISBLANK(Ventas[[#This Row],[Código]]),"",SUM(Ventas[[#This Row],[Monto]],I5735))</f>
        <v/>
      </c>
    </row>
    <row r="5737" spans="3:9" x14ac:dyDescent="0.25">
      <c r="C5737" t="str">
        <f>IF(ISBLANK(Ventas[[#This Row],[Código]]),"",VLOOKUP(Ventas[[#This Row],[Código]],Productos[],2,FALSE))</f>
        <v/>
      </c>
      <c r="D5737" t="str">
        <f>IF(ISBLANK(Ventas[[#This Row],[Código]]),"",VLOOKUP(Ventas[[#This Row],[Código]],Productos[],3,FALSE))</f>
        <v/>
      </c>
      <c r="E5737" s="22"/>
      <c r="F5737" s="1" t="str">
        <f>IF(ISBLANK(Ventas[[#This Row],[Código]]),"",VLOOKUP(Ventas[[#This Row],[Código]],Productos[],4,FALSE))</f>
        <v/>
      </c>
      <c r="G5737" s="1" t="str">
        <f>IF(ISBLANK(Ventas[[#This Row],[Código]]),"",VLOOKUP(Ventas[[#This Row],[Código]],Productos[],5,FALSE))</f>
        <v/>
      </c>
      <c r="H5737" s="23" t="str">
        <f>IF(ISBLANK(Ventas[[#This Row],[Código]]),"",Ventas[[#This Row],[Precio Unitario]]*Ventas[[#This Row],[Cantidad]])</f>
        <v/>
      </c>
      <c r="I5737" s="1" t="str">
        <f>IF(ISBLANK(Ventas[[#This Row],[Código]]),"",SUM(Ventas[[#This Row],[Monto]],I5736))</f>
        <v/>
      </c>
    </row>
    <row r="5738" spans="3:9" x14ac:dyDescent="0.25">
      <c r="C5738" t="str">
        <f>IF(ISBLANK(Ventas[[#This Row],[Código]]),"",VLOOKUP(Ventas[[#This Row],[Código]],Productos[],2,FALSE))</f>
        <v/>
      </c>
      <c r="D5738" t="str">
        <f>IF(ISBLANK(Ventas[[#This Row],[Código]]),"",VLOOKUP(Ventas[[#This Row],[Código]],Productos[],3,FALSE))</f>
        <v/>
      </c>
      <c r="E5738" s="22"/>
      <c r="F5738" s="1" t="str">
        <f>IF(ISBLANK(Ventas[[#This Row],[Código]]),"",VLOOKUP(Ventas[[#This Row],[Código]],Productos[],4,FALSE))</f>
        <v/>
      </c>
      <c r="G5738" s="1" t="str">
        <f>IF(ISBLANK(Ventas[[#This Row],[Código]]),"",VLOOKUP(Ventas[[#This Row],[Código]],Productos[],5,FALSE))</f>
        <v/>
      </c>
      <c r="H5738" s="23" t="str">
        <f>IF(ISBLANK(Ventas[[#This Row],[Código]]),"",Ventas[[#This Row],[Precio Unitario]]*Ventas[[#This Row],[Cantidad]])</f>
        <v/>
      </c>
      <c r="I5738" s="1" t="str">
        <f>IF(ISBLANK(Ventas[[#This Row],[Código]]),"",SUM(Ventas[[#This Row],[Monto]],I5737))</f>
        <v/>
      </c>
    </row>
    <row r="5739" spans="3:9" x14ac:dyDescent="0.25">
      <c r="C5739" t="str">
        <f>IF(ISBLANK(Ventas[[#This Row],[Código]]),"",VLOOKUP(Ventas[[#This Row],[Código]],Productos[],2,FALSE))</f>
        <v/>
      </c>
      <c r="D5739" t="str">
        <f>IF(ISBLANK(Ventas[[#This Row],[Código]]),"",VLOOKUP(Ventas[[#This Row],[Código]],Productos[],3,FALSE))</f>
        <v/>
      </c>
      <c r="E5739" s="22"/>
      <c r="F5739" s="1" t="str">
        <f>IF(ISBLANK(Ventas[[#This Row],[Código]]),"",VLOOKUP(Ventas[[#This Row],[Código]],Productos[],4,FALSE))</f>
        <v/>
      </c>
      <c r="G5739" s="1" t="str">
        <f>IF(ISBLANK(Ventas[[#This Row],[Código]]),"",VLOOKUP(Ventas[[#This Row],[Código]],Productos[],5,FALSE))</f>
        <v/>
      </c>
      <c r="H5739" s="23" t="str">
        <f>IF(ISBLANK(Ventas[[#This Row],[Código]]),"",Ventas[[#This Row],[Precio Unitario]]*Ventas[[#This Row],[Cantidad]])</f>
        <v/>
      </c>
      <c r="I5739" s="1" t="str">
        <f>IF(ISBLANK(Ventas[[#This Row],[Código]]),"",SUM(Ventas[[#This Row],[Monto]],I5738))</f>
        <v/>
      </c>
    </row>
    <row r="5740" spans="3:9" x14ac:dyDescent="0.25">
      <c r="C5740" t="str">
        <f>IF(ISBLANK(Ventas[[#This Row],[Código]]),"",VLOOKUP(Ventas[[#This Row],[Código]],Productos[],2,FALSE))</f>
        <v/>
      </c>
      <c r="D5740" t="str">
        <f>IF(ISBLANK(Ventas[[#This Row],[Código]]),"",VLOOKUP(Ventas[[#This Row],[Código]],Productos[],3,FALSE))</f>
        <v/>
      </c>
      <c r="E5740" s="22"/>
      <c r="F5740" s="1" t="str">
        <f>IF(ISBLANK(Ventas[[#This Row],[Código]]),"",VLOOKUP(Ventas[[#This Row],[Código]],Productos[],4,FALSE))</f>
        <v/>
      </c>
      <c r="G5740" s="1" t="str">
        <f>IF(ISBLANK(Ventas[[#This Row],[Código]]),"",VLOOKUP(Ventas[[#This Row],[Código]],Productos[],5,FALSE))</f>
        <v/>
      </c>
      <c r="H5740" s="23" t="str">
        <f>IF(ISBLANK(Ventas[[#This Row],[Código]]),"",Ventas[[#This Row],[Precio Unitario]]*Ventas[[#This Row],[Cantidad]])</f>
        <v/>
      </c>
      <c r="I5740" s="1" t="str">
        <f>IF(ISBLANK(Ventas[[#This Row],[Código]]),"",SUM(Ventas[[#This Row],[Monto]],I5739))</f>
        <v/>
      </c>
    </row>
    <row r="5741" spans="3:9" x14ac:dyDescent="0.25">
      <c r="C5741" t="str">
        <f>IF(ISBLANK(Ventas[[#This Row],[Código]]),"",VLOOKUP(Ventas[[#This Row],[Código]],Productos[],2,FALSE))</f>
        <v/>
      </c>
      <c r="D5741" t="str">
        <f>IF(ISBLANK(Ventas[[#This Row],[Código]]),"",VLOOKUP(Ventas[[#This Row],[Código]],Productos[],3,FALSE))</f>
        <v/>
      </c>
      <c r="E5741" s="22"/>
      <c r="F5741" s="1" t="str">
        <f>IF(ISBLANK(Ventas[[#This Row],[Código]]),"",VLOOKUP(Ventas[[#This Row],[Código]],Productos[],4,FALSE))</f>
        <v/>
      </c>
      <c r="G5741" s="1" t="str">
        <f>IF(ISBLANK(Ventas[[#This Row],[Código]]),"",VLOOKUP(Ventas[[#This Row],[Código]],Productos[],5,FALSE))</f>
        <v/>
      </c>
      <c r="H5741" s="23" t="str">
        <f>IF(ISBLANK(Ventas[[#This Row],[Código]]),"",Ventas[[#This Row],[Precio Unitario]]*Ventas[[#This Row],[Cantidad]])</f>
        <v/>
      </c>
      <c r="I5741" s="1" t="str">
        <f>IF(ISBLANK(Ventas[[#This Row],[Código]]),"",SUM(Ventas[[#This Row],[Monto]],I5740))</f>
        <v/>
      </c>
    </row>
    <row r="5742" spans="3:9" x14ac:dyDescent="0.25">
      <c r="C5742" t="str">
        <f>IF(ISBLANK(Ventas[[#This Row],[Código]]),"",VLOOKUP(Ventas[[#This Row],[Código]],Productos[],2,FALSE))</f>
        <v/>
      </c>
      <c r="D5742" t="str">
        <f>IF(ISBLANK(Ventas[[#This Row],[Código]]),"",VLOOKUP(Ventas[[#This Row],[Código]],Productos[],3,FALSE))</f>
        <v/>
      </c>
      <c r="E5742" s="22"/>
      <c r="F5742" s="1" t="str">
        <f>IF(ISBLANK(Ventas[[#This Row],[Código]]),"",VLOOKUP(Ventas[[#This Row],[Código]],Productos[],4,FALSE))</f>
        <v/>
      </c>
      <c r="G5742" s="1" t="str">
        <f>IF(ISBLANK(Ventas[[#This Row],[Código]]),"",VLOOKUP(Ventas[[#This Row],[Código]],Productos[],5,FALSE))</f>
        <v/>
      </c>
      <c r="H5742" s="23" t="str">
        <f>IF(ISBLANK(Ventas[[#This Row],[Código]]),"",Ventas[[#This Row],[Precio Unitario]]*Ventas[[#This Row],[Cantidad]])</f>
        <v/>
      </c>
      <c r="I5742" s="1" t="str">
        <f>IF(ISBLANK(Ventas[[#This Row],[Código]]),"",SUM(Ventas[[#This Row],[Monto]],I5741))</f>
        <v/>
      </c>
    </row>
    <row r="5743" spans="3:9" x14ac:dyDescent="0.25">
      <c r="C5743" t="str">
        <f>IF(ISBLANK(Ventas[[#This Row],[Código]]),"",VLOOKUP(Ventas[[#This Row],[Código]],Productos[],2,FALSE))</f>
        <v/>
      </c>
      <c r="D5743" t="str">
        <f>IF(ISBLANK(Ventas[[#This Row],[Código]]),"",VLOOKUP(Ventas[[#This Row],[Código]],Productos[],3,FALSE))</f>
        <v/>
      </c>
      <c r="E5743" s="22"/>
      <c r="F5743" s="1" t="str">
        <f>IF(ISBLANK(Ventas[[#This Row],[Código]]),"",VLOOKUP(Ventas[[#This Row],[Código]],Productos[],4,FALSE))</f>
        <v/>
      </c>
      <c r="G5743" s="1" t="str">
        <f>IF(ISBLANK(Ventas[[#This Row],[Código]]),"",VLOOKUP(Ventas[[#This Row],[Código]],Productos[],5,FALSE))</f>
        <v/>
      </c>
      <c r="H5743" s="23" t="str">
        <f>IF(ISBLANK(Ventas[[#This Row],[Código]]),"",Ventas[[#This Row],[Precio Unitario]]*Ventas[[#This Row],[Cantidad]])</f>
        <v/>
      </c>
      <c r="I5743" s="1" t="str">
        <f>IF(ISBLANK(Ventas[[#This Row],[Código]]),"",SUM(Ventas[[#This Row],[Monto]],I5742))</f>
        <v/>
      </c>
    </row>
    <row r="5744" spans="3:9" x14ac:dyDescent="0.25">
      <c r="C5744" t="str">
        <f>IF(ISBLANK(Ventas[[#This Row],[Código]]),"",VLOOKUP(Ventas[[#This Row],[Código]],Productos[],2,FALSE))</f>
        <v/>
      </c>
      <c r="D5744" t="str">
        <f>IF(ISBLANK(Ventas[[#This Row],[Código]]),"",VLOOKUP(Ventas[[#This Row],[Código]],Productos[],3,FALSE))</f>
        <v/>
      </c>
      <c r="E5744" s="22"/>
      <c r="F5744" s="1" t="str">
        <f>IF(ISBLANK(Ventas[[#This Row],[Código]]),"",VLOOKUP(Ventas[[#This Row],[Código]],Productos[],4,FALSE))</f>
        <v/>
      </c>
      <c r="G5744" s="1" t="str">
        <f>IF(ISBLANK(Ventas[[#This Row],[Código]]),"",VLOOKUP(Ventas[[#This Row],[Código]],Productos[],5,FALSE))</f>
        <v/>
      </c>
      <c r="H5744" s="23" t="str">
        <f>IF(ISBLANK(Ventas[[#This Row],[Código]]),"",Ventas[[#This Row],[Precio Unitario]]*Ventas[[#This Row],[Cantidad]])</f>
        <v/>
      </c>
      <c r="I5744" s="1" t="str">
        <f>IF(ISBLANK(Ventas[[#This Row],[Código]]),"",SUM(Ventas[[#This Row],[Monto]],I5743))</f>
        <v/>
      </c>
    </row>
    <row r="5745" spans="3:9" x14ac:dyDescent="0.25">
      <c r="C5745" t="str">
        <f>IF(ISBLANK(Ventas[[#This Row],[Código]]),"",VLOOKUP(Ventas[[#This Row],[Código]],Productos[],2,FALSE))</f>
        <v/>
      </c>
      <c r="D5745" t="str">
        <f>IF(ISBLANK(Ventas[[#This Row],[Código]]),"",VLOOKUP(Ventas[[#This Row],[Código]],Productos[],3,FALSE))</f>
        <v/>
      </c>
      <c r="E5745" s="22"/>
      <c r="F5745" s="1" t="str">
        <f>IF(ISBLANK(Ventas[[#This Row],[Código]]),"",VLOOKUP(Ventas[[#This Row],[Código]],Productos[],4,FALSE))</f>
        <v/>
      </c>
      <c r="G5745" s="1" t="str">
        <f>IF(ISBLANK(Ventas[[#This Row],[Código]]),"",VLOOKUP(Ventas[[#This Row],[Código]],Productos[],5,FALSE))</f>
        <v/>
      </c>
      <c r="H5745" s="23" t="str">
        <f>IF(ISBLANK(Ventas[[#This Row],[Código]]),"",Ventas[[#This Row],[Precio Unitario]]*Ventas[[#This Row],[Cantidad]])</f>
        <v/>
      </c>
      <c r="I5745" s="1" t="str">
        <f>IF(ISBLANK(Ventas[[#This Row],[Código]]),"",SUM(Ventas[[#This Row],[Monto]],I5744))</f>
        <v/>
      </c>
    </row>
    <row r="5746" spans="3:9" x14ac:dyDescent="0.25">
      <c r="C5746" t="str">
        <f>IF(ISBLANK(Ventas[[#This Row],[Código]]),"",VLOOKUP(Ventas[[#This Row],[Código]],Productos[],2,FALSE))</f>
        <v/>
      </c>
      <c r="D5746" t="str">
        <f>IF(ISBLANK(Ventas[[#This Row],[Código]]),"",VLOOKUP(Ventas[[#This Row],[Código]],Productos[],3,FALSE))</f>
        <v/>
      </c>
      <c r="E5746" s="22"/>
      <c r="F5746" s="1" t="str">
        <f>IF(ISBLANK(Ventas[[#This Row],[Código]]),"",VLOOKUP(Ventas[[#This Row],[Código]],Productos[],4,FALSE))</f>
        <v/>
      </c>
      <c r="G5746" s="1" t="str">
        <f>IF(ISBLANK(Ventas[[#This Row],[Código]]),"",VLOOKUP(Ventas[[#This Row],[Código]],Productos[],5,FALSE))</f>
        <v/>
      </c>
      <c r="H5746" s="23" t="str">
        <f>IF(ISBLANK(Ventas[[#This Row],[Código]]),"",Ventas[[#This Row],[Precio Unitario]]*Ventas[[#This Row],[Cantidad]])</f>
        <v/>
      </c>
      <c r="I5746" s="1" t="str">
        <f>IF(ISBLANK(Ventas[[#This Row],[Código]]),"",SUM(Ventas[[#This Row],[Monto]],I5745))</f>
        <v/>
      </c>
    </row>
    <row r="5747" spans="3:9" x14ac:dyDescent="0.25">
      <c r="C5747" t="str">
        <f>IF(ISBLANK(Ventas[[#This Row],[Código]]),"",VLOOKUP(Ventas[[#This Row],[Código]],Productos[],2,FALSE))</f>
        <v/>
      </c>
      <c r="D5747" t="str">
        <f>IF(ISBLANK(Ventas[[#This Row],[Código]]),"",VLOOKUP(Ventas[[#This Row],[Código]],Productos[],3,FALSE))</f>
        <v/>
      </c>
      <c r="E5747" s="22"/>
      <c r="F5747" s="1" t="str">
        <f>IF(ISBLANK(Ventas[[#This Row],[Código]]),"",VLOOKUP(Ventas[[#This Row],[Código]],Productos[],4,FALSE))</f>
        <v/>
      </c>
      <c r="G5747" s="1" t="str">
        <f>IF(ISBLANK(Ventas[[#This Row],[Código]]),"",VLOOKUP(Ventas[[#This Row],[Código]],Productos[],5,FALSE))</f>
        <v/>
      </c>
      <c r="H5747" s="23" t="str">
        <f>IF(ISBLANK(Ventas[[#This Row],[Código]]),"",Ventas[[#This Row],[Precio Unitario]]*Ventas[[#This Row],[Cantidad]])</f>
        <v/>
      </c>
      <c r="I5747" s="1" t="str">
        <f>IF(ISBLANK(Ventas[[#This Row],[Código]]),"",SUM(Ventas[[#This Row],[Monto]],I5746))</f>
        <v/>
      </c>
    </row>
    <row r="5748" spans="3:9" x14ac:dyDescent="0.25">
      <c r="C5748" t="str">
        <f>IF(ISBLANK(Ventas[[#This Row],[Código]]),"",VLOOKUP(Ventas[[#This Row],[Código]],Productos[],2,FALSE))</f>
        <v/>
      </c>
      <c r="D5748" t="str">
        <f>IF(ISBLANK(Ventas[[#This Row],[Código]]),"",VLOOKUP(Ventas[[#This Row],[Código]],Productos[],3,FALSE))</f>
        <v/>
      </c>
      <c r="E5748" s="22"/>
      <c r="F5748" s="1" t="str">
        <f>IF(ISBLANK(Ventas[[#This Row],[Código]]),"",VLOOKUP(Ventas[[#This Row],[Código]],Productos[],4,FALSE))</f>
        <v/>
      </c>
      <c r="G5748" s="1" t="str">
        <f>IF(ISBLANK(Ventas[[#This Row],[Código]]),"",VLOOKUP(Ventas[[#This Row],[Código]],Productos[],5,FALSE))</f>
        <v/>
      </c>
      <c r="H5748" s="23" t="str">
        <f>IF(ISBLANK(Ventas[[#This Row],[Código]]),"",Ventas[[#This Row],[Precio Unitario]]*Ventas[[#This Row],[Cantidad]])</f>
        <v/>
      </c>
      <c r="I5748" s="1" t="str">
        <f>IF(ISBLANK(Ventas[[#This Row],[Código]]),"",SUM(Ventas[[#This Row],[Monto]],I5747))</f>
        <v/>
      </c>
    </row>
    <row r="5749" spans="3:9" x14ac:dyDescent="0.25">
      <c r="C5749" t="str">
        <f>IF(ISBLANK(Ventas[[#This Row],[Código]]),"",VLOOKUP(Ventas[[#This Row],[Código]],Productos[],2,FALSE))</f>
        <v/>
      </c>
      <c r="D5749" t="str">
        <f>IF(ISBLANK(Ventas[[#This Row],[Código]]),"",VLOOKUP(Ventas[[#This Row],[Código]],Productos[],3,FALSE))</f>
        <v/>
      </c>
      <c r="E5749" s="22"/>
      <c r="F5749" s="1" t="str">
        <f>IF(ISBLANK(Ventas[[#This Row],[Código]]),"",VLOOKUP(Ventas[[#This Row],[Código]],Productos[],4,FALSE))</f>
        <v/>
      </c>
      <c r="G5749" s="1" t="str">
        <f>IF(ISBLANK(Ventas[[#This Row],[Código]]),"",VLOOKUP(Ventas[[#This Row],[Código]],Productos[],5,FALSE))</f>
        <v/>
      </c>
      <c r="H5749" s="23" t="str">
        <f>IF(ISBLANK(Ventas[[#This Row],[Código]]),"",Ventas[[#This Row],[Precio Unitario]]*Ventas[[#This Row],[Cantidad]])</f>
        <v/>
      </c>
      <c r="I5749" s="1" t="str">
        <f>IF(ISBLANK(Ventas[[#This Row],[Código]]),"",SUM(Ventas[[#This Row],[Monto]],I5748))</f>
        <v/>
      </c>
    </row>
    <row r="5750" spans="3:9" x14ac:dyDescent="0.25">
      <c r="C5750" t="str">
        <f>IF(ISBLANK(Ventas[[#This Row],[Código]]),"",VLOOKUP(Ventas[[#This Row],[Código]],Productos[],2,FALSE))</f>
        <v/>
      </c>
      <c r="D5750" t="str">
        <f>IF(ISBLANK(Ventas[[#This Row],[Código]]),"",VLOOKUP(Ventas[[#This Row],[Código]],Productos[],3,FALSE))</f>
        <v/>
      </c>
      <c r="E5750" s="22"/>
      <c r="F5750" s="1" t="str">
        <f>IF(ISBLANK(Ventas[[#This Row],[Código]]),"",VLOOKUP(Ventas[[#This Row],[Código]],Productos[],4,FALSE))</f>
        <v/>
      </c>
      <c r="G5750" s="1" t="str">
        <f>IF(ISBLANK(Ventas[[#This Row],[Código]]),"",VLOOKUP(Ventas[[#This Row],[Código]],Productos[],5,FALSE))</f>
        <v/>
      </c>
      <c r="H5750" s="23" t="str">
        <f>IF(ISBLANK(Ventas[[#This Row],[Código]]),"",Ventas[[#This Row],[Precio Unitario]]*Ventas[[#This Row],[Cantidad]])</f>
        <v/>
      </c>
      <c r="I5750" s="1" t="str">
        <f>IF(ISBLANK(Ventas[[#This Row],[Código]]),"",SUM(Ventas[[#This Row],[Monto]],I5749))</f>
        <v/>
      </c>
    </row>
    <row r="5751" spans="3:9" x14ac:dyDescent="0.25">
      <c r="C5751" t="str">
        <f>IF(ISBLANK(Ventas[[#This Row],[Código]]),"",VLOOKUP(Ventas[[#This Row],[Código]],Productos[],2,FALSE))</f>
        <v/>
      </c>
      <c r="D5751" t="str">
        <f>IF(ISBLANK(Ventas[[#This Row],[Código]]),"",VLOOKUP(Ventas[[#This Row],[Código]],Productos[],3,FALSE))</f>
        <v/>
      </c>
      <c r="E5751" s="22"/>
      <c r="F5751" s="1" t="str">
        <f>IF(ISBLANK(Ventas[[#This Row],[Código]]),"",VLOOKUP(Ventas[[#This Row],[Código]],Productos[],4,FALSE))</f>
        <v/>
      </c>
      <c r="G5751" s="1" t="str">
        <f>IF(ISBLANK(Ventas[[#This Row],[Código]]),"",VLOOKUP(Ventas[[#This Row],[Código]],Productos[],5,FALSE))</f>
        <v/>
      </c>
      <c r="H5751" s="23" t="str">
        <f>IF(ISBLANK(Ventas[[#This Row],[Código]]),"",Ventas[[#This Row],[Precio Unitario]]*Ventas[[#This Row],[Cantidad]])</f>
        <v/>
      </c>
      <c r="I5751" s="1" t="str">
        <f>IF(ISBLANK(Ventas[[#This Row],[Código]]),"",SUM(Ventas[[#This Row],[Monto]],I5750))</f>
        <v/>
      </c>
    </row>
    <row r="5752" spans="3:9" x14ac:dyDescent="0.25">
      <c r="C5752" t="str">
        <f>IF(ISBLANK(Ventas[[#This Row],[Código]]),"",VLOOKUP(Ventas[[#This Row],[Código]],Productos[],2,FALSE))</f>
        <v/>
      </c>
      <c r="D5752" t="str">
        <f>IF(ISBLANK(Ventas[[#This Row],[Código]]),"",VLOOKUP(Ventas[[#This Row],[Código]],Productos[],3,FALSE))</f>
        <v/>
      </c>
      <c r="E5752" s="22"/>
      <c r="F5752" s="1" t="str">
        <f>IF(ISBLANK(Ventas[[#This Row],[Código]]),"",VLOOKUP(Ventas[[#This Row],[Código]],Productos[],4,FALSE))</f>
        <v/>
      </c>
      <c r="G5752" s="1" t="str">
        <f>IF(ISBLANK(Ventas[[#This Row],[Código]]),"",VLOOKUP(Ventas[[#This Row],[Código]],Productos[],5,FALSE))</f>
        <v/>
      </c>
      <c r="H5752" s="23" t="str">
        <f>IF(ISBLANK(Ventas[[#This Row],[Código]]),"",Ventas[[#This Row],[Precio Unitario]]*Ventas[[#This Row],[Cantidad]])</f>
        <v/>
      </c>
      <c r="I5752" s="1" t="str">
        <f>IF(ISBLANK(Ventas[[#This Row],[Código]]),"",SUM(Ventas[[#This Row],[Monto]],I5751))</f>
        <v/>
      </c>
    </row>
    <row r="5753" spans="3:9" x14ac:dyDescent="0.25">
      <c r="C5753" t="str">
        <f>IF(ISBLANK(Ventas[[#This Row],[Código]]),"",VLOOKUP(Ventas[[#This Row],[Código]],Productos[],2,FALSE))</f>
        <v/>
      </c>
      <c r="D5753" t="str">
        <f>IF(ISBLANK(Ventas[[#This Row],[Código]]),"",VLOOKUP(Ventas[[#This Row],[Código]],Productos[],3,FALSE))</f>
        <v/>
      </c>
      <c r="E5753" s="22"/>
      <c r="F5753" s="1" t="str">
        <f>IF(ISBLANK(Ventas[[#This Row],[Código]]),"",VLOOKUP(Ventas[[#This Row],[Código]],Productos[],4,FALSE))</f>
        <v/>
      </c>
      <c r="G5753" s="1" t="str">
        <f>IF(ISBLANK(Ventas[[#This Row],[Código]]),"",VLOOKUP(Ventas[[#This Row],[Código]],Productos[],5,FALSE))</f>
        <v/>
      </c>
      <c r="H5753" s="23" t="str">
        <f>IF(ISBLANK(Ventas[[#This Row],[Código]]),"",Ventas[[#This Row],[Precio Unitario]]*Ventas[[#This Row],[Cantidad]])</f>
        <v/>
      </c>
      <c r="I5753" s="1" t="str">
        <f>IF(ISBLANK(Ventas[[#This Row],[Código]]),"",SUM(Ventas[[#This Row],[Monto]],I5752))</f>
        <v/>
      </c>
    </row>
    <row r="5754" spans="3:9" x14ac:dyDescent="0.25">
      <c r="C5754" t="str">
        <f>IF(ISBLANK(Ventas[[#This Row],[Código]]),"",VLOOKUP(Ventas[[#This Row],[Código]],Productos[],2,FALSE))</f>
        <v/>
      </c>
      <c r="D5754" t="str">
        <f>IF(ISBLANK(Ventas[[#This Row],[Código]]),"",VLOOKUP(Ventas[[#This Row],[Código]],Productos[],3,FALSE))</f>
        <v/>
      </c>
      <c r="E5754" s="22"/>
      <c r="F5754" s="1" t="str">
        <f>IF(ISBLANK(Ventas[[#This Row],[Código]]),"",VLOOKUP(Ventas[[#This Row],[Código]],Productos[],4,FALSE))</f>
        <v/>
      </c>
      <c r="G5754" s="1" t="str">
        <f>IF(ISBLANK(Ventas[[#This Row],[Código]]),"",VLOOKUP(Ventas[[#This Row],[Código]],Productos[],5,FALSE))</f>
        <v/>
      </c>
      <c r="H5754" s="23" t="str">
        <f>IF(ISBLANK(Ventas[[#This Row],[Código]]),"",Ventas[[#This Row],[Precio Unitario]]*Ventas[[#This Row],[Cantidad]])</f>
        <v/>
      </c>
      <c r="I5754" s="1" t="str">
        <f>IF(ISBLANK(Ventas[[#This Row],[Código]]),"",SUM(Ventas[[#This Row],[Monto]],I5753))</f>
        <v/>
      </c>
    </row>
    <row r="5755" spans="3:9" x14ac:dyDescent="0.25">
      <c r="C5755" t="str">
        <f>IF(ISBLANK(Ventas[[#This Row],[Código]]),"",VLOOKUP(Ventas[[#This Row],[Código]],Productos[],2,FALSE))</f>
        <v/>
      </c>
      <c r="D5755" t="str">
        <f>IF(ISBLANK(Ventas[[#This Row],[Código]]),"",VLOOKUP(Ventas[[#This Row],[Código]],Productos[],3,FALSE))</f>
        <v/>
      </c>
      <c r="E5755" s="22"/>
      <c r="F5755" s="1" t="str">
        <f>IF(ISBLANK(Ventas[[#This Row],[Código]]),"",VLOOKUP(Ventas[[#This Row],[Código]],Productos[],4,FALSE))</f>
        <v/>
      </c>
      <c r="G5755" s="1" t="str">
        <f>IF(ISBLANK(Ventas[[#This Row],[Código]]),"",VLOOKUP(Ventas[[#This Row],[Código]],Productos[],5,FALSE))</f>
        <v/>
      </c>
      <c r="H5755" s="23" t="str">
        <f>IF(ISBLANK(Ventas[[#This Row],[Código]]),"",Ventas[[#This Row],[Precio Unitario]]*Ventas[[#This Row],[Cantidad]])</f>
        <v/>
      </c>
      <c r="I5755" s="1" t="str">
        <f>IF(ISBLANK(Ventas[[#This Row],[Código]]),"",SUM(Ventas[[#This Row],[Monto]],I5754))</f>
        <v/>
      </c>
    </row>
    <row r="5756" spans="3:9" x14ac:dyDescent="0.25">
      <c r="C5756" t="str">
        <f>IF(ISBLANK(Ventas[[#This Row],[Código]]),"",VLOOKUP(Ventas[[#This Row],[Código]],Productos[],2,FALSE))</f>
        <v/>
      </c>
      <c r="D5756" t="str">
        <f>IF(ISBLANK(Ventas[[#This Row],[Código]]),"",VLOOKUP(Ventas[[#This Row],[Código]],Productos[],3,FALSE))</f>
        <v/>
      </c>
      <c r="E5756" s="22"/>
      <c r="F5756" s="1" t="str">
        <f>IF(ISBLANK(Ventas[[#This Row],[Código]]),"",VLOOKUP(Ventas[[#This Row],[Código]],Productos[],4,FALSE))</f>
        <v/>
      </c>
      <c r="G5756" s="1" t="str">
        <f>IF(ISBLANK(Ventas[[#This Row],[Código]]),"",VLOOKUP(Ventas[[#This Row],[Código]],Productos[],5,FALSE))</f>
        <v/>
      </c>
      <c r="H5756" s="23" t="str">
        <f>IF(ISBLANK(Ventas[[#This Row],[Código]]),"",Ventas[[#This Row],[Precio Unitario]]*Ventas[[#This Row],[Cantidad]])</f>
        <v/>
      </c>
      <c r="I5756" s="1" t="str">
        <f>IF(ISBLANK(Ventas[[#This Row],[Código]]),"",SUM(Ventas[[#This Row],[Monto]],I5755))</f>
        <v/>
      </c>
    </row>
    <row r="5757" spans="3:9" x14ac:dyDescent="0.25">
      <c r="C5757" t="str">
        <f>IF(ISBLANK(Ventas[[#This Row],[Código]]),"",VLOOKUP(Ventas[[#This Row],[Código]],Productos[],2,FALSE))</f>
        <v/>
      </c>
      <c r="D5757" t="str">
        <f>IF(ISBLANK(Ventas[[#This Row],[Código]]),"",VLOOKUP(Ventas[[#This Row],[Código]],Productos[],3,FALSE))</f>
        <v/>
      </c>
      <c r="E5757" s="22"/>
      <c r="F5757" s="1" t="str">
        <f>IF(ISBLANK(Ventas[[#This Row],[Código]]),"",VLOOKUP(Ventas[[#This Row],[Código]],Productos[],4,FALSE))</f>
        <v/>
      </c>
      <c r="G5757" s="1" t="str">
        <f>IF(ISBLANK(Ventas[[#This Row],[Código]]),"",VLOOKUP(Ventas[[#This Row],[Código]],Productos[],5,FALSE))</f>
        <v/>
      </c>
      <c r="H5757" s="23" t="str">
        <f>IF(ISBLANK(Ventas[[#This Row],[Código]]),"",Ventas[[#This Row],[Precio Unitario]]*Ventas[[#This Row],[Cantidad]])</f>
        <v/>
      </c>
      <c r="I5757" s="1" t="str">
        <f>IF(ISBLANK(Ventas[[#This Row],[Código]]),"",SUM(Ventas[[#This Row],[Monto]],I5756))</f>
        <v/>
      </c>
    </row>
    <row r="5758" spans="3:9" x14ac:dyDescent="0.25">
      <c r="C5758" t="str">
        <f>IF(ISBLANK(Ventas[[#This Row],[Código]]),"",VLOOKUP(Ventas[[#This Row],[Código]],Productos[],2,FALSE))</f>
        <v/>
      </c>
      <c r="D5758" t="str">
        <f>IF(ISBLANK(Ventas[[#This Row],[Código]]),"",VLOOKUP(Ventas[[#This Row],[Código]],Productos[],3,FALSE))</f>
        <v/>
      </c>
      <c r="E5758" s="22"/>
      <c r="F5758" s="1" t="str">
        <f>IF(ISBLANK(Ventas[[#This Row],[Código]]),"",VLOOKUP(Ventas[[#This Row],[Código]],Productos[],4,FALSE))</f>
        <v/>
      </c>
      <c r="G5758" s="1" t="str">
        <f>IF(ISBLANK(Ventas[[#This Row],[Código]]),"",VLOOKUP(Ventas[[#This Row],[Código]],Productos[],5,FALSE))</f>
        <v/>
      </c>
      <c r="H5758" s="23" t="str">
        <f>IF(ISBLANK(Ventas[[#This Row],[Código]]),"",Ventas[[#This Row],[Precio Unitario]]*Ventas[[#This Row],[Cantidad]])</f>
        <v/>
      </c>
      <c r="I5758" s="1" t="str">
        <f>IF(ISBLANK(Ventas[[#This Row],[Código]]),"",SUM(Ventas[[#This Row],[Monto]],I5757))</f>
        <v/>
      </c>
    </row>
    <row r="5759" spans="3:9" x14ac:dyDescent="0.25">
      <c r="C5759" t="str">
        <f>IF(ISBLANK(Ventas[[#This Row],[Código]]),"",VLOOKUP(Ventas[[#This Row],[Código]],Productos[],2,FALSE))</f>
        <v/>
      </c>
      <c r="D5759" t="str">
        <f>IF(ISBLANK(Ventas[[#This Row],[Código]]),"",VLOOKUP(Ventas[[#This Row],[Código]],Productos[],3,FALSE))</f>
        <v/>
      </c>
      <c r="E5759" s="22"/>
      <c r="F5759" s="1" t="str">
        <f>IF(ISBLANK(Ventas[[#This Row],[Código]]),"",VLOOKUP(Ventas[[#This Row],[Código]],Productos[],4,FALSE))</f>
        <v/>
      </c>
      <c r="G5759" s="1" t="str">
        <f>IF(ISBLANK(Ventas[[#This Row],[Código]]),"",VLOOKUP(Ventas[[#This Row],[Código]],Productos[],5,FALSE))</f>
        <v/>
      </c>
      <c r="H5759" s="23" t="str">
        <f>IF(ISBLANK(Ventas[[#This Row],[Código]]),"",Ventas[[#This Row],[Precio Unitario]]*Ventas[[#This Row],[Cantidad]])</f>
        <v/>
      </c>
      <c r="I5759" s="1" t="str">
        <f>IF(ISBLANK(Ventas[[#This Row],[Código]]),"",SUM(Ventas[[#This Row],[Monto]],I5758))</f>
        <v/>
      </c>
    </row>
    <row r="5760" spans="3:9" x14ac:dyDescent="0.25">
      <c r="C5760" t="str">
        <f>IF(ISBLANK(Ventas[[#This Row],[Código]]),"",VLOOKUP(Ventas[[#This Row],[Código]],Productos[],2,FALSE))</f>
        <v/>
      </c>
      <c r="D5760" t="str">
        <f>IF(ISBLANK(Ventas[[#This Row],[Código]]),"",VLOOKUP(Ventas[[#This Row],[Código]],Productos[],3,FALSE))</f>
        <v/>
      </c>
      <c r="E5760" s="22"/>
      <c r="F5760" s="1" t="str">
        <f>IF(ISBLANK(Ventas[[#This Row],[Código]]),"",VLOOKUP(Ventas[[#This Row],[Código]],Productos[],4,FALSE))</f>
        <v/>
      </c>
      <c r="G5760" s="1" t="str">
        <f>IF(ISBLANK(Ventas[[#This Row],[Código]]),"",VLOOKUP(Ventas[[#This Row],[Código]],Productos[],5,FALSE))</f>
        <v/>
      </c>
      <c r="H5760" s="23" t="str">
        <f>IF(ISBLANK(Ventas[[#This Row],[Código]]),"",Ventas[[#This Row],[Precio Unitario]]*Ventas[[#This Row],[Cantidad]])</f>
        <v/>
      </c>
      <c r="I5760" s="1" t="str">
        <f>IF(ISBLANK(Ventas[[#This Row],[Código]]),"",SUM(Ventas[[#This Row],[Monto]],I5759))</f>
        <v/>
      </c>
    </row>
    <row r="5761" spans="3:9" x14ac:dyDescent="0.25">
      <c r="C5761" t="str">
        <f>IF(ISBLANK(Ventas[[#This Row],[Código]]),"",VLOOKUP(Ventas[[#This Row],[Código]],Productos[],2,FALSE))</f>
        <v/>
      </c>
      <c r="D5761" t="str">
        <f>IF(ISBLANK(Ventas[[#This Row],[Código]]),"",VLOOKUP(Ventas[[#This Row],[Código]],Productos[],3,FALSE))</f>
        <v/>
      </c>
      <c r="E5761" s="22"/>
      <c r="F5761" s="1" t="str">
        <f>IF(ISBLANK(Ventas[[#This Row],[Código]]),"",VLOOKUP(Ventas[[#This Row],[Código]],Productos[],4,FALSE))</f>
        <v/>
      </c>
      <c r="G5761" s="1" t="str">
        <f>IF(ISBLANK(Ventas[[#This Row],[Código]]),"",VLOOKUP(Ventas[[#This Row],[Código]],Productos[],5,FALSE))</f>
        <v/>
      </c>
      <c r="H5761" s="23" t="str">
        <f>IF(ISBLANK(Ventas[[#This Row],[Código]]),"",Ventas[[#This Row],[Precio Unitario]]*Ventas[[#This Row],[Cantidad]])</f>
        <v/>
      </c>
      <c r="I5761" s="1" t="str">
        <f>IF(ISBLANK(Ventas[[#This Row],[Código]]),"",SUM(Ventas[[#This Row],[Monto]],I5760))</f>
        <v/>
      </c>
    </row>
    <row r="5762" spans="3:9" x14ac:dyDescent="0.25">
      <c r="C5762" t="str">
        <f>IF(ISBLANK(Ventas[[#This Row],[Código]]),"",VLOOKUP(Ventas[[#This Row],[Código]],Productos[],2,FALSE))</f>
        <v/>
      </c>
      <c r="D5762" t="str">
        <f>IF(ISBLANK(Ventas[[#This Row],[Código]]),"",VLOOKUP(Ventas[[#This Row],[Código]],Productos[],3,FALSE))</f>
        <v/>
      </c>
      <c r="E5762" s="22"/>
      <c r="F5762" s="1" t="str">
        <f>IF(ISBLANK(Ventas[[#This Row],[Código]]),"",VLOOKUP(Ventas[[#This Row],[Código]],Productos[],4,FALSE))</f>
        <v/>
      </c>
      <c r="G5762" s="1" t="str">
        <f>IF(ISBLANK(Ventas[[#This Row],[Código]]),"",VLOOKUP(Ventas[[#This Row],[Código]],Productos[],5,FALSE))</f>
        <v/>
      </c>
      <c r="H5762" s="23" t="str">
        <f>IF(ISBLANK(Ventas[[#This Row],[Código]]),"",Ventas[[#This Row],[Precio Unitario]]*Ventas[[#This Row],[Cantidad]])</f>
        <v/>
      </c>
      <c r="I5762" s="1" t="str">
        <f>IF(ISBLANK(Ventas[[#This Row],[Código]]),"",SUM(Ventas[[#This Row],[Monto]],I5761))</f>
        <v/>
      </c>
    </row>
    <row r="5763" spans="3:9" x14ac:dyDescent="0.25">
      <c r="C5763" t="str">
        <f>IF(ISBLANK(Ventas[[#This Row],[Código]]),"",VLOOKUP(Ventas[[#This Row],[Código]],Productos[],2,FALSE))</f>
        <v/>
      </c>
      <c r="D5763" t="str">
        <f>IF(ISBLANK(Ventas[[#This Row],[Código]]),"",VLOOKUP(Ventas[[#This Row],[Código]],Productos[],3,FALSE))</f>
        <v/>
      </c>
      <c r="E5763" s="22"/>
      <c r="F5763" s="1" t="str">
        <f>IF(ISBLANK(Ventas[[#This Row],[Código]]),"",VLOOKUP(Ventas[[#This Row],[Código]],Productos[],4,FALSE))</f>
        <v/>
      </c>
      <c r="G5763" s="1" t="str">
        <f>IF(ISBLANK(Ventas[[#This Row],[Código]]),"",VLOOKUP(Ventas[[#This Row],[Código]],Productos[],5,FALSE))</f>
        <v/>
      </c>
      <c r="H5763" s="23" t="str">
        <f>IF(ISBLANK(Ventas[[#This Row],[Código]]),"",Ventas[[#This Row],[Precio Unitario]]*Ventas[[#This Row],[Cantidad]])</f>
        <v/>
      </c>
      <c r="I5763" s="1" t="str">
        <f>IF(ISBLANK(Ventas[[#This Row],[Código]]),"",SUM(Ventas[[#This Row],[Monto]],I5762))</f>
        <v/>
      </c>
    </row>
    <row r="5764" spans="3:9" x14ac:dyDescent="0.25">
      <c r="C5764" t="str">
        <f>IF(ISBLANK(Ventas[[#This Row],[Código]]),"",VLOOKUP(Ventas[[#This Row],[Código]],Productos[],2,FALSE))</f>
        <v/>
      </c>
      <c r="D5764" t="str">
        <f>IF(ISBLANK(Ventas[[#This Row],[Código]]),"",VLOOKUP(Ventas[[#This Row],[Código]],Productos[],3,FALSE))</f>
        <v/>
      </c>
      <c r="E5764" s="22"/>
      <c r="F5764" s="1" t="str">
        <f>IF(ISBLANK(Ventas[[#This Row],[Código]]),"",VLOOKUP(Ventas[[#This Row],[Código]],Productos[],4,FALSE))</f>
        <v/>
      </c>
      <c r="G5764" s="1" t="str">
        <f>IF(ISBLANK(Ventas[[#This Row],[Código]]),"",VLOOKUP(Ventas[[#This Row],[Código]],Productos[],5,FALSE))</f>
        <v/>
      </c>
      <c r="H5764" s="23" t="str">
        <f>IF(ISBLANK(Ventas[[#This Row],[Código]]),"",Ventas[[#This Row],[Precio Unitario]]*Ventas[[#This Row],[Cantidad]])</f>
        <v/>
      </c>
      <c r="I5764" s="1" t="str">
        <f>IF(ISBLANK(Ventas[[#This Row],[Código]]),"",SUM(Ventas[[#This Row],[Monto]],I5763))</f>
        <v/>
      </c>
    </row>
    <row r="5765" spans="3:9" x14ac:dyDescent="0.25">
      <c r="C5765" t="str">
        <f>IF(ISBLANK(Ventas[[#This Row],[Código]]),"",VLOOKUP(Ventas[[#This Row],[Código]],Productos[],2,FALSE))</f>
        <v/>
      </c>
      <c r="D5765" t="str">
        <f>IF(ISBLANK(Ventas[[#This Row],[Código]]),"",VLOOKUP(Ventas[[#This Row],[Código]],Productos[],3,FALSE))</f>
        <v/>
      </c>
      <c r="E5765" s="22"/>
      <c r="F5765" s="1" t="str">
        <f>IF(ISBLANK(Ventas[[#This Row],[Código]]),"",VLOOKUP(Ventas[[#This Row],[Código]],Productos[],4,FALSE))</f>
        <v/>
      </c>
      <c r="G5765" s="1" t="str">
        <f>IF(ISBLANK(Ventas[[#This Row],[Código]]),"",VLOOKUP(Ventas[[#This Row],[Código]],Productos[],5,FALSE))</f>
        <v/>
      </c>
      <c r="H5765" s="23" t="str">
        <f>IF(ISBLANK(Ventas[[#This Row],[Código]]),"",Ventas[[#This Row],[Precio Unitario]]*Ventas[[#This Row],[Cantidad]])</f>
        <v/>
      </c>
      <c r="I5765" s="1" t="str">
        <f>IF(ISBLANK(Ventas[[#This Row],[Código]]),"",SUM(Ventas[[#This Row],[Monto]],I5764))</f>
        <v/>
      </c>
    </row>
    <row r="5766" spans="3:9" x14ac:dyDescent="0.25">
      <c r="C5766" t="str">
        <f>IF(ISBLANK(Ventas[[#This Row],[Código]]),"",VLOOKUP(Ventas[[#This Row],[Código]],Productos[],2,FALSE))</f>
        <v/>
      </c>
      <c r="D5766" t="str">
        <f>IF(ISBLANK(Ventas[[#This Row],[Código]]),"",VLOOKUP(Ventas[[#This Row],[Código]],Productos[],3,FALSE))</f>
        <v/>
      </c>
      <c r="E5766" s="22"/>
      <c r="F5766" s="1" t="str">
        <f>IF(ISBLANK(Ventas[[#This Row],[Código]]),"",VLOOKUP(Ventas[[#This Row],[Código]],Productos[],4,FALSE))</f>
        <v/>
      </c>
      <c r="G5766" s="1" t="str">
        <f>IF(ISBLANK(Ventas[[#This Row],[Código]]),"",VLOOKUP(Ventas[[#This Row],[Código]],Productos[],5,FALSE))</f>
        <v/>
      </c>
      <c r="H5766" s="23" t="str">
        <f>IF(ISBLANK(Ventas[[#This Row],[Código]]),"",Ventas[[#This Row],[Precio Unitario]]*Ventas[[#This Row],[Cantidad]])</f>
        <v/>
      </c>
      <c r="I5766" s="1" t="str">
        <f>IF(ISBLANK(Ventas[[#This Row],[Código]]),"",SUM(Ventas[[#This Row],[Monto]],I5765))</f>
        <v/>
      </c>
    </row>
    <row r="5767" spans="3:9" x14ac:dyDescent="0.25">
      <c r="C5767" t="str">
        <f>IF(ISBLANK(Ventas[[#This Row],[Código]]),"",VLOOKUP(Ventas[[#This Row],[Código]],Productos[],2,FALSE))</f>
        <v/>
      </c>
      <c r="D5767" t="str">
        <f>IF(ISBLANK(Ventas[[#This Row],[Código]]),"",VLOOKUP(Ventas[[#This Row],[Código]],Productos[],3,FALSE))</f>
        <v/>
      </c>
      <c r="E5767" s="22"/>
      <c r="F5767" s="1" t="str">
        <f>IF(ISBLANK(Ventas[[#This Row],[Código]]),"",VLOOKUP(Ventas[[#This Row],[Código]],Productos[],4,FALSE))</f>
        <v/>
      </c>
      <c r="G5767" s="1" t="str">
        <f>IF(ISBLANK(Ventas[[#This Row],[Código]]),"",VLOOKUP(Ventas[[#This Row],[Código]],Productos[],5,FALSE))</f>
        <v/>
      </c>
      <c r="H5767" s="23" t="str">
        <f>IF(ISBLANK(Ventas[[#This Row],[Código]]),"",Ventas[[#This Row],[Precio Unitario]]*Ventas[[#This Row],[Cantidad]])</f>
        <v/>
      </c>
      <c r="I5767" s="1" t="str">
        <f>IF(ISBLANK(Ventas[[#This Row],[Código]]),"",SUM(Ventas[[#This Row],[Monto]],I5766))</f>
        <v/>
      </c>
    </row>
    <row r="5768" spans="3:9" x14ac:dyDescent="0.25">
      <c r="C5768" t="str">
        <f>IF(ISBLANK(Ventas[[#This Row],[Código]]),"",VLOOKUP(Ventas[[#This Row],[Código]],Productos[],2,FALSE))</f>
        <v/>
      </c>
      <c r="D5768" t="str">
        <f>IF(ISBLANK(Ventas[[#This Row],[Código]]),"",VLOOKUP(Ventas[[#This Row],[Código]],Productos[],3,FALSE))</f>
        <v/>
      </c>
      <c r="E5768" s="22"/>
      <c r="F5768" s="1" t="str">
        <f>IF(ISBLANK(Ventas[[#This Row],[Código]]),"",VLOOKUP(Ventas[[#This Row],[Código]],Productos[],4,FALSE))</f>
        <v/>
      </c>
      <c r="G5768" s="1" t="str">
        <f>IF(ISBLANK(Ventas[[#This Row],[Código]]),"",VLOOKUP(Ventas[[#This Row],[Código]],Productos[],5,FALSE))</f>
        <v/>
      </c>
      <c r="H5768" s="23" t="str">
        <f>IF(ISBLANK(Ventas[[#This Row],[Código]]),"",Ventas[[#This Row],[Precio Unitario]]*Ventas[[#This Row],[Cantidad]])</f>
        <v/>
      </c>
      <c r="I5768" s="1" t="str">
        <f>IF(ISBLANK(Ventas[[#This Row],[Código]]),"",SUM(Ventas[[#This Row],[Monto]],I5767))</f>
        <v/>
      </c>
    </row>
    <row r="5769" spans="3:9" x14ac:dyDescent="0.25">
      <c r="C5769" t="str">
        <f>IF(ISBLANK(Ventas[[#This Row],[Código]]),"",VLOOKUP(Ventas[[#This Row],[Código]],Productos[],2,FALSE))</f>
        <v/>
      </c>
      <c r="D5769" t="str">
        <f>IF(ISBLANK(Ventas[[#This Row],[Código]]),"",VLOOKUP(Ventas[[#This Row],[Código]],Productos[],3,FALSE))</f>
        <v/>
      </c>
      <c r="E5769" s="22"/>
      <c r="F5769" s="1" t="str">
        <f>IF(ISBLANK(Ventas[[#This Row],[Código]]),"",VLOOKUP(Ventas[[#This Row],[Código]],Productos[],4,FALSE))</f>
        <v/>
      </c>
      <c r="G5769" s="1" t="str">
        <f>IF(ISBLANK(Ventas[[#This Row],[Código]]),"",VLOOKUP(Ventas[[#This Row],[Código]],Productos[],5,FALSE))</f>
        <v/>
      </c>
      <c r="H5769" s="23" t="str">
        <f>IF(ISBLANK(Ventas[[#This Row],[Código]]),"",Ventas[[#This Row],[Precio Unitario]]*Ventas[[#This Row],[Cantidad]])</f>
        <v/>
      </c>
      <c r="I5769" s="1" t="str">
        <f>IF(ISBLANK(Ventas[[#This Row],[Código]]),"",SUM(Ventas[[#This Row],[Monto]],I5768))</f>
        <v/>
      </c>
    </row>
    <row r="5770" spans="3:9" x14ac:dyDescent="0.25">
      <c r="C5770" t="str">
        <f>IF(ISBLANK(Ventas[[#This Row],[Código]]),"",VLOOKUP(Ventas[[#This Row],[Código]],Productos[],2,FALSE))</f>
        <v/>
      </c>
      <c r="D5770" t="str">
        <f>IF(ISBLANK(Ventas[[#This Row],[Código]]),"",VLOOKUP(Ventas[[#This Row],[Código]],Productos[],3,FALSE))</f>
        <v/>
      </c>
      <c r="E5770" s="22"/>
      <c r="F5770" s="1" t="str">
        <f>IF(ISBLANK(Ventas[[#This Row],[Código]]),"",VLOOKUP(Ventas[[#This Row],[Código]],Productos[],4,FALSE))</f>
        <v/>
      </c>
      <c r="G5770" s="1" t="str">
        <f>IF(ISBLANK(Ventas[[#This Row],[Código]]),"",VLOOKUP(Ventas[[#This Row],[Código]],Productos[],5,FALSE))</f>
        <v/>
      </c>
      <c r="H5770" s="23" t="str">
        <f>IF(ISBLANK(Ventas[[#This Row],[Código]]),"",Ventas[[#This Row],[Precio Unitario]]*Ventas[[#This Row],[Cantidad]])</f>
        <v/>
      </c>
      <c r="I5770" s="1" t="str">
        <f>IF(ISBLANK(Ventas[[#This Row],[Código]]),"",SUM(Ventas[[#This Row],[Monto]],I5769))</f>
        <v/>
      </c>
    </row>
    <row r="5771" spans="3:9" x14ac:dyDescent="0.25">
      <c r="C5771" t="str">
        <f>IF(ISBLANK(Ventas[[#This Row],[Código]]),"",VLOOKUP(Ventas[[#This Row],[Código]],Productos[],2,FALSE))</f>
        <v/>
      </c>
      <c r="D5771" t="str">
        <f>IF(ISBLANK(Ventas[[#This Row],[Código]]),"",VLOOKUP(Ventas[[#This Row],[Código]],Productos[],3,FALSE))</f>
        <v/>
      </c>
      <c r="E5771" s="22"/>
      <c r="F5771" s="1" t="str">
        <f>IF(ISBLANK(Ventas[[#This Row],[Código]]),"",VLOOKUP(Ventas[[#This Row],[Código]],Productos[],4,FALSE))</f>
        <v/>
      </c>
      <c r="G5771" s="1" t="str">
        <f>IF(ISBLANK(Ventas[[#This Row],[Código]]),"",VLOOKUP(Ventas[[#This Row],[Código]],Productos[],5,FALSE))</f>
        <v/>
      </c>
      <c r="H5771" s="23" t="str">
        <f>IF(ISBLANK(Ventas[[#This Row],[Código]]),"",Ventas[[#This Row],[Precio Unitario]]*Ventas[[#This Row],[Cantidad]])</f>
        <v/>
      </c>
      <c r="I5771" s="1" t="str">
        <f>IF(ISBLANK(Ventas[[#This Row],[Código]]),"",SUM(Ventas[[#This Row],[Monto]],I5770))</f>
        <v/>
      </c>
    </row>
    <row r="5772" spans="3:9" x14ac:dyDescent="0.25">
      <c r="C5772" t="str">
        <f>IF(ISBLANK(Ventas[[#This Row],[Código]]),"",VLOOKUP(Ventas[[#This Row],[Código]],Productos[],2,FALSE))</f>
        <v/>
      </c>
      <c r="D5772" t="str">
        <f>IF(ISBLANK(Ventas[[#This Row],[Código]]),"",VLOOKUP(Ventas[[#This Row],[Código]],Productos[],3,FALSE))</f>
        <v/>
      </c>
      <c r="E5772" s="22"/>
      <c r="F5772" s="1" t="str">
        <f>IF(ISBLANK(Ventas[[#This Row],[Código]]),"",VLOOKUP(Ventas[[#This Row],[Código]],Productos[],4,FALSE))</f>
        <v/>
      </c>
      <c r="G5772" s="1" t="str">
        <f>IF(ISBLANK(Ventas[[#This Row],[Código]]),"",VLOOKUP(Ventas[[#This Row],[Código]],Productos[],5,FALSE))</f>
        <v/>
      </c>
      <c r="H5772" s="23" t="str">
        <f>IF(ISBLANK(Ventas[[#This Row],[Código]]),"",Ventas[[#This Row],[Precio Unitario]]*Ventas[[#This Row],[Cantidad]])</f>
        <v/>
      </c>
      <c r="I5772" s="1" t="str">
        <f>IF(ISBLANK(Ventas[[#This Row],[Código]]),"",SUM(Ventas[[#This Row],[Monto]],I5771))</f>
        <v/>
      </c>
    </row>
    <row r="5773" spans="3:9" x14ac:dyDescent="0.25">
      <c r="C5773" t="str">
        <f>IF(ISBLANK(Ventas[[#This Row],[Código]]),"",VLOOKUP(Ventas[[#This Row],[Código]],Productos[],2,FALSE))</f>
        <v/>
      </c>
      <c r="D5773" t="str">
        <f>IF(ISBLANK(Ventas[[#This Row],[Código]]),"",VLOOKUP(Ventas[[#This Row],[Código]],Productos[],3,FALSE))</f>
        <v/>
      </c>
      <c r="E5773" s="22"/>
      <c r="F5773" s="1" t="str">
        <f>IF(ISBLANK(Ventas[[#This Row],[Código]]),"",VLOOKUP(Ventas[[#This Row],[Código]],Productos[],4,FALSE))</f>
        <v/>
      </c>
      <c r="G5773" s="1" t="str">
        <f>IF(ISBLANK(Ventas[[#This Row],[Código]]),"",VLOOKUP(Ventas[[#This Row],[Código]],Productos[],5,FALSE))</f>
        <v/>
      </c>
      <c r="H5773" s="23" t="str">
        <f>IF(ISBLANK(Ventas[[#This Row],[Código]]),"",Ventas[[#This Row],[Precio Unitario]]*Ventas[[#This Row],[Cantidad]])</f>
        <v/>
      </c>
      <c r="I5773" s="1" t="str">
        <f>IF(ISBLANK(Ventas[[#This Row],[Código]]),"",SUM(Ventas[[#This Row],[Monto]],I5772))</f>
        <v/>
      </c>
    </row>
    <row r="5774" spans="3:9" x14ac:dyDescent="0.25">
      <c r="C5774" t="str">
        <f>IF(ISBLANK(Ventas[[#This Row],[Código]]),"",VLOOKUP(Ventas[[#This Row],[Código]],Productos[],2,FALSE))</f>
        <v/>
      </c>
      <c r="D5774" t="str">
        <f>IF(ISBLANK(Ventas[[#This Row],[Código]]),"",VLOOKUP(Ventas[[#This Row],[Código]],Productos[],3,FALSE))</f>
        <v/>
      </c>
      <c r="E5774" s="22"/>
      <c r="F5774" s="1" t="str">
        <f>IF(ISBLANK(Ventas[[#This Row],[Código]]),"",VLOOKUP(Ventas[[#This Row],[Código]],Productos[],4,FALSE))</f>
        <v/>
      </c>
      <c r="G5774" s="1" t="str">
        <f>IF(ISBLANK(Ventas[[#This Row],[Código]]),"",VLOOKUP(Ventas[[#This Row],[Código]],Productos[],5,FALSE))</f>
        <v/>
      </c>
      <c r="H5774" s="23" t="str">
        <f>IF(ISBLANK(Ventas[[#This Row],[Código]]),"",Ventas[[#This Row],[Precio Unitario]]*Ventas[[#This Row],[Cantidad]])</f>
        <v/>
      </c>
      <c r="I5774" s="1" t="str">
        <f>IF(ISBLANK(Ventas[[#This Row],[Código]]),"",SUM(Ventas[[#This Row],[Monto]],I5773))</f>
        <v/>
      </c>
    </row>
    <row r="5775" spans="3:9" x14ac:dyDescent="0.25">
      <c r="C5775" t="str">
        <f>IF(ISBLANK(Ventas[[#This Row],[Código]]),"",VLOOKUP(Ventas[[#This Row],[Código]],Productos[],2,FALSE))</f>
        <v/>
      </c>
      <c r="D5775" t="str">
        <f>IF(ISBLANK(Ventas[[#This Row],[Código]]),"",VLOOKUP(Ventas[[#This Row],[Código]],Productos[],3,FALSE))</f>
        <v/>
      </c>
      <c r="E5775" s="22"/>
      <c r="F5775" s="1" t="str">
        <f>IF(ISBLANK(Ventas[[#This Row],[Código]]),"",VLOOKUP(Ventas[[#This Row],[Código]],Productos[],4,FALSE))</f>
        <v/>
      </c>
      <c r="G5775" s="1" t="str">
        <f>IF(ISBLANK(Ventas[[#This Row],[Código]]),"",VLOOKUP(Ventas[[#This Row],[Código]],Productos[],5,FALSE))</f>
        <v/>
      </c>
      <c r="H5775" s="23" t="str">
        <f>IF(ISBLANK(Ventas[[#This Row],[Código]]),"",Ventas[[#This Row],[Precio Unitario]]*Ventas[[#This Row],[Cantidad]])</f>
        <v/>
      </c>
      <c r="I5775" s="1" t="str">
        <f>IF(ISBLANK(Ventas[[#This Row],[Código]]),"",SUM(Ventas[[#This Row],[Monto]],I5774))</f>
        <v/>
      </c>
    </row>
    <row r="5776" spans="3:9" x14ac:dyDescent="0.25">
      <c r="C5776" t="str">
        <f>IF(ISBLANK(Ventas[[#This Row],[Código]]),"",VLOOKUP(Ventas[[#This Row],[Código]],Productos[],2,FALSE))</f>
        <v/>
      </c>
      <c r="D5776" t="str">
        <f>IF(ISBLANK(Ventas[[#This Row],[Código]]),"",VLOOKUP(Ventas[[#This Row],[Código]],Productos[],3,FALSE))</f>
        <v/>
      </c>
      <c r="E5776" s="22"/>
      <c r="F5776" s="1" t="str">
        <f>IF(ISBLANK(Ventas[[#This Row],[Código]]),"",VLOOKUP(Ventas[[#This Row],[Código]],Productos[],4,FALSE))</f>
        <v/>
      </c>
      <c r="G5776" s="1" t="str">
        <f>IF(ISBLANK(Ventas[[#This Row],[Código]]),"",VLOOKUP(Ventas[[#This Row],[Código]],Productos[],5,FALSE))</f>
        <v/>
      </c>
      <c r="H5776" s="23" t="str">
        <f>IF(ISBLANK(Ventas[[#This Row],[Código]]),"",Ventas[[#This Row],[Precio Unitario]]*Ventas[[#This Row],[Cantidad]])</f>
        <v/>
      </c>
      <c r="I5776" s="1" t="str">
        <f>IF(ISBLANK(Ventas[[#This Row],[Código]]),"",SUM(Ventas[[#This Row],[Monto]],I5775))</f>
        <v/>
      </c>
    </row>
    <row r="5777" spans="3:9" x14ac:dyDescent="0.25">
      <c r="C5777" t="str">
        <f>IF(ISBLANK(Ventas[[#This Row],[Código]]),"",VLOOKUP(Ventas[[#This Row],[Código]],Productos[],2,FALSE))</f>
        <v/>
      </c>
      <c r="D5777" t="str">
        <f>IF(ISBLANK(Ventas[[#This Row],[Código]]),"",VLOOKUP(Ventas[[#This Row],[Código]],Productos[],3,FALSE))</f>
        <v/>
      </c>
      <c r="E5777" s="22"/>
      <c r="F5777" s="1" t="str">
        <f>IF(ISBLANK(Ventas[[#This Row],[Código]]),"",VLOOKUP(Ventas[[#This Row],[Código]],Productos[],4,FALSE))</f>
        <v/>
      </c>
      <c r="G5777" s="1" t="str">
        <f>IF(ISBLANK(Ventas[[#This Row],[Código]]),"",VLOOKUP(Ventas[[#This Row],[Código]],Productos[],5,FALSE))</f>
        <v/>
      </c>
      <c r="H5777" s="23" t="str">
        <f>IF(ISBLANK(Ventas[[#This Row],[Código]]),"",Ventas[[#This Row],[Precio Unitario]]*Ventas[[#This Row],[Cantidad]])</f>
        <v/>
      </c>
      <c r="I5777" s="1" t="str">
        <f>IF(ISBLANK(Ventas[[#This Row],[Código]]),"",SUM(Ventas[[#This Row],[Monto]],I5776))</f>
        <v/>
      </c>
    </row>
    <row r="5778" spans="3:9" x14ac:dyDescent="0.25">
      <c r="C5778" t="str">
        <f>IF(ISBLANK(Ventas[[#This Row],[Código]]),"",VLOOKUP(Ventas[[#This Row],[Código]],Productos[],2,FALSE))</f>
        <v/>
      </c>
      <c r="D5778" t="str">
        <f>IF(ISBLANK(Ventas[[#This Row],[Código]]),"",VLOOKUP(Ventas[[#This Row],[Código]],Productos[],3,FALSE))</f>
        <v/>
      </c>
      <c r="E5778" s="22"/>
      <c r="F5778" s="1" t="str">
        <f>IF(ISBLANK(Ventas[[#This Row],[Código]]),"",VLOOKUP(Ventas[[#This Row],[Código]],Productos[],4,FALSE))</f>
        <v/>
      </c>
      <c r="G5778" s="1" t="str">
        <f>IF(ISBLANK(Ventas[[#This Row],[Código]]),"",VLOOKUP(Ventas[[#This Row],[Código]],Productos[],5,FALSE))</f>
        <v/>
      </c>
      <c r="H5778" s="23" t="str">
        <f>IF(ISBLANK(Ventas[[#This Row],[Código]]),"",Ventas[[#This Row],[Precio Unitario]]*Ventas[[#This Row],[Cantidad]])</f>
        <v/>
      </c>
      <c r="I5778" s="1" t="str">
        <f>IF(ISBLANK(Ventas[[#This Row],[Código]]),"",SUM(Ventas[[#This Row],[Monto]],I5777))</f>
        <v/>
      </c>
    </row>
    <row r="5779" spans="3:9" x14ac:dyDescent="0.25">
      <c r="C5779" t="str">
        <f>IF(ISBLANK(Ventas[[#This Row],[Código]]),"",VLOOKUP(Ventas[[#This Row],[Código]],Productos[],2,FALSE))</f>
        <v/>
      </c>
      <c r="D5779" t="str">
        <f>IF(ISBLANK(Ventas[[#This Row],[Código]]),"",VLOOKUP(Ventas[[#This Row],[Código]],Productos[],3,FALSE))</f>
        <v/>
      </c>
      <c r="E5779" s="22"/>
      <c r="F5779" s="1" t="str">
        <f>IF(ISBLANK(Ventas[[#This Row],[Código]]),"",VLOOKUP(Ventas[[#This Row],[Código]],Productos[],4,FALSE))</f>
        <v/>
      </c>
      <c r="G5779" s="1" t="str">
        <f>IF(ISBLANK(Ventas[[#This Row],[Código]]),"",VLOOKUP(Ventas[[#This Row],[Código]],Productos[],5,FALSE))</f>
        <v/>
      </c>
      <c r="H5779" s="23" t="str">
        <f>IF(ISBLANK(Ventas[[#This Row],[Código]]),"",Ventas[[#This Row],[Precio Unitario]]*Ventas[[#This Row],[Cantidad]])</f>
        <v/>
      </c>
      <c r="I5779" s="1" t="str">
        <f>IF(ISBLANK(Ventas[[#This Row],[Código]]),"",SUM(Ventas[[#This Row],[Monto]],I5778))</f>
        <v/>
      </c>
    </row>
    <row r="5780" spans="3:9" x14ac:dyDescent="0.25">
      <c r="C5780" t="str">
        <f>IF(ISBLANK(Ventas[[#This Row],[Código]]),"",VLOOKUP(Ventas[[#This Row],[Código]],Productos[],2,FALSE))</f>
        <v/>
      </c>
      <c r="D5780" t="str">
        <f>IF(ISBLANK(Ventas[[#This Row],[Código]]),"",VLOOKUP(Ventas[[#This Row],[Código]],Productos[],3,FALSE))</f>
        <v/>
      </c>
      <c r="E5780" s="22"/>
      <c r="F5780" s="1" t="str">
        <f>IF(ISBLANK(Ventas[[#This Row],[Código]]),"",VLOOKUP(Ventas[[#This Row],[Código]],Productos[],4,FALSE))</f>
        <v/>
      </c>
      <c r="G5780" s="1" t="str">
        <f>IF(ISBLANK(Ventas[[#This Row],[Código]]),"",VLOOKUP(Ventas[[#This Row],[Código]],Productos[],5,FALSE))</f>
        <v/>
      </c>
      <c r="H5780" s="23" t="str">
        <f>IF(ISBLANK(Ventas[[#This Row],[Código]]),"",Ventas[[#This Row],[Precio Unitario]]*Ventas[[#This Row],[Cantidad]])</f>
        <v/>
      </c>
      <c r="I5780" s="1" t="str">
        <f>IF(ISBLANK(Ventas[[#This Row],[Código]]),"",SUM(Ventas[[#This Row],[Monto]],I5779))</f>
        <v/>
      </c>
    </row>
    <row r="5781" spans="3:9" x14ac:dyDescent="0.25">
      <c r="C5781" t="str">
        <f>IF(ISBLANK(Ventas[[#This Row],[Código]]),"",VLOOKUP(Ventas[[#This Row],[Código]],Productos[],2,FALSE))</f>
        <v/>
      </c>
      <c r="D5781" t="str">
        <f>IF(ISBLANK(Ventas[[#This Row],[Código]]),"",VLOOKUP(Ventas[[#This Row],[Código]],Productos[],3,FALSE))</f>
        <v/>
      </c>
      <c r="E5781" s="22"/>
      <c r="F5781" s="1" t="str">
        <f>IF(ISBLANK(Ventas[[#This Row],[Código]]),"",VLOOKUP(Ventas[[#This Row],[Código]],Productos[],4,FALSE))</f>
        <v/>
      </c>
      <c r="G5781" s="1" t="str">
        <f>IF(ISBLANK(Ventas[[#This Row],[Código]]),"",VLOOKUP(Ventas[[#This Row],[Código]],Productos[],5,FALSE))</f>
        <v/>
      </c>
      <c r="H5781" s="23" t="str">
        <f>IF(ISBLANK(Ventas[[#This Row],[Código]]),"",Ventas[[#This Row],[Precio Unitario]]*Ventas[[#This Row],[Cantidad]])</f>
        <v/>
      </c>
      <c r="I5781" s="1" t="str">
        <f>IF(ISBLANK(Ventas[[#This Row],[Código]]),"",SUM(Ventas[[#This Row],[Monto]],I5780))</f>
        <v/>
      </c>
    </row>
    <row r="5782" spans="3:9" x14ac:dyDescent="0.25">
      <c r="C5782" t="str">
        <f>IF(ISBLANK(Ventas[[#This Row],[Código]]),"",VLOOKUP(Ventas[[#This Row],[Código]],Productos[],2,FALSE))</f>
        <v/>
      </c>
      <c r="D5782" t="str">
        <f>IF(ISBLANK(Ventas[[#This Row],[Código]]),"",VLOOKUP(Ventas[[#This Row],[Código]],Productos[],3,FALSE))</f>
        <v/>
      </c>
      <c r="E5782" s="22"/>
      <c r="F5782" s="1" t="str">
        <f>IF(ISBLANK(Ventas[[#This Row],[Código]]),"",VLOOKUP(Ventas[[#This Row],[Código]],Productos[],4,FALSE))</f>
        <v/>
      </c>
      <c r="G5782" s="1" t="str">
        <f>IF(ISBLANK(Ventas[[#This Row],[Código]]),"",VLOOKUP(Ventas[[#This Row],[Código]],Productos[],5,FALSE))</f>
        <v/>
      </c>
      <c r="H5782" s="23" t="str">
        <f>IF(ISBLANK(Ventas[[#This Row],[Código]]),"",Ventas[[#This Row],[Precio Unitario]]*Ventas[[#This Row],[Cantidad]])</f>
        <v/>
      </c>
      <c r="I5782" s="1" t="str">
        <f>IF(ISBLANK(Ventas[[#This Row],[Código]]),"",SUM(Ventas[[#This Row],[Monto]],I5781))</f>
        <v/>
      </c>
    </row>
    <row r="5783" spans="3:9" x14ac:dyDescent="0.25">
      <c r="C5783" t="str">
        <f>IF(ISBLANK(Ventas[[#This Row],[Código]]),"",VLOOKUP(Ventas[[#This Row],[Código]],Productos[],2,FALSE))</f>
        <v/>
      </c>
      <c r="D5783" t="str">
        <f>IF(ISBLANK(Ventas[[#This Row],[Código]]),"",VLOOKUP(Ventas[[#This Row],[Código]],Productos[],3,FALSE))</f>
        <v/>
      </c>
      <c r="E5783" s="22"/>
      <c r="F5783" s="1" t="str">
        <f>IF(ISBLANK(Ventas[[#This Row],[Código]]),"",VLOOKUP(Ventas[[#This Row],[Código]],Productos[],4,FALSE))</f>
        <v/>
      </c>
      <c r="G5783" s="1" t="str">
        <f>IF(ISBLANK(Ventas[[#This Row],[Código]]),"",VLOOKUP(Ventas[[#This Row],[Código]],Productos[],5,FALSE))</f>
        <v/>
      </c>
      <c r="H5783" s="23" t="str">
        <f>IF(ISBLANK(Ventas[[#This Row],[Código]]),"",Ventas[[#This Row],[Precio Unitario]]*Ventas[[#This Row],[Cantidad]])</f>
        <v/>
      </c>
      <c r="I5783" s="1" t="str">
        <f>IF(ISBLANK(Ventas[[#This Row],[Código]]),"",SUM(Ventas[[#This Row],[Monto]],I5782))</f>
        <v/>
      </c>
    </row>
    <row r="5784" spans="3:9" x14ac:dyDescent="0.25">
      <c r="C5784" t="str">
        <f>IF(ISBLANK(Ventas[[#This Row],[Código]]),"",VLOOKUP(Ventas[[#This Row],[Código]],Productos[],2,FALSE))</f>
        <v/>
      </c>
      <c r="D5784" t="str">
        <f>IF(ISBLANK(Ventas[[#This Row],[Código]]),"",VLOOKUP(Ventas[[#This Row],[Código]],Productos[],3,FALSE))</f>
        <v/>
      </c>
      <c r="E5784" s="22"/>
      <c r="F5784" s="1" t="str">
        <f>IF(ISBLANK(Ventas[[#This Row],[Código]]),"",VLOOKUP(Ventas[[#This Row],[Código]],Productos[],4,FALSE))</f>
        <v/>
      </c>
      <c r="G5784" s="1" t="str">
        <f>IF(ISBLANK(Ventas[[#This Row],[Código]]),"",VLOOKUP(Ventas[[#This Row],[Código]],Productos[],5,FALSE))</f>
        <v/>
      </c>
      <c r="H5784" s="23" t="str">
        <f>IF(ISBLANK(Ventas[[#This Row],[Código]]),"",Ventas[[#This Row],[Precio Unitario]]*Ventas[[#This Row],[Cantidad]])</f>
        <v/>
      </c>
      <c r="I5784" s="1" t="str">
        <f>IF(ISBLANK(Ventas[[#This Row],[Código]]),"",SUM(Ventas[[#This Row],[Monto]],I5783))</f>
        <v/>
      </c>
    </row>
    <row r="5785" spans="3:9" x14ac:dyDescent="0.25">
      <c r="C5785" t="str">
        <f>IF(ISBLANK(Ventas[[#This Row],[Código]]),"",VLOOKUP(Ventas[[#This Row],[Código]],Productos[],2,FALSE))</f>
        <v/>
      </c>
      <c r="D5785" t="str">
        <f>IF(ISBLANK(Ventas[[#This Row],[Código]]),"",VLOOKUP(Ventas[[#This Row],[Código]],Productos[],3,FALSE))</f>
        <v/>
      </c>
      <c r="E5785" s="22"/>
      <c r="F5785" s="1" t="str">
        <f>IF(ISBLANK(Ventas[[#This Row],[Código]]),"",VLOOKUP(Ventas[[#This Row],[Código]],Productos[],4,FALSE))</f>
        <v/>
      </c>
      <c r="G5785" s="1" t="str">
        <f>IF(ISBLANK(Ventas[[#This Row],[Código]]),"",VLOOKUP(Ventas[[#This Row],[Código]],Productos[],5,FALSE))</f>
        <v/>
      </c>
      <c r="H5785" s="23" t="str">
        <f>IF(ISBLANK(Ventas[[#This Row],[Código]]),"",Ventas[[#This Row],[Precio Unitario]]*Ventas[[#This Row],[Cantidad]])</f>
        <v/>
      </c>
      <c r="I5785" s="1" t="str">
        <f>IF(ISBLANK(Ventas[[#This Row],[Código]]),"",SUM(Ventas[[#This Row],[Monto]],I5784))</f>
        <v/>
      </c>
    </row>
    <row r="5786" spans="3:9" x14ac:dyDescent="0.25">
      <c r="C5786" t="str">
        <f>IF(ISBLANK(Ventas[[#This Row],[Código]]),"",VLOOKUP(Ventas[[#This Row],[Código]],Productos[],2,FALSE))</f>
        <v/>
      </c>
      <c r="D5786" t="str">
        <f>IF(ISBLANK(Ventas[[#This Row],[Código]]),"",VLOOKUP(Ventas[[#This Row],[Código]],Productos[],3,FALSE))</f>
        <v/>
      </c>
      <c r="E5786" s="22"/>
      <c r="F5786" s="1" t="str">
        <f>IF(ISBLANK(Ventas[[#This Row],[Código]]),"",VLOOKUP(Ventas[[#This Row],[Código]],Productos[],4,FALSE))</f>
        <v/>
      </c>
      <c r="G5786" s="1" t="str">
        <f>IF(ISBLANK(Ventas[[#This Row],[Código]]),"",VLOOKUP(Ventas[[#This Row],[Código]],Productos[],5,FALSE))</f>
        <v/>
      </c>
      <c r="H5786" s="23" t="str">
        <f>IF(ISBLANK(Ventas[[#This Row],[Código]]),"",Ventas[[#This Row],[Precio Unitario]]*Ventas[[#This Row],[Cantidad]])</f>
        <v/>
      </c>
      <c r="I5786" s="1" t="str">
        <f>IF(ISBLANK(Ventas[[#This Row],[Código]]),"",SUM(Ventas[[#This Row],[Monto]],I5785))</f>
        <v/>
      </c>
    </row>
    <row r="5787" spans="3:9" x14ac:dyDescent="0.25">
      <c r="C5787" t="str">
        <f>IF(ISBLANK(Ventas[[#This Row],[Código]]),"",VLOOKUP(Ventas[[#This Row],[Código]],Productos[],2,FALSE))</f>
        <v/>
      </c>
      <c r="D5787" t="str">
        <f>IF(ISBLANK(Ventas[[#This Row],[Código]]),"",VLOOKUP(Ventas[[#This Row],[Código]],Productos[],3,FALSE))</f>
        <v/>
      </c>
      <c r="E5787" s="22"/>
      <c r="F5787" s="1" t="str">
        <f>IF(ISBLANK(Ventas[[#This Row],[Código]]),"",VLOOKUP(Ventas[[#This Row],[Código]],Productos[],4,FALSE))</f>
        <v/>
      </c>
      <c r="G5787" s="1" t="str">
        <f>IF(ISBLANK(Ventas[[#This Row],[Código]]),"",VLOOKUP(Ventas[[#This Row],[Código]],Productos[],5,FALSE))</f>
        <v/>
      </c>
      <c r="H5787" s="23" t="str">
        <f>IF(ISBLANK(Ventas[[#This Row],[Código]]),"",Ventas[[#This Row],[Precio Unitario]]*Ventas[[#This Row],[Cantidad]])</f>
        <v/>
      </c>
      <c r="I5787" s="1" t="str">
        <f>IF(ISBLANK(Ventas[[#This Row],[Código]]),"",SUM(Ventas[[#This Row],[Monto]],I5786))</f>
        <v/>
      </c>
    </row>
    <row r="5788" spans="3:9" x14ac:dyDescent="0.25">
      <c r="C5788" t="str">
        <f>IF(ISBLANK(Ventas[[#This Row],[Código]]),"",VLOOKUP(Ventas[[#This Row],[Código]],Productos[],2,FALSE))</f>
        <v/>
      </c>
      <c r="D5788" t="str">
        <f>IF(ISBLANK(Ventas[[#This Row],[Código]]),"",VLOOKUP(Ventas[[#This Row],[Código]],Productos[],3,FALSE))</f>
        <v/>
      </c>
      <c r="E5788" s="22"/>
      <c r="F5788" s="1" t="str">
        <f>IF(ISBLANK(Ventas[[#This Row],[Código]]),"",VLOOKUP(Ventas[[#This Row],[Código]],Productos[],4,FALSE))</f>
        <v/>
      </c>
      <c r="G5788" s="1" t="str">
        <f>IF(ISBLANK(Ventas[[#This Row],[Código]]),"",VLOOKUP(Ventas[[#This Row],[Código]],Productos[],5,FALSE))</f>
        <v/>
      </c>
      <c r="H5788" s="23" t="str">
        <f>IF(ISBLANK(Ventas[[#This Row],[Código]]),"",Ventas[[#This Row],[Precio Unitario]]*Ventas[[#This Row],[Cantidad]])</f>
        <v/>
      </c>
      <c r="I5788" s="1" t="str">
        <f>IF(ISBLANK(Ventas[[#This Row],[Código]]),"",SUM(Ventas[[#This Row],[Monto]],I5787))</f>
        <v/>
      </c>
    </row>
    <row r="5789" spans="3:9" x14ac:dyDescent="0.25">
      <c r="C5789" t="str">
        <f>IF(ISBLANK(Ventas[[#This Row],[Código]]),"",VLOOKUP(Ventas[[#This Row],[Código]],Productos[],2,FALSE))</f>
        <v/>
      </c>
      <c r="D5789" t="str">
        <f>IF(ISBLANK(Ventas[[#This Row],[Código]]),"",VLOOKUP(Ventas[[#This Row],[Código]],Productos[],3,FALSE))</f>
        <v/>
      </c>
      <c r="E5789" s="22"/>
      <c r="F5789" s="1" t="str">
        <f>IF(ISBLANK(Ventas[[#This Row],[Código]]),"",VLOOKUP(Ventas[[#This Row],[Código]],Productos[],4,FALSE))</f>
        <v/>
      </c>
      <c r="G5789" s="1" t="str">
        <f>IF(ISBLANK(Ventas[[#This Row],[Código]]),"",VLOOKUP(Ventas[[#This Row],[Código]],Productos[],5,FALSE))</f>
        <v/>
      </c>
      <c r="H5789" s="23" t="str">
        <f>IF(ISBLANK(Ventas[[#This Row],[Código]]),"",Ventas[[#This Row],[Precio Unitario]]*Ventas[[#This Row],[Cantidad]])</f>
        <v/>
      </c>
      <c r="I5789" s="1" t="str">
        <f>IF(ISBLANK(Ventas[[#This Row],[Código]]),"",SUM(Ventas[[#This Row],[Monto]],I5788))</f>
        <v/>
      </c>
    </row>
    <row r="5790" spans="3:9" x14ac:dyDescent="0.25">
      <c r="C5790" t="str">
        <f>IF(ISBLANK(Ventas[[#This Row],[Código]]),"",VLOOKUP(Ventas[[#This Row],[Código]],Productos[],2,FALSE))</f>
        <v/>
      </c>
      <c r="D5790" t="str">
        <f>IF(ISBLANK(Ventas[[#This Row],[Código]]),"",VLOOKUP(Ventas[[#This Row],[Código]],Productos[],3,FALSE))</f>
        <v/>
      </c>
      <c r="E5790" s="22"/>
      <c r="F5790" s="1" t="str">
        <f>IF(ISBLANK(Ventas[[#This Row],[Código]]),"",VLOOKUP(Ventas[[#This Row],[Código]],Productos[],4,FALSE))</f>
        <v/>
      </c>
      <c r="G5790" s="1" t="str">
        <f>IF(ISBLANK(Ventas[[#This Row],[Código]]),"",VLOOKUP(Ventas[[#This Row],[Código]],Productos[],5,FALSE))</f>
        <v/>
      </c>
      <c r="H5790" s="23" t="str">
        <f>IF(ISBLANK(Ventas[[#This Row],[Código]]),"",Ventas[[#This Row],[Precio Unitario]]*Ventas[[#This Row],[Cantidad]])</f>
        <v/>
      </c>
      <c r="I5790" s="1" t="str">
        <f>IF(ISBLANK(Ventas[[#This Row],[Código]]),"",SUM(Ventas[[#This Row],[Monto]],I5789))</f>
        <v/>
      </c>
    </row>
    <row r="5791" spans="3:9" x14ac:dyDescent="0.25">
      <c r="C5791" t="str">
        <f>IF(ISBLANK(Ventas[[#This Row],[Código]]),"",VLOOKUP(Ventas[[#This Row],[Código]],Productos[],2,FALSE))</f>
        <v/>
      </c>
      <c r="D5791" t="str">
        <f>IF(ISBLANK(Ventas[[#This Row],[Código]]),"",VLOOKUP(Ventas[[#This Row],[Código]],Productos[],3,FALSE))</f>
        <v/>
      </c>
      <c r="E5791" s="22"/>
      <c r="F5791" s="1" t="str">
        <f>IF(ISBLANK(Ventas[[#This Row],[Código]]),"",VLOOKUP(Ventas[[#This Row],[Código]],Productos[],4,FALSE))</f>
        <v/>
      </c>
      <c r="G5791" s="1" t="str">
        <f>IF(ISBLANK(Ventas[[#This Row],[Código]]),"",VLOOKUP(Ventas[[#This Row],[Código]],Productos[],5,FALSE))</f>
        <v/>
      </c>
      <c r="H5791" s="23" t="str">
        <f>IF(ISBLANK(Ventas[[#This Row],[Código]]),"",Ventas[[#This Row],[Precio Unitario]]*Ventas[[#This Row],[Cantidad]])</f>
        <v/>
      </c>
      <c r="I5791" s="1" t="str">
        <f>IF(ISBLANK(Ventas[[#This Row],[Código]]),"",SUM(Ventas[[#This Row],[Monto]],I5790))</f>
        <v/>
      </c>
    </row>
    <row r="5792" spans="3:9" x14ac:dyDescent="0.25">
      <c r="C5792" t="str">
        <f>IF(ISBLANK(Ventas[[#This Row],[Código]]),"",VLOOKUP(Ventas[[#This Row],[Código]],Productos[],2,FALSE))</f>
        <v/>
      </c>
      <c r="D5792" t="str">
        <f>IF(ISBLANK(Ventas[[#This Row],[Código]]),"",VLOOKUP(Ventas[[#This Row],[Código]],Productos[],3,FALSE))</f>
        <v/>
      </c>
      <c r="E5792" s="22"/>
      <c r="F5792" s="1" t="str">
        <f>IF(ISBLANK(Ventas[[#This Row],[Código]]),"",VLOOKUP(Ventas[[#This Row],[Código]],Productos[],4,FALSE))</f>
        <v/>
      </c>
      <c r="G5792" s="1" t="str">
        <f>IF(ISBLANK(Ventas[[#This Row],[Código]]),"",VLOOKUP(Ventas[[#This Row],[Código]],Productos[],5,FALSE))</f>
        <v/>
      </c>
      <c r="H5792" s="23" t="str">
        <f>IF(ISBLANK(Ventas[[#This Row],[Código]]),"",Ventas[[#This Row],[Precio Unitario]]*Ventas[[#This Row],[Cantidad]])</f>
        <v/>
      </c>
      <c r="I5792" s="1" t="str">
        <f>IF(ISBLANK(Ventas[[#This Row],[Código]]),"",SUM(Ventas[[#This Row],[Monto]],I5791))</f>
        <v/>
      </c>
    </row>
    <row r="5793" spans="3:9" x14ac:dyDescent="0.25">
      <c r="C5793" t="str">
        <f>IF(ISBLANK(Ventas[[#This Row],[Código]]),"",VLOOKUP(Ventas[[#This Row],[Código]],Productos[],2,FALSE))</f>
        <v/>
      </c>
      <c r="D5793" t="str">
        <f>IF(ISBLANK(Ventas[[#This Row],[Código]]),"",VLOOKUP(Ventas[[#This Row],[Código]],Productos[],3,FALSE))</f>
        <v/>
      </c>
      <c r="E5793" s="22"/>
      <c r="F5793" s="1" t="str">
        <f>IF(ISBLANK(Ventas[[#This Row],[Código]]),"",VLOOKUP(Ventas[[#This Row],[Código]],Productos[],4,FALSE))</f>
        <v/>
      </c>
      <c r="G5793" s="1" t="str">
        <f>IF(ISBLANK(Ventas[[#This Row],[Código]]),"",VLOOKUP(Ventas[[#This Row],[Código]],Productos[],5,FALSE))</f>
        <v/>
      </c>
      <c r="H5793" s="23" t="str">
        <f>IF(ISBLANK(Ventas[[#This Row],[Código]]),"",Ventas[[#This Row],[Precio Unitario]]*Ventas[[#This Row],[Cantidad]])</f>
        <v/>
      </c>
      <c r="I5793" s="1" t="str">
        <f>IF(ISBLANK(Ventas[[#This Row],[Código]]),"",SUM(Ventas[[#This Row],[Monto]],I5792))</f>
        <v/>
      </c>
    </row>
    <row r="5794" spans="3:9" x14ac:dyDescent="0.25">
      <c r="C5794" t="str">
        <f>IF(ISBLANK(Ventas[[#This Row],[Código]]),"",VLOOKUP(Ventas[[#This Row],[Código]],Productos[],2,FALSE))</f>
        <v/>
      </c>
      <c r="D5794" t="str">
        <f>IF(ISBLANK(Ventas[[#This Row],[Código]]),"",VLOOKUP(Ventas[[#This Row],[Código]],Productos[],3,FALSE))</f>
        <v/>
      </c>
      <c r="E5794" s="22"/>
      <c r="F5794" s="1" t="str">
        <f>IF(ISBLANK(Ventas[[#This Row],[Código]]),"",VLOOKUP(Ventas[[#This Row],[Código]],Productos[],4,FALSE))</f>
        <v/>
      </c>
      <c r="G5794" s="1" t="str">
        <f>IF(ISBLANK(Ventas[[#This Row],[Código]]),"",VLOOKUP(Ventas[[#This Row],[Código]],Productos[],5,FALSE))</f>
        <v/>
      </c>
      <c r="H5794" s="23" t="str">
        <f>IF(ISBLANK(Ventas[[#This Row],[Código]]),"",Ventas[[#This Row],[Precio Unitario]]*Ventas[[#This Row],[Cantidad]])</f>
        <v/>
      </c>
      <c r="I5794" s="1" t="str">
        <f>IF(ISBLANK(Ventas[[#This Row],[Código]]),"",SUM(Ventas[[#This Row],[Monto]],I5793))</f>
        <v/>
      </c>
    </row>
    <row r="5795" spans="3:9" x14ac:dyDescent="0.25">
      <c r="C5795" t="str">
        <f>IF(ISBLANK(Ventas[[#This Row],[Código]]),"",VLOOKUP(Ventas[[#This Row],[Código]],Productos[],2,FALSE))</f>
        <v/>
      </c>
      <c r="D5795" t="str">
        <f>IF(ISBLANK(Ventas[[#This Row],[Código]]),"",VLOOKUP(Ventas[[#This Row],[Código]],Productos[],3,FALSE))</f>
        <v/>
      </c>
      <c r="E5795" s="22"/>
      <c r="F5795" s="1" t="str">
        <f>IF(ISBLANK(Ventas[[#This Row],[Código]]),"",VLOOKUP(Ventas[[#This Row],[Código]],Productos[],4,FALSE))</f>
        <v/>
      </c>
      <c r="G5795" s="1" t="str">
        <f>IF(ISBLANK(Ventas[[#This Row],[Código]]),"",VLOOKUP(Ventas[[#This Row],[Código]],Productos[],5,FALSE))</f>
        <v/>
      </c>
      <c r="H5795" s="23" t="str">
        <f>IF(ISBLANK(Ventas[[#This Row],[Código]]),"",Ventas[[#This Row],[Precio Unitario]]*Ventas[[#This Row],[Cantidad]])</f>
        <v/>
      </c>
      <c r="I5795" s="1" t="str">
        <f>IF(ISBLANK(Ventas[[#This Row],[Código]]),"",SUM(Ventas[[#This Row],[Monto]],I5794))</f>
        <v/>
      </c>
    </row>
    <row r="5796" spans="3:9" x14ac:dyDescent="0.25">
      <c r="C5796" t="str">
        <f>IF(ISBLANK(Ventas[[#This Row],[Código]]),"",VLOOKUP(Ventas[[#This Row],[Código]],Productos[],2,FALSE))</f>
        <v/>
      </c>
      <c r="D5796" t="str">
        <f>IF(ISBLANK(Ventas[[#This Row],[Código]]),"",VLOOKUP(Ventas[[#This Row],[Código]],Productos[],3,FALSE))</f>
        <v/>
      </c>
      <c r="E5796" s="22"/>
      <c r="F5796" s="1" t="str">
        <f>IF(ISBLANK(Ventas[[#This Row],[Código]]),"",VLOOKUP(Ventas[[#This Row],[Código]],Productos[],4,FALSE))</f>
        <v/>
      </c>
      <c r="G5796" s="1" t="str">
        <f>IF(ISBLANK(Ventas[[#This Row],[Código]]),"",VLOOKUP(Ventas[[#This Row],[Código]],Productos[],5,FALSE))</f>
        <v/>
      </c>
      <c r="H5796" s="23" t="str">
        <f>IF(ISBLANK(Ventas[[#This Row],[Código]]),"",Ventas[[#This Row],[Precio Unitario]]*Ventas[[#This Row],[Cantidad]])</f>
        <v/>
      </c>
      <c r="I5796" s="1" t="str">
        <f>IF(ISBLANK(Ventas[[#This Row],[Código]]),"",SUM(Ventas[[#This Row],[Monto]],I5795))</f>
        <v/>
      </c>
    </row>
    <row r="5797" spans="3:9" x14ac:dyDescent="0.25">
      <c r="C5797" t="str">
        <f>IF(ISBLANK(Ventas[[#This Row],[Código]]),"",VLOOKUP(Ventas[[#This Row],[Código]],Productos[],2,FALSE))</f>
        <v/>
      </c>
      <c r="D5797" t="str">
        <f>IF(ISBLANK(Ventas[[#This Row],[Código]]),"",VLOOKUP(Ventas[[#This Row],[Código]],Productos[],3,FALSE))</f>
        <v/>
      </c>
      <c r="E5797" s="22"/>
      <c r="F5797" s="1" t="str">
        <f>IF(ISBLANK(Ventas[[#This Row],[Código]]),"",VLOOKUP(Ventas[[#This Row],[Código]],Productos[],4,FALSE))</f>
        <v/>
      </c>
      <c r="G5797" s="1" t="str">
        <f>IF(ISBLANK(Ventas[[#This Row],[Código]]),"",VLOOKUP(Ventas[[#This Row],[Código]],Productos[],5,FALSE))</f>
        <v/>
      </c>
      <c r="H5797" s="23" t="str">
        <f>IF(ISBLANK(Ventas[[#This Row],[Código]]),"",Ventas[[#This Row],[Precio Unitario]]*Ventas[[#This Row],[Cantidad]])</f>
        <v/>
      </c>
      <c r="I5797" s="1" t="str">
        <f>IF(ISBLANK(Ventas[[#This Row],[Código]]),"",SUM(Ventas[[#This Row],[Monto]],I5796))</f>
        <v/>
      </c>
    </row>
    <row r="5798" spans="3:9" x14ac:dyDescent="0.25">
      <c r="C5798" t="str">
        <f>IF(ISBLANK(Ventas[[#This Row],[Código]]),"",VLOOKUP(Ventas[[#This Row],[Código]],Productos[],2,FALSE))</f>
        <v/>
      </c>
      <c r="D5798" t="str">
        <f>IF(ISBLANK(Ventas[[#This Row],[Código]]),"",VLOOKUP(Ventas[[#This Row],[Código]],Productos[],3,FALSE))</f>
        <v/>
      </c>
      <c r="E5798" s="22"/>
      <c r="F5798" s="1" t="str">
        <f>IF(ISBLANK(Ventas[[#This Row],[Código]]),"",VLOOKUP(Ventas[[#This Row],[Código]],Productos[],4,FALSE))</f>
        <v/>
      </c>
      <c r="G5798" s="1" t="str">
        <f>IF(ISBLANK(Ventas[[#This Row],[Código]]),"",VLOOKUP(Ventas[[#This Row],[Código]],Productos[],5,FALSE))</f>
        <v/>
      </c>
      <c r="H5798" s="23" t="str">
        <f>IF(ISBLANK(Ventas[[#This Row],[Código]]),"",Ventas[[#This Row],[Precio Unitario]]*Ventas[[#This Row],[Cantidad]])</f>
        <v/>
      </c>
      <c r="I5798" s="1" t="str">
        <f>IF(ISBLANK(Ventas[[#This Row],[Código]]),"",SUM(Ventas[[#This Row],[Monto]],I5797))</f>
        <v/>
      </c>
    </row>
    <row r="5799" spans="3:9" x14ac:dyDescent="0.25">
      <c r="C5799" t="str">
        <f>IF(ISBLANK(Ventas[[#This Row],[Código]]),"",VLOOKUP(Ventas[[#This Row],[Código]],Productos[],2,FALSE))</f>
        <v/>
      </c>
      <c r="D5799" t="str">
        <f>IF(ISBLANK(Ventas[[#This Row],[Código]]),"",VLOOKUP(Ventas[[#This Row],[Código]],Productos[],3,FALSE))</f>
        <v/>
      </c>
      <c r="E5799" s="22"/>
      <c r="F5799" s="1" t="str">
        <f>IF(ISBLANK(Ventas[[#This Row],[Código]]),"",VLOOKUP(Ventas[[#This Row],[Código]],Productos[],4,FALSE))</f>
        <v/>
      </c>
      <c r="G5799" s="1" t="str">
        <f>IF(ISBLANK(Ventas[[#This Row],[Código]]),"",VLOOKUP(Ventas[[#This Row],[Código]],Productos[],5,FALSE))</f>
        <v/>
      </c>
      <c r="H5799" s="23" t="str">
        <f>IF(ISBLANK(Ventas[[#This Row],[Código]]),"",Ventas[[#This Row],[Precio Unitario]]*Ventas[[#This Row],[Cantidad]])</f>
        <v/>
      </c>
      <c r="I5799" s="1" t="str">
        <f>IF(ISBLANK(Ventas[[#This Row],[Código]]),"",SUM(Ventas[[#This Row],[Monto]],I5798))</f>
        <v/>
      </c>
    </row>
    <row r="5800" spans="3:9" x14ac:dyDescent="0.25">
      <c r="C5800" t="str">
        <f>IF(ISBLANK(Ventas[[#This Row],[Código]]),"",VLOOKUP(Ventas[[#This Row],[Código]],Productos[],2,FALSE))</f>
        <v/>
      </c>
      <c r="D5800" t="str">
        <f>IF(ISBLANK(Ventas[[#This Row],[Código]]),"",VLOOKUP(Ventas[[#This Row],[Código]],Productos[],3,FALSE))</f>
        <v/>
      </c>
      <c r="E5800" s="22"/>
      <c r="F5800" s="1" t="str">
        <f>IF(ISBLANK(Ventas[[#This Row],[Código]]),"",VLOOKUP(Ventas[[#This Row],[Código]],Productos[],4,FALSE))</f>
        <v/>
      </c>
      <c r="G5800" s="1" t="str">
        <f>IF(ISBLANK(Ventas[[#This Row],[Código]]),"",VLOOKUP(Ventas[[#This Row],[Código]],Productos[],5,FALSE))</f>
        <v/>
      </c>
      <c r="H5800" s="23" t="str">
        <f>IF(ISBLANK(Ventas[[#This Row],[Código]]),"",Ventas[[#This Row],[Precio Unitario]]*Ventas[[#This Row],[Cantidad]])</f>
        <v/>
      </c>
      <c r="I5800" s="1" t="str">
        <f>IF(ISBLANK(Ventas[[#This Row],[Código]]),"",SUM(Ventas[[#This Row],[Monto]],I5799))</f>
        <v/>
      </c>
    </row>
    <row r="5801" spans="3:9" x14ac:dyDescent="0.25">
      <c r="C5801" t="str">
        <f>IF(ISBLANK(Ventas[[#This Row],[Código]]),"",VLOOKUP(Ventas[[#This Row],[Código]],Productos[],2,FALSE))</f>
        <v/>
      </c>
      <c r="D5801" t="str">
        <f>IF(ISBLANK(Ventas[[#This Row],[Código]]),"",VLOOKUP(Ventas[[#This Row],[Código]],Productos[],3,FALSE))</f>
        <v/>
      </c>
      <c r="E5801" s="22"/>
      <c r="F5801" s="1" t="str">
        <f>IF(ISBLANK(Ventas[[#This Row],[Código]]),"",VLOOKUP(Ventas[[#This Row],[Código]],Productos[],4,FALSE))</f>
        <v/>
      </c>
      <c r="G5801" s="1" t="str">
        <f>IF(ISBLANK(Ventas[[#This Row],[Código]]),"",VLOOKUP(Ventas[[#This Row],[Código]],Productos[],5,FALSE))</f>
        <v/>
      </c>
      <c r="H5801" s="23" t="str">
        <f>IF(ISBLANK(Ventas[[#This Row],[Código]]),"",Ventas[[#This Row],[Precio Unitario]]*Ventas[[#This Row],[Cantidad]])</f>
        <v/>
      </c>
      <c r="I5801" s="1" t="str">
        <f>IF(ISBLANK(Ventas[[#This Row],[Código]]),"",SUM(Ventas[[#This Row],[Monto]],I5800))</f>
        <v/>
      </c>
    </row>
    <row r="5802" spans="3:9" x14ac:dyDescent="0.25">
      <c r="C5802" t="str">
        <f>IF(ISBLANK(Ventas[[#This Row],[Código]]),"",VLOOKUP(Ventas[[#This Row],[Código]],Productos[],2,FALSE))</f>
        <v/>
      </c>
      <c r="D5802" t="str">
        <f>IF(ISBLANK(Ventas[[#This Row],[Código]]),"",VLOOKUP(Ventas[[#This Row],[Código]],Productos[],3,FALSE))</f>
        <v/>
      </c>
      <c r="E5802" s="22"/>
      <c r="F5802" s="1" t="str">
        <f>IF(ISBLANK(Ventas[[#This Row],[Código]]),"",VLOOKUP(Ventas[[#This Row],[Código]],Productos[],4,FALSE))</f>
        <v/>
      </c>
      <c r="G5802" s="1" t="str">
        <f>IF(ISBLANK(Ventas[[#This Row],[Código]]),"",VLOOKUP(Ventas[[#This Row],[Código]],Productos[],5,FALSE))</f>
        <v/>
      </c>
      <c r="H5802" s="23" t="str">
        <f>IF(ISBLANK(Ventas[[#This Row],[Código]]),"",Ventas[[#This Row],[Precio Unitario]]*Ventas[[#This Row],[Cantidad]])</f>
        <v/>
      </c>
      <c r="I5802" s="1" t="str">
        <f>IF(ISBLANK(Ventas[[#This Row],[Código]]),"",SUM(Ventas[[#This Row],[Monto]],I5801))</f>
        <v/>
      </c>
    </row>
    <row r="5803" spans="3:9" x14ac:dyDescent="0.25">
      <c r="C5803" t="str">
        <f>IF(ISBLANK(Ventas[[#This Row],[Código]]),"",VLOOKUP(Ventas[[#This Row],[Código]],Productos[],2,FALSE))</f>
        <v/>
      </c>
      <c r="D5803" t="str">
        <f>IF(ISBLANK(Ventas[[#This Row],[Código]]),"",VLOOKUP(Ventas[[#This Row],[Código]],Productos[],3,FALSE))</f>
        <v/>
      </c>
      <c r="E5803" s="22"/>
      <c r="F5803" s="1" t="str">
        <f>IF(ISBLANK(Ventas[[#This Row],[Código]]),"",VLOOKUP(Ventas[[#This Row],[Código]],Productos[],4,FALSE))</f>
        <v/>
      </c>
      <c r="G5803" s="1" t="str">
        <f>IF(ISBLANK(Ventas[[#This Row],[Código]]),"",VLOOKUP(Ventas[[#This Row],[Código]],Productos[],5,FALSE))</f>
        <v/>
      </c>
      <c r="H5803" s="23" t="str">
        <f>IF(ISBLANK(Ventas[[#This Row],[Código]]),"",Ventas[[#This Row],[Precio Unitario]]*Ventas[[#This Row],[Cantidad]])</f>
        <v/>
      </c>
      <c r="I5803" s="1" t="str">
        <f>IF(ISBLANK(Ventas[[#This Row],[Código]]),"",SUM(Ventas[[#This Row],[Monto]],I5802))</f>
        <v/>
      </c>
    </row>
    <row r="5804" spans="3:9" x14ac:dyDescent="0.25">
      <c r="C5804" t="str">
        <f>IF(ISBLANK(Ventas[[#This Row],[Código]]),"",VLOOKUP(Ventas[[#This Row],[Código]],Productos[],2,FALSE))</f>
        <v/>
      </c>
      <c r="D5804" t="str">
        <f>IF(ISBLANK(Ventas[[#This Row],[Código]]),"",VLOOKUP(Ventas[[#This Row],[Código]],Productos[],3,FALSE))</f>
        <v/>
      </c>
      <c r="E5804" s="22"/>
      <c r="F5804" s="1" t="str">
        <f>IF(ISBLANK(Ventas[[#This Row],[Código]]),"",VLOOKUP(Ventas[[#This Row],[Código]],Productos[],4,FALSE))</f>
        <v/>
      </c>
      <c r="G5804" s="1" t="str">
        <f>IF(ISBLANK(Ventas[[#This Row],[Código]]),"",VLOOKUP(Ventas[[#This Row],[Código]],Productos[],5,FALSE))</f>
        <v/>
      </c>
      <c r="H5804" s="23" t="str">
        <f>IF(ISBLANK(Ventas[[#This Row],[Código]]),"",Ventas[[#This Row],[Precio Unitario]]*Ventas[[#This Row],[Cantidad]])</f>
        <v/>
      </c>
      <c r="I5804" s="1" t="str">
        <f>IF(ISBLANK(Ventas[[#This Row],[Código]]),"",SUM(Ventas[[#This Row],[Monto]],I5803))</f>
        <v/>
      </c>
    </row>
    <row r="5805" spans="3:9" x14ac:dyDescent="0.25">
      <c r="C5805" t="str">
        <f>IF(ISBLANK(Ventas[[#This Row],[Código]]),"",VLOOKUP(Ventas[[#This Row],[Código]],Productos[],2,FALSE))</f>
        <v/>
      </c>
      <c r="D5805" t="str">
        <f>IF(ISBLANK(Ventas[[#This Row],[Código]]),"",VLOOKUP(Ventas[[#This Row],[Código]],Productos[],3,FALSE))</f>
        <v/>
      </c>
      <c r="E5805" s="22"/>
      <c r="F5805" s="1" t="str">
        <f>IF(ISBLANK(Ventas[[#This Row],[Código]]),"",VLOOKUP(Ventas[[#This Row],[Código]],Productos[],4,FALSE))</f>
        <v/>
      </c>
      <c r="G5805" s="1" t="str">
        <f>IF(ISBLANK(Ventas[[#This Row],[Código]]),"",VLOOKUP(Ventas[[#This Row],[Código]],Productos[],5,FALSE))</f>
        <v/>
      </c>
      <c r="H5805" s="23" t="str">
        <f>IF(ISBLANK(Ventas[[#This Row],[Código]]),"",Ventas[[#This Row],[Precio Unitario]]*Ventas[[#This Row],[Cantidad]])</f>
        <v/>
      </c>
      <c r="I5805" s="1" t="str">
        <f>IF(ISBLANK(Ventas[[#This Row],[Código]]),"",SUM(Ventas[[#This Row],[Monto]],I5804))</f>
        <v/>
      </c>
    </row>
    <row r="5806" spans="3:9" x14ac:dyDescent="0.25">
      <c r="C5806" t="str">
        <f>IF(ISBLANK(Ventas[[#This Row],[Código]]),"",VLOOKUP(Ventas[[#This Row],[Código]],Productos[],2,FALSE))</f>
        <v/>
      </c>
      <c r="D5806" t="str">
        <f>IF(ISBLANK(Ventas[[#This Row],[Código]]),"",VLOOKUP(Ventas[[#This Row],[Código]],Productos[],3,FALSE))</f>
        <v/>
      </c>
      <c r="E5806" s="22"/>
      <c r="F5806" s="1" t="str">
        <f>IF(ISBLANK(Ventas[[#This Row],[Código]]),"",VLOOKUP(Ventas[[#This Row],[Código]],Productos[],4,FALSE))</f>
        <v/>
      </c>
      <c r="G5806" s="1" t="str">
        <f>IF(ISBLANK(Ventas[[#This Row],[Código]]),"",VLOOKUP(Ventas[[#This Row],[Código]],Productos[],5,FALSE))</f>
        <v/>
      </c>
      <c r="H5806" s="23" t="str">
        <f>IF(ISBLANK(Ventas[[#This Row],[Código]]),"",Ventas[[#This Row],[Precio Unitario]]*Ventas[[#This Row],[Cantidad]])</f>
        <v/>
      </c>
      <c r="I5806" s="1" t="str">
        <f>IF(ISBLANK(Ventas[[#This Row],[Código]]),"",SUM(Ventas[[#This Row],[Monto]],I5805))</f>
        <v/>
      </c>
    </row>
    <row r="5807" spans="3:9" x14ac:dyDescent="0.25">
      <c r="C5807" t="str">
        <f>IF(ISBLANK(Ventas[[#This Row],[Código]]),"",VLOOKUP(Ventas[[#This Row],[Código]],Productos[],2,FALSE))</f>
        <v/>
      </c>
      <c r="D5807" t="str">
        <f>IF(ISBLANK(Ventas[[#This Row],[Código]]),"",VLOOKUP(Ventas[[#This Row],[Código]],Productos[],3,FALSE))</f>
        <v/>
      </c>
      <c r="E5807" s="22"/>
      <c r="F5807" s="1" t="str">
        <f>IF(ISBLANK(Ventas[[#This Row],[Código]]),"",VLOOKUP(Ventas[[#This Row],[Código]],Productos[],4,FALSE))</f>
        <v/>
      </c>
      <c r="G5807" s="1" t="str">
        <f>IF(ISBLANK(Ventas[[#This Row],[Código]]),"",VLOOKUP(Ventas[[#This Row],[Código]],Productos[],5,FALSE))</f>
        <v/>
      </c>
      <c r="H5807" s="23" t="str">
        <f>IF(ISBLANK(Ventas[[#This Row],[Código]]),"",Ventas[[#This Row],[Precio Unitario]]*Ventas[[#This Row],[Cantidad]])</f>
        <v/>
      </c>
      <c r="I5807" s="1" t="str">
        <f>IF(ISBLANK(Ventas[[#This Row],[Código]]),"",SUM(Ventas[[#This Row],[Monto]],I5806))</f>
        <v/>
      </c>
    </row>
    <row r="5808" spans="3:9" x14ac:dyDescent="0.25">
      <c r="C5808" t="str">
        <f>IF(ISBLANK(Ventas[[#This Row],[Código]]),"",VLOOKUP(Ventas[[#This Row],[Código]],Productos[],2,FALSE))</f>
        <v/>
      </c>
      <c r="D5808" t="str">
        <f>IF(ISBLANK(Ventas[[#This Row],[Código]]),"",VLOOKUP(Ventas[[#This Row],[Código]],Productos[],3,FALSE))</f>
        <v/>
      </c>
      <c r="E5808" s="22"/>
      <c r="F5808" s="1" t="str">
        <f>IF(ISBLANK(Ventas[[#This Row],[Código]]),"",VLOOKUP(Ventas[[#This Row],[Código]],Productos[],4,FALSE))</f>
        <v/>
      </c>
      <c r="G5808" s="1" t="str">
        <f>IF(ISBLANK(Ventas[[#This Row],[Código]]),"",VLOOKUP(Ventas[[#This Row],[Código]],Productos[],5,FALSE))</f>
        <v/>
      </c>
      <c r="H5808" s="23" t="str">
        <f>IF(ISBLANK(Ventas[[#This Row],[Código]]),"",Ventas[[#This Row],[Precio Unitario]]*Ventas[[#This Row],[Cantidad]])</f>
        <v/>
      </c>
      <c r="I5808" s="1" t="str">
        <f>IF(ISBLANK(Ventas[[#This Row],[Código]]),"",SUM(Ventas[[#This Row],[Monto]],I5807))</f>
        <v/>
      </c>
    </row>
    <row r="5809" spans="3:9" x14ac:dyDescent="0.25">
      <c r="C5809" t="str">
        <f>IF(ISBLANK(Ventas[[#This Row],[Código]]),"",VLOOKUP(Ventas[[#This Row],[Código]],Productos[],2,FALSE))</f>
        <v/>
      </c>
      <c r="D5809" t="str">
        <f>IF(ISBLANK(Ventas[[#This Row],[Código]]),"",VLOOKUP(Ventas[[#This Row],[Código]],Productos[],3,FALSE))</f>
        <v/>
      </c>
      <c r="E5809" s="22"/>
      <c r="F5809" s="1" t="str">
        <f>IF(ISBLANK(Ventas[[#This Row],[Código]]),"",VLOOKUP(Ventas[[#This Row],[Código]],Productos[],4,FALSE))</f>
        <v/>
      </c>
      <c r="G5809" s="1" t="str">
        <f>IF(ISBLANK(Ventas[[#This Row],[Código]]),"",VLOOKUP(Ventas[[#This Row],[Código]],Productos[],5,FALSE))</f>
        <v/>
      </c>
      <c r="H5809" s="23" t="str">
        <f>IF(ISBLANK(Ventas[[#This Row],[Código]]),"",Ventas[[#This Row],[Precio Unitario]]*Ventas[[#This Row],[Cantidad]])</f>
        <v/>
      </c>
      <c r="I5809" s="1" t="str">
        <f>IF(ISBLANK(Ventas[[#This Row],[Código]]),"",SUM(Ventas[[#This Row],[Monto]],I5808))</f>
        <v/>
      </c>
    </row>
    <row r="5810" spans="3:9" x14ac:dyDescent="0.25">
      <c r="C5810" t="str">
        <f>IF(ISBLANK(Ventas[[#This Row],[Código]]),"",VLOOKUP(Ventas[[#This Row],[Código]],Productos[],2,FALSE))</f>
        <v/>
      </c>
      <c r="D5810" t="str">
        <f>IF(ISBLANK(Ventas[[#This Row],[Código]]),"",VLOOKUP(Ventas[[#This Row],[Código]],Productos[],3,FALSE))</f>
        <v/>
      </c>
      <c r="E5810" s="22"/>
      <c r="F5810" s="1" t="str">
        <f>IF(ISBLANK(Ventas[[#This Row],[Código]]),"",VLOOKUP(Ventas[[#This Row],[Código]],Productos[],4,FALSE))</f>
        <v/>
      </c>
      <c r="G5810" s="1" t="str">
        <f>IF(ISBLANK(Ventas[[#This Row],[Código]]),"",VLOOKUP(Ventas[[#This Row],[Código]],Productos[],5,FALSE))</f>
        <v/>
      </c>
      <c r="H5810" s="23" t="str">
        <f>IF(ISBLANK(Ventas[[#This Row],[Código]]),"",Ventas[[#This Row],[Precio Unitario]]*Ventas[[#This Row],[Cantidad]])</f>
        <v/>
      </c>
      <c r="I5810" s="1" t="str">
        <f>IF(ISBLANK(Ventas[[#This Row],[Código]]),"",SUM(Ventas[[#This Row],[Monto]],I5809))</f>
        <v/>
      </c>
    </row>
    <row r="5811" spans="3:9" x14ac:dyDescent="0.25">
      <c r="C5811" t="str">
        <f>IF(ISBLANK(Ventas[[#This Row],[Código]]),"",VLOOKUP(Ventas[[#This Row],[Código]],Productos[],2,FALSE))</f>
        <v/>
      </c>
      <c r="D5811" t="str">
        <f>IF(ISBLANK(Ventas[[#This Row],[Código]]),"",VLOOKUP(Ventas[[#This Row],[Código]],Productos[],3,FALSE))</f>
        <v/>
      </c>
      <c r="E5811" s="22"/>
      <c r="F5811" s="1" t="str">
        <f>IF(ISBLANK(Ventas[[#This Row],[Código]]),"",VLOOKUP(Ventas[[#This Row],[Código]],Productos[],4,FALSE))</f>
        <v/>
      </c>
      <c r="G5811" s="1" t="str">
        <f>IF(ISBLANK(Ventas[[#This Row],[Código]]),"",VLOOKUP(Ventas[[#This Row],[Código]],Productos[],5,FALSE))</f>
        <v/>
      </c>
      <c r="H5811" s="23" t="str">
        <f>IF(ISBLANK(Ventas[[#This Row],[Código]]),"",Ventas[[#This Row],[Precio Unitario]]*Ventas[[#This Row],[Cantidad]])</f>
        <v/>
      </c>
      <c r="I5811" s="1" t="str">
        <f>IF(ISBLANK(Ventas[[#This Row],[Código]]),"",SUM(Ventas[[#This Row],[Monto]],I5810))</f>
        <v/>
      </c>
    </row>
    <row r="5812" spans="3:9" x14ac:dyDescent="0.25">
      <c r="C5812" t="str">
        <f>IF(ISBLANK(Ventas[[#This Row],[Código]]),"",VLOOKUP(Ventas[[#This Row],[Código]],Productos[],2,FALSE))</f>
        <v/>
      </c>
      <c r="D5812" t="str">
        <f>IF(ISBLANK(Ventas[[#This Row],[Código]]),"",VLOOKUP(Ventas[[#This Row],[Código]],Productos[],3,FALSE))</f>
        <v/>
      </c>
      <c r="E5812" s="22"/>
      <c r="F5812" s="1" t="str">
        <f>IF(ISBLANK(Ventas[[#This Row],[Código]]),"",VLOOKUP(Ventas[[#This Row],[Código]],Productos[],4,FALSE))</f>
        <v/>
      </c>
      <c r="G5812" s="1" t="str">
        <f>IF(ISBLANK(Ventas[[#This Row],[Código]]),"",VLOOKUP(Ventas[[#This Row],[Código]],Productos[],5,FALSE))</f>
        <v/>
      </c>
      <c r="H5812" s="23" t="str">
        <f>IF(ISBLANK(Ventas[[#This Row],[Código]]),"",Ventas[[#This Row],[Precio Unitario]]*Ventas[[#This Row],[Cantidad]])</f>
        <v/>
      </c>
      <c r="I5812" s="1" t="str">
        <f>IF(ISBLANK(Ventas[[#This Row],[Código]]),"",SUM(Ventas[[#This Row],[Monto]],I5811))</f>
        <v/>
      </c>
    </row>
    <row r="5813" spans="3:9" x14ac:dyDescent="0.25">
      <c r="C5813" t="str">
        <f>IF(ISBLANK(Ventas[[#This Row],[Código]]),"",VLOOKUP(Ventas[[#This Row],[Código]],Productos[],2,FALSE))</f>
        <v/>
      </c>
      <c r="D5813" t="str">
        <f>IF(ISBLANK(Ventas[[#This Row],[Código]]),"",VLOOKUP(Ventas[[#This Row],[Código]],Productos[],3,FALSE))</f>
        <v/>
      </c>
      <c r="E5813" s="22"/>
      <c r="F5813" s="1" t="str">
        <f>IF(ISBLANK(Ventas[[#This Row],[Código]]),"",VLOOKUP(Ventas[[#This Row],[Código]],Productos[],4,FALSE))</f>
        <v/>
      </c>
      <c r="G5813" s="1" t="str">
        <f>IF(ISBLANK(Ventas[[#This Row],[Código]]),"",VLOOKUP(Ventas[[#This Row],[Código]],Productos[],5,FALSE))</f>
        <v/>
      </c>
      <c r="H5813" s="23" t="str">
        <f>IF(ISBLANK(Ventas[[#This Row],[Código]]),"",Ventas[[#This Row],[Precio Unitario]]*Ventas[[#This Row],[Cantidad]])</f>
        <v/>
      </c>
      <c r="I5813" s="1" t="str">
        <f>IF(ISBLANK(Ventas[[#This Row],[Código]]),"",SUM(Ventas[[#This Row],[Monto]],I5812))</f>
        <v/>
      </c>
    </row>
    <row r="5814" spans="3:9" x14ac:dyDescent="0.25">
      <c r="C5814" t="str">
        <f>IF(ISBLANK(Ventas[[#This Row],[Código]]),"",VLOOKUP(Ventas[[#This Row],[Código]],Productos[],2,FALSE))</f>
        <v/>
      </c>
      <c r="D5814" t="str">
        <f>IF(ISBLANK(Ventas[[#This Row],[Código]]),"",VLOOKUP(Ventas[[#This Row],[Código]],Productos[],3,FALSE))</f>
        <v/>
      </c>
      <c r="E5814" s="22"/>
      <c r="F5814" s="1" t="str">
        <f>IF(ISBLANK(Ventas[[#This Row],[Código]]),"",VLOOKUP(Ventas[[#This Row],[Código]],Productos[],4,FALSE))</f>
        <v/>
      </c>
      <c r="G5814" s="1" t="str">
        <f>IF(ISBLANK(Ventas[[#This Row],[Código]]),"",VLOOKUP(Ventas[[#This Row],[Código]],Productos[],5,FALSE))</f>
        <v/>
      </c>
      <c r="H5814" s="23" t="str">
        <f>IF(ISBLANK(Ventas[[#This Row],[Código]]),"",Ventas[[#This Row],[Precio Unitario]]*Ventas[[#This Row],[Cantidad]])</f>
        <v/>
      </c>
      <c r="I5814" s="1" t="str">
        <f>IF(ISBLANK(Ventas[[#This Row],[Código]]),"",SUM(Ventas[[#This Row],[Monto]],I5813))</f>
        <v/>
      </c>
    </row>
    <row r="5815" spans="3:9" x14ac:dyDescent="0.25">
      <c r="C5815" t="str">
        <f>IF(ISBLANK(Ventas[[#This Row],[Código]]),"",VLOOKUP(Ventas[[#This Row],[Código]],Productos[],2,FALSE))</f>
        <v/>
      </c>
      <c r="D5815" t="str">
        <f>IF(ISBLANK(Ventas[[#This Row],[Código]]),"",VLOOKUP(Ventas[[#This Row],[Código]],Productos[],3,FALSE))</f>
        <v/>
      </c>
      <c r="E5815" s="22"/>
      <c r="F5815" s="1" t="str">
        <f>IF(ISBLANK(Ventas[[#This Row],[Código]]),"",VLOOKUP(Ventas[[#This Row],[Código]],Productos[],4,FALSE))</f>
        <v/>
      </c>
      <c r="G5815" s="1" t="str">
        <f>IF(ISBLANK(Ventas[[#This Row],[Código]]),"",VLOOKUP(Ventas[[#This Row],[Código]],Productos[],5,FALSE))</f>
        <v/>
      </c>
      <c r="H5815" s="23" t="str">
        <f>IF(ISBLANK(Ventas[[#This Row],[Código]]),"",Ventas[[#This Row],[Precio Unitario]]*Ventas[[#This Row],[Cantidad]])</f>
        <v/>
      </c>
      <c r="I5815" s="1" t="str">
        <f>IF(ISBLANK(Ventas[[#This Row],[Código]]),"",SUM(Ventas[[#This Row],[Monto]],I5814))</f>
        <v/>
      </c>
    </row>
    <row r="5816" spans="3:9" x14ac:dyDescent="0.25">
      <c r="C5816" t="str">
        <f>IF(ISBLANK(Ventas[[#This Row],[Código]]),"",VLOOKUP(Ventas[[#This Row],[Código]],Productos[],2,FALSE))</f>
        <v/>
      </c>
      <c r="D5816" t="str">
        <f>IF(ISBLANK(Ventas[[#This Row],[Código]]),"",VLOOKUP(Ventas[[#This Row],[Código]],Productos[],3,FALSE))</f>
        <v/>
      </c>
      <c r="E5816" s="22"/>
      <c r="F5816" s="1" t="str">
        <f>IF(ISBLANK(Ventas[[#This Row],[Código]]),"",VLOOKUP(Ventas[[#This Row],[Código]],Productos[],4,FALSE))</f>
        <v/>
      </c>
      <c r="G5816" s="1" t="str">
        <f>IF(ISBLANK(Ventas[[#This Row],[Código]]),"",VLOOKUP(Ventas[[#This Row],[Código]],Productos[],5,FALSE))</f>
        <v/>
      </c>
      <c r="H5816" s="23" t="str">
        <f>IF(ISBLANK(Ventas[[#This Row],[Código]]),"",Ventas[[#This Row],[Precio Unitario]]*Ventas[[#This Row],[Cantidad]])</f>
        <v/>
      </c>
      <c r="I5816" s="1" t="str">
        <f>IF(ISBLANK(Ventas[[#This Row],[Código]]),"",SUM(Ventas[[#This Row],[Monto]],I5815))</f>
        <v/>
      </c>
    </row>
    <row r="5817" spans="3:9" x14ac:dyDescent="0.25">
      <c r="C5817" t="str">
        <f>IF(ISBLANK(Ventas[[#This Row],[Código]]),"",VLOOKUP(Ventas[[#This Row],[Código]],Productos[],2,FALSE))</f>
        <v/>
      </c>
      <c r="D5817" t="str">
        <f>IF(ISBLANK(Ventas[[#This Row],[Código]]),"",VLOOKUP(Ventas[[#This Row],[Código]],Productos[],3,FALSE))</f>
        <v/>
      </c>
      <c r="E5817" s="22"/>
      <c r="F5817" s="1" t="str">
        <f>IF(ISBLANK(Ventas[[#This Row],[Código]]),"",VLOOKUP(Ventas[[#This Row],[Código]],Productos[],4,FALSE))</f>
        <v/>
      </c>
      <c r="G5817" s="1" t="str">
        <f>IF(ISBLANK(Ventas[[#This Row],[Código]]),"",VLOOKUP(Ventas[[#This Row],[Código]],Productos[],5,FALSE))</f>
        <v/>
      </c>
      <c r="H5817" s="23" t="str">
        <f>IF(ISBLANK(Ventas[[#This Row],[Código]]),"",Ventas[[#This Row],[Precio Unitario]]*Ventas[[#This Row],[Cantidad]])</f>
        <v/>
      </c>
      <c r="I5817" s="1" t="str">
        <f>IF(ISBLANK(Ventas[[#This Row],[Código]]),"",SUM(Ventas[[#This Row],[Monto]],I5816))</f>
        <v/>
      </c>
    </row>
    <row r="5818" spans="3:9" x14ac:dyDescent="0.25">
      <c r="C5818" t="str">
        <f>IF(ISBLANK(Ventas[[#This Row],[Código]]),"",VLOOKUP(Ventas[[#This Row],[Código]],Productos[],2,FALSE))</f>
        <v/>
      </c>
      <c r="D5818" t="str">
        <f>IF(ISBLANK(Ventas[[#This Row],[Código]]),"",VLOOKUP(Ventas[[#This Row],[Código]],Productos[],3,FALSE))</f>
        <v/>
      </c>
      <c r="E5818" s="22"/>
      <c r="F5818" s="1" t="str">
        <f>IF(ISBLANK(Ventas[[#This Row],[Código]]),"",VLOOKUP(Ventas[[#This Row],[Código]],Productos[],4,FALSE))</f>
        <v/>
      </c>
      <c r="G5818" s="1" t="str">
        <f>IF(ISBLANK(Ventas[[#This Row],[Código]]),"",VLOOKUP(Ventas[[#This Row],[Código]],Productos[],5,FALSE))</f>
        <v/>
      </c>
      <c r="H5818" s="23" t="str">
        <f>IF(ISBLANK(Ventas[[#This Row],[Código]]),"",Ventas[[#This Row],[Precio Unitario]]*Ventas[[#This Row],[Cantidad]])</f>
        <v/>
      </c>
      <c r="I5818" s="1" t="str">
        <f>IF(ISBLANK(Ventas[[#This Row],[Código]]),"",SUM(Ventas[[#This Row],[Monto]],I5817))</f>
        <v/>
      </c>
    </row>
    <row r="5819" spans="3:9" x14ac:dyDescent="0.25">
      <c r="C5819" t="str">
        <f>IF(ISBLANK(Ventas[[#This Row],[Código]]),"",VLOOKUP(Ventas[[#This Row],[Código]],Productos[],2,FALSE))</f>
        <v/>
      </c>
      <c r="D5819" t="str">
        <f>IF(ISBLANK(Ventas[[#This Row],[Código]]),"",VLOOKUP(Ventas[[#This Row],[Código]],Productos[],3,FALSE))</f>
        <v/>
      </c>
      <c r="E5819" s="22"/>
      <c r="F5819" s="1" t="str">
        <f>IF(ISBLANK(Ventas[[#This Row],[Código]]),"",VLOOKUP(Ventas[[#This Row],[Código]],Productos[],4,FALSE))</f>
        <v/>
      </c>
      <c r="G5819" s="1" t="str">
        <f>IF(ISBLANK(Ventas[[#This Row],[Código]]),"",VLOOKUP(Ventas[[#This Row],[Código]],Productos[],5,FALSE))</f>
        <v/>
      </c>
      <c r="H5819" s="23" t="str">
        <f>IF(ISBLANK(Ventas[[#This Row],[Código]]),"",Ventas[[#This Row],[Precio Unitario]]*Ventas[[#This Row],[Cantidad]])</f>
        <v/>
      </c>
      <c r="I5819" s="1" t="str">
        <f>IF(ISBLANK(Ventas[[#This Row],[Código]]),"",SUM(Ventas[[#This Row],[Monto]],I5818))</f>
        <v/>
      </c>
    </row>
    <row r="5820" spans="3:9" x14ac:dyDescent="0.25">
      <c r="C5820" t="str">
        <f>IF(ISBLANK(Ventas[[#This Row],[Código]]),"",VLOOKUP(Ventas[[#This Row],[Código]],Productos[],2,FALSE))</f>
        <v/>
      </c>
      <c r="D5820" t="str">
        <f>IF(ISBLANK(Ventas[[#This Row],[Código]]),"",VLOOKUP(Ventas[[#This Row],[Código]],Productos[],3,FALSE))</f>
        <v/>
      </c>
      <c r="E5820" s="22"/>
      <c r="F5820" s="1" t="str">
        <f>IF(ISBLANK(Ventas[[#This Row],[Código]]),"",VLOOKUP(Ventas[[#This Row],[Código]],Productos[],4,FALSE))</f>
        <v/>
      </c>
      <c r="G5820" s="1" t="str">
        <f>IF(ISBLANK(Ventas[[#This Row],[Código]]),"",VLOOKUP(Ventas[[#This Row],[Código]],Productos[],5,FALSE))</f>
        <v/>
      </c>
      <c r="H5820" s="23" t="str">
        <f>IF(ISBLANK(Ventas[[#This Row],[Código]]),"",Ventas[[#This Row],[Precio Unitario]]*Ventas[[#This Row],[Cantidad]])</f>
        <v/>
      </c>
      <c r="I5820" s="1" t="str">
        <f>IF(ISBLANK(Ventas[[#This Row],[Código]]),"",SUM(Ventas[[#This Row],[Monto]],I5819))</f>
        <v/>
      </c>
    </row>
    <row r="5821" spans="3:9" x14ac:dyDescent="0.25">
      <c r="C5821" t="str">
        <f>IF(ISBLANK(Ventas[[#This Row],[Código]]),"",VLOOKUP(Ventas[[#This Row],[Código]],Productos[],2,FALSE))</f>
        <v/>
      </c>
      <c r="D5821" t="str">
        <f>IF(ISBLANK(Ventas[[#This Row],[Código]]),"",VLOOKUP(Ventas[[#This Row],[Código]],Productos[],3,FALSE))</f>
        <v/>
      </c>
      <c r="E5821" s="22"/>
      <c r="F5821" s="1" t="str">
        <f>IF(ISBLANK(Ventas[[#This Row],[Código]]),"",VLOOKUP(Ventas[[#This Row],[Código]],Productos[],4,FALSE))</f>
        <v/>
      </c>
      <c r="G5821" s="1" t="str">
        <f>IF(ISBLANK(Ventas[[#This Row],[Código]]),"",VLOOKUP(Ventas[[#This Row],[Código]],Productos[],5,FALSE))</f>
        <v/>
      </c>
      <c r="H5821" s="23" t="str">
        <f>IF(ISBLANK(Ventas[[#This Row],[Código]]),"",Ventas[[#This Row],[Precio Unitario]]*Ventas[[#This Row],[Cantidad]])</f>
        <v/>
      </c>
      <c r="I5821" s="1" t="str">
        <f>IF(ISBLANK(Ventas[[#This Row],[Código]]),"",SUM(Ventas[[#This Row],[Monto]],I5820))</f>
        <v/>
      </c>
    </row>
    <row r="5822" spans="3:9" x14ac:dyDescent="0.25">
      <c r="C5822" t="str">
        <f>IF(ISBLANK(Ventas[[#This Row],[Código]]),"",VLOOKUP(Ventas[[#This Row],[Código]],Productos[],2,FALSE))</f>
        <v/>
      </c>
      <c r="D5822" t="str">
        <f>IF(ISBLANK(Ventas[[#This Row],[Código]]),"",VLOOKUP(Ventas[[#This Row],[Código]],Productos[],3,FALSE))</f>
        <v/>
      </c>
      <c r="E5822" s="22"/>
      <c r="F5822" s="1" t="str">
        <f>IF(ISBLANK(Ventas[[#This Row],[Código]]),"",VLOOKUP(Ventas[[#This Row],[Código]],Productos[],4,FALSE))</f>
        <v/>
      </c>
      <c r="G5822" s="1" t="str">
        <f>IF(ISBLANK(Ventas[[#This Row],[Código]]),"",VLOOKUP(Ventas[[#This Row],[Código]],Productos[],5,FALSE))</f>
        <v/>
      </c>
      <c r="H5822" s="23" t="str">
        <f>IF(ISBLANK(Ventas[[#This Row],[Código]]),"",Ventas[[#This Row],[Precio Unitario]]*Ventas[[#This Row],[Cantidad]])</f>
        <v/>
      </c>
      <c r="I5822" s="1" t="str">
        <f>IF(ISBLANK(Ventas[[#This Row],[Código]]),"",SUM(Ventas[[#This Row],[Monto]],I5821))</f>
        <v/>
      </c>
    </row>
    <row r="5823" spans="3:9" x14ac:dyDescent="0.25">
      <c r="C5823" t="str">
        <f>IF(ISBLANK(Ventas[[#This Row],[Código]]),"",VLOOKUP(Ventas[[#This Row],[Código]],Productos[],2,FALSE))</f>
        <v/>
      </c>
      <c r="D5823" t="str">
        <f>IF(ISBLANK(Ventas[[#This Row],[Código]]),"",VLOOKUP(Ventas[[#This Row],[Código]],Productos[],3,FALSE))</f>
        <v/>
      </c>
      <c r="E5823" s="22"/>
      <c r="F5823" s="1" t="str">
        <f>IF(ISBLANK(Ventas[[#This Row],[Código]]),"",VLOOKUP(Ventas[[#This Row],[Código]],Productos[],4,FALSE))</f>
        <v/>
      </c>
      <c r="G5823" s="1" t="str">
        <f>IF(ISBLANK(Ventas[[#This Row],[Código]]),"",VLOOKUP(Ventas[[#This Row],[Código]],Productos[],5,FALSE))</f>
        <v/>
      </c>
      <c r="H5823" s="23" t="str">
        <f>IF(ISBLANK(Ventas[[#This Row],[Código]]),"",Ventas[[#This Row],[Precio Unitario]]*Ventas[[#This Row],[Cantidad]])</f>
        <v/>
      </c>
      <c r="I5823" s="1" t="str">
        <f>IF(ISBLANK(Ventas[[#This Row],[Código]]),"",SUM(Ventas[[#This Row],[Monto]],I5822))</f>
        <v/>
      </c>
    </row>
    <row r="5824" spans="3:9" x14ac:dyDescent="0.25">
      <c r="C5824" t="str">
        <f>IF(ISBLANK(Ventas[[#This Row],[Código]]),"",VLOOKUP(Ventas[[#This Row],[Código]],Productos[],2,FALSE))</f>
        <v/>
      </c>
      <c r="D5824" t="str">
        <f>IF(ISBLANK(Ventas[[#This Row],[Código]]),"",VLOOKUP(Ventas[[#This Row],[Código]],Productos[],3,FALSE))</f>
        <v/>
      </c>
      <c r="E5824" s="22"/>
      <c r="F5824" s="1" t="str">
        <f>IF(ISBLANK(Ventas[[#This Row],[Código]]),"",VLOOKUP(Ventas[[#This Row],[Código]],Productos[],4,FALSE))</f>
        <v/>
      </c>
      <c r="G5824" s="1" t="str">
        <f>IF(ISBLANK(Ventas[[#This Row],[Código]]),"",VLOOKUP(Ventas[[#This Row],[Código]],Productos[],5,FALSE))</f>
        <v/>
      </c>
      <c r="H5824" s="23" t="str">
        <f>IF(ISBLANK(Ventas[[#This Row],[Código]]),"",Ventas[[#This Row],[Precio Unitario]]*Ventas[[#This Row],[Cantidad]])</f>
        <v/>
      </c>
      <c r="I5824" s="1" t="str">
        <f>IF(ISBLANK(Ventas[[#This Row],[Código]]),"",SUM(Ventas[[#This Row],[Monto]],I5823))</f>
        <v/>
      </c>
    </row>
    <row r="5825" spans="3:9" x14ac:dyDescent="0.25">
      <c r="C5825" t="str">
        <f>IF(ISBLANK(Ventas[[#This Row],[Código]]),"",VLOOKUP(Ventas[[#This Row],[Código]],Productos[],2,FALSE))</f>
        <v/>
      </c>
      <c r="D5825" t="str">
        <f>IF(ISBLANK(Ventas[[#This Row],[Código]]),"",VLOOKUP(Ventas[[#This Row],[Código]],Productos[],3,FALSE))</f>
        <v/>
      </c>
      <c r="E5825" s="22"/>
      <c r="F5825" s="1" t="str">
        <f>IF(ISBLANK(Ventas[[#This Row],[Código]]),"",VLOOKUP(Ventas[[#This Row],[Código]],Productos[],4,FALSE))</f>
        <v/>
      </c>
      <c r="G5825" s="1" t="str">
        <f>IF(ISBLANK(Ventas[[#This Row],[Código]]),"",VLOOKUP(Ventas[[#This Row],[Código]],Productos[],5,FALSE))</f>
        <v/>
      </c>
      <c r="H5825" s="23" t="str">
        <f>IF(ISBLANK(Ventas[[#This Row],[Código]]),"",Ventas[[#This Row],[Precio Unitario]]*Ventas[[#This Row],[Cantidad]])</f>
        <v/>
      </c>
      <c r="I5825" s="1" t="str">
        <f>IF(ISBLANK(Ventas[[#This Row],[Código]]),"",SUM(Ventas[[#This Row],[Monto]],I5824))</f>
        <v/>
      </c>
    </row>
    <row r="5826" spans="3:9" x14ac:dyDescent="0.25">
      <c r="C5826" t="str">
        <f>IF(ISBLANK(Ventas[[#This Row],[Código]]),"",VLOOKUP(Ventas[[#This Row],[Código]],Productos[],2,FALSE))</f>
        <v/>
      </c>
      <c r="D5826" t="str">
        <f>IF(ISBLANK(Ventas[[#This Row],[Código]]),"",VLOOKUP(Ventas[[#This Row],[Código]],Productos[],3,FALSE))</f>
        <v/>
      </c>
      <c r="E5826" s="22"/>
      <c r="F5826" s="1" t="str">
        <f>IF(ISBLANK(Ventas[[#This Row],[Código]]),"",VLOOKUP(Ventas[[#This Row],[Código]],Productos[],4,FALSE))</f>
        <v/>
      </c>
      <c r="G5826" s="1" t="str">
        <f>IF(ISBLANK(Ventas[[#This Row],[Código]]),"",VLOOKUP(Ventas[[#This Row],[Código]],Productos[],5,FALSE))</f>
        <v/>
      </c>
      <c r="H5826" s="23" t="str">
        <f>IF(ISBLANK(Ventas[[#This Row],[Código]]),"",Ventas[[#This Row],[Precio Unitario]]*Ventas[[#This Row],[Cantidad]])</f>
        <v/>
      </c>
      <c r="I5826" s="1" t="str">
        <f>IF(ISBLANK(Ventas[[#This Row],[Código]]),"",SUM(Ventas[[#This Row],[Monto]],I5825))</f>
        <v/>
      </c>
    </row>
    <row r="5827" spans="3:9" x14ac:dyDescent="0.25">
      <c r="C5827" t="str">
        <f>IF(ISBLANK(Ventas[[#This Row],[Código]]),"",VLOOKUP(Ventas[[#This Row],[Código]],Productos[],2,FALSE))</f>
        <v/>
      </c>
      <c r="D5827" t="str">
        <f>IF(ISBLANK(Ventas[[#This Row],[Código]]),"",VLOOKUP(Ventas[[#This Row],[Código]],Productos[],3,FALSE))</f>
        <v/>
      </c>
      <c r="E5827" s="22"/>
      <c r="F5827" s="1" t="str">
        <f>IF(ISBLANK(Ventas[[#This Row],[Código]]),"",VLOOKUP(Ventas[[#This Row],[Código]],Productos[],4,FALSE))</f>
        <v/>
      </c>
      <c r="G5827" s="1" t="str">
        <f>IF(ISBLANK(Ventas[[#This Row],[Código]]),"",VLOOKUP(Ventas[[#This Row],[Código]],Productos[],5,FALSE))</f>
        <v/>
      </c>
      <c r="H5827" s="23" t="str">
        <f>IF(ISBLANK(Ventas[[#This Row],[Código]]),"",Ventas[[#This Row],[Precio Unitario]]*Ventas[[#This Row],[Cantidad]])</f>
        <v/>
      </c>
      <c r="I5827" s="1" t="str">
        <f>IF(ISBLANK(Ventas[[#This Row],[Código]]),"",SUM(Ventas[[#This Row],[Monto]],I5826))</f>
        <v/>
      </c>
    </row>
    <row r="5828" spans="3:9" x14ac:dyDescent="0.25">
      <c r="C5828" t="str">
        <f>IF(ISBLANK(Ventas[[#This Row],[Código]]),"",VLOOKUP(Ventas[[#This Row],[Código]],Productos[],2,FALSE))</f>
        <v/>
      </c>
      <c r="D5828" t="str">
        <f>IF(ISBLANK(Ventas[[#This Row],[Código]]),"",VLOOKUP(Ventas[[#This Row],[Código]],Productos[],3,FALSE))</f>
        <v/>
      </c>
      <c r="E5828" s="22"/>
      <c r="F5828" s="1" t="str">
        <f>IF(ISBLANK(Ventas[[#This Row],[Código]]),"",VLOOKUP(Ventas[[#This Row],[Código]],Productos[],4,FALSE))</f>
        <v/>
      </c>
      <c r="G5828" s="1" t="str">
        <f>IF(ISBLANK(Ventas[[#This Row],[Código]]),"",VLOOKUP(Ventas[[#This Row],[Código]],Productos[],5,FALSE))</f>
        <v/>
      </c>
      <c r="H5828" s="23" t="str">
        <f>IF(ISBLANK(Ventas[[#This Row],[Código]]),"",Ventas[[#This Row],[Precio Unitario]]*Ventas[[#This Row],[Cantidad]])</f>
        <v/>
      </c>
      <c r="I5828" s="1" t="str">
        <f>IF(ISBLANK(Ventas[[#This Row],[Código]]),"",SUM(Ventas[[#This Row],[Monto]],I5827))</f>
        <v/>
      </c>
    </row>
    <row r="5829" spans="3:9" x14ac:dyDescent="0.25">
      <c r="C5829" t="str">
        <f>IF(ISBLANK(Ventas[[#This Row],[Código]]),"",VLOOKUP(Ventas[[#This Row],[Código]],Productos[],2,FALSE))</f>
        <v/>
      </c>
      <c r="D5829" t="str">
        <f>IF(ISBLANK(Ventas[[#This Row],[Código]]),"",VLOOKUP(Ventas[[#This Row],[Código]],Productos[],3,FALSE))</f>
        <v/>
      </c>
      <c r="E5829" s="22"/>
      <c r="F5829" s="1" t="str">
        <f>IF(ISBLANK(Ventas[[#This Row],[Código]]),"",VLOOKUP(Ventas[[#This Row],[Código]],Productos[],4,FALSE))</f>
        <v/>
      </c>
      <c r="G5829" s="1" t="str">
        <f>IF(ISBLANK(Ventas[[#This Row],[Código]]),"",VLOOKUP(Ventas[[#This Row],[Código]],Productos[],5,FALSE))</f>
        <v/>
      </c>
      <c r="H5829" s="23" t="str">
        <f>IF(ISBLANK(Ventas[[#This Row],[Código]]),"",Ventas[[#This Row],[Precio Unitario]]*Ventas[[#This Row],[Cantidad]])</f>
        <v/>
      </c>
      <c r="I5829" s="1" t="str">
        <f>IF(ISBLANK(Ventas[[#This Row],[Código]]),"",SUM(Ventas[[#This Row],[Monto]],I5828))</f>
        <v/>
      </c>
    </row>
    <row r="5830" spans="3:9" x14ac:dyDescent="0.25">
      <c r="C5830" t="str">
        <f>IF(ISBLANK(Ventas[[#This Row],[Código]]),"",VLOOKUP(Ventas[[#This Row],[Código]],Productos[],2,FALSE))</f>
        <v/>
      </c>
      <c r="D5830" t="str">
        <f>IF(ISBLANK(Ventas[[#This Row],[Código]]),"",VLOOKUP(Ventas[[#This Row],[Código]],Productos[],3,FALSE))</f>
        <v/>
      </c>
      <c r="E5830" s="22"/>
      <c r="F5830" s="1" t="str">
        <f>IF(ISBLANK(Ventas[[#This Row],[Código]]),"",VLOOKUP(Ventas[[#This Row],[Código]],Productos[],4,FALSE))</f>
        <v/>
      </c>
      <c r="G5830" s="1" t="str">
        <f>IF(ISBLANK(Ventas[[#This Row],[Código]]),"",VLOOKUP(Ventas[[#This Row],[Código]],Productos[],5,FALSE))</f>
        <v/>
      </c>
      <c r="H5830" s="23" t="str">
        <f>IF(ISBLANK(Ventas[[#This Row],[Código]]),"",Ventas[[#This Row],[Precio Unitario]]*Ventas[[#This Row],[Cantidad]])</f>
        <v/>
      </c>
      <c r="I5830" s="1" t="str">
        <f>IF(ISBLANK(Ventas[[#This Row],[Código]]),"",SUM(Ventas[[#This Row],[Monto]],I5829))</f>
        <v/>
      </c>
    </row>
    <row r="5831" spans="3:9" x14ac:dyDescent="0.25">
      <c r="C5831" t="str">
        <f>IF(ISBLANK(Ventas[[#This Row],[Código]]),"",VLOOKUP(Ventas[[#This Row],[Código]],Productos[],2,FALSE))</f>
        <v/>
      </c>
      <c r="D5831" t="str">
        <f>IF(ISBLANK(Ventas[[#This Row],[Código]]),"",VLOOKUP(Ventas[[#This Row],[Código]],Productos[],3,FALSE))</f>
        <v/>
      </c>
      <c r="E5831" s="22"/>
      <c r="F5831" s="1" t="str">
        <f>IF(ISBLANK(Ventas[[#This Row],[Código]]),"",VLOOKUP(Ventas[[#This Row],[Código]],Productos[],4,FALSE))</f>
        <v/>
      </c>
      <c r="G5831" s="1" t="str">
        <f>IF(ISBLANK(Ventas[[#This Row],[Código]]),"",VLOOKUP(Ventas[[#This Row],[Código]],Productos[],5,FALSE))</f>
        <v/>
      </c>
      <c r="H5831" s="23" t="str">
        <f>IF(ISBLANK(Ventas[[#This Row],[Código]]),"",Ventas[[#This Row],[Precio Unitario]]*Ventas[[#This Row],[Cantidad]])</f>
        <v/>
      </c>
      <c r="I5831" s="1" t="str">
        <f>IF(ISBLANK(Ventas[[#This Row],[Código]]),"",SUM(Ventas[[#This Row],[Monto]],I5830))</f>
        <v/>
      </c>
    </row>
    <row r="5832" spans="3:9" x14ac:dyDescent="0.25">
      <c r="C5832" t="str">
        <f>IF(ISBLANK(Ventas[[#This Row],[Código]]),"",VLOOKUP(Ventas[[#This Row],[Código]],Productos[],2,FALSE))</f>
        <v/>
      </c>
      <c r="D5832" t="str">
        <f>IF(ISBLANK(Ventas[[#This Row],[Código]]),"",VLOOKUP(Ventas[[#This Row],[Código]],Productos[],3,FALSE))</f>
        <v/>
      </c>
      <c r="E5832" s="22"/>
      <c r="F5832" s="1" t="str">
        <f>IF(ISBLANK(Ventas[[#This Row],[Código]]),"",VLOOKUP(Ventas[[#This Row],[Código]],Productos[],4,FALSE))</f>
        <v/>
      </c>
      <c r="G5832" s="1" t="str">
        <f>IF(ISBLANK(Ventas[[#This Row],[Código]]),"",VLOOKUP(Ventas[[#This Row],[Código]],Productos[],5,FALSE))</f>
        <v/>
      </c>
      <c r="H5832" s="23" t="str">
        <f>IF(ISBLANK(Ventas[[#This Row],[Código]]),"",Ventas[[#This Row],[Precio Unitario]]*Ventas[[#This Row],[Cantidad]])</f>
        <v/>
      </c>
      <c r="I5832" s="1" t="str">
        <f>IF(ISBLANK(Ventas[[#This Row],[Código]]),"",SUM(Ventas[[#This Row],[Monto]],I5831))</f>
        <v/>
      </c>
    </row>
    <row r="5833" spans="3:9" x14ac:dyDescent="0.25">
      <c r="C5833" t="str">
        <f>IF(ISBLANK(Ventas[[#This Row],[Código]]),"",VLOOKUP(Ventas[[#This Row],[Código]],Productos[],2,FALSE))</f>
        <v/>
      </c>
      <c r="D5833" t="str">
        <f>IF(ISBLANK(Ventas[[#This Row],[Código]]),"",VLOOKUP(Ventas[[#This Row],[Código]],Productos[],3,FALSE))</f>
        <v/>
      </c>
      <c r="E5833" s="22"/>
      <c r="F5833" s="1" t="str">
        <f>IF(ISBLANK(Ventas[[#This Row],[Código]]),"",VLOOKUP(Ventas[[#This Row],[Código]],Productos[],4,FALSE))</f>
        <v/>
      </c>
      <c r="G5833" s="1" t="str">
        <f>IF(ISBLANK(Ventas[[#This Row],[Código]]),"",VLOOKUP(Ventas[[#This Row],[Código]],Productos[],5,FALSE))</f>
        <v/>
      </c>
      <c r="H5833" s="23" t="str">
        <f>IF(ISBLANK(Ventas[[#This Row],[Código]]),"",Ventas[[#This Row],[Precio Unitario]]*Ventas[[#This Row],[Cantidad]])</f>
        <v/>
      </c>
      <c r="I5833" s="1" t="str">
        <f>IF(ISBLANK(Ventas[[#This Row],[Código]]),"",SUM(Ventas[[#This Row],[Monto]],I5832))</f>
        <v/>
      </c>
    </row>
    <row r="5834" spans="3:9" x14ac:dyDescent="0.25">
      <c r="C5834" t="str">
        <f>IF(ISBLANK(Ventas[[#This Row],[Código]]),"",VLOOKUP(Ventas[[#This Row],[Código]],Productos[],2,FALSE))</f>
        <v/>
      </c>
      <c r="D5834" t="str">
        <f>IF(ISBLANK(Ventas[[#This Row],[Código]]),"",VLOOKUP(Ventas[[#This Row],[Código]],Productos[],3,FALSE))</f>
        <v/>
      </c>
      <c r="E5834" s="22"/>
      <c r="F5834" s="1" t="str">
        <f>IF(ISBLANK(Ventas[[#This Row],[Código]]),"",VLOOKUP(Ventas[[#This Row],[Código]],Productos[],4,FALSE))</f>
        <v/>
      </c>
      <c r="G5834" s="1" t="str">
        <f>IF(ISBLANK(Ventas[[#This Row],[Código]]),"",VLOOKUP(Ventas[[#This Row],[Código]],Productos[],5,FALSE))</f>
        <v/>
      </c>
      <c r="H5834" s="23" t="str">
        <f>IF(ISBLANK(Ventas[[#This Row],[Código]]),"",Ventas[[#This Row],[Precio Unitario]]*Ventas[[#This Row],[Cantidad]])</f>
        <v/>
      </c>
      <c r="I5834" s="1" t="str">
        <f>IF(ISBLANK(Ventas[[#This Row],[Código]]),"",SUM(Ventas[[#This Row],[Monto]],I5833))</f>
        <v/>
      </c>
    </row>
    <row r="5835" spans="3:9" x14ac:dyDescent="0.25">
      <c r="C5835" t="str">
        <f>IF(ISBLANK(Ventas[[#This Row],[Código]]),"",VLOOKUP(Ventas[[#This Row],[Código]],Productos[],2,FALSE))</f>
        <v/>
      </c>
      <c r="D5835" t="str">
        <f>IF(ISBLANK(Ventas[[#This Row],[Código]]),"",VLOOKUP(Ventas[[#This Row],[Código]],Productos[],3,FALSE))</f>
        <v/>
      </c>
      <c r="E5835" s="22"/>
      <c r="F5835" s="1" t="str">
        <f>IF(ISBLANK(Ventas[[#This Row],[Código]]),"",VLOOKUP(Ventas[[#This Row],[Código]],Productos[],4,FALSE))</f>
        <v/>
      </c>
      <c r="G5835" s="1" t="str">
        <f>IF(ISBLANK(Ventas[[#This Row],[Código]]),"",VLOOKUP(Ventas[[#This Row],[Código]],Productos[],5,FALSE))</f>
        <v/>
      </c>
      <c r="H5835" s="23" t="str">
        <f>IF(ISBLANK(Ventas[[#This Row],[Código]]),"",Ventas[[#This Row],[Precio Unitario]]*Ventas[[#This Row],[Cantidad]])</f>
        <v/>
      </c>
      <c r="I5835" s="1" t="str">
        <f>IF(ISBLANK(Ventas[[#This Row],[Código]]),"",SUM(Ventas[[#This Row],[Monto]],I5834))</f>
        <v/>
      </c>
    </row>
    <row r="5836" spans="3:9" x14ac:dyDescent="0.25">
      <c r="C5836" t="str">
        <f>IF(ISBLANK(Ventas[[#This Row],[Código]]),"",VLOOKUP(Ventas[[#This Row],[Código]],Productos[],2,FALSE))</f>
        <v/>
      </c>
      <c r="D5836" t="str">
        <f>IF(ISBLANK(Ventas[[#This Row],[Código]]),"",VLOOKUP(Ventas[[#This Row],[Código]],Productos[],3,FALSE))</f>
        <v/>
      </c>
      <c r="E5836" s="22"/>
      <c r="F5836" s="1" t="str">
        <f>IF(ISBLANK(Ventas[[#This Row],[Código]]),"",VLOOKUP(Ventas[[#This Row],[Código]],Productos[],4,FALSE))</f>
        <v/>
      </c>
      <c r="G5836" s="1" t="str">
        <f>IF(ISBLANK(Ventas[[#This Row],[Código]]),"",VLOOKUP(Ventas[[#This Row],[Código]],Productos[],5,FALSE))</f>
        <v/>
      </c>
      <c r="H5836" s="23" t="str">
        <f>IF(ISBLANK(Ventas[[#This Row],[Código]]),"",Ventas[[#This Row],[Precio Unitario]]*Ventas[[#This Row],[Cantidad]])</f>
        <v/>
      </c>
      <c r="I5836" s="1" t="str">
        <f>IF(ISBLANK(Ventas[[#This Row],[Código]]),"",SUM(Ventas[[#This Row],[Monto]],I5835))</f>
        <v/>
      </c>
    </row>
    <row r="5837" spans="3:9" x14ac:dyDescent="0.25">
      <c r="C5837" t="str">
        <f>IF(ISBLANK(Ventas[[#This Row],[Código]]),"",VLOOKUP(Ventas[[#This Row],[Código]],Productos[],2,FALSE))</f>
        <v/>
      </c>
      <c r="D5837" t="str">
        <f>IF(ISBLANK(Ventas[[#This Row],[Código]]),"",VLOOKUP(Ventas[[#This Row],[Código]],Productos[],3,FALSE))</f>
        <v/>
      </c>
      <c r="E5837" s="22"/>
      <c r="F5837" s="1" t="str">
        <f>IF(ISBLANK(Ventas[[#This Row],[Código]]),"",VLOOKUP(Ventas[[#This Row],[Código]],Productos[],4,FALSE))</f>
        <v/>
      </c>
      <c r="G5837" s="1" t="str">
        <f>IF(ISBLANK(Ventas[[#This Row],[Código]]),"",VLOOKUP(Ventas[[#This Row],[Código]],Productos[],5,FALSE))</f>
        <v/>
      </c>
      <c r="H5837" s="23" t="str">
        <f>IF(ISBLANK(Ventas[[#This Row],[Código]]),"",Ventas[[#This Row],[Precio Unitario]]*Ventas[[#This Row],[Cantidad]])</f>
        <v/>
      </c>
      <c r="I5837" s="1" t="str">
        <f>IF(ISBLANK(Ventas[[#This Row],[Código]]),"",SUM(Ventas[[#This Row],[Monto]],I5836))</f>
        <v/>
      </c>
    </row>
    <row r="5838" spans="3:9" x14ac:dyDescent="0.25">
      <c r="C5838" t="str">
        <f>IF(ISBLANK(Ventas[[#This Row],[Código]]),"",VLOOKUP(Ventas[[#This Row],[Código]],Productos[],2,FALSE))</f>
        <v/>
      </c>
      <c r="D5838" t="str">
        <f>IF(ISBLANK(Ventas[[#This Row],[Código]]),"",VLOOKUP(Ventas[[#This Row],[Código]],Productos[],3,FALSE))</f>
        <v/>
      </c>
      <c r="E5838" s="22"/>
      <c r="F5838" s="1" t="str">
        <f>IF(ISBLANK(Ventas[[#This Row],[Código]]),"",VLOOKUP(Ventas[[#This Row],[Código]],Productos[],4,FALSE))</f>
        <v/>
      </c>
      <c r="G5838" s="1" t="str">
        <f>IF(ISBLANK(Ventas[[#This Row],[Código]]),"",VLOOKUP(Ventas[[#This Row],[Código]],Productos[],5,FALSE))</f>
        <v/>
      </c>
      <c r="H5838" s="23" t="str">
        <f>IF(ISBLANK(Ventas[[#This Row],[Código]]),"",Ventas[[#This Row],[Precio Unitario]]*Ventas[[#This Row],[Cantidad]])</f>
        <v/>
      </c>
      <c r="I5838" s="1" t="str">
        <f>IF(ISBLANK(Ventas[[#This Row],[Código]]),"",SUM(Ventas[[#This Row],[Monto]],I5837))</f>
        <v/>
      </c>
    </row>
    <row r="5839" spans="3:9" x14ac:dyDescent="0.25">
      <c r="C5839" t="str">
        <f>IF(ISBLANK(Ventas[[#This Row],[Código]]),"",VLOOKUP(Ventas[[#This Row],[Código]],Productos[],2,FALSE))</f>
        <v/>
      </c>
      <c r="D5839" t="str">
        <f>IF(ISBLANK(Ventas[[#This Row],[Código]]),"",VLOOKUP(Ventas[[#This Row],[Código]],Productos[],3,FALSE))</f>
        <v/>
      </c>
      <c r="E5839" s="22"/>
      <c r="F5839" s="1" t="str">
        <f>IF(ISBLANK(Ventas[[#This Row],[Código]]),"",VLOOKUP(Ventas[[#This Row],[Código]],Productos[],4,FALSE))</f>
        <v/>
      </c>
      <c r="G5839" s="1" t="str">
        <f>IF(ISBLANK(Ventas[[#This Row],[Código]]),"",VLOOKUP(Ventas[[#This Row],[Código]],Productos[],5,FALSE))</f>
        <v/>
      </c>
      <c r="H5839" s="23" t="str">
        <f>IF(ISBLANK(Ventas[[#This Row],[Código]]),"",Ventas[[#This Row],[Precio Unitario]]*Ventas[[#This Row],[Cantidad]])</f>
        <v/>
      </c>
      <c r="I5839" s="1" t="str">
        <f>IF(ISBLANK(Ventas[[#This Row],[Código]]),"",SUM(Ventas[[#This Row],[Monto]],I5838))</f>
        <v/>
      </c>
    </row>
    <row r="5840" spans="3:9" x14ac:dyDescent="0.25">
      <c r="C5840" t="str">
        <f>IF(ISBLANK(Ventas[[#This Row],[Código]]),"",VLOOKUP(Ventas[[#This Row],[Código]],Productos[],2,FALSE))</f>
        <v/>
      </c>
      <c r="D5840" t="str">
        <f>IF(ISBLANK(Ventas[[#This Row],[Código]]),"",VLOOKUP(Ventas[[#This Row],[Código]],Productos[],3,FALSE))</f>
        <v/>
      </c>
      <c r="E5840" s="22"/>
      <c r="F5840" s="1" t="str">
        <f>IF(ISBLANK(Ventas[[#This Row],[Código]]),"",VLOOKUP(Ventas[[#This Row],[Código]],Productos[],4,FALSE))</f>
        <v/>
      </c>
      <c r="G5840" s="1" t="str">
        <f>IF(ISBLANK(Ventas[[#This Row],[Código]]),"",VLOOKUP(Ventas[[#This Row],[Código]],Productos[],5,FALSE))</f>
        <v/>
      </c>
      <c r="H5840" s="23" t="str">
        <f>IF(ISBLANK(Ventas[[#This Row],[Código]]),"",Ventas[[#This Row],[Precio Unitario]]*Ventas[[#This Row],[Cantidad]])</f>
        <v/>
      </c>
      <c r="I5840" s="1" t="str">
        <f>IF(ISBLANK(Ventas[[#This Row],[Código]]),"",SUM(Ventas[[#This Row],[Monto]],I5839))</f>
        <v/>
      </c>
    </row>
    <row r="5841" spans="3:9" x14ac:dyDescent="0.25">
      <c r="C5841" t="str">
        <f>IF(ISBLANK(Ventas[[#This Row],[Código]]),"",VLOOKUP(Ventas[[#This Row],[Código]],Productos[],2,FALSE))</f>
        <v/>
      </c>
      <c r="D5841" t="str">
        <f>IF(ISBLANK(Ventas[[#This Row],[Código]]),"",VLOOKUP(Ventas[[#This Row],[Código]],Productos[],3,FALSE))</f>
        <v/>
      </c>
      <c r="E5841" s="22"/>
      <c r="F5841" s="1" t="str">
        <f>IF(ISBLANK(Ventas[[#This Row],[Código]]),"",VLOOKUP(Ventas[[#This Row],[Código]],Productos[],4,FALSE))</f>
        <v/>
      </c>
      <c r="G5841" s="1" t="str">
        <f>IF(ISBLANK(Ventas[[#This Row],[Código]]),"",VLOOKUP(Ventas[[#This Row],[Código]],Productos[],5,FALSE))</f>
        <v/>
      </c>
      <c r="H5841" s="23" t="str">
        <f>IF(ISBLANK(Ventas[[#This Row],[Código]]),"",Ventas[[#This Row],[Precio Unitario]]*Ventas[[#This Row],[Cantidad]])</f>
        <v/>
      </c>
      <c r="I5841" s="1" t="str">
        <f>IF(ISBLANK(Ventas[[#This Row],[Código]]),"",SUM(Ventas[[#This Row],[Monto]],I5840))</f>
        <v/>
      </c>
    </row>
    <row r="5842" spans="3:9" x14ac:dyDescent="0.25">
      <c r="C5842" t="str">
        <f>IF(ISBLANK(Ventas[[#This Row],[Código]]),"",VLOOKUP(Ventas[[#This Row],[Código]],Productos[],2,FALSE))</f>
        <v/>
      </c>
      <c r="D5842" t="str">
        <f>IF(ISBLANK(Ventas[[#This Row],[Código]]),"",VLOOKUP(Ventas[[#This Row],[Código]],Productos[],3,FALSE))</f>
        <v/>
      </c>
      <c r="E5842" s="22"/>
      <c r="F5842" s="1" t="str">
        <f>IF(ISBLANK(Ventas[[#This Row],[Código]]),"",VLOOKUP(Ventas[[#This Row],[Código]],Productos[],4,FALSE))</f>
        <v/>
      </c>
      <c r="G5842" s="1" t="str">
        <f>IF(ISBLANK(Ventas[[#This Row],[Código]]),"",VLOOKUP(Ventas[[#This Row],[Código]],Productos[],5,FALSE))</f>
        <v/>
      </c>
      <c r="H5842" s="23" t="str">
        <f>IF(ISBLANK(Ventas[[#This Row],[Código]]),"",Ventas[[#This Row],[Precio Unitario]]*Ventas[[#This Row],[Cantidad]])</f>
        <v/>
      </c>
      <c r="I5842" s="1" t="str">
        <f>IF(ISBLANK(Ventas[[#This Row],[Código]]),"",SUM(Ventas[[#This Row],[Monto]],I5841))</f>
        <v/>
      </c>
    </row>
    <row r="5843" spans="3:9" x14ac:dyDescent="0.25">
      <c r="C5843" t="str">
        <f>IF(ISBLANK(Ventas[[#This Row],[Código]]),"",VLOOKUP(Ventas[[#This Row],[Código]],Productos[],2,FALSE))</f>
        <v/>
      </c>
      <c r="D5843" t="str">
        <f>IF(ISBLANK(Ventas[[#This Row],[Código]]),"",VLOOKUP(Ventas[[#This Row],[Código]],Productos[],3,FALSE))</f>
        <v/>
      </c>
      <c r="E5843" s="22"/>
      <c r="F5843" s="1" t="str">
        <f>IF(ISBLANK(Ventas[[#This Row],[Código]]),"",VLOOKUP(Ventas[[#This Row],[Código]],Productos[],4,FALSE))</f>
        <v/>
      </c>
      <c r="G5843" s="1" t="str">
        <f>IF(ISBLANK(Ventas[[#This Row],[Código]]),"",VLOOKUP(Ventas[[#This Row],[Código]],Productos[],5,FALSE))</f>
        <v/>
      </c>
      <c r="H5843" s="23" t="str">
        <f>IF(ISBLANK(Ventas[[#This Row],[Código]]),"",Ventas[[#This Row],[Precio Unitario]]*Ventas[[#This Row],[Cantidad]])</f>
        <v/>
      </c>
      <c r="I5843" s="1" t="str">
        <f>IF(ISBLANK(Ventas[[#This Row],[Código]]),"",SUM(Ventas[[#This Row],[Monto]],I5842))</f>
        <v/>
      </c>
    </row>
    <row r="5844" spans="3:9" x14ac:dyDescent="0.25">
      <c r="C5844" t="str">
        <f>IF(ISBLANK(Ventas[[#This Row],[Código]]),"",VLOOKUP(Ventas[[#This Row],[Código]],Productos[],2,FALSE))</f>
        <v/>
      </c>
      <c r="D5844" t="str">
        <f>IF(ISBLANK(Ventas[[#This Row],[Código]]),"",VLOOKUP(Ventas[[#This Row],[Código]],Productos[],3,FALSE))</f>
        <v/>
      </c>
      <c r="E5844" s="22"/>
      <c r="F5844" s="1" t="str">
        <f>IF(ISBLANK(Ventas[[#This Row],[Código]]),"",VLOOKUP(Ventas[[#This Row],[Código]],Productos[],4,FALSE))</f>
        <v/>
      </c>
      <c r="G5844" s="1" t="str">
        <f>IF(ISBLANK(Ventas[[#This Row],[Código]]),"",VLOOKUP(Ventas[[#This Row],[Código]],Productos[],5,FALSE))</f>
        <v/>
      </c>
      <c r="H5844" s="23" t="str">
        <f>IF(ISBLANK(Ventas[[#This Row],[Código]]),"",Ventas[[#This Row],[Precio Unitario]]*Ventas[[#This Row],[Cantidad]])</f>
        <v/>
      </c>
      <c r="I5844" s="1" t="str">
        <f>IF(ISBLANK(Ventas[[#This Row],[Código]]),"",SUM(Ventas[[#This Row],[Monto]],I5843))</f>
        <v/>
      </c>
    </row>
    <row r="5845" spans="3:9" x14ac:dyDescent="0.25">
      <c r="C5845" t="str">
        <f>IF(ISBLANK(Ventas[[#This Row],[Código]]),"",VLOOKUP(Ventas[[#This Row],[Código]],Productos[],2,FALSE))</f>
        <v/>
      </c>
      <c r="D5845" t="str">
        <f>IF(ISBLANK(Ventas[[#This Row],[Código]]),"",VLOOKUP(Ventas[[#This Row],[Código]],Productos[],3,FALSE))</f>
        <v/>
      </c>
      <c r="E5845" s="22"/>
      <c r="F5845" s="1" t="str">
        <f>IF(ISBLANK(Ventas[[#This Row],[Código]]),"",VLOOKUP(Ventas[[#This Row],[Código]],Productos[],4,FALSE))</f>
        <v/>
      </c>
      <c r="G5845" s="1" t="str">
        <f>IF(ISBLANK(Ventas[[#This Row],[Código]]),"",VLOOKUP(Ventas[[#This Row],[Código]],Productos[],5,FALSE))</f>
        <v/>
      </c>
      <c r="H5845" s="23" t="str">
        <f>IF(ISBLANK(Ventas[[#This Row],[Código]]),"",Ventas[[#This Row],[Precio Unitario]]*Ventas[[#This Row],[Cantidad]])</f>
        <v/>
      </c>
      <c r="I5845" s="1" t="str">
        <f>IF(ISBLANK(Ventas[[#This Row],[Código]]),"",SUM(Ventas[[#This Row],[Monto]],I5844))</f>
        <v/>
      </c>
    </row>
    <row r="5846" spans="3:9" x14ac:dyDescent="0.25">
      <c r="C5846" t="str">
        <f>IF(ISBLANK(Ventas[[#This Row],[Código]]),"",VLOOKUP(Ventas[[#This Row],[Código]],Productos[],2,FALSE))</f>
        <v/>
      </c>
      <c r="D5846" t="str">
        <f>IF(ISBLANK(Ventas[[#This Row],[Código]]),"",VLOOKUP(Ventas[[#This Row],[Código]],Productos[],3,FALSE))</f>
        <v/>
      </c>
      <c r="E5846" s="22"/>
      <c r="F5846" s="1" t="str">
        <f>IF(ISBLANK(Ventas[[#This Row],[Código]]),"",VLOOKUP(Ventas[[#This Row],[Código]],Productos[],4,FALSE))</f>
        <v/>
      </c>
      <c r="G5846" s="1" t="str">
        <f>IF(ISBLANK(Ventas[[#This Row],[Código]]),"",VLOOKUP(Ventas[[#This Row],[Código]],Productos[],5,FALSE))</f>
        <v/>
      </c>
      <c r="H5846" s="23" t="str">
        <f>IF(ISBLANK(Ventas[[#This Row],[Código]]),"",Ventas[[#This Row],[Precio Unitario]]*Ventas[[#This Row],[Cantidad]])</f>
        <v/>
      </c>
      <c r="I5846" s="1" t="str">
        <f>IF(ISBLANK(Ventas[[#This Row],[Código]]),"",SUM(Ventas[[#This Row],[Monto]],I5845))</f>
        <v/>
      </c>
    </row>
    <row r="5847" spans="3:9" x14ac:dyDescent="0.25">
      <c r="C5847" t="str">
        <f>IF(ISBLANK(Ventas[[#This Row],[Código]]),"",VLOOKUP(Ventas[[#This Row],[Código]],Productos[],2,FALSE))</f>
        <v/>
      </c>
      <c r="D5847" t="str">
        <f>IF(ISBLANK(Ventas[[#This Row],[Código]]),"",VLOOKUP(Ventas[[#This Row],[Código]],Productos[],3,FALSE))</f>
        <v/>
      </c>
      <c r="E5847" s="22"/>
      <c r="F5847" s="1" t="str">
        <f>IF(ISBLANK(Ventas[[#This Row],[Código]]),"",VLOOKUP(Ventas[[#This Row],[Código]],Productos[],4,FALSE))</f>
        <v/>
      </c>
      <c r="G5847" s="1" t="str">
        <f>IF(ISBLANK(Ventas[[#This Row],[Código]]),"",VLOOKUP(Ventas[[#This Row],[Código]],Productos[],5,FALSE))</f>
        <v/>
      </c>
      <c r="H5847" s="23" t="str">
        <f>IF(ISBLANK(Ventas[[#This Row],[Código]]),"",Ventas[[#This Row],[Precio Unitario]]*Ventas[[#This Row],[Cantidad]])</f>
        <v/>
      </c>
      <c r="I5847" s="1" t="str">
        <f>IF(ISBLANK(Ventas[[#This Row],[Código]]),"",SUM(Ventas[[#This Row],[Monto]],I5846))</f>
        <v/>
      </c>
    </row>
    <row r="5848" spans="3:9" x14ac:dyDescent="0.25">
      <c r="C5848" t="str">
        <f>IF(ISBLANK(Ventas[[#This Row],[Código]]),"",VLOOKUP(Ventas[[#This Row],[Código]],Productos[],2,FALSE))</f>
        <v/>
      </c>
      <c r="D5848" t="str">
        <f>IF(ISBLANK(Ventas[[#This Row],[Código]]),"",VLOOKUP(Ventas[[#This Row],[Código]],Productos[],3,FALSE))</f>
        <v/>
      </c>
      <c r="E5848" s="22"/>
      <c r="F5848" s="1" t="str">
        <f>IF(ISBLANK(Ventas[[#This Row],[Código]]),"",VLOOKUP(Ventas[[#This Row],[Código]],Productos[],4,FALSE))</f>
        <v/>
      </c>
      <c r="G5848" s="1" t="str">
        <f>IF(ISBLANK(Ventas[[#This Row],[Código]]),"",VLOOKUP(Ventas[[#This Row],[Código]],Productos[],5,FALSE))</f>
        <v/>
      </c>
      <c r="H5848" s="23" t="str">
        <f>IF(ISBLANK(Ventas[[#This Row],[Código]]),"",Ventas[[#This Row],[Precio Unitario]]*Ventas[[#This Row],[Cantidad]])</f>
        <v/>
      </c>
      <c r="I5848" s="1" t="str">
        <f>IF(ISBLANK(Ventas[[#This Row],[Código]]),"",SUM(Ventas[[#This Row],[Monto]],I5847))</f>
        <v/>
      </c>
    </row>
    <row r="5849" spans="3:9" x14ac:dyDescent="0.25">
      <c r="C5849" t="str">
        <f>IF(ISBLANK(Ventas[[#This Row],[Código]]),"",VLOOKUP(Ventas[[#This Row],[Código]],Productos[],2,FALSE))</f>
        <v/>
      </c>
      <c r="D5849" t="str">
        <f>IF(ISBLANK(Ventas[[#This Row],[Código]]),"",VLOOKUP(Ventas[[#This Row],[Código]],Productos[],3,FALSE))</f>
        <v/>
      </c>
      <c r="E5849" s="22"/>
      <c r="F5849" s="1" t="str">
        <f>IF(ISBLANK(Ventas[[#This Row],[Código]]),"",VLOOKUP(Ventas[[#This Row],[Código]],Productos[],4,FALSE))</f>
        <v/>
      </c>
      <c r="G5849" s="1" t="str">
        <f>IF(ISBLANK(Ventas[[#This Row],[Código]]),"",VLOOKUP(Ventas[[#This Row],[Código]],Productos[],5,FALSE))</f>
        <v/>
      </c>
      <c r="H5849" s="23" t="str">
        <f>IF(ISBLANK(Ventas[[#This Row],[Código]]),"",Ventas[[#This Row],[Precio Unitario]]*Ventas[[#This Row],[Cantidad]])</f>
        <v/>
      </c>
      <c r="I5849" s="1" t="str">
        <f>IF(ISBLANK(Ventas[[#This Row],[Código]]),"",SUM(Ventas[[#This Row],[Monto]],I5848))</f>
        <v/>
      </c>
    </row>
    <row r="5850" spans="3:9" x14ac:dyDescent="0.25">
      <c r="C5850" t="str">
        <f>IF(ISBLANK(Ventas[[#This Row],[Código]]),"",VLOOKUP(Ventas[[#This Row],[Código]],Productos[],2,FALSE))</f>
        <v/>
      </c>
      <c r="D5850" t="str">
        <f>IF(ISBLANK(Ventas[[#This Row],[Código]]),"",VLOOKUP(Ventas[[#This Row],[Código]],Productos[],3,FALSE))</f>
        <v/>
      </c>
      <c r="E5850" s="22"/>
      <c r="F5850" s="1" t="str">
        <f>IF(ISBLANK(Ventas[[#This Row],[Código]]),"",VLOOKUP(Ventas[[#This Row],[Código]],Productos[],4,FALSE))</f>
        <v/>
      </c>
      <c r="G5850" s="1" t="str">
        <f>IF(ISBLANK(Ventas[[#This Row],[Código]]),"",VLOOKUP(Ventas[[#This Row],[Código]],Productos[],5,FALSE))</f>
        <v/>
      </c>
      <c r="H5850" s="23" t="str">
        <f>IF(ISBLANK(Ventas[[#This Row],[Código]]),"",Ventas[[#This Row],[Precio Unitario]]*Ventas[[#This Row],[Cantidad]])</f>
        <v/>
      </c>
      <c r="I5850" s="1" t="str">
        <f>IF(ISBLANK(Ventas[[#This Row],[Código]]),"",SUM(Ventas[[#This Row],[Monto]],I5849))</f>
        <v/>
      </c>
    </row>
    <row r="5851" spans="3:9" x14ac:dyDescent="0.25">
      <c r="C5851" t="str">
        <f>IF(ISBLANK(Ventas[[#This Row],[Código]]),"",VLOOKUP(Ventas[[#This Row],[Código]],Productos[],2,FALSE))</f>
        <v/>
      </c>
      <c r="D5851" t="str">
        <f>IF(ISBLANK(Ventas[[#This Row],[Código]]),"",VLOOKUP(Ventas[[#This Row],[Código]],Productos[],3,FALSE))</f>
        <v/>
      </c>
      <c r="E5851" s="22"/>
      <c r="F5851" s="1" t="str">
        <f>IF(ISBLANK(Ventas[[#This Row],[Código]]),"",VLOOKUP(Ventas[[#This Row],[Código]],Productos[],4,FALSE))</f>
        <v/>
      </c>
      <c r="G5851" s="1" t="str">
        <f>IF(ISBLANK(Ventas[[#This Row],[Código]]),"",VLOOKUP(Ventas[[#This Row],[Código]],Productos[],5,FALSE))</f>
        <v/>
      </c>
      <c r="H5851" s="23" t="str">
        <f>IF(ISBLANK(Ventas[[#This Row],[Código]]),"",Ventas[[#This Row],[Precio Unitario]]*Ventas[[#This Row],[Cantidad]])</f>
        <v/>
      </c>
      <c r="I5851" s="1" t="str">
        <f>IF(ISBLANK(Ventas[[#This Row],[Código]]),"",SUM(Ventas[[#This Row],[Monto]],I5850))</f>
        <v/>
      </c>
    </row>
    <row r="5852" spans="3:9" x14ac:dyDescent="0.25">
      <c r="C5852" t="str">
        <f>IF(ISBLANK(Ventas[[#This Row],[Código]]),"",VLOOKUP(Ventas[[#This Row],[Código]],Productos[],2,FALSE))</f>
        <v/>
      </c>
      <c r="D5852" t="str">
        <f>IF(ISBLANK(Ventas[[#This Row],[Código]]),"",VLOOKUP(Ventas[[#This Row],[Código]],Productos[],3,FALSE))</f>
        <v/>
      </c>
      <c r="E5852" s="22"/>
      <c r="F5852" s="1" t="str">
        <f>IF(ISBLANK(Ventas[[#This Row],[Código]]),"",VLOOKUP(Ventas[[#This Row],[Código]],Productos[],4,FALSE))</f>
        <v/>
      </c>
      <c r="G5852" s="1" t="str">
        <f>IF(ISBLANK(Ventas[[#This Row],[Código]]),"",VLOOKUP(Ventas[[#This Row],[Código]],Productos[],5,FALSE))</f>
        <v/>
      </c>
      <c r="H5852" s="23" t="str">
        <f>IF(ISBLANK(Ventas[[#This Row],[Código]]),"",Ventas[[#This Row],[Precio Unitario]]*Ventas[[#This Row],[Cantidad]])</f>
        <v/>
      </c>
      <c r="I5852" s="1" t="str">
        <f>IF(ISBLANK(Ventas[[#This Row],[Código]]),"",SUM(Ventas[[#This Row],[Monto]],I5851))</f>
        <v/>
      </c>
    </row>
    <row r="5853" spans="3:9" x14ac:dyDescent="0.25">
      <c r="C5853" t="str">
        <f>IF(ISBLANK(Ventas[[#This Row],[Código]]),"",VLOOKUP(Ventas[[#This Row],[Código]],Productos[],2,FALSE))</f>
        <v/>
      </c>
      <c r="D5853" t="str">
        <f>IF(ISBLANK(Ventas[[#This Row],[Código]]),"",VLOOKUP(Ventas[[#This Row],[Código]],Productos[],3,FALSE))</f>
        <v/>
      </c>
      <c r="E5853" s="22"/>
      <c r="F5853" s="1" t="str">
        <f>IF(ISBLANK(Ventas[[#This Row],[Código]]),"",VLOOKUP(Ventas[[#This Row],[Código]],Productos[],4,FALSE))</f>
        <v/>
      </c>
      <c r="G5853" s="1" t="str">
        <f>IF(ISBLANK(Ventas[[#This Row],[Código]]),"",VLOOKUP(Ventas[[#This Row],[Código]],Productos[],5,FALSE))</f>
        <v/>
      </c>
      <c r="H5853" s="23" t="str">
        <f>IF(ISBLANK(Ventas[[#This Row],[Código]]),"",Ventas[[#This Row],[Precio Unitario]]*Ventas[[#This Row],[Cantidad]])</f>
        <v/>
      </c>
      <c r="I5853" s="1" t="str">
        <f>IF(ISBLANK(Ventas[[#This Row],[Código]]),"",SUM(Ventas[[#This Row],[Monto]],I5852))</f>
        <v/>
      </c>
    </row>
    <row r="5854" spans="3:9" x14ac:dyDescent="0.25">
      <c r="C5854" t="str">
        <f>IF(ISBLANK(Ventas[[#This Row],[Código]]),"",VLOOKUP(Ventas[[#This Row],[Código]],Productos[],2,FALSE))</f>
        <v/>
      </c>
      <c r="D5854" t="str">
        <f>IF(ISBLANK(Ventas[[#This Row],[Código]]),"",VLOOKUP(Ventas[[#This Row],[Código]],Productos[],3,FALSE))</f>
        <v/>
      </c>
      <c r="E5854" s="22"/>
      <c r="F5854" s="1" t="str">
        <f>IF(ISBLANK(Ventas[[#This Row],[Código]]),"",VLOOKUP(Ventas[[#This Row],[Código]],Productos[],4,FALSE))</f>
        <v/>
      </c>
      <c r="G5854" s="1" t="str">
        <f>IF(ISBLANK(Ventas[[#This Row],[Código]]),"",VLOOKUP(Ventas[[#This Row],[Código]],Productos[],5,FALSE))</f>
        <v/>
      </c>
      <c r="H5854" s="23" t="str">
        <f>IF(ISBLANK(Ventas[[#This Row],[Código]]),"",Ventas[[#This Row],[Precio Unitario]]*Ventas[[#This Row],[Cantidad]])</f>
        <v/>
      </c>
      <c r="I5854" s="1" t="str">
        <f>IF(ISBLANK(Ventas[[#This Row],[Código]]),"",SUM(Ventas[[#This Row],[Monto]],I5853))</f>
        <v/>
      </c>
    </row>
    <row r="5855" spans="3:9" x14ac:dyDescent="0.25">
      <c r="C5855" t="str">
        <f>IF(ISBLANK(Ventas[[#This Row],[Código]]),"",VLOOKUP(Ventas[[#This Row],[Código]],Productos[],2,FALSE))</f>
        <v/>
      </c>
      <c r="D5855" t="str">
        <f>IF(ISBLANK(Ventas[[#This Row],[Código]]),"",VLOOKUP(Ventas[[#This Row],[Código]],Productos[],3,FALSE))</f>
        <v/>
      </c>
      <c r="E5855" s="22"/>
      <c r="F5855" s="1" t="str">
        <f>IF(ISBLANK(Ventas[[#This Row],[Código]]),"",VLOOKUP(Ventas[[#This Row],[Código]],Productos[],4,FALSE))</f>
        <v/>
      </c>
      <c r="G5855" s="1" t="str">
        <f>IF(ISBLANK(Ventas[[#This Row],[Código]]),"",VLOOKUP(Ventas[[#This Row],[Código]],Productos[],5,FALSE))</f>
        <v/>
      </c>
      <c r="H5855" s="23" t="str">
        <f>IF(ISBLANK(Ventas[[#This Row],[Código]]),"",Ventas[[#This Row],[Precio Unitario]]*Ventas[[#This Row],[Cantidad]])</f>
        <v/>
      </c>
      <c r="I5855" s="1" t="str">
        <f>IF(ISBLANK(Ventas[[#This Row],[Código]]),"",SUM(Ventas[[#This Row],[Monto]],I5854))</f>
        <v/>
      </c>
    </row>
    <row r="5856" spans="3:9" x14ac:dyDescent="0.25">
      <c r="C5856" t="str">
        <f>IF(ISBLANK(Ventas[[#This Row],[Código]]),"",VLOOKUP(Ventas[[#This Row],[Código]],Productos[],2,FALSE))</f>
        <v/>
      </c>
      <c r="D5856" t="str">
        <f>IF(ISBLANK(Ventas[[#This Row],[Código]]),"",VLOOKUP(Ventas[[#This Row],[Código]],Productos[],3,FALSE))</f>
        <v/>
      </c>
      <c r="E5856" s="22"/>
      <c r="F5856" s="1" t="str">
        <f>IF(ISBLANK(Ventas[[#This Row],[Código]]),"",VLOOKUP(Ventas[[#This Row],[Código]],Productos[],4,FALSE))</f>
        <v/>
      </c>
      <c r="G5856" s="1" t="str">
        <f>IF(ISBLANK(Ventas[[#This Row],[Código]]),"",VLOOKUP(Ventas[[#This Row],[Código]],Productos[],5,FALSE))</f>
        <v/>
      </c>
      <c r="H5856" s="23" t="str">
        <f>IF(ISBLANK(Ventas[[#This Row],[Código]]),"",Ventas[[#This Row],[Precio Unitario]]*Ventas[[#This Row],[Cantidad]])</f>
        <v/>
      </c>
      <c r="I5856" s="1" t="str">
        <f>IF(ISBLANK(Ventas[[#This Row],[Código]]),"",SUM(Ventas[[#This Row],[Monto]],I5855))</f>
        <v/>
      </c>
    </row>
    <row r="5857" spans="3:9" x14ac:dyDescent="0.25">
      <c r="C5857" t="str">
        <f>IF(ISBLANK(Ventas[[#This Row],[Código]]),"",VLOOKUP(Ventas[[#This Row],[Código]],Productos[],2,FALSE))</f>
        <v/>
      </c>
      <c r="D5857" t="str">
        <f>IF(ISBLANK(Ventas[[#This Row],[Código]]),"",VLOOKUP(Ventas[[#This Row],[Código]],Productos[],3,FALSE))</f>
        <v/>
      </c>
      <c r="E5857" s="22"/>
      <c r="F5857" s="1" t="str">
        <f>IF(ISBLANK(Ventas[[#This Row],[Código]]),"",VLOOKUP(Ventas[[#This Row],[Código]],Productos[],4,FALSE))</f>
        <v/>
      </c>
      <c r="G5857" s="1" t="str">
        <f>IF(ISBLANK(Ventas[[#This Row],[Código]]),"",VLOOKUP(Ventas[[#This Row],[Código]],Productos[],5,FALSE))</f>
        <v/>
      </c>
      <c r="H5857" s="23" t="str">
        <f>IF(ISBLANK(Ventas[[#This Row],[Código]]),"",Ventas[[#This Row],[Precio Unitario]]*Ventas[[#This Row],[Cantidad]])</f>
        <v/>
      </c>
      <c r="I5857" s="1" t="str">
        <f>IF(ISBLANK(Ventas[[#This Row],[Código]]),"",SUM(Ventas[[#This Row],[Monto]],I5856))</f>
        <v/>
      </c>
    </row>
    <row r="5858" spans="3:9" x14ac:dyDescent="0.25">
      <c r="C5858" t="str">
        <f>IF(ISBLANK(Ventas[[#This Row],[Código]]),"",VLOOKUP(Ventas[[#This Row],[Código]],Productos[],2,FALSE))</f>
        <v/>
      </c>
      <c r="D5858" t="str">
        <f>IF(ISBLANK(Ventas[[#This Row],[Código]]),"",VLOOKUP(Ventas[[#This Row],[Código]],Productos[],3,FALSE))</f>
        <v/>
      </c>
      <c r="E5858" s="22"/>
      <c r="F5858" s="1" t="str">
        <f>IF(ISBLANK(Ventas[[#This Row],[Código]]),"",VLOOKUP(Ventas[[#This Row],[Código]],Productos[],4,FALSE))</f>
        <v/>
      </c>
      <c r="G5858" s="1" t="str">
        <f>IF(ISBLANK(Ventas[[#This Row],[Código]]),"",VLOOKUP(Ventas[[#This Row],[Código]],Productos[],5,FALSE))</f>
        <v/>
      </c>
      <c r="H5858" s="23" t="str">
        <f>IF(ISBLANK(Ventas[[#This Row],[Código]]),"",Ventas[[#This Row],[Precio Unitario]]*Ventas[[#This Row],[Cantidad]])</f>
        <v/>
      </c>
      <c r="I5858" s="1" t="str">
        <f>IF(ISBLANK(Ventas[[#This Row],[Código]]),"",SUM(Ventas[[#This Row],[Monto]],I5857))</f>
        <v/>
      </c>
    </row>
    <row r="5859" spans="3:9" x14ac:dyDescent="0.25">
      <c r="C5859" t="str">
        <f>IF(ISBLANK(Ventas[[#This Row],[Código]]),"",VLOOKUP(Ventas[[#This Row],[Código]],Productos[],2,FALSE))</f>
        <v/>
      </c>
      <c r="D5859" t="str">
        <f>IF(ISBLANK(Ventas[[#This Row],[Código]]),"",VLOOKUP(Ventas[[#This Row],[Código]],Productos[],3,FALSE))</f>
        <v/>
      </c>
      <c r="E5859" s="22"/>
      <c r="F5859" s="1" t="str">
        <f>IF(ISBLANK(Ventas[[#This Row],[Código]]),"",VLOOKUP(Ventas[[#This Row],[Código]],Productos[],4,FALSE))</f>
        <v/>
      </c>
      <c r="G5859" s="1" t="str">
        <f>IF(ISBLANK(Ventas[[#This Row],[Código]]),"",VLOOKUP(Ventas[[#This Row],[Código]],Productos[],5,FALSE))</f>
        <v/>
      </c>
      <c r="H5859" s="23" t="str">
        <f>IF(ISBLANK(Ventas[[#This Row],[Código]]),"",Ventas[[#This Row],[Precio Unitario]]*Ventas[[#This Row],[Cantidad]])</f>
        <v/>
      </c>
      <c r="I5859" s="1" t="str">
        <f>IF(ISBLANK(Ventas[[#This Row],[Código]]),"",SUM(Ventas[[#This Row],[Monto]],I5858))</f>
        <v/>
      </c>
    </row>
    <row r="5860" spans="3:9" x14ac:dyDescent="0.25">
      <c r="C5860" t="str">
        <f>IF(ISBLANK(Ventas[[#This Row],[Código]]),"",VLOOKUP(Ventas[[#This Row],[Código]],Productos[],2,FALSE))</f>
        <v/>
      </c>
      <c r="D5860" t="str">
        <f>IF(ISBLANK(Ventas[[#This Row],[Código]]),"",VLOOKUP(Ventas[[#This Row],[Código]],Productos[],3,FALSE))</f>
        <v/>
      </c>
      <c r="E5860" s="22"/>
      <c r="F5860" s="1" t="str">
        <f>IF(ISBLANK(Ventas[[#This Row],[Código]]),"",VLOOKUP(Ventas[[#This Row],[Código]],Productos[],4,FALSE))</f>
        <v/>
      </c>
      <c r="G5860" s="1" t="str">
        <f>IF(ISBLANK(Ventas[[#This Row],[Código]]),"",VLOOKUP(Ventas[[#This Row],[Código]],Productos[],5,FALSE))</f>
        <v/>
      </c>
      <c r="H5860" s="23" t="str">
        <f>IF(ISBLANK(Ventas[[#This Row],[Código]]),"",Ventas[[#This Row],[Precio Unitario]]*Ventas[[#This Row],[Cantidad]])</f>
        <v/>
      </c>
      <c r="I5860" s="1" t="str">
        <f>IF(ISBLANK(Ventas[[#This Row],[Código]]),"",SUM(Ventas[[#This Row],[Monto]],I5859))</f>
        <v/>
      </c>
    </row>
    <row r="5861" spans="3:9" x14ac:dyDescent="0.25">
      <c r="C5861" t="str">
        <f>IF(ISBLANK(Ventas[[#This Row],[Código]]),"",VLOOKUP(Ventas[[#This Row],[Código]],Productos[],2,FALSE))</f>
        <v/>
      </c>
      <c r="D5861" t="str">
        <f>IF(ISBLANK(Ventas[[#This Row],[Código]]),"",VLOOKUP(Ventas[[#This Row],[Código]],Productos[],3,FALSE))</f>
        <v/>
      </c>
      <c r="E5861" s="22"/>
      <c r="F5861" s="1" t="str">
        <f>IF(ISBLANK(Ventas[[#This Row],[Código]]),"",VLOOKUP(Ventas[[#This Row],[Código]],Productos[],4,FALSE))</f>
        <v/>
      </c>
      <c r="G5861" s="1" t="str">
        <f>IF(ISBLANK(Ventas[[#This Row],[Código]]),"",VLOOKUP(Ventas[[#This Row],[Código]],Productos[],5,FALSE))</f>
        <v/>
      </c>
      <c r="H5861" s="23" t="str">
        <f>IF(ISBLANK(Ventas[[#This Row],[Código]]),"",Ventas[[#This Row],[Precio Unitario]]*Ventas[[#This Row],[Cantidad]])</f>
        <v/>
      </c>
      <c r="I5861" s="1" t="str">
        <f>IF(ISBLANK(Ventas[[#This Row],[Código]]),"",SUM(Ventas[[#This Row],[Monto]],I5860))</f>
        <v/>
      </c>
    </row>
    <row r="5862" spans="3:9" x14ac:dyDescent="0.25">
      <c r="C5862" t="str">
        <f>IF(ISBLANK(Ventas[[#This Row],[Código]]),"",VLOOKUP(Ventas[[#This Row],[Código]],Productos[],2,FALSE))</f>
        <v/>
      </c>
      <c r="D5862" t="str">
        <f>IF(ISBLANK(Ventas[[#This Row],[Código]]),"",VLOOKUP(Ventas[[#This Row],[Código]],Productos[],3,FALSE))</f>
        <v/>
      </c>
      <c r="E5862" s="22"/>
      <c r="F5862" s="1" t="str">
        <f>IF(ISBLANK(Ventas[[#This Row],[Código]]),"",VLOOKUP(Ventas[[#This Row],[Código]],Productos[],4,FALSE))</f>
        <v/>
      </c>
      <c r="G5862" s="1" t="str">
        <f>IF(ISBLANK(Ventas[[#This Row],[Código]]),"",VLOOKUP(Ventas[[#This Row],[Código]],Productos[],5,FALSE))</f>
        <v/>
      </c>
      <c r="H5862" s="23" t="str">
        <f>IF(ISBLANK(Ventas[[#This Row],[Código]]),"",Ventas[[#This Row],[Precio Unitario]]*Ventas[[#This Row],[Cantidad]])</f>
        <v/>
      </c>
      <c r="I5862" s="1" t="str">
        <f>IF(ISBLANK(Ventas[[#This Row],[Código]]),"",SUM(Ventas[[#This Row],[Monto]],I5861))</f>
        <v/>
      </c>
    </row>
    <row r="5863" spans="3:9" x14ac:dyDescent="0.25">
      <c r="C5863" t="str">
        <f>IF(ISBLANK(Ventas[[#This Row],[Código]]),"",VLOOKUP(Ventas[[#This Row],[Código]],Productos[],2,FALSE))</f>
        <v/>
      </c>
      <c r="D5863" t="str">
        <f>IF(ISBLANK(Ventas[[#This Row],[Código]]),"",VLOOKUP(Ventas[[#This Row],[Código]],Productos[],3,FALSE))</f>
        <v/>
      </c>
      <c r="E5863" s="22"/>
      <c r="F5863" s="1" t="str">
        <f>IF(ISBLANK(Ventas[[#This Row],[Código]]),"",VLOOKUP(Ventas[[#This Row],[Código]],Productos[],4,FALSE))</f>
        <v/>
      </c>
      <c r="G5863" s="1" t="str">
        <f>IF(ISBLANK(Ventas[[#This Row],[Código]]),"",VLOOKUP(Ventas[[#This Row],[Código]],Productos[],5,FALSE))</f>
        <v/>
      </c>
      <c r="H5863" s="23" t="str">
        <f>IF(ISBLANK(Ventas[[#This Row],[Código]]),"",Ventas[[#This Row],[Precio Unitario]]*Ventas[[#This Row],[Cantidad]])</f>
        <v/>
      </c>
      <c r="I5863" s="1" t="str">
        <f>IF(ISBLANK(Ventas[[#This Row],[Código]]),"",SUM(Ventas[[#This Row],[Monto]],I5862))</f>
        <v/>
      </c>
    </row>
    <row r="5864" spans="3:9" x14ac:dyDescent="0.25">
      <c r="C5864" t="str">
        <f>IF(ISBLANK(Ventas[[#This Row],[Código]]),"",VLOOKUP(Ventas[[#This Row],[Código]],Productos[],2,FALSE))</f>
        <v/>
      </c>
      <c r="D5864" t="str">
        <f>IF(ISBLANK(Ventas[[#This Row],[Código]]),"",VLOOKUP(Ventas[[#This Row],[Código]],Productos[],3,FALSE))</f>
        <v/>
      </c>
      <c r="E5864" s="22"/>
      <c r="F5864" s="1" t="str">
        <f>IF(ISBLANK(Ventas[[#This Row],[Código]]),"",VLOOKUP(Ventas[[#This Row],[Código]],Productos[],4,FALSE))</f>
        <v/>
      </c>
      <c r="G5864" s="1" t="str">
        <f>IF(ISBLANK(Ventas[[#This Row],[Código]]),"",VLOOKUP(Ventas[[#This Row],[Código]],Productos[],5,FALSE))</f>
        <v/>
      </c>
      <c r="H5864" s="23" t="str">
        <f>IF(ISBLANK(Ventas[[#This Row],[Código]]),"",Ventas[[#This Row],[Precio Unitario]]*Ventas[[#This Row],[Cantidad]])</f>
        <v/>
      </c>
      <c r="I5864" s="1" t="str">
        <f>IF(ISBLANK(Ventas[[#This Row],[Código]]),"",SUM(Ventas[[#This Row],[Monto]],I5863))</f>
        <v/>
      </c>
    </row>
    <row r="5865" spans="3:9" x14ac:dyDescent="0.25">
      <c r="C5865" t="str">
        <f>IF(ISBLANK(Ventas[[#This Row],[Código]]),"",VLOOKUP(Ventas[[#This Row],[Código]],Productos[],2,FALSE))</f>
        <v/>
      </c>
      <c r="D5865" t="str">
        <f>IF(ISBLANK(Ventas[[#This Row],[Código]]),"",VLOOKUP(Ventas[[#This Row],[Código]],Productos[],3,FALSE))</f>
        <v/>
      </c>
      <c r="E5865" s="22"/>
      <c r="F5865" s="1" t="str">
        <f>IF(ISBLANK(Ventas[[#This Row],[Código]]),"",VLOOKUP(Ventas[[#This Row],[Código]],Productos[],4,FALSE))</f>
        <v/>
      </c>
      <c r="G5865" s="1" t="str">
        <f>IF(ISBLANK(Ventas[[#This Row],[Código]]),"",VLOOKUP(Ventas[[#This Row],[Código]],Productos[],5,FALSE))</f>
        <v/>
      </c>
      <c r="H5865" s="23" t="str">
        <f>IF(ISBLANK(Ventas[[#This Row],[Código]]),"",Ventas[[#This Row],[Precio Unitario]]*Ventas[[#This Row],[Cantidad]])</f>
        <v/>
      </c>
      <c r="I5865" s="1" t="str">
        <f>IF(ISBLANK(Ventas[[#This Row],[Código]]),"",SUM(Ventas[[#This Row],[Monto]],I5864))</f>
        <v/>
      </c>
    </row>
    <row r="5866" spans="3:9" x14ac:dyDescent="0.25">
      <c r="C5866" t="str">
        <f>IF(ISBLANK(Ventas[[#This Row],[Código]]),"",VLOOKUP(Ventas[[#This Row],[Código]],Productos[],2,FALSE))</f>
        <v/>
      </c>
      <c r="D5866" t="str">
        <f>IF(ISBLANK(Ventas[[#This Row],[Código]]),"",VLOOKUP(Ventas[[#This Row],[Código]],Productos[],3,FALSE))</f>
        <v/>
      </c>
      <c r="E5866" s="22"/>
      <c r="F5866" s="1" t="str">
        <f>IF(ISBLANK(Ventas[[#This Row],[Código]]),"",VLOOKUP(Ventas[[#This Row],[Código]],Productos[],4,FALSE))</f>
        <v/>
      </c>
      <c r="G5866" s="1" t="str">
        <f>IF(ISBLANK(Ventas[[#This Row],[Código]]),"",VLOOKUP(Ventas[[#This Row],[Código]],Productos[],5,FALSE))</f>
        <v/>
      </c>
      <c r="H5866" s="23" t="str">
        <f>IF(ISBLANK(Ventas[[#This Row],[Código]]),"",Ventas[[#This Row],[Precio Unitario]]*Ventas[[#This Row],[Cantidad]])</f>
        <v/>
      </c>
      <c r="I5866" s="1" t="str">
        <f>IF(ISBLANK(Ventas[[#This Row],[Código]]),"",SUM(Ventas[[#This Row],[Monto]],I5865))</f>
        <v/>
      </c>
    </row>
    <row r="5867" spans="3:9" x14ac:dyDescent="0.25">
      <c r="C5867" t="str">
        <f>IF(ISBLANK(Ventas[[#This Row],[Código]]),"",VLOOKUP(Ventas[[#This Row],[Código]],Productos[],2,FALSE))</f>
        <v/>
      </c>
      <c r="D5867" t="str">
        <f>IF(ISBLANK(Ventas[[#This Row],[Código]]),"",VLOOKUP(Ventas[[#This Row],[Código]],Productos[],3,FALSE))</f>
        <v/>
      </c>
      <c r="E5867" s="22"/>
      <c r="F5867" s="1" t="str">
        <f>IF(ISBLANK(Ventas[[#This Row],[Código]]),"",VLOOKUP(Ventas[[#This Row],[Código]],Productos[],4,FALSE))</f>
        <v/>
      </c>
      <c r="G5867" s="1" t="str">
        <f>IF(ISBLANK(Ventas[[#This Row],[Código]]),"",VLOOKUP(Ventas[[#This Row],[Código]],Productos[],5,FALSE))</f>
        <v/>
      </c>
      <c r="H5867" s="23" t="str">
        <f>IF(ISBLANK(Ventas[[#This Row],[Código]]),"",Ventas[[#This Row],[Precio Unitario]]*Ventas[[#This Row],[Cantidad]])</f>
        <v/>
      </c>
      <c r="I5867" s="1" t="str">
        <f>IF(ISBLANK(Ventas[[#This Row],[Código]]),"",SUM(Ventas[[#This Row],[Monto]],I5866))</f>
        <v/>
      </c>
    </row>
    <row r="5868" spans="3:9" x14ac:dyDescent="0.25">
      <c r="C5868" t="str">
        <f>IF(ISBLANK(Ventas[[#This Row],[Código]]),"",VLOOKUP(Ventas[[#This Row],[Código]],Productos[],2,FALSE))</f>
        <v/>
      </c>
      <c r="D5868" t="str">
        <f>IF(ISBLANK(Ventas[[#This Row],[Código]]),"",VLOOKUP(Ventas[[#This Row],[Código]],Productos[],3,FALSE))</f>
        <v/>
      </c>
      <c r="E5868" s="22"/>
      <c r="F5868" s="1" t="str">
        <f>IF(ISBLANK(Ventas[[#This Row],[Código]]),"",VLOOKUP(Ventas[[#This Row],[Código]],Productos[],4,FALSE))</f>
        <v/>
      </c>
      <c r="G5868" s="1" t="str">
        <f>IF(ISBLANK(Ventas[[#This Row],[Código]]),"",VLOOKUP(Ventas[[#This Row],[Código]],Productos[],5,FALSE))</f>
        <v/>
      </c>
      <c r="H5868" s="23" t="str">
        <f>IF(ISBLANK(Ventas[[#This Row],[Código]]),"",Ventas[[#This Row],[Precio Unitario]]*Ventas[[#This Row],[Cantidad]])</f>
        <v/>
      </c>
      <c r="I5868" s="1" t="str">
        <f>IF(ISBLANK(Ventas[[#This Row],[Código]]),"",SUM(Ventas[[#This Row],[Monto]],I5867))</f>
        <v/>
      </c>
    </row>
    <row r="5869" spans="3:9" x14ac:dyDescent="0.25">
      <c r="C5869" t="str">
        <f>IF(ISBLANK(Ventas[[#This Row],[Código]]),"",VLOOKUP(Ventas[[#This Row],[Código]],Productos[],2,FALSE))</f>
        <v/>
      </c>
      <c r="D5869" t="str">
        <f>IF(ISBLANK(Ventas[[#This Row],[Código]]),"",VLOOKUP(Ventas[[#This Row],[Código]],Productos[],3,FALSE))</f>
        <v/>
      </c>
      <c r="E5869" s="22"/>
      <c r="F5869" s="1" t="str">
        <f>IF(ISBLANK(Ventas[[#This Row],[Código]]),"",VLOOKUP(Ventas[[#This Row],[Código]],Productos[],4,FALSE))</f>
        <v/>
      </c>
      <c r="G5869" s="1" t="str">
        <f>IF(ISBLANK(Ventas[[#This Row],[Código]]),"",VLOOKUP(Ventas[[#This Row],[Código]],Productos[],5,FALSE))</f>
        <v/>
      </c>
      <c r="H5869" s="23" t="str">
        <f>IF(ISBLANK(Ventas[[#This Row],[Código]]),"",Ventas[[#This Row],[Precio Unitario]]*Ventas[[#This Row],[Cantidad]])</f>
        <v/>
      </c>
      <c r="I5869" s="1" t="str">
        <f>IF(ISBLANK(Ventas[[#This Row],[Código]]),"",SUM(Ventas[[#This Row],[Monto]],I5868))</f>
        <v/>
      </c>
    </row>
    <row r="5870" spans="3:9" x14ac:dyDescent="0.25">
      <c r="C5870" t="str">
        <f>IF(ISBLANK(Ventas[[#This Row],[Código]]),"",VLOOKUP(Ventas[[#This Row],[Código]],Productos[],2,FALSE))</f>
        <v/>
      </c>
      <c r="D5870" t="str">
        <f>IF(ISBLANK(Ventas[[#This Row],[Código]]),"",VLOOKUP(Ventas[[#This Row],[Código]],Productos[],3,FALSE))</f>
        <v/>
      </c>
      <c r="E5870" s="22"/>
      <c r="F5870" s="1" t="str">
        <f>IF(ISBLANK(Ventas[[#This Row],[Código]]),"",VLOOKUP(Ventas[[#This Row],[Código]],Productos[],4,FALSE))</f>
        <v/>
      </c>
      <c r="G5870" s="1" t="str">
        <f>IF(ISBLANK(Ventas[[#This Row],[Código]]),"",VLOOKUP(Ventas[[#This Row],[Código]],Productos[],5,FALSE))</f>
        <v/>
      </c>
      <c r="H5870" s="23" t="str">
        <f>IF(ISBLANK(Ventas[[#This Row],[Código]]),"",Ventas[[#This Row],[Precio Unitario]]*Ventas[[#This Row],[Cantidad]])</f>
        <v/>
      </c>
      <c r="I5870" s="1" t="str">
        <f>IF(ISBLANK(Ventas[[#This Row],[Código]]),"",SUM(Ventas[[#This Row],[Monto]],I5869))</f>
        <v/>
      </c>
    </row>
    <row r="5871" spans="3:9" x14ac:dyDescent="0.25">
      <c r="C5871" t="str">
        <f>IF(ISBLANK(Ventas[[#This Row],[Código]]),"",VLOOKUP(Ventas[[#This Row],[Código]],Productos[],2,FALSE))</f>
        <v/>
      </c>
      <c r="D5871" t="str">
        <f>IF(ISBLANK(Ventas[[#This Row],[Código]]),"",VLOOKUP(Ventas[[#This Row],[Código]],Productos[],3,FALSE))</f>
        <v/>
      </c>
      <c r="E5871" s="22"/>
      <c r="F5871" s="1" t="str">
        <f>IF(ISBLANK(Ventas[[#This Row],[Código]]),"",VLOOKUP(Ventas[[#This Row],[Código]],Productos[],4,FALSE))</f>
        <v/>
      </c>
      <c r="G5871" s="1" t="str">
        <f>IF(ISBLANK(Ventas[[#This Row],[Código]]),"",VLOOKUP(Ventas[[#This Row],[Código]],Productos[],5,FALSE))</f>
        <v/>
      </c>
      <c r="H5871" s="23" t="str">
        <f>IF(ISBLANK(Ventas[[#This Row],[Código]]),"",Ventas[[#This Row],[Precio Unitario]]*Ventas[[#This Row],[Cantidad]])</f>
        <v/>
      </c>
      <c r="I5871" s="1" t="str">
        <f>IF(ISBLANK(Ventas[[#This Row],[Código]]),"",SUM(Ventas[[#This Row],[Monto]],I5870))</f>
        <v/>
      </c>
    </row>
    <row r="5872" spans="3:9" x14ac:dyDescent="0.25">
      <c r="C5872" t="str">
        <f>IF(ISBLANK(Ventas[[#This Row],[Código]]),"",VLOOKUP(Ventas[[#This Row],[Código]],Productos[],2,FALSE))</f>
        <v/>
      </c>
      <c r="D5872" t="str">
        <f>IF(ISBLANK(Ventas[[#This Row],[Código]]),"",VLOOKUP(Ventas[[#This Row],[Código]],Productos[],3,FALSE))</f>
        <v/>
      </c>
      <c r="E5872" s="22"/>
      <c r="F5872" s="1" t="str">
        <f>IF(ISBLANK(Ventas[[#This Row],[Código]]),"",VLOOKUP(Ventas[[#This Row],[Código]],Productos[],4,FALSE))</f>
        <v/>
      </c>
      <c r="G5872" s="1" t="str">
        <f>IF(ISBLANK(Ventas[[#This Row],[Código]]),"",VLOOKUP(Ventas[[#This Row],[Código]],Productos[],5,FALSE))</f>
        <v/>
      </c>
      <c r="H5872" s="23" t="str">
        <f>IF(ISBLANK(Ventas[[#This Row],[Código]]),"",Ventas[[#This Row],[Precio Unitario]]*Ventas[[#This Row],[Cantidad]])</f>
        <v/>
      </c>
      <c r="I5872" s="1" t="str">
        <f>IF(ISBLANK(Ventas[[#This Row],[Código]]),"",SUM(Ventas[[#This Row],[Monto]],I5871))</f>
        <v/>
      </c>
    </row>
    <row r="5873" spans="3:9" x14ac:dyDescent="0.25">
      <c r="C5873" t="str">
        <f>IF(ISBLANK(Ventas[[#This Row],[Código]]),"",VLOOKUP(Ventas[[#This Row],[Código]],Productos[],2,FALSE))</f>
        <v/>
      </c>
      <c r="D5873" t="str">
        <f>IF(ISBLANK(Ventas[[#This Row],[Código]]),"",VLOOKUP(Ventas[[#This Row],[Código]],Productos[],3,FALSE))</f>
        <v/>
      </c>
      <c r="E5873" s="22"/>
      <c r="F5873" s="1" t="str">
        <f>IF(ISBLANK(Ventas[[#This Row],[Código]]),"",VLOOKUP(Ventas[[#This Row],[Código]],Productos[],4,FALSE))</f>
        <v/>
      </c>
      <c r="G5873" s="1" t="str">
        <f>IF(ISBLANK(Ventas[[#This Row],[Código]]),"",VLOOKUP(Ventas[[#This Row],[Código]],Productos[],5,FALSE))</f>
        <v/>
      </c>
      <c r="H5873" s="23" t="str">
        <f>IF(ISBLANK(Ventas[[#This Row],[Código]]),"",Ventas[[#This Row],[Precio Unitario]]*Ventas[[#This Row],[Cantidad]])</f>
        <v/>
      </c>
      <c r="I5873" s="1" t="str">
        <f>IF(ISBLANK(Ventas[[#This Row],[Código]]),"",SUM(Ventas[[#This Row],[Monto]],I5872))</f>
        <v/>
      </c>
    </row>
    <row r="5874" spans="3:9" x14ac:dyDescent="0.25">
      <c r="C5874" t="str">
        <f>IF(ISBLANK(Ventas[[#This Row],[Código]]),"",VLOOKUP(Ventas[[#This Row],[Código]],Productos[],2,FALSE))</f>
        <v/>
      </c>
      <c r="D5874" t="str">
        <f>IF(ISBLANK(Ventas[[#This Row],[Código]]),"",VLOOKUP(Ventas[[#This Row],[Código]],Productos[],3,FALSE))</f>
        <v/>
      </c>
      <c r="E5874" s="22"/>
      <c r="F5874" s="1" t="str">
        <f>IF(ISBLANK(Ventas[[#This Row],[Código]]),"",VLOOKUP(Ventas[[#This Row],[Código]],Productos[],4,FALSE))</f>
        <v/>
      </c>
      <c r="G5874" s="1" t="str">
        <f>IF(ISBLANK(Ventas[[#This Row],[Código]]),"",VLOOKUP(Ventas[[#This Row],[Código]],Productos[],5,FALSE))</f>
        <v/>
      </c>
      <c r="H5874" s="23" t="str">
        <f>IF(ISBLANK(Ventas[[#This Row],[Código]]),"",Ventas[[#This Row],[Precio Unitario]]*Ventas[[#This Row],[Cantidad]])</f>
        <v/>
      </c>
      <c r="I5874" s="1" t="str">
        <f>IF(ISBLANK(Ventas[[#This Row],[Código]]),"",SUM(Ventas[[#This Row],[Monto]],I5873))</f>
        <v/>
      </c>
    </row>
    <row r="5875" spans="3:9" x14ac:dyDescent="0.25">
      <c r="C5875" t="str">
        <f>IF(ISBLANK(Ventas[[#This Row],[Código]]),"",VLOOKUP(Ventas[[#This Row],[Código]],Productos[],2,FALSE))</f>
        <v/>
      </c>
      <c r="D5875" t="str">
        <f>IF(ISBLANK(Ventas[[#This Row],[Código]]),"",VLOOKUP(Ventas[[#This Row],[Código]],Productos[],3,FALSE))</f>
        <v/>
      </c>
      <c r="E5875" s="22"/>
      <c r="F5875" s="1" t="str">
        <f>IF(ISBLANK(Ventas[[#This Row],[Código]]),"",VLOOKUP(Ventas[[#This Row],[Código]],Productos[],4,FALSE))</f>
        <v/>
      </c>
      <c r="G5875" s="1" t="str">
        <f>IF(ISBLANK(Ventas[[#This Row],[Código]]),"",VLOOKUP(Ventas[[#This Row],[Código]],Productos[],5,FALSE))</f>
        <v/>
      </c>
      <c r="H5875" s="23" t="str">
        <f>IF(ISBLANK(Ventas[[#This Row],[Código]]),"",Ventas[[#This Row],[Precio Unitario]]*Ventas[[#This Row],[Cantidad]])</f>
        <v/>
      </c>
      <c r="I5875" s="1" t="str">
        <f>IF(ISBLANK(Ventas[[#This Row],[Código]]),"",SUM(Ventas[[#This Row],[Monto]],I5874))</f>
        <v/>
      </c>
    </row>
    <row r="5876" spans="3:9" x14ac:dyDescent="0.25">
      <c r="C5876" t="str">
        <f>IF(ISBLANK(Ventas[[#This Row],[Código]]),"",VLOOKUP(Ventas[[#This Row],[Código]],Productos[],2,FALSE))</f>
        <v/>
      </c>
      <c r="D5876" t="str">
        <f>IF(ISBLANK(Ventas[[#This Row],[Código]]),"",VLOOKUP(Ventas[[#This Row],[Código]],Productos[],3,FALSE))</f>
        <v/>
      </c>
      <c r="E5876" s="22"/>
      <c r="F5876" s="1" t="str">
        <f>IF(ISBLANK(Ventas[[#This Row],[Código]]),"",VLOOKUP(Ventas[[#This Row],[Código]],Productos[],4,FALSE))</f>
        <v/>
      </c>
      <c r="G5876" s="1" t="str">
        <f>IF(ISBLANK(Ventas[[#This Row],[Código]]),"",VLOOKUP(Ventas[[#This Row],[Código]],Productos[],5,FALSE))</f>
        <v/>
      </c>
      <c r="H5876" s="23" t="str">
        <f>IF(ISBLANK(Ventas[[#This Row],[Código]]),"",Ventas[[#This Row],[Precio Unitario]]*Ventas[[#This Row],[Cantidad]])</f>
        <v/>
      </c>
      <c r="I5876" s="1" t="str">
        <f>IF(ISBLANK(Ventas[[#This Row],[Código]]),"",SUM(Ventas[[#This Row],[Monto]],I5875))</f>
        <v/>
      </c>
    </row>
    <row r="5877" spans="3:9" x14ac:dyDescent="0.25">
      <c r="C5877" t="str">
        <f>IF(ISBLANK(Ventas[[#This Row],[Código]]),"",VLOOKUP(Ventas[[#This Row],[Código]],Productos[],2,FALSE))</f>
        <v/>
      </c>
      <c r="D5877" t="str">
        <f>IF(ISBLANK(Ventas[[#This Row],[Código]]),"",VLOOKUP(Ventas[[#This Row],[Código]],Productos[],3,FALSE))</f>
        <v/>
      </c>
      <c r="E5877" s="22"/>
      <c r="F5877" s="1" t="str">
        <f>IF(ISBLANK(Ventas[[#This Row],[Código]]),"",VLOOKUP(Ventas[[#This Row],[Código]],Productos[],4,FALSE))</f>
        <v/>
      </c>
      <c r="G5877" s="1" t="str">
        <f>IF(ISBLANK(Ventas[[#This Row],[Código]]),"",VLOOKUP(Ventas[[#This Row],[Código]],Productos[],5,FALSE))</f>
        <v/>
      </c>
      <c r="H5877" s="23" t="str">
        <f>IF(ISBLANK(Ventas[[#This Row],[Código]]),"",Ventas[[#This Row],[Precio Unitario]]*Ventas[[#This Row],[Cantidad]])</f>
        <v/>
      </c>
      <c r="I5877" s="1" t="str">
        <f>IF(ISBLANK(Ventas[[#This Row],[Código]]),"",SUM(Ventas[[#This Row],[Monto]],I5876))</f>
        <v/>
      </c>
    </row>
    <row r="5878" spans="3:9" x14ac:dyDescent="0.25">
      <c r="C5878" t="str">
        <f>IF(ISBLANK(Ventas[[#This Row],[Código]]),"",VLOOKUP(Ventas[[#This Row],[Código]],Productos[],2,FALSE))</f>
        <v/>
      </c>
      <c r="D5878" t="str">
        <f>IF(ISBLANK(Ventas[[#This Row],[Código]]),"",VLOOKUP(Ventas[[#This Row],[Código]],Productos[],3,FALSE))</f>
        <v/>
      </c>
      <c r="E5878" s="22"/>
      <c r="F5878" s="1" t="str">
        <f>IF(ISBLANK(Ventas[[#This Row],[Código]]),"",VLOOKUP(Ventas[[#This Row],[Código]],Productos[],4,FALSE))</f>
        <v/>
      </c>
      <c r="G5878" s="1" t="str">
        <f>IF(ISBLANK(Ventas[[#This Row],[Código]]),"",VLOOKUP(Ventas[[#This Row],[Código]],Productos[],5,FALSE))</f>
        <v/>
      </c>
      <c r="H5878" s="23" t="str">
        <f>IF(ISBLANK(Ventas[[#This Row],[Código]]),"",Ventas[[#This Row],[Precio Unitario]]*Ventas[[#This Row],[Cantidad]])</f>
        <v/>
      </c>
      <c r="I5878" s="1" t="str">
        <f>IF(ISBLANK(Ventas[[#This Row],[Código]]),"",SUM(Ventas[[#This Row],[Monto]],I5877))</f>
        <v/>
      </c>
    </row>
    <row r="5879" spans="3:9" x14ac:dyDescent="0.25">
      <c r="C5879" t="str">
        <f>IF(ISBLANK(Ventas[[#This Row],[Código]]),"",VLOOKUP(Ventas[[#This Row],[Código]],Productos[],2,FALSE))</f>
        <v/>
      </c>
      <c r="D5879" t="str">
        <f>IF(ISBLANK(Ventas[[#This Row],[Código]]),"",VLOOKUP(Ventas[[#This Row],[Código]],Productos[],3,FALSE))</f>
        <v/>
      </c>
      <c r="E5879" s="22"/>
      <c r="F5879" s="1" t="str">
        <f>IF(ISBLANK(Ventas[[#This Row],[Código]]),"",VLOOKUP(Ventas[[#This Row],[Código]],Productos[],4,FALSE))</f>
        <v/>
      </c>
      <c r="G5879" s="1" t="str">
        <f>IF(ISBLANK(Ventas[[#This Row],[Código]]),"",VLOOKUP(Ventas[[#This Row],[Código]],Productos[],5,FALSE))</f>
        <v/>
      </c>
      <c r="H5879" s="23" t="str">
        <f>IF(ISBLANK(Ventas[[#This Row],[Código]]),"",Ventas[[#This Row],[Precio Unitario]]*Ventas[[#This Row],[Cantidad]])</f>
        <v/>
      </c>
      <c r="I5879" s="1" t="str">
        <f>IF(ISBLANK(Ventas[[#This Row],[Código]]),"",SUM(Ventas[[#This Row],[Monto]],I5878))</f>
        <v/>
      </c>
    </row>
    <row r="5880" spans="3:9" x14ac:dyDescent="0.25">
      <c r="C5880" t="str">
        <f>IF(ISBLANK(Ventas[[#This Row],[Código]]),"",VLOOKUP(Ventas[[#This Row],[Código]],Productos[],2,FALSE))</f>
        <v/>
      </c>
      <c r="D5880" t="str">
        <f>IF(ISBLANK(Ventas[[#This Row],[Código]]),"",VLOOKUP(Ventas[[#This Row],[Código]],Productos[],3,FALSE))</f>
        <v/>
      </c>
      <c r="E5880" s="22"/>
      <c r="F5880" s="1" t="str">
        <f>IF(ISBLANK(Ventas[[#This Row],[Código]]),"",VLOOKUP(Ventas[[#This Row],[Código]],Productos[],4,FALSE))</f>
        <v/>
      </c>
      <c r="G5880" s="1" t="str">
        <f>IF(ISBLANK(Ventas[[#This Row],[Código]]),"",VLOOKUP(Ventas[[#This Row],[Código]],Productos[],5,FALSE))</f>
        <v/>
      </c>
      <c r="H5880" s="23" t="str">
        <f>IF(ISBLANK(Ventas[[#This Row],[Código]]),"",Ventas[[#This Row],[Precio Unitario]]*Ventas[[#This Row],[Cantidad]])</f>
        <v/>
      </c>
      <c r="I5880" s="1" t="str">
        <f>IF(ISBLANK(Ventas[[#This Row],[Código]]),"",SUM(Ventas[[#This Row],[Monto]],I5879))</f>
        <v/>
      </c>
    </row>
    <row r="5881" spans="3:9" x14ac:dyDescent="0.25">
      <c r="C5881" t="str">
        <f>IF(ISBLANK(Ventas[[#This Row],[Código]]),"",VLOOKUP(Ventas[[#This Row],[Código]],Productos[],2,FALSE))</f>
        <v/>
      </c>
      <c r="D5881" t="str">
        <f>IF(ISBLANK(Ventas[[#This Row],[Código]]),"",VLOOKUP(Ventas[[#This Row],[Código]],Productos[],3,FALSE))</f>
        <v/>
      </c>
      <c r="E5881" s="22"/>
      <c r="F5881" s="1" t="str">
        <f>IF(ISBLANK(Ventas[[#This Row],[Código]]),"",VLOOKUP(Ventas[[#This Row],[Código]],Productos[],4,FALSE))</f>
        <v/>
      </c>
      <c r="G5881" s="1" t="str">
        <f>IF(ISBLANK(Ventas[[#This Row],[Código]]),"",VLOOKUP(Ventas[[#This Row],[Código]],Productos[],5,FALSE))</f>
        <v/>
      </c>
      <c r="H5881" s="23" t="str">
        <f>IF(ISBLANK(Ventas[[#This Row],[Código]]),"",Ventas[[#This Row],[Precio Unitario]]*Ventas[[#This Row],[Cantidad]])</f>
        <v/>
      </c>
      <c r="I5881" s="1" t="str">
        <f>IF(ISBLANK(Ventas[[#This Row],[Código]]),"",SUM(Ventas[[#This Row],[Monto]],I5880))</f>
        <v/>
      </c>
    </row>
    <row r="5882" spans="3:9" x14ac:dyDescent="0.25">
      <c r="C5882" t="str">
        <f>IF(ISBLANK(Ventas[[#This Row],[Código]]),"",VLOOKUP(Ventas[[#This Row],[Código]],Productos[],2,FALSE))</f>
        <v/>
      </c>
      <c r="D5882" t="str">
        <f>IF(ISBLANK(Ventas[[#This Row],[Código]]),"",VLOOKUP(Ventas[[#This Row],[Código]],Productos[],3,FALSE))</f>
        <v/>
      </c>
      <c r="E5882" s="22"/>
      <c r="F5882" s="1" t="str">
        <f>IF(ISBLANK(Ventas[[#This Row],[Código]]),"",VLOOKUP(Ventas[[#This Row],[Código]],Productos[],4,FALSE))</f>
        <v/>
      </c>
      <c r="G5882" s="1" t="str">
        <f>IF(ISBLANK(Ventas[[#This Row],[Código]]),"",VLOOKUP(Ventas[[#This Row],[Código]],Productos[],5,FALSE))</f>
        <v/>
      </c>
      <c r="H5882" s="23" t="str">
        <f>IF(ISBLANK(Ventas[[#This Row],[Código]]),"",Ventas[[#This Row],[Precio Unitario]]*Ventas[[#This Row],[Cantidad]])</f>
        <v/>
      </c>
      <c r="I5882" s="1" t="str">
        <f>IF(ISBLANK(Ventas[[#This Row],[Código]]),"",SUM(Ventas[[#This Row],[Monto]],I5881))</f>
        <v/>
      </c>
    </row>
    <row r="5883" spans="3:9" x14ac:dyDescent="0.25">
      <c r="C5883" t="str">
        <f>IF(ISBLANK(Ventas[[#This Row],[Código]]),"",VLOOKUP(Ventas[[#This Row],[Código]],Productos[],2,FALSE))</f>
        <v/>
      </c>
      <c r="D5883" t="str">
        <f>IF(ISBLANK(Ventas[[#This Row],[Código]]),"",VLOOKUP(Ventas[[#This Row],[Código]],Productos[],3,FALSE))</f>
        <v/>
      </c>
      <c r="E5883" s="22"/>
      <c r="F5883" s="1" t="str">
        <f>IF(ISBLANK(Ventas[[#This Row],[Código]]),"",VLOOKUP(Ventas[[#This Row],[Código]],Productos[],4,FALSE))</f>
        <v/>
      </c>
      <c r="G5883" s="1" t="str">
        <f>IF(ISBLANK(Ventas[[#This Row],[Código]]),"",VLOOKUP(Ventas[[#This Row],[Código]],Productos[],5,FALSE))</f>
        <v/>
      </c>
      <c r="H5883" s="23" t="str">
        <f>IF(ISBLANK(Ventas[[#This Row],[Código]]),"",Ventas[[#This Row],[Precio Unitario]]*Ventas[[#This Row],[Cantidad]])</f>
        <v/>
      </c>
      <c r="I5883" s="1" t="str">
        <f>IF(ISBLANK(Ventas[[#This Row],[Código]]),"",SUM(Ventas[[#This Row],[Monto]],I5882))</f>
        <v/>
      </c>
    </row>
    <row r="5884" spans="3:9" x14ac:dyDescent="0.25">
      <c r="C5884" t="str">
        <f>IF(ISBLANK(Ventas[[#This Row],[Código]]),"",VLOOKUP(Ventas[[#This Row],[Código]],Productos[],2,FALSE))</f>
        <v/>
      </c>
      <c r="D5884" t="str">
        <f>IF(ISBLANK(Ventas[[#This Row],[Código]]),"",VLOOKUP(Ventas[[#This Row],[Código]],Productos[],3,FALSE))</f>
        <v/>
      </c>
      <c r="E5884" s="22"/>
      <c r="F5884" s="1" t="str">
        <f>IF(ISBLANK(Ventas[[#This Row],[Código]]),"",VLOOKUP(Ventas[[#This Row],[Código]],Productos[],4,FALSE))</f>
        <v/>
      </c>
      <c r="G5884" s="1" t="str">
        <f>IF(ISBLANK(Ventas[[#This Row],[Código]]),"",VLOOKUP(Ventas[[#This Row],[Código]],Productos[],5,FALSE))</f>
        <v/>
      </c>
      <c r="H5884" s="23" t="str">
        <f>IF(ISBLANK(Ventas[[#This Row],[Código]]),"",Ventas[[#This Row],[Precio Unitario]]*Ventas[[#This Row],[Cantidad]])</f>
        <v/>
      </c>
      <c r="I5884" s="1" t="str">
        <f>IF(ISBLANK(Ventas[[#This Row],[Código]]),"",SUM(Ventas[[#This Row],[Monto]],I5883))</f>
        <v/>
      </c>
    </row>
    <row r="5885" spans="3:9" x14ac:dyDescent="0.25">
      <c r="C5885" t="str">
        <f>IF(ISBLANK(Ventas[[#This Row],[Código]]),"",VLOOKUP(Ventas[[#This Row],[Código]],Productos[],2,FALSE))</f>
        <v/>
      </c>
      <c r="D5885" t="str">
        <f>IF(ISBLANK(Ventas[[#This Row],[Código]]),"",VLOOKUP(Ventas[[#This Row],[Código]],Productos[],3,FALSE))</f>
        <v/>
      </c>
      <c r="E5885" s="22"/>
      <c r="F5885" s="1" t="str">
        <f>IF(ISBLANK(Ventas[[#This Row],[Código]]),"",VLOOKUP(Ventas[[#This Row],[Código]],Productos[],4,FALSE))</f>
        <v/>
      </c>
      <c r="G5885" s="1" t="str">
        <f>IF(ISBLANK(Ventas[[#This Row],[Código]]),"",VLOOKUP(Ventas[[#This Row],[Código]],Productos[],5,FALSE))</f>
        <v/>
      </c>
      <c r="H5885" s="23" t="str">
        <f>IF(ISBLANK(Ventas[[#This Row],[Código]]),"",Ventas[[#This Row],[Precio Unitario]]*Ventas[[#This Row],[Cantidad]])</f>
        <v/>
      </c>
      <c r="I5885" s="1" t="str">
        <f>IF(ISBLANK(Ventas[[#This Row],[Código]]),"",SUM(Ventas[[#This Row],[Monto]],I5884))</f>
        <v/>
      </c>
    </row>
    <row r="5886" spans="3:9" x14ac:dyDescent="0.25">
      <c r="C5886" t="str">
        <f>IF(ISBLANK(Ventas[[#This Row],[Código]]),"",VLOOKUP(Ventas[[#This Row],[Código]],Productos[],2,FALSE))</f>
        <v/>
      </c>
      <c r="D5886" t="str">
        <f>IF(ISBLANK(Ventas[[#This Row],[Código]]),"",VLOOKUP(Ventas[[#This Row],[Código]],Productos[],3,FALSE))</f>
        <v/>
      </c>
      <c r="E5886" s="22"/>
      <c r="F5886" s="1" t="str">
        <f>IF(ISBLANK(Ventas[[#This Row],[Código]]),"",VLOOKUP(Ventas[[#This Row],[Código]],Productos[],4,FALSE))</f>
        <v/>
      </c>
      <c r="G5886" s="1" t="str">
        <f>IF(ISBLANK(Ventas[[#This Row],[Código]]),"",VLOOKUP(Ventas[[#This Row],[Código]],Productos[],5,FALSE))</f>
        <v/>
      </c>
      <c r="H5886" s="23" t="str">
        <f>IF(ISBLANK(Ventas[[#This Row],[Código]]),"",Ventas[[#This Row],[Precio Unitario]]*Ventas[[#This Row],[Cantidad]])</f>
        <v/>
      </c>
      <c r="I5886" s="1" t="str">
        <f>IF(ISBLANK(Ventas[[#This Row],[Código]]),"",SUM(Ventas[[#This Row],[Monto]],I5885))</f>
        <v/>
      </c>
    </row>
    <row r="5887" spans="3:9" x14ac:dyDescent="0.25">
      <c r="C5887" t="str">
        <f>IF(ISBLANK(Ventas[[#This Row],[Código]]),"",VLOOKUP(Ventas[[#This Row],[Código]],Productos[],2,FALSE))</f>
        <v/>
      </c>
      <c r="D5887" t="str">
        <f>IF(ISBLANK(Ventas[[#This Row],[Código]]),"",VLOOKUP(Ventas[[#This Row],[Código]],Productos[],3,FALSE))</f>
        <v/>
      </c>
      <c r="E5887" s="22"/>
      <c r="F5887" s="1" t="str">
        <f>IF(ISBLANK(Ventas[[#This Row],[Código]]),"",VLOOKUP(Ventas[[#This Row],[Código]],Productos[],4,FALSE))</f>
        <v/>
      </c>
      <c r="G5887" s="1" t="str">
        <f>IF(ISBLANK(Ventas[[#This Row],[Código]]),"",VLOOKUP(Ventas[[#This Row],[Código]],Productos[],5,FALSE))</f>
        <v/>
      </c>
      <c r="H5887" s="23" t="str">
        <f>IF(ISBLANK(Ventas[[#This Row],[Código]]),"",Ventas[[#This Row],[Precio Unitario]]*Ventas[[#This Row],[Cantidad]])</f>
        <v/>
      </c>
      <c r="I5887" s="1" t="str">
        <f>IF(ISBLANK(Ventas[[#This Row],[Código]]),"",SUM(Ventas[[#This Row],[Monto]],I5886))</f>
        <v/>
      </c>
    </row>
    <row r="5888" spans="3:9" x14ac:dyDescent="0.25">
      <c r="C5888" t="str">
        <f>IF(ISBLANK(Ventas[[#This Row],[Código]]),"",VLOOKUP(Ventas[[#This Row],[Código]],Productos[],2,FALSE))</f>
        <v/>
      </c>
      <c r="D5888" t="str">
        <f>IF(ISBLANK(Ventas[[#This Row],[Código]]),"",VLOOKUP(Ventas[[#This Row],[Código]],Productos[],3,FALSE))</f>
        <v/>
      </c>
      <c r="E5888" s="22"/>
      <c r="F5888" s="1" t="str">
        <f>IF(ISBLANK(Ventas[[#This Row],[Código]]),"",VLOOKUP(Ventas[[#This Row],[Código]],Productos[],4,FALSE))</f>
        <v/>
      </c>
      <c r="G5888" s="1" t="str">
        <f>IF(ISBLANK(Ventas[[#This Row],[Código]]),"",VLOOKUP(Ventas[[#This Row],[Código]],Productos[],5,FALSE))</f>
        <v/>
      </c>
      <c r="H5888" s="23" t="str">
        <f>IF(ISBLANK(Ventas[[#This Row],[Código]]),"",Ventas[[#This Row],[Precio Unitario]]*Ventas[[#This Row],[Cantidad]])</f>
        <v/>
      </c>
      <c r="I5888" s="1" t="str">
        <f>IF(ISBLANK(Ventas[[#This Row],[Código]]),"",SUM(Ventas[[#This Row],[Monto]],I5887))</f>
        <v/>
      </c>
    </row>
    <row r="5889" spans="3:9" x14ac:dyDescent="0.25">
      <c r="C5889" t="str">
        <f>IF(ISBLANK(Ventas[[#This Row],[Código]]),"",VLOOKUP(Ventas[[#This Row],[Código]],Productos[],2,FALSE))</f>
        <v/>
      </c>
      <c r="D5889" t="str">
        <f>IF(ISBLANK(Ventas[[#This Row],[Código]]),"",VLOOKUP(Ventas[[#This Row],[Código]],Productos[],3,FALSE))</f>
        <v/>
      </c>
      <c r="E5889" s="22"/>
      <c r="F5889" s="1" t="str">
        <f>IF(ISBLANK(Ventas[[#This Row],[Código]]),"",VLOOKUP(Ventas[[#This Row],[Código]],Productos[],4,FALSE))</f>
        <v/>
      </c>
      <c r="G5889" s="1" t="str">
        <f>IF(ISBLANK(Ventas[[#This Row],[Código]]),"",VLOOKUP(Ventas[[#This Row],[Código]],Productos[],5,FALSE))</f>
        <v/>
      </c>
      <c r="H5889" s="23" t="str">
        <f>IF(ISBLANK(Ventas[[#This Row],[Código]]),"",Ventas[[#This Row],[Precio Unitario]]*Ventas[[#This Row],[Cantidad]])</f>
        <v/>
      </c>
      <c r="I5889" s="1" t="str">
        <f>IF(ISBLANK(Ventas[[#This Row],[Código]]),"",SUM(Ventas[[#This Row],[Monto]],I5888))</f>
        <v/>
      </c>
    </row>
    <row r="5890" spans="3:9" x14ac:dyDescent="0.25">
      <c r="C5890" t="str">
        <f>IF(ISBLANK(Ventas[[#This Row],[Código]]),"",VLOOKUP(Ventas[[#This Row],[Código]],Productos[],2,FALSE))</f>
        <v/>
      </c>
      <c r="D5890" t="str">
        <f>IF(ISBLANK(Ventas[[#This Row],[Código]]),"",VLOOKUP(Ventas[[#This Row],[Código]],Productos[],3,FALSE))</f>
        <v/>
      </c>
      <c r="E5890" s="22"/>
      <c r="F5890" s="1" t="str">
        <f>IF(ISBLANK(Ventas[[#This Row],[Código]]),"",VLOOKUP(Ventas[[#This Row],[Código]],Productos[],4,FALSE))</f>
        <v/>
      </c>
      <c r="G5890" s="1" t="str">
        <f>IF(ISBLANK(Ventas[[#This Row],[Código]]),"",VLOOKUP(Ventas[[#This Row],[Código]],Productos[],5,FALSE))</f>
        <v/>
      </c>
      <c r="H5890" s="23" t="str">
        <f>IF(ISBLANK(Ventas[[#This Row],[Código]]),"",Ventas[[#This Row],[Precio Unitario]]*Ventas[[#This Row],[Cantidad]])</f>
        <v/>
      </c>
      <c r="I5890" s="1" t="str">
        <f>IF(ISBLANK(Ventas[[#This Row],[Código]]),"",SUM(Ventas[[#This Row],[Monto]],I5889))</f>
        <v/>
      </c>
    </row>
    <row r="5891" spans="3:9" x14ac:dyDescent="0.25">
      <c r="C5891" t="str">
        <f>IF(ISBLANK(Ventas[[#This Row],[Código]]),"",VLOOKUP(Ventas[[#This Row],[Código]],Productos[],2,FALSE))</f>
        <v/>
      </c>
      <c r="D5891" t="str">
        <f>IF(ISBLANK(Ventas[[#This Row],[Código]]),"",VLOOKUP(Ventas[[#This Row],[Código]],Productos[],3,FALSE))</f>
        <v/>
      </c>
      <c r="E5891" s="22"/>
      <c r="F5891" s="1" t="str">
        <f>IF(ISBLANK(Ventas[[#This Row],[Código]]),"",VLOOKUP(Ventas[[#This Row],[Código]],Productos[],4,FALSE))</f>
        <v/>
      </c>
      <c r="G5891" s="1" t="str">
        <f>IF(ISBLANK(Ventas[[#This Row],[Código]]),"",VLOOKUP(Ventas[[#This Row],[Código]],Productos[],5,FALSE))</f>
        <v/>
      </c>
      <c r="H5891" s="23" t="str">
        <f>IF(ISBLANK(Ventas[[#This Row],[Código]]),"",Ventas[[#This Row],[Precio Unitario]]*Ventas[[#This Row],[Cantidad]])</f>
        <v/>
      </c>
      <c r="I5891" s="1" t="str">
        <f>IF(ISBLANK(Ventas[[#This Row],[Código]]),"",SUM(Ventas[[#This Row],[Monto]],I5890))</f>
        <v/>
      </c>
    </row>
    <row r="5892" spans="3:9" x14ac:dyDescent="0.25">
      <c r="C5892" t="str">
        <f>IF(ISBLANK(Ventas[[#This Row],[Código]]),"",VLOOKUP(Ventas[[#This Row],[Código]],Productos[],2,FALSE))</f>
        <v/>
      </c>
      <c r="D5892" t="str">
        <f>IF(ISBLANK(Ventas[[#This Row],[Código]]),"",VLOOKUP(Ventas[[#This Row],[Código]],Productos[],3,FALSE))</f>
        <v/>
      </c>
      <c r="E5892" s="22"/>
      <c r="F5892" s="1" t="str">
        <f>IF(ISBLANK(Ventas[[#This Row],[Código]]),"",VLOOKUP(Ventas[[#This Row],[Código]],Productos[],4,FALSE))</f>
        <v/>
      </c>
      <c r="G5892" s="1" t="str">
        <f>IF(ISBLANK(Ventas[[#This Row],[Código]]),"",VLOOKUP(Ventas[[#This Row],[Código]],Productos[],5,FALSE))</f>
        <v/>
      </c>
      <c r="H5892" s="23" t="str">
        <f>IF(ISBLANK(Ventas[[#This Row],[Código]]),"",Ventas[[#This Row],[Precio Unitario]]*Ventas[[#This Row],[Cantidad]])</f>
        <v/>
      </c>
      <c r="I5892" s="1" t="str">
        <f>IF(ISBLANK(Ventas[[#This Row],[Código]]),"",SUM(Ventas[[#This Row],[Monto]],I5891))</f>
        <v/>
      </c>
    </row>
    <row r="5893" spans="3:9" x14ac:dyDescent="0.25">
      <c r="C5893" t="str">
        <f>IF(ISBLANK(Ventas[[#This Row],[Código]]),"",VLOOKUP(Ventas[[#This Row],[Código]],Productos[],2,FALSE))</f>
        <v/>
      </c>
      <c r="D5893" t="str">
        <f>IF(ISBLANK(Ventas[[#This Row],[Código]]),"",VLOOKUP(Ventas[[#This Row],[Código]],Productos[],3,FALSE))</f>
        <v/>
      </c>
      <c r="E5893" s="22"/>
      <c r="F5893" s="1" t="str">
        <f>IF(ISBLANK(Ventas[[#This Row],[Código]]),"",VLOOKUP(Ventas[[#This Row],[Código]],Productos[],4,FALSE))</f>
        <v/>
      </c>
      <c r="G5893" s="1" t="str">
        <f>IF(ISBLANK(Ventas[[#This Row],[Código]]),"",VLOOKUP(Ventas[[#This Row],[Código]],Productos[],5,FALSE))</f>
        <v/>
      </c>
      <c r="H5893" s="23" t="str">
        <f>IF(ISBLANK(Ventas[[#This Row],[Código]]),"",Ventas[[#This Row],[Precio Unitario]]*Ventas[[#This Row],[Cantidad]])</f>
        <v/>
      </c>
      <c r="I5893" s="1" t="str">
        <f>IF(ISBLANK(Ventas[[#This Row],[Código]]),"",SUM(Ventas[[#This Row],[Monto]],I5892))</f>
        <v/>
      </c>
    </row>
    <row r="5894" spans="3:9" x14ac:dyDescent="0.25">
      <c r="C5894" t="str">
        <f>IF(ISBLANK(Ventas[[#This Row],[Código]]),"",VLOOKUP(Ventas[[#This Row],[Código]],Productos[],2,FALSE))</f>
        <v/>
      </c>
      <c r="D5894" t="str">
        <f>IF(ISBLANK(Ventas[[#This Row],[Código]]),"",VLOOKUP(Ventas[[#This Row],[Código]],Productos[],3,FALSE))</f>
        <v/>
      </c>
      <c r="E5894" s="22"/>
      <c r="F5894" s="1" t="str">
        <f>IF(ISBLANK(Ventas[[#This Row],[Código]]),"",VLOOKUP(Ventas[[#This Row],[Código]],Productos[],4,FALSE))</f>
        <v/>
      </c>
      <c r="G5894" s="1" t="str">
        <f>IF(ISBLANK(Ventas[[#This Row],[Código]]),"",VLOOKUP(Ventas[[#This Row],[Código]],Productos[],5,FALSE))</f>
        <v/>
      </c>
      <c r="H5894" s="23" t="str">
        <f>IF(ISBLANK(Ventas[[#This Row],[Código]]),"",Ventas[[#This Row],[Precio Unitario]]*Ventas[[#This Row],[Cantidad]])</f>
        <v/>
      </c>
      <c r="I5894" s="1" t="str">
        <f>IF(ISBLANK(Ventas[[#This Row],[Código]]),"",SUM(Ventas[[#This Row],[Monto]],I5893))</f>
        <v/>
      </c>
    </row>
    <row r="5895" spans="3:9" x14ac:dyDescent="0.25">
      <c r="C5895" t="str">
        <f>IF(ISBLANK(Ventas[[#This Row],[Código]]),"",VLOOKUP(Ventas[[#This Row],[Código]],Productos[],2,FALSE))</f>
        <v/>
      </c>
      <c r="D5895" t="str">
        <f>IF(ISBLANK(Ventas[[#This Row],[Código]]),"",VLOOKUP(Ventas[[#This Row],[Código]],Productos[],3,FALSE))</f>
        <v/>
      </c>
      <c r="E5895" s="22"/>
      <c r="F5895" s="1" t="str">
        <f>IF(ISBLANK(Ventas[[#This Row],[Código]]),"",VLOOKUP(Ventas[[#This Row],[Código]],Productos[],4,FALSE))</f>
        <v/>
      </c>
      <c r="G5895" s="1" t="str">
        <f>IF(ISBLANK(Ventas[[#This Row],[Código]]),"",VLOOKUP(Ventas[[#This Row],[Código]],Productos[],5,FALSE))</f>
        <v/>
      </c>
      <c r="H5895" s="23" t="str">
        <f>IF(ISBLANK(Ventas[[#This Row],[Código]]),"",Ventas[[#This Row],[Precio Unitario]]*Ventas[[#This Row],[Cantidad]])</f>
        <v/>
      </c>
      <c r="I5895" s="1" t="str">
        <f>IF(ISBLANK(Ventas[[#This Row],[Código]]),"",SUM(Ventas[[#This Row],[Monto]],I5894))</f>
        <v/>
      </c>
    </row>
    <row r="5896" spans="3:9" x14ac:dyDescent="0.25">
      <c r="C5896" t="str">
        <f>IF(ISBLANK(Ventas[[#This Row],[Código]]),"",VLOOKUP(Ventas[[#This Row],[Código]],Productos[],2,FALSE))</f>
        <v/>
      </c>
      <c r="D5896" t="str">
        <f>IF(ISBLANK(Ventas[[#This Row],[Código]]),"",VLOOKUP(Ventas[[#This Row],[Código]],Productos[],3,FALSE))</f>
        <v/>
      </c>
      <c r="E5896" s="22"/>
      <c r="F5896" s="1" t="str">
        <f>IF(ISBLANK(Ventas[[#This Row],[Código]]),"",VLOOKUP(Ventas[[#This Row],[Código]],Productos[],4,FALSE))</f>
        <v/>
      </c>
      <c r="G5896" s="1" t="str">
        <f>IF(ISBLANK(Ventas[[#This Row],[Código]]),"",VLOOKUP(Ventas[[#This Row],[Código]],Productos[],5,FALSE))</f>
        <v/>
      </c>
      <c r="H5896" s="23" t="str">
        <f>IF(ISBLANK(Ventas[[#This Row],[Código]]),"",Ventas[[#This Row],[Precio Unitario]]*Ventas[[#This Row],[Cantidad]])</f>
        <v/>
      </c>
      <c r="I5896" s="1" t="str">
        <f>IF(ISBLANK(Ventas[[#This Row],[Código]]),"",SUM(Ventas[[#This Row],[Monto]],I5895))</f>
        <v/>
      </c>
    </row>
    <row r="5897" spans="3:9" x14ac:dyDescent="0.25">
      <c r="C5897" t="str">
        <f>IF(ISBLANK(Ventas[[#This Row],[Código]]),"",VLOOKUP(Ventas[[#This Row],[Código]],Productos[],2,FALSE))</f>
        <v/>
      </c>
      <c r="D5897" t="str">
        <f>IF(ISBLANK(Ventas[[#This Row],[Código]]),"",VLOOKUP(Ventas[[#This Row],[Código]],Productos[],3,FALSE))</f>
        <v/>
      </c>
      <c r="E5897" s="22"/>
      <c r="F5897" s="1" t="str">
        <f>IF(ISBLANK(Ventas[[#This Row],[Código]]),"",VLOOKUP(Ventas[[#This Row],[Código]],Productos[],4,FALSE))</f>
        <v/>
      </c>
      <c r="G5897" s="1" t="str">
        <f>IF(ISBLANK(Ventas[[#This Row],[Código]]),"",VLOOKUP(Ventas[[#This Row],[Código]],Productos[],5,FALSE))</f>
        <v/>
      </c>
      <c r="H5897" s="23" t="str">
        <f>IF(ISBLANK(Ventas[[#This Row],[Código]]),"",Ventas[[#This Row],[Precio Unitario]]*Ventas[[#This Row],[Cantidad]])</f>
        <v/>
      </c>
      <c r="I5897" s="1" t="str">
        <f>IF(ISBLANK(Ventas[[#This Row],[Código]]),"",SUM(Ventas[[#This Row],[Monto]],I5896))</f>
        <v/>
      </c>
    </row>
    <row r="5898" spans="3:9" x14ac:dyDescent="0.25">
      <c r="C5898" t="str">
        <f>IF(ISBLANK(Ventas[[#This Row],[Código]]),"",VLOOKUP(Ventas[[#This Row],[Código]],Productos[],2,FALSE))</f>
        <v/>
      </c>
      <c r="D5898" t="str">
        <f>IF(ISBLANK(Ventas[[#This Row],[Código]]),"",VLOOKUP(Ventas[[#This Row],[Código]],Productos[],3,FALSE))</f>
        <v/>
      </c>
      <c r="E5898" s="22"/>
      <c r="F5898" s="1" t="str">
        <f>IF(ISBLANK(Ventas[[#This Row],[Código]]),"",VLOOKUP(Ventas[[#This Row],[Código]],Productos[],4,FALSE))</f>
        <v/>
      </c>
      <c r="G5898" s="1" t="str">
        <f>IF(ISBLANK(Ventas[[#This Row],[Código]]),"",VLOOKUP(Ventas[[#This Row],[Código]],Productos[],5,FALSE))</f>
        <v/>
      </c>
      <c r="H5898" s="23" t="str">
        <f>IF(ISBLANK(Ventas[[#This Row],[Código]]),"",Ventas[[#This Row],[Precio Unitario]]*Ventas[[#This Row],[Cantidad]])</f>
        <v/>
      </c>
      <c r="I5898" s="1" t="str">
        <f>IF(ISBLANK(Ventas[[#This Row],[Código]]),"",SUM(Ventas[[#This Row],[Monto]],I5897))</f>
        <v/>
      </c>
    </row>
    <row r="5899" spans="3:9" x14ac:dyDescent="0.25">
      <c r="C5899" t="str">
        <f>IF(ISBLANK(Ventas[[#This Row],[Código]]),"",VLOOKUP(Ventas[[#This Row],[Código]],Productos[],2,FALSE))</f>
        <v/>
      </c>
      <c r="D5899" t="str">
        <f>IF(ISBLANK(Ventas[[#This Row],[Código]]),"",VLOOKUP(Ventas[[#This Row],[Código]],Productos[],3,FALSE))</f>
        <v/>
      </c>
      <c r="E5899" s="22"/>
      <c r="F5899" s="1" t="str">
        <f>IF(ISBLANK(Ventas[[#This Row],[Código]]),"",VLOOKUP(Ventas[[#This Row],[Código]],Productos[],4,FALSE))</f>
        <v/>
      </c>
      <c r="G5899" s="1" t="str">
        <f>IF(ISBLANK(Ventas[[#This Row],[Código]]),"",VLOOKUP(Ventas[[#This Row],[Código]],Productos[],5,FALSE))</f>
        <v/>
      </c>
      <c r="H5899" s="23" t="str">
        <f>IF(ISBLANK(Ventas[[#This Row],[Código]]),"",Ventas[[#This Row],[Precio Unitario]]*Ventas[[#This Row],[Cantidad]])</f>
        <v/>
      </c>
      <c r="I5899" s="1" t="str">
        <f>IF(ISBLANK(Ventas[[#This Row],[Código]]),"",SUM(Ventas[[#This Row],[Monto]],I5898))</f>
        <v/>
      </c>
    </row>
    <row r="5900" spans="3:9" x14ac:dyDescent="0.25">
      <c r="C5900" t="str">
        <f>IF(ISBLANK(Ventas[[#This Row],[Código]]),"",VLOOKUP(Ventas[[#This Row],[Código]],Productos[],2,FALSE))</f>
        <v/>
      </c>
      <c r="D5900" t="str">
        <f>IF(ISBLANK(Ventas[[#This Row],[Código]]),"",VLOOKUP(Ventas[[#This Row],[Código]],Productos[],3,FALSE))</f>
        <v/>
      </c>
      <c r="E5900" s="22"/>
      <c r="F5900" s="1" t="str">
        <f>IF(ISBLANK(Ventas[[#This Row],[Código]]),"",VLOOKUP(Ventas[[#This Row],[Código]],Productos[],4,FALSE))</f>
        <v/>
      </c>
      <c r="G5900" s="1" t="str">
        <f>IF(ISBLANK(Ventas[[#This Row],[Código]]),"",VLOOKUP(Ventas[[#This Row],[Código]],Productos[],5,FALSE))</f>
        <v/>
      </c>
      <c r="H5900" s="23" t="str">
        <f>IF(ISBLANK(Ventas[[#This Row],[Código]]),"",Ventas[[#This Row],[Precio Unitario]]*Ventas[[#This Row],[Cantidad]])</f>
        <v/>
      </c>
      <c r="I5900" s="1" t="str">
        <f>IF(ISBLANK(Ventas[[#This Row],[Código]]),"",SUM(Ventas[[#This Row],[Monto]],I5899))</f>
        <v/>
      </c>
    </row>
    <row r="5901" spans="3:9" x14ac:dyDescent="0.25">
      <c r="C5901" t="str">
        <f>IF(ISBLANK(Ventas[[#This Row],[Código]]),"",VLOOKUP(Ventas[[#This Row],[Código]],Productos[],2,FALSE))</f>
        <v/>
      </c>
      <c r="D5901" t="str">
        <f>IF(ISBLANK(Ventas[[#This Row],[Código]]),"",VLOOKUP(Ventas[[#This Row],[Código]],Productos[],3,FALSE))</f>
        <v/>
      </c>
      <c r="E5901" s="22"/>
      <c r="F5901" s="1" t="str">
        <f>IF(ISBLANK(Ventas[[#This Row],[Código]]),"",VLOOKUP(Ventas[[#This Row],[Código]],Productos[],4,FALSE))</f>
        <v/>
      </c>
      <c r="G5901" s="1" t="str">
        <f>IF(ISBLANK(Ventas[[#This Row],[Código]]),"",VLOOKUP(Ventas[[#This Row],[Código]],Productos[],5,FALSE))</f>
        <v/>
      </c>
      <c r="H5901" s="23" t="str">
        <f>IF(ISBLANK(Ventas[[#This Row],[Código]]),"",Ventas[[#This Row],[Precio Unitario]]*Ventas[[#This Row],[Cantidad]])</f>
        <v/>
      </c>
      <c r="I5901" s="1" t="str">
        <f>IF(ISBLANK(Ventas[[#This Row],[Código]]),"",SUM(Ventas[[#This Row],[Monto]],I5900))</f>
        <v/>
      </c>
    </row>
    <row r="5902" spans="3:9" x14ac:dyDescent="0.25">
      <c r="C5902" t="str">
        <f>IF(ISBLANK(Ventas[[#This Row],[Código]]),"",VLOOKUP(Ventas[[#This Row],[Código]],Productos[],2,FALSE))</f>
        <v/>
      </c>
      <c r="D5902" t="str">
        <f>IF(ISBLANK(Ventas[[#This Row],[Código]]),"",VLOOKUP(Ventas[[#This Row],[Código]],Productos[],3,FALSE))</f>
        <v/>
      </c>
      <c r="E5902" s="22"/>
      <c r="F5902" s="1" t="str">
        <f>IF(ISBLANK(Ventas[[#This Row],[Código]]),"",VLOOKUP(Ventas[[#This Row],[Código]],Productos[],4,FALSE))</f>
        <v/>
      </c>
      <c r="G5902" s="1" t="str">
        <f>IF(ISBLANK(Ventas[[#This Row],[Código]]),"",VLOOKUP(Ventas[[#This Row],[Código]],Productos[],5,FALSE))</f>
        <v/>
      </c>
      <c r="H5902" s="23" t="str">
        <f>IF(ISBLANK(Ventas[[#This Row],[Código]]),"",Ventas[[#This Row],[Precio Unitario]]*Ventas[[#This Row],[Cantidad]])</f>
        <v/>
      </c>
      <c r="I5902" s="1" t="str">
        <f>IF(ISBLANK(Ventas[[#This Row],[Código]]),"",SUM(Ventas[[#This Row],[Monto]],I5901))</f>
        <v/>
      </c>
    </row>
    <row r="5903" spans="3:9" x14ac:dyDescent="0.25">
      <c r="C5903" t="str">
        <f>IF(ISBLANK(Ventas[[#This Row],[Código]]),"",VLOOKUP(Ventas[[#This Row],[Código]],Productos[],2,FALSE))</f>
        <v/>
      </c>
      <c r="D5903" t="str">
        <f>IF(ISBLANK(Ventas[[#This Row],[Código]]),"",VLOOKUP(Ventas[[#This Row],[Código]],Productos[],3,FALSE))</f>
        <v/>
      </c>
      <c r="E5903" s="22"/>
      <c r="F5903" s="1" t="str">
        <f>IF(ISBLANK(Ventas[[#This Row],[Código]]),"",VLOOKUP(Ventas[[#This Row],[Código]],Productos[],4,FALSE))</f>
        <v/>
      </c>
      <c r="G5903" s="1" t="str">
        <f>IF(ISBLANK(Ventas[[#This Row],[Código]]),"",VLOOKUP(Ventas[[#This Row],[Código]],Productos[],5,FALSE))</f>
        <v/>
      </c>
      <c r="H5903" s="23" t="str">
        <f>IF(ISBLANK(Ventas[[#This Row],[Código]]),"",Ventas[[#This Row],[Precio Unitario]]*Ventas[[#This Row],[Cantidad]])</f>
        <v/>
      </c>
      <c r="I5903" s="1" t="str">
        <f>IF(ISBLANK(Ventas[[#This Row],[Código]]),"",SUM(Ventas[[#This Row],[Monto]],I5902))</f>
        <v/>
      </c>
    </row>
    <row r="5904" spans="3:9" x14ac:dyDescent="0.25">
      <c r="C5904" t="str">
        <f>IF(ISBLANK(Ventas[[#This Row],[Código]]),"",VLOOKUP(Ventas[[#This Row],[Código]],Productos[],2,FALSE))</f>
        <v/>
      </c>
      <c r="D5904" t="str">
        <f>IF(ISBLANK(Ventas[[#This Row],[Código]]),"",VLOOKUP(Ventas[[#This Row],[Código]],Productos[],3,FALSE))</f>
        <v/>
      </c>
      <c r="E5904" s="22"/>
      <c r="F5904" s="1" t="str">
        <f>IF(ISBLANK(Ventas[[#This Row],[Código]]),"",VLOOKUP(Ventas[[#This Row],[Código]],Productos[],4,FALSE))</f>
        <v/>
      </c>
      <c r="G5904" s="1" t="str">
        <f>IF(ISBLANK(Ventas[[#This Row],[Código]]),"",VLOOKUP(Ventas[[#This Row],[Código]],Productos[],5,FALSE))</f>
        <v/>
      </c>
      <c r="H5904" s="23" t="str">
        <f>IF(ISBLANK(Ventas[[#This Row],[Código]]),"",Ventas[[#This Row],[Precio Unitario]]*Ventas[[#This Row],[Cantidad]])</f>
        <v/>
      </c>
      <c r="I5904" s="1" t="str">
        <f>IF(ISBLANK(Ventas[[#This Row],[Código]]),"",SUM(Ventas[[#This Row],[Monto]],I5903))</f>
        <v/>
      </c>
    </row>
    <row r="5905" spans="3:9" x14ac:dyDescent="0.25">
      <c r="C5905" t="str">
        <f>IF(ISBLANK(Ventas[[#This Row],[Código]]),"",VLOOKUP(Ventas[[#This Row],[Código]],Productos[],2,FALSE))</f>
        <v/>
      </c>
      <c r="D5905" t="str">
        <f>IF(ISBLANK(Ventas[[#This Row],[Código]]),"",VLOOKUP(Ventas[[#This Row],[Código]],Productos[],3,FALSE))</f>
        <v/>
      </c>
      <c r="E5905" s="22"/>
      <c r="F5905" s="1" t="str">
        <f>IF(ISBLANK(Ventas[[#This Row],[Código]]),"",VLOOKUP(Ventas[[#This Row],[Código]],Productos[],4,FALSE))</f>
        <v/>
      </c>
      <c r="G5905" s="1" t="str">
        <f>IF(ISBLANK(Ventas[[#This Row],[Código]]),"",VLOOKUP(Ventas[[#This Row],[Código]],Productos[],5,FALSE))</f>
        <v/>
      </c>
      <c r="H5905" s="23" t="str">
        <f>IF(ISBLANK(Ventas[[#This Row],[Código]]),"",Ventas[[#This Row],[Precio Unitario]]*Ventas[[#This Row],[Cantidad]])</f>
        <v/>
      </c>
      <c r="I5905" s="1" t="str">
        <f>IF(ISBLANK(Ventas[[#This Row],[Código]]),"",SUM(Ventas[[#This Row],[Monto]],I5904))</f>
        <v/>
      </c>
    </row>
    <row r="5906" spans="3:9" x14ac:dyDescent="0.25">
      <c r="C5906" t="str">
        <f>IF(ISBLANK(Ventas[[#This Row],[Código]]),"",VLOOKUP(Ventas[[#This Row],[Código]],Productos[],2,FALSE))</f>
        <v/>
      </c>
      <c r="D5906" t="str">
        <f>IF(ISBLANK(Ventas[[#This Row],[Código]]),"",VLOOKUP(Ventas[[#This Row],[Código]],Productos[],3,FALSE))</f>
        <v/>
      </c>
      <c r="E5906" s="22"/>
      <c r="F5906" s="1" t="str">
        <f>IF(ISBLANK(Ventas[[#This Row],[Código]]),"",VLOOKUP(Ventas[[#This Row],[Código]],Productos[],4,FALSE))</f>
        <v/>
      </c>
      <c r="G5906" s="1" t="str">
        <f>IF(ISBLANK(Ventas[[#This Row],[Código]]),"",VLOOKUP(Ventas[[#This Row],[Código]],Productos[],5,FALSE))</f>
        <v/>
      </c>
      <c r="H5906" s="23" t="str">
        <f>IF(ISBLANK(Ventas[[#This Row],[Código]]),"",Ventas[[#This Row],[Precio Unitario]]*Ventas[[#This Row],[Cantidad]])</f>
        <v/>
      </c>
      <c r="I5906" s="1" t="str">
        <f>IF(ISBLANK(Ventas[[#This Row],[Código]]),"",SUM(Ventas[[#This Row],[Monto]],I5905))</f>
        <v/>
      </c>
    </row>
    <row r="5907" spans="3:9" x14ac:dyDescent="0.25">
      <c r="C5907" t="str">
        <f>IF(ISBLANK(Ventas[[#This Row],[Código]]),"",VLOOKUP(Ventas[[#This Row],[Código]],Productos[],2,FALSE))</f>
        <v/>
      </c>
      <c r="D5907" t="str">
        <f>IF(ISBLANK(Ventas[[#This Row],[Código]]),"",VLOOKUP(Ventas[[#This Row],[Código]],Productos[],3,FALSE))</f>
        <v/>
      </c>
      <c r="E5907" s="22"/>
      <c r="F5907" s="1" t="str">
        <f>IF(ISBLANK(Ventas[[#This Row],[Código]]),"",VLOOKUP(Ventas[[#This Row],[Código]],Productos[],4,FALSE))</f>
        <v/>
      </c>
      <c r="G5907" s="1" t="str">
        <f>IF(ISBLANK(Ventas[[#This Row],[Código]]),"",VLOOKUP(Ventas[[#This Row],[Código]],Productos[],5,FALSE))</f>
        <v/>
      </c>
      <c r="H5907" s="23" t="str">
        <f>IF(ISBLANK(Ventas[[#This Row],[Código]]),"",Ventas[[#This Row],[Precio Unitario]]*Ventas[[#This Row],[Cantidad]])</f>
        <v/>
      </c>
      <c r="I5907" s="1" t="str">
        <f>IF(ISBLANK(Ventas[[#This Row],[Código]]),"",SUM(Ventas[[#This Row],[Monto]],I5906))</f>
        <v/>
      </c>
    </row>
    <row r="5908" spans="3:9" x14ac:dyDescent="0.25">
      <c r="C5908" t="str">
        <f>IF(ISBLANK(Ventas[[#This Row],[Código]]),"",VLOOKUP(Ventas[[#This Row],[Código]],Productos[],2,FALSE))</f>
        <v/>
      </c>
      <c r="D5908" t="str">
        <f>IF(ISBLANK(Ventas[[#This Row],[Código]]),"",VLOOKUP(Ventas[[#This Row],[Código]],Productos[],3,FALSE))</f>
        <v/>
      </c>
      <c r="E5908" s="22"/>
      <c r="F5908" s="1" t="str">
        <f>IF(ISBLANK(Ventas[[#This Row],[Código]]),"",VLOOKUP(Ventas[[#This Row],[Código]],Productos[],4,FALSE))</f>
        <v/>
      </c>
      <c r="G5908" s="1" t="str">
        <f>IF(ISBLANK(Ventas[[#This Row],[Código]]),"",VLOOKUP(Ventas[[#This Row],[Código]],Productos[],5,FALSE))</f>
        <v/>
      </c>
      <c r="H5908" s="23" t="str">
        <f>IF(ISBLANK(Ventas[[#This Row],[Código]]),"",Ventas[[#This Row],[Precio Unitario]]*Ventas[[#This Row],[Cantidad]])</f>
        <v/>
      </c>
      <c r="I5908" s="1" t="str">
        <f>IF(ISBLANK(Ventas[[#This Row],[Código]]),"",SUM(Ventas[[#This Row],[Monto]],I5907))</f>
        <v/>
      </c>
    </row>
    <row r="5909" spans="3:9" x14ac:dyDescent="0.25">
      <c r="C5909" t="str">
        <f>IF(ISBLANK(Ventas[[#This Row],[Código]]),"",VLOOKUP(Ventas[[#This Row],[Código]],Productos[],2,FALSE))</f>
        <v/>
      </c>
      <c r="D5909" t="str">
        <f>IF(ISBLANK(Ventas[[#This Row],[Código]]),"",VLOOKUP(Ventas[[#This Row],[Código]],Productos[],3,FALSE))</f>
        <v/>
      </c>
      <c r="E5909" s="22"/>
      <c r="F5909" s="1" t="str">
        <f>IF(ISBLANK(Ventas[[#This Row],[Código]]),"",VLOOKUP(Ventas[[#This Row],[Código]],Productos[],4,FALSE))</f>
        <v/>
      </c>
      <c r="G5909" s="1" t="str">
        <f>IF(ISBLANK(Ventas[[#This Row],[Código]]),"",VLOOKUP(Ventas[[#This Row],[Código]],Productos[],5,FALSE))</f>
        <v/>
      </c>
      <c r="H5909" s="23" t="str">
        <f>IF(ISBLANK(Ventas[[#This Row],[Código]]),"",Ventas[[#This Row],[Precio Unitario]]*Ventas[[#This Row],[Cantidad]])</f>
        <v/>
      </c>
      <c r="I5909" s="1" t="str">
        <f>IF(ISBLANK(Ventas[[#This Row],[Código]]),"",SUM(Ventas[[#This Row],[Monto]],I5908))</f>
        <v/>
      </c>
    </row>
    <row r="5910" spans="3:9" x14ac:dyDescent="0.25">
      <c r="C5910" t="str">
        <f>IF(ISBLANK(Ventas[[#This Row],[Código]]),"",VLOOKUP(Ventas[[#This Row],[Código]],Productos[],2,FALSE))</f>
        <v/>
      </c>
      <c r="D5910" t="str">
        <f>IF(ISBLANK(Ventas[[#This Row],[Código]]),"",VLOOKUP(Ventas[[#This Row],[Código]],Productos[],3,FALSE))</f>
        <v/>
      </c>
      <c r="E5910" s="22"/>
      <c r="F5910" s="1" t="str">
        <f>IF(ISBLANK(Ventas[[#This Row],[Código]]),"",VLOOKUP(Ventas[[#This Row],[Código]],Productos[],4,FALSE))</f>
        <v/>
      </c>
      <c r="G5910" s="1" t="str">
        <f>IF(ISBLANK(Ventas[[#This Row],[Código]]),"",VLOOKUP(Ventas[[#This Row],[Código]],Productos[],5,FALSE))</f>
        <v/>
      </c>
      <c r="H5910" s="23" t="str">
        <f>IF(ISBLANK(Ventas[[#This Row],[Código]]),"",Ventas[[#This Row],[Precio Unitario]]*Ventas[[#This Row],[Cantidad]])</f>
        <v/>
      </c>
      <c r="I5910" s="1" t="str">
        <f>IF(ISBLANK(Ventas[[#This Row],[Código]]),"",SUM(Ventas[[#This Row],[Monto]],I5909))</f>
        <v/>
      </c>
    </row>
    <row r="5911" spans="3:9" x14ac:dyDescent="0.25">
      <c r="C5911" t="str">
        <f>IF(ISBLANK(Ventas[[#This Row],[Código]]),"",VLOOKUP(Ventas[[#This Row],[Código]],Productos[],2,FALSE))</f>
        <v/>
      </c>
      <c r="D5911" t="str">
        <f>IF(ISBLANK(Ventas[[#This Row],[Código]]),"",VLOOKUP(Ventas[[#This Row],[Código]],Productos[],3,FALSE))</f>
        <v/>
      </c>
      <c r="E5911" s="22"/>
      <c r="F5911" s="1" t="str">
        <f>IF(ISBLANK(Ventas[[#This Row],[Código]]),"",VLOOKUP(Ventas[[#This Row],[Código]],Productos[],4,FALSE))</f>
        <v/>
      </c>
      <c r="G5911" s="1" t="str">
        <f>IF(ISBLANK(Ventas[[#This Row],[Código]]),"",VLOOKUP(Ventas[[#This Row],[Código]],Productos[],5,FALSE))</f>
        <v/>
      </c>
      <c r="H5911" s="23" t="str">
        <f>IF(ISBLANK(Ventas[[#This Row],[Código]]),"",Ventas[[#This Row],[Precio Unitario]]*Ventas[[#This Row],[Cantidad]])</f>
        <v/>
      </c>
      <c r="I5911" s="1" t="str">
        <f>IF(ISBLANK(Ventas[[#This Row],[Código]]),"",SUM(Ventas[[#This Row],[Monto]],I5910))</f>
        <v/>
      </c>
    </row>
    <row r="5912" spans="3:9" x14ac:dyDescent="0.25">
      <c r="C5912" t="str">
        <f>IF(ISBLANK(Ventas[[#This Row],[Código]]),"",VLOOKUP(Ventas[[#This Row],[Código]],Productos[],2,FALSE))</f>
        <v/>
      </c>
      <c r="D5912" t="str">
        <f>IF(ISBLANK(Ventas[[#This Row],[Código]]),"",VLOOKUP(Ventas[[#This Row],[Código]],Productos[],3,FALSE))</f>
        <v/>
      </c>
      <c r="E5912" s="22"/>
      <c r="F5912" s="1" t="str">
        <f>IF(ISBLANK(Ventas[[#This Row],[Código]]),"",VLOOKUP(Ventas[[#This Row],[Código]],Productos[],4,FALSE))</f>
        <v/>
      </c>
      <c r="G5912" s="1" t="str">
        <f>IF(ISBLANK(Ventas[[#This Row],[Código]]),"",VLOOKUP(Ventas[[#This Row],[Código]],Productos[],5,FALSE))</f>
        <v/>
      </c>
      <c r="H5912" s="23" t="str">
        <f>IF(ISBLANK(Ventas[[#This Row],[Código]]),"",Ventas[[#This Row],[Precio Unitario]]*Ventas[[#This Row],[Cantidad]])</f>
        <v/>
      </c>
      <c r="I5912" s="1" t="str">
        <f>IF(ISBLANK(Ventas[[#This Row],[Código]]),"",SUM(Ventas[[#This Row],[Monto]],I5911))</f>
        <v/>
      </c>
    </row>
    <row r="5913" spans="3:9" x14ac:dyDescent="0.25">
      <c r="C5913" t="str">
        <f>IF(ISBLANK(Ventas[[#This Row],[Código]]),"",VLOOKUP(Ventas[[#This Row],[Código]],Productos[],2,FALSE))</f>
        <v/>
      </c>
      <c r="D5913" t="str">
        <f>IF(ISBLANK(Ventas[[#This Row],[Código]]),"",VLOOKUP(Ventas[[#This Row],[Código]],Productos[],3,FALSE))</f>
        <v/>
      </c>
      <c r="E5913" s="22"/>
      <c r="F5913" s="1" t="str">
        <f>IF(ISBLANK(Ventas[[#This Row],[Código]]),"",VLOOKUP(Ventas[[#This Row],[Código]],Productos[],4,FALSE))</f>
        <v/>
      </c>
      <c r="G5913" s="1" t="str">
        <f>IF(ISBLANK(Ventas[[#This Row],[Código]]),"",VLOOKUP(Ventas[[#This Row],[Código]],Productos[],5,FALSE))</f>
        <v/>
      </c>
      <c r="H5913" s="23" t="str">
        <f>IF(ISBLANK(Ventas[[#This Row],[Código]]),"",Ventas[[#This Row],[Precio Unitario]]*Ventas[[#This Row],[Cantidad]])</f>
        <v/>
      </c>
      <c r="I5913" s="1" t="str">
        <f>IF(ISBLANK(Ventas[[#This Row],[Código]]),"",SUM(Ventas[[#This Row],[Monto]],I5912))</f>
        <v/>
      </c>
    </row>
    <row r="5914" spans="3:9" x14ac:dyDescent="0.25">
      <c r="C5914" t="str">
        <f>IF(ISBLANK(Ventas[[#This Row],[Código]]),"",VLOOKUP(Ventas[[#This Row],[Código]],Productos[],2,FALSE))</f>
        <v/>
      </c>
      <c r="D5914" t="str">
        <f>IF(ISBLANK(Ventas[[#This Row],[Código]]),"",VLOOKUP(Ventas[[#This Row],[Código]],Productos[],3,FALSE))</f>
        <v/>
      </c>
      <c r="E5914" s="22"/>
      <c r="F5914" s="1" t="str">
        <f>IF(ISBLANK(Ventas[[#This Row],[Código]]),"",VLOOKUP(Ventas[[#This Row],[Código]],Productos[],4,FALSE))</f>
        <v/>
      </c>
      <c r="G5914" s="1" t="str">
        <f>IF(ISBLANK(Ventas[[#This Row],[Código]]),"",VLOOKUP(Ventas[[#This Row],[Código]],Productos[],5,FALSE))</f>
        <v/>
      </c>
      <c r="H5914" s="23" t="str">
        <f>IF(ISBLANK(Ventas[[#This Row],[Código]]),"",Ventas[[#This Row],[Precio Unitario]]*Ventas[[#This Row],[Cantidad]])</f>
        <v/>
      </c>
      <c r="I5914" s="1" t="str">
        <f>IF(ISBLANK(Ventas[[#This Row],[Código]]),"",SUM(Ventas[[#This Row],[Monto]],I5913))</f>
        <v/>
      </c>
    </row>
    <row r="5915" spans="3:9" x14ac:dyDescent="0.25">
      <c r="C5915" t="str">
        <f>IF(ISBLANK(Ventas[[#This Row],[Código]]),"",VLOOKUP(Ventas[[#This Row],[Código]],Productos[],2,FALSE))</f>
        <v/>
      </c>
      <c r="D5915" t="str">
        <f>IF(ISBLANK(Ventas[[#This Row],[Código]]),"",VLOOKUP(Ventas[[#This Row],[Código]],Productos[],3,FALSE))</f>
        <v/>
      </c>
      <c r="E5915" s="22"/>
      <c r="F5915" s="1" t="str">
        <f>IF(ISBLANK(Ventas[[#This Row],[Código]]),"",VLOOKUP(Ventas[[#This Row],[Código]],Productos[],4,FALSE))</f>
        <v/>
      </c>
      <c r="G5915" s="1" t="str">
        <f>IF(ISBLANK(Ventas[[#This Row],[Código]]),"",VLOOKUP(Ventas[[#This Row],[Código]],Productos[],5,FALSE))</f>
        <v/>
      </c>
      <c r="H5915" s="23" t="str">
        <f>IF(ISBLANK(Ventas[[#This Row],[Código]]),"",Ventas[[#This Row],[Precio Unitario]]*Ventas[[#This Row],[Cantidad]])</f>
        <v/>
      </c>
      <c r="I5915" s="1" t="str">
        <f>IF(ISBLANK(Ventas[[#This Row],[Código]]),"",SUM(Ventas[[#This Row],[Monto]],I5914))</f>
        <v/>
      </c>
    </row>
    <row r="5916" spans="3:9" x14ac:dyDescent="0.25">
      <c r="C5916" t="str">
        <f>IF(ISBLANK(Ventas[[#This Row],[Código]]),"",VLOOKUP(Ventas[[#This Row],[Código]],Productos[],2,FALSE))</f>
        <v/>
      </c>
      <c r="D5916" t="str">
        <f>IF(ISBLANK(Ventas[[#This Row],[Código]]),"",VLOOKUP(Ventas[[#This Row],[Código]],Productos[],3,FALSE))</f>
        <v/>
      </c>
      <c r="E5916" s="22"/>
      <c r="F5916" s="1" t="str">
        <f>IF(ISBLANK(Ventas[[#This Row],[Código]]),"",VLOOKUP(Ventas[[#This Row],[Código]],Productos[],4,FALSE))</f>
        <v/>
      </c>
      <c r="G5916" s="1" t="str">
        <f>IF(ISBLANK(Ventas[[#This Row],[Código]]),"",VLOOKUP(Ventas[[#This Row],[Código]],Productos[],5,FALSE))</f>
        <v/>
      </c>
      <c r="H5916" s="23" t="str">
        <f>IF(ISBLANK(Ventas[[#This Row],[Código]]),"",Ventas[[#This Row],[Precio Unitario]]*Ventas[[#This Row],[Cantidad]])</f>
        <v/>
      </c>
      <c r="I5916" s="1" t="str">
        <f>IF(ISBLANK(Ventas[[#This Row],[Código]]),"",SUM(Ventas[[#This Row],[Monto]],I5915))</f>
        <v/>
      </c>
    </row>
    <row r="5917" spans="3:9" x14ac:dyDescent="0.25">
      <c r="C5917" t="str">
        <f>IF(ISBLANK(Ventas[[#This Row],[Código]]),"",VLOOKUP(Ventas[[#This Row],[Código]],Productos[],2,FALSE))</f>
        <v/>
      </c>
      <c r="D5917" t="str">
        <f>IF(ISBLANK(Ventas[[#This Row],[Código]]),"",VLOOKUP(Ventas[[#This Row],[Código]],Productos[],3,FALSE))</f>
        <v/>
      </c>
      <c r="E5917" s="22"/>
      <c r="F5917" s="1" t="str">
        <f>IF(ISBLANK(Ventas[[#This Row],[Código]]),"",VLOOKUP(Ventas[[#This Row],[Código]],Productos[],4,FALSE))</f>
        <v/>
      </c>
      <c r="G5917" s="1" t="str">
        <f>IF(ISBLANK(Ventas[[#This Row],[Código]]),"",VLOOKUP(Ventas[[#This Row],[Código]],Productos[],5,FALSE))</f>
        <v/>
      </c>
      <c r="H5917" s="23" t="str">
        <f>IF(ISBLANK(Ventas[[#This Row],[Código]]),"",Ventas[[#This Row],[Precio Unitario]]*Ventas[[#This Row],[Cantidad]])</f>
        <v/>
      </c>
      <c r="I5917" s="1" t="str">
        <f>IF(ISBLANK(Ventas[[#This Row],[Código]]),"",SUM(Ventas[[#This Row],[Monto]],I5916))</f>
        <v/>
      </c>
    </row>
    <row r="5918" spans="3:9" x14ac:dyDescent="0.25">
      <c r="C5918" t="str">
        <f>IF(ISBLANK(Ventas[[#This Row],[Código]]),"",VLOOKUP(Ventas[[#This Row],[Código]],Productos[],2,FALSE))</f>
        <v/>
      </c>
      <c r="D5918" t="str">
        <f>IF(ISBLANK(Ventas[[#This Row],[Código]]),"",VLOOKUP(Ventas[[#This Row],[Código]],Productos[],3,FALSE))</f>
        <v/>
      </c>
      <c r="E5918" s="22"/>
      <c r="F5918" s="1" t="str">
        <f>IF(ISBLANK(Ventas[[#This Row],[Código]]),"",VLOOKUP(Ventas[[#This Row],[Código]],Productos[],4,FALSE))</f>
        <v/>
      </c>
      <c r="G5918" s="1" t="str">
        <f>IF(ISBLANK(Ventas[[#This Row],[Código]]),"",VLOOKUP(Ventas[[#This Row],[Código]],Productos[],5,FALSE))</f>
        <v/>
      </c>
      <c r="H5918" s="23" t="str">
        <f>IF(ISBLANK(Ventas[[#This Row],[Código]]),"",Ventas[[#This Row],[Precio Unitario]]*Ventas[[#This Row],[Cantidad]])</f>
        <v/>
      </c>
      <c r="I5918" s="1" t="str">
        <f>IF(ISBLANK(Ventas[[#This Row],[Código]]),"",SUM(Ventas[[#This Row],[Monto]],I5917))</f>
        <v/>
      </c>
    </row>
    <row r="5919" spans="3:9" x14ac:dyDescent="0.25">
      <c r="C5919" t="str">
        <f>IF(ISBLANK(Ventas[[#This Row],[Código]]),"",VLOOKUP(Ventas[[#This Row],[Código]],Productos[],2,FALSE))</f>
        <v/>
      </c>
      <c r="D5919" t="str">
        <f>IF(ISBLANK(Ventas[[#This Row],[Código]]),"",VLOOKUP(Ventas[[#This Row],[Código]],Productos[],3,FALSE))</f>
        <v/>
      </c>
      <c r="E5919" s="22"/>
      <c r="F5919" s="1" t="str">
        <f>IF(ISBLANK(Ventas[[#This Row],[Código]]),"",VLOOKUP(Ventas[[#This Row],[Código]],Productos[],4,FALSE))</f>
        <v/>
      </c>
      <c r="G5919" s="1" t="str">
        <f>IF(ISBLANK(Ventas[[#This Row],[Código]]),"",VLOOKUP(Ventas[[#This Row],[Código]],Productos[],5,FALSE))</f>
        <v/>
      </c>
      <c r="H5919" s="23" t="str">
        <f>IF(ISBLANK(Ventas[[#This Row],[Código]]),"",Ventas[[#This Row],[Precio Unitario]]*Ventas[[#This Row],[Cantidad]])</f>
        <v/>
      </c>
      <c r="I5919" s="1" t="str">
        <f>IF(ISBLANK(Ventas[[#This Row],[Código]]),"",SUM(Ventas[[#This Row],[Monto]],I5918))</f>
        <v/>
      </c>
    </row>
    <row r="5920" spans="3:9" x14ac:dyDescent="0.25">
      <c r="C5920" t="str">
        <f>IF(ISBLANK(Ventas[[#This Row],[Código]]),"",VLOOKUP(Ventas[[#This Row],[Código]],Productos[],2,FALSE))</f>
        <v/>
      </c>
      <c r="D5920" t="str">
        <f>IF(ISBLANK(Ventas[[#This Row],[Código]]),"",VLOOKUP(Ventas[[#This Row],[Código]],Productos[],3,FALSE))</f>
        <v/>
      </c>
      <c r="E5920" s="22"/>
      <c r="F5920" s="1" t="str">
        <f>IF(ISBLANK(Ventas[[#This Row],[Código]]),"",VLOOKUP(Ventas[[#This Row],[Código]],Productos[],4,FALSE))</f>
        <v/>
      </c>
      <c r="G5920" s="1" t="str">
        <f>IF(ISBLANK(Ventas[[#This Row],[Código]]),"",VLOOKUP(Ventas[[#This Row],[Código]],Productos[],5,FALSE))</f>
        <v/>
      </c>
      <c r="H5920" s="23" t="str">
        <f>IF(ISBLANK(Ventas[[#This Row],[Código]]),"",Ventas[[#This Row],[Precio Unitario]]*Ventas[[#This Row],[Cantidad]])</f>
        <v/>
      </c>
      <c r="I5920" s="1" t="str">
        <f>IF(ISBLANK(Ventas[[#This Row],[Código]]),"",SUM(Ventas[[#This Row],[Monto]],I5919))</f>
        <v/>
      </c>
    </row>
    <row r="5921" spans="3:9" x14ac:dyDescent="0.25">
      <c r="C5921" t="str">
        <f>IF(ISBLANK(Ventas[[#This Row],[Código]]),"",VLOOKUP(Ventas[[#This Row],[Código]],Productos[],2,FALSE))</f>
        <v/>
      </c>
      <c r="D5921" t="str">
        <f>IF(ISBLANK(Ventas[[#This Row],[Código]]),"",VLOOKUP(Ventas[[#This Row],[Código]],Productos[],3,FALSE))</f>
        <v/>
      </c>
      <c r="E5921" s="22"/>
      <c r="F5921" s="1" t="str">
        <f>IF(ISBLANK(Ventas[[#This Row],[Código]]),"",VLOOKUP(Ventas[[#This Row],[Código]],Productos[],4,FALSE))</f>
        <v/>
      </c>
      <c r="G5921" s="1" t="str">
        <f>IF(ISBLANK(Ventas[[#This Row],[Código]]),"",VLOOKUP(Ventas[[#This Row],[Código]],Productos[],5,FALSE))</f>
        <v/>
      </c>
      <c r="H5921" s="23" t="str">
        <f>IF(ISBLANK(Ventas[[#This Row],[Código]]),"",Ventas[[#This Row],[Precio Unitario]]*Ventas[[#This Row],[Cantidad]])</f>
        <v/>
      </c>
      <c r="I5921" s="1" t="str">
        <f>IF(ISBLANK(Ventas[[#This Row],[Código]]),"",SUM(Ventas[[#This Row],[Monto]],I5920))</f>
        <v/>
      </c>
    </row>
    <row r="5922" spans="3:9" x14ac:dyDescent="0.25">
      <c r="C5922" t="str">
        <f>IF(ISBLANK(Ventas[[#This Row],[Código]]),"",VLOOKUP(Ventas[[#This Row],[Código]],Productos[],2,FALSE))</f>
        <v/>
      </c>
      <c r="D5922" t="str">
        <f>IF(ISBLANK(Ventas[[#This Row],[Código]]),"",VLOOKUP(Ventas[[#This Row],[Código]],Productos[],3,FALSE))</f>
        <v/>
      </c>
      <c r="E5922" s="22"/>
      <c r="F5922" s="1" t="str">
        <f>IF(ISBLANK(Ventas[[#This Row],[Código]]),"",VLOOKUP(Ventas[[#This Row],[Código]],Productos[],4,FALSE))</f>
        <v/>
      </c>
      <c r="G5922" s="1" t="str">
        <f>IF(ISBLANK(Ventas[[#This Row],[Código]]),"",VLOOKUP(Ventas[[#This Row],[Código]],Productos[],5,FALSE))</f>
        <v/>
      </c>
      <c r="H5922" s="23" t="str">
        <f>IF(ISBLANK(Ventas[[#This Row],[Código]]),"",Ventas[[#This Row],[Precio Unitario]]*Ventas[[#This Row],[Cantidad]])</f>
        <v/>
      </c>
      <c r="I5922" s="1" t="str">
        <f>IF(ISBLANK(Ventas[[#This Row],[Código]]),"",SUM(Ventas[[#This Row],[Monto]],I5921))</f>
        <v/>
      </c>
    </row>
    <row r="5923" spans="3:9" x14ac:dyDescent="0.25">
      <c r="C5923" t="str">
        <f>IF(ISBLANK(Ventas[[#This Row],[Código]]),"",VLOOKUP(Ventas[[#This Row],[Código]],Productos[],2,FALSE))</f>
        <v/>
      </c>
      <c r="D5923" t="str">
        <f>IF(ISBLANK(Ventas[[#This Row],[Código]]),"",VLOOKUP(Ventas[[#This Row],[Código]],Productos[],3,FALSE))</f>
        <v/>
      </c>
      <c r="E5923" s="22"/>
      <c r="F5923" s="1" t="str">
        <f>IF(ISBLANK(Ventas[[#This Row],[Código]]),"",VLOOKUP(Ventas[[#This Row],[Código]],Productos[],4,FALSE))</f>
        <v/>
      </c>
      <c r="G5923" s="1" t="str">
        <f>IF(ISBLANK(Ventas[[#This Row],[Código]]),"",VLOOKUP(Ventas[[#This Row],[Código]],Productos[],5,FALSE))</f>
        <v/>
      </c>
      <c r="H5923" s="23" t="str">
        <f>IF(ISBLANK(Ventas[[#This Row],[Código]]),"",Ventas[[#This Row],[Precio Unitario]]*Ventas[[#This Row],[Cantidad]])</f>
        <v/>
      </c>
      <c r="I5923" s="1" t="str">
        <f>IF(ISBLANK(Ventas[[#This Row],[Código]]),"",SUM(Ventas[[#This Row],[Monto]],I5922))</f>
        <v/>
      </c>
    </row>
    <row r="5924" spans="3:9" x14ac:dyDescent="0.25">
      <c r="C5924" t="str">
        <f>IF(ISBLANK(Ventas[[#This Row],[Código]]),"",VLOOKUP(Ventas[[#This Row],[Código]],Productos[],2,FALSE))</f>
        <v/>
      </c>
      <c r="D5924" t="str">
        <f>IF(ISBLANK(Ventas[[#This Row],[Código]]),"",VLOOKUP(Ventas[[#This Row],[Código]],Productos[],3,FALSE))</f>
        <v/>
      </c>
      <c r="E5924" s="22"/>
      <c r="F5924" s="1" t="str">
        <f>IF(ISBLANK(Ventas[[#This Row],[Código]]),"",VLOOKUP(Ventas[[#This Row],[Código]],Productos[],4,FALSE))</f>
        <v/>
      </c>
      <c r="G5924" s="1" t="str">
        <f>IF(ISBLANK(Ventas[[#This Row],[Código]]),"",VLOOKUP(Ventas[[#This Row],[Código]],Productos[],5,FALSE))</f>
        <v/>
      </c>
      <c r="H5924" s="23" t="str">
        <f>IF(ISBLANK(Ventas[[#This Row],[Código]]),"",Ventas[[#This Row],[Precio Unitario]]*Ventas[[#This Row],[Cantidad]])</f>
        <v/>
      </c>
      <c r="I5924" s="1" t="str">
        <f>IF(ISBLANK(Ventas[[#This Row],[Código]]),"",SUM(Ventas[[#This Row],[Monto]],I5923))</f>
        <v/>
      </c>
    </row>
    <row r="5925" spans="3:9" x14ac:dyDescent="0.25">
      <c r="C5925" t="str">
        <f>IF(ISBLANK(Ventas[[#This Row],[Código]]),"",VLOOKUP(Ventas[[#This Row],[Código]],Productos[],2,FALSE))</f>
        <v/>
      </c>
      <c r="D5925" t="str">
        <f>IF(ISBLANK(Ventas[[#This Row],[Código]]),"",VLOOKUP(Ventas[[#This Row],[Código]],Productos[],3,FALSE))</f>
        <v/>
      </c>
      <c r="E5925" s="22"/>
      <c r="F5925" s="1" t="str">
        <f>IF(ISBLANK(Ventas[[#This Row],[Código]]),"",VLOOKUP(Ventas[[#This Row],[Código]],Productos[],4,FALSE))</f>
        <v/>
      </c>
      <c r="G5925" s="1" t="str">
        <f>IF(ISBLANK(Ventas[[#This Row],[Código]]),"",VLOOKUP(Ventas[[#This Row],[Código]],Productos[],5,FALSE))</f>
        <v/>
      </c>
      <c r="H5925" s="23" t="str">
        <f>IF(ISBLANK(Ventas[[#This Row],[Código]]),"",Ventas[[#This Row],[Precio Unitario]]*Ventas[[#This Row],[Cantidad]])</f>
        <v/>
      </c>
      <c r="I5925" s="1" t="str">
        <f>IF(ISBLANK(Ventas[[#This Row],[Código]]),"",SUM(Ventas[[#This Row],[Monto]],I5924))</f>
        <v/>
      </c>
    </row>
    <row r="5926" spans="3:9" x14ac:dyDescent="0.25">
      <c r="C5926" t="str">
        <f>IF(ISBLANK(Ventas[[#This Row],[Código]]),"",VLOOKUP(Ventas[[#This Row],[Código]],Productos[],2,FALSE))</f>
        <v/>
      </c>
      <c r="D5926" t="str">
        <f>IF(ISBLANK(Ventas[[#This Row],[Código]]),"",VLOOKUP(Ventas[[#This Row],[Código]],Productos[],3,FALSE))</f>
        <v/>
      </c>
      <c r="E5926" s="22"/>
      <c r="F5926" s="1" t="str">
        <f>IF(ISBLANK(Ventas[[#This Row],[Código]]),"",VLOOKUP(Ventas[[#This Row],[Código]],Productos[],4,FALSE))</f>
        <v/>
      </c>
      <c r="G5926" s="1" t="str">
        <f>IF(ISBLANK(Ventas[[#This Row],[Código]]),"",VLOOKUP(Ventas[[#This Row],[Código]],Productos[],5,FALSE))</f>
        <v/>
      </c>
      <c r="H5926" s="23" t="str">
        <f>IF(ISBLANK(Ventas[[#This Row],[Código]]),"",Ventas[[#This Row],[Precio Unitario]]*Ventas[[#This Row],[Cantidad]])</f>
        <v/>
      </c>
      <c r="I5926" s="1" t="str">
        <f>IF(ISBLANK(Ventas[[#This Row],[Código]]),"",SUM(Ventas[[#This Row],[Monto]],I5925))</f>
        <v/>
      </c>
    </row>
    <row r="5927" spans="3:9" x14ac:dyDescent="0.25">
      <c r="C5927" t="str">
        <f>IF(ISBLANK(Ventas[[#This Row],[Código]]),"",VLOOKUP(Ventas[[#This Row],[Código]],Productos[],2,FALSE))</f>
        <v/>
      </c>
      <c r="D5927" t="str">
        <f>IF(ISBLANK(Ventas[[#This Row],[Código]]),"",VLOOKUP(Ventas[[#This Row],[Código]],Productos[],3,FALSE))</f>
        <v/>
      </c>
      <c r="E5927" s="22"/>
      <c r="F5927" s="1" t="str">
        <f>IF(ISBLANK(Ventas[[#This Row],[Código]]),"",VLOOKUP(Ventas[[#This Row],[Código]],Productos[],4,FALSE))</f>
        <v/>
      </c>
      <c r="G5927" s="1" t="str">
        <f>IF(ISBLANK(Ventas[[#This Row],[Código]]),"",VLOOKUP(Ventas[[#This Row],[Código]],Productos[],5,FALSE))</f>
        <v/>
      </c>
      <c r="H5927" s="23" t="str">
        <f>IF(ISBLANK(Ventas[[#This Row],[Código]]),"",Ventas[[#This Row],[Precio Unitario]]*Ventas[[#This Row],[Cantidad]])</f>
        <v/>
      </c>
      <c r="I5927" s="1" t="str">
        <f>IF(ISBLANK(Ventas[[#This Row],[Código]]),"",SUM(Ventas[[#This Row],[Monto]],I5926))</f>
        <v/>
      </c>
    </row>
    <row r="5928" spans="3:9" x14ac:dyDescent="0.25">
      <c r="C5928" t="str">
        <f>IF(ISBLANK(Ventas[[#This Row],[Código]]),"",VLOOKUP(Ventas[[#This Row],[Código]],Productos[],2,FALSE))</f>
        <v/>
      </c>
      <c r="D5928" t="str">
        <f>IF(ISBLANK(Ventas[[#This Row],[Código]]),"",VLOOKUP(Ventas[[#This Row],[Código]],Productos[],3,FALSE))</f>
        <v/>
      </c>
      <c r="E5928" s="22"/>
      <c r="F5928" s="1" t="str">
        <f>IF(ISBLANK(Ventas[[#This Row],[Código]]),"",VLOOKUP(Ventas[[#This Row],[Código]],Productos[],4,FALSE))</f>
        <v/>
      </c>
      <c r="G5928" s="1" t="str">
        <f>IF(ISBLANK(Ventas[[#This Row],[Código]]),"",VLOOKUP(Ventas[[#This Row],[Código]],Productos[],5,FALSE))</f>
        <v/>
      </c>
      <c r="H5928" s="23" t="str">
        <f>IF(ISBLANK(Ventas[[#This Row],[Código]]),"",Ventas[[#This Row],[Precio Unitario]]*Ventas[[#This Row],[Cantidad]])</f>
        <v/>
      </c>
      <c r="I5928" s="1" t="str">
        <f>IF(ISBLANK(Ventas[[#This Row],[Código]]),"",SUM(Ventas[[#This Row],[Monto]],I5927))</f>
        <v/>
      </c>
    </row>
    <row r="5929" spans="3:9" x14ac:dyDescent="0.25">
      <c r="C5929" t="str">
        <f>IF(ISBLANK(Ventas[[#This Row],[Código]]),"",VLOOKUP(Ventas[[#This Row],[Código]],Productos[],2,FALSE))</f>
        <v/>
      </c>
      <c r="D5929" t="str">
        <f>IF(ISBLANK(Ventas[[#This Row],[Código]]),"",VLOOKUP(Ventas[[#This Row],[Código]],Productos[],3,FALSE))</f>
        <v/>
      </c>
      <c r="E5929" s="22"/>
      <c r="F5929" s="1" t="str">
        <f>IF(ISBLANK(Ventas[[#This Row],[Código]]),"",VLOOKUP(Ventas[[#This Row],[Código]],Productos[],4,FALSE))</f>
        <v/>
      </c>
      <c r="G5929" s="1" t="str">
        <f>IF(ISBLANK(Ventas[[#This Row],[Código]]),"",VLOOKUP(Ventas[[#This Row],[Código]],Productos[],5,FALSE))</f>
        <v/>
      </c>
      <c r="H5929" s="23" t="str">
        <f>IF(ISBLANK(Ventas[[#This Row],[Código]]),"",Ventas[[#This Row],[Precio Unitario]]*Ventas[[#This Row],[Cantidad]])</f>
        <v/>
      </c>
      <c r="I5929" s="1" t="str">
        <f>IF(ISBLANK(Ventas[[#This Row],[Código]]),"",SUM(Ventas[[#This Row],[Monto]],I5928))</f>
        <v/>
      </c>
    </row>
    <row r="5930" spans="3:9" x14ac:dyDescent="0.25">
      <c r="C5930" t="str">
        <f>IF(ISBLANK(Ventas[[#This Row],[Código]]),"",VLOOKUP(Ventas[[#This Row],[Código]],Productos[],2,FALSE))</f>
        <v/>
      </c>
      <c r="D5930" t="str">
        <f>IF(ISBLANK(Ventas[[#This Row],[Código]]),"",VLOOKUP(Ventas[[#This Row],[Código]],Productos[],3,FALSE))</f>
        <v/>
      </c>
      <c r="E5930" s="22"/>
      <c r="F5930" s="1" t="str">
        <f>IF(ISBLANK(Ventas[[#This Row],[Código]]),"",VLOOKUP(Ventas[[#This Row],[Código]],Productos[],4,FALSE))</f>
        <v/>
      </c>
      <c r="G5930" s="1" t="str">
        <f>IF(ISBLANK(Ventas[[#This Row],[Código]]),"",VLOOKUP(Ventas[[#This Row],[Código]],Productos[],5,FALSE))</f>
        <v/>
      </c>
      <c r="H5930" s="23" t="str">
        <f>IF(ISBLANK(Ventas[[#This Row],[Código]]),"",Ventas[[#This Row],[Precio Unitario]]*Ventas[[#This Row],[Cantidad]])</f>
        <v/>
      </c>
      <c r="I5930" s="1" t="str">
        <f>IF(ISBLANK(Ventas[[#This Row],[Código]]),"",SUM(Ventas[[#This Row],[Monto]],I5929))</f>
        <v/>
      </c>
    </row>
    <row r="5931" spans="3:9" x14ac:dyDescent="0.25">
      <c r="C5931" t="str">
        <f>IF(ISBLANK(Ventas[[#This Row],[Código]]),"",VLOOKUP(Ventas[[#This Row],[Código]],Productos[],2,FALSE))</f>
        <v/>
      </c>
      <c r="D5931" t="str">
        <f>IF(ISBLANK(Ventas[[#This Row],[Código]]),"",VLOOKUP(Ventas[[#This Row],[Código]],Productos[],3,FALSE))</f>
        <v/>
      </c>
      <c r="E5931" s="22"/>
      <c r="F5931" s="1" t="str">
        <f>IF(ISBLANK(Ventas[[#This Row],[Código]]),"",VLOOKUP(Ventas[[#This Row],[Código]],Productos[],4,FALSE))</f>
        <v/>
      </c>
      <c r="G5931" s="1" t="str">
        <f>IF(ISBLANK(Ventas[[#This Row],[Código]]),"",VLOOKUP(Ventas[[#This Row],[Código]],Productos[],5,FALSE))</f>
        <v/>
      </c>
      <c r="H5931" s="23" t="str">
        <f>IF(ISBLANK(Ventas[[#This Row],[Código]]),"",Ventas[[#This Row],[Precio Unitario]]*Ventas[[#This Row],[Cantidad]])</f>
        <v/>
      </c>
      <c r="I5931" s="1" t="str">
        <f>IF(ISBLANK(Ventas[[#This Row],[Código]]),"",SUM(Ventas[[#This Row],[Monto]],I5930))</f>
        <v/>
      </c>
    </row>
    <row r="5932" spans="3:9" x14ac:dyDescent="0.25">
      <c r="C5932" t="str">
        <f>IF(ISBLANK(Ventas[[#This Row],[Código]]),"",VLOOKUP(Ventas[[#This Row],[Código]],Productos[],2,FALSE))</f>
        <v/>
      </c>
      <c r="D5932" t="str">
        <f>IF(ISBLANK(Ventas[[#This Row],[Código]]),"",VLOOKUP(Ventas[[#This Row],[Código]],Productos[],3,FALSE))</f>
        <v/>
      </c>
      <c r="E5932" s="22"/>
      <c r="F5932" s="1" t="str">
        <f>IF(ISBLANK(Ventas[[#This Row],[Código]]),"",VLOOKUP(Ventas[[#This Row],[Código]],Productos[],4,FALSE))</f>
        <v/>
      </c>
      <c r="G5932" s="1" t="str">
        <f>IF(ISBLANK(Ventas[[#This Row],[Código]]),"",VLOOKUP(Ventas[[#This Row],[Código]],Productos[],5,FALSE))</f>
        <v/>
      </c>
      <c r="H5932" s="23" t="str">
        <f>IF(ISBLANK(Ventas[[#This Row],[Código]]),"",Ventas[[#This Row],[Precio Unitario]]*Ventas[[#This Row],[Cantidad]])</f>
        <v/>
      </c>
      <c r="I5932" s="1" t="str">
        <f>IF(ISBLANK(Ventas[[#This Row],[Código]]),"",SUM(Ventas[[#This Row],[Monto]],I5931))</f>
        <v/>
      </c>
    </row>
    <row r="5933" spans="3:9" x14ac:dyDescent="0.25">
      <c r="C5933" t="str">
        <f>IF(ISBLANK(Ventas[[#This Row],[Código]]),"",VLOOKUP(Ventas[[#This Row],[Código]],Productos[],2,FALSE))</f>
        <v/>
      </c>
      <c r="D5933" t="str">
        <f>IF(ISBLANK(Ventas[[#This Row],[Código]]),"",VLOOKUP(Ventas[[#This Row],[Código]],Productos[],3,FALSE))</f>
        <v/>
      </c>
      <c r="E5933" s="22"/>
      <c r="F5933" s="1" t="str">
        <f>IF(ISBLANK(Ventas[[#This Row],[Código]]),"",VLOOKUP(Ventas[[#This Row],[Código]],Productos[],4,FALSE))</f>
        <v/>
      </c>
      <c r="G5933" s="1" t="str">
        <f>IF(ISBLANK(Ventas[[#This Row],[Código]]),"",VLOOKUP(Ventas[[#This Row],[Código]],Productos[],5,FALSE))</f>
        <v/>
      </c>
      <c r="H5933" s="23" t="str">
        <f>IF(ISBLANK(Ventas[[#This Row],[Código]]),"",Ventas[[#This Row],[Precio Unitario]]*Ventas[[#This Row],[Cantidad]])</f>
        <v/>
      </c>
      <c r="I5933" s="1" t="str">
        <f>IF(ISBLANK(Ventas[[#This Row],[Código]]),"",SUM(Ventas[[#This Row],[Monto]],I5932))</f>
        <v/>
      </c>
    </row>
    <row r="5934" spans="3:9" x14ac:dyDescent="0.25">
      <c r="C5934" t="str">
        <f>IF(ISBLANK(Ventas[[#This Row],[Código]]),"",VLOOKUP(Ventas[[#This Row],[Código]],Productos[],2,FALSE))</f>
        <v/>
      </c>
      <c r="D5934" t="str">
        <f>IF(ISBLANK(Ventas[[#This Row],[Código]]),"",VLOOKUP(Ventas[[#This Row],[Código]],Productos[],3,FALSE))</f>
        <v/>
      </c>
      <c r="E5934" s="22"/>
      <c r="F5934" s="1" t="str">
        <f>IF(ISBLANK(Ventas[[#This Row],[Código]]),"",VLOOKUP(Ventas[[#This Row],[Código]],Productos[],4,FALSE))</f>
        <v/>
      </c>
      <c r="G5934" s="1" t="str">
        <f>IF(ISBLANK(Ventas[[#This Row],[Código]]),"",VLOOKUP(Ventas[[#This Row],[Código]],Productos[],5,FALSE))</f>
        <v/>
      </c>
      <c r="H5934" s="23" t="str">
        <f>IF(ISBLANK(Ventas[[#This Row],[Código]]),"",Ventas[[#This Row],[Precio Unitario]]*Ventas[[#This Row],[Cantidad]])</f>
        <v/>
      </c>
      <c r="I5934" s="1" t="str">
        <f>IF(ISBLANK(Ventas[[#This Row],[Código]]),"",SUM(Ventas[[#This Row],[Monto]],I5933))</f>
        <v/>
      </c>
    </row>
    <row r="5935" spans="3:9" x14ac:dyDescent="0.25">
      <c r="C5935" t="str">
        <f>IF(ISBLANK(Ventas[[#This Row],[Código]]),"",VLOOKUP(Ventas[[#This Row],[Código]],Productos[],2,FALSE))</f>
        <v/>
      </c>
      <c r="D5935" t="str">
        <f>IF(ISBLANK(Ventas[[#This Row],[Código]]),"",VLOOKUP(Ventas[[#This Row],[Código]],Productos[],3,FALSE))</f>
        <v/>
      </c>
      <c r="E5935" s="22"/>
      <c r="F5935" s="1" t="str">
        <f>IF(ISBLANK(Ventas[[#This Row],[Código]]),"",VLOOKUP(Ventas[[#This Row],[Código]],Productos[],4,FALSE))</f>
        <v/>
      </c>
      <c r="G5935" s="1" t="str">
        <f>IF(ISBLANK(Ventas[[#This Row],[Código]]),"",VLOOKUP(Ventas[[#This Row],[Código]],Productos[],5,FALSE))</f>
        <v/>
      </c>
      <c r="H5935" s="23" t="str">
        <f>IF(ISBLANK(Ventas[[#This Row],[Código]]),"",Ventas[[#This Row],[Precio Unitario]]*Ventas[[#This Row],[Cantidad]])</f>
        <v/>
      </c>
      <c r="I5935" s="1" t="str">
        <f>IF(ISBLANK(Ventas[[#This Row],[Código]]),"",SUM(Ventas[[#This Row],[Monto]],I5934))</f>
        <v/>
      </c>
    </row>
    <row r="5936" spans="3:9" x14ac:dyDescent="0.25">
      <c r="C5936" t="str">
        <f>IF(ISBLANK(Ventas[[#This Row],[Código]]),"",VLOOKUP(Ventas[[#This Row],[Código]],Productos[],2,FALSE))</f>
        <v/>
      </c>
      <c r="D5936" t="str">
        <f>IF(ISBLANK(Ventas[[#This Row],[Código]]),"",VLOOKUP(Ventas[[#This Row],[Código]],Productos[],3,FALSE))</f>
        <v/>
      </c>
      <c r="E5936" s="22"/>
      <c r="F5936" s="1" t="str">
        <f>IF(ISBLANK(Ventas[[#This Row],[Código]]),"",VLOOKUP(Ventas[[#This Row],[Código]],Productos[],4,FALSE))</f>
        <v/>
      </c>
      <c r="G5936" s="1" t="str">
        <f>IF(ISBLANK(Ventas[[#This Row],[Código]]),"",VLOOKUP(Ventas[[#This Row],[Código]],Productos[],5,FALSE))</f>
        <v/>
      </c>
      <c r="H5936" s="23" t="str">
        <f>IF(ISBLANK(Ventas[[#This Row],[Código]]),"",Ventas[[#This Row],[Precio Unitario]]*Ventas[[#This Row],[Cantidad]])</f>
        <v/>
      </c>
      <c r="I5936" s="1" t="str">
        <f>IF(ISBLANK(Ventas[[#This Row],[Código]]),"",SUM(Ventas[[#This Row],[Monto]],I5935))</f>
        <v/>
      </c>
    </row>
    <row r="5937" spans="3:9" x14ac:dyDescent="0.25">
      <c r="C5937" t="str">
        <f>IF(ISBLANK(Ventas[[#This Row],[Código]]),"",VLOOKUP(Ventas[[#This Row],[Código]],Productos[],2,FALSE))</f>
        <v/>
      </c>
      <c r="D5937" t="str">
        <f>IF(ISBLANK(Ventas[[#This Row],[Código]]),"",VLOOKUP(Ventas[[#This Row],[Código]],Productos[],3,FALSE))</f>
        <v/>
      </c>
      <c r="E5937" s="22"/>
      <c r="F5937" s="1" t="str">
        <f>IF(ISBLANK(Ventas[[#This Row],[Código]]),"",VLOOKUP(Ventas[[#This Row],[Código]],Productos[],4,FALSE))</f>
        <v/>
      </c>
      <c r="G5937" s="1" t="str">
        <f>IF(ISBLANK(Ventas[[#This Row],[Código]]),"",VLOOKUP(Ventas[[#This Row],[Código]],Productos[],5,FALSE))</f>
        <v/>
      </c>
      <c r="H5937" s="23" t="str">
        <f>IF(ISBLANK(Ventas[[#This Row],[Código]]),"",Ventas[[#This Row],[Precio Unitario]]*Ventas[[#This Row],[Cantidad]])</f>
        <v/>
      </c>
      <c r="I5937" s="1" t="str">
        <f>IF(ISBLANK(Ventas[[#This Row],[Código]]),"",SUM(Ventas[[#This Row],[Monto]],I5936))</f>
        <v/>
      </c>
    </row>
    <row r="5938" spans="3:9" x14ac:dyDescent="0.25">
      <c r="C5938" t="str">
        <f>IF(ISBLANK(Ventas[[#This Row],[Código]]),"",VLOOKUP(Ventas[[#This Row],[Código]],Productos[],2,FALSE))</f>
        <v/>
      </c>
      <c r="D5938" t="str">
        <f>IF(ISBLANK(Ventas[[#This Row],[Código]]),"",VLOOKUP(Ventas[[#This Row],[Código]],Productos[],3,FALSE))</f>
        <v/>
      </c>
      <c r="E5938" s="22"/>
      <c r="F5938" s="1" t="str">
        <f>IF(ISBLANK(Ventas[[#This Row],[Código]]),"",VLOOKUP(Ventas[[#This Row],[Código]],Productos[],4,FALSE))</f>
        <v/>
      </c>
      <c r="G5938" s="1" t="str">
        <f>IF(ISBLANK(Ventas[[#This Row],[Código]]),"",VLOOKUP(Ventas[[#This Row],[Código]],Productos[],5,FALSE))</f>
        <v/>
      </c>
      <c r="H5938" s="23" t="str">
        <f>IF(ISBLANK(Ventas[[#This Row],[Código]]),"",Ventas[[#This Row],[Precio Unitario]]*Ventas[[#This Row],[Cantidad]])</f>
        <v/>
      </c>
      <c r="I5938" s="1" t="str">
        <f>IF(ISBLANK(Ventas[[#This Row],[Código]]),"",SUM(Ventas[[#This Row],[Monto]],I5937))</f>
        <v/>
      </c>
    </row>
    <row r="5939" spans="3:9" x14ac:dyDescent="0.25">
      <c r="C5939" t="str">
        <f>IF(ISBLANK(Ventas[[#This Row],[Código]]),"",VLOOKUP(Ventas[[#This Row],[Código]],Productos[],2,FALSE))</f>
        <v/>
      </c>
      <c r="D5939" t="str">
        <f>IF(ISBLANK(Ventas[[#This Row],[Código]]),"",VLOOKUP(Ventas[[#This Row],[Código]],Productos[],3,FALSE))</f>
        <v/>
      </c>
      <c r="E5939" s="22"/>
      <c r="F5939" s="1" t="str">
        <f>IF(ISBLANK(Ventas[[#This Row],[Código]]),"",VLOOKUP(Ventas[[#This Row],[Código]],Productos[],4,FALSE))</f>
        <v/>
      </c>
      <c r="G5939" s="1" t="str">
        <f>IF(ISBLANK(Ventas[[#This Row],[Código]]),"",VLOOKUP(Ventas[[#This Row],[Código]],Productos[],5,FALSE))</f>
        <v/>
      </c>
      <c r="H5939" s="23" t="str">
        <f>IF(ISBLANK(Ventas[[#This Row],[Código]]),"",Ventas[[#This Row],[Precio Unitario]]*Ventas[[#This Row],[Cantidad]])</f>
        <v/>
      </c>
      <c r="I5939" s="1" t="str">
        <f>IF(ISBLANK(Ventas[[#This Row],[Código]]),"",SUM(Ventas[[#This Row],[Monto]],I5938))</f>
        <v/>
      </c>
    </row>
    <row r="5940" spans="3:9" x14ac:dyDescent="0.25">
      <c r="C5940" t="str">
        <f>IF(ISBLANK(Ventas[[#This Row],[Código]]),"",VLOOKUP(Ventas[[#This Row],[Código]],Productos[],2,FALSE))</f>
        <v/>
      </c>
      <c r="D5940" t="str">
        <f>IF(ISBLANK(Ventas[[#This Row],[Código]]),"",VLOOKUP(Ventas[[#This Row],[Código]],Productos[],3,FALSE))</f>
        <v/>
      </c>
      <c r="E5940" s="22"/>
      <c r="F5940" s="1" t="str">
        <f>IF(ISBLANK(Ventas[[#This Row],[Código]]),"",VLOOKUP(Ventas[[#This Row],[Código]],Productos[],4,FALSE))</f>
        <v/>
      </c>
      <c r="G5940" s="1" t="str">
        <f>IF(ISBLANK(Ventas[[#This Row],[Código]]),"",VLOOKUP(Ventas[[#This Row],[Código]],Productos[],5,FALSE))</f>
        <v/>
      </c>
      <c r="H5940" s="23" t="str">
        <f>IF(ISBLANK(Ventas[[#This Row],[Código]]),"",Ventas[[#This Row],[Precio Unitario]]*Ventas[[#This Row],[Cantidad]])</f>
        <v/>
      </c>
      <c r="I5940" s="1" t="str">
        <f>IF(ISBLANK(Ventas[[#This Row],[Código]]),"",SUM(Ventas[[#This Row],[Monto]],I5939))</f>
        <v/>
      </c>
    </row>
    <row r="5941" spans="3:9" x14ac:dyDescent="0.25">
      <c r="C5941" t="str">
        <f>IF(ISBLANK(Ventas[[#This Row],[Código]]),"",VLOOKUP(Ventas[[#This Row],[Código]],Productos[],2,FALSE))</f>
        <v/>
      </c>
      <c r="D5941" t="str">
        <f>IF(ISBLANK(Ventas[[#This Row],[Código]]),"",VLOOKUP(Ventas[[#This Row],[Código]],Productos[],3,FALSE))</f>
        <v/>
      </c>
      <c r="E5941" s="22"/>
      <c r="F5941" s="1" t="str">
        <f>IF(ISBLANK(Ventas[[#This Row],[Código]]),"",VLOOKUP(Ventas[[#This Row],[Código]],Productos[],4,FALSE))</f>
        <v/>
      </c>
      <c r="G5941" s="1" t="str">
        <f>IF(ISBLANK(Ventas[[#This Row],[Código]]),"",VLOOKUP(Ventas[[#This Row],[Código]],Productos[],5,FALSE))</f>
        <v/>
      </c>
      <c r="H5941" s="23" t="str">
        <f>IF(ISBLANK(Ventas[[#This Row],[Código]]),"",Ventas[[#This Row],[Precio Unitario]]*Ventas[[#This Row],[Cantidad]])</f>
        <v/>
      </c>
      <c r="I5941" s="1" t="str">
        <f>IF(ISBLANK(Ventas[[#This Row],[Código]]),"",SUM(Ventas[[#This Row],[Monto]],I5940))</f>
        <v/>
      </c>
    </row>
    <row r="5942" spans="3:9" x14ac:dyDescent="0.25">
      <c r="C5942" t="str">
        <f>IF(ISBLANK(Ventas[[#This Row],[Código]]),"",VLOOKUP(Ventas[[#This Row],[Código]],Productos[],2,FALSE))</f>
        <v/>
      </c>
      <c r="D5942" t="str">
        <f>IF(ISBLANK(Ventas[[#This Row],[Código]]),"",VLOOKUP(Ventas[[#This Row],[Código]],Productos[],3,FALSE))</f>
        <v/>
      </c>
      <c r="E5942" s="22"/>
      <c r="F5942" s="1" t="str">
        <f>IF(ISBLANK(Ventas[[#This Row],[Código]]),"",VLOOKUP(Ventas[[#This Row],[Código]],Productos[],4,FALSE))</f>
        <v/>
      </c>
      <c r="G5942" s="1" t="str">
        <f>IF(ISBLANK(Ventas[[#This Row],[Código]]),"",VLOOKUP(Ventas[[#This Row],[Código]],Productos[],5,FALSE))</f>
        <v/>
      </c>
      <c r="H5942" s="23" t="str">
        <f>IF(ISBLANK(Ventas[[#This Row],[Código]]),"",Ventas[[#This Row],[Precio Unitario]]*Ventas[[#This Row],[Cantidad]])</f>
        <v/>
      </c>
      <c r="I5942" s="1" t="str">
        <f>IF(ISBLANK(Ventas[[#This Row],[Código]]),"",SUM(Ventas[[#This Row],[Monto]],I5941))</f>
        <v/>
      </c>
    </row>
    <row r="5943" spans="3:9" x14ac:dyDescent="0.25">
      <c r="C5943" t="str">
        <f>IF(ISBLANK(Ventas[[#This Row],[Código]]),"",VLOOKUP(Ventas[[#This Row],[Código]],Productos[],2,FALSE))</f>
        <v/>
      </c>
      <c r="D5943" t="str">
        <f>IF(ISBLANK(Ventas[[#This Row],[Código]]),"",VLOOKUP(Ventas[[#This Row],[Código]],Productos[],3,FALSE))</f>
        <v/>
      </c>
      <c r="E5943" s="22"/>
      <c r="F5943" s="1" t="str">
        <f>IF(ISBLANK(Ventas[[#This Row],[Código]]),"",VLOOKUP(Ventas[[#This Row],[Código]],Productos[],4,FALSE))</f>
        <v/>
      </c>
      <c r="G5943" s="1" t="str">
        <f>IF(ISBLANK(Ventas[[#This Row],[Código]]),"",VLOOKUP(Ventas[[#This Row],[Código]],Productos[],5,FALSE))</f>
        <v/>
      </c>
      <c r="H5943" s="23" t="str">
        <f>IF(ISBLANK(Ventas[[#This Row],[Código]]),"",Ventas[[#This Row],[Precio Unitario]]*Ventas[[#This Row],[Cantidad]])</f>
        <v/>
      </c>
      <c r="I5943" s="1" t="str">
        <f>IF(ISBLANK(Ventas[[#This Row],[Código]]),"",SUM(Ventas[[#This Row],[Monto]],I5942))</f>
        <v/>
      </c>
    </row>
    <row r="5944" spans="3:9" x14ac:dyDescent="0.25">
      <c r="C5944" t="str">
        <f>IF(ISBLANK(Ventas[[#This Row],[Código]]),"",VLOOKUP(Ventas[[#This Row],[Código]],Productos[],2,FALSE))</f>
        <v/>
      </c>
      <c r="D5944" t="str">
        <f>IF(ISBLANK(Ventas[[#This Row],[Código]]),"",VLOOKUP(Ventas[[#This Row],[Código]],Productos[],3,FALSE))</f>
        <v/>
      </c>
      <c r="E5944" s="22"/>
      <c r="F5944" s="1" t="str">
        <f>IF(ISBLANK(Ventas[[#This Row],[Código]]),"",VLOOKUP(Ventas[[#This Row],[Código]],Productos[],4,FALSE))</f>
        <v/>
      </c>
      <c r="G5944" s="1" t="str">
        <f>IF(ISBLANK(Ventas[[#This Row],[Código]]),"",VLOOKUP(Ventas[[#This Row],[Código]],Productos[],5,FALSE))</f>
        <v/>
      </c>
      <c r="H5944" s="23" t="str">
        <f>IF(ISBLANK(Ventas[[#This Row],[Código]]),"",Ventas[[#This Row],[Precio Unitario]]*Ventas[[#This Row],[Cantidad]])</f>
        <v/>
      </c>
      <c r="I5944" s="1" t="str">
        <f>IF(ISBLANK(Ventas[[#This Row],[Código]]),"",SUM(Ventas[[#This Row],[Monto]],I5943))</f>
        <v/>
      </c>
    </row>
    <row r="5945" spans="3:9" x14ac:dyDescent="0.25">
      <c r="C5945" t="str">
        <f>IF(ISBLANK(Ventas[[#This Row],[Código]]),"",VLOOKUP(Ventas[[#This Row],[Código]],Productos[],2,FALSE))</f>
        <v/>
      </c>
      <c r="D5945" t="str">
        <f>IF(ISBLANK(Ventas[[#This Row],[Código]]),"",VLOOKUP(Ventas[[#This Row],[Código]],Productos[],3,FALSE))</f>
        <v/>
      </c>
      <c r="E5945" s="22"/>
      <c r="F5945" s="1" t="str">
        <f>IF(ISBLANK(Ventas[[#This Row],[Código]]),"",VLOOKUP(Ventas[[#This Row],[Código]],Productos[],4,FALSE))</f>
        <v/>
      </c>
      <c r="G5945" s="1" t="str">
        <f>IF(ISBLANK(Ventas[[#This Row],[Código]]),"",VLOOKUP(Ventas[[#This Row],[Código]],Productos[],5,FALSE))</f>
        <v/>
      </c>
      <c r="H5945" s="23" t="str">
        <f>IF(ISBLANK(Ventas[[#This Row],[Código]]),"",Ventas[[#This Row],[Precio Unitario]]*Ventas[[#This Row],[Cantidad]])</f>
        <v/>
      </c>
      <c r="I5945" s="1" t="str">
        <f>IF(ISBLANK(Ventas[[#This Row],[Código]]),"",SUM(Ventas[[#This Row],[Monto]],I5944))</f>
        <v/>
      </c>
    </row>
    <row r="5946" spans="3:9" x14ac:dyDescent="0.25">
      <c r="C5946" t="str">
        <f>IF(ISBLANK(Ventas[[#This Row],[Código]]),"",VLOOKUP(Ventas[[#This Row],[Código]],Productos[],2,FALSE))</f>
        <v/>
      </c>
      <c r="D5946" t="str">
        <f>IF(ISBLANK(Ventas[[#This Row],[Código]]),"",VLOOKUP(Ventas[[#This Row],[Código]],Productos[],3,FALSE))</f>
        <v/>
      </c>
      <c r="E5946" s="22"/>
      <c r="F5946" s="1" t="str">
        <f>IF(ISBLANK(Ventas[[#This Row],[Código]]),"",VLOOKUP(Ventas[[#This Row],[Código]],Productos[],4,FALSE))</f>
        <v/>
      </c>
      <c r="G5946" s="1" t="str">
        <f>IF(ISBLANK(Ventas[[#This Row],[Código]]),"",VLOOKUP(Ventas[[#This Row],[Código]],Productos[],5,FALSE))</f>
        <v/>
      </c>
      <c r="H5946" s="23" t="str">
        <f>IF(ISBLANK(Ventas[[#This Row],[Código]]),"",Ventas[[#This Row],[Precio Unitario]]*Ventas[[#This Row],[Cantidad]])</f>
        <v/>
      </c>
      <c r="I5946" s="1" t="str">
        <f>IF(ISBLANK(Ventas[[#This Row],[Código]]),"",SUM(Ventas[[#This Row],[Monto]],I5945))</f>
        <v/>
      </c>
    </row>
    <row r="5947" spans="3:9" x14ac:dyDescent="0.25">
      <c r="C5947" t="str">
        <f>IF(ISBLANK(Ventas[[#This Row],[Código]]),"",VLOOKUP(Ventas[[#This Row],[Código]],Productos[],2,FALSE))</f>
        <v/>
      </c>
      <c r="D5947" t="str">
        <f>IF(ISBLANK(Ventas[[#This Row],[Código]]),"",VLOOKUP(Ventas[[#This Row],[Código]],Productos[],3,FALSE))</f>
        <v/>
      </c>
      <c r="E5947" s="22"/>
      <c r="F5947" s="1" t="str">
        <f>IF(ISBLANK(Ventas[[#This Row],[Código]]),"",VLOOKUP(Ventas[[#This Row],[Código]],Productos[],4,FALSE))</f>
        <v/>
      </c>
      <c r="G5947" s="1" t="str">
        <f>IF(ISBLANK(Ventas[[#This Row],[Código]]),"",VLOOKUP(Ventas[[#This Row],[Código]],Productos[],5,FALSE))</f>
        <v/>
      </c>
      <c r="H5947" s="23" t="str">
        <f>IF(ISBLANK(Ventas[[#This Row],[Código]]),"",Ventas[[#This Row],[Precio Unitario]]*Ventas[[#This Row],[Cantidad]])</f>
        <v/>
      </c>
      <c r="I5947" s="1" t="str">
        <f>IF(ISBLANK(Ventas[[#This Row],[Código]]),"",SUM(Ventas[[#This Row],[Monto]],I5946))</f>
        <v/>
      </c>
    </row>
    <row r="5948" spans="3:9" x14ac:dyDescent="0.25">
      <c r="C5948" t="str">
        <f>IF(ISBLANK(Ventas[[#This Row],[Código]]),"",VLOOKUP(Ventas[[#This Row],[Código]],Productos[],2,FALSE))</f>
        <v/>
      </c>
      <c r="D5948" t="str">
        <f>IF(ISBLANK(Ventas[[#This Row],[Código]]),"",VLOOKUP(Ventas[[#This Row],[Código]],Productos[],3,FALSE))</f>
        <v/>
      </c>
      <c r="E5948" s="22"/>
      <c r="F5948" s="1" t="str">
        <f>IF(ISBLANK(Ventas[[#This Row],[Código]]),"",VLOOKUP(Ventas[[#This Row],[Código]],Productos[],4,FALSE))</f>
        <v/>
      </c>
      <c r="G5948" s="1" t="str">
        <f>IF(ISBLANK(Ventas[[#This Row],[Código]]),"",VLOOKUP(Ventas[[#This Row],[Código]],Productos[],5,FALSE))</f>
        <v/>
      </c>
      <c r="H5948" s="23" t="str">
        <f>IF(ISBLANK(Ventas[[#This Row],[Código]]),"",Ventas[[#This Row],[Precio Unitario]]*Ventas[[#This Row],[Cantidad]])</f>
        <v/>
      </c>
      <c r="I5948" s="1" t="str">
        <f>IF(ISBLANK(Ventas[[#This Row],[Código]]),"",SUM(Ventas[[#This Row],[Monto]],I5947))</f>
        <v/>
      </c>
    </row>
    <row r="5949" spans="3:9" x14ac:dyDescent="0.25">
      <c r="C5949" t="str">
        <f>IF(ISBLANK(Ventas[[#This Row],[Código]]),"",VLOOKUP(Ventas[[#This Row],[Código]],Productos[],2,FALSE))</f>
        <v/>
      </c>
      <c r="D5949" t="str">
        <f>IF(ISBLANK(Ventas[[#This Row],[Código]]),"",VLOOKUP(Ventas[[#This Row],[Código]],Productos[],3,FALSE))</f>
        <v/>
      </c>
      <c r="E5949" s="22"/>
      <c r="F5949" s="1" t="str">
        <f>IF(ISBLANK(Ventas[[#This Row],[Código]]),"",VLOOKUP(Ventas[[#This Row],[Código]],Productos[],4,FALSE))</f>
        <v/>
      </c>
      <c r="G5949" s="1" t="str">
        <f>IF(ISBLANK(Ventas[[#This Row],[Código]]),"",VLOOKUP(Ventas[[#This Row],[Código]],Productos[],5,FALSE))</f>
        <v/>
      </c>
      <c r="H5949" s="23" t="str">
        <f>IF(ISBLANK(Ventas[[#This Row],[Código]]),"",Ventas[[#This Row],[Precio Unitario]]*Ventas[[#This Row],[Cantidad]])</f>
        <v/>
      </c>
      <c r="I5949" s="1" t="str">
        <f>IF(ISBLANK(Ventas[[#This Row],[Código]]),"",SUM(Ventas[[#This Row],[Monto]],I5948))</f>
        <v/>
      </c>
    </row>
    <row r="5950" spans="3:9" x14ac:dyDescent="0.25">
      <c r="C5950" t="str">
        <f>IF(ISBLANK(Ventas[[#This Row],[Código]]),"",VLOOKUP(Ventas[[#This Row],[Código]],Productos[],2,FALSE))</f>
        <v/>
      </c>
      <c r="D5950" t="str">
        <f>IF(ISBLANK(Ventas[[#This Row],[Código]]),"",VLOOKUP(Ventas[[#This Row],[Código]],Productos[],3,FALSE))</f>
        <v/>
      </c>
      <c r="E5950" s="22"/>
      <c r="F5950" s="1" t="str">
        <f>IF(ISBLANK(Ventas[[#This Row],[Código]]),"",VLOOKUP(Ventas[[#This Row],[Código]],Productos[],4,FALSE))</f>
        <v/>
      </c>
      <c r="G5950" s="1" t="str">
        <f>IF(ISBLANK(Ventas[[#This Row],[Código]]),"",VLOOKUP(Ventas[[#This Row],[Código]],Productos[],5,FALSE))</f>
        <v/>
      </c>
      <c r="H5950" s="23" t="str">
        <f>IF(ISBLANK(Ventas[[#This Row],[Código]]),"",Ventas[[#This Row],[Precio Unitario]]*Ventas[[#This Row],[Cantidad]])</f>
        <v/>
      </c>
      <c r="I5950" s="1" t="str">
        <f>IF(ISBLANK(Ventas[[#This Row],[Código]]),"",SUM(Ventas[[#This Row],[Monto]],I5949))</f>
        <v/>
      </c>
    </row>
    <row r="5951" spans="3:9" x14ac:dyDescent="0.25">
      <c r="C5951" t="str">
        <f>IF(ISBLANK(Ventas[[#This Row],[Código]]),"",VLOOKUP(Ventas[[#This Row],[Código]],Productos[],2,FALSE))</f>
        <v/>
      </c>
      <c r="D5951" t="str">
        <f>IF(ISBLANK(Ventas[[#This Row],[Código]]),"",VLOOKUP(Ventas[[#This Row],[Código]],Productos[],3,FALSE))</f>
        <v/>
      </c>
      <c r="E5951" s="22"/>
      <c r="F5951" s="1" t="str">
        <f>IF(ISBLANK(Ventas[[#This Row],[Código]]),"",VLOOKUP(Ventas[[#This Row],[Código]],Productos[],4,FALSE))</f>
        <v/>
      </c>
      <c r="G5951" s="1" t="str">
        <f>IF(ISBLANK(Ventas[[#This Row],[Código]]),"",VLOOKUP(Ventas[[#This Row],[Código]],Productos[],5,FALSE))</f>
        <v/>
      </c>
      <c r="H5951" s="23" t="str">
        <f>IF(ISBLANK(Ventas[[#This Row],[Código]]),"",Ventas[[#This Row],[Precio Unitario]]*Ventas[[#This Row],[Cantidad]])</f>
        <v/>
      </c>
      <c r="I5951" s="1" t="str">
        <f>IF(ISBLANK(Ventas[[#This Row],[Código]]),"",SUM(Ventas[[#This Row],[Monto]],I5950))</f>
        <v/>
      </c>
    </row>
    <row r="5952" spans="3:9" x14ac:dyDescent="0.25">
      <c r="C5952" t="str">
        <f>IF(ISBLANK(Ventas[[#This Row],[Código]]),"",VLOOKUP(Ventas[[#This Row],[Código]],Productos[],2,FALSE))</f>
        <v/>
      </c>
      <c r="D5952" t="str">
        <f>IF(ISBLANK(Ventas[[#This Row],[Código]]),"",VLOOKUP(Ventas[[#This Row],[Código]],Productos[],3,FALSE))</f>
        <v/>
      </c>
      <c r="E5952" s="22"/>
      <c r="F5952" s="1" t="str">
        <f>IF(ISBLANK(Ventas[[#This Row],[Código]]),"",VLOOKUP(Ventas[[#This Row],[Código]],Productos[],4,FALSE))</f>
        <v/>
      </c>
      <c r="G5952" s="1" t="str">
        <f>IF(ISBLANK(Ventas[[#This Row],[Código]]),"",VLOOKUP(Ventas[[#This Row],[Código]],Productos[],5,FALSE))</f>
        <v/>
      </c>
      <c r="H5952" s="23" t="str">
        <f>IF(ISBLANK(Ventas[[#This Row],[Código]]),"",Ventas[[#This Row],[Precio Unitario]]*Ventas[[#This Row],[Cantidad]])</f>
        <v/>
      </c>
      <c r="I5952" s="1" t="str">
        <f>IF(ISBLANK(Ventas[[#This Row],[Código]]),"",SUM(Ventas[[#This Row],[Monto]],I5951))</f>
        <v/>
      </c>
    </row>
    <row r="5953" spans="3:9" x14ac:dyDescent="0.25">
      <c r="C5953" t="str">
        <f>IF(ISBLANK(Ventas[[#This Row],[Código]]),"",VLOOKUP(Ventas[[#This Row],[Código]],Productos[],2,FALSE))</f>
        <v/>
      </c>
      <c r="D5953" t="str">
        <f>IF(ISBLANK(Ventas[[#This Row],[Código]]),"",VLOOKUP(Ventas[[#This Row],[Código]],Productos[],3,FALSE))</f>
        <v/>
      </c>
      <c r="E5953" s="22"/>
      <c r="F5953" s="1" t="str">
        <f>IF(ISBLANK(Ventas[[#This Row],[Código]]),"",VLOOKUP(Ventas[[#This Row],[Código]],Productos[],4,FALSE))</f>
        <v/>
      </c>
      <c r="G5953" s="1" t="str">
        <f>IF(ISBLANK(Ventas[[#This Row],[Código]]),"",VLOOKUP(Ventas[[#This Row],[Código]],Productos[],5,FALSE))</f>
        <v/>
      </c>
      <c r="H5953" s="23" t="str">
        <f>IF(ISBLANK(Ventas[[#This Row],[Código]]),"",Ventas[[#This Row],[Precio Unitario]]*Ventas[[#This Row],[Cantidad]])</f>
        <v/>
      </c>
      <c r="I5953" s="1" t="str">
        <f>IF(ISBLANK(Ventas[[#This Row],[Código]]),"",SUM(Ventas[[#This Row],[Monto]],I5952))</f>
        <v/>
      </c>
    </row>
    <row r="5954" spans="3:9" x14ac:dyDescent="0.25">
      <c r="C5954" t="str">
        <f>IF(ISBLANK(Ventas[[#This Row],[Código]]),"",VLOOKUP(Ventas[[#This Row],[Código]],Productos[],2,FALSE))</f>
        <v/>
      </c>
      <c r="D5954" t="str">
        <f>IF(ISBLANK(Ventas[[#This Row],[Código]]),"",VLOOKUP(Ventas[[#This Row],[Código]],Productos[],3,FALSE))</f>
        <v/>
      </c>
      <c r="E5954" s="22"/>
      <c r="F5954" s="1" t="str">
        <f>IF(ISBLANK(Ventas[[#This Row],[Código]]),"",VLOOKUP(Ventas[[#This Row],[Código]],Productos[],4,FALSE))</f>
        <v/>
      </c>
      <c r="G5954" s="1" t="str">
        <f>IF(ISBLANK(Ventas[[#This Row],[Código]]),"",VLOOKUP(Ventas[[#This Row],[Código]],Productos[],5,FALSE))</f>
        <v/>
      </c>
      <c r="H5954" s="23" t="str">
        <f>IF(ISBLANK(Ventas[[#This Row],[Código]]),"",Ventas[[#This Row],[Precio Unitario]]*Ventas[[#This Row],[Cantidad]])</f>
        <v/>
      </c>
      <c r="I5954" s="1" t="str">
        <f>IF(ISBLANK(Ventas[[#This Row],[Código]]),"",SUM(Ventas[[#This Row],[Monto]],I5953))</f>
        <v/>
      </c>
    </row>
    <row r="5955" spans="3:9" x14ac:dyDescent="0.25">
      <c r="C5955" t="str">
        <f>IF(ISBLANK(Ventas[[#This Row],[Código]]),"",VLOOKUP(Ventas[[#This Row],[Código]],Productos[],2,FALSE))</f>
        <v/>
      </c>
      <c r="D5955" t="str">
        <f>IF(ISBLANK(Ventas[[#This Row],[Código]]),"",VLOOKUP(Ventas[[#This Row],[Código]],Productos[],3,FALSE))</f>
        <v/>
      </c>
      <c r="E5955" s="22"/>
      <c r="F5955" s="1" t="str">
        <f>IF(ISBLANK(Ventas[[#This Row],[Código]]),"",VLOOKUP(Ventas[[#This Row],[Código]],Productos[],4,FALSE))</f>
        <v/>
      </c>
      <c r="G5955" s="1" t="str">
        <f>IF(ISBLANK(Ventas[[#This Row],[Código]]),"",VLOOKUP(Ventas[[#This Row],[Código]],Productos[],5,FALSE))</f>
        <v/>
      </c>
      <c r="H5955" s="23" t="str">
        <f>IF(ISBLANK(Ventas[[#This Row],[Código]]),"",Ventas[[#This Row],[Precio Unitario]]*Ventas[[#This Row],[Cantidad]])</f>
        <v/>
      </c>
      <c r="I5955" s="1" t="str">
        <f>IF(ISBLANK(Ventas[[#This Row],[Código]]),"",SUM(Ventas[[#This Row],[Monto]],I5954))</f>
        <v/>
      </c>
    </row>
    <row r="5956" spans="3:9" x14ac:dyDescent="0.25">
      <c r="C5956" t="str">
        <f>IF(ISBLANK(Ventas[[#This Row],[Código]]),"",VLOOKUP(Ventas[[#This Row],[Código]],Productos[],2,FALSE))</f>
        <v/>
      </c>
      <c r="D5956" t="str">
        <f>IF(ISBLANK(Ventas[[#This Row],[Código]]),"",VLOOKUP(Ventas[[#This Row],[Código]],Productos[],3,FALSE))</f>
        <v/>
      </c>
      <c r="E5956" s="22"/>
      <c r="F5956" s="1" t="str">
        <f>IF(ISBLANK(Ventas[[#This Row],[Código]]),"",VLOOKUP(Ventas[[#This Row],[Código]],Productos[],4,FALSE))</f>
        <v/>
      </c>
      <c r="G5956" s="1" t="str">
        <f>IF(ISBLANK(Ventas[[#This Row],[Código]]),"",VLOOKUP(Ventas[[#This Row],[Código]],Productos[],5,FALSE))</f>
        <v/>
      </c>
      <c r="H5956" s="23" t="str">
        <f>IF(ISBLANK(Ventas[[#This Row],[Código]]),"",Ventas[[#This Row],[Precio Unitario]]*Ventas[[#This Row],[Cantidad]])</f>
        <v/>
      </c>
      <c r="I5956" s="1" t="str">
        <f>IF(ISBLANK(Ventas[[#This Row],[Código]]),"",SUM(Ventas[[#This Row],[Monto]],I5955))</f>
        <v/>
      </c>
    </row>
    <row r="5957" spans="3:9" x14ac:dyDescent="0.25">
      <c r="C5957" t="str">
        <f>IF(ISBLANK(Ventas[[#This Row],[Código]]),"",VLOOKUP(Ventas[[#This Row],[Código]],Productos[],2,FALSE))</f>
        <v/>
      </c>
      <c r="D5957" t="str">
        <f>IF(ISBLANK(Ventas[[#This Row],[Código]]),"",VLOOKUP(Ventas[[#This Row],[Código]],Productos[],3,FALSE))</f>
        <v/>
      </c>
      <c r="E5957" s="22"/>
      <c r="F5957" s="1" t="str">
        <f>IF(ISBLANK(Ventas[[#This Row],[Código]]),"",VLOOKUP(Ventas[[#This Row],[Código]],Productos[],4,FALSE))</f>
        <v/>
      </c>
      <c r="G5957" s="1" t="str">
        <f>IF(ISBLANK(Ventas[[#This Row],[Código]]),"",VLOOKUP(Ventas[[#This Row],[Código]],Productos[],5,FALSE))</f>
        <v/>
      </c>
      <c r="H5957" s="23" t="str">
        <f>IF(ISBLANK(Ventas[[#This Row],[Código]]),"",Ventas[[#This Row],[Precio Unitario]]*Ventas[[#This Row],[Cantidad]])</f>
        <v/>
      </c>
      <c r="I5957" s="1" t="str">
        <f>IF(ISBLANK(Ventas[[#This Row],[Código]]),"",SUM(Ventas[[#This Row],[Monto]],I5956))</f>
        <v/>
      </c>
    </row>
    <row r="5958" spans="3:9" x14ac:dyDescent="0.25">
      <c r="C5958" t="str">
        <f>IF(ISBLANK(Ventas[[#This Row],[Código]]),"",VLOOKUP(Ventas[[#This Row],[Código]],Productos[],2,FALSE))</f>
        <v/>
      </c>
      <c r="D5958" t="str">
        <f>IF(ISBLANK(Ventas[[#This Row],[Código]]),"",VLOOKUP(Ventas[[#This Row],[Código]],Productos[],3,FALSE))</f>
        <v/>
      </c>
      <c r="E5958" s="22"/>
      <c r="F5958" s="1" t="str">
        <f>IF(ISBLANK(Ventas[[#This Row],[Código]]),"",VLOOKUP(Ventas[[#This Row],[Código]],Productos[],4,FALSE))</f>
        <v/>
      </c>
      <c r="G5958" s="1" t="str">
        <f>IF(ISBLANK(Ventas[[#This Row],[Código]]),"",VLOOKUP(Ventas[[#This Row],[Código]],Productos[],5,FALSE))</f>
        <v/>
      </c>
      <c r="H5958" s="23" t="str">
        <f>IF(ISBLANK(Ventas[[#This Row],[Código]]),"",Ventas[[#This Row],[Precio Unitario]]*Ventas[[#This Row],[Cantidad]])</f>
        <v/>
      </c>
      <c r="I5958" s="1" t="str">
        <f>IF(ISBLANK(Ventas[[#This Row],[Código]]),"",SUM(Ventas[[#This Row],[Monto]],I5957))</f>
        <v/>
      </c>
    </row>
    <row r="5959" spans="3:9" x14ac:dyDescent="0.25">
      <c r="C5959" t="str">
        <f>IF(ISBLANK(Ventas[[#This Row],[Código]]),"",VLOOKUP(Ventas[[#This Row],[Código]],Productos[],2,FALSE))</f>
        <v/>
      </c>
      <c r="D5959" t="str">
        <f>IF(ISBLANK(Ventas[[#This Row],[Código]]),"",VLOOKUP(Ventas[[#This Row],[Código]],Productos[],3,FALSE))</f>
        <v/>
      </c>
      <c r="E5959" s="22"/>
      <c r="F5959" s="1" t="str">
        <f>IF(ISBLANK(Ventas[[#This Row],[Código]]),"",VLOOKUP(Ventas[[#This Row],[Código]],Productos[],4,FALSE))</f>
        <v/>
      </c>
      <c r="G5959" s="1" t="str">
        <f>IF(ISBLANK(Ventas[[#This Row],[Código]]),"",VLOOKUP(Ventas[[#This Row],[Código]],Productos[],5,FALSE))</f>
        <v/>
      </c>
      <c r="H5959" s="23" t="str">
        <f>IF(ISBLANK(Ventas[[#This Row],[Código]]),"",Ventas[[#This Row],[Precio Unitario]]*Ventas[[#This Row],[Cantidad]])</f>
        <v/>
      </c>
      <c r="I5959" s="1" t="str">
        <f>IF(ISBLANK(Ventas[[#This Row],[Código]]),"",SUM(Ventas[[#This Row],[Monto]],I5958))</f>
        <v/>
      </c>
    </row>
    <row r="5960" spans="3:9" x14ac:dyDescent="0.25">
      <c r="C5960" t="str">
        <f>IF(ISBLANK(Ventas[[#This Row],[Código]]),"",VLOOKUP(Ventas[[#This Row],[Código]],Productos[],2,FALSE))</f>
        <v/>
      </c>
      <c r="D5960" t="str">
        <f>IF(ISBLANK(Ventas[[#This Row],[Código]]),"",VLOOKUP(Ventas[[#This Row],[Código]],Productos[],3,FALSE))</f>
        <v/>
      </c>
      <c r="E5960" s="22"/>
      <c r="F5960" s="1" t="str">
        <f>IF(ISBLANK(Ventas[[#This Row],[Código]]),"",VLOOKUP(Ventas[[#This Row],[Código]],Productos[],4,FALSE))</f>
        <v/>
      </c>
      <c r="G5960" s="1" t="str">
        <f>IF(ISBLANK(Ventas[[#This Row],[Código]]),"",VLOOKUP(Ventas[[#This Row],[Código]],Productos[],5,FALSE))</f>
        <v/>
      </c>
      <c r="H5960" s="23" t="str">
        <f>IF(ISBLANK(Ventas[[#This Row],[Código]]),"",Ventas[[#This Row],[Precio Unitario]]*Ventas[[#This Row],[Cantidad]])</f>
        <v/>
      </c>
      <c r="I5960" s="1" t="str">
        <f>IF(ISBLANK(Ventas[[#This Row],[Código]]),"",SUM(Ventas[[#This Row],[Monto]],I5959))</f>
        <v/>
      </c>
    </row>
    <row r="5961" spans="3:9" x14ac:dyDescent="0.25">
      <c r="C5961" t="str">
        <f>IF(ISBLANK(Ventas[[#This Row],[Código]]),"",VLOOKUP(Ventas[[#This Row],[Código]],Productos[],2,FALSE))</f>
        <v/>
      </c>
      <c r="D5961" t="str">
        <f>IF(ISBLANK(Ventas[[#This Row],[Código]]),"",VLOOKUP(Ventas[[#This Row],[Código]],Productos[],3,FALSE))</f>
        <v/>
      </c>
      <c r="E5961" s="22"/>
      <c r="F5961" s="1" t="str">
        <f>IF(ISBLANK(Ventas[[#This Row],[Código]]),"",VLOOKUP(Ventas[[#This Row],[Código]],Productos[],4,FALSE))</f>
        <v/>
      </c>
      <c r="G5961" s="1" t="str">
        <f>IF(ISBLANK(Ventas[[#This Row],[Código]]),"",VLOOKUP(Ventas[[#This Row],[Código]],Productos[],5,FALSE))</f>
        <v/>
      </c>
      <c r="H5961" s="23" t="str">
        <f>IF(ISBLANK(Ventas[[#This Row],[Código]]),"",Ventas[[#This Row],[Precio Unitario]]*Ventas[[#This Row],[Cantidad]])</f>
        <v/>
      </c>
      <c r="I5961" s="1" t="str">
        <f>IF(ISBLANK(Ventas[[#This Row],[Código]]),"",SUM(Ventas[[#This Row],[Monto]],I5960))</f>
        <v/>
      </c>
    </row>
    <row r="5962" spans="3:9" x14ac:dyDescent="0.25">
      <c r="C5962" t="str">
        <f>IF(ISBLANK(Ventas[[#This Row],[Código]]),"",VLOOKUP(Ventas[[#This Row],[Código]],Productos[],2,FALSE))</f>
        <v/>
      </c>
      <c r="D5962" t="str">
        <f>IF(ISBLANK(Ventas[[#This Row],[Código]]),"",VLOOKUP(Ventas[[#This Row],[Código]],Productos[],3,FALSE))</f>
        <v/>
      </c>
      <c r="E5962" s="22"/>
      <c r="F5962" s="1" t="str">
        <f>IF(ISBLANK(Ventas[[#This Row],[Código]]),"",VLOOKUP(Ventas[[#This Row],[Código]],Productos[],4,FALSE))</f>
        <v/>
      </c>
      <c r="G5962" s="1" t="str">
        <f>IF(ISBLANK(Ventas[[#This Row],[Código]]),"",VLOOKUP(Ventas[[#This Row],[Código]],Productos[],5,FALSE))</f>
        <v/>
      </c>
      <c r="H5962" s="23" t="str">
        <f>IF(ISBLANK(Ventas[[#This Row],[Código]]),"",Ventas[[#This Row],[Precio Unitario]]*Ventas[[#This Row],[Cantidad]])</f>
        <v/>
      </c>
      <c r="I5962" s="1" t="str">
        <f>IF(ISBLANK(Ventas[[#This Row],[Código]]),"",SUM(Ventas[[#This Row],[Monto]],I5961))</f>
        <v/>
      </c>
    </row>
    <row r="5963" spans="3:9" x14ac:dyDescent="0.25">
      <c r="C5963" t="str">
        <f>IF(ISBLANK(Ventas[[#This Row],[Código]]),"",VLOOKUP(Ventas[[#This Row],[Código]],Productos[],2,FALSE))</f>
        <v/>
      </c>
      <c r="D5963" t="str">
        <f>IF(ISBLANK(Ventas[[#This Row],[Código]]),"",VLOOKUP(Ventas[[#This Row],[Código]],Productos[],3,FALSE))</f>
        <v/>
      </c>
      <c r="E5963" s="22"/>
      <c r="F5963" s="1" t="str">
        <f>IF(ISBLANK(Ventas[[#This Row],[Código]]),"",VLOOKUP(Ventas[[#This Row],[Código]],Productos[],4,FALSE))</f>
        <v/>
      </c>
      <c r="G5963" s="1" t="str">
        <f>IF(ISBLANK(Ventas[[#This Row],[Código]]),"",VLOOKUP(Ventas[[#This Row],[Código]],Productos[],5,FALSE))</f>
        <v/>
      </c>
      <c r="H5963" s="23" t="str">
        <f>IF(ISBLANK(Ventas[[#This Row],[Código]]),"",Ventas[[#This Row],[Precio Unitario]]*Ventas[[#This Row],[Cantidad]])</f>
        <v/>
      </c>
      <c r="I5963" s="1" t="str">
        <f>IF(ISBLANK(Ventas[[#This Row],[Código]]),"",SUM(Ventas[[#This Row],[Monto]],I5962))</f>
        <v/>
      </c>
    </row>
    <row r="5964" spans="3:9" x14ac:dyDescent="0.25">
      <c r="C5964" t="str">
        <f>IF(ISBLANK(Ventas[[#This Row],[Código]]),"",VLOOKUP(Ventas[[#This Row],[Código]],Productos[],2,FALSE))</f>
        <v/>
      </c>
      <c r="D5964" t="str">
        <f>IF(ISBLANK(Ventas[[#This Row],[Código]]),"",VLOOKUP(Ventas[[#This Row],[Código]],Productos[],3,FALSE))</f>
        <v/>
      </c>
      <c r="E5964" s="22"/>
      <c r="F5964" s="1" t="str">
        <f>IF(ISBLANK(Ventas[[#This Row],[Código]]),"",VLOOKUP(Ventas[[#This Row],[Código]],Productos[],4,FALSE))</f>
        <v/>
      </c>
      <c r="G5964" s="1" t="str">
        <f>IF(ISBLANK(Ventas[[#This Row],[Código]]),"",VLOOKUP(Ventas[[#This Row],[Código]],Productos[],5,FALSE))</f>
        <v/>
      </c>
      <c r="H5964" s="23" t="str">
        <f>IF(ISBLANK(Ventas[[#This Row],[Código]]),"",Ventas[[#This Row],[Precio Unitario]]*Ventas[[#This Row],[Cantidad]])</f>
        <v/>
      </c>
      <c r="I5964" s="1" t="str">
        <f>IF(ISBLANK(Ventas[[#This Row],[Código]]),"",SUM(Ventas[[#This Row],[Monto]],I5963))</f>
        <v/>
      </c>
    </row>
    <row r="5965" spans="3:9" x14ac:dyDescent="0.25">
      <c r="C5965" t="str">
        <f>IF(ISBLANK(Ventas[[#This Row],[Código]]),"",VLOOKUP(Ventas[[#This Row],[Código]],Productos[],2,FALSE))</f>
        <v/>
      </c>
      <c r="D5965" t="str">
        <f>IF(ISBLANK(Ventas[[#This Row],[Código]]),"",VLOOKUP(Ventas[[#This Row],[Código]],Productos[],3,FALSE))</f>
        <v/>
      </c>
      <c r="E5965" s="22"/>
      <c r="F5965" s="1" t="str">
        <f>IF(ISBLANK(Ventas[[#This Row],[Código]]),"",VLOOKUP(Ventas[[#This Row],[Código]],Productos[],4,FALSE))</f>
        <v/>
      </c>
      <c r="G5965" s="1" t="str">
        <f>IF(ISBLANK(Ventas[[#This Row],[Código]]),"",VLOOKUP(Ventas[[#This Row],[Código]],Productos[],5,FALSE))</f>
        <v/>
      </c>
      <c r="H5965" s="23" t="str">
        <f>IF(ISBLANK(Ventas[[#This Row],[Código]]),"",Ventas[[#This Row],[Precio Unitario]]*Ventas[[#This Row],[Cantidad]])</f>
        <v/>
      </c>
      <c r="I5965" s="1" t="str">
        <f>IF(ISBLANK(Ventas[[#This Row],[Código]]),"",SUM(Ventas[[#This Row],[Monto]],I5964))</f>
        <v/>
      </c>
    </row>
    <row r="5966" spans="3:9" x14ac:dyDescent="0.25">
      <c r="C5966" t="str">
        <f>IF(ISBLANK(Ventas[[#This Row],[Código]]),"",VLOOKUP(Ventas[[#This Row],[Código]],Productos[],2,FALSE))</f>
        <v/>
      </c>
      <c r="D5966" t="str">
        <f>IF(ISBLANK(Ventas[[#This Row],[Código]]),"",VLOOKUP(Ventas[[#This Row],[Código]],Productos[],3,FALSE))</f>
        <v/>
      </c>
      <c r="E5966" s="22"/>
      <c r="F5966" s="1" t="str">
        <f>IF(ISBLANK(Ventas[[#This Row],[Código]]),"",VLOOKUP(Ventas[[#This Row],[Código]],Productos[],4,FALSE))</f>
        <v/>
      </c>
      <c r="G5966" s="1" t="str">
        <f>IF(ISBLANK(Ventas[[#This Row],[Código]]),"",VLOOKUP(Ventas[[#This Row],[Código]],Productos[],5,FALSE))</f>
        <v/>
      </c>
      <c r="H5966" s="23" t="str">
        <f>IF(ISBLANK(Ventas[[#This Row],[Código]]),"",Ventas[[#This Row],[Precio Unitario]]*Ventas[[#This Row],[Cantidad]])</f>
        <v/>
      </c>
      <c r="I5966" s="1" t="str">
        <f>IF(ISBLANK(Ventas[[#This Row],[Código]]),"",SUM(Ventas[[#This Row],[Monto]],I5965))</f>
        <v/>
      </c>
    </row>
    <row r="5967" spans="3:9" x14ac:dyDescent="0.25">
      <c r="C5967" t="str">
        <f>IF(ISBLANK(Ventas[[#This Row],[Código]]),"",VLOOKUP(Ventas[[#This Row],[Código]],Productos[],2,FALSE))</f>
        <v/>
      </c>
      <c r="D5967" t="str">
        <f>IF(ISBLANK(Ventas[[#This Row],[Código]]),"",VLOOKUP(Ventas[[#This Row],[Código]],Productos[],3,FALSE))</f>
        <v/>
      </c>
      <c r="E5967" s="22"/>
      <c r="F5967" s="1" t="str">
        <f>IF(ISBLANK(Ventas[[#This Row],[Código]]),"",VLOOKUP(Ventas[[#This Row],[Código]],Productos[],4,FALSE))</f>
        <v/>
      </c>
      <c r="G5967" s="1" t="str">
        <f>IF(ISBLANK(Ventas[[#This Row],[Código]]),"",VLOOKUP(Ventas[[#This Row],[Código]],Productos[],5,FALSE))</f>
        <v/>
      </c>
      <c r="H5967" s="23" t="str">
        <f>IF(ISBLANK(Ventas[[#This Row],[Código]]),"",Ventas[[#This Row],[Precio Unitario]]*Ventas[[#This Row],[Cantidad]])</f>
        <v/>
      </c>
      <c r="I5967" s="1" t="str">
        <f>IF(ISBLANK(Ventas[[#This Row],[Código]]),"",SUM(Ventas[[#This Row],[Monto]],I5966))</f>
        <v/>
      </c>
    </row>
    <row r="5968" spans="3:9" x14ac:dyDescent="0.25">
      <c r="C5968" t="str">
        <f>IF(ISBLANK(Ventas[[#This Row],[Código]]),"",VLOOKUP(Ventas[[#This Row],[Código]],Productos[],2,FALSE))</f>
        <v/>
      </c>
      <c r="D5968" t="str">
        <f>IF(ISBLANK(Ventas[[#This Row],[Código]]),"",VLOOKUP(Ventas[[#This Row],[Código]],Productos[],3,FALSE))</f>
        <v/>
      </c>
      <c r="E5968" s="22"/>
      <c r="F5968" s="1" t="str">
        <f>IF(ISBLANK(Ventas[[#This Row],[Código]]),"",VLOOKUP(Ventas[[#This Row],[Código]],Productos[],4,FALSE))</f>
        <v/>
      </c>
      <c r="G5968" s="1" t="str">
        <f>IF(ISBLANK(Ventas[[#This Row],[Código]]),"",VLOOKUP(Ventas[[#This Row],[Código]],Productos[],5,FALSE))</f>
        <v/>
      </c>
      <c r="H5968" s="23" t="str">
        <f>IF(ISBLANK(Ventas[[#This Row],[Código]]),"",Ventas[[#This Row],[Precio Unitario]]*Ventas[[#This Row],[Cantidad]])</f>
        <v/>
      </c>
      <c r="I5968" s="1" t="str">
        <f>IF(ISBLANK(Ventas[[#This Row],[Código]]),"",SUM(Ventas[[#This Row],[Monto]],I5967))</f>
        <v/>
      </c>
    </row>
    <row r="5969" spans="3:9" x14ac:dyDescent="0.25">
      <c r="C5969" t="str">
        <f>IF(ISBLANK(Ventas[[#This Row],[Código]]),"",VLOOKUP(Ventas[[#This Row],[Código]],Productos[],2,FALSE))</f>
        <v/>
      </c>
      <c r="D5969" t="str">
        <f>IF(ISBLANK(Ventas[[#This Row],[Código]]),"",VLOOKUP(Ventas[[#This Row],[Código]],Productos[],3,FALSE))</f>
        <v/>
      </c>
      <c r="E5969" s="22"/>
      <c r="F5969" s="1" t="str">
        <f>IF(ISBLANK(Ventas[[#This Row],[Código]]),"",VLOOKUP(Ventas[[#This Row],[Código]],Productos[],4,FALSE))</f>
        <v/>
      </c>
      <c r="G5969" s="1" t="str">
        <f>IF(ISBLANK(Ventas[[#This Row],[Código]]),"",VLOOKUP(Ventas[[#This Row],[Código]],Productos[],5,FALSE))</f>
        <v/>
      </c>
      <c r="H5969" s="23" t="str">
        <f>IF(ISBLANK(Ventas[[#This Row],[Código]]),"",Ventas[[#This Row],[Precio Unitario]]*Ventas[[#This Row],[Cantidad]])</f>
        <v/>
      </c>
      <c r="I5969" s="1" t="str">
        <f>IF(ISBLANK(Ventas[[#This Row],[Código]]),"",SUM(Ventas[[#This Row],[Monto]],I5968))</f>
        <v/>
      </c>
    </row>
    <row r="5970" spans="3:9" x14ac:dyDescent="0.25">
      <c r="C5970" t="str">
        <f>IF(ISBLANK(Ventas[[#This Row],[Código]]),"",VLOOKUP(Ventas[[#This Row],[Código]],Productos[],2,FALSE))</f>
        <v/>
      </c>
      <c r="D5970" t="str">
        <f>IF(ISBLANK(Ventas[[#This Row],[Código]]),"",VLOOKUP(Ventas[[#This Row],[Código]],Productos[],3,FALSE))</f>
        <v/>
      </c>
      <c r="E5970" s="22"/>
      <c r="F5970" s="1" t="str">
        <f>IF(ISBLANK(Ventas[[#This Row],[Código]]),"",VLOOKUP(Ventas[[#This Row],[Código]],Productos[],4,FALSE))</f>
        <v/>
      </c>
      <c r="G5970" s="1" t="str">
        <f>IF(ISBLANK(Ventas[[#This Row],[Código]]),"",VLOOKUP(Ventas[[#This Row],[Código]],Productos[],5,FALSE))</f>
        <v/>
      </c>
      <c r="H5970" s="23" t="str">
        <f>IF(ISBLANK(Ventas[[#This Row],[Código]]),"",Ventas[[#This Row],[Precio Unitario]]*Ventas[[#This Row],[Cantidad]])</f>
        <v/>
      </c>
      <c r="I5970" s="1" t="str">
        <f>IF(ISBLANK(Ventas[[#This Row],[Código]]),"",SUM(Ventas[[#This Row],[Monto]],I5969))</f>
        <v/>
      </c>
    </row>
    <row r="5971" spans="3:9" x14ac:dyDescent="0.25">
      <c r="C5971" t="str">
        <f>IF(ISBLANK(Ventas[[#This Row],[Código]]),"",VLOOKUP(Ventas[[#This Row],[Código]],Productos[],2,FALSE))</f>
        <v/>
      </c>
      <c r="D5971" t="str">
        <f>IF(ISBLANK(Ventas[[#This Row],[Código]]),"",VLOOKUP(Ventas[[#This Row],[Código]],Productos[],3,FALSE))</f>
        <v/>
      </c>
      <c r="E5971" s="22"/>
      <c r="F5971" s="1" t="str">
        <f>IF(ISBLANK(Ventas[[#This Row],[Código]]),"",VLOOKUP(Ventas[[#This Row],[Código]],Productos[],4,FALSE))</f>
        <v/>
      </c>
      <c r="G5971" s="1" t="str">
        <f>IF(ISBLANK(Ventas[[#This Row],[Código]]),"",VLOOKUP(Ventas[[#This Row],[Código]],Productos[],5,FALSE))</f>
        <v/>
      </c>
      <c r="H5971" s="23" t="str">
        <f>IF(ISBLANK(Ventas[[#This Row],[Código]]),"",Ventas[[#This Row],[Precio Unitario]]*Ventas[[#This Row],[Cantidad]])</f>
        <v/>
      </c>
      <c r="I5971" s="1" t="str">
        <f>IF(ISBLANK(Ventas[[#This Row],[Código]]),"",SUM(Ventas[[#This Row],[Monto]],I5970))</f>
        <v/>
      </c>
    </row>
    <row r="5972" spans="3:9" x14ac:dyDescent="0.25">
      <c r="C5972" t="str">
        <f>IF(ISBLANK(Ventas[[#This Row],[Código]]),"",VLOOKUP(Ventas[[#This Row],[Código]],Productos[],2,FALSE))</f>
        <v/>
      </c>
      <c r="D5972" t="str">
        <f>IF(ISBLANK(Ventas[[#This Row],[Código]]),"",VLOOKUP(Ventas[[#This Row],[Código]],Productos[],3,FALSE))</f>
        <v/>
      </c>
      <c r="E5972" s="22"/>
      <c r="F5972" s="1" t="str">
        <f>IF(ISBLANK(Ventas[[#This Row],[Código]]),"",VLOOKUP(Ventas[[#This Row],[Código]],Productos[],4,FALSE))</f>
        <v/>
      </c>
      <c r="G5972" s="1" t="str">
        <f>IF(ISBLANK(Ventas[[#This Row],[Código]]),"",VLOOKUP(Ventas[[#This Row],[Código]],Productos[],5,FALSE))</f>
        <v/>
      </c>
      <c r="H5972" s="23" t="str">
        <f>IF(ISBLANK(Ventas[[#This Row],[Código]]),"",Ventas[[#This Row],[Precio Unitario]]*Ventas[[#This Row],[Cantidad]])</f>
        <v/>
      </c>
      <c r="I5972" s="1" t="str">
        <f>IF(ISBLANK(Ventas[[#This Row],[Código]]),"",SUM(Ventas[[#This Row],[Monto]],I5971))</f>
        <v/>
      </c>
    </row>
    <row r="5973" spans="3:9" x14ac:dyDescent="0.25">
      <c r="C5973" t="str">
        <f>IF(ISBLANK(Ventas[[#This Row],[Código]]),"",VLOOKUP(Ventas[[#This Row],[Código]],Productos[],2,FALSE))</f>
        <v/>
      </c>
      <c r="D5973" t="str">
        <f>IF(ISBLANK(Ventas[[#This Row],[Código]]),"",VLOOKUP(Ventas[[#This Row],[Código]],Productos[],3,FALSE))</f>
        <v/>
      </c>
      <c r="E5973" s="22"/>
      <c r="F5973" s="1" t="str">
        <f>IF(ISBLANK(Ventas[[#This Row],[Código]]),"",VLOOKUP(Ventas[[#This Row],[Código]],Productos[],4,FALSE))</f>
        <v/>
      </c>
      <c r="G5973" s="1" t="str">
        <f>IF(ISBLANK(Ventas[[#This Row],[Código]]),"",VLOOKUP(Ventas[[#This Row],[Código]],Productos[],5,FALSE))</f>
        <v/>
      </c>
      <c r="H5973" s="23" t="str">
        <f>IF(ISBLANK(Ventas[[#This Row],[Código]]),"",Ventas[[#This Row],[Precio Unitario]]*Ventas[[#This Row],[Cantidad]])</f>
        <v/>
      </c>
      <c r="I5973" s="1" t="str">
        <f>IF(ISBLANK(Ventas[[#This Row],[Código]]),"",SUM(Ventas[[#This Row],[Monto]],I5972))</f>
        <v/>
      </c>
    </row>
    <row r="5974" spans="3:9" x14ac:dyDescent="0.25">
      <c r="C5974" t="str">
        <f>IF(ISBLANK(Ventas[[#This Row],[Código]]),"",VLOOKUP(Ventas[[#This Row],[Código]],Productos[],2,FALSE))</f>
        <v/>
      </c>
      <c r="D5974" t="str">
        <f>IF(ISBLANK(Ventas[[#This Row],[Código]]),"",VLOOKUP(Ventas[[#This Row],[Código]],Productos[],3,FALSE))</f>
        <v/>
      </c>
      <c r="E5974" s="22"/>
      <c r="F5974" s="1" t="str">
        <f>IF(ISBLANK(Ventas[[#This Row],[Código]]),"",VLOOKUP(Ventas[[#This Row],[Código]],Productos[],4,FALSE))</f>
        <v/>
      </c>
      <c r="G5974" s="1" t="str">
        <f>IF(ISBLANK(Ventas[[#This Row],[Código]]),"",VLOOKUP(Ventas[[#This Row],[Código]],Productos[],5,FALSE))</f>
        <v/>
      </c>
      <c r="H5974" s="23" t="str">
        <f>IF(ISBLANK(Ventas[[#This Row],[Código]]),"",Ventas[[#This Row],[Precio Unitario]]*Ventas[[#This Row],[Cantidad]])</f>
        <v/>
      </c>
      <c r="I5974" s="1" t="str">
        <f>IF(ISBLANK(Ventas[[#This Row],[Código]]),"",SUM(Ventas[[#This Row],[Monto]],I5973))</f>
        <v/>
      </c>
    </row>
    <row r="5975" spans="3:9" x14ac:dyDescent="0.25">
      <c r="C5975" t="str">
        <f>IF(ISBLANK(Ventas[[#This Row],[Código]]),"",VLOOKUP(Ventas[[#This Row],[Código]],Productos[],2,FALSE))</f>
        <v/>
      </c>
      <c r="D5975" t="str">
        <f>IF(ISBLANK(Ventas[[#This Row],[Código]]),"",VLOOKUP(Ventas[[#This Row],[Código]],Productos[],3,FALSE))</f>
        <v/>
      </c>
      <c r="E5975" s="22"/>
      <c r="F5975" s="1" t="str">
        <f>IF(ISBLANK(Ventas[[#This Row],[Código]]),"",VLOOKUP(Ventas[[#This Row],[Código]],Productos[],4,FALSE))</f>
        <v/>
      </c>
      <c r="G5975" s="1" t="str">
        <f>IF(ISBLANK(Ventas[[#This Row],[Código]]),"",VLOOKUP(Ventas[[#This Row],[Código]],Productos[],5,FALSE))</f>
        <v/>
      </c>
      <c r="H5975" s="23" t="str">
        <f>IF(ISBLANK(Ventas[[#This Row],[Código]]),"",Ventas[[#This Row],[Precio Unitario]]*Ventas[[#This Row],[Cantidad]])</f>
        <v/>
      </c>
      <c r="I5975" s="1" t="str">
        <f>IF(ISBLANK(Ventas[[#This Row],[Código]]),"",SUM(Ventas[[#This Row],[Monto]],I5974))</f>
        <v/>
      </c>
    </row>
    <row r="5976" spans="3:9" x14ac:dyDescent="0.25">
      <c r="C5976" t="str">
        <f>IF(ISBLANK(Ventas[[#This Row],[Código]]),"",VLOOKUP(Ventas[[#This Row],[Código]],Productos[],2,FALSE))</f>
        <v/>
      </c>
      <c r="D5976" t="str">
        <f>IF(ISBLANK(Ventas[[#This Row],[Código]]),"",VLOOKUP(Ventas[[#This Row],[Código]],Productos[],3,FALSE))</f>
        <v/>
      </c>
      <c r="E5976" s="22"/>
      <c r="F5976" s="1" t="str">
        <f>IF(ISBLANK(Ventas[[#This Row],[Código]]),"",VLOOKUP(Ventas[[#This Row],[Código]],Productos[],4,FALSE))</f>
        <v/>
      </c>
      <c r="G5976" s="1" t="str">
        <f>IF(ISBLANK(Ventas[[#This Row],[Código]]),"",VLOOKUP(Ventas[[#This Row],[Código]],Productos[],5,FALSE))</f>
        <v/>
      </c>
      <c r="H5976" s="23" t="str">
        <f>IF(ISBLANK(Ventas[[#This Row],[Código]]),"",Ventas[[#This Row],[Precio Unitario]]*Ventas[[#This Row],[Cantidad]])</f>
        <v/>
      </c>
      <c r="I5976" s="1" t="str">
        <f>IF(ISBLANK(Ventas[[#This Row],[Código]]),"",SUM(Ventas[[#This Row],[Monto]],I5975))</f>
        <v/>
      </c>
    </row>
    <row r="5977" spans="3:9" x14ac:dyDescent="0.25">
      <c r="C5977" t="str">
        <f>IF(ISBLANK(Ventas[[#This Row],[Código]]),"",VLOOKUP(Ventas[[#This Row],[Código]],Productos[],2,FALSE))</f>
        <v/>
      </c>
      <c r="D5977" t="str">
        <f>IF(ISBLANK(Ventas[[#This Row],[Código]]),"",VLOOKUP(Ventas[[#This Row],[Código]],Productos[],3,FALSE))</f>
        <v/>
      </c>
      <c r="E5977" s="22"/>
      <c r="F5977" s="1" t="str">
        <f>IF(ISBLANK(Ventas[[#This Row],[Código]]),"",VLOOKUP(Ventas[[#This Row],[Código]],Productos[],4,FALSE))</f>
        <v/>
      </c>
      <c r="G5977" s="1" t="str">
        <f>IF(ISBLANK(Ventas[[#This Row],[Código]]),"",VLOOKUP(Ventas[[#This Row],[Código]],Productos[],5,FALSE))</f>
        <v/>
      </c>
      <c r="H5977" s="23" t="str">
        <f>IF(ISBLANK(Ventas[[#This Row],[Código]]),"",Ventas[[#This Row],[Precio Unitario]]*Ventas[[#This Row],[Cantidad]])</f>
        <v/>
      </c>
      <c r="I5977" s="1" t="str">
        <f>IF(ISBLANK(Ventas[[#This Row],[Código]]),"",SUM(Ventas[[#This Row],[Monto]],I5976))</f>
        <v/>
      </c>
    </row>
    <row r="5978" spans="3:9" x14ac:dyDescent="0.25">
      <c r="C5978" t="str">
        <f>IF(ISBLANK(Ventas[[#This Row],[Código]]),"",VLOOKUP(Ventas[[#This Row],[Código]],Productos[],2,FALSE))</f>
        <v/>
      </c>
      <c r="D5978" t="str">
        <f>IF(ISBLANK(Ventas[[#This Row],[Código]]),"",VLOOKUP(Ventas[[#This Row],[Código]],Productos[],3,FALSE))</f>
        <v/>
      </c>
      <c r="E5978" s="22"/>
      <c r="F5978" s="1" t="str">
        <f>IF(ISBLANK(Ventas[[#This Row],[Código]]),"",VLOOKUP(Ventas[[#This Row],[Código]],Productos[],4,FALSE))</f>
        <v/>
      </c>
      <c r="G5978" s="1" t="str">
        <f>IF(ISBLANK(Ventas[[#This Row],[Código]]),"",VLOOKUP(Ventas[[#This Row],[Código]],Productos[],5,FALSE))</f>
        <v/>
      </c>
      <c r="H5978" s="23" t="str">
        <f>IF(ISBLANK(Ventas[[#This Row],[Código]]),"",Ventas[[#This Row],[Precio Unitario]]*Ventas[[#This Row],[Cantidad]])</f>
        <v/>
      </c>
      <c r="I5978" s="1" t="str">
        <f>IF(ISBLANK(Ventas[[#This Row],[Código]]),"",SUM(Ventas[[#This Row],[Monto]],I5977))</f>
        <v/>
      </c>
    </row>
    <row r="5979" spans="3:9" x14ac:dyDescent="0.25">
      <c r="C5979" t="str">
        <f>IF(ISBLANK(Ventas[[#This Row],[Código]]),"",VLOOKUP(Ventas[[#This Row],[Código]],Productos[],2,FALSE))</f>
        <v/>
      </c>
      <c r="D5979" t="str">
        <f>IF(ISBLANK(Ventas[[#This Row],[Código]]),"",VLOOKUP(Ventas[[#This Row],[Código]],Productos[],3,FALSE))</f>
        <v/>
      </c>
      <c r="E5979" s="22"/>
      <c r="F5979" s="1" t="str">
        <f>IF(ISBLANK(Ventas[[#This Row],[Código]]),"",VLOOKUP(Ventas[[#This Row],[Código]],Productos[],4,FALSE))</f>
        <v/>
      </c>
      <c r="G5979" s="1" t="str">
        <f>IF(ISBLANK(Ventas[[#This Row],[Código]]),"",VLOOKUP(Ventas[[#This Row],[Código]],Productos[],5,FALSE))</f>
        <v/>
      </c>
      <c r="H5979" s="23" t="str">
        <f>IF(ISBLANK(Ventas[[#This Row],[Código]]),"",Ventas[[#This Row],[Precio Unitario]]*Ventas[[#This Row],[Cantidad]])</f>
        <v/>
      </c>
      <c r="I5979" s="1" t="str">
        <f>IF(ISBLANK(Ventas[[#This Row],[Código]]),"",SUM(Ventas[[#This Row],[Monto]],I5978))</f>
        <v/>
      </c>
    </row>
    <row r="5980" spans="3:9" x14ac:dyDescent="0.25">
      <c r="C5980" t="str">
        <f>IF(ISBLANK(Ventas[[#This Row],[Código]]),"",VLOOKUP(Ventas[[#This Row],[Código]],Productos[],2,FALSE))</f>
        <v/>
      </c>
      <c r="D5980" t="str">
        <f>IF(ISBLANK(Ventas[[#This Row],[Código]]),"",VLOOKUP(Ventas[[#This Row],[Código]],Productos[],3,FALSE))</f>
        <v/>
      </c>
      <c r="E5980" s="22"/>
      <c r="F5980" s="1" t="str">
        <f>IF(ISBLANK(Ventas[[#This Row],[Código]]),"",VLOOKUP(Ventas[[#This Row],[Código]],Productos[],4,FALSE))</f>
        <v/>
      </c>
      <c r="G5980" s="1" t="str">
        <f>IF(ISBLANK(Ventas[[#This Row],[Código]]),"",VLOOKUP(Ventas[[#This Row],[Código]],Productos[],5,FALSE))</f>
        <v/>
      </c>
      <c r="H5980" s="23" t="str">
        <f>IF(ISBLANK(Ventas[[#This Row],[Código]]),"",Ventas[[#This Row],[Precio Unitario]]*Ventas[[#This Row],[Cantidad]])</f>
        <v/>
      </c>
      <c r="I5980" s="1" t="str">
        <f>IF(ISBLANK(Ventas[[#This Row],[Código]]),"",SUM(Ventas[[#This Row],[Monto]],I5979))</f>
        <v/>
      </c>
    </row>
    <row r="5981" spans="3:9" x14ac:dyDescent="0.25">
      <c r="C5981" t="str">
        <f>IF(ISBLANK(Ventas[[#This Row],[Código]]),"",VLOOKUP(Ventas[[#This Row],[Código]],Productos[],2,FALSE))</f>
        <v/>
      </c>
      <c r="D5981" t="str">
        <f>IF(ISBLANK(Ventas[[#This Row],[Código]]),"",VLOOKUP(Ventas[[#This Row],[Código]],Productos[],3,FALSE))</f>
        <v/>
      </c>
      <c r="E5981" s="22"/>
      <c r="F5981" s="1" t="str">
        <f>IF(ISBLANK(Ventas[[#This Row],[Código]]),"",VLOOKUP(Ventas[[#This Row],[Código]],Productos[],4,FALSE))</f>
        <v/>
      </c>
      <c r="G5981" s="1" t="str">
        <f>IF(ISBLANK(Ventas[[#This Row],[Código]]),"",VLOOKUP(Ventas[[#This Row],[Código]],Productos[],5,FALSE))</f>
        <v/>
      </c>
      <c r="H5981" s="23" t="str">
        <f>IF(ISBLANK(Ventas[[#This Row],[Código]]),"",Ventas[[#This Row],[Precio Unitario]]*Ventas[[#This Row],[Cantidad]])</f>
        <v/>
      </c>
      <c r="I5981" s="1" t="str">
        <f>IF(ISBLANK(Ventas[[#This Row],[Código]]),"",SUM(Ventas[[#This Row],[Monto]],I5980))</f>
        <v/>
      </c>
    </row>
    <row r="5982" spans="3:9" x14ac:dyDescent="0.25">
      <c r="C5982" t="str">
        <f>IF(ISBLANK(Ventas[[#This Row],[Código]]),"",VLOOKUP(Ventas[[#This Row],[Código]],Productos[],2,FALSE))</f>
        <v/>
      </c>
      <c r="D5982" t="str">
        <f>IF(ISBLANK(Ventas[[#This Row],[Código]]),"",VLOOKUP(Ventas[[#This Row],[Código]],Productos[],3,FALSE))</f>
        <v/>
      </c>
      <c r="E5982" s="22"/>
      <c r="F5982" s="1" t="str">
        <f>IF(ISBLANK(Ventas[[#This Row],[Código]]),"",VLOOKUP(Ventas[[#This Row],[Código]],Productos[],4,FALSE))</f>
        <v/>
      </c>
      <c r="G5982" s="1" t="str">
        <f>IF(ISBLANK(Ventas[[#This Row],[Código]]),"",VLOOKUP(Ventas[[#This Row],[Código]],Productos[],5,FALSE))</f>
        <v/>
      </c>
      <c r="H5982" s="23" t="str">
        <f>IF(ISBLANK(Ventas[[#This Row],[Código]]),"",Ventas[[#This Row],[Precio Unitario]]*Ventas[[#This Row],[Cantidad]])</f>
        <v/>
      </c>
      <c r="I5982" s="1" t="str">
        <f>IF(ISBLANK(Ventas[[#This Row],[Código]]),"",SUM(Ventas[[#This Row],[Monto]],I5981))</f>
        <v/>
      </c>
    </row>
    <row r="5983" spans="3:9" x14ac:dyDescent="0.25">
      <c r="C5983" t="str">
        <f>IF(ISBLANK(Ventas[[#This Row],[Código]]),"",VLOOKUP(Ventas[[#This Row],[Código]],Productos[],2,FALSE))</f>
        <v/>
      </c>
      <c r="D5983" t="str">
        <f>IF(ISBLANK(Ventas[[#This Row],[Código]]),"",VLOOKUP(Ventas[[#This Row],[Código]],Productos[],3,FALSE))</f>
        <v/>
      </c>
      <c r="E5983" s="22"/>
      <c r="F5983" s="1" t="str">
        <f>IF(ISBLANK(Ventas[[#This Row],[Código]]),"",VLOOKUP(Ventas[[#This Row],[Código]],Productos[],4,FALSE))</f>
        <v/>
      </c>
      <c r="G5983" s="1" t="str">
        <f>IF(ISBLANK(Ventas[[#This Row],[Código]]),"",VLOOKUP(Ventas[[#This Row],[Código]],Productos[],5,FALSE))</f>
        <v/>
      </c>
      <c r="H5983" s="23" t="str">
        <f>IF(ISBLANK(Ventas[[#This Row],[Código]]),"",Ventas[[#This Row],[Precio Unitario]]*Ventas[[#This Row],[Cantidad]])</f>
        <v/>
      </c>
      <c r="I5983" s="1" t="str">
        <f>IF(ISBLANK(Ventas[[#This Row],[Código]]),"",SUM(Ventas[[#This Row],[Monto]],I5982))</f>
        <v/>
      </c>
    </row>
    <row r="5984" spans="3:9" x14ac:dyDescent="0.25">
      <c r="C5984" t="str">
        <f>IF(ISBLANK(Ventas[[#This Row],[Código]]),"",VLOOKUP(Ventas[[#This Row],[Código]],Productos[],2,FALSE))</f>
        <v/>
      </c>
      <c r="D5984" t="str">
        <f>IF(ISBLANK(Ventas[[#This Row],[Código]]),"",VLOOKUP(Ventas[[#This Row],[Código]],Productos[],3,FALSE))</f>
        <v/>
      </c>
      <c r="E5984" s="22"/>
      <c r="F5984" s="1" t="str">
        <f>IF(ISBLANK(Ventas[[#This Row],[Código]]),"",VLOOKUP(Ventas[[#This Row],[Código]],Productos[],4,FALSE))</f>
        <v/>
      </c>
      <c r="G5984" s="1" t="str">
        <f>IF(ISBLANK(Ventas[[#This Row],[Código]]),"",VLOOKUP(Ventas[[#This Row],[Código]],Productos[],5,FALSE))</f>
        <v/>
      </c>
      <c r="H5984" s="23" t="str">
        <f>IF(ISBLANK(Ventas[[#This Row],[Código]]),"",Ventas[[#This Row],[Precio Unitario]]*Ventas[[#This Row],[Cantidad]])</f>
        <v/>
      </c>
      <c r="I5984" s="1" t="str">
        <f>IF(ISBLANK(Ventas[[#This Row],[Código]]),"",SUM(Ventas[[#This Row],[Monto]],I5983))</f>
        <v/>
      </c>
    </row>
    <row r="5985" spans="3:9" x14ac:dyDescent="0.25">
      <c r="C5985" t="str">
        <f>IF(ISBLANK(Ventas[[#This Row],[Código]]),"",VLOOKUP(Ventas[[#This Row],[Código]],Productos[],2,FALSE))</f>
        <v/>
      </c>
      <c r="D5985" t="str">
        <f>IF(ISBLANK(Ventas[[#This Row],[Código]]),"",VLOOKUP(Ventas[[#This Row],[Código]],Productos[],3,FALSE))</f>
        <v/>
      </c>
      <c r="E5985" s="22"/>
      <c r="F5985" s="1" t="str">
        <f>IF(ISBLANK(Ventas[[#This Row],[Código]]),"",VLOOKUP(Ventas[[#This Row],[Código]],Productos[],4,FALSE))</f>
        <v/>
      </c>
      <c r="G5985" s="1" t="str">
        <f>IF(ISBLANK(Ventas[[#This Row],[Código]]),"",VLOOKUP(Ventas[[#This Row],[Código]],Productos[],5,FALSE))</f>
        <v/>
      </c>
      <c r="H5985" s="23" t="str">
        <f>IF(ISBLANK(Ventas[[#This Row],[Código]]),"",Ventas[[#This Row],[Precio Unitario]]*Ventas[[#This Row],[Cantidad]])</f>
        <v/>
      </c>
      <c r="I5985" s="1" t="str">
        <f>IF(ISBLANK(Ventas[[#This Row],[Código]]),"",SUM(Ventas[[#This Row],[Monto]],I5984))</f>
        <v/>
      </c>
    </row>
    <row r="5986" spans="3:9" x14ac:dyDescent="0.25">
      <c r="C5986" t="str">
        <f>IF(ISBLANK(Ventas[[#This Row],[Código]]),"",VLOOKUP(Ventas[[#This Row],[Código]],Productos[],2,FALSE))</f>
        <v/>
      </c>
      <c r="D5986" t="str">
        <f>IF(ISBLANK(Ventas[[#This Row],[Código]]),"",VLOOKUP(Ventas[[#This Row],[Código]],Productos[],3,FALSE))</f>
        <v/>
      </c>
      <c r="E5986" s="22"/>
      <c r="F5986" s="1" t="str">
        <f>IF(ISBLANK(Ventas[[#This Row],[Código]]),"",VLOOKUP(Ventas[[#This Row],[Código]],Productos[],4,FALSE))</f>
        <v/>
      </c>
      <c r="G5986" s="1" t="str">
        <f>IF(ISBLANK(Ventas[[#This Row],[Código]]),"",VLOOKUP(Ventas[[#This Row],[Código]],Productos[],5,FALSE))</f>
        <v/>
      </c>
      <c r="H5986" s="23" t="str">
        <f>IF(ISBLANK(Ventas[[#This Row],[Código]]),"",Ventas[[#This Row],[Precio Unitario]]*Ventas[[#This Row],[Cantidad]])</f>
        <v/>
      </c>
      <c r="I5986" s="1" t="str">
        <f>IF(ISBLANK(Ventas[[#This Row],[Código]]),"",SUM(Ventas[[#This Row],[Monto]],I5985))</f>
        <v/>
      </c>
    </row>
    <row r="5987" spans="3:9" x14ac:dyDescent="0.25">
      <c r="C5987" t="str">
        <f>IF(ISBLANK(Ventas[[#This Row],[Código]]),"",VLOOKUP(Ventas[[#This Row],[Código]],Productos[],2,FALSE))</f>
        <v/>
      </c>
      <c r="D5987" t="str">
        <f>IF(ISBLANK(Ventas[[#This Row],[Código]]),"",VLOOKUP(Ventas[[#This Row],[Código]],Productos[],3,FALSE))</f>
        <v/>
      </c>
      <c r="E5987" s="22"/>
      <c r="F5987" s="1" t="str">
        <f>IF(ISBLANK(Ventas[[#This Row],[Código]]),"",VLOOKUP(Ventas[[#This Row],[Código]],Productos[],4,FALSE))</f>
        <v/>
      </c>
      <c r="G5987" s="1" t="str">
        <f>IF(ISBLANK(Ventas[[#This Row],[Código]]),"",VLOOKUP(Ventas[[#This Row],[Código]],Productos[],5,FALSE))</f>
        <v/>
      </c>
      <c r="H5987" s="23" t="str">
        <f>IF(ISBLANK(Ventas[[#This Row],[Código]]),"",Ventas[[#This Row],[Precio Unitario]]*Ventas[[#This Row],[Cantidad]])</f>
        <v/>
      </c>
      <c r="I5987" s="1" t="str">
        <f>IF(ISBLANK(Ventas[[#This Row],[Código]]),"",SUM(Ventas[[#This Row],[Monto]],I5986))</f>
        <v/>
      </c>
    </row>
    <row r="5988" spans="3:9" x14ac:dyDescent="0.25">
      <c r="C5988" t="str">
        <f>IF(ISBLANK(Ventas[[#This Row],[Código]]),"",VLOOKUP(Ventas[[#This Row],[Código]],Productos[],2,FALSE))</f>
        <v/>
      </c>
      <c r="D5988" t="str">
        <f>IF(ISBLANK(Ventas[[#This Row],[Código]]),"",VLOOKUP(Ventas[[#This Row],[Código]],Productos[],3,FALSE))</f>
        <v/>
      </c>
      <c r="E5988" s="22"/>
      <c r="F5988" s="1" t="str">
        <f>IF(ISBLANK(Ventas[[#This Row],[Código]]),"",VLOOKUP(Ventas[[#This Row],[Código]],Productos[],4,FALSE))</f>
        <v/>
      </c>
      <c r="G5988" s="1" t="str">
        <f>IF(ISBLANK(Ventas[[#This Row],[Código]]),"",VLOOKUP(Ventas[[#This Row],[Código]],Productos[],5,FALSE))</f>
        <v/>
      </c>
      <c r="H5988" s="23" t="str">
        <f>IF(ISBLANK(Ventas[[#This Row],[Código]]),"",Ventas[[#This Row],[Precio Unitario]]*Ventas[[#This Row],[Cantidad]])</f>
        <v/>
      </c>
      <c r="I5988" s="1" t="str">
        <f>IF(ISBLANK(Ventas[[#This Row],[Código]]),"",SUM(Ventas[[#This Row],[Monto]],I5987))</f>
        <v/>
      </c>
    </row>
    <row r="5989" spans="3:9" x14ac:dyDescent="0.25">
      <c r="C5989" t="str">
        <f>IF(ISBLANK(Ventas[[#This Row],[Código]]),"",VLOOKUP(Ventas[[#This Row],[Código]],Productos[],2,FALSE))</f>
        <v/>
      </c>
      <c r="D5989" t="str">
        <f>IF(ISBLANK(Ventas[[#This Row],[Código]]),"",VLOOKUP(Ventas[[#This Row],[Código]],Productos[],3,FALSE))</f>
        <v/>
      </c>
      <c r="E5989" s="22"/>
      <c r="F5989" s="1" t="str">
        <f>IF(ISBLANK(Ventas[[#This Row],[Código]]),"",VLOOKUP(Ventas[[#This Row],[Código]],Productos[],4,FALSE))</f>
        <v/>
      </c>
      <c r="G5989" s="1" t="str">
        <f>IF(ISBLANK(Ventas[[#This Row],[Código]]),"",VLOOKUP(Ventas[[#This Row],[Código]],Productos[],5,FALSE))</f>
        <v/>
      </c>
      <c r="H5989" s="23" t="str">
        <f>IF(ISBLANK(Ventas[[#This Row],[Código]]),"",Ventas[[#This Row],[Precio Unitario]]*Ventas[[#This Row],[Cantidad]])</f>
        <v/>
      </c>
      <c r="I5989" s="1" t="str">
        <f>IF(ISBLANK(Ventas[[#This Row],[Código]]),"",SUM(Ventas[[#This Row],[Monto]],I5988))</f>
        <v/>
      </c>
    </row>
    <row r="5990" spans="3:9" x14ac:dyDescent="0.25">
      <c r="C5990" t="str">
        <f>IF(ISBLANK(Ventas[[#This Row],[Código]]),"",VLOOKUP(Ventas[[#This Row],[Código]],Productos[],2,FALSE))</f>
        <v/>
      </c>
      <c r="D5990" t="str">
        <f>IF(ISBLANK(Ventas[[#This Row],[Código]]),"",VLOOKUP(Ventas[[#This Row],[Código]],Productos[],3,FALSE))</f>
        <v/>
      </c>
      <c r="E5990" s="22"/>
      <c r="F5990" s="1" t="str">
        <f>IF(ISBLANK(Ventas[[#This Row],[Código]]),"",VLOOKUP(Ventas[[#This Row],[Código]],Productos[],4,FALSE))</f>
        <v/>
      </c>
      <c r="G5990" s="1" t="str">
        <f>IF(ISBLANK(Ventas[[#This Row],[Código]]),"",VLOOKUP(Ventas[[#This Row],[Código]],Productos[],5,FALSE))</f>
        <v/>
      </c>
      <c r="H5990" s="23" t="str">
        <f>IF(ISBLANK(Ventas[[#This Row],[Código]]),"",Ventas[[#This Row],[Precio Unitario]]*Ventas[[#This Row],[Cantidad]])</f>
        <v/>
      </c>
      <c r="I5990" s="1" t="str">
        <f>IF(ISBLANK(Ventas[[#This Row],[Código]]),"",SUM(Ventas[[#This Row],[Monto]],I5989))</f>
        <v/>
      </c>
    </row>
    <row r="5991" spans="3:9" x14ac:dyDescent="0.25">
      <c r="C5991" t="str">
        <f>IF(ISBLANK(Ventas[[#This Row],[Código]]),"",VLOOKUP(Ventas[[#This Row],[Código]],Productos[],2,FALSE))</f>
        <v/>
      </c>
      <c r="D5991" t="str">
        <f>IF(ISBLANK(Ventas[[#This Row],[Código]]),"",VLOOKUP(Ventas[[#This Row],[Código]],Productos[],3,FALSE))</f>
        <v/>
      </c>
      <c r="E5991" s="22"/>
      <c r="F5991" s="1" t="str">
        <f>IF(ISBLANK(Ventas[[#This Row],[Código]]),"",VLOOKUP(Ventas[[#This Row],[Código]],Productos[],4,FALSE))</f>
        <v/>
      </c>
      <c r="G5991" s="1" t="str">
        <f>IF(ISBLANK(Ventas[[#This Row],[Código]]),"",VLOOKUP(Ventas[[#This Row],[Código]],Productos[],5,FALSE))</f>
        <v/>
      </c>
      <c r="H5991" s="23" t="str">
        <f>IF(ISBLANK(Ventas[[#This Row],[Código]]),"",Ventas[[#This Row],[Precio Unitario]]*Ventas[[#This Row],[Cantidad]])</f>
        <v/>
      </c>
      <c r="I5991" s="1" t="str">
        <f>IF(ISBLANK(Ventas[[#This Row],[Código]]),"",SUM(Ventas[[#This Row],[Monto]],I5990))</f>
        <v/>
      </c>
    </row>
    <row r="5992" spans="3:9" x14ac:dyDescent="0.25">
      <c r="C5992" t="str">
        <f>IF(ISBLANK(Ventas[[#This Row],[Código]]),"",VLOOKUP(Ventas[[#This Row],[Código]],Productos[],2,FALSE))</f>
        <v/>
      </c>
      <c r="D5992" t="str">
        <f>IF(ISBLANK(Ventas[[#This Row],[Código]]),"",VLOOKUP(Ventas[[#This Row],[Código]],Productos[],3,FALSE))</f>
        <v/>
      </c>
      <c r="E5992" s="22"/>
      <c r="F5992" s="1" t="str">
        <f>IF(ISBLANK(Ventas[[#This Row],[Código]]),"",VLOOKUP(Ventas[[#This Row],[Código]],Productos[],4,FALSE))</f>
        <v/>
      </c>
      <c r="G5992" s="1" t="str">
        <f>IF(ISBLANK(Ventas[[#This Row],[Código]]),"",VLOOKUP(Ventas[[#This Row],[Código]],Productos[],5,FALSE))</f>
        <v/>
      </c>
      <c r="H5992" s="23" t="str">
        <f>IF(ISBLANK(Ventas[[#This Row],[Código]]),"",Ventas[[#This Row],[Precio Unitario]]*Ventas[[#This Row],[Cantidad]])</f>
        <v/>
      </c>
      <c r="I5992" s="1" t="str">
        <f>IF(ISBLANK(Ventas[[#This Row],[Código]]),"",SUM(Ventas[[#This Row],[Monto]],I5991))</f>
        <v/>
      </c>
    </row>
    <row r="5993" spans="3:9" x14ac:dyDescent="0.25">
      <c r="C5993" t="str">
        <f>IF(ISBLANK(Ventas[[#This Row],[Código]]),"",VLOOKUP(Ventas[[#This Row],[Código]],Productos[],2,FALSE))</f>
        <v/>
      </c>
      <c r="D5993" t="str">
        <f>IF(ISBLANK(Ventas[[#This Row],[Código]]),"",VLOOKUP(Ventas[[#This Row],[Código]],Productos[],3,FALSE))</f>
        <v/>
      </c>
      <c r="E5993" s="22"/>
      <c r="F5993" s="1" t="str">
        <f>IF(ISBLANK(Ventas[[#This Row],[Código]]),"",VLOOKUP(Ventas[[#This Row],[Código]],Productos[],4,FALSE))</f>
        <v/>
      </c>
      <c r="G5993" s="1" t="str">
        <f>IF(ISBLANK(Ventas[[#This Row],[Código]]),"",VLOOKUP(Ventas[[#This Row],[Código]],Productos[],5,FALSE))</f>
        <v/>
      </c>
      <c r="H5993" s="23" t="str">
        <f>IF(ISBLANK(Ventas[[#This Row],[Código]]),"",Ventas[[#This Row],[Precio Unitario]]*Ventas[[#This Row],[Cantidad]])</f>
        <v/>
      </c>
      <c r="I5993" s="1" t="str">
        <f>IF(ISBLANK(Ventas[[#This Row],[Código]]),"",SUM(Ventas[[#This Row],[Monto]],I5992))</f>
        <v/>
      </c>
    </row>
    <row r="5994" spans="3:9" x14ac:dyDescent="0.25">
      <c r="C5994" t="str">
        <f>IF(ISBLANK(Ventas[[#This Row],[Código]]),"",VLOOKUP(Ventas[[#This Row],[Código]],Productos[],2,FALSE))</f>
        <v/>
      </c>
      <c r="D5994" t="str">
        <f>IF(ISBLANK(Ventas[[#This Row],[Código]]),"",VLOOKUP(Ventas[[#This Row],[Código]],Productos[],3,FALSE))</f>
        <v/>
      </c>
      <c r="E5994" s="22"/>
      <c r="F5994" s="1" t="str">
        <f>IF(ISBLANK(Ventas[[#This Row],[Código]]),"",VLOOKUP(Ventas[[#This Row],[Código]],Productos[],4,FALSE))</f>
        <v/>
      </c>
      <c r="G5994" s="1" t="str">
        <f>IF(ISBLANK(Ventas[[#This Row],[Código]]),"",VLOOKUP(Ventas[[#This Row],[Código]],Productos[],5,FALSE))</f>
        <v/>
      </c>
      <c r="H5994" s="23" t="str">
        <f>IF(ISBLANK(Ventas[[#This Row],[Código]]),"",Ventas[[#This Row],[Precio Unitario]]*Ventas[[#This Row],[Cantidad]])</f>
        <v/>
      </c>
      <c r="I5994" s="1" t="str">
        <f>IF(ISBLANK(Ventas[[#This Row],[Código]]),"",SUM(Ventas[[#This Row],[Monto]],I5993))</f>
        <v/>
      </c>
    </row>
    <row r="5995" spans="3:9" x14ac:dyDescent="0.25">
      <c r="C5995" t="str">
        <f>IF(ISBLANK(Ventas[[#This Row],[Código]]),"",VLOOKUP(Ventas[[#This Row],[Código]],Productos[],2,FALSE))</f>
        <v/>
      </c>
      <c r="D5995" t="str">
        <f>IF(ISBLANK(Ventas[[#This Row],[Código]]),"",VLOOKUP(Ventas[[#This Row],[Código]],Productos[],3,FALSE))</f>
        <v/>
      </c>
      <c r="E5995" s="22"/>
      <c r="F5995" s="1" t="str">
        <f>IF(ISBLANK(Ventas[[#This Row],[Código]]),"",VLOOKUP(Ventas[[#This Row],[Código]],Productos[],4,FALSE))</f>
        <v/>
      </c>
      <c r="G5995" s="1" t="str">
        <f>IF(ISBLANK(Ventas[[#This Row],[Código]]),"",VLOOKUP(Ventas[[#This Row],[Código]],Productos[],5,FALSE))</f>
        <v/>
      </c>
      <c r="H5995" s="23" t="str">
        <f>IF(ISBLANK(Ventas[[#This Row],[Código]]),"",Ventas[[#This Row],[Precio Unitario]]*Ventas[[#This Row],[Cantidad]])</f>
        <v/>
      </c>
      <c r="I5995" s="1" t="str">
        <f>IF(ISBLANK(Ventas[[#This Row],[Código]]),"",SUM(Ventas[[#This Row],[Monto]],I5994))</f>
        <v/>
      </c>
    </row>
    <row r="5996" spans="3:9" x14ac:dyDescent="0.25">
      <c r="C5996" t="str">
        <f>IF(ISBLANK(Ventas[[#This Row],[Código]]),"",VLOOKUP(Ventas[[#This Row],[Código]],Productos[],2,FALSE))</f>
        <v/>
      </c>
      <c r="D5996" t="str">
        <f>IF(ISBLANK(Ventas[[#This Row],[Código]]),"",VLOOKUP(Ventas[[#This Row],[Código]],Productos[],3,FALSE))</f>
        <v/>
      </c>
      <c r="E5996" s="22"/>
      <c r="F5996" s="1" t="str">
        <f>IF(ISBLANK(Ventas[[#This Row],[Código]]),"",VLOOKUP(Ventas[[#This Row],[Código]],Productos[],4,FALSE))</f>
        <v/>
      </c>
      <c r="G5996" s="1" t="str">
        <f>IF(ISBLANK(Ventas[[#This Row],[Código]]),"",VLOOKUP(Ventas[[#This Row],[Código]],Productos[],5,FALSE))</f>
        <v/>
      </c>
      <c r="H5996" s="23" t="str">
        <f>IF(ISBLANK(Ventas[[#This Row],[Código]]),"",Ventas[[#This Row],[Precio Unitario]]*Ventas[[#This Row],[Cantidad]])</f>
        <v/>
      </c>
      <c r="I5996" s="1" t="str">
        <f>IF(ISBLANK(Ventas[[#This Row],[Código]]),"",SUM(Ventas[[#This Row],[Monto]],I5995))</f>
        <v/>
      </c>
    </row>
    <row r="5997" spans="3:9" x14ac:dyDescent="0.25">
      <c r="C5997" t="str">
        <f>IF(ISBLANK(Ventas[[#This Row],[Código]]),"",VLOOKUP(Ventas[[#This Row],[Código]],Productos[],2,FALSE))</f>
        <v/>
      </c>
      <c r="D5997" t="str">
        <f>IF(ISBLANK(Ventas[[#This Row],[Código]]),"",VLOOKUP(Ventas[[#This Row],[Código]],Productos[],3,FALSE))</f>
        <v/>
      </c>
      <c r="E5997" s="22"/>
      <c r="F5997" s="1" t="str">
        <f>IF(ISBLANK(Ventas[[#This Row],[Código]]),"",VLOOKUP(Ventas[[#This Row],[Código]],Productos[],4,FALSE))</f>
        <v/>
      </c>
      <c r="G5997" s="1" t="str">
        <f>IF(ISBLANK(Ventas[[#This Row],[Código]]),"",VLOOKUP(Ventas[[#This Row],[Código]],Productos[],5,FALSE))</f>
        <v/>
      </c>
      <c r="H5997" s="23" t="str">
        <f>IF(ISBLANK(Ventas[[#This Row],[Código]]),"",Ventas[[#This Row],[Precio Unitario]]*Ventas[[#This Row],[Cantidad]])</f>
        <v/>
      </c>
      <c r="I5997" s="1" t="str">
        <f>IF(ISBLANK(Ventas[[#This Row],[Código]]),"",SUM(Ventas[[#This Row],[Monto]],I5996))</f>
        <v/>
      </c>
    </row>
    <row r="5998" spans="3:9" x14ac:dyDescent="0.25">
      <c r="C5998" t="str">
        <f>IF(ISBLANK(Ventas[[#This Row],[Código]]),"",VLOOKUP(Ventas[[#This Row],[Código]],Productos[],2,FALSE))</f>
        <v/>
      </c>
      <c r="D5998" t="str">
        <f>IF(ISBLANK(Ventas[[#This Row],[Código]]),"",VLOOKUP(Ventas[[#This Row],[Código]],Productos[],3,FALSE))</f>
        <v/>
      </c>
      <c r="E5998" s="22"/>
      <c r="F5998" s="1" t="str">
        <f>IF(ISBLANK(Ventas[[#This Row],[Código]]),"",VLOOKUP(Ventas[[#This Row],[Código]],Productos[],4,FALSE))</f>
        <v/>
      </c>
      <c r="G5998" s="1" t="str">
        <f>IF(ISBLANK(Ventas[[#This Row],[Código]]),"",VLOOKUP(Ventas[[#This Row],[Código]],Productos[],5,FALSE))</f>
        <v/>
      </c>
      <c r="H5998" s="23" t="str">
        <f>IF(ISBLANK(Ventas[[#This Row],[Código]]),"",Ventas[[#This Row],[Precio Unitario]]*Ventas[[#This Row],[Cantidad]])</f>
        <v/>
      </c>
      <c r="I5998" s="1" t="str">
        <f>IF(ISBLANK(Ventas[[#This Row],[Código]]),"",SUM(Ventas[[#This Row],[Monto]],I5997))</f>
        <v/>
      </c>
    </row>
    <row r="5999" spans="3:9" x14ac:dyDescent="0.25">
      <c r="C5999" t="str">
        <f>IF(ISBLANK(Ventas[[#This Row],[Código]]),"",VLOOKUP(Ventas[[#This Row],[Código]],Productos[],2,FALSE))</f>
        <v/>
      </c>
      <c r="D5999" t="str">
        <f>IF(ISBLANK(Ventas[[#This Row],[Código]]),"",VLOOKUP(Ventas[[#This Row],[Código]],Productos[],3,FALSE))</f>
        <v/>
      </c>
      <c r="E5999" s="22"/>
      <c r="F5999" s="1" t="str">
        <f>IF(ISBLANK(Ventas[[#This Row],[Código]]),"",VLOOKUP(Ventas[[#This Row],[Código]],Productos[],4,FALSE))</f>
        <v/>
      </c>
      <c r="G5999" s="1" t="str">
        <f>IF(ISBLANK(Ventas[[#This Row],[Código]]),"",VLOOKUP(Ventas[[#This Row],[Código]],Productos[],5,FALSE))</f>
        <v/>
      </c>
      <c r="H5999" s="23" t="str">
        <f>IF(ISBLANK(Ventas[[#This Row],[Código]]),"",Ventas[[#This Row],[Precio Unitario]]*Ventas[[#This Row],[Cantidad]])</f>
        <v/>
      </c>
      <c r="I5999" s="1" t="str">
        <f>IF(ISBLANK(Ventas[[#This Row],[Código]]),"",SUM(Ventas[[#This Row],[Monto]],I5998))</f>
        <v/>
      </c>
    </row>
    <row r="6000" spans="3:9" x14ac:dyDescent="0.25">
      <c r="C6000" t="str">
        <f>IF(ISBLANK(Ventas[[#This Row],[Código]]),"",VLOOKUP(Ventas[[#This Row],[Código]],Productos[],2,FALSE))</f>
        <v/>
      </c>
      <c r="D6000" t="str">
        <f>IF(ISBLANK(Ventas[[#This Row],[Código]]),"",VLOOKUP(Ventas[[#This Row],[Código]],Productos[],3,FALSE))</f>
        <v/>
      </c>
      <c r="E6000" s="22"/>
      <c r="F6000" s="1" t="str">
        <f>IF(ISBLANK(Ventas[[#This Row],[Código]]),"",VLOOKUP(Ventas[[#This Row],[Código]],Productos[],4,FALSE))</f>
        <v/>
      </c>
      <c r="G6000" s="1" t="str">
        <f>IF(ISBLANK(Ventas[[#This Row],[Código]]),"",VLOOKUP(Ventas[[#This Row],[Código]],Productos[],5,FALSE))</f>
        <v/>
      </c>
      <c r="H6000" s="23" t="str">
        <f>IF(ISBLANK(Ventas[[#This Row],[Código]]),"",Ventas[[#This Row],[Precio Unitario]]*Ventas[[#This Row],[Cantidad]])</f>
        <v/>
      </c>
      <c r="I6000" s="1" t="str">
        <f>IF(ISBLANK(Ventas[[#This Row],[Código]]),"",SUM(Ventas[[#This Row],[Monto]],I5999))</f>
        <v/>
      </c>
    </row>
    <row r="6001" spans="3:9" x14ac:dyDescent="0.25">
      <c r="C6001" t="str">
        <f>IF(ISBLANK(Ventas[[#This Row],[Código]]),"",VLOOKUP(Ventas[[#This Row],[Código]],Productos[],2,FALSE))</f>
        <v/>
      </c>
      <c r="D6001" t="str">
        <f>IF(ISBLANK(Ventas[[#This Row],[Código]]),"",VLOOKUP(Ventas[[#This Row],[Código]],Productos[],3,FALSE))</f>
        <v/>
      </c>
      <c r="E6001" s="22"/>
      <c r="F6001" s="1" t="str">
        <f>IF(ISBLANK(Ventas[[#This Row],[Código]]),"",VLOOKUP(Ventas[[#This Row],[Código]],Productos[],4,FALSE))</f>
        <v/>
      </c>
      <c r="G6001" s="1" t="str">
        <f>IF(ISBLANK(Ventas[[#This Row],[Código]]),"",VLOOKUP(Ventas[[#This Row],[Código]],Productos[],5,FALSE))</f>
        <v/>
      </c>
      <c r="H6001" s="23" t="str">
        <f>IF(ISBLANK(Ventas[[#This Row],[Código]]),"",Ventas[[#This Row],[Precio Unitario]]*Ventas[[#This Row],[Cantidad]])</f>
        <v/>
      </c>
      <c r="I6001" s="1" t="str">
        <f>IF(ISBLANK(Ventas[[#This Row],[Código]]),"",SUM(Ventas[[#This Row],[Monto]],I6000))</f>
        <v/>
      </c>
    </row>
    <row r="6002" spans="3:9" x14ac:dyDescent="0.25">
      <c r="C6002" t="str">
        <f>IF(ISBLANK(Ventas[[#This Row],[Código]]),"",VLOOKUP(Ventas[[#This Row],[Código]],Productos[],2,FALSE))</f>
        <v/>
      </c>
      <c r="D6002" t="str">
        <f>IF(ISBLANK(Ventas[[#This Row],[Código]]),"",VLOOKUP(Ventas[[#This Row],[Código]],Productos[],3,FALSE))</f>
        <v/>
      </c>
      <c r="E6002" s="22"/>
      <c r="F6002" s="1" t="str">
        <f>IF(ISBLANK(Ventas[[#This Row],[Código]]),"",VLOOKUP(Ventas[[#This Row],[Código]],Productos[],4,FALSE))</f>
        <v/>
      </c>
      <c r="G6002" s="1" t="str">
        <f>IF(ISBLANK(Ventas[[#This Row],[Código]]),"",VLOOKUP(Ventas[[#This Row],[Código]],Productos[],5,FALSE))</f>
        <v/>
      </c>
      <c r="H6002" s="23" t="str">
        <f>IF(ISBLANK(Ventas[[#This Row],[Código]]),"",Ventas[[#This Row],[Precio Unitario]]*Ventas[[#This Row],[Cantidad]])</f>
        <v/>
      </c>
      <c r="I6002" s="1" t="str">
        <f>IF(ISBLANK(Ventas[[#This Row],[Código]]),"",SUM(Ventas[[#This Row],[Monto]],I6001))</f>
        <v/>
      </c>
    </row>
    <row r="6003" spans="3:9" x14ac:dyDescent="0.25">
      <c r="C6003" t="str">
        <f>IF(ISBLANK(Ventas[[#This Row],[Código]]),"",VLOOKUP(Ventas[[#This Row],[Código]],Productos[],2,FALSE))</f>
        <v/>
      </c>
      <c r="D6003" t="str">
        <f>IF(ISBLANK(Ventas[[#This Row],[Código]]),"",VLOOKUP(Ventas[[#This Row],[Código]],Productos[],3,FALSE))</f>
        <v/>
      </c>
      <c r="E6003" s="22"/>
      <c r="F6003" s="1" t="str">
        <f>IF(ISBLANK(Ventas[[#This Row],[Código]]),"",VLOOKUP(Ventas[[#This Row],[Código]],Productos[],4,FALSE))</f>
        <v/>
      </c>
      <c r="G6003" s="1" t="str">
        <f>IF(ISBLANK(Ventas[[#This Row],[Código]]),"",VLOOKUP(Ventas[[#This Row],[Código]],Productos[],5,FALSE))</f>
        <v/>
      </c>
      <c r="H6003" s="23" t="str">
        <f>IF(ISBLANK(Ventas[[#This Row],[Código]]),"",Ventas[[#This Row],[Precio Unitario]]*Ventas[[#This Row],[Cantidad]])</f>
        <v/>
      </c>
      <c r="I6003" s="1" t="str">
        <f>IF(ISBLANK(Ventas[[#This Row],[Código]]),"",SUM(Ventas[[#This Row],[Monto]],I6002))</f>
        <v/>
      </c>
    </row>
    <row r="6004" spans="3:9" x14ac:dyDescent="0.25">
      <c r="C6004" t="str">
        <f>IF(ISBLANK(Ventas[[#This Row],[Código]]),"",VLOOKUP(Ventas[[#This Row],[Código]],Productos[],2,FALSE))</f>
        <v/>
      </c>
      <c r="D6004" t="str">
        <f>IF(ISBLANK(Ventas[[#This Row],[Código]]),"",VLOOKUP(Ventas[[#This Row],[Código]],Productos[],3,FALSE))</f>
        <v/>
      </c>
      <c r="E6004" s="22"/>
      <c r="F6004" s="1" t="str">
        <f>IF(ISBLANK(Ventas[[#This Row],[Código]]),"",VLOOKUP(Ventas[[#This Row],[Código]],Productos[],4,FALSE))</f>
        <v/>
      </c>
      <c r="G6004" s="1" t="str">
        <f>IF(ISBLANK(Ventas[[#This Row],[Código]]),"",VLOOKUP(Ventas[[#This Row],[Código]],Productos[],5,FALSE))</f>
        <v/>
      </c>
      <c r="H6004" s="23" t="str">
        <f>IF(ISBLANK(Ventas[[#This Row],[Código]]),"",Ventas[[#This Row],[Precio Unitario]]*Ventas[[#This Row],[Cantidad]])</f>
        <v/>
      </c>
      <c r="I6004" s="1" t="str">
        <f>IF(ISBLANK(Ventas[[#This Row],[Código]]),"",SUM(Ventas[[#This Row],[Monto]],I6003))</f>
        <v/>
      </c>
    </row>
    <row r="6005" spans="3:9" x14ac:dyDescent="0.25">
      <c r="C6005" t="str">
        <f>IF(ISBLANK(Ventas[[#This Row],[Código]]),"",VLOOKUP(Ventas[[#This Row],[Código]],Productos[],2,FALSE))</f>
        <v/>
      </c>
      <c r="D6005" t="str">
        <f>IF(ISBLANK(Ventas[[#This Row],[Código]]),"",VLOOKUP(Ventas[[#This Row],[Código]],Productos[],3,FALSE))</f>
        <v/>
      </c>
      <c r="E6005" s="22"/>
      <c r="F6005" s="1" t="str">
        <f>IF(ISBLANK(Ventas[[#This Row],[Código]]),"",VLOOKUP(Ventas[[#This Row],[Código]],Productos[],4,FALSE))</f>
        <v/>
      </c>
      <c r="G6005" s="1" t="str">
        <f>IF(ISBLANK(Ventas[[#This Row],[Código]]),"",VLOOKUP(Ventas[[#This Row],[Código]],Productos[],5,FALSE))</f>
        <v/>
      </c>
      <c r="H6005" s="23" t="str">
        <f>IF(ISBLANK(Ventas[[#This Row],[Código]]),"",Ventas[[#This Row],[Precio Unitario]]*Ventas[[#This Row],[Cantidad]])</f>
        <v/>
      </c>
      <c r="I6005" s="1" t="str">
        <f>IF(ISBLANK(Ventas[[#This Row],[Código]]),"",SUM(Ventas[[#This Row],[Monto]],I6004))</f>
        <v/>
      </c>
    </row>
    <row r="6006" spans="3:9" x14ac:dyDescent="0.25">
      <c r="C6006" t="str">
        <f>IF(ISBLANK(Ventas[[#This Row],[Código]]),"",VLOOKUP(Ventas[[#This Row],[Código]],Productos[],2,FALSE))</f>
        <v/>
      </c>
      <c r="D6006" t="str">
        <f>IF(ISBLANK(Ventas[[#This Row],[Código]]),"",VLOOKUP(Ventas[[#This Row],[Código]],Productos[],3,FALSE))</f>
        <v/>
      </c>
      <c r="E6006" s="22"/>
      <c r="F6006" s="1" t="str">
        <f>IF(ISBLANK(Ventas[[#This Row],[Código]]),"",VLOOKUP(Ventas[[#This Row],[Código]],Productos[],4,FALSE))</f>
        <v/>
      </c>
      <c r="G6006" s="1" t="str">
        <f>IF(ISBLANK(Ventas[[#This Row],[Código]]),"",VLOOKUP(Ventas[[#This Row],[Código]],Productos[],5,FALSE))</f>
        <v/>
      </c>
      <c r="H6006" s="23" t="str">
        <f>IF(ISBLANK(Ventas[[#This Row],[Código]]),"",Ventas[[#This Row],[Precio Unitario]]*Ventas[[#This Row],[Cantidad]])</f>
        <v/>
      </c>
      <c r="I6006" s="1" t="str">
        <f>IF(ISBLANK(Ventas[[#This Row],[Código]]),"",SUM(Ventas[[#This Row],[Monto]],I6005))</f>
        <v/>
      </c>
    </row>
    <row r="6007" spans="3:9" x14ac:dyDescent="0.25">
      <c r="C6007" t="str">
        <f>IF(ISBLANK(Ventas[[#This Row],[Código]]),"",VLOOKUP(Ventas[[#This Row],[Código]],Productos[],2,FALSE))</f>
        <v/>
      </c>
      <c r="D6007" t="str">
        <f>IF(ISBLANK(Ventas[[#This Row],[Código]]),"",VLOOKUP(Ventas[[#This Row],[Código]],Productos[],3,FALSE))</f>
        <v/>
      </c>
      <c r="E6007" s="22"/>
      <c r="F6007" s="1" t="str">
        <f>IF(ISBLANK(Ventas[[#This Row],[Código]]),"",VLOOKUP(Ventas[[#This Row],[Código]],Productos[],4,FALSE))</f>
        <v/>
      </c>
      <c r="G6007" s="1" t="str">
        <f>IF(ISBLANK(Ventas[[#This Row],[Código]]),"",VLOOKUP(Ventas[[#This Row],[Código]],Productos[],5,FALSE))</f>
        <v/>
      </c>
      <c r="H6007" s="23" t="str">
        <f>IF(ISBLANK(Ventas[[#This Row],[Código]]),"",Ventas[[#This Row],[Precio Unitario]]*Ventas[[#This Row],[Cantidad]])</f>
        <v/>
      </c>
      <c r="I6007" s="1" t="str">
        <f>IF(ISBLANK(Ventas[[#This Row],[Código]]),"",SUM(Ventas[[#This Row],[Monto]],I6006))</f>
        <v/>
      </c>
    </row>
    <row r="6008" spans="3:9" x14ac:dyDescent="0.25">
      <c r="C6008" t="str">
        <f>IF(ISBLANK(Ventas[[#This Row],[Código]]),"",VLOOKUP(Ventas[[#This Row],[Código]],Productos[],2,FALSE))</f>
        <v/>
      </c>
      <c r="D6008" t="str">
        <f>IF(ISBLANK(Ventas[[#This Row],[Código]]),"",VLOOKUP(Ventas[[#This Row],[Código]],Productos[],3,FALSE))</f>
        <v/>
      </c>
      <c r="E6008" s="22"/>
      <c r="F6008" s="1" t="str">
        <f>IF(ISBLANK(Ventas[[#This Row],[Código]]),"",VLOOKUP(Ventas[[#This Row],[Código]],Productos[],4,FALSE))</f>
        <v/>
      </c>
      <c r="G6008" s="1" t="str">
        <f>IF(ISBLANK(Ventas[[#This Row],[Código]]),"",VLOOKUP(Ventas[[#This Row],[Código]],Productos[],5,FALSE))</f>
        <v/>
      </c>
      <c r="H6008" s="23" t="str">
        <f>IF(ISBLANK(Ventas[[#This Row],[Código]]),"",Ventas[[#This Row],[Precio Unitario]]*Ventas[[#This Row],[Cantidad]])</f>
        <v/>
      </c>
      <c r="I6008" s="1" t="str">
        <f>IF(ISBLANK(Ventas[[#This Row],[Código]]),"",SUM(Ventas[[#This Row],[Monto]],I6007))</f>
        <v/>
      </c>
    </row>
    <row r="6009" spans="3:9" x14ac:dyDescent="0.25">
      <c r="C6009" t="str">
        <f>IF(ISBLANK(Ventas[[#This Row],[Código]]),"",VLOOKUP(Ventas[[#This Row],[Código]],Productos[],2,FALSE))</f>
        <v/>
      </c>
      <c r="D6009" t="str">
        <f>IF(ISBLANK(Ventas[[#This Row],[Código]]),"",VLOOKUP(Ventas[[#This Row],[Código]],Productos[],3,FALSE))</f>
        <v/>
      </c>
      <c r="E6009" s="22"/>
      <c r="F6009" s="1" t="str">
        <f>IF(ISBLANK(Ventas[[#This Row],[Código]]),"",VLOOKUP(Ventas[[#This Row],[Código]],Productos[],4,FALSE))</f>
        <v/>
      </c>
      <c r="G6009" s="1" t="str">
        <f>IF(ISBLANK(Ventas[[#This Row],[Código]]),"",VLOOKUP(Ventas[[#This Row],[Código]],Productos[],5,FALSE))</f>
        <v/>
      </c>
      <c r="H6009" s="23" t="str">
        <f>IF(ISBLANK(Ventas[[#This Row],[Código]]),"",Ventas[[#This Row],[Precio Unitario]]*Ventas[[#This Row],[Cantidad]])</f>
        <v/>
      </c>
      <c r="I6009" s="1" t="str">
        <f>IF(ISBLANK(Ventas[[#This Row],[Código]]),"",SUM(Ventas[[#This Row],[Monto]],I6008))</f>
        <v/>
      </c>
    </row>
    <row r="6010" spans="3:9" x14ac:dyDescent="0.25">
      <c r="C6010" t="str">
        <f>IF(ISBLANK(Ventas[[#This Row],[Código]]),"",VLOOKUP(Ventas[[#This Row],[Código]],Productos[],2,FALSE))</f>
        <v/>
      </c>
      <c r="D6010" t="str">
        <f>IF(ISBLANK(Ventas[[#This Row],[Código]]),"",VLOOKUP(Ventas[[#This Row],[Código]],Productos[],3,FALSE))</f>
        <v/>
      </c>
      <c r="E6010" s="22"/>
      <c r="F6010" s="1" t="str">
        <f>IF(ISBLANK(Ventas[[#This Row],[Código]]),"",VLOOKUP(Ventas[[#This Row],[Código]],Productos[],4,FALSE))</f>
        <v/>
      </c>
      <c r="G6010" s="1" t="str">
        <f>IF(ISBLANK(Ventas[[#This Row],[Código]]),"",VLOOKUP(Ventas[[#This Row],[Código]],Productos[],5,FALSE))</f>
        <v/>
      </c>
      <c r="H6010" s="23" t="str">
        <f>IF(ISBLANK(Ventas[[#This Row],[Código]]),"",Ventas[[#This Row],[Precio Unitario]]*Ventas[[#This Row],[Cantidad]])</f>
        <v/>
      </c>
      <c r="I6010" s="1" t="str">
        <f>IF(ISBLANK(Ventas[[#This Row],[Código]]),"",SUM(Ventas[[#This Row],[Monto]],I6009))</f>
        <v/>
      </c>
    </row>
    <row r="6011" spans="3:9" x14ac:dyDescent="0.25">
      <c r="C6011" t="str">
        <f>IF(ISBLANK(Ventas[[#This Row],[Código]]),"",VLOOKUP(Ventas[[#This Row],[Código]],Productos[],2,FALSE))</f>
        <v/>
      </c>
      <c r="D6011" t="str">
        <f>IF(ISBLANK(Ventas[[#This Row],[Código]]),"",VLOOKUP(Ventas[[#This Row],[Código]],Productos[],3,FALSE))</f>
        <v/>
      </c>
      <c r="E6011" s="22"/>
      <c r="F6011" s="1" t="str">
        <f>IF(ISBLANK(Ventas[[#This Row],[Código]]),"",VLOOKUP(Ventas[[#This Row],[Código]],Productos[],4,FALSE))</f>
        <v/>
      </c>
      <c r="G6011" s="1" t="str">
        <f>IF(ISBLANK(Ventas[[#This Row],[Código]]),"",VLOOKUP(Ventas[[#This Row],[Código]],Productos[],5,FALSE))</f>
        <v/>
      </c>
      <c r="H6011" s="23" t="str">
        <f>IF(ISBLANK(Ventas[[#This Row],[Código]]),"",Ventas[[#This Row],[Precio Unitario]]*Ventas[[#This Row],[Cantidad]])</f>
        <v/>
      </c>
      <c r="I6011" s="1" t="str">
        <f>IF(ISBLANK(Ventas[[#This Row],[Código]]),"",SUM(Ventas[[#This Row],[Monto]],I6010))</f>
        <v/>
      </c>
    </row>
    <row r="6012" spans="3:9" x14ac:dyDescent="0.25">
      <c r="C6012" t="str">
        <f>IF(ISBLANK(Ventas[[#This Row],[Código]]),"",VLOOKUP(Ventas[[#This Row],[Código]],Productos[],2,FALSE))</f>
        <v/>
      </c>
      <c r="D6012" t="str">
        <f>IF(ISBLANK(Ventas[[#This Row],[Código]]),"",VLOOKUP(Ventas[[#This Row],[Código]],Productos[],3,FALSE))</f>
        <v/>
      </c>
      <c r="E6012" s="22"/>
      <c r="F6012" s="1" t="str">
        <f>IF(ISBLANK(Ventas[[#This Row],[Código]]),"",VLOOKUP(Ventas[[#This Row],[Código]],Productos[],4,FALSE))</f>
        <v/>
      </c>
      <c r="G6012" s="1" t="str">
        <f>IF(ISBLANK(Ventas[[#This Row],[Código]]),"",VLOOKUP(Ventas[[#This Row],[Código]],Productos[],5,FALSE))</f>
        <v/>
      </c>
      <c r="H6012" s="23" t="str">
        <f>IF(ISBLANK(Ventas[[#This Row],[Código]]),"",Ventas[[#This Row],[Precio Unitario]]*Ventas[[#This Row],[Cantidad]])</f>
        <v/>
      </c>
      <c r="I6012" s="1" t="str">
        <f>IF(ISBLANK(Ventas[[#This Row],[Código]]),"",SUM(Ventas[[#This Row],[Monto]],I6011))</f>
        <v/>
      </c>
    </row>
    <row r="6013" spans="3:9" x14ac:dyDescent="0.25">
      <c r="C6013" t="str">
        <f>IF(ISBLANK(Ventas[[#This Row],[Código]]),"",VLOOKUP(Ventas[[#This Row],[Código]],Productos[],2,FALSE))</f>
        <v/>
      </c>
      <c r="D6013" t="str">
        <f>IF(ISBLANK(Ventas[[#This Row],[Código]]),"",VLOOKUP(Ventas[[#This Row],[Código]],Productos[],3,FALSE))</f>
        <v/>
      </c>
      <c r="E6013" s="22"/>
      <c r="F6013" s="1" t="str">
        <f>IF(ISBLANK(Ventas[[#This Row],[Código]]),"",VLOOKUP(Ventas[[#This Row],[Código]],Productos[],4,FALSE))</f>
        <v/>
      </c>
      <c r="G6013" s="1" t="str">
        <f>IF(ISBLANK(Ventas[[#This Row],[Código]]),"",VLOOKUP(Ventas[[#This Row],[Código]],Productos[],5,FALSE))</f>
        <v/>
      </c>
      <c r="H6013" s="23" t="str">
        <f>IF(ISBLANK(Ventas[[#This Row],[Código]]),"",Ventas[[#This Row],[Precio Unitario]]*Ventas[[#This Row],[Cantidad]])</f>
        <v/>
      </c>
      <c r="I6013" s="1" t="str">
        <f>IF(ISBLANK(Ventas[[#This Row],[Código]]),"",SUM(Ventas[[#This Row],[Monto]],I6012))</f>
        <v/>
      </c>
    </row>
    <row r="6014" spans="3:9" x14ac:dyDescent="0.25">
      <c r="C6014" t="str">
        <f>IF(ISBLANK(Ventas[[#This Row],[Código]]),"",VLOOKUP(Ventas[[#This Row],[Código]],Productos[],2,FALSE))</f>
        <v/>
      </c>
      <c r="D6014" t="str">
        <f>IF(ISBLANK(Ventas[[#This Row],[Código]]),"",VLOOKUP(Ventas[[#This Row],[Código]],Productos[],3,FALSE))</f>
        <v/>
      </c>
      <c r="E6014" s="22"/>
      <c r="F6014" s="1" t="str">
        <f>IF(ISBLANK(Ventas[[#This Row],[Código]]),"",VLOOKUP(Ventas[[#This Row],[Código]],Productos[],4,FALSE))</f>
        <v/>
      </c>
      <c r="G6014" s="1" t="str">
        <f>IF(ISBLANK(Ventas[[#This Row],[Código]]),"",VLOOKUP(Ventas[[#This Row],[Código]],Productos[],5,FALSE))</f>
        <v/>
      </c>
      <c r="H6014" s="23" t="str">
        <f>IF(ISBLANK(Ventas[[#This Row],[Código]]),"",Ventas[[#This Row],[Precio Unitario]]*Ventas[[#This Row],[Cantidad]])</f>
        <v/>
      </c>
      <c r="I6014" s="1" t="str">
        <f>IF(ISBLANK(Ventas[[#This Row],[Código]]),"",SUM(Ventas[[#This Row],[Monto]],I6013))</f>
        <v/>
      </c>
    </row>
    <row r="6015" spans="3:9" x14ac:dyDescent="0.25">
      <c r="C6015" t="str">
        <f>IF(ISBLANK(Ventas[[#This Row],[Código]]),"",VLOOKUP(Ventas[[#This Row],[Código]],Productos[],2,FALSE))</f>
        <v/>
      </c>
      <c r="D6015" t="str">
        <f>IF(ISBLANK(Ventas[[#This Row],[Código]]),"",VLOOKUP(Ventas[[#This Row],[Código]],Productos[],3,FALSE))</f>
        <v/>
      </c>
      <c r="E6015" s="22"/>
      <c r="F6015" s="1" t="str">
        <f>IF(ISBLANK(Ventas[[#This Row],[Código]]),"",VLOOKUP(Ventas[[#This Row],[Código]],Productos[],4,FALSE))</f>
        <v/>
      </c>
      <c r="G6015" s="1" t="str">
        <f>IF(ISBLANK(Ventas[[#This Row],[Código]]),"",VLOOKUP(Ventas[[#This Row],[Código]],Productos[],5,FALSE))</f>
        <v/>
      </c>
      <c r="H6015" s="23" t="str">
        <f>IF(ISBLANK(Ventas[[#This Row],[Código]]),"",Ventas[[#This Row],[Precio Unitario]]*Ventas[[#This Row],[Cantidad]])</f>
        <v/>
      </c>
      <c r="I6015" s="1" t="str">
        <f>IF(ISBLANK(Ventas[[#This Row],[Código]]),"",SUM(Ventas[[#This Row],[Monto]],I6014))</f>
        <v/>
      </c>
    </row>
    <row r="6016" spans="3:9" x14ac:dyDescent="0.25">
      <c r="C6016" t="str">
        <f>IF(ISBLANK(Ventas[[#This Row],[Código]]),"",VLOOKUP(Ventas[[#This Row],[Código]],Productos[],2,FALSE))</f>
        <v/>
      </c>
      <c r="D6016" t="str">
        <f>IF(ISBLANK(Ventas[[#This Row],[Código]]),"",VLOOKUP(Ventas[[#This Row],[Código]],Productos[],3,FALSE))</f>
        <v/>
      </c>
      <c r="E6016" s="22"/>
      <c r="F6016" s="1" t="str">
        <f>IF(ISBLANK(Ventas[[#This Row],[Código]]),"",VLOOKUP(Ventas[[#This Row],[Código]],Productos[],4,FALSE))</f>
        <v/>
      </c>
      <c r="G6016" s="1" t="str">
        <f>IF(ISBLANK(Ventas[[#This Row],[Código]]),"",VLOOKUP(Ventas[[#This Row],[Código]],Productos[],5,FALSE))</f>
        <v/>
      </c>
      <c r="H6016" s="23" t="str">
        <f>IF(ISBLANK(Ventas[[#This Row],[Código]]),"",Ventas[[#This Row],[Precio Unitario]]*Ventas[[#This Row],[Cantidad]])</f>
        <v/>
      </c>
      <c r="I6016" s="1" t="str">
        <f>IF(ISBLANK(Ventas[[#This Row],[Código]]),"",SUM(Ventas[[#This Row],[Monto]],I6015))</f>
        <v/>
      </c>
    </row>
    <row r="6017" spans="3:9" x14ac:dyDescent="0.25">
      <c r="C6017" t="str">
        <f>IF(ISBLANK(Ventas[[#This Row],[Código]]),"",VLOOKUP(Ventas[[#This Row],[Código]],Productos[],2,FALSE))</f>
        <v/>
      </c>
      <c r="D6017" t="str">
        <f>IF(ISBLANK(Ventas[[#This Row],[Código]]),"",VLOOKUP(Ventas[[#This Row],[Código]],Productos[],3,FALSE))</f>
        <v/>
      </c>
      <c r="E6017" s="22"/>
      <c r="F6017" s="1" t="str">
        <f>IF(ISBLANK(Ventas[[#This Row],[Código]]),"",VLOOKUP(Ventas[[#This Row],[Código]],Productos[],4,FALSE))</f>
        <v/>
      </c>
      <c r="G6017" s="1" t="str">
        <f>IF(ISBLANK(Ventas[[#This Row],[Código]]),"",VLOOKUP(Ventas[[#This Row],[Código]],Productos[],5,FALSE))</f>
        <v/>
      </c>
      <c r="H6017" s="23" t="str">
        <f>IF(ISBLANK(Ventas[[#This Row],[Código]]),"",Ventas[[#This Row],[Precio Unitario]]*Ventas[[#This Row],[Cantidad]])</f>
        <v/>
      </c>
      <c r="I6017" s="1" t="str">
        <f>IF(ISBLANK(Ventas[[#This Row],[Código]]),"",SUM(Ventas[[#This Row],[Monto]],I6016))</f>
        <v/>
      </c>
    </row>
    <row r="6018" spans="3:9" x14ac:dyDescent="0.25">
      <c r="C6018" t="str">
        <f>IF(ISBLANK(Ventas[[#This Row],[Código]]),"",VLOOKUP(Ventas[[#This Row],[Código]],Productos[],2,FALSE))</f>
        <v/>
      </c>
      <c r="D6018" t="str">
        <f>IF(ISBLANK(Ventas[[#This Row],[Código]]),"",VLOOKUP(Ventas[[#This Row],[Código]],Productos[],3,FALSE))</f>
        <v/>
      </c>
      <c r="E6018" s="22"/>
      <c r="F6018" s="1" t="str">
        <f>IF(ISBLANK(Ventas[[#This Row],[Código]]),"",VLOOKUP(Ventas[[#This Row],[Código]],Productos[],4,FALSE))</f>
        <v/>
      </c>
      <c r="G6018" s="1" t="str">
        <f>IF(ISBLANK(Ventas[[#This Row],[Código]]),"",VLOOKUP(Ventas[[#This Row],[Código]],Productos[],5,FALSE))</f>
        <v/>
      </c>
      <c r="H6018" s="23" t="str">
        <f>IF(ISBLANK(Ventas[[#This Row],[Código]]),"",Ventas[[#This Row],[Precio Unitario]]*Ventas[[#This Row],[Cantidad]])</f>
        <v/>
      </c>
      <c r="I6018" s="1" t="str">
        <f>IF(ISBLANK(Ventas[[#This Row],[Código]]),"",SUM(Ventas[[#This Row],[Monto]],I6017))</f>
        <v/>
      </c>
    </row>
    <row r="6019" spans="3:9" x14ac:dyDescent="0.25">
      <c r="C6019" t="str">
        <f>IF(ISBLANK(Ventas[[#This Row],[Código]]),"",VLOOKUP(Ventas[[#This Row],[Código]],Productos[],2,FALSE))</f>
        <v/>
      </c>
      <c r="D6019" t="str">
        <f>IF(ISBLANK(Ventas[[#This Row],[Código]]),"",VLOOKUP(Ventas[[#This Row],[Código]],Productos[],3,FALSE))</f>
        <v/>
      </c>
      <c r="E6019" s="22"/>
      <c r="F6019" s="1" t="str">
        <f>IF(ISBLANK(Ventas[[#This Row],[Código]]),"",VLOOKUP(Ventas[[#This Row],[Código]],Productos[],4,FALSE))</f>
        <v/>
      </c>
      <c r="G6019" s="1" t="str">
        <f>IF(ISBLANK(Ventas[[#This Row],[Código]]),"",VLOOKUP(Ventas[[#This Row],[Código]],Productos[],5,FALSE))</f>
        <v/>
      </c>
      <c r="H6019" s="23" t="str">
        <f>IF(ISBLANK(Ventas[[#This Row],[Código]]),"",Ventas[[#This Row],[Precio Unitario]]*Ventas[[#This Row],[Cantidad]])</f>
        <v/>
      </c>
      <c r="I6019" s="1" t="str">
        <f>IF(ISBLANK(Ventas[[#This Row],[Código]]),"",SUM(Ventas[[#This Row],[Monto]],I6018))</f>
        <v/>
      </c>
    </row>
    <row r="6020" spans="3:9" x14ac:dyDescent="0.25">
      <c r="C6020" t="str">
        <f>IF(ISBLANK(Ventas[[#This Row],[Código]]),"",VLOOKUP(Ventas[[#This Row],[Código]],Productos[],2,FALSE))</f>
        <v/>
      </c>
      <c r="D6020" t="str">
        <f>IF(ISBLANK(Ventas[[#This Row],[Código]]),"",VLOOKUP(Ventas[[#This Row],[Código]],Productos[],3,FALSE))</f>
        <v/>
      </c>
      <c r="E6020" s="22"/>
      <c r="F6020" s="1" t="str">
        <f>IF(ISBLANK(Ventas[[#This Row],[Código]]),"",VLOOKUP(Ventas[[#This Row],[Código]],Productos[],4,FALSE))</f>
        <v/>
      </c>
      <c r="G6020" s="1" t="str">
        <f>IF(ISBLANK(Ventas[[#This Row],[Código]]),"",VLOOKUP(Ventas[[#This Row],[Código]],Productos[],5,FALSE))</f>
        <v/>
      </c>
      <c r="H6020" s="23" t="str">
        <f>IF(ISBLANK(Ventas[[#This Row],[Código]]),"",Ventas[[#This Row],[Precio Unitario]]*Ventas[[#This Row],[Cantidad]])</f>
        <v/>
      </c>
      <c r="I6020" s="1" t="str">
        <f>IF(ISBLANK(Ventas[[#This Row],[Código]]),"",SUM(Ventas[[#This Row],[Monto]],I6019))</f>
        <v/>
      </c>
    </row>
    <row r="6021" spans="3:9" x14ac:dyDescent="0.25">
      <c r="C6021" t="str">
        <f>IF(ISBLANK(Ventas[[#This Row],[Código]]),"",VLOOKUP(Ventas[[#This Row],[Código]],Productos[],2,FALSE))</f>
        <v/>
      </c>
      <c r="D6021" t="str">
        <f>IF(ISBLANK(Ventas[[#This Row],[Código]]),"",VLOOKUP(Ventas[[#This Row],[Código]],Productos[],3,FALSE))</f>
        <v/>
      </c>
      <c r="E6021" s="22"/>
      <c r="F6021" s="1" t="str">
        <f>IF(ISBLANK(Ventas[[#This Row],[Código]]),"",VLOOKUP(Ventas[[#This Row],[Código]],Productos[],4,FALSE))</f>
        <v/>
      </c>
      <c r="G6021" s="1" t="str">
        <f>IF(ISBLANK(Ventas[[#This Row],[Código]]),"",VLOOKUP(Ventas[[#This Row],[Código]],Productos[],5,FALSE))</f>
        <v/>
      </c>
      <c r="H6021" s="23" t="str">
        <f>IF(ISBLANK(Ventas[[#This Row],[Código]]),"",Ventas[[#This Row],[Precio Unitario]]*Ventas[[#This Row],[Cantidad]])</f>
        <v/>
      </c>
      <c r="I6021" s="1" t="str">
        <f>IF(ISBLANK(Ventas[[#This Row],[Código]]),"",SUM(Ventas[[#This Row],[Monto]],I6020))</f>
        <v/>
      </c>
    </row>
    <row r="6022" spans="3:9" x14ac:dyDescent="0.25">
      <c r="C6022" t="str">
        <f>IF(ISBLANK(Ventas[[#This Row],[Código]]),"",VLOOKUP(Ventas[[#This Row],[Código]],Productos[],2,FALSE))</f>
        <v/>
      </c>
      <c r="D6022" t="str">
        <f>IF(ISBLANK(Ventas[[#This Row],[Código]]),"",VLOOKUP(Ventas[[#This Row],[Código]],Productos[],3,FALSE))</f>
        <v/>
      </c>
      <c r="E6022" s="22"/>
      <c r="F6022" s="1" t="str">
        <f>IF(ISBLANK(Ventas[[#This Row],[Código]]),"",VLOOKUP(Ventas[[#This Row],[Código]],Productos[],4,FALSE))</f>
        <v/>
      </c>
      <c r="G6022" s="1" t="str">
        <f>IF(ISBLANK(Ventas[[#This Row],[Código]]),"",VLOOKUP(Ventas[[#This Row],[Código]],Productos[],5,FALSE))</f>
        <v/>
      </c>
      <c r="H6022" s="23" t="str">
        <f>IF(ISBLANK(Ventas[[#This Row],[Código]]),"",Ventas[[#This Row],[Precio Unitario]]*Ventas[[#This Row],[Cantidad]])</f>
        <v/>
      </c>
      <c r="I6022" s="1" t="str">
        <f>IF(ISBLANK(Ventas[[#This Row],[Código]]),"",SUM(Ventas[[#This Row],[Monto]],I6021))</f>
        <v/>
      </c>
    </row>
    <row r="6023" spans="3:9" x14ac:dyDescent="0.25">
      <c r="C6023" t="str">
        <f>IF(ISBLANK(Ventas[[#This Row],[Código]]),"",VLOOKUP(Ventas[[#This Row],[Código]],Productos[],2,FALSE))</f>
        <v/>
      </c>
      <c r="D6023" t="str">
        <f>IF(ISBLANK(Ventas[[#This Row],[Código]]),"",VLOOKUP(Ventas[[#This Row],[Código]],Productos[],3,FALSE))</f>
        <v/>
      </c>
      <c r="E6023" s="22"/>
      <c r="F6023" s="1" t="str">
        <f>IF(ISBLANK(Ventas[[#This Row],[Código]]),"",VLOOKUP(Ventas[[#This Row],[Código]],Productos[],4,FALSE))</f>
        <v/>
      </c>
      <c r="G6023" s="1" t="str">
        <f>IF(ISBLANK(Ventas[[#This Row],[Código]]),"",VLOOKUP(Ventas[[#This Row],[Código]],Productos[],5,FALSE))</f>
        <v/>
      </c>
      <c r="H6023" s="23" t="str">
        <f>IF(ISBLANK(Ventas[[#This Row],[Código]]),"",Ventas[[#This Row],[Precio Unitario]]*Ventas[[#This Row],[Cantidad]])</f>
        <v/>
      </c>
      <c r="I6023" s="1" t="str">
        <f>IF(ISBLANK(Ventas[[#This Row],[Código]]),"",SUM(Ventas[[#This Row],[Monto]],I6022))</f>
        <v/>
      </c>
    </row>
    <row r="6024" spans="3:9" x14ac:dyDescent="0.25">
      <c r="C6024" t="str">
        <f>IF(ISBLANK(Ventas[[#This Row],[Código]]),"",VLOOKUP(Ventas[[#This Row],[Código]],Productos[],2,FALSE))</f>
        <v/>
      </c>
      <c r="D6024" t="str">
        <f>IF(ISBLANK(Ventas[[#This Row],[Código]]),"",VLOOKUP(Ventas[[#This Row],[Código]],Productos[],3,FALSE))</f>
        <v/>
      </c>
      <c r="E6024" s="22"/>
      <c r="F6024" s="1" t="str">
        <f>IF(ISBLANK(Ventas[[#This Row],[Código]]),"",VLOOKUP(Ventas[[#This Row],[Código]],Productos[],4,FALSE))</f>
        <v/>
      </c>
      <c r="G6024" s="1" t="str">
        <f>IF(ISBLANK(Ventas[[#This Row],[Código]]),"",VLOOKUP(Ventas[[#This Row],[Código]],Productos[],5,FALSE))</f>
        <v/>
      </c>
      <c r="H6024" s="23" t="str">
        <f>IF(ISBLANK(Ventas[[#This Row],[Código]]),"",Ventas[[#This Row],[Precio Unitario]]*Ventas[[#This Row],[Cantidad]])</f>
        <v/>
      </c>
      <c r="I6024" s="1" t="str">
        <f>IF(ISBLANK(Ventas[[#This Row],[Código]]),"",SUM(Ventas[[#This Row],[Monto]],I6023))</f>
        <v/>
      </c>
    </row>
    <row r="6025" spans="3:9" x14ac:dyDescent="0.25">
      <c r="C6025" t="str">
        <f>IF(ISBLANK(Ventas[[#This Row],[Código]]),"",VLOOKUP(Ventas[[#This Row],[Código]],Productos[],2,FALSE))</f>
        <v/>
      </c>
      <c r="D6025" t="str">
        <f>IF(ISBLANK(Ventas[[#This Row],[Código]]),"",VLOOKUP(Ventas[[#This Row],[Código]],Productos[],3,FALSE))</f>
        <v/>
      </c>
      <c r="E6025" s="22"/>
      <c r="F6025" s="1" t="str">
        <f>IF(ISBLANK(Ventas[[#This Row],[Código]]),"",VLOOKUP(Ventas[[#This Row],[Código]],Productos[],4,FALSE))</f>
        <v/>
      </c>
      <c r="G6025" s="1" t="str">
        <f>IF(ISBLANK(Ventas[[#This Row],[Código]]),"",VLOOKUP(Ventas[[#This Row],[Código]],Productos[],5,FALSE))</f>
        <v/>
      </c>
      <c r="H6025" s="23" t="str">
        <f>IF(ISBLANK(Ventas[[#This Row],[Código]]),"",Ventas[[#This Row],[Precio Unitario]]*Ventas[[#This Row],[Cantidad]])</f>
        <v/>
      </c>
      <c r="I6025" s="1" t="str">
        <f>IF(ISBLANK(Ventas[[#This Row],[Código]]),"",SUM(Ventas[[#This Row],[Monto]],I6024))</f>
        <v/>
      </c>
    </row>
    <row r="6026" spans="3:9" x14ac:dyDescent="0.25">
      <c r="C6026" t="str">
        <f>IF(ISBLANK(Ventas[[#This Row],[Código]]),"",VLOOKUP(Ventas[[#This Row],[Código]],Productos[],2,FALSE))</f>
        <v/>
      </c>
      <c r="D6026" t="str">
        <f>IF(ISBLANK(Ventas[[#This Row],[Código]]),"",VLOOKUP(Ventas[[#This Row],[Código]],Productos[],3,FALSE))</f>
        <v/>
      </c>
      <c r="E6026" s="22"/>
      <c r="F6026" s="1" t="str">
        <f>IF(ISBLANK(Ventas[[#This Row],[Código]]),"",VLOOKUP(Ventas[[#This Row],[Código]],Productos[],4,FALSE))</f>
        <v/>
      </c>
      <c r="G6026" s="1" t="str">
        <f>IF(ISBLANK(Ventas[[#This Row],[Código]]),"",VLOOKUP(Ventas[[#This Row],[Código]],Productos[],5,FALSE))</f>
        <v/>
      </c>
      <c r="H6026" s="23" t="str">
        <f>IF(ISBLANK(Ventas[[#This Row],[Código]]),"",Ventas[[#This Row],[Precio Unitario]]*Ventas[[#This Row],[Cantidad]])</f>
        <v/>
      </c>
      <c r="I6026" s="1" t="str">
        <f>IF(ISBLANK(Ventas[[#This Row],[Código]]),"",SUM(Ventas[[#This Row],[Monto]],I6025))</f>
        <v/>
      </c>
    </row>
    <row r="6027" spans="3:9" x14ac:dyDescent="0.25">
      <c r="C6027" t="str">
        <f>IF(ISBLANK(Ventas[[#This Row],[Código]]),"",VLOOKUP(Ventas[[#This Row],[Código]],Productos[],2,FALSE))</f>
        <v/>
      </c>
      <c r="D6027" t="str">
        <f>IF(ISBLANK(Ventas[[#This Row],[Código]]),"",VLOOKUP(Ventas[[#This Row],[Código]],Productos[],3,FALSE))</f>
        <v/>
      </c>
      <c r="E6027" s="22"/>
      <c r="F6027" s="1" t="str">
        <f>IF(ISBLANK(Ventas[[#This Row],[Código]]),"",VLOOKUP(Ventas[[#This Row],[Código]],Productos[],4,FALSE))</f>
        <v/>
      </c>
      <c r="G6027" s="1" t="str">
        <f>IF(ISBLANK(Ventas[[#This Row],[Código]]),"",VLOOKUP(Ventas[[#This Row],[Código]],Productos[],5,FALSE))</f>
        <v/>
      </c>
      <c r="H6027" s="23" t="str">
        <f>IF(ISBLANK(Ventas[[#This Row],[Código]]),"",Ventas[[#This Row],[Precio Unitario]]*Ventas[[#This Row],[Cantidad]])</f>
        <v/>
      </c>
      <c r="I6027" s="1" t="str">
        <f>IF(ISBLANK(Ventas[[#This Row],[Código]]),"",SUM(Ventas[[#This Row],[Monto]],I6026))</f>
        <v/>
      </c>
    </row>
    <row r="6028" spans="3:9" x14ac:dyDescent="0.25">
      <c r="C6028" t="str">
        <f>IF(ISBLANK(Ventas[[#This Row],[Código]]),"",VLOOKUP(Ventas[[#This Row],[Código]],Productos[],2,FALSE))</f>
        <v/>
      </c>
      <c r="D6028" t="str">
        <f>IF(ISBLANK(Ventas[[#This Row],[Código]]),"",VLOOKUP(Ventas[[#This Row],[Código]],Productos[],3,FALSE))</f>
        <v/>
      </c>
      <c r="E6028" s="22"/>
      <c r="F6028" s="1" t="str">
        <f>IF(ISBLANK(Ventas[[#This Row],[Código]]),"",VLOOKUP(Ventas[[#This Row],[Código]],Productos[],4,FALSE))</f>
        <v/>
      </c>
      <c r="G6028" s="1" t="str">
        <f>IF(ISBLANK(Ventas[[#This Row],[Código]]),"",VLOOKUP(Ventas[[#This Row],[Código]],Productos[],5,FALSE))</f>
        <v/>
      </c>
      <c r="H6028" s="23" t="str">
        <f>IF(ISBLANK(Ventas[[#This Row],[Código]]),"",Ventas[[#This Row],[Precio Unitario]]*Ventas[[#This Row],[Cantidad]])</f>
        <v/>
      </c>
      <c r="I6028" s="1" t="str">
        <f>IF(ISBLANK(Ventas[[#This Row],[Código]]),"",SUM(Ventas[[#This Row],[Monto]],I6027))</f>
        <v/>
      </c>
    </row>
    <row r="6029" spans="3:9" x14ac:dyDescent="0.25">
      <c r="C6029" t="str">
        <f>IF(ISBLANK(Ventas[[#This Row],[Código]]),"",VLOOKUP(Ventas[[#This Row],[Código]],Productos[],2,FALSE))</f>
        <v/>
      </c>
      <c r="D6029" t="str">
        <f>IF(ISBLANK(Ventas[[#This Row],[Código]]),"",VLOOKUP(Ventas[[#This Row],[Código]],Productos[],3,FALSE))</f>
        <v/>
      </c>
      <c r="E6029" s="22"/>
      <c r="F6029" s="1" t="str">
        <f>IF(ISBLANK(Ventas[[#This Row],[Código]]),"",VLOOKUP(Ventas[[#This Row],[Código]],Productos[],4,FALSE))</f>
        <v/>
      </c>
      <c r="G6029" s="1" t="str">
        <f>IF(ISBLANK(Ventas[[#This Row],[Código]]),"",VLOOKUP(Ventas[[#This Row],[Código]],Productos[],5,FALSE))</f>
        <v/>
      </c>
      <c r="H6029" s="23" t="str">
        <f>IF(ISBLANK(Ventas[[#This Row],[Código]]),"",Ventas[[#This Row],[Precio Unitario]]*Ventas[[#This Row],[Cantidad]])</f>
        <v/>
      </c>
      <c r="I6029" s="1" t="str">
        <f>IF(ISBLANK(Ventas[[#This Row],[Código]]),"",SUM(Ventas[[#This Row],[Monto]],I6028))</f>
        <v/>
      </c>
    </row>
    <row r="6030" spans="3:9" x14ac:dyDescent="0.25">
      <c r="C6030" t="str">
        <f>IF(ISBLANK(Ventas[[#This Row],[Código]]),"",VLOOKUP(Ventas[[#This Row],[Código]],Productos[],2,FALSE))</f>
        <v/>
      </c>
      <c r="D6030" t="str">
        <f>IF(ISBLANK(Ventas[[#This Row],[Código]]),"",VLOOKUP(Ventas[[#This Row],[Código]],Productos[],3,FALSE))</f>
        <v/>
      </c>
      <c r="E6030" s="22"/>
      <c r="F6030" s="1" t="str">
        <f>IF(ISBLANK(Ventas[[#This Row],[Código]]),"",VLOOKUP(Ventas[[#This Row],[Código]],Productos[],4,FALSE))</f>
        <v/>
      </c>
      <c r="G6030" s="1" t="str">
        <f>IF(ISBLANK(Ventas[[#This Row],[Código]]),"",VLOOKUP(Ventas[[#This Row],[Código]],Productos[],5,FALSE))</f>
        <v/>
      </c>
      <c r="H6030" s="23" t="str">
        <f>IF(ISBLANK(Ventas[[#This Row],[Código]]),"",Ventas[[#This Row],[Precio Unitario]]*Ventas[[#This Row],[Cantidad]])</f>
        <v/>
      </c>
      <c r="I6030" s="1" t="str">
        <f>IF(ISBLANK(Ventas[[#This Row],[Código]]),"",SUM(Ventas[[#This Row],[Monto]],I6029))</f>
        <v/>
      </c>
    </row>
    <row r="6031" spans="3:9" x14ac:dyDescent="0.25">
      <c r="C6031" t="str">
        <f>IF(ISBLANK(Ventas[[#This Row],[Código]]),"",VLOOKUP(Ventas[[#This Row],[Código]],Productos[],2,FALSE))</f>
        <v/>
      </c>
      <c r="D6031" t="str">
        <f>IF(ISBLANK(Ventas[[#This Row],[Código]]),"",VLOOKUP(Ventas[[#This Row],[Código]],Productos[],3,FALSE))</f>
        <v/>
      </c>
      <c r="E6031" s="22"/>
      <c r="F6031" s="1" t="str">
        <f>IF(ISBLANK(Ventas[[#This Row],[Código]]),"",VLOOKUP(Ventas[[#This Row],[Código]],Productos[],4,FALSE))</f>
        <v/>
      </c>
      <c r="G6031" s="1" t="str">
        <f>IF(ISBLANK(Ventas[[#This Row],[Código]]),"",VLOOKUP(Ventas[[#This Row],[Código]],Productos[],5,FALSE))</f>
        <v/>
      </c>
      <c r="H6031" s="23" t="str">
        <f>IF(ISBLANK(Ventas[[#This Row],[Código]]),"",Ventas[[#This Row],[Precio Unitario]]*Ventas[[#This Row],[Cantidad]])</f>
        <v/>
      </c>
      <c r="I6031" s="1" t="str">
        <f>IF(ISBLANK(Ventas[[#This Row],[Código]]),"",SUM(Ventas[[#This Row],[Monto]],I6030))</f>
        <v/>
      </c>
    </row>
    <row r="6032" spans="3:9" x14ac:dyDescent="0.25">
      <c r="C6032" t="str">
        <f>IF(ISBLANK(Ventas[[#This Row],[Código]]),"",VLOOKUP(Ventas[[#This Row],[Código]],Productos[],2,FALSE))</f>
        <v/>
      </c>
      <c r="D6032" t="str">
        <f>IF(ISBLANK(Ventas[[#This Row],[Código]]),"",VLOOKUP(Ventas[[#This Row],[Código]],Productos[],3,FALSE))</f>
        <v/>
      </c>
      <c r="E6032" s="22"/>
      <c r="F6032" s="1" t="str">
        <f>IF(ISBLANK(Ventas[[#This Row],[Código]]),"",VLOOKUP(Ventas[[#This Row],[Código]],Productos[],4,FALSE))</f>
        <v/>
      </c>
      <c r="G6032" s="1" t="str">
        <f>IF(ISBLANK(Ventas[[#This Row],[Código]]),"",VLOOKUP(Ventas[[#This Row],[Código]],Productos[],5,FALSE))</f>
        <v/>
      </c>
      <c r="H6032" s="23" t="str">
        <f>IF(ISBLANK(Ventas[[#This Row],[Código]]),"",Ventas[[#This Row],[Precio Unitario]]*Ventas[[#This Row],[Cantidad]])</f>
        <v/>
      </c>
      <c r="I6032" s="1" t="str">
        <f>IF(ISBLANK(Ventas[[#This Row],[Código]]),"",SUM(Ventas[[#This Row],[Monto]],I6031))</f>
        <v/>
      </c>
    </row>
    <row r="6033" spans="3:9" x14ac:dyDescent="0.25">
      <c r="C6033" t="str">
        <f>IF(ISBLANK(Ventas[[#This Row],[Código]]),"",VLOOKUP(Ventas[[#This Row],[Código]],Productos[],2,FALSE))</f>
        <v/>
      </c>
      <c r="D6033" t="str">
        <f>IF(ISBLANK(Ventas[[#This Row],[Código]]),"",VLOOKUP(Ventas[[#This Row],[Código]],Productos[],3,FALSE))</f>
        <v/>
      </c>
      <c r="E6033" s="22"/>
      <c r="F6033" s="1" t="str">
        <f>IF(ISBLANK(Ventas[[#This Row],[Código]]),"",VLOOKUP(Ventas[[#This Row],[Código]],Productos[],4,FALSE))</f>
        <v/>
      </c>
      <c r="G6033" s="1" t="str">
        <f>IF(ISBLANK(Ventas[[#This Row],[Código]]),"",VLOOKUP(Ventas[[#This Row],[Código]],Productos[],5,FALSE))</f>
        <v/>
      </c>
      <c r="H6033" s="23" t="str">
        <f>IF(ISBLANK(Ventas[[#This Row],[Código]]),"",Ventas[[#This Row],[Precio Unitario]]*Ventas[[#This Row],[Cantidad]])</f>
        <v/>
      </c>
      <c r="I6033" s="1" t="str">
        <f>IF(ISBLANK(Ventas[[#This Row],[Código]]),"",SUM(Ventas[[#This Row],[Monto]],I6032))</f>
        <v/>
      </c>
    </row>
    <row r="6034" spans="3:9" x14ac:dyDescent="0.25">
      <c r="C6034" t="str">
        <f>IF(ISBLANK(Ventas[[#This Row],[Código]]),"",VLOOKUP(Ventas[[#This Row],[Código]],Productos[],2,FALSE))</f>
        <v/>
      </c>
      <c r="D6034" t="str">
        <f>IF(ISBLANK(Ventas[[#This Row],[Código]]),"",VLOOKUP(Ventas[[#This Row],[Código]],Productos[],3,FALSE))</f>
        <v/>
      </c>
      <c r="E6034" s="22"/>
      <c r="F6034" s="1" t="str">
        <f>IF(ISBLANK(Ventas[[#This Row],[Código]]),"",VLOOKUP(Ventas[[#This Row],[Código]],Productos[],4,FALSE))</f>
        <v/>
      </c>
      <c r="G6034" s="1" t="str">
        <f>IF(ISBLANK(Ventas[[#This Row],[Código]]),"",VLOOKUP(Ventas[[#This Row],[Código]],Productos[],5,FALSE))</f>
        <v/>
      </c>
      <c r="H6034" s="23" t="str">
        <f>IF(ISBLANK(Ventas[[#This Row],[Código]]),"",Ventas[[#This Row],[Precio Unitario]]*Ventas[[#This Row],[Cantidad]])</f>
        <v/>
      </c>
      <c r="I6034" s="1" t="str">
        <f>IF(ISBLANK(Ventas[[#This Row],[Código]]),"",SUM(Ventas[[#This Row],[Monto]],I6033))</f>
        <v/>
      </c>
    </row>
    <row r="6035" spans="3:9" x14ac:dyDescent="0.25">
      <c r="C6035" t="str">
        <f>IF(ISBLANK(Ventas[[#This Row],[Código]]),"",VLOOKUP(Ventas[[#This Row],[Código]],Productos[],2,FALSE))</f>
        <v/>
      </c>
      <c r="D6035" t="str">
        <f>IF(ISBLANK(Ventas[[#This Row],[Código]]),"",VLOOKUP(Ventas[[#This Row],[Código]],Productos[],3,FALSE))</f>
        <v/>
      </c>
      <c r="E6035" s="22"/>
      <c r="F6035" s="1" t="str">
        <f>IF(ISBLANK(Ventas[[#This Row],[Código]]),"",VLOOKUP(Ventas[[#This Row],[Código]],Productos[],4,FALSE))</f>
        <v/>
      </c>
      <c r="G6035" s="1" t="str">
        <f>IF(ISBLANK(Ventas[[#This Row],[Código]]),"",VLOOKUP(Ventas[[#This Row],[Código]],Productos[],5,FALSE))</f>
        <v/>
      </c>
      <c r="H6035" s="23" t="str">
        <f>IF(ISBLANK(Ventas[[#This Row],[Código]]),"",Ventas[[#This Row],[Precio Unitario]]*Ventas[[#This Row],[Cantidad]])</f>
        <v/>
      </c>
      <c r="I6035" s="1" t="str">
        <f>IF(ISBLANK(Ventas[[#This Row],[Código]]),"",SUM(Ventas[[#This Row],[Monto]],I6034))</f>
        <v/>
      </c>
    </row>
    <row r="6036" spans="3:9" x14ac:dyDescent="0.25">
      <c r="C6036" t="str">
        <f>IF(ISBLANK(Ventas[[#This Row],[Código]]),"",VLOOKUP(Ventas[[#This Row],[Código]],Productos[],2,FALSE))</f>
        <v/>
      </c>
      <c r="D6036" t="str">
        <f>IF(ISBLANK(Ventas[[#This Row],[Código]]),"",VLOOKUP(Ventas[[#This Row],[Código]],Productos[],3,FALSE))</f>
        <v/>
      </c>
      <c r="E6036" s="22"/>
      <c r="F6036" s="1" t="str">
        <f>IF(ISBLANK(Ventas[[#This Row],[Código]]),"",VLOOKUP(Ventas[[#This Row],[Código]],Productos[],4,FALSE))</f>
        <v/>
      </c>
      <c r="G6036" s="1" t="str">
        <f>IF(ISBLANK(Ventas[[#This Row],[Código]]),"",VLOOKUP(Ventas[[#This Row],[Código]],Productos[],5,FALSE))</f>
        <v/>
      </c>
      <c r="H6036" s="23" t="str">
        <f>IF(ISBLANK(Ventas[[#This Row],[Código]]),"",Ventas[[#This Row],[Precio Unitario]]*Ventas[[#This Row],[Cantidad]])</f>
        <v/>
      </c>
      <c r="I6036" s="1" t="str">
        <f>IF(ISBLANK(Ventas[[#This Row],[Código]]),"",SUM(Ventas[[#This Row],[Monto]],I6035))</f>
        <v/>
      </c>
    </row>
    <row r="6037" spans="3:9" x14ac:dyDescent="0.25">
      <c r="C6037" t="str">
        <f>IF(ISBLANK(Ventas[[#This Row],[Código]]),"",VLOOKUP(Ventas[[#This Row],[Código]],Productos[],2,FALSE))</f>
        <v/>
      </c>
      <c r="D6037" t="str">
        <f>IF(ISBLANK(Ventas[[#This Row],[Código]]),"",VLOOKUP(Ventas[[#This Row],[Código]],Productos[],3,FALSE))</f>
        <v/>
      </c>
      <c r="E6037" s="22"/>
      <c r="F6037" s="1" t="str">
        <f>IF(ISBLANK(Ventas[[#This Row],[Código]]),"",VLOOKUP(Ventas[[#This Row],[Código]],Productos[],4,FALSE))</f>
        <v/>
      </c>
      <c r="G6037" s="1" t="str">
        <f>IF(ISBLANK(Ventas[[#This Row],[Código]]),"",VLOOKUP(Ventas[[#This Row],[Código]],Productos[],5,FALSE))</f>
        <v/>
      </c>
      <c r="H6037" s="23" t="str">
        <f>IF(ISBLANK(Ventas[[#This Row],[Código]]),"",Ventas[[#This Row],[Precio Unitario]]*Ventas[[#This Row],[Cantidad]])</f>
        <v/>
      </c>
      <c r="I6037" s="1" t="str">
        <f>IF(ISBLANK(Ventas[[#This Row],[Código]]),"",SUM(Ventas[[#This Row],[Monto]],I6036))</f>
        <v/>
      </c>
    </row>
    <row r="6038" spans="3:9" x14ac:dyDescent="0.25">
      <c r="C6038" t="str">
        <f>IF(ISBLANK(Ventas[[#This Row],[Código]]),"",VLOOKUP(Ventas[[#This Row],[Código]],Productos[],2,FALSE))</f>
        <v/>
      </c>
      <c r="D6038" t="str">
        <f>IF(ISBLANK(Ventas[[#This Row],[Código]]),"",VLOOKUP(Ventas[[#This Row],[Código]],Productos[],3,FALSE))</f>
        <v/>
      </c>
      <c r="E6038" s="22"/>
      <c r="F6038" s="1" t="str">
        <f>IF(ISBLANK(Ventas[[#This Row],[Código]]),"",VLOOKUP(Ventas[[#This Row],[Código]],Productos[],4,FALSE))</f>
        <v/>
      </c>
      <c r="G6038" s="1" t="str">
        <f>IF(ISBLANK(Ventas[[#This Row],[Código]]),"",VLOOKUP(Ventas[[#This Row],[Código]],Productos[],5,FALSE))</f>
        <v/>
      </c>
      <c r="H6038" s="23" t="str">
        <f>IF(ISBLANK(Ventas[[#This Row],[Código]]),"",Ventas[[#This Row],[Precio Unitario]]*Ventas[[#This Row],[Cantidad]])</f>
        <v/>
      </c>
      <c r="I6038" s="1" t="str">
        <f>IF(ISBLANK(Ventas[[#This Row],[Código]]),"",SUM(Ventas[[#This Row],[Monto]],I6037))</f>
        <v/>
      </c>
    </row>
    <row r="6039" spans="3:9" x14ac:dyDescent="0.25">
      <c r="C6039" t="str">
        <f>IF(ISBLANK(Ventas[[#This Row],[Código]]),"",VLOOKUP(Ventas[[#This Row],[Código]],Productos[],2,FALSE))</f>
        <v/>
      </c>
      <c r="D6039" t="str">
        <f>IF(ISBLANK(Ventas[[#This Row],[Código]]),"",VLOOKUP(Ventas[[#This Row],[Código]],Productos[],3,FALSE))</f>
        <v/>
      </c>
      <c r="E6039" s="22"/>
      <c r="F6039" s="1" t="str">
        <f>IF(ISBLANK(Ventas[[#This Row],[Código]]),"",VLOOKUP(Ventas[[#This Row],[Código]],Productos[],4,FALSE))</f>
        <v/>
      </c>
      <c r="G6039" s="1" t="str">
        <f>IF(ISBLANK(Ventas[[#This Row],[Código]]),"",VLOOKUP(Ventas[[#This Row],[Código]],Productos[],5,FALSE))</f>
        <v/>
      </c>
      <c r="H6039" s="23" t="str">
        <f>IF(ISBLANK(Ventas[[#This Row],[Código]]),"",Ventas[[#This Row],[Precio Unitario]]*Ventas[[#This Row],[Cantidad]])</f>
        <v/>
      </c>
      <c r="I6039" s="1" t="str">
        <f>IF(ISBLANK(Ventas[[#This Row],[Código]]),"",SUM(Ventas[[#This Row],[Monto]],I6038))</f>
        <v/>
      </c>
    </row>
    <row r="6040" spans="3:9" x14ac:dyDescent="0.25">
      <c r="C6040" t="str">
        <f>IF(ISBLANK(Ventas[[#This Row],[Código]]),"",VLOOKUP(Ventas[[#This Row],[Código]],Productos[],2,FALSE))</f>
        <v/>
      </c>
      <c r="D6040" t="str">
        <f>IF(ISBLANK(Ventas[[#This Row],[Código]]),"",VLOOKUP(Ventas[[#This Row],[Código]],Productos[],3,FALSE))</f>
        <v/>
      </c>
      <c r="E6040" s="22"/>
      <c r="F6040" s="1" t="str">
        <f>IF(ISBLANK(Ventas[[#This Row],[Código]]),"",VLOOKUP(Ventas[[#This Row],[Código]],Productos[],4,FALSE))</f>
        <v/>
      </c>
      <c r="G6040" s="1" t="str">
        <f>IF(ISBLANK(Ventas[[#This Row],[Código]]),"",VLOOKUP(Ventas[[#This Row],[Código]],Productos[],5,FALSE))</f>
        <v/>
      </c>
      <c r="H6040" s="23" t="str">
        <f>IF(ISBLANK(Ventas[[#This Row],[Código]]),"",Ventas[[#This Row],[Precio Unitario]]*Ventas[[#This Row],[Cantidad]])</f>
        <v/>
      </c>
      <c r="I6040" s="1" t="str">
        <f>IF(ISBLANK(Ventas[[#This Row],[Código]]),"",SUM(Ventas[[#This Row],[Monto]],I6039))</f>
        <v/>
      </c>
    </row>
    <row r="6041" spans="3:9" x14ac:dyDescent="0.25">
      <c r="C6041" t="str">
        <f>IF(ISBLANK(Ventas[[#This Row],[Código]]),"",VLOOKUP(Ventas[[#This Row],[Código]],Productos[],2,FALSE))</f>
        <v/>
      </c>
      <c r="D6041" t="str">
        <f>IF(ISBLANK(Ventas[[#This Row],[Código]]),"",VLOOKUP(Ventas[[#This Row],[Código]],Productos[],3,FALSE))</f>
        <v/>
      </c>
      <c r="E6041" s="22"/>
      <c r="F6041" s="1" t="str">
        <f>IF(ISBLANK(Ventas[[#This Row],[Código]]),"",VLOOKUP(Ventas[[#This Row],[Código]],Productos[],4,FALSE))</f>
        <v/>
      </c>
      <c r="G6041" s="1" t="str">
        <f>IF(ISBLANK(Ventas[[#This Row],[Código]]),"",VLOOKUP(Ventas[[#This Row],[Código]],Productos[],5,FALSE))</f>
        <v/>
      </c>
      <c r="H6041" s="23" t="str">
        <f>IF(ISBLANK(Ventas[[#This Row],[Código]]),"",Ventas[[#This Row],[Precio Unitario]]*Ventas[[#This Row],[Cantidad]])</f>
        <v/>
      </c>
      <c r="I6041" s="1" t="str">
        <f>IF(ISBLANK(Ventas[[#This Row],[Código]]),"",SUM(Ventas[[#This Row],[Monto]],I6040))</f>
        <v/>
      </c>
    </row>
    <row r="6042" spans="3:9" x14ac:dyDescent="0.25">
      <c r="C6042" t="str">
        <f>IF(ISBLANK(Ventas[[#This Row],[Código]]),"",VLOOKUP(Ventas[[#This Row],[Código]],Productos[],2,FALSE))</f>
        <v/>
      </c>
      <c r="D6042" t="str">
        <f>IF(ISBLANK(Ventas[[#This Row],[Código]]),"",VLOOKUP(Ventas[[#This Row],[Código]],Productos[],3,FALSE))</f>
        <v/>
      </c>
      <c r="E6042" s="22"/>
      <c r="F6042" s="1" t="str">
        <f>IF(ISBLANK(Ventas[[#This Row],[Código]]),"",VLOOKUP(Ventas[[#This Row],[Código]],Productos[],4,FALSE))</f>
        <v/>
      </c>
      <c r="G6042" s="1" t="str">
        <f>IF(ISBLANK(Ventas[[#This Row],[Código]]),"",VLOOKUP(Ventas[[#This Row],[Código]],Productos[],5,FALSE))</f>
        <v/>
      </c>
      <c r="H6042" s="23" t="str">
        <f>IF(ISBLANK(Ventas[[#This Row],[Código]]),"",Ventas[[#This Row],[Precio Unitario]]*Ventas[[#This Row],[Cantidad]])</f>
        <v/>
      </c>
      <c r="I6042" s="1" t="str">
        <f>IF(ISBLANK(Ventas[[#This Row],[Código]]),"",SUM(Ventas[[#This Row],[Monto]],I6041))</f>
        <v/>
      </c>
    </row>
    <row r="6043" spans="3:9" x14ac:dyDescent="0.25">
      <c r="C6043" t="str">
        <f>IF(ISBLANK(Ventas[[#This Row],[Código]]),"",VLOOKUP(Ventas[[#This Row],[Código]],Productos[],2,FALSE))</f>
        <v/>
      </c>
      <c r="D6043" t="str">
        <f>IF(ISBLANK(Ventas[[#This Row],[Código]]),"",VLOOKUP(Ventas[[#This Row],[Código]],Productos[],3,FALSE))</f>
        <v/>
      </c>
      <c r="E6043" s="22"/>
      <c r="F6043" s="1" t="str">
        <f>IF(ISBLANK(Ventas[[#This Row],[Código]]),"",VLOOKUP(Ventas[[#This Row],[Código]],Productos[],4,FALSE))</f>
        <v/>
      </c>
      <c r="G6043" s="1" t="str">
        <f>IF(ISBLANK(Ventas[[#This Row],[Código]]),"",VLOOKUP(Ventas[[#This Row],[Código]],Productos[],5,FALSE))</f>
        <v/>
      </c>
      <c r="H6043" s="23" t="str">
        <f>IF(ISBLANK(Ventas[[#This Row],[Código]]),"",Ventas[[#This Row],[Precio Unitario]]*Ventas[[#This Row],[Cantidad]])</f>
        <v/>
      </c>
      <c r="I6043" s="1" t="str">
        <f>IF(ISBLANK(Ventas[[#This Row],[Código]]),"",SUM(Ventas[[#This Row],[Monto]],I6042))</f>
        <v/>
      </c>
    </row>
    <row r="6044" spans="3:9" x14ac:dyDescent="0.25">
      <c r="C6044" t="str">
        <f>IF(ISBLANK(Ventas[[#This Row],[Código]]),"",VLOOKUP(Ventas[[#This Row],[Código]],Productos[],2,FALSE))</f>
        <v/>
      </c>
      <c r="D6044" t="str">
        <f>IF(ISBLANK(Ventas[[#This Row],[Código]]),"",VLOOKUP(Ventas[[#This Row],[Código]],Productos[],3,FALSE))</f>
        <v/>
      </c>
      <c r="E6044" s="22"/>
      <c r="F6044" s="1" t="str">
        <f>IF(ISBLANK(Ventas[[#This Row],[Código]]),"",VLOOKUP(Ventas[[#This Row],[Código]],Productos[],4,FALSE))</f>
        <v/>
      </c>
      <c r="G6044" s="1" t="str">
        <f>IF(ISBLANK(Ventas[[#This Row],[Código]]),"",VLOOKUP(Ventas[[#This Row],[Código]],Productos[],5,FALSE))</f>
        <v/>
      </c>
      <c r="H6044" s="23" t="str">
        <f>IF(ISBLANK(Ventas[[#This Row],[Código]]),"",Ventas[[#This Row],[Precio Unitario]]*Ventas[[#This Row],[Cantidad]])</f>
        <v/>
      </c>
      <c r="I6044" s="1" t="str">
        <f>IF(ISBLANK(Ventas[[#This Row],[Código]]),"",SUM(Ventas[[#This Row],[Monto]],I6043))</f>
        <v/>
      </c>
    </row>
    <row r="6045" spans="3:9" x14ac:dyDescent="0.25">
      <c r="C6045" t="str">
        <f>IF(ISBLANK(Ventas[[#This Row],[Código]]),"",VLOOKUP(Ventas[[#This Row],[Código]],Productos[],2,FALSE))</f>
        <v/>
      </c>
      <c r="D6045" t="str">
        <f>IF(ISBLANK(Ventas[[#This Row],[Código]]),"",VLOOKUP(Ventas[[#This Row],[Código]],Productos[],3,FALSE))</f>
        <v/>
      </c>
      <c r="E6045" s="22"/>
      <c r="F6045" s="1" t="str">
        <f>IF(ISBLANK(Ventas[[#This Row],[Código]]),"",VLOOKUP(Ventas[[#This Row],[Código]],Productos[],4,FALSE))</f>
        <v/>
      </c>
      <c r="G6045" s="1" t="str">
        <f>IF(ISBLANK(Ventas[[#This Row],[Código]]),"",VLOOKUP(Ventas[[#This Row],[Código]],Productos[],5,FALSE))</f>
        <v/>
      </c>
      <c r="H6045" s="23" t="str">
        <f>IF(ISBLANK(Ventas[[#This Row],[Código]]),"",Ventas[[#This Row],[Precio Unitario]]*Ventas[[#This Row],[Cantidad]])</f>
        <v/>
      </c>
      <c r="I6045" s="1" t="str">
        <f>IF(ISBLANK(Ventas[[#This Row],[Código]]),"",SUM(Ventas[[#This Row],[Monto]],I6044))</f>
        <v/>
      </c>
    </row>
    <row r="6046" spans="3:9" x14ac:dyDescent="0.25">
      <c r="C6046" t="str">
        <f>IF(ISBLANK(Ventas[[#This Row],[Código]]),"",VLOOKUP(Ventas[[#This Row],[Código]],Productos[],2,FALSE))</f>
        <v/>
      </c>
      <c r="D6046" t="str">
        <f>IF(ISBLANK(Ventas[[#This Row],[Código]]),"",VLOOKUP(Ventas[[#This Row],[Código]],Productos[],3,FALSE))</f>
        <v/>
      </c>
      <c r="E6046" s="22"/>
      <c r="F6046" s="1" t="str">
        <f>IF(ISBLANK(Ventas[[#This Row],[Código]]),"",VLOOKUP(Ventas[[#This Row],[Código]],Productos[],4,FALSE))</f>
        <v/>
      </c>
      <c r="G6046" s="1" t="str">
        <f>IF(ISBLANK(Ventas[[#This Row],[Código]]),"",VLOOKUP(Ventas[[#This Row],[Código]],Productos[],5,FALSE))</f>
        <v/>
      </c>
      <c r="H6046" s="23" t="str">
        <f>IF(ISBLANK(Ventas[[#This Row],[Código]]),"",Ventas[[#This Row],[Precio Unitario]]*Ventas[[#This Row],[Cantidad]])</f>
        <v/>
      </c>
      <c r="I6046" s="1" t="str">
        <f>IF(ISBLANK(Ventas[[#This Row],[Código]]),"",SUM(Ventas[[#This Row],[Monto]],I6045))</f>
        <v/>
      </c>
    </row>
    <row r="6047" spans="3:9" x14ac:dyDescent="0.25">
      <c r="C6047" t="str">
        <f>IF(ISBLANK(Ventas[[#This Row],[Código]]),"",VLOOKUP(Ventas[[#This Row],[Código]],Productos[],2,FALSE))</f>
        <v/>
      </c>
      <c r="D6047" t="str">
        <f>IF(ISBLANK(Ventas[[#This Row],[Código]]),"",VLOOKUP(Ventas[[#This Row],[Código]],Productos[],3,FALSE))</f>
        <v/>
      </c>
      <c r="E6047" s="22"/>
      <c r="F6047" s="1" t="str">
        <f>IF(ISBLANK(Ventas[[#This Row],[Código]]),"",VLOOKUP(Ventas[[#This Row],[Código]],Productos[],4,FALSE))</f>
        <v/>
      </c>
      <c r="G6047" s="1" t="str">
        <f>IF(ISBLANK(Ventas[[#This Row],[Código]]),"",VLOOKUP(Ventas[[#This Row],[Código]],Productos[],5,FALSE))</f>
        <v/>
      </c>
      <c r="H6047" s="23" t="str">
        <f>IF(ISBLANK(Ventas[[#This Row],[Código]]),"",Ventas[[#This Row],[Precio Unitario]]*Ventas[[#This Row],[Cantidad]])</f>
        <v/>
      </c>
      <c r="I6047" s="1" t="str">
        <f>IF(ISBLANK(Ventas[[#This Row],[Código]]),"",SUM(Ventas[[#This Row],[Monto]],I6046))</f>
        <v/>
      </c>
    </row>
    <row r="6048" spans="3:9" x14ac:dyDescent="0.25">
      <c r="C6048" t="str">
        <f>IF(ISBLANK(Ventas[[#This Row],[Código]]),"",VLOOKUP(Ventas[[#This Row],[Código]],Productos[],2,FALSE))</f>
        <v/>
      </c>
      <c r="D6048" t="str">
        <f>IF(ISBLANK(Ventas[[#This Row],[Código]]),"",VLOOKUP(Ventas[[#This Row],[Código]],Productos[],3,FALSE))</f>
        <v/>
      </c>
      <c r="E6048" s="22"/>
      <c r="F6048" s="1" t="str">
        <f>IF(ISBLANK(Ventas[[#This Row],[Código]]),"",VLOOKUP(Ventas[[#This Row],[Código]],Productos[],4,FALSE))</f>
        <v/>
      </c>
      <c r="G6048" s="1" t="str">
        <f>IF(ISBLANK(Ventas[[#This Row],[Código]]),"",VLOOKUP(Ventas[[#This Row],[Código]],Productos[],5,FALSE))</f>
        <v/>
      </c>
      <c r="H6048" s="23" t="str">
        <f>IF(ISBLANK(Ventas[[#This Row],[Código]]),"",Ventas[[#This Row],[Precio Unitario]]*Ventas[[#This Row],[Cantidad]])</f>
        <v/>
      </c>
      <c r="I6048" s="1" t="str">
        <f>IF(ISBLANK(Ventas[[#This Row],[Código]]),"",SUM(Ventas[[#This Row],[Monto]],I6047))</f>
        <v/>
      </c>
    </row>
    <row r="6049" spans="3:9" x14ac:dyDescent="0.25">
      <c r="C6049" t="str">
        <f>IF(ISBLANK(Ventas[[#This Row],[Código]]),"",VLOOKUP(Ventas[[#This Row],[Código]],Productos[],2,FALSE))</f>
        <v/>
      </c>
      <c r="D6049" t="str">
        <f>IF(ISBLANK(Ventas[[#This Row],[Código]]),"",VLOOKUP(Ventas[[#This Row],[Código]],Productos[],3,FALSE))</f>
        <v/>
      </c>
      <c r="E6049" s="22"/>
      <c r="F6049" s="1" t="str">
        <f>IF(ISBLANK(Ventas[[#This Row],[Código]]),"",VLOOKUP(Ventas[[#This Row],[Código]],Productos[],4,FALSE))</f>
        <v/>
      </c>
      <c r="G6049" s="1" t="str">
        <f>IF(ISBLANK(Ventas[[#This Row],[Código]]),"",VLOOKUP(Ventas[[#This Row],[Código]],Productos[],5,FALSE))</f>
        <v/>
      </c>
      <c r="H6049" s="23" t="str">
        <f>IF(ISBLANK(Ventas[[#This Row],[Código]]),"",Ventas[[#This Row],[Precio Unitario]]*Ventas[[#This Row],[Cantidad]])</f>
        <v/>
      </c>
      <c r="I6049" s="1" t="str">
        <f>IF(ISBLANK(Ventas[[#This Row],[Código]]),"",SUM(Ventas[[#This Row],[Monto]],I6048))</f>
        <v/>
      </c>
    </row>
    <row r="6050" spans="3:9" x14ac:dyDescent="0.25">
      <c r="C6050" t="str">
        <f>IF(ISBLANK(Ventas[[#This Row],[Código]]),"",VLOOKUP(Ventas[[#This Row],[Código]],Productos[],2,FALSE))</f>
        <v/>
      </c>
      <c r="D6050" t="str">
        <f>IF(ISBLANK(Ventas[[#This Row],[Código]]),"",VLOOKUP(Ventas[[#This Row],[Código]],Productos[],3,FALSE))</f>
        <v/>
      </c>
      <c r="E6050" s="22"/>
      <c r="F6050" s="1" t="str">
        <f>IF(ISBLANK(Ventas[[#This Row],[Código]]),"",VLOOKUP(Ventas[[#This Row],[Código]],Productos[],4,FALSE))</f>
        <v/>
      </c>
      <c r="G6050" s="1" t="str">
        <f>IF(ISBLANK(Ventas[[#This Row],[Código]]),"",VLOOKUP(Ventas[[#This Row],[Código]],Productos[],5,FALSE))</f>
        <v/>
      </c>
      <c r="H6050" s="23" t="str">
        <f>IF(ISBLANK(Ventas[[#This Row],[Código]]),"",Ventas[[#This Row],[Precio Unitario]]*Ventas[[#This Row],[Cantidad]])</f>
        <v/>
      </c>
      <c r="I6050" s="1" t="str">
        <f>IF(ISBLANK(Ventas[[#This Row],[Código]]),"",SUM(Ventas[[#This Row],[Monto]],I6049))</f>
        <v/>
      </c>
    </row>
    <row r="6051" spans="3:9" x14ac:dyDescent="0.25">
      <c r="C6051" t="str">
        <f>IF(ISBLANK(Ventas[[#This Row],[Código]]),"",VLOOKUP(Ventas[[#This Row],[Código]],Productos[],2,FALSE))</f>
        <v/>
      </c>
      <c r="D6051" t="str">
        <f>IF(ISBLANK(Ventas[[#This Row],[Código]]),"",VLOOKUP(Ventas[[#This Row],[Código]],Productos[],3,FALSE))</f>
        <v/>
      </c>
      <c r="E6051" s="22"/>
      <c r="F6051" s="1" t="str">
        <f>IF(ISBLANK(Ventas[[#This Row],[Código]]),"",VLOOKUP(Ventas[[#This Row],[Código]],Productos[],4,FALSE))</f>
        <v/>
      </c>
      <c r="G6051" s="1" t="str">
        <f>IF(ISBLANK(Ventas[[#This Row],[Código]]),"",VLOOKUP(Ventas[[#This Row],[Código]],Productos[],5,FALSE))</f>
        <v/>
      </c>
      <c r="H6051" s="23" t="str">
        <f>IF(ISBLANK(Ventas[[#This Row],[Código]]),"",Ventas[[#This Row],[Precio Unitario]]*Ventas[[#This Row],[Cantidad]])</f>
        <v/>
      </c>
      <c r="I6051" s="1" t="str">
        <f>IF(ISBLANK(Ventas[[#This Row],[Código]]),"",SUM(Ventas[[#This Row],[Monto]],I6050))</f>
        <v/>
      </c>
    </row>
    <row r="6052" spans="3:9" x14ac:dyDescent="0.25">
      <c r="C6052" t="str">
        <f>IF(ISBLANK(Ventas[[#This Row],[Código]]),"",VLOOKUP(Ventas[[#This Row],[Código]],Productos[],2,FALSE))</f>
        <v/>
      </c>
      <c r="D6052" t="str">
        <f>IF(ISBLANK(Ventas[[#This Row],[Código]]),"",VLOOKUP(Ventas[[#This Row],[Código]],Productos[],3,FALSE))</f>
        <v/>
      </c>
      <c r="E6052" s="22"/>
      <c r="F6052" s="1" t="str">
        <f>IF(ISBLANK(Ventas[[#This Row],[Código]]),"",VLOOKUP(Ventas[[#This Row],[Código]],Productos[],4,FALSE))</f>
        <v/>
      </c>
      <c r="G6052" s="1" t="str">
        <f>IF(ISBLANK(Ventas[[#This Row],[Código]]),"",VLOOKUP(Ventas[[#This Row],[Código]],Productos[],5,FALSE))</f>
        <v/>
      </c>
      <c r="H6052" s="23" t="str">
        <f>IF(ISBLANK(Ventas[[#This Row],[Código]]),"",Ventas[[#This Row],[Precio Unitario]]*Ventas[[#This Row],[Cantidad]])</f>
        <v/>
      </c>
      <c r="I6052" s="1" t="str">
        <f>IF(ISBLANK(Ventas[[#This Row],[Código]]),"",SUM(Ventas[[#This Row],[Monto]],I6051))</f>
        <v/>
      </c>
    </row>
    <row r="6053" spans="3:9" x14ac:dyDescent="0.25">
      <c r="C6053" t="str">
        <f>IF(ISBLANK(Ventas[[#This Row],[Código]]),"",VLOOKUP(Ventas[[#This Row],[Código]],Productos[],2,FALSE))</f>
        <v/>
      </c>
      <c r="D6053" t="str">
        <f>IF(ISBLANK(Ventas[[#This Row],[Código]]),"",VLOOKUP(Ventas[[#This Row],[Código]],Productos[],3,FALSE))</f>
        <v/>
      </c>
      <c r="E6053" s="22"/>
      <c r="F6053" s="1" t="str">
        <f>IF(ISBLANK(Ventas[[#This Row],[Código]]),"",VLOOKUP(Ventas[[#This Row],[Código]],Productos[],4,FALSE))</f>
        <v/>
      </c>
      <c r="G6053" s="1" t="str">
        <f>IF(ISBLANK(Ventas[[#This Row],[Código]]),"",VLOOKUP(Ventas[[#This Row],[Código]],Productos[],5,FALSE))</f>
        <v/>
      </c>
      <c r="H6053" s="23" t="str">
        <f>IF(ISBLANK(Ventas[[#This Row],[Código]]),"",Ventas[[#This Row],[Precio Unitario]]*Ventas[[#This Row],[Cantidad]])</f>
        <v/>
      </c>
      <c r="I6053" s="1" t="str">
        <f>IF(ISBLANK(Ventas[[#This Row],[Código]]),"",SUM(Ventas[[#This Row],[Monto]],I6052))</f>
        <v/>
      </c>
    </row>
    <row r="6054" spans="3:9" x14ac:dyDescent="0.25">
      <c r="C6054" t="str">
        <f>IF(ISBLANK(Ventas[[#This Row],[Código]]),"",VLOOKUP(Ventas[[#This Row],[Código]],Productos[],2,FALSE))</f>
        <v/>
      </c>
      <c r="D6054" t="str">
        <f>IF(ISBLANK(Ventas[[#This Row],[Código]]),"",VLOOKUP(Ventas[[#This Row],[Código]],Productos[],3,FALSE))</f>
        <v/>
      </c>
      <c r="E6054" s="22"/>
      <c r="F6054" s="1" t="str">
        <f>IF(ISBLANK(Ventas[[#This Row],[Código]]),"",VLOOKUP(Ventas[[#This Row],[Código]],Productos[],4,FALSE))</f>
        <v/>
      </c>
      <c r="G6054" s="1" t="str">
        <f>IF(ISBLANK(Ventas[[#This Row],[Código]]),"",VLOOKUP(Ventas[[#This Row],[Código]],Productos[],5,FALSE))</f>
        <v/>
      </c>
      <c r="H6054" s="23" t="str">
        <f>IF(ISBLANK(Ventas[[#This Row],[Código]]),"",Ventas[[#This Row],[Precio Unitario]]*Ventas[[#This Row],[Cantidad]])</f>
        <v/>
      </c>
      <c r="I6054" s="1" t="str">
        <f>IF(ISBLANK(Ventas[[#This Row],[Código]]),"",SUM(Ventas[[#This Row],[Monto]],I6053))</f>
        <v/>
      </c>
    </row>
    <row r="6055" spans="3:9" x14ac:dyDescent="0.25">
      <c r="C6055" t="str">
        <f>IF(ISBLANK(Ventas[[#This Row],[Código]]),"",VLOOKUP(Ventas[[#This Row],[Código]],Productos[],2,FALSE))</f>
        <v/>
      </c>
      <c r="D6055" t="str">
        <f>IF(ISBLANK(Ventas[[#This Row],[Código]]),"",VLOOKUP(Ventas[[#This Row],[Código]],Productos[],3,FALSE))</f>
        <v/>
      </c>
      <c r="E6055" s="22"/>
      <c r="F6055" s="1" t="str">
        <f>IF(ISBLANK(Ventas[[#This Row],[Código]]),"",VLOOKUP(Ventas[[#This Row],[Código]],Productos[],4,FALSE))</f>
        <v/>
      </c>
      <c r="G6055" s="1" t="str">
        <f>IF(ISBLANK(Ventas[[#This Row],[Código]]),"",VLOOKUP(Ventas[[#This Row],[Código]],Productos[],5,FALSE))</f>
        <v/>
      </c>
      <c r="H6055" s="23" t="str">
        <f>IF(ISBLANK(Ventas[[#This Row],[Código]]),"",Ventas[[#This Row],[Precio Unitario]]*Ventas[[#This Row],[Cantidad]])</f>
        <v/>
      </c>
      <c r="I6055" s="1" t="str">
        <f>IF(ISBLANK(Ventas[[#This Row],[Código]]),"",SUM(Ventas[[#This Row],[Monto]],I6054))</f>
        <v/>
      </c>
    </row>
    <row r="6056" spans="3:9" x14ac:dyDescent="0.25">
      <c r="C6056" t="str">
        <f>IF(ISBLANK(Ventas[[#This Row],[Código]]),"",VLOOKUP(Ventas[[#This Row],[Código]],Productos[],2,FALSE))</f>
        <v/>
      </c>
      <c r="D6056" t="str">
        <f>IF(ISBLANK(Ventas[[#This Row],[Código]]),"",VLOOKUP(Ventas[[#This Row],[Código]],Productos[],3,FALSE))</f>
        <v/>
      </c>
      <c r="E6056" s="22"/>
      <c r="F6056" s="1" t="str">
        <f>IF(ISBLANK(Ventas[[#This Row],[Código]]),"",VLOOKUP(Ventas[[#This Row],[Código]],Productos[],4,FALSE))</f>
        <v/>
      </c>
      <c r="G6056" s="1" t="str">
        <f>IF(ISBLANK(Ventas[[#This Row],[Código]]),"",VLOOKUP(Ventas[[#This Row],[Código]],Productos[],5,FALSE))</f>
        <v/>
      </c>
      <c r="H6056" s="23" t="str">
        <f>IF(ISBLANK(Ventas[[#This Row],[Código]]),"",Ventas[[#This Row],[Precio Unitario]]*Ventas[[#This Row],[Cantidad]])</f>
        <v/>
      </c>
      <c r="I6056" s="1" t="str">
        <f>IF(ISBLANK(Ventas[[#This Row],[Código]]),"",SUM(Ventas[[#This Row],[Monto]],I6055))</f>
        <v/>
      </c>
    </row>
    <row r="6057" spans="3:9" x14ac:dyDescent="0.25">
      <c r="C6057" t="str">
        <f>IF(ISBLANK(Ventas[[#This Row],[Código]]),"",VLOOKUP(Ventas[[#This Row],[Código]],Productos[],2,FALSE))</f>
        <v/>
      </c>
      <c r="D6057" t="str">
        <f>IF(ISBLANK(Ventas[[#This Row],[Código]]),"",VLOOKUP(Ventas[[#This Row],[Código]],Productos[],3,FALSE))</f>
        <v/>
      </c>
      <c r="E6057" s="22"/>
      <c r="F6057" s="1" t="str">
        <f>IF(ISBLANK(Ventas[[#This Row],[Código]]),"",VLOOKUP(Ventas[[#This Row],[Código]],Productos[],4,FALSE))</f>
        <v/>
      </c>
      <c r="G6057" s="1" t="str">
        <f>IF(ISBLANK(Ventas[[#This Row],[Código]]),"",VLOOKUP(Ventas[[#This Row],[Código]],Productos[],5,FALSE))</f>
        <v/>
      </c>
      <c r="H6057" s="23" t="str">
        <f>IF(ISBLANK(Ventas[[#This Row],[Código]]),"",Ventas[[#This Row],[Precio Unitario]]*Ventas[[#This Row],[Cantidad]])</f>
        <v/>
      </c>
      <c r="I6057" s="1" t="str">
        <f>IF(ISBLANK(Ventas[[#This Row],[Código]]),"",SUM(Ventas[[#This Row],[Monto]],I6056))</f>
        <v/>
      </c>
    </row>
    <row r="6058" spans="3:9" x14ac:dyDescent="0.25">
      <c r="C6058" t="str">
        <f>IF(ISBLANK(Ventas[[#This Row],[Código]]),"",VLOOKUP(Ventas[[#This Row],[Código]],Productos[],2,FALSE))</f>
        <v/>
      </c>
      <c r="D6058" t="str">
        <f>IF(ISBLANK(Ventas[[#This Row],[Código]]),"",VLOOKUP(Ventas[[#This Row],[Código]],Productos[],3,FALSE))</f>
        <v/>
      </c>
      <c r="E6058" s="22"/>
      <c r="F6058" s="1" t="str">
        <f>IF(ISBLANK(Ventas[[#This Row],[Código]]),"",VLOOKUP(Ventas[[#This Row],[Código]],Productos[],4,FALSE))</f>
        <v/>
      </c>
      <c r="G6058" s="1" t="str">
        <f>IF(ISBLANK(Ventas[[#This Row],[Código]]),"",VLOOKUP(Ventas[[#This Row],[Código]],Productos[],5,FALSE))</f>
        <v/>
      </c>
      <c r="H6058" s="23" t="str">
        <f>IF(ISBLANK(Ventas[[#This Row],[Código]]),"",Ventas[[#This Row],[Precio Unitario]]*Ventas[[#This Row],[Cantidad]])</f>
        <v/>
      </c>
      <c r="I6058" s="1" t="str">
        <f>IF(ISBLANK(Ventas[[#This Row],[Código]]),"",SUM(Ventas[[#This Row],[Monto]],I6057))</f>
        <v/>
      </c>
    </row>
    <row r="6059" spans="3:9" x14ac:dyDescent="0.25">
      <c r="C6059" t="str">
        <f>IF(ISBLANK(Ventas[[#This Row],[Código]]),"",VLOOKUP(Ventas[[#This Row],[Código]],Productos[],2,FALSE))</f>
        <v/>
      </c>
      <c r="D6059" t="str">
        <f>IF(ISBLANK(Ventas[[#This Row],[Código]]),"",VLOOKUP(Ventas[[#This Row],[Código]],Productos[],3,FALSE))</f>
        <v/>
      </c>
      <c r="E6059" s="22"/>
      <c r="F6059" s="1" t="str">
        <f>IF(ISBLANK(Ventas[[#This Row],[Código]]),"",VLOOKUP(Ventas[[#This Row],[Código]],Productos[],4,FALSE))</f>
        <v/>
      </c>
      <c r="G6059" s="1" t="str">
        <f>IF(ISBLANK(Ventas[[#This Row],[Código]]),"",VLOOKUP(Ventas[[#This Row],[Código]],Productos[],5,FALSE))</f>
        <v/>
      </c>
      <c r="H6059" s="23" t="str">
        <f>IF(ISBLANK(Ventas[[#This Row],[Código]]),"",Ventas[[#This Row],[Precio Unitario]]*Ventas[[#This Row],[Cantidad]])</f>
        <v/>
      </c>
      <c r="I6059" s="1" t="str">
        <f>IF(ISBLANK(Ventas[[#This Row],[Código]]),"",SUM(Ventas[[#This Row],[Monto]],I6058))</f>
        <v/>
      </c>
    </row>
    <row r="6060" spans="3:9" x14ac:dyDescent="0.25">
      <c r="C6060" t="str">
        <f>IF(ISBLANK(Ventas[[#This Row],[Código]]),"",VLOOKUP(Ventas[[#This Row],[Código]],Productos[],2,FALSE))</f>
        <v/>
      </c>
      <c r="D6060" t="str">
        <f>IF(ISBLANK(Ventas[[#This Row],[Código]]),"",VLOOKUP(Ventas[[#This Row],[Código]],Productos[],3,FALSE))</f>
        <v/>
      </c>
      <c r="E6060" s="22"/>
      <c r="F6060" s="1" t="str">
        <f>IF(ISBLANK(Ventas[[#This Row],[Código]]),"",VLOOKUP(Ventas[[#This Row],[Código]],Productos[],4,FALSE))</f>
        <v/>
      </c>
      <c r="G6060" s="1" t="str">
        <f>IF(ISBLANK(Ventas[[#This Row],[Código]]),"",VLOOKUP(Ventas[[#This Row],[Código]],Productos[],5,FALSE))</f>
        <v/>
      </c>
      <c r="H6060" s="23" t="str">
        <f>IF(ISBLANK(Ventas[[#This Row],[Código]]),"",Ventas[[#This Row],[Precio Unitario]]*Ventas[[#This Row],[Cantidad]])</f>
        <v/>
      </c>
      <c r="I6060" s="1" t="str">
        <f>IF(ISBLANK(Ventas[[#This Row],[Código]]),"",SUM(Ventas[[#This Row],[Monto]],I6059))</f>
        <v/>
      </c>
    </row>
    <row r="6061" spans="3:9" x14ac:dyDescent="0.25">
      <c r="C6061" t="str">
        <f>IF(ISBLANK(Ventas[[#This Row],[Código]]),"",VLOOKUP(Ventas[[#This Row],[Código]],Productos[],2,FALSE))</f>
        <v/>
      </c>
      <c r="D6061" t="str">
        <f>IF(ISBLANK(Ventas[[#This Row],[Código]]),"",VLOOKUP(Ventas[[#This Row],[Código]],Productos[],3,FALSE))</f>
        <v/>
      </c>
      <c r="E6061" s="22"/>
      <c r="F6061" s="1" t="str">
        <f>IF(ISBLANK(Ventas[[#This Row],[Código]]),"",VLOOKUP(Ventas[[#This Row],[Código]],Productos[],4,FALSE))</f>
        <v/>
      </c>
      <c r="G6061" s="1" t="str">
        <f>IF(ISBLANK(Ventas[[#This Row],[Código]]),"",VLOOKUP(Ventas[[#This Row],[Código]],Productos[],5,FALSE))</f>
        <v/>
      </c>
      <c r="H6061" s="23" t="str">
        <f>IF(ISBLANK(Ventas[[#This Row],[Código]]),"",Ventas[[#This Row],[Precio Unitario]]*Ventas[[#This Row],[Cantidad]])</f>
        <v/>
      </c>
      <c r="I6061" s="1" t="str">
        <f>IF(ISBLANK(Ventas[[#This Row],[Código]]),"",SUM(Ventas[[#This Row],[Monto]],I6060))</f>
        <v/>
      </c>
    </row>
    <row r="6062" spans="3:9" x14ac:dyDescent="0.25">
      <c r="C6062" t="str">
        <f>IF(ISBLANK(Ventas[[#This Row],[Código]]),"",VLOOKUP(Ventas[[#This Row],[Código]],Productos[],2,FALSE))</f>
        <v/>
      </c>
      <c r="D6062" t="str">
        <f>IF(ISBLANK(Ventas[[#This Row],[Código]]),"",VLOOKUP(Ventas[[#This Row],[Código]],Productos[],3,FALSE))</f>
        <v/>
      </c>
      <c r="E6062" s="22"/>
      <c r="F6062" s="1" t="str">
        <f>IF(ISBLANK(Ventas[[#This Row],[Código]]),"",VLOOKUP(Ventas[[#This Row],[Código]],Productos[],4,FALSE))</f>
        <v/>
      </c>
      <c r="G6062" s="1" t="str">
        <f>IF(ISBLANK(Ventas[[#This Row],[Código]]),"",VLOOKUP(Ventas[[#This Row],[Código]],Productos[],5,FALSE))</f>
        <v/>
      </c>
      <c r="H6062" s="23" t="str">
        <f>IF(ISBLANK(Ventas[[#This Row],[Código]]),"",Ventas[[#This Row],[Precio Unitario]]*Ventas[[#This Row],[Cantidad]])</f>
        <v/>
      </c>
      <c r="I6062" s="1" t="str">
        <f>IF(ISBLANK(Ventas[[#This Row],[Código]]),"",SUM(Ventas[[#This Row],[Monto]],I6061))</f>
        <v/>
      </c>
    </row>
    <row r="6063" spans="3:9" x14ac:dyDescent="0.25">
      <c r="C6063" t="str">
        <f>IF(ISBLANK(Ventas[[#This Row],[Código]]),"",VLOOKUP(Ventas[[#This Row],[Código]],Productos[],2,FALSE))</f>
        <v/>
      </c>
      <c r="D6063" t="str">
        <f>IF(ISBLANK(Ventas[[#This Row],[Código]]),"",VLOOKUP(Ventas[[#This Row],[Código]],Productos[],3,FALSE))</f>
        <v/>
      </c>
      <c r="E6063" s="22"/>
      <c r="F6063" s="1" t="str">
        <f>IF(ISBLANK(Ventas[[#This Row],[Código]]),"",VLOOKUP(Ventas[[#This Row],[Código]],Productos[],4,FALSE))</f>
        <v/>
      </c>
      <c r="G6063" s="1" t="str">
        <f>IF(ISBLANK(Ventas[[#This Row],[Código]]),"",VLOOKUP(Ventas[[#This Row],[Código]],Productos[],5,FALSE))</f>
        <v/>
      </c>
      <c r="H6063" s="23" t="str">
        <f>IF(ISBLANK(Ventas[[#This Row],[Código]]),"",Ventas[[#This Row],[Precio Unitario]]*Ventas[[#This Row],[Cantidad]])</f>
        <v/>
      </c>
      <c r="I6063" s="1" t="str">
        <f>IF(ISBLANK(Ventas[[#This Row],[Código]]),"",SUM(Ventas[[#This Row],[Monto]],I6062))</f>
        <v/>
      </c>
    </row>
    <row r="6064" spans="3:9" x14ac:dyDescent="0.25">
      <c r="C6064" t="str">
        <f>IF(ISBLANK(Ventas[[#This Row],[Código]]),"",VLOOKUP(Ventas[[#This Row],[Código]],Productos[],2,FALSE))</f>
        <v/>
      </c>
      <c r="D6064" t="str">
        <f>IF(ISBLANK(Ventas[[#This Row],[Código]]),"",VLOOKUP(Ventas[[#This Row],[Código]],Productos[],3,FALSE))</f>
        <v/>
      </c>
      <c r="E6064" s="22"/>
      <c r="F6064" s="1" t="str">
        <f>IF(ISBLANK(Ventas[[#This Row],[Código]]),"",VLOOKUP(Ventas[[#This Row],[Código]],Productos[],4,FALSE))</f>
        <v/>
      </c>
      <c r="G6064" s="1" t="str">
        <f>IF(ISBLANK(Ventas[[#This Row],[Código]]),"",VLOOKUP(Ventas[[#This Row],[Código]],Productos[],5,FALSE))</f>
        <v/>
      </c>
      <c r="H6064" s="23" t="str">
        <f>IF(ISBLANK(Ventas[[#This Row],[Código]]),"",Ventas[[#This Row],[Precio Unitario]]*Ventas[[#This Row],[Cantidad]])</f>
        <v/>
      </c>
      <c r="I6064" s="1" t="str">
        <f>IF(ISBLANK(Ventas[[#This Row],[Código]]),"",SUM(Ventas[[#This Row],[Monto]],I6063))</f>
        <v/>
      </c>
    </row>
    <row r="6065" spans="3:9" x14ac:dyDescent="0.25">
      <c r="C6065" t="str">
        <f>IF(ISBLANK(Ventas[[#This Row],[Código]]),"",VLOOKUP(Ventas[[#This Row],[Código]],Productos[],2,FALSE))</f>
        <v/>
      </c>
      <c r="D6065" t="str">
        <f>IF(ISBLANK(Ventas[[#This Row],[Código]]),"",VLOOKUP(Ventas[[#This Row],[Código]],Productos[],3,FALSE))</f>
        <v/>
      </c>
      <c r="E6065" s="22"/>
      <c r="F6065" s="1" t="str">
        <f>IF(ISBLANK(Ventas[[#This Row],[Código]]),"",VLOOKUP(Ventas[[#This Row],[Código]],Productos[],4,FALSE))</f>
        <v/>
      </c>
      <c r="G6065" s="1" t="str">
        <f>IF(ISBLANK(Ventas[[#This Row],[Código]]),"",VLOOKUP(Ventas[[#This Row],[Código]],Productos[],5,FALSE))</f>
        <v/>
      </c>
      <c r="H6065" s="23" t="str">
        <f>IF(ISBLANK(Ventas[[#This Row],[Código]]),"",Ventas[[#This Row],[Precio Unitario]]*Ventas[[#This Row],[Cantidad]])</f>
        <v/>
      </c>
      <c r="I6065" s="1" t="str">
        <f>IF(ISBLANK(Ventas[[#This Row],[Código]]),"",SUM(Ventas[[#This Row],[Monto]],I6064))</f>
        <v/>
      </c>
    </row>
    <row r="6066" spans="3:9" x14ac:dyDescent="0.25">
      <c r="C6066" t="str">
        <f>IF(ISBLANK(Ventas[[#This Row],[Código]]),"",VLOOKUP(Ventas[[#This Row],[Código]],Productos[],2,FALSE))</f>
        <v/>
      </c>
      <c r="D6066" t="str">
        <f>IF(ISBLANK(Ventas[[#This Row],[Código]]),"",VLOOKUP(Ventas[[#This Row],[Código]],Productos[],3,FALSE))</f>
        <v/>
      </c>
      <c r="E6066" s="22"/>
      <c r="F6066" s="1" t="str">
        <f>IF(ISBLANK(Ventas[[#This Row],[Código]]),"",VLOOKUP(Ventas[[#This Row],[Código]],Productos[],4,FALSE))</f>
        <v/>
      </c>
      <c r="G6066" s="1" t="str">
        <f>IF(ISBLANK(Ventas[[#This Row],[Código]]),"",VLOOKUP(Ventas[[#This Row],[Código]],Productos[],5,FALSE))</f>
        <v/>
      </c>
      <c r="H6066" s="23" t="str">
        <f>IF(ISBLANK(Ventas[[#This Row],[Código]]),"",Ventas[[#This Row],[Precio Unitario]]*Ventas[[#This Row],[Cantidad]])</f>
        <v/>
      </c>
      <c r="I6066" s="1" t="str">
        <f>IF(ISBLANK(Ventas[[#This Row],[Código]]),"",SUM(Ventas[[#This Row],[Monto]],I6065))</f>
        <v/>
      </c>
    </row>
    <row r="6067" spans="3:9" x14ac:dyDescent="0.25">
      <c r="C6067" t="str">
        <f>IF(ISBLANK(Ventas[[#This Row],[Código]]),"",VLOOKUP(Ventas[[#This Row],[Código]],Productos[],2,FALSE))</f>
        <v/>
      </c>
      <c r="D6067" t="str">
        <f>IF(ISBLANK(Ventas[[#This Row],[Código]]),"",VLOOKUP(Ventas[[#This Row],[Código]],Productos[],3,FALSE))</f>
        <v/>
      </c>
      <c r="E6067" s="22"/>
      <c r="F6067" s="1" t="str">
        <f>IF(ISBLANK(Ventas[[#This Row],[Código]]),"",VLOOKUP(Ventas[[#This Row],[Código]],Productos[],4,FALSE))</f>
        <v/>
      </c>
      <c r="G6067" s="1" t="str">
        <f>IF(ISBLANK(Ventas[[#This Row],[Código]]),"",VLOOKUP(Ventas[[#This Row],[Código]],Productos[],5,FALSE))</f>
        <v/>
      </c>
      <c r="H6067" s="23" t="str">
        <f>IF(ISBLANK(Ventas[[#This Row],[Código]]),"",Ventas[[#This Row],[Precio Unitario]]*Ventas[[#This Row],[Cantidad]])</f>
        <v/>
      </c>
      <c r="I6067" s="1" t="str">
        <f>IF(ISBLANK(Ventas[[#This Row],[Código]]),"",SUM(Ventas[[#This Row],[Monto]],I6066))</f>
        <v/>
      </c>
    </row>
    <row r="6068" spans="3:9" x14ac:dyDescent="0.25">
      <c r="C6068" t="str">
        <f>IF(ISBLANK(Ventas[[#This Row],[Código]]),"",VLOOKUP(Ventas[[#This Row],[Código]],Productos[],2,FALSE))</f>
        <v/>
      </c>
      <c r="D6068" t="str">
        <f>IF(ISBLANK(Ventas[[#This Row],[Código]]),"",VLOOKUP(Ventas[[#This Row],[Código]],Productos[],3,FALSE))</f>
        <v/>
      </c>
      <c r="E6068" s="22"/>
      <c r="F6068" s="1" t="str">
        <f>IF(ISBLANK(Ventas[[#This Row],[Código]]),"",VLOOKUP(Ventas[[#This Row],[Código]],Productos[],4,FALSE))</f>
        <v/>
      </c>
      <c r="G6068" s="1" t="str">
        <f>IF(ISBLANK(Ventas[[#This Row],[Código]]),"",VLOOKUP(Ventas[[#This Row],[Código]],Productos[],5,FALSE))</f>
        <v/>
      </c>
      <c r="H6068" s="23" t="str">
        <f>IF(ISBLANK(Ventas[[#This Row],[Código]]),"",Ventas[[#This Row],[Precio Unitario]]*Ventas[[#This Row],[Cantidad]])</f>
        <v/>
      </c>
      <c r="I6068" s="1" t="str">
        <f>IF(ISBLANK(Ventas[[#This Row],[Código]]),"",SUM(Ventas[[#This Row],[Monto]],I6067))</f>
        <v/>
      </c>
    </row>
    <row r="6069" spans="3:9" x14ac:dyDescent="0.25">
      <c r="C6069" t="str">
        <f>IF(ISBLANK(Ventas[[#This Row],[Código]]),"",VLOOKUP(Ventas[[#This Row],[Código]],Productos[],2,FALSE))</f>
        <v/>
      </c>
      <c r="D6069" t="str">
        <f>IF(ISBLANK(Ventas[[#This Row],[Código]]),"",VLOOKUP(Ventas[[#This Row],[Código]],Productos[],3,FALSE))</f>
        <v/>
      </c>
      <c r="E6069" s="22"/>
      <c r="F6069" s="1" t="str">
        <f>IF(ISBLANK(Ventas[[#This Row],[Código]]),"",VLOOKUP(Ventas[[#This Row],[Código]],Productos[],4,FALSE))</f>
        <v/>
      </c>
      <c r="G6069" s="1" t="str">
        <f>IF(ISBLANK(Ventas[[#This Row],[Código]]),"",VLOOKUP(Ventas[[#This Row],[Código]],Productos[],5,FALSE))</f>
        <v/>
      </c>
      <c r="H6069" s="23" t="str">
        <f>IF(ISBLANK(Ventas[[#This Row],[Código]]),"",Ventas[[#This Row],[Precio Unitario]]*Ventas[[#This Row],[Cantidad]])</f>
        <v/>
      </c>
      <c r="I6069" s="1" t="str">
        <f>IF(ISBLANK(Ventas[[#This Row],[Código]]),"",SUM(Ventas[[#This Row],[Monto]],I6068))</f>
        <v/>
      </c>
    </row>
    <row r="6070" spans="3:9" x14ac:dyDescent="0.25">
      <c r="C6070" t="str">
        <f>IF(ISBLANK(Ventas[[#This Row],[Código]]),"",VLOOKUP(Ventas[[#This Row],[Código]],Productos[],2,FALSE))</f>
        <v/>
      </c>
      <c r="D6070" t="str">
        <f>IF(ISBLANK(Ventas[[#This Row],[Código]]),"",VLOOKUP(Ventas[[#This Row],[Código]],Productos[],3,FALSE))</f>
        <v/>
      </c>
      <c r="E6070" s="22"/>
      <c r="F6070" s="1" t="str">
        <f>IF(ISBLANK(Ventas[[#This Row],[Código]]),"",VLOOKUP(Ventas[[#This Row],[Código]],Productos[],4,FALSE))</f>
        <v/>
      </c>
      <c r="G6070" s="1" t="str">
        <f>IF(ISBLANK(Ventas[[#This Row],[Código]]),"",VLOOKUP(Ventas[[#This Row],[Código]],Productos[],5,FALSE))</f>
        <v/>
      </c>
      <c r="H6070" s="23" t="str">
        <f>IF(ISBLANK(Ventas[[#This Row],[Código]]),"",Ventas[[#This Row],[Precio Unitario]]*Ventas[[#This Row],[Cantidad]])</f>
        <v/>
      </c>
      <c r="I6070" s="1" t="str">
        <f>IF(ISBLANK(Ventas[[#This Row],[Código]]),"",SUM(Ventas[[#This Row],[Monto]],I6069))</f>
        <v/>
      </c>
    </row>
    <row r="6071" spans="3:9" x14ac:dyDescent="0.25">
      <c r="C6071" t="str">
        <f>IF(ISBLANK(Ventas[[#This Row],[Código]]),"",VLOOKUP(Ventas[[#This Row],[Código]],Productos[],2,FALSE))</f>
        <v/>
      </c>
      <c r="D6071" t="str">
        <f>IF(ISBLANK(Ventas[[#This Row],[Código]]),"",VLOOKUP(Ventas[[#This Row],[Código]],Productos[],3,FALSE))</f>
        <v/>
      </c>
      <c r="E6071" s="22"/>
      <c r="F6071" s="1" t="str">
        <f>IF(ISBLANK(Ventas[[#This Row],[Código]]),"",VLOOKUP(Ventas[[#This Row],[Código]],Productos[],4,FALSE))</f>
        <v/>
      </c>
      <c r="G6071" s="1" t="str">
        <f>IF(ISBLANK(Ventas[[#This Row],[Código]]),"",VLOOKUP(Ventas[[#This Row],[Código]],Productos[],5,FALSE))</f>
        <v/>
      </c>
      <c r="H6071" s="23" t="str">
        <f>IF(ISBLANK(Ventas[[#This Row],[Código]]),"",Ventas[[#This Row],[Precio Unitario]]*Ventas[[#This Row],[Cantidad]])</f>
        <v/>
      </c>
      <c r="I6071" s="1" t="str">
        <f>IF(ISBLANK(Ventas[[#This Row],[Código]]),"",SUM(Ventas[[#This Row],[Monto]],I6070))</f>
        <v/>
      </c>
    </row>
    <row r="6072" spans="3:9" x14ac:dyDescent="0.25">
      <c r="C6072" t="str">
        <f>IF(ISBLANK(Ventas[[#This Row],[Código]]),"",VLOOKUP(Ventas[[#This Row],[Código]],Productos[],2,FALSE))</f>
        <v/>
      </c>
      <c r="D6072" t="str">
        <f>IF(ISBLANK(Ventas[[#This Row],[Código]]),"",VLOOKUP(Ventas[[#This Row],[Código]],Productos[],3,FALSE))</f>
        <v/>
      </c>
      <c r="E6072" s="22"/>
      <c r="F6072" s="1" t="str">
        <f>IF(ISBLANK(Ventas[[#This Row],[Código]]),"",VLOOKUP(Ventas[[#This Row],[Código]],Productos[],4,FALSE))</f>
        <v/>
      </c>
      <c r="G6072" s="1" t="str">
        <f>IF(ISBLANK(Ventas[[#This Row],[Código]]),"",VLOOKUP(Ventas[[#This Row],[Código]],Productos[],5,FALSE))</f>
        <v/>
      </c>
      <c r="H6072" s="23" t="str">
        <f>IF(ISBLANK(Ventas[[#This Row],[Código]]),"",Ventas[[#This Row],[Precio Unitario]]*Ventas[[#This Row],[Cantidad]])</f>
        <v/>
      </c>
      <c r="I6072" s="1" t="str">
        <f>IF(ISBLANK(Ventas[[#This Row],[Código]]),"",SUM(Ventas[[#This Row],[Monto]],I6071))</f>
        <v/>
      </c>
    </row>
    <row r="6073" spans="3:9" x14ac:dyDescent="0.25">
      <c r="C6073" t="str">
        <f>IF(ISBLANK(Ventas[[#This Row],[Código]]),"",VLOOKUP(Ventas[[#This Row],[Código]],Productos[],2,FALSE))</f>
        <v/>
      </c>
      <c r="D6073" t="str">
        <f>IF(ISBLANK(Ventas[[#This Row],[Código]]),"",VLOOKUP(Ventas[[#This Row],[Código]],Productos[],3,FALSE))</f>
        <v/>
      </c>
      <c r="E6073" s="22"/>
      <c r="F6073" s="1" t="str">
        <f>IF(ISBLANK(Ventas[[#This Row],[Código]]),"",VLOOKUP(Ventas[[#This Row],[Código]],Productos[],4,FALSE))</f>
        <v/>
      </c>
      <c r="G6073" s="1" t="str">
        <f>IF(ISBLANK(Ventas[[#This Row],[Código]]),"",VLOOKUP(Ventas[[#This Row],[Código]],Productos[],5,FALSE))</f>
        <v/>
      </c>
      <c r="H6073" s="23" t="str">
        <f>IF(ISBLANK(Ventas[[#This Row],[Código]]),"",Ventas[[#This Row],[Precio Unitario]]*Ventas[[#This Row],[Cantidad]])</f>
        <v/>
      </c>
      <c r="I6073" s="1" t="str">
        <f>IF(ISBLANK(Ventas[[#This Row],[Código]]),"",SUM(Ventas[[#This Row],[Monto]],I6072))</f>
        <v/>
      </c>
    </row>
    <row r="6074" spans="3:9" x14ac:dyDescent="0.25">
      <c r="C6074" t="str">
        <f>IF(ISBLANK(Ventas[[#This Row],[Código]]),"",VLOOKUP(Ventas[[#This Row],[Código]],Productos[],2,FALSE))</f>
        <v/>
      </c>
      <c r="D6074" t="str">
        <f>IF(ISBLANK(Ventas[[#This Row],[Código]]),"",VLOOKUP(Ventas[[#This Row],[Código]],Productos[],3,FALSE))</f>
        <v/>
      </c>
      <c r="E6074" s="22"/>
      <c r="F6074" s="1" t="str">
        <f>IF(ISBLANK(Ventas[[#This Row],[Código]]),"",VLOOKUP(Ventas[[#This Row],[Código]],Productos[],4,FALSE))</f>
        <v/>
      </c>
      <c r="G6074" s="1" t="str">
        <f>IF(ISBLANK(Ventas[[#This Row],[Código]]),"",VLOOKUP(Ventas[[#This Row],[Código]],Productos[],5,FALSE))</f>
        <v/>
      </c>
      <c r="H6074" s="23" t="str">
        <f>IF(ISBLANK(Ventas[[#This Row],[Código]]),"",Ventas[[#This Row],[Precio Unitario]]*Ventas[[#This Row],[Cantidad]])</f>
        <v/>
      </c>
      <c r="I6074" s="1" t="str">
        <f>IF(ISBLANK(Ventas[[#This Row],[Código]]),"",SUM(Ventas[[#This Row],[Monto]],I6073))</f>
        <v/>
      </c>
    </row>
    <row r="6075" spans="3:9" x14ac:dyDescent="0.25">
      <c r="C6075" t="str">
        <f>IF(ISBLANK(Ventas[[#This Row],[Código]]),"",VLOOKUP(Ventas[[#This Row],[Código]],Productos[],2,FALSE))</f>
        <v/>
      </c>
      <c r="D6075" t="str">
        <f>IF(ISBLANK(Ventas[[#This Row],[Código]]),"",VLOOKUP(Ventas[[#This Row],[Código]],Productos[],3,FALSE))</f>
        <v/>
      </c>
      <c r="E6075" s="22"/>
      <c r="F6075" s="1" t="str">
        <f>IF(ISBLANK(Ventas[[#This Row],[Código]]),"",VLOOKUP(Ventas[[#This Row],[Código]],Productos[],4,FALSE))</f>
        <v/>
      </c>
      <c r="G6075" s="1" t="str">
        <f>IF(ISBLANK(Ventas[[#This Row],[Código]]),"",VLOOKUP(Ventas[[#This Row],[Código]],Productos[],5,FALSE))</f>
        <v/>
      </c>
      <c r="H6075" s="23" t="str">
        <f>IF(ISBLANK(Ventas[[#This Row],[Código]]),"",Ventas[[#This Row],[Precio Unitario]]*Ventas[[#This Row],[Cantidad]])</f>
        <v/>
      </c>
      <c r="I6075" s="1" t="str">
        <f>IF(ISBLANK(Ventas[[#This Row],[Código]]),"",SUM(Ventas[[#This Row],[Monto]],I6074))</f>
        <v/>
      </c>
    </row>
    <row r="6076" spans="3:9" x14ac:dyDescent="0.25">
      <c r="C6076" t="str">
        <f>IF(ISBLANK(Ventas[[#This Row],[Código]]),"",VLOOKUP(Ventas[[#This Row],[Código]],Productos[],2,FALSE))</f>
        <v/>
      </c>
      <c r="D6076" t="str">
        <f>IF(ISBLANK(Ventas[[#This Row],[Código]]),"",VLOOKUP(Ventas[[#This Row],[Código]],Productos[],3,FALSE))</f>
        <v/>
      </c>
      <c r="E6076" s="22"/>
      <c r="F6076" s="1" t="str">
        <f>IF(ISBLANK(Ventas[[#This Row],[Código]]),"",VLOOKUP(Ventas[[#This Row],[Código]],Productos[],4,FALSE))</f>
        <v/>
      </c>
      <c r="G6076" s="1" t="str">
        <f>IF(ISBLANK(Ventas[[#This Row],[Código]]),"",VLOOKUP(Ventas[[#This Row],[Código]],Productos[],5,FALSE))</f>
        <v/>
      </c>
      <c r="H6076" s="23" t="str">
        <f>IF(ISBLANK(Ventas[[#This Row],[Código]]),"",Ventas[[#This Row],[Precio Unitario]]*Ventas[[#This Row],[Cantidad]])</f>
        <v/>
      </c>
      <c r="I6076" s="1" t="str">
        <f>IF(ISBLANK(Ventas[[#This Row],[Código]]),"",SUM(Ventas[[#This Row],[Monto]],I6075))</f>
        <v/>
      </c>
    </row>
    <row r="6077" spans="3:9" x14ac:dyDescent="0.25">
      <c r="C6077" t="str">
        <f>IF(ISBLANK(Ventas[[#This Row],[Código]]),"",VLOOKUP(Ventas[[#This Row],[Código]],Productos[],2,FALSE))</f>
        <v/>
      </c>
      <c r="D6077" t="str">
        <f>IF(ISBLANK(Ventas[[#This Row],[Código]]),"",VLOOKUP(Ventas[[#This Row],[Código]],Productos[],3,FALSE))</f>
        <v/>
      </c>
      <c r="E6077" s="22"/>
      <c r="F6077" s="1" t="str">
        <f>IF(ISBLANK(Ventas[[#This Row],[Código]]),"",VLOOKUP(Ventas[[#This Row],[Código]],Productos[],4,FALSE))</f>
        <v/>
      </c>
      <c r="G6077" s="1" t="str">
        <f>IF(ISBLANK(Ventas[[#This Row],[Código]]),"",VLOOKUP(Ventas[[#This Row],[Código]],Productos[],5,FALSE))</f>
        <v/>
      </c>
      <c r="H6077" s="23" t="str">
        <f>IF(ISBLANK(Ventas[[#This Row],[Código]]),"",Ventas[[#This Row],[Precio Unitario]]*Ventas[[#This Row],[Cantidad]])</f>
        <v/>
      </c>
      <c r="I6077" s="1" t="str">
        <f>IF(ISBLANK(Ventas[[#This Row],[Código]]),"",SUM(Ventas[[#This Row],[Monto]],I6076))</f>
        <v/>
      </c>
    </row>
    <row r="6078" spans="3:9" x14ac:dyDescent="0.25">
      <c r="C6078" t="str">
        <f>IF(ISBLANK(Ventas[[#This Row],[Código]]),"",VLOOKUP(Ventas[[#This Row],[Código]],Productos[],2,FALSE))</f>
        <v/>
      </c>
      <c r="D6078" t="str">
        <f>IF(ISBLANK(Ventas[[#This Row],[Código]]),"",VLOOKUP(Ventas[[#This Row],[Código]],Productos[],3,FALSE))</f>
        <v/>
      </c>
      <c r="E6078" s="22"/>
      <c r="F6078" s="1" t="str">
        <f>IF(ISBLANK(Ventas[[#This Row],[Código]]),"",VLOOKUP(Ventas[[#This Row],[Código]],Productos[],4,FALSE))</f>
        <v/>
      </c>
      <c r="G6078" s="1" t="str">
        <f>IF(ISBLANK(Ventas[[#This Row],[Código]]),"",VLOOKUP(Ventas[[#This Row],[Código]],Productos[],5,FALSE))</f>
        <v/>
      </c>
      <c r="H6078" s="23" t="str">
        <f>IF(ISBLANK(Ventas[[#This Row],[Código]]),"",Ventas[[#This Row],[Precio Unitario]]*Ventas[[#This Row],[Cantidad]])</f>
        <v/>
      </c>
      <c r="I6078" s="1" t="str">
        <f>IF(ISBLANK(Ventas[[#This Row],[Código]]),"",SUM(Ventas[[#This Row],[Monto]],I6077))</f>
        <v/>
      </c>
    </row>
    <row r="6079" spans="3:9" x14ac:dyDescent="0.25">
      <c r="C6079" t="str">
        <f>IF(ISBLANK(Ventas[[#This Row],[Código]]),"",VLOOKUP(Ventas[[#This Row],[Código]],Productos[],2,FALSE))</f>
        <v/>
      </c>
      <c r="D6079" t="str">
        <f>IF(ISBLANK(Ventas[[#This Row],[Código]]),"",VLOOKUP(Ventas[[#This Row],[Código]],Productos[],3,FALSE))</f>
        <v/>
      </c>
      <c r="E6079" s="22"/>
      <c r="F6079" s="1" t="str">
        <f>IF(ISBLANK(Ventas[[#This Row],[Código]]),"",VLOOKUP(Ventas[[#This Row],[Código]],Productos[],4,FALSE))</f>
        <v/>
      </c>
      <c r="G6079" s="1" t="str">
        <f>IF(ISBLANK(Ventas[[#This Row],[Código]]),"",VLOOKUP(Ventas[[#This Row],[Código]],Productos[],5,FALSE))</f>
        <v/>
      </c>
      <c r="H6079" s="23" t="str">
        <f>IF(ISBLANK(Ventas[[#This Row],[Código]]),"",Ventas[[#This Row],[Precio Unitario]]*Ventas[[#This Row],[Cantidad]])</f>
        <v/>
      </c>
      <c r="I6079" s="1" t="str">
        <f>IF(ISBLANK(Ventas[[#This Row],[Código]]),"",SUM(Ventas[[#This Row],[Monto]],I6078))</f>
        <v/>
      </c>
    </row>
    <row r="6080" spans="3:9" x14ac:dyDescent="0.25">
      <c r="C6080" t="str">
        <f>IF(ISBLANK(Ventas[[#This Row],[Código]]),"",VLOOKUP(Ventas[[#This Row],[Código]],Productos[],2,FALSE))</f>
        <v/>
      </c>
      <c r="D6080" t="str">
        <f>IF(ISBLANK(Ventas[[#This Row],[Código]]),"",VLOOKUP(Ventas[[#This Row],[Código]],Productos[],3,FALSE))</f>
        <v/>
      </c>
      <c r="E6080" s="22"/>
      <c r="F6080" s="1" t="str">
        <f>IF(ISBLANK(Ventas[[#This Row],[Código]]),"",VLOOKUP(Ventas[[#This Row],[Código]],Productos[],4,FALSE))</f>
        <v/>
      </c>
      <c r="G6080" s="1" t="str">
        <f>IF(ISBLANK(Ventas[[#This Row],[Código]]),"",VLOOKUP(Ventas[[#This Row],[Código]],Productos[],5,FALSE))</f>
        <v/>
      </c>
      <c r="H6080" s="23" t="str">
        <f>IF(ISBLANK(Ventas[[#This Row],[Código]]),"",Ventas[[#This Row],[Precio Unitario]]*Ventas[[#This Row],[Cantidad]])</f>
        <v/>
      </c>
      <c r="I6080" s="1" t="str">
        <f>IF(ISBLANK(Ventas[[#This Row],[Código]]),"",SUM(Ventas[[#This Row],[Monto]],I6079))</f>
        <v/>
      </c>
    </row>
    <row r="6081" spans="3:9" x14ac:dyDescent="0.25">
      <c r="C6081" t="str">
        <f>IF(ISBLANK(Ventas[[#This Row],[Código]]),"",VLOOKUP(Ventas[[#This Row],[Código]],Productos[],2,FALSE))</f>
        <v/>
      </c>
      <c r="D6081" t="str">
        <f>IF(ISBLANK(Ventas[[#This Row],[Código]]),"",VLOOKUP(Ventas[[#This Row],[Código]],Productos[],3,FALSE))</f>
        <v/>
      </c>
      <c r="E6081" s="22"/>
      <c r="F6081" s="1" t="str">
        <f>IF(ISBLANK(Ventas[[#This Row],[Código]]),"",VLOOKUP(Ventas[[#This Row],[Código]],Productos[],4,FALSE))</f>
        <v/>
      </c>
      <c r="G6081" s="1" t="str">
        <f>IF(ISBLANK(Ventas[[#This Row],[Código]]),"",VLOOKUP(Ventas[[#This Row],[Código]],Productos[],5,FALSE))</f>
        <v/>
      </c>
      <c r="H6081" s="23" t="str">
        <f>IF(ISBLANK(Ventas[[#This Row],[Código]]),"",Ventas[[#This Row],[Precio Unitario]]*Ventas[[#This Row],[Cantidad]])</f>
        <v/>
      </c>
      <c r="I6081" s="1" t="str">
        <f>IF(ISBLANK(Ventas[[#This Row],[Código]]),"",SUM(Ventas[[#This Row],[Monto]],I6080))</f>
        <v/>
      </c>
    </row>
    <row r="6082" spans="3:9" x14ac:dyDescent="0.25">
      <c r="C6082" t="str">
        <f>IF(ISBLANK(Ventas[[#This Row],[Código]]),"",VLOOKUP(Ventas[[#This Row],[Código]],Productos[],2,FALSE))</f>
        <v/>
      </c>
      <c r="D6082" t="str">
        <f>IF(ISBLANK(Ventas[[#This Row],[Código]]),"",VLOOKUP(Ventas[[#This Row],[Código]],Productos[],3,FALSE))</f>
        <v/>
      </c>
      <c r="E6082" s="22"/>
      <c r="F6082" s="1" t="str">
        <f>IF(ISBLANK(Ventas[[#This Row],[Código]]),"",VLOOKUP(Ventas[[#This Row],[Código]],Productos[],4,FALSE))</f>
        <v/>
      </c>
      <c r="G6082" s="1" t="str">
        <f>IF(ISBLANK(Ventas[[#This Row],[Código]]),"",VLOOKUP(Ventas[[#This Row],[Código]],Productos[],5,FALSE))</f>
        <v/>
      </c>
      <c r="H6082" s="23" t="str">
        <f>IF(ISBLANK(Ventas[[#This Row],[Código]]),"",Ventas[[#This Row],[Precio Unitario]]*Ventas[[#This Row],[Cantidad]])</f>
        <v/>
      </c>
      <c r="I6082" s="1" t="str">
        <f>IF(ISBLANK(Ventas[[#This Row],[Código]]),"",SUM(Ventas[[#This Row],[Monto]],I6081))</f>
        <v/>
      </c>
    </row>
    <row r="6083" spans="3:9" x14ac:dyDescent="0.25">
      <c r="C6083" t="str">
        <f>IF(ISBLANK(Ventas[[#This Row],[Código]]),"",VLOOKUP(Ventas[[#This Row],[Código]],Productos[],2,FALSE))</f>
        <v/>
      </c>
      <c r="D6083" t="str">
        <f>IF(ISBLANK(Ventas[[#This Row],[Código]]),"",VLOOKUP(Ventas[[#This Row],[Código]],Productos[],3,FALSE))</f>
        <v/>
      </c>
      <c r="E6083" s="22"/>
      <c r="F6083" s="1" t="str">
        <f>IF(ISBLANK(Ventas[[#This Row],[Código]]),"",VLOOKUP(Ventas[[#This Row],[Código]],Productos[],4,FALSE))</f>
        <v/>
      </c>
      <c r="G6083" s="1" t="str">
        <f>IF(ISBLANK(Ventas[[#This Row],[Código]]),"",VLOOKUP(Ventas[[#This Row],[Código]],Productos[],5,FALSE))</f>
        <v/>
      </c>
      <c r="H6083" s="23" t="str">
        <f>IF(ISBLANK(Ventas[[#This Row],[Código]]),"",Ventas[[#This Row],[Precio Unitario]]*Ventas[[#This Row],[Cantidad]])</f>
        <v/>
      </c>
      <c r="I6083" s="1" t="str">
        <f>IF(ISBLANK(Ventas[[#This Row],[Código]]),"",SUM(Ventas[[#This Row],[Monto]],I6082))</f>
        <v/>
      </c>
    </row>
    <row r="6084" spans="3:9" x14ac:dyDescent="0.25">
      <c r="C6084" t="str">
        <f>IF(ISBLANK(Ventas[[#This Row],[Código]]),"",VLOOKUP(Ventas[[#This Row],[Código]],Productos[],2,FALSE))</f>
        <v/>
      </c>
      <c r="D6084" t="str">
        <f>IF(ISBLANK(Ventas[[#This Row],[Código]]),"",VLOOKUP(Ventas[[#This Row],[Código]],Productos[],3,FALSE))</f>
        <v/>
      </c>
      <c r="E6084" s="22"/>
      <c r="F6084" s="1" t="str">
        <f>IF(ISBLANK(Ventas[[#This Row],[Código]]),"",VLOOKUP(Ventas[[#This Row],[Código]],Productos[],4,FALSE))</f>
        <v/>
      </c>
      <c r="G6084" s="1" t="str">
        <f>IF(ISBLANK(Ventas[[#This Row],[Código]]),"",VLOOKUP(Ventas[[#This Row],[Código]],Productos[],5,FALSE))</f>
        <v/>
      </c>
      <c r="H6084" s="23" t="str">
        <f>IF(ISBLANK(Ventas[[#This Row],[Código]]),"",Ventas[[#This Row],[Precio Unitario]]*Ventas[[#This Row],[Cantidad]])</f>
        <v/>
      </c>
      <c r="I6084" s="1" t="str">
        <f>IF(ISBLANK(Ventas[[#This Row],[Código]]),"",SUM(Ventas[[#This Row],[Monto]],I6083))</f>
        <v/>
      </c>
    </row>
    <row r="6085" spans="3:9" x14ac:dyDescent="0.25">
      <c r="C6085" t="str">
        <f>IF(ISBLANK(Ventas[[#This Row],[Código]]),"",VLOOKUP(Ventas[[#This Row],[Código]],Productos[],2,FALSE))</f>
        <v/>
      </c>
      <c r="D6085" t="str">
        <f>IF(ISBLANK(Ventas[[#This Row],[Código]]),"",VLOOKUP(Ventas[[#This Row],[Código]],Productos[],3,FALSE))</f>
        <v/>
      </c>
      <c r="E6085" s="22"/>
      <c r="F6085" s="1" t="str">
        <f>IF(ISBLANK(Ventas[[#This Row],[Código]]),"",VLOOKUP(Ventas[[#This Row],[Código]],Productos[],4,FALSE))</f>
        <v/>
      </c>
      <c r="G6085" s="1" t="str">
        <f>IF(ISBLANK(Ventas[[#This Row],[Código]]),"",VLOOKUP(Ventas[[#This Row],[Código]],Productos[],5,FALSE))</f>
        <v/>
      </c>
      <c r="H6085" s="23" t="str">
        <f>IF(ISBLANK(Ventas[[#This Row],[Código]]),"",Ventas[[#This Row],[Precio Unitario]]*Ventas[[#This Row],[Cantidad]])</f>
        <v/>
      </c>
      <c r="I6085" s="1" t="str">
        <f>IF(ISBLANK(Ventas[[#This Row],[Código]]),"",SUM(Ventas[[#This Row],[Monto]],I6084))</f>
        <v/>
      </c>
    </row>
    <row r="6086" spans="3:9" x14ac:dyDescent="0.25">
      <c r="C6086" t="str">
        <f>IF(ISBLANK(Ventas[[#This Row],[Código]]),"",VLOOKUP(Ventas[[#This Row],[Código]],Productos[],2,FALSE))</f>
        <v/>
      </c>
      <c r="D6086" t="str">
        <f>IF(ISBLANK(Ventas[[#This Row],[Código]]),"",VLOOKUP(Ventas[[#This Row],[Código]],Productos[],3,FALSE))</f>
        <v/>
      </c>
      <c r="E6086" s="22"/>
      <c r="F6086" s="1" t="str">
        <f>IF(ISBLANK(Ventas[[#This Row],[Código]]),"",VLOOKUP(Ventas[[#This Row],[Código]],Productos[],4,FALSE))</f>
        <v/>
      </c>
      <c r="G6086" s="1" t="str">
        <f>IF(ISBLANK(Ventas[[#This Row],[Código]]),"",VLOOKUP(Ventas[[#This Row],[Código]],Productos[],5,FALSE))</f>
        <v/>
      </c>
      <c r="H6086" s="23" t="str">
        <f>IF(ISBLANK(Ventas[[#This Row],[Código]]),"",Ventas[[#This Row],[Precio Unitario]]*Ventas[[#This Row],[Cantidad]])</f>
        <v/>
      </c>
      <c r="I6086" s="1" t="str">
        <f>IF(ISBLANK(Ventas[[#This Row],[Código]]),"",SUM(Ventas[[#This Row],[Monto]],I6085))</f>
        <v/>
      </c>
    </row>
    <row r="6087" spans="3:9" x14ac:dyDescent="0.25">
      <c r="C6087" t="str">
        <f>IF(ISBLANK(Ventas[[#This Row],[Código]]),"",VLOOKUP(Ventas[[#This Row],[Código]],Productos[],2,FALSE))</f>
        <v/>
      </c>
      <c r="D6087" t="str">
        <f>IF(ISBLANK(Ventas[[#This Row],[Código]]),"",VLOOKUP(Ventas[[#This Row],[Código]],Productos[],3,FALSE))</f>
        <v/>
      </c>
      <c r="E6087" s="22"/>
      <c r="F6087" s="1" t="str">
        <f>IF(ISBLANK(Ventas[[#This Row],[Código]]),"",VLOOKUP(Ventas[[#This Row],[Código]],Productos[],4,FALSE))</f>
        <v/>
      </c>
      <c r="G6087" s="1" t="str">
        <f>IF(ISBLANK(Ventas[[#This Row],[Código]]),"",VLOOKUP(Ventas[[#This Row],[Código]],Productos[],5,FALSE))</f>
        <v/>
      </c>
      <c r="H6087" s="23" t="str">
        <f>IF(ISBLANK(Ventas[[#This Row],[Código]]),"",Ventas[[#This Row],[Precio Unitario]]*Ventas[[#This Row],[Cantidad]])</f>
        <v/>
      </c>
      <c r="I6087" s="1" t="str">
        <f>IF(ISBLANK(Ventas[[#This Row],[Código]]),"",SUM(Ventas[[#This Row],[Monto]],I6086))</f>
        <v/>
      </c>
    </row>
    <row r="6088" spans="3:9" x14ac:dyDescent="0.25">
      <c r="C6088" t="str">
        <f>IF(ISBLANK(Ventas[[#This Row],[Código]]),"",VLOOKUP(Ventas[[#This Row],[Código]],Productos[],2,FALSE))</f>
        <v/>
      </c>
      <c r="D6088" t="str">
        <f>IF(ISBLANK(Ventas[[#This Row],[Código]]),"",VLOOKUP(Ventas[[#This Row],[Código]],Productos[],3,FALSE))</f>
        <v/>
      </c>
      <c r="E6088" s="22"/>
      <c r="F6088" s="1" t="str">
        <f>IF(ISBLANK(Ventas[[#This Row],[Código]]),"",VLOOKUP(Ventas[[#This Row],[Código]],Productos[],4,FALSE))</f>
        <v/>
      </c>
      <c r="G6088" s="1" t="str">
        <f>IF(ISBLANK(Ventas[[#This Row],[Código]]),"",VLOOKUP(Ventas[[#This Row],[Código]],Productos[],5,FALSE))</f>
        <v/>
      </c>
      <c r="H6088" s="23" t="str">
        <f>IF(ISBLANK(Ventas[[#This Row],[Código]]),"",Ventas[[#This Row],[Precio Unitario]]*Ventas[[#This Row],[Cantidad]])</f>
        <v/>
      </c>
      <c r="I6088" s="1" t="str">
        <f>IF(ISBLANK(Ventas[[#This Row],[Código]]),"",SUM(Ventas[[#This Row],[Monto]],I6087))</f>
        <v/>
      </c>
    </row>
    <row r="6089" spans="3:9" x14ac:dyDescent="0.25">
      <c r="C6089" t="str">
        <f>IF(ISBLANK(Ventas[[#This Row],[Código]]),"",VLOOKUP(Ventas[[#This Row],[Código]],Productos[],2,FALSE))</f>
        <v/>
      </c>
      <c r="D6089" t="str">
        <f>IF(ISBLANK(Ventas[[#This Row],[Código]]),"",VLOOKUP(Ventas[[#This Row],[Código]],Productos[],3,FALSE))</f>
        <v/>
      </c>
      <c r="E6089" s="22"/>
      <c r="F6089" s="1" t="str">
        <f>IF(ISBLANK(Ventas[[#This Row],[Código]]),"",VLOOKUP(Ventas[[#This Row],[Código]],Productos[],4,FALSE))</f>
        <v/>
      </c>
      <c r="G6089" s="1" t="str">
        <f>IF(ISBLANK(Ventas[[#This Row],[Código]]),"",VLOOKUP(Ventas[[#This Row],[Código]],Productos[],5,FALSE))</f>
        <v/>
      </c>
      <c r="H6089" s="23" t="str">
        <f>IF(ISBLANK(Ventas[[#This Row],[Código]]),"",Ventas[[#This Row],[Precio Unitario]]*Ventas[[#This Row],[Cantidad]])</f>
        <v/>
      </c>
      <c r="I6089" s="1" t="str">
        <f>IF(ISBLANK(Ventas[[#This Row],[Código]]),"",SUM(Ventas[[#This Row],[Monto]],I6088))</f>
        <v/>
      </c>
    </row>
    <row r="6090" spans="3:9" x14ac:dyDescent="0.25">
      <c r="C6090" t="str">
        <f>IF(ISBLANK(Ventas[[#This Row],[Código]]),"",VLOOKUP(Ventas[[#This Row],[Código]],Productos[],2,FALSE))</f>
        <v/>
      </c>
      <c r="D6090" t="str">
        <f>IF(ISBLANK(Ventas[[#This Row],[Código]]),"",VLOOKUP(Ventas[[#This Row],[Código]],Productos[],3,FALSE))</f>
        <v/>
      </c>
      <c r="E6090" s="22"/>
      <c r="F6090" s="1" t="str">
        <f>IF(ISBLANK(Ventas[[#This Row],[Código]]),"",VLOOKUP(Ventas[[#This Row],[Código]],Productos[],4,FALSE))</f>
        <v/>
      </c>
      <c r="G6090" s="1" t="str">
        <f>IF(ISBLANK(Ventas[[#This Row],[Código]]),"",VLOOKUP(Ventas[[#This Row],[Código]],Productos[],5,FALSE))</f>
        <v/>
      </c>
      <c r="H6090" s="23" t="str">
        <f>IF(ISBLANK(Ventas[[#This Row],[Código]]),"",Ventas[[#This Row],[Precio Unitario]]*Ventas[[#This Row],[Cantidad]])</f>
        <v/>
      </c>
      <c r="I6090" s="1" t="str">
        <f>IF(ISBLANK(Ventas[[#This Row],[Código]]),"",SUM(Ventas[[#This Row],[Monto]],I6089))</f>
        <v/>
      </c>
    </row>
    <row r="6091" spans="3:9" x14ac:dyDescent="0.25">
      <c r="C6091" t="str">
        <f>IF(ISBLANK(Ventas[[#This Row],[Código]]),"",VLOOKUP(Ventas[[#This Row],[Código]],Productos[],2,FALSE))</f>
        <v/>
      </c>
      <c r="D6091" t="str">
        <f>IF(ISBLANK(Ventas[[#This Row],[Código]]),"",VLOOKUP(Ventas[[#This Row],[Código]],Productos[],3,FALSE))</f>
        <v/>
      </c>
      <c r="E6091" s="22"/>
      <c r="F6091" s="1" t="str">
        <f>IF(ISBLANK(Ventas[[#This Row],[Código]]),"",VLOOKUP(Ventas[[#This Row],[Código]],Productos[],4,FALSE))</f>
        <v/>
      </c>
      <c r="G6091" s="1" t="str">
        <f>IF(ISBLANK(Ventas[[#This Row],[Código]]),"",VLOOKUP(Ventas[[#This Row],[Código]],Productos[],5,FALSE))</f>
        <v/>
      </c>
      <c r="H6091" s="23" t="str">
        <f>IF(ISBLANK(Ventas[[#This Row],[Código]]),"",Ventas[[#This Row],[Precio Unitario]]*Ventas[[#This Row],[Cantidad]])</f>
        <v/>
      </c>
      <c r="I6091" s="1" t="str">
        <f>IF(ISBLANK(Ventas[[#This Row],[Código]]),"",SUM(Ventas[[#This Row],[Monto]],I6090))</f>
        <v/>
      </c>
    </row>
    <row r="6092" spans="3:9" x14ac:dyDescent="0.25">
      <c r="C6092" t="str">
        <f>IF(ISBLANK(Ventas[[#This Row],[Código]]),"",VLOOKUP(Ventas[[#This Row],[Código]],Productos[],2,FALSE))</f>
        <v/>
      </c>
      <c r="D6092" t="str">
        <f>IF(ISBLANK(Ventas[[#This Row],[Código]]),"",VLOOKUP(Ventas[[#This Row],[Código]],Productos[],3,FALSE))</f>
        <v/>
      </c>
      <c r="E6092" s="22"/>
      <c r="F6092" s="1" t="str">
        <f>IF(ISBLANK(Ventas[[#This Row],[Código]]),"",VLOOKUP(Ventas[[#This Row],[Código]],Productos[],4,FALSE))</f>
        <v/>
      </c>
      <c r="G6092" s="1" t="str">
        <f>IF(ISBLANK(Ventas[[#This Row],[Código]]),"",VLOOKUP(Ventas[[#This Row],[Código]],Productos[],5,FALSE))</f>
        <v/>
      </c>
      <c r="H6092" s="23" t="str">
        <f>IF(ISBLANK(Ventas[[#This Row],[Código]]),"",Ventas[[#This Row],[Precio Unitario]]*Ventas[[#This Row],[Cantidad]])</f>
        <v/>
      </c>
      <c r="I6092" s="1" t="str">
        <f>IF(ISBLANK(Ventas[[#This Row],[Código]]),"",SUM(Ventas[[#This Row],[Monto]],I6091))</f>
        <v/>
      </c>
    </row>
    <row r="6093" spans="3:9" x14ac:dyDescent="0.25">
      <c r="C6093" t="str">
        <f>IF(ISBLANK(Ventas[[#This Row],[Código]]),"",VLOOKUP(Ventas[[#This Row],[Código]],Productos[],2,FALSE))</f>
        <v/>
      </c>
      <c r="D6093" t="str">
        <f>IF(ISBLANK(Ventas[[#This Row],[Código]]),"",VLOOKUP(Ventas[[#This Row],[Código]],Productos[],3,FALSE))</f>
        <v/>
      </c>
      <c r="E6093" s="22"/>
      <c r="F6093" s="1" t="str">
        <f>IF(ISBLANK(Ventas[[#This Row],[Código]]),"",VLOOKUP(Ventas[[#This Row],[Código]],Productos[],4,FALSE))</f>
        <v/>
      </c>
      <c r="G6093" s="1" t="str">
        <f>IF(ISBLANK(Ventas[[#This Row],[Código]]),"",VLOOKUP(Ventas[[#This Row],[Código]],Productos[],5,FALSE))</f>
        <v/>
      </c>
      <c r="H6093" s="23" t="str">
        <f>IF(ISBLANK(Ventas[[#This Row],[Código]]),"",Ventas[[#This Row],[Precio Unitario]]*Ventas[[#This Row],[Cantidad]])</f>
        <v/>
      </c>
      <c r="I6093" s="1" t="str">
        <f>IF(ISBLANK(Ventas[[#This Row],[Código]]),"",SUM(Ventas[[#This Row],[Monto]],I6092))</f>
        <v/>
      </c>
    </row>
    <row r="6094" spans="3:9" x14ac:dyDescent="0.25">
      <c r="C6094" t="str">
        <f>IF(ISBLANK(Ventas[[#This Row],[Código]]),"",VLOOKUP(Ventas[[#This Row],[Código]],Productos[],2,FALSE))</f>
        <v/>
      </c>
      <c r="D6094" t="str">
        <f>IF(ISBLANK(Ventas[[#This Row],[Código]]),"",VLOOKUP(Ventas[[#This Row],[Código]],Productos[],3,FALSE))</f>
        <v/>
      </c>
      <c r="E6094" s="22"/>
      <c r="F6094" s="1" t="str">
        <f>IF(ISBLANK(Ventas[[#This Row],[Código]]),"",VLOOKUP(Ventas[[#This Row],[Código]],Productos[],4,FALSE))</f>
        <v/>
      </c>
      <c r="G6094" s="1" t="str">
        <f>IF(ISBLANK(Ventas[[#This Row],[Código]]),"",VLOOKUP(Ventas[[#This Row],[Código]],Productos[],5,FALSE))</f>
        <v/>
      </c>
      <c r="H6094" s="23" t="str">
        <f>IF(ISBLANK(Ventas[[#This Row],[Código]]),"",Ventas[[#This Row],[Precio Unitario]]*Ventas[[#This Row],[Cantidad]])</f>
        <v/>
      </c>
      <c r="I6094" s="1" t="str">
        <f>IF(ISBLANK(Ventas[[#This Row],[Código]]),"",SUM(Ventas[[#This Row],[Monto]],I6093))</f>
        <v/>
      </c>
    </row>
    <row r="6095" spans="3:9" x14ac:dyDescent="0.25">
      <c r="C6095" t="str">
        <f>IF(ISBLANK(Ventas[[#This Row],[Código]]),"",VLOOKUP(Ventas[[#This Row],[Código]],Productos[],2,FALSE))</f>
        <v/>
      </c>
      <c r="D6095" t="str">
        <f>IF(ISBLANK(Ventas[[#This Row],[Código]]),"",VLOOKUP(Ventas[[#This Row],[Código]],Productos[],3,FALSE))</f>
        <v/>
      </c>
      <c r="E6095" s="22"/>
      <c r="F6095" s="1" t="str">
        <f>IF(ISBLANK(Ventas[[#This Row],[Código]]),"",VLOOKUP(Ventas[[#This Row],[Código]],Productos[],4,FALSE))</f>
        <v/>
      </c>
      <c r="G6095" s="1" t="str">
        <f>IF(ISBLANK(Ventas[[#This Row],[Código]]),"",VLOOKUP(Ventas[[#This Row],[Código]],Productos[],5,FALSE))</f>
        <v/>
      </c>
      <c r="H6095" s="23" t="str">
        <f>IF(ISBLANK(Ventas[[#This Row],[Código]]),"",Ventas[[#This Row],[Precio Unitario]]*Ventas[[#This Row],[Cantidad]])</f>
        <v/>
      </c>
      <c r="I6095" s="1" t="str">
        <f>IF(ISBLANK(Ventas[[#This Row],[Código]]),"",SUM(Ventas[[#This Row],[Monto]],I6094))</f>
        <v/>
      </c>
    </row>
    <row r="6096" spans="3:9" x14ac:dyDescent="0.25">
      <c r="C6096" t="str">
        <f>IF(ISBLANK(Ventas[[#This Row],[Código]]),"",VLOOKUP(Ventas[[#This Row],[Código]],Productos[],2,FALSE))</f>
        <v/>
      </c>
      <c r="D6096" t="str">
        <f>IF(ISBLANK(Ventas[[#This Row],[Código]]),"",VLOOKUP(Ventas[[#This Row],[Código]],Productos[],3,FALSE))</f>
        <v/>
      </c>
      <c r="E6096" s="22"/>
      <c r="F6096" s="1" t="str">
        <f>IF(ISBLANK(Ventas[[#This Row],[Código]]),"",VLOOKUP(Ventas[[#This Row],[Código]],Productos[],4,FALSE))</f>
        <v/>
      </c>
      <c r="G6096" s="1" t="str">
        <f>IF(ISBLANK(Ventas[[#This Row],[Código]]),"",VLOOKUP(Ventas[[#This Row],[Código]],Productos[],5,FALSE))</f>
        <v/>
      </c>
      <c r="H6096" s="23" t="str">
        <f>IF(ISBLANK(Ventas[[#This Row],[Código]]),"",Ventas[[#This Row],[Precio Unitario]]*Ventas[[#This Row],[Cantidad]])</f>
        <v/>
      </c>
      <c r="I6096" s="1" t="str">
        <f>IF(ISBLANK(Ventas[[#This Row],[Código]]),"",SUM(Ventas[[#This Row],[Monto]],I6095))</f>
        <v/>
      </c>
    </row>
    <row r="6097" spans="3:9" x14ac:dyDescent="0.25">
      <c r="C6097" t="str">
        <f>IF(ISBLANK(Ventas[[#This Row],[Código]]),"",VLOOKUP(Ventas[[#This Row],[Código]],Productos[],2,FALSE))</f>
        <v/>
      </c>
      <c r="D6097" t="str">
        <f>IF(ISBLANK(Ventas[[#This Row],[Código]]),"",VLOOKUP(Ventas[[#This Row],[Código]],Productos[],3,FALSE))</f>
        <v/>
      </c>
      <c r="E6097" s="22"/>
      <c r="F6097" s="1" t="str">
        <f>IF(ISBLANK(Ventas[[#This Row],[Código]]),"",VLOOKUP(Ventas[[#This Row],[Código]],Productos[],4,FALSE))</f>
        <v/>
      </c>
      <c r="G6097" s="1" t="str">
        <f>IF(ISBLANK(Ventas[[#This Row],[Código]]),"",VLOOKUP(Ventas[[#This Row],[Código]],Productos[],5,FALSE))</f>
        <v/>
      </c>
      <c r="H6097" s="23" t="str">
        <f>IF(ISBLANK(Ventas[[#This Row],[Código]]),"",Ventas[[#This Row],[Precio Unitario]]*Ventas[[#This Row],[Cantidad]])</f>
        <v/>
      </c>
      <c r="I6097" s="1" t="str">
        <f>IF(ISBLANK(Ventas[[#This Row],[Código]]),"",SUM(Ventas[[#This Row],[Monto]],I6096))</f>
        <v/>
      </c>
    </row>
    <row r="6098" spans="3:9" x14ac:dyDescent="0.25">
      <c r="C6098" t="str">
        <f>IF(ISBLANK(Ventas[[#This Row],[Código]]),"",VLOOKUP(Ventas[[#This Row],[Código]],Productos[],2,FALSE))</f>
        <v/>
      </c>
      <c r="D6098" t="str">
        <f>IF(ISBLANK(Ventas[[#This Row],[Código]]),"",VLOOKUP(Ventas[[#This Row],[Código]],Productos[],3,FALSE))</f>
        <v/>
      </c>
      <c r="E6098" s="22"/>
      <c r="F6098" s="1" t="str">
        <f>IF(ISBLANK(Ventas[[#This Row],[Código]]),"",VLOOKUP(Ventas[[#This Row],[Código]],Productos[],4,FALSE))</f>
        <v/>
      </c>
      <c r="G6098" s="1" t="str">
        <f>IF(ISBLANK(Ventas[[#This Row],[Código]]),"",VLOOKUP(Ventas[[#This Row],[Código]],Productos[],5,FALSE))</f>
        <v/>
      </c>
      <c r="H6098" s="23" t="str">
        <f>IF(ISBLANK(Ventas[[#This Row],[Código]]),"",Ventas[[#This Row],[Precio Unitario]]*Ventas[[#This Row],[Cantidad]])</f>
        <v/>
      </c>
      <c r="I6098" s="1" t="str">
        <f>IF(ISBLANK(Ventas[[#This Row],[Código]]),"",SUM(Ventas[[#This Row],[Monto]],I6097))</f>
        <v/>
      </c>
    </row>
    <row r="6099" spans="3:9" x14ac:dyDescent="0.25">
      <c r="C6099" t="str">
        <f>IF(ISBLANK(Ventas[[#This Row],[Código]]),"",VLOOKUP(Ventas[[#This Row],[Código]],Productos[],2,FALSE))</f>
        <v/>
      </c>
      <c r="D6099" t="str">
        <f>IF(ISBLANK(Ventas[[#This Row],[Código]]),"",VLOOKUP(Ventas[[#This Row],[Código]],Productos[],3,FALSE))</f>
        <v/>
      </c>
      <c r="E6099" s="22"/>
      <c r="F6099" s="1" t="str">
        <f>IF(ISBLANK(Ventas[[#This Row],[Código]]),"",VLOOKUP(Ventas[[#This Row],[Código]],Productos[],4,FALSE))</f>
        <v/>
      </c>
      <c r="G6099" s="1" t="str">
        <f>IF(ISBLANK(Ventas[[#This Row],[Código]]),"",VLOOKUP(Ventas[[#This Row],[Código]],Productos[],5,FALSE))</f>
        <v/>
      </c>
      <c r="H6099" s="23" t="str">
        <f>IF(ISBLANK(Ventas[[#This Row],[Código]]),"",Ventas[[#This Row],[Precio Unitario]]*Ventas[[#This Row],[Cantidad]])</f>
        <v/>
      </c>
      <c r="I6099" s="1" t="str">
        <f>IF(ISBLANK(Ventas[[#This Row],[Código]]),"",SUM(Ventas[[#This Row],[Monto]],I6098))</f>
        <v/>
      </c>
    </row>
    <row r="6100" spans="3:9" x14ac:dyDescent="0.25">
      <c r="C6100" t="str">
        <f>IF(ISBLANK(Ventas[[#This Row],[Código]]),"",VLOOKUP(Ventas[[#This Row],[Código]],Productos[],2,FALSE))</f>
        <v/>
      </c>
      <c r="D6100" t="str">
        <f>IF(ISBLANK(Ventas[[#This Row],[Código]]),"",VLOOKUP(Ventas[[#This Row],[Código]],Productos[],3,FALSE))</f>
        <v/>
      </c>
      <c r="E6100" s="22"/>
      <c r="F6100" s="1" t="str">
        <f>IF(ISBLANK(Ventas[[#This Row],[Código]]),"",VLOOKUP(Ventas[[#This Row],[Código]],Productos[],4,FALSE))</f>
        <v/>
      </c>
      <c r="G6100" s="1" t="str">
        <f>IF(ISBLANK(Ventas[[#This Row],[Código]]),"",VLOOKUP(Ventas[[#This Row],[Código]],Productos[],5,FALSE))</f>
        <v/>
      </c>
      <c r="H6100" s="23" t="str">
        <f>IF(ISBLANK(Ventas[[#This Row],[Código]]),"",Ventas[[#This Row],[Precio Unitario]]*Ventas[[#This Row],[Cantidad]])</f>
        <v/>
      </c>
      <c r="I6100" s="1" t="str">
        <f>IF(ISBLANK(Ventas[[#This Row],[Código]]),"",SUM(Ventas[[#This Row],[Monto]],I6099))</f>
        <v/>
      </c>
    </row>
    <row r="6101" spans="3:9" x14ac:dyDescent="0.25">
      <c r="C6101" t="str">
        <f>IF(ISBLANK(Ventas[[#This Row],[Código]]),"",VLOOKUP(Ventas[[#This Row],[Código]],Productos[],2,FALSE))</f>
        <v/>
      </c>
      <c r="D6101" t="str">
        <f>IF(ISBLANK(Ventas[[#This Row],[Código]]),"",VLOOKUP(Ventas[[#This Row],[Código]],Productos[],3,FALSE))</f>
        <v/>
      </c>
      <c r="E6101" s="22"/>
      <c r="F6101" s="1" t="str">
        <f>IF(ISBLANK(Ventas[[#This Row],[Código]]),"",VLOOKUP(Ventas[[#This Row],[Código]],Productos[],4,FALSE))</f>
        <v/>
      </c>
      <c r="G6101" s="1" t="str">
        <f>IF(ISBLANK(Ventas[[#This Row],[Código]]),"",VLOOKUP(Ventas[[#This Row],[Código]],Productos[],5,FALSE))</f>
        <v/>
      </c>
      <c r="H6101" s="23" t="str">
        <f>IF(ISBLANK(Ventas[[#This Row],[Código]]),"",Ventas[[#This Row],[Precio Unitario]]*Ventas[[#This Row],[Cantidad]])</f>
        <v/>
      </c>
      <c r="I6101" s="1" t="str">
        <f>IF(ISBLANK(Ventas[[#This Row],[Código]]),"",SUM(Ventas[[#This Row],[Monto]],I6100))</f>
        <v/>
      </c>
    </row>
    <row r="6102" spans="3:9" x14ac:dyDescent="0.25">
      <c r="C6102" t="str">
        <f>IF(ISBLANK(Ventas[[#This Row],[Código]]),"",VLOOKUP(Ventas[[#This Row],[Código]],Productos[],2,FALSE))</f>
        <v/>
      </c>
      <c r="D6102" t="str">
        <f>IF(ISBLANK(Ventas[[#This Row],[Código]]),"",VLOOKUP(Ventas[[#This Row],[Código]],Productos[],3,FALSE))</f>
        <v/>
      </c>
      <c r="E6102" s="22"/>
      <c r="F6102" s="1" t="str">
        <f>IF(ISBLANK(Ventas[[#This Row],[Código]]),"",VLOOKUP(Ventas[[#This Row],[Código]],Productos[],4,FALSE))</f>
        <v/>
      </c>
      <c r="G6102" s="1" t="str">
        <f>IF(ISBLANK(Ventas[[#This Row],[Código]]),"",VLOOKUP(Ventas[[#This Row],[Código]],Productos[],5,FALSE))</f>
        <v/>
      </c>
      <c r="H6102" s="23" t="str">
        <f>IF(ISBLANK(Ventas[[#This Row],[Código]]),"",Ventas[[#This Row],[Precio Unitario]]*Ventas[[#This Row],[Cantidad]])</f>
        <v/>
      </c>
      <c r="I6102" s="1" t="str">
        <f>IF(ISBLANK(Ventas[[#This Row],[Código]]),"",SUM(Ventas[[#This Row],[Monto]],I6101))</f>
        <v/>
      </c>
    </row>
    <row r="6103" spans="3:9" x14ac:dyDescent="0.25">
      <c r="C6103" t="str">
        <f>IF(ISBLANK(Ventas[[#This Row],[Código]]),"",VLOOKUP(Ventas[[#This Row],[Código]],Productos[],2,FALSE))</f>
        <v/>
      </c>
      <c r="D6103" t="str">
        <f>IF(ISBLANK(Ventas[[#This Row],[Código]]),"",VLOOKUP(Ventas[[#This Row],[Código]],Productos[],3,FALSE))</f>
        <v/>
      </c>
      <c r="E6103" s="22"/>
      <c r="F6103" s="1" t="str">
        <f>IF(ISBLANK(Ventas[[#This Row],[Código]]),"",VLOOKUP(Ventas[[#This Row],[Código]],Productos[],4,FALSE))</f>
        <v/>
      </c>
      <c r="G6103" s="1" t="str">
        <f>IF(ISBLANK(Ventas[[#This Row],[Código]]),"",VLOOKUP(Ventas[[#This Row],[Código]],Productos[],5,FALSE))</f>
        <v/>
      </c>
      <c r="H6103" s="23" t="str">
        <f>IF(ISBLANK(Ventas[[#This Row],[Código]]),"",Ventas[[#This Row],[Precio Unitario]]*Ventas[[#This Row],[Cantidad]])</f>
        <v/>
      </c>
      <c r="I6103" s="1" t="str">
        <f>IF(ISBLANK(Ventas[[#This Row],[Código]]),"",SUM(Ventas[[#This Row],[Monto]],I6102))</f>
        <v/>
      </c>
    </row>
    <row r="6104" spans="3:9" x14ac:dyDescent="0.25">
      <c r="C6104" t="str">
        <f>IF(ISBLANK(Ventas[[#This Row],[Código]]),"",VLOOKUP(Ventas[[#This Row],[Código]],Productos[],2,FALSE))</f>
        <v/>
      </c>
      <c r="D6104" t="str">
        <f>IF(ISBLANK(Ventas[[#This Row],[Código]]),"",VLOOKUP(Ventas[[#This Row],[Código]],Productos[],3,FALSE))</f>
        <v/>
      </c>
      <c r="E6104" s="22"/>
      <c r="F6104" s="1" t="str">
        <f>IF(ISBLANK(Ventas[[#This Row],[Código]]),"",VLOOKUP(Ventas[[#This Row],[Código]],Productos[],4,FALSE))</f>
        <v/>
      </c>
      <c r="G6104" s="1" t="str">
        <f>IF(ISBLANK(Ventas[[#This Row],[Código]]),"",VLOOKUP(Ventas[[#This Row],[Código]],Productos[],5,FALSE))</f>
        <v/>
      </c>
      <c r="H6104" s="23" t="str">
        <f>IF(ISBLANK(Ventas[[#This Row],[Código]]),"",Ventas[[#This Row],[Precio Unitario]]*Ventas[[#This Row],[Cantidad]])</f>
        <v/>
      </c>
      <c r="I6104" s="1" t="str">
        <f>IF(ISBLANK(Ventas[[#This Row],[Código]]),"",SUM(Ventas[[#This Row],[Monto]],I6103))</f>
        <v/>
      </c>
    </row>
    <row r="6105" spans="3:9" x14ac:dyDescent="0.25">
      <c r="C6105" t="str">
        <f>IF(ISBLANK(Ventas[[#This Row],[Código]]),"",VLOOKUP(Ventas[[#This Row],[Código]],Productos[],2,FALSE))</f>
        <v/>
      </c>
      <c r="D6105" t="str">
        <f>IF(ISBLANK(Ventas[[#This Row],[Código]]),"",VLOOKUP(Ventas[[#This Row],[Código]],Productos[],3,FALSE))</f>
        <v/>
      </c>
      <c r="E6105" s="22"/>
      <c r="F6105" s="1" t="str">
        <f>IF(ISBLANK(Ventas[[#This Row],[Código]]),"",VLOOKUP(Ventas[[#This Row],[Código]],Productos[],4,FALSE))</f>
        <v/>
      </c>
      <c r="G6105" s="1" t="str">
        <f>IF(ISBLANK(Ventas[[#This Row],[Código]]),"",VLOOKUP(Ventas[[#This Row],[Código]],Productos[],5,FALSE))</f>
        <v/>
      </c>
      <c r="H6105" s="23" t="str">
        <f>IF(ISBLANK(Ventas[[#This Row],[Código]]),"",Ventas[[#This Row],[Precio Unitario]]*Ventas[[#This Row],[Cantidad]])</f>
        <v/>
      </c>
      <c r="I6105" s="1" t="str">
        <f>IF(ISBLANK(Ventas[[#This Row],[Código]]),"",SUM(Ventas[[#This Row],[Monto]],I6104))</f>
        <v/>
      </c>
    </row>
    <row r="6106" spans="3:9" x14ac:dyDescent="0.25">
      <c r="C6106" t="str">
        <f>IF(ISBLANK(Ventas[[#This Row],[Código]]),"",VLOOKUP(Ventas[[#This Row],[Código]],Productos[],2,FALSE))</f>
        <v/>
      </c>
      <c r="D6106" t="str">
        <f>IF(ISBLANK(Ventas[[#This Row],[Código]]),"",VLOOKUP(Ventas[[#This Row],[Código]],Productos[],3,FALSE))</f>
        <v/>
      </c>
      <c r="E6106" s="22"/>
      <c r="F6106" s="1" t="str">
        <f>IF(ISBLANK(Ventas[[#This Row],[Código]]),"",VLOOKUP(Ventas[[#This Row],[Código]],Productos[],4,FALSE))</f>
        <v/>
      </c>
      <c r="G6106" s="1" t="str">
        <f>IF(ISBLANK(Ventas[[#This Row],[Código]]),"",VLOOKUP(Ventas[[#This Row],[Código]],Productos[],5,FALSE))</f>
        <v/>
      </c>
      <c r="H6106" s="23" t="str">
        <f>IF(ISBLANK(Ventas[[#This Row],[Código]]),"",Ventas[[#This Row],[Precio Unitario]]*Ventas[[#This Row],[Cantidad]])</f>
        <v/>
      </c>
      <c r="I6106" s="1" t="str">
        <f>IF(ISBLANK(Ventas[[#This Row],[Código]]),"",SUM(Ventas[[#This Row],[Monto]],I6105))</f>
        <v/>
      </c>
    </row>
    <row r="6107" spans="3:9" x14ac:dyDescent="0.25">
      <c r="C6107" t="str">
        <f>IF(ISBLANK(Ventas[[#This Row],[Código]]),"",VLOOKUP(Ventas[[#This Row],[Código]],Productos[],2,FALSE))</f>
        <v/>
      </c>
      <c r="D6107" t="str">
        <f>IF(ISBLANK(Ventas[[#This Row],[Código]]),"",VLOOKUP(Ventas[[#This Row],[Código]],Productos[],3,FALSE))</f>
        <v/>
      </c>
      <c r="E6107" s="22"/>
      <c r="F6107" s="1" t="str">
        <f>IF(ISBLANK(Ventas[[#This Row],[Código]]),"",VLOOKUP(Ventas[[#This Row],[Código]],Productos[],4,FALSE))</f>
        <v/>
      </c>
      <c r="G6107" s="1" t="str">
        <f>IF(ISBLANK(Ventas[[#This Row],[Código]]),"",VLOOKUP(Ventas[[#This Row],[Código]],Productos[],5,FALSE))</f>
        <v/>
      </c>
      <c r="H6107" s="23" t="str">
        <f>IF(ISBLANK(Ventas[[#This Row],[Código]]),"",Ventas[[#This Row],[Precio Unitario]]*Ventas[[#This Row],[Cantidad]])</f>
        <v/>
      </c>
      <c r="I6107" s="1" t="str">
        <f>IF(ISBLANK(Ventas[[#This Row],[Código]]),"",SUM(Ventas[[#This Row],[Monto]],I6106))</f>
        <v/>
      </c>
    </row>
    <row r="6108" spans="3:9" x14ac:dyDescent="0.25">
      <c r="C6108" t="str">
        <f>IF(ISBLANK(Ventas[[#This Row],[Código]]),"",VLOOKUP(Ventas[[#This Row],[Código]],Productos[],2,FALSE))</f>
        <v/>
      </c>
      <c r="D6108" t="str">
        <f>IF(ISBLANK(Ventas[[#This Row],[Código]]),"",VLOOKUP(Ventas[[#This Row],[Código]],Productos[],3,FALSE))</f>
        <v/>
      </c>
      <c r="E6108" s="22"/>
      <c r="F6108" s="1" t="str">
        <f>IF(ISBLANK(Ventas[[#This Row],[Código]]),"",VLOOKUP(Ventas[[#This Row],[Código]],Productos[],4,FALSE))</f>
        <v/>
      </c>
      <c r="G6108" s="1" t="str">
        <f>IF(ISBLANK(Ventas[[#This Row],[Código]]),"",VLOOKUP(Ventas[[#This Row],[Código]],Productos[],5,FALSE))</f>
        <v/>
      </c>
      <c r="H6108" s="23" t="str">
        <f>IF(ISBLANK(Ventas[[#This Row],[Código]]),"",Ventas[[#This Row],[Precio Unitario]]*Ventas[[#This Row],[Cantidad]])</f>
        <v/>
      </c>
      <c r="I6108" s="1" t="str">
        <f>IF(ISBLANK(Ventas[[#This Row],[Código]]),"",SUM(Ventas[[#This Row],[Monto]],I6107))</f>
        <v/>
      </c>
    </row>
    <row r="6109" spans="3:9" x14ac:dyDescent="0.25">
      <c r="C6109" t="str">
        <f>IF(ISBLANK(Ventas[[#This Row],[Código]]),"",VLOOKUP(Ventas[[#This Row],[Código]],Productos[],2,FALSE))</f>
        <v/>
      </c>
      <c r="D6109" t="str">
        <f>IF(ISBLANK(Ventas[[#This Row],[Código]]),"",VLOOKUP(Ventas[[#This Row],[Código]],Productos[],3,FALSE))</f>
        <v/>
      </c>
      <c r="E6109" s="22"/>
      <c r="F6109" s="1" t="str">
        <f>IF(ISBLANK(Ventas[[#This Row],[Código]]),"",VLOOKUP(Ventas[[#This Row],[Código]],Productos[],4,FALSE))</f>
        <v/>
      </c>
      <c r="G6109" s="1" t="str">
        <f>IF(ISBLANK(Ventas[[#This Row],[Código]]),"",VLOOKUP(Ventas[[#This Row],[Código]],Productos[],5,FALSE))</f>
        <v/>
      </c>
      <c r="H6109" s="23" t="str">
        <f>IF(ISBLANK(Ventas[[#This Row],[Código]]),"",Ventas[[#This Row],[Precio Unitario]]*Ventas[[#This Row],[Cantidad]])</f>
        <v/>
      </c>
      <c r="I6109" s="1" t="str">
        <f>IF(ISBLANK(Ventas[[#This Row],[Código]]),"",SUM(Ventas[[#This Row],[Monto]],I6108))</f>
        <v/>
      </c>
    </row>
    <row r="6110" spans="3:9" x14ac:dyDescent="0.25">
      <c r="C6110" t="str">
        <f>IF(ISBLANK(Ventas[[#This Row],[Código]]),"",VLOOKUP(Ventas[[#This Row],[Código]],Productos[],2,FALSE))</f>
        <v/>
      </c>
      <c r="D6110" t="str">
        <f>IF(ISBLANK(Ventas[[#This Row],[Código]]),"",VLOOKUP(Ventas[[#This Row],[Código]],Productos[],3,FALSE))</f>
        <v/>
      </c>
      <c r="E6110" s="22"/>
      <c r="F6110" s="1" t="str">
        <f>IF(ISBLANK(Ventas[[#This Row],[Código]]),"",VLOOKUP(Ventas[[#This Row],[Código]],Productos[],4,FALSE))</f>
        <v/>
      </c>
      <c r="G6110" s="1" t="str">
        <f>IF(ISBLANK(Ventas[[#This Row],[Código]]),"",VLOOKUP(Ventas[[#This Row],[Código]],Productos[],5,FALSE))</f>
        <v/>
      </c>
      <c r="H6110" s="23" t="str">
        <f>IF(ISBLANK(Ventas[[#This Row],[Código]]),"",Ventas[[#This Row],[Precio Unitario]]*Ventas[[#This Row],[Cantidad]])</f>
        <v/>
      </c>
      <c r="I6110" s="1" t="str">
        <f>IF(ISBLANK(Ventas[[#This Row],[Código]]),"",SUM(Ventas[[#This Row],[Monto]],I6109))</f>
        <v/>
      </c>
    </row>
    <row r="6111" spans="3:9" x14ac:dyDescent="0.25">
      <c r="C6111" t="str">
        <f>IF(ISBLANK(Ventas[[#This Row],[Código]]),"",VLOOKUP(Ventas[[#This Row],[Código]],Productos[],2,FALSE))</f>
        <v/>
      </c>
      <c r="D6111" t="str">
        <f>IF(ISBLANK(Ventas[[#This Row],[Código]]),"",VLOOKUP(Ventas[[#This Row],[Código]],Productos[],3,FALSE))</f>
        <v/>
      </c>
      <c r="E6111" s="22"/>
      <c r="F6111" s="1" t="str">
        <f>IF(ISBLANK(Ventas[[#This Row],[Código]]),"",VLOOKUP(Ventas[[#This Row],[Código]],Productos[],4,FALSE))</f>
        <v/>
      </c>
      <c r="G6111" s="1" t="str">
        <f>IF(ISBLANK(Ventas[[#This Row],[Código]]),"",VLOOKUP(Ventas[[#This Row],[Código]],Productos[],5,FALSE))</f>
        <v/>
      </c>
      <c r="H6111" s="23" t="str">
        <f>IF(ISBLANK(Ventas[[#This Row],[Código]]),"",Ventas[[#This Row],[Precio Unitario]]*Ventas[[#This Row],[Cantidad]])</f>
        <v/>
      </c>
      <c r="I6111" s="1" t="str">
        <f>IF(ISBLANK(Ventas[[#This Row],[Código]]),"",SUM(Ventas[[#This Row],[Monto]],I6110))</f>
        <v/>
      </c>
    </row>
    <row r="6112" spans="3:9" x14ac:dyDescent="0.25">
      <c r="C6112" t="str">
        <f>IF(ISBLANK(Ventas[[#This Row],[Código]]),"",VLOOKUP(Ventas[[#This Row],[Código]],Productos[],2,FALSE))</f>
        <v/>
      </c>
      <c r="D6112" t="str">
        <f>IF(ISBLANK(Ventas[[#This Row],[Código]]),"",VLOOKUP(Ventas[[#This Row],[Código]],Productos[],3,FALSE))</f>
        <v/>
      </c>
      <c r="E6112" s="22"/>
      <c r="F6112" s="1" t="str">
        <f>IF(ISBLANK(Ventas[[#This Row],[Código]]),"",VLOOKUP(Ventas[[#This Row],[Código]],Productos[],4,FALSE))</f>
        <v/>
      </c>
      <c r="G6112" s="1" t="str">
        <f>IF(ISBLANK(Ventas[[#This Row],[Código]]),"",VLOOKUP(Ventas[[#This Row],[Código]],Productos[],5,FALSE))</f>
        <v/>
      </c>
      <c r="H6112" s="23" t="str">
        <f>IF(ISBLANK(Ventas[[#This Row],[Código]]),"",Ventas[[#This Row],[Precio Unitario]]*Ventas[[#This Row],[Cantidad]])</f>
        <v/>
      </c>
      <c r="I6112" s="1" t="str">
        <f>IF(ISBLANK(Ventas[[#This Row],[Código]]),"",SUM(Ventas[[#This Row],[Monto]],I6111))</f>
        <v/>
      </c>
    </row>
    <row r="6113" spans="3:9" x14ac:dyDescent="0.25">
      <c r="C6113" t="str">
        <f>IF(ISBLANK(Ventas[[#This Row],[Código]]),"",VLOOKUP(Ventas[[#This Row],[Código]],Productos[],2,FALSE))</f>
        <v/>
      </c>
      <c r="D6113" t="str">
        <f>IF(ISBLANK(Ventas[[#This Row],[Código]]),"",VLOOKUP(Ventas[[#This Row],[Código]],Productos[],3,FALSE))</f>
        <v/>
      </c>
      <c r="E6113" s="22"/>
      <c r="F6113" s="1" t="str">
        <f>IF(ISBLANK(Ventas[[#This Row],[Código]]),"",VLOOKUP(Ventas[[#This Row],[Código]],Productos[],4,FALSE))</f>
        <v/>
      </c>
      <c r="G6113" s="1" t="str">
        <f>IF(ISBLANK(Ventas[[#This Row],[Código]]),"",VLOOKUP(Ventas[[#This Row],[Código]],Productos[],5,FALSE))</f>
        <v/>
      </c>
      <c r="H6113" s="23" t="str">
        <f>IF(ISBLANK(Ventas[[#This Row],[Código]]),"",Ventas[[#This Row],[Precio Unitario]]*Ventas[[#This Row],[Cantidad]])</f>
        <v/>
      </c>
      <c r="I6113" s="1" t="str">
        <f>IF(ISBLANK(Ventas[[#This Row],[Código]]),"",SUM(Ventas[[#This Row],[Monto]],I6112))</f>
        <v/>
      </c>
    </row>
    <row r="6114" spans="3:9" x14ac:dyDescent="0.25">
      <c r="C6114" t="str">
        <f>IF(ISBLANK(Ventas[[#This Row],[Código]]),"",VLOOKUP(Ventas[[#This Row],[Código]],Productos[],2,FALSE))</f>
        <v/>
      </c>
      <c r="D6114" t="str">
        <f>IF(ISBLANK(Ventas[[#This Row],[Código]]),"",VLOOKUP(Ventas[[#This Row],[Código]],Productos[],3,FALSE))</f>
        <v/>
      </c>
      <c r="E6114" s="22"/>
      <c r="F6114" s="1" t="str">
        <f>IF(ISBLANK(Ventas[[#This Row],[Código]]),"",VLOOKUP(Ventas[[#This Row],[Código]],Productos[],4,FALSE))</f>
        <v/>
      </c>
      <c r="G6114" s="1" t="str">
        <f>IF(ISBLANK(Ventas[[#This Row],[Código]]),"",VLOOKUP(Ventas[[#This Row],[Código]],Productos[],5,FALSE))</f>
        <v/>
      </c>
      <c r="H6114" s="23" t="str">
        <f>IF(ISBLANK(Ventas[[#This Row],[Código]]),"",Ventas[[#This Row],[Precio Unitario]]*Ventas[[#This Row],[Cantidad]])</f>
        <v/>
      </c>
      <c r="I6114" s="1" t="str">
        <f>IF(ISBLANK(Ventas[[#This Row],[Código]]),"",SUM(Ventas[[#This Row],[Monto]],I6113))</f>
        <v/>
      </c>
    </row>
    <row r="6115" spans="3:9" x14ac:dyDescent="0.25">
      <c r="C6115" t="str">
        <f>IF(ISBLANK(Ventas[[#This Row],[Código]]),"",VLOOKUP(Ventas[[#This Row],[Código]],Productos[],2,FALSE))</f>
        <v/>
      </c>
      <c r="D6115" t="str">
        <f>IF(ISBLANK(Ventas[[#This Row],[Código]]),"",VLOOKUP(Ventas[[#This Row],[Código]],Productos[],3,FALSE))</f>
        <v/>
      </c>
      <c r="E6115" s="22"/>
      <c r="F6115" s="1" t="str">
        <f>IF(ISBLANK(Ventas[[#This Row],[Código]]),"",VLOOKUP(Ventas[[#This Row],[Código]],Productos[],4,FALSE))</f>
        <v/>
      </c>
      <c r="G6115" s="1" t="str">
        <f>IF(ISBLANK(Ventas[[#This Row],[Código]]),"",VLOOKUP(Ventas[[#This Row],[Código]],Productos[],5,FALSE))</f>
        <v/>
      </c>
      <c r="H6115" s="23" t="str">
        <f>IF(ISBLANK(Ventas[[#This Row],[Código]]),"",Ventas[[#This Row],[Precio Unitario]]*Ventas[[#This Row],[Cantidad]])</f>
        <v/>
      </c>
      <c r="I6115" s="1" t="str">
        <f>IF(ISBLANK(Ventas[[#This Row],[Código]]),"",SUM(Ventas[[#This Row],[Monto]],I6114))</f>
        <v/>
      </c>
    </row>
    <row r="6116" spans="3:9" x14ac:dyDescent="0.25">
      <c r="C6116" t="str">
        <f>IF(ISBLANK(Ventas[[#This Row],[Código]]),"",VLOOKUP(Ventas[[#This Row],[Código]],Productos[],2,FALSE))</f>
        <v/>
      </c>
      <c r="D6116" t="str">
        <f>IF(ISBLANK(Ventas[[#This Row],[Código]]),"",VLOOKUP(Ventas[[#This Row],[Código]],Productos[],3,FALSE))</f>
        <v/>
      </c>
      <c r="E6116" s="22"/>
      <c r="F6116" s="1" t="str">
        <f>IF(ISBLANK(Ventas[[#This Row],[Código]]),"",VLOOKUP(Ventas[[#This Row],[Código]],Productos[],4,FALSE))</f>
        <v/>
      </c>
      <c r="G6116" s="1" t="str">
        <f>IF(ISBLANK(Ventas[[#This Row],[Código]]),"",VLOOKUP(Ventas[[#This Row],[Código]],Productos[],5,FALSE))</f>
        <v/>
      </c>
      <c r="H6116" s="23" t="str">
        <f>IF(ISBLANK(Ventas[[#This Row],[Código]]),"",Ventas[[#This Row],[Precio Unitario]]*Ventas[[#This Row],[Cantidad]])</f>
        <v/>
      </c>
      <c r="I6116" s="1" t="str">
        <f>IF(ISBLANK(Ventas[[#This Row],[Código]]),"",SUM(Ventas[[#This Row],[Monto]],I6115))</f>
        <v/>
      </c>
    </row>
    <row r="6117" spans="3:9" x14ac:dyDescent="0.25">
      <c r="C6117" t="str">
        <f>IF(ISBLANK(Ventas[[#This Row],[Código]]),"",VLOOKUP(Ventas[[#This Row],[Código]],Productos[],2,FALSE))</f>
        <v/>
      </c>
      <c r="D6117" t="str">
        <f>IF(ISBLANK(Ventas[[#This Row],[Código]]),"",VLOOKUP(Ventas[[#This Row],[Código]],Productos[],3,FALSE))</f>
        <v/>
      </c>
      <c r="E6117" s="22"/>
      <c r="F6117" s="1" t="str">
        <f>IF(ISBLANK(Ventas[[#This Row],[Código]]),"",VLOOKUP(Ventas[[#This Row],[Código]],Productos[],4,FALSE))</f>
        <v/>
      </c>
      <c r="G6117" s="1" t="str">
        <f>IF(ISBLANK(Ventas[[#This Row],[Código]]),"",VLOOKUP(Ventas[[#This Row],[Código]],Productos[],5,FALSE))</f>
        <v/>
      </c>
      <c r="H6117" s="23" t="str">
        <f>IF(ISBLANK(Ventas[[#This Row],[Código]]),"",Ventas[[#This Row],[Precio Unitario]]*Ventas[[#This Row],[Cantidad]])</f>
        <v/>
      </c>
      <c r="I6117" s="1" t="str">
        <f>IF(ISBLANK(Ventas[[#This Row],[Código]]),"",SUM(Ventas[[#This Row],[Monto]],I6116))</f>
        <v/>
      </c>
    </row>
    <row r="6118" spans="3:9" x14ac:dyDescent="0.25">
      <c r="C6118" t="str">
        <f>IF(ISBLANK(Ventas[[#This Row],[Código]]),"",VLOOKUP(Ventas[[#This Row],[Código]],Productos[],2,FALSE))</f>
        <v/>
      </c>
      <c r="D6118" t="str">
        <f>IF(ISBLANK(Ventas[[#This Row],[Código]]),"",VLOOKUP(Ventas[[#This Row],[Código]],Productos[],3,FALSE))</f>
        <v/>
      </c>
      <c r="E6118" s="22"/>
      <c r="F6118" s="1" t="str">
        <f>IF(ISBLANK(Ventas[[#This Row],[Código]]),"",VLOOKUP(Ventas[[#This Row],[Código]],Productos[],4,FALSE))</f>
        <v/>
      </c>
      <c r="G6118" s="1" t="str">
        <f>IF(ISBLANK(Ventas[[#This Row],[Código]]),"",VLOOKUP(Ventas[[#This Row],[Código]],Productos[],5,FALSE))</f>
        <v/>
      </c>
      <c r="H6118" s="23" t="str">
        <f>IF(ISBLANK(Ventas[[#This Row],[Código]]),"",Ventas[[#This Row],[Precio Unitario]]*Ventas[[#This Row],[Cantidad]])</f>
        <v/>
      </c>
      <c r="I6118" s="1" t="str">
        <f>IF(ISBLANK(Ventas[[#This Row],[Código]]),"",SUM(Ventas[[#This Row],[Monto]],I6117))</f>
        <v/>
      </c>
    </row>
    <row r="6119" spans="3:9" x14ac:dyDescent="0.25">
      <c r="C6119" t="str">
        <f>IF(ISBLANK(Ventas[[#This Row],[Código]]),"",VLOOKUP(Ventas[[#This Row],[Código]],Productos[],2,FALSE))</f>
        <v/>
      </c>
      <c r="D6119" t="str">
        <f>IF(ISBLANK(Ventas[[#This Row],[Código]]),"",VLOOKUP(Ventas[[#This Row],[Código]],Productos[],3,FALSE))</f>
        <v/>
      </c>
      <c r="E6119" s="22"/>
      <c r="F6119" s="1" t="str">
        <f>IF(ISBLANK(Ventas[[#This Row],[Código]]),"",VLOOKUP(Ventas[[#This Row],[Código]],Productos[],4,FALSE))</f>
        <v/>
      </c>
      <c r="G6119" s="1" t="str">
        <f>IF(ISBLANK(Ventas[[#This Row],[Código]]),"",VLOOKUP(Ventas[[#This Row],[Código]],Productos[],5,FALSE))</f>
        <v/>
      </c>
      <c r="H6119" s="23" t="str">
        <f>IF(ISBLANK(Ventas[[#This Row],[Código]]),"",Ventas[[#This Row],[Precio Unitario]]*Ventas[[#This Row],[Cantidad]])</f>
        <v/>
      </c>
      <c r="I6119" s="1" t="str">
        <f>IF(ISBLANK(Ventas[[#This Row],[Código]]),"",SUM(Ventas[[#This Row],[Monto]],I6118))</f>
        <v/>
      </c>
    </row>
    <row r="6120" spans="3:9" x14ac:dyDescent="0.25">
      <c r="C6120" t="str">
        <f>IF(ISBLANK(Ventas[[#This Row],[Código]]),"",VLOOKUP(Ventas[[#This Row],[Código]],Productos[],2,FALSE))</f>
        <v/>
      </c>
      <c r="D6120" t="str">
        <f>IF(ISBLANK(Ventas[[#This Row],[Código]]),"",VLOOKUP(Ventas[[#This Row],[Código]],Productos[],3,FALSE))</f>
        <v/>
      </c>
      <c r="E6120" s="22"/>
      <c r="F6120" s="1" t="str">
        <f>IF(ISBLANK(Ventas[[#This Row],[Código]]),"",VLOOKUP(Ventas[[#This Row],[Código]],Productos[],4,FALSE))</f>
        <v/>
      </c>
      <c r="G6120" s="1" t="str">
        <f>IF(ISBLANK(Ventas[[#This Row],[Código]]),"",VLOOKUP(Ventas[[#This Row],[Código]],Productos[],5,FALSE))</f>
        <v/>
      </c>
      <c r="H6120" s="23" t="str">
        <f>IF(ISBLANK(Ventas[[#This Row],[Código]]),"",Ventas[[#This Row],[Precio Unitario]]*Ventas[[#This Row],[Cantidad]])</f>
        <v/>
      </c>
      <c r="I6120" s="1" t="str">
        <f>IF(ISBLANK(Ventas[[#This Row],[Código]]),"",SUM(Ventas[[#This Row],[Monto]],I6119))</f>
        <v/>
      </c>
    </row>
    <row r="6121" spans="3:9" x14ac:dyDescent="0.25">
      <c r="C6121" t="str">
        <f>IF(ISBLANK(Ventas[[#This Row],[Código]]),"",VLOOKUP(Ventas[[#This Row],[Código]],Productos[],2,FALSE))</f>
        <v/>
      </c>
      <c r="D6121" t="str">
        <f>IF(ISBLANK(Ventas[[#This Row],[Código]]),"",VLOOKUP(Ventas[[#This Row],[Código]],Productos[],3,FALSE))</f>
        <v/>
      </c>
      <c r="E6121" s="22"/>
      <c r="F6121" s="1" t="str">
        <f>IF(ISBLANK(Ventas[[#This Row],[Código]]),"",VLOOKUP(Ventas[[#This Row],[Código]],Productos[],4,FALSE))</f>
        <v/>
      </c>
      <c r="G6121" s="1" t="str">
        <f>IF(ISBLANK(Ventas[[#This Row],[Código]]),"",VLOOKUP(Ventas[[#This Row],[Código]],Productos[],5,FALSE))</f>
        <v/>
      </c>
      <c r="H6121" s="23" t="str">
        <f>IF(ISBLANK(Ventas[[#This Row],[Código]]),"",Ventas[[#This Row],[Precio Unitario]]*Ventas[[#This Row],[Cantidad]])</f>
        <v/>
      </c>
      <c r="I6121" s="1" t="str">
        <f>IF(ISBLANK(Ventas[[#This Row],[Código]]),"",SUM(Ventas[[#This Row],[Monto]],I6120))</f>
        <v/>
      </c>
    </row>
    <row r="6122" spans="3:9" x14ac:dyDescent="0.25">
      <c r="C6122" t="str">
        <f>IF(ISBLANK(Ventas[[#This Row],[Código]]),"",VLOOKUP(Ventas[[#This Row],[Código]],Productos[],2,FALSE))</f>
        <v/>
      </c>
      <c r="D6122" t="str">
        <f>IF(ISBLANK(Ventas[[#This Row],[Código]]),"",VLOOKUP(Ventas[[#This Row],[Código]],Productos[],3,FALSE))</f>
        <v/>
      </c>
      <c r="E6122" s="22"/>
      <c r="F6122" s="1" t="str">
        <f>IF(ISBLANK(Ventas[[#This Row],[Código]]),"",VLOOKUP(Ventas[[#This Row],[Código]],Productos[],4,FALSE))</f>
        <v/>
      </c>
      <c r="G6122" s="1" t="str">
        <f>IF(ISBLANK(Ventas[[#This Row],[Código]]),"",VLOOKUP(Ventas[[#This Row],[Código]],Productos[],5,FALSE))</f>
        <v/>
      </c>
      <c r="H6122" s="23" t="str">
        <f>IF(ISBLANK(Ventas[[#This Row],[Código]]),"",Ventas[[#This Row],[Precio Unitario]]*Ventas[[#This Row],[Cantidad]])</f>
        <v/>
      </c>
      <c r="I6122" s="1" t="str">
        <f>IF(ISBLANK(Ventas[[#This Row],[Código]]),"",SUM(Ventas[[#This Row],[Monto]],I6121))</f>
        <v/>
      </c>
    </row>
    <row r="6123" spans="3:9" x14ac:dyDescent="0.25">
      <c r="C6123" t="str">
        <f>IF(ISBLANK(Ventas[[#This Row],[Código]]),"",VLOOKUP(Ventas[[#This Row],[Código]],Productos[],2,FALSE))</f>
        <v/>
      </c>
      <c r="D6123" t="str">
        <f>IF(ISBLANK(Ventas[[#This Row],[Código]]),"",VLOOKUP(Ventas[[#This Row],[Código]],Productos[],3,FALSE))</f>
        <v/>
      </c>
      <c r="E6123" s="22"/>
      <c r="F6123" s="1" t="str">
        <f>IF(ISBLANK(Ventas[[#This Row],[Código]]),"",VLOOKUP(Ventas[[#This Row],[Código]],Productos[],4,FALSE))</f>
        <v/>
      </c>
      <c r="G6123" s="1" t="str">
        <f>IF(ISBLANK(Ventas[[#This Row],[Código]]),"",VLOOKUP(Ventas[[#This Row],[Código]],Productos[],5,FALSE))</f>
        <v/>
      </c>
      <c r="H6123" s="23" t="str">
        <f>IF(ISBLANK(Ventas[[#This Row],[Código]]),"",Ventas[[#This Row],[Precio Unitario]]*Ventas[[#This Row],[Cantidad]])</f>
        <v/>
      </c>
      <c r="I6123" s="1" t="str">
        <f>IF(ISBLANK(Ventas[[#This Row],[Código]]),"",SUM(Ventas[[#This Row],[Monto]],I6122))</f>
        <v/>
      </c>
    </row>
    <row r="6124" spans="3:9" x14ac:dyDescent="0.25">
      <c r="C6124" t="str">
        <f>IF(ISBLANK(Ventas[[#This Row],[Código]]),"",VLOOKUP(Ventas[[#This Row],[Código]],Productos[],2,FALSE))</f>
        <v/>
      </c>
      <c r="D6124" t="str">
        <f>IF(ISBLANK(Ventas[[#This Row],[Código]]),"",VLOOKUP(Ventas[[#This Row],[Código]],Productos[],3,FALSE))</f>
        <v/>
      </c>
      <c r="E6124" s="22"/>
      <c r="F6124" s="1" t="str">
        <f>IF(ISBLANK(Ventas[[#This Row],[Código]]),"",VLOOKUP(Ventas[[#This Row],[Código]],Productos[],4,FALSE))</f>
        <v/>
      </c>
      <c r="G6124" s="1" t="str">
        <f>IF(ISBLANK(Ventas[[#This Row],[Código]]),"",VLOOKUP(Ventas[[#This Row],[Código]],Productos[],5,FALSE))</f>
        <v/>
      </c>
      <c r="H6124" s="23" t="str">
        <f>IF(ISBLANK(Ventas[[#This Row],[Código]]),"",Ventas[[#This Row],[Precio Unitario]]*Ventas[[#This Row],[Cantidad]])</f>
        <v/>
      </c>
      <c r="I6124" s="1" t="str">
        <f>IF(ISBLANK(Ventas[[#This Row],[Código]]),"",SUM(Ventas[[#This Row],[Monto]],I6123))</f>
        <v/>
      </c>
    </row>
    <row r="6125" spans="3:9" x14ac:dyDescent="0.25">
      <c r="C6125" t="str">
        <f>IF(ISBLANK(Ventas[[#This Row],[Código]]),"",VLOOKUP(Ventas[[#This Row],[Código]],Productos[],2,FALSE))</f>
        <v/>
      </c>
      <c r="D6125" t="str">
        <f>IF(ISBLANK(Ventas[[#This Row],[Código]]),"",VLOOKUP(Ventas[[#This Row],[Código]],Productos[],3,FALSE))</f>
        <v/>
      </c>
      <c r="E6125" s="22"/>
      <c r="F6125" s="1" t="str">
        <f>IF(ISBLANK(Ventas[[#This Row],[Código]]),"",VLOOKUP(Ventas[[#This Row],[Código]],Productos[],4,FALSE))</f>
        <v/>
      </c>
      <c r="G6125" s="1" t="str">
        <f>IF(ISBLANK(Ventas[[#This Row],[Código]]),"",VLOOKUP(Ventas[[#This Row],[Código]],Productos[],5,FALSE))</f>
        <v/>
      </c>
      <c r="H6125" s="23" t="str">
        <f>IF(ISBLANK(Ventas[[#This Row],[Código]]),"",Ventas[[#This Row],[Precio Unitario]]*Ventas[[#This Row],[Cantidad]])</f>
        <v/>
      </c>
      <c r="I6125" s="1" t="str">
        <f>IF(ISBLANK(Ventas[[#This Row],[Código]]),"",SUM(Ventas[[#This Row],[Monto]],I6124))</f>
        <v/>
      </c>
    </row>
    <row r="6126" spans="3:9" x14ac:dyDescent="0.25">
      <c r="C6126" t="str">
        <f>IF(ISBLANK(Ventas[[#This Row],[Código]]),"",VLOOKUP(Ventas[[#This Row],[Código]],Productos[],2,FALSE))</f>
        <v/>
      </c>
      <c r="D6126" t="str">
        <f>IF(ISBLANK(Ventas[[#This Row],[Código]]),"",VLOOKUP(Ventas[[#This Row],[Código]],Productos[],3,FALSE))</f>
        <v/>
      </c>
      <c r="E6126" s="22"/>
      <c r="F6126" s="1" t="str">
        <f>IF(ISBLANK(Ventas[[#This Row],[Código]]),"",VLOOKUP(Ventas[[#This Row],[Código]],Productos[],4,FALSE))</f>
        <v/>
      </c>
      <c r="G6126" s="1" t="str">
        <f>IF(ISBLANK(Ventas[[#This Row],[Código]]),"",VLOOKUP(Ventas[[#This Row],[Código]],Productos[],5,FALSE))</f>
        <v/>
      </c>
      <c r="H6126" s="23" t="str">
        <f>IF(ISBLANK(Ventas[[#This Row],[Código]]),"",Ventas[[#This Row],[Precio Unitario]]*Ventas[[#This Row],[Cantidad]])</f>
        <v/>
      </c>
      <c r="I6126" s="1" t="str">
        <f>IF(ISBLANK(Ventas[[#This Row],[Código]]),"",SUM(Ventas[[#This Row],[Monto]],I6125))</f>
        <v/>
      </c>
    </row>
    <row r="6127" spans="3:9" x14ac:dyDescent="0.25">
      <c r="C6127" t="str">
        <f>IF(ISBLANK(Ventas[[#This Row],[Código]]),"",VLOOKUP(Ventas[[#This Row],[Código]],Productos[],2,FALSE))</f>
        <v/>
      </c>
      <c r="D6127" t="str">
        <f>IF(ISBLANK(Ventas[[#This Row],[Código]]),"",VLOOKUP(Ventas[[#This Row],[Código]],Productos[],3,FALSE))</f>
        <v/>
      </c>
      <c r="E6127" s="22"/>
      <c r="F6127" s="1" t="str">
        <f>IF(ISBLANK(Ventas[[#This Row],[Código]]),"",VLOOKUP(Ventas[[#This Row],[Código]],Productos[],4,FALSE))</f>
        <v/>
      </c>
      <c r="G6127" s="1" t="str">
        <f>IF(ISBLANK(Ventas[[#This Row],[Código]]),"",VLOOKUP(Ventas[[#This Row],[Código]],Productos[],5,FALSE))</f>
        <v/>
      </c>
      <c r="H6127" s="23" t="str">
        <f>IF(ISBLANK(Ventas[[#This Row],[Código]]),"",Ventas[[#This Row],[Precio Unitario]]*Ventas[[#This Row],[Cantidad]])</f>
        <v/>
      </c>
      <c r="I6127" s="1" t="str">
        <f>IF(ISBLANK(Ventas[[#This Row],[Código]]),"",SUM(Ventas[[#This Row],[Monto]],I6126))</f>
        <v/>
      </c>
    </row>
    <row r="6128" spans="3:9" x14ac:dyDescent="0.25">
      <c r="C6128" t="str">
        <f>IF(ISBLANK(Ventas[[#This Row],[Código]]),"",VLOOKUP(Ventas[[#This Row],[Código]],Productos[],2,FALSE))</f>
        <v/>
      </c>
      <c r="D6128" t="str">
        <f>IF(ISBLANK(Ventas[[#This Row],[Código]]),"",VLOOKUP(Ventas[[#This Row],[Código]],Productos[],3,FALSE))</f>
        <v/>
      </c>
      <c r="E6128" s="22"/>
      <c r="F6128" s="1" t="str">
        <f>IF(ISBLANK(Ventas[[#This Row],[Código]]),"",VLOOKUP(Ventas[[#This Row],[Código]],Productos[],4,FALSE))</f>
        <v/>
      </c>
      <c r="G6128" s="1" t="str">
        <f>IF(ISBLANK(Ventas[[#This Row],[Código]]),"",VLOOKUP(Ventas[[#This Row],[Código]],Productos[],5,FALSE))</f>
        <v/>
      </c>
      <c r="H6128" s="23" t="str">
        <f>IF(ISBLANK(Ventas[[#This Row],[Código]]),"",Ventas[[#This Row],[Precio Unitario]]*Ventas[[#This Row],[Cantidad]])</f>
        <v/>
      </c>
      <c r="I6128" s="1" t="str">
        <f>IF(ISBLANK(Ventas[[#This Row],[Código]]),"",SUM(Ventas[[#This Row],[Monto]],I6127))</f>
        <v/>
      </c>
    </row>
    <row r="6129" spans="3:9" x14ac:dyDescent="0.25">
      <c r="C6129" t="str">
        <f>IF(ISBLANK(Ventas[[#This Row],[Código]]),"",VLOOKUP(Ventas[[#This Row],[Código]],Productos[],2,FALSE))</f>
        <v/>
      </c>
      <c r="D6129" t="str">
        <f>IF(ISBLANK(Ventas[[#This Row],[Código]]),"",VLOOKUP(Ventas[[#This Row],[Código]],Productos[],3,FALSE))</f>
        <v/>
      </c>
      <c r="E6129" s="22"/>
      <c r="F6129" s="1" t="str">
        <f>IF(ISBLANK(Ventas[[#This Row],[Código]]),"",VLOOKUP(Ventas[[#This Row],[Código]],Productos[],4,FALSE))</f>
        <v/>
      </c>
      <c r="G6129" s="1" t="str">
        <f>IF(ISBLANK(Ventas[[#This Row],[Código]]),"",VLOOKUP(Ventas[[#This Row],[Código]],Productos[],5,FALSE))</f>
        <v/>
      </c>
      <c r="H6129" s="23" t="str">
        <f>IF(ISBLANK(Ventas[[#This Row],[Código]]),"",Ventas[[#This Row],[Precio Unitario]]*Ventas[[#This Row],[Cantidad]])</f>
        <v/>
      </c>
      <c r="I6129" s="1" t="str">
        <f>IF(ISBLANK(Ventas[[#This Row],[Código]]),"",SUM(Ventas[[#This Row],[Monto]],I6128))</f>
        <v/>
      </c>
    </row>
    <row r="6130" spans="3:9" x14ac:dyDescent="0.25">
      <c r="C6130" t="str">
        <f>IF(ISBLANK(Ventas[[#This Row],[Código]]),"",VLOOKUP(Ventas[[#This Row],[Código]],Productos[],2,FALSE))</f>
        <v/>
      </c>
      <c r="D6130" t="str">
        <f>IF(ISBLANK(Ventas[[#This Row],[Código]]),"",VLOOKUP(Ventas[[#This Row],[Código]],Productos[],3,FALSE))</f>
        <v/>
      </c>
      <c r="E6130" s="22"/>
      <c r="F6130" s="1" t="str">
        <f>IF(ISBLANK(Ventas[[#This Row],[Código]]),"",VLOOKUP(Ventas[[#This Row],[Código]],Productos[],4,FALSE))</f>
        <v/>
      </c>
      <c r="G6130" s="1" t="str">
        <f>IF(ISBLANK(Ventas[[#This Row],[Código]]),"",VLOOKUP(Ventas[[#This Row],[Código]],Productos[],5,FALSE))</f>
        <v/>
      </c>
      <c r="H6130" s="23" t="str">
        <f>IF(ISBLANK(Ventas[[#This Row],[Código]]),"",Ventas[[#This Row],[Precio Unitario]]*Ventas[[#This Row],[Cantidad]])</f>
        <v/>
      </c>
      <c r="I6130" s="1" t="str">
        <f>IF(ISBLANK(Ventas[[#This Row],[Código]]),"",SUM(Ventas[[#This Row],[Monto]],I6129))</f>
        <v/>
      </c>
    </row>
    <row r="6131" spans="3:9" x14ac:dyDescent="0.25">
      <c r="C6131" t="str">
        <f>IF(ISBLANK(Ventas[[#This Row],[Código]]),"",VLOOKUP(Ventas[[#This Row],[Código]],Productos[],2,FALSE))</f>
        <v/>
      </c>
      <c r="D6131" t="str">
        <f>IF(ISBLANK(Ventas[[#This Row],[Código]]),"",VLOOKUP(Ventas[[#This Row],[Código]],Productos[],3,FALSE))</f>
        <v/>
      </c>
      <c r="E6131" s="22"/>
      <c r="F6131" s="1" t="str">
        <f>IF(ISBLANK(Ventas[[#This Row],[Código]]),"",VLOOKUP(Ventas[[#This Row],[Código]],Productos[],4,FALSE))</f>
        <v/>
      </c>
      <c r="G6131" s="1" t="str">
        <f>IF(ISBLANK(Ventas[[#This Row],[Código]]),"",VLOOKUP(Ventas[[#This Row],[Código]],Productos[],5,FALSE))</f>
        <v/>
      </c>
      <c r="H6131" s="23" t="str">
        <f>IF(ISBLANK(Ventas[[#This Row],[Código]]),"",Ventas[[#This Row],[Precio Unitario]]*Ventas[[#This Row],[Cantidad]])</f>
        <v/>
      </c>
      <c r="I6131" s="1" t="str">
        <f>IF(ISBLANK(Ventas[[#This Row],[Código]]),"",SUM(Ventas[[#This Row],[Monto]],I6130))</f>
        <v/>
      </c>
    </row>
    <row r="6132" spans="3:9" x14ac:dyDescent="0.25">
      <c r="C6132" t="str">
        <f>IF(ISBLANK(Ventas[[#This Row],[Código]]),"",VLOOKUP(Ventas[[#This Row],[Código]],Productos[],2,FALSE))</f>
        <v/>
      </c>
      <c r="D6132" t="str">
        <f>IF(ISBLANK(Ventas[[#This Row],[Código]]),"",VLOOKUP(Ventas[[#This Row],[Código]],Productos[],3,FALSE))</f>
        <v/>
      </c>
      <c r="E6132" s="22"/>
      <c r="F6132" s="1" t="str">
        <f>IF(ISBLANK(Ventas[[#This Row],[Código]]),"",VLOOKUP(Ventas[[#This Row],[Código]],Productos[],4,FALSE))</f>
        <v/>
      </c>
      <c r="G6132" s="1" t="str">
        <f>IF(ISBLANK(Ventas[[#This Row],[Código]]),"",VLOOKUP(Ventas[[#This Row],[Código]],Productos[],5,FALSE))</f>
        <v/>
      </c>
      <c r="H6132" s="23" t="str">
        <f>IF(ISBLANK(Ventas[[#This Row],[Código]]),"",Ventas[[#This Row],[Precio Unitario]]*Ventas[[#This Row],[Cantidad]])</f>
        <v/>
      </c>
      <c r="I6132" s="1" t="str">
        <f>IF(ISBLANK(Ventas[[#This Row],[Código]]),"",SUM(Ventas[[#This Row],[Monto]],I6131))</f>
        <v/>
      </c>
    </row>
    <row r="6133" spans="3:9" x14ac:dyDescent="0.25">
      <c r="C6133" t="str">
        <f>IF(ISBLANK(Ventas[[#This Row],[Código]]),"",VLOOKUP(Ventas[[#This Row],[Código]],Productos[],2,FALSE))</f>
        <v/>
      </c>
      <c r="D6133" t="str">
        <f>IF(ISBLANK(Ventas[[#This Row],[Código]]),"",VLOOKUP(Ventas[[#This Row],[Código]],Productos[],3,FALSE))</f>
        <v/>
      </c>
      <c r="E6133" s="22"/>
      <c r="F6133" s="1" t="str">
        <f>IF(ISBLANK(Ventas[[#This Row],[Código]]),"",VLOOKUP(Ventas[[#This Row],[Código]],Productos[],4,FALSE))</f>
        <v/>
      </c>
      <c r="G6133" s="1" t="str">
        <f>IF(ISBLANK(Ventas[[#This Row],[Código]]),"",VLOOKUP(Ventas[[#This Row],[Código]],Productos[],5,FALSE))</f>
        <v/>
      </c>
      <c r="H6133" s="23" t="str">
        <f>IF(ISBLANK(Ventas[[#This Row],[Código]]),"",Ventas[[#This Row],[Precio Unitario]]*Ventas[[#This Row],[Cantidad]])</f>
        <v/>
      </c>
      <c r="I6133" s="1" t="str">
        <f>IF(ISBLANK(Ventas[[#This Row],[Código]]),"",SUM(Ventas[[#This Row],[Monto]],I6132))</f>
        <v/>
      </c>
    </row>
    <row r="6134" spans="3:9" x14ac:dyDescent="0.25">
      <c r="C6134" t="str">
        <f>IF(ISBLANK(Ventas[[#This Row],[Código]]),"",VLOOKUP(Ventas[[#This Row],[Código]],Productos[],2,FALSE))</f>
        <v/>
      </c>
      <c r="D6134" t="str">
        <f>IF(ISBLANK(Ventas[[#This Row],[Código]]),"",VLOOKUP(Ventas[[#This Row],[Código]],Productos[],3,FALSE))</f>
        <v/>
      </c>
      <c r="E6134" s="22"/>
      <c r="F6134" s="1" t="str">
        <f>IF(ISBLANK(Ventas[[#This Row],[Código]]),"",VLOOKUP(Ventas[[#This Row],[Código]],Productos[],4,FALSE))</f>
        <v/>
      </c>
      <c r="G6134" s="1" t="str">
        <f>IF(ISBLANK(Ventas[[#This Row],[Código]]),"",VLOOKUP(Ventas[[#This Row],[Código]],Productos[],5,FALSE))</f>
        <v/>
      </c>
      <c r="H6134" s="23" t="str">
        <f>IF(ISBLANK(Ventas[[#This Row],[Código]]),"",Ventas[[#This Row],[Precio Unitario]]*Ventas[[#This Row],[Cantidad]])</f>
        <v/>
      </c>
      <c r="I6134" s="1" t="str">
        <f>IF(ISBLANK(Ventas[[#This Row],[Código]]),"",SUM(Ventas[[#This Row],[Monto]],I6133))</f>
        <v/>
      </c>
    </row>
    <row r="6135" spans="3:9" x14ac:dyDescent="0.25">
      <c r="C6135" t="str">
        <f>IF(ISBLANK(Ventas[[#This Row],[Código]]),"",VLOOKUP(Ventas[[#This Row],[Código]],Productos[],2,FALSE))</f>
        <v/>
      </c>
      <c r="D6135" t="str">
        <f>IF(ISBLANK(Ventas[[#This Row],[Código]]),"",VLOOKUP(Ventas[[#This Row],[Código]],Productos[],3,FALSE))</f>
        <v/>
      </c>
      <c r="E6135" s="22"/>
      <c r="F6135" s="1" t="str">
        <f>IF(ISBLANK(Ventas[[#This Row],[Código]]),"",VLOOKUP(Ventas[[#This Row],[Código]],Productos[],4,FALSE))</f>
        <v/>
      </c>
      <c r="G6135" s="1" t="str">
        <f>IF(ISBLANK(Ventas[[#This Row],[Código]]),"",VLOOKUP(Ventas[[#This Row],[Código]],Productos[],5,FALSE))</f>
        <v/>
      </c>
      <c r="H6135" s="23" t="str">
        <f>IF(ISBLANK(Ventas[[#This Row],[Código]]),"",Ventas[[#This Row],[Precio Unitario]]*Ventas[[#This Row],[Cantidad]])</f>
        <v/>
      </c>
      <c r="I6135" s="1" t="str">
        <f>IF(ISBLANK(Ventas[[#This Row],[Código]]),"",SUM(Ventas[[#This Row],[Monto]],I6134))</f>
        <v/>
      </c>
    </row>
    <row r="6136" spans="3:9" x14ac:dyDescent="0.25">
      <c r="C6136" t="str">
        <f>IF(ISBLANK(Ventas[[#This Row],[Código]]),"",VLOOKUP(Ventas[[#This Row],[Código]],Productos[],2,FALSE))</f>
        <v/>
      </c>
      <c r="D6136" t="str">
        <f>IF(ISBLANK(Ventas[[#This Row],[Código]]),"",VLOOKUP(Ventas[[#This Row],[Código]],Productos[],3,FALSE))</f>
        <v/>
      </c>
      <c r="E6136" s="22"/>
      <c r="F6136" s="1" t="str">
        <f>IF(ISBLANK(Ventas[[#This Row],[Código]]),"",VLOOKUP(Ventas[[#This Row],[Código]],Productos[],4,FALSE))</f>
        <v/>
      </c>
      <c r="G6136" s="1" t="str">
        <f>IF(ISBLANK(Ventas[[#This Row],[Código]]),"",VLOOKUP(Ventas[[#This Row],[Código]],Productos[],5,FALSE))</f>
        <v/>
      </c>
      <c r="H6136" s="23" t="str">
        <f>IF(ISBLANK(Ventas[[#This Row],[Código]]),"",Ventas[[#This Row],[Precio Unitario]]*Ventas[[#This Row],[Cantidad]])</f>
        <v/>
      </c>
      <c r="I6136" s="1" t="str">
        <f>IF(ISBLANK(Ventas[[#This Row],[Código]]),"",SUM(Ventas[[#This Row],[Monto]],I6135))</f>
        <v/>
      </c>
    </row>
    <row r="6137" spans="3:9" x14ac:dyDescent="0.25">
      <c r="C6137" t="str">
        <f>IF(ISBLANK(Ventas[[#This Row],[Código]]),"",VLOOKUP(Ventas[[#This Row],[Código]],Productos[],2,FALSE))</f>
        <v/>
      </c>
      <c r="D6137" t="str">
        <f>IF(ISBLANK(Ventas[[#This Row],[Código]]),"",VLOOKUP(Ventas[[#This Row],[Código]],Productos[],3,FALSE))</f>
        <v/>
      </c>
      <c r="E6137" s="22"/>
      <c r="F6137" s="1" t="str">
        <f>IF(ISBLANK(Ventas[[#This Row],[Código]]),"",VLOOKUP(Ventas[[#This Row],[Código]],Productos[],4,FALSE))</f>
        <v/>
      </c>
      <c r="G6137" s="1" t="str">
        <f>IF(ISBLANK(Ventas[[#This Row],[Código]]),"",VLOOKUP(Ventas[[#This Row],[Código]],Productos[],5,FALSE))</f>
        <v/>
      </c>
      <c r="H6137" s="23" t="str">
        <f>IF(ISBLANK(Ventas[[#This Row],[Código]]),"",Ventas[[#This Row],[Precio Unitario]]*Ventas[[#This Row],[Cantidad]])</f>
        <v/>
      </c>
      <c r="I6137" s="1" t="str">
        <f>IF(ISBLANK(Ventas[[#This Row],[Código]]),"",SUM(Ventas[[#This Row],[Monto]],I6136))</f>
        <v/>
      </c>
    </row>
    <row r="6138" spans="3:9" x14ac:dyDescent="0.25">
      <c r="C6138" t="str">
        <f>IF(ISBLANK(Ventas[[#This Row],[Código]]),"",VLOOKUP(Ventas[[#This Row],[Código]],Productos[],2,FALSE))</f>
        <v/>
      </c>
      <c r="D6138" t="str">
        <f>IF(ISBLANK(Ventas[[#This Row],[Código]]),"",VLOOKUP(Ventas[[#This Row],[Código]],Productos[],3,FALSE))</f>
        <v/>
      </c>
      <c r="E6138" s="22"/>
      <c r="F6138" s="1" t="str">
        <f>IF(ISBLANK(Ventas[[#This Row],[Código]]),"",VLOOKUP(Ventas[[#This Row],[Código]],Productos[],4,FALSE))</f>
        <v/>
      </c>
      <c r="G6138" s="1" t="str">
        <f>IF(ISBLANK(Ventas[[#This Row],[Código]]),"",VLOOKUP(Ventas[[#This Row],[Código]],Productos[],5,FALSE))</f>
        <v/>
      </c>
      <c r="H6138" s="23" t="str">
        <f>IF(ISBLANK(Ventas[[#This Row],[Código]]),"",Ventas[[#This Row],[Precio Unitario]]*Ventas[[#This Row],[Cantidad]])</f>
        <v/>
      </c>
      <c r="I6138" s="1" t="str">
        <f>IF(ISBLANK(Ventas[[#This Row],[Código]]),"",SUM(Ventas[[#This Row],[Monto]],I6137))</f>
        <v/>
      </c>
    </row>
    <row r="6139" spans="3:9" x14ac:dyDescent="0.25">
      <c r="C6139" t="str">
        <f>IF(ISBLANK(Ventas[[#This Row],[Código]]),"",VLOOKUP(Ventas[[#This Row],[Código]],Productos[],2,FALSE))</f>
        <v/>
      </c>
      <c r="D6139" t="str">
        <f>IF(ISBLANK(Ventas[[#This Row],[Código]]),"",VLOOKUP(Ventas[[#This Row],[Código]],Productos[],3,FALSE))</f>
        <v/>
      </c>
      <c r="E6139" s="22"/>
      <c r="F6139" s="1" t="str">
        <f>IF(ISBLANK(Ventas[[#This Row],[Código]]),"",VLOOKUP(Ventas[[#This Row],[Código]],Productos[],4,FALSE))</f>
        <v/>
      </c>
      <c r="G6139" s="1" t="str">
        <f>IF(ISBLANK(Ventas[[#This Row],[Código]]),"",VLOOKUP(Ventas[[#This Row],[Código]],Productos[],5,FALSE))</f>
        <v/>
      </c>
      <c r="H6139" s="23" t="str">
        <f>IF(ISBLANK(Ventas[[#This Row],[Código]]),"",Ventas[[#This Row],[Precio Unitario]]*Ventas[[#This Row],[Cantidad]])</f>
        <v/>
      </c>
      <c r="I6139" s="1" t="str">
        <f>IF(ISBLANK(Ventas[[#This Row],[Código]]),"",SUM(Ventas[[#This Row],[Monto]],I6138))</f>
        <v/>
      </c>
    </row>
    <row r="6140" spans="3:9" x14ac:dyDescent="0.25">
      <c r="C6140" t="str">
        <f>IF(ISBLANK(Ventas[[#This Row],[Código]]),"",VLOOKUP(Ventas[[#This Row],[Código]],Productos[],2,FALSE))</f>
        <v/>
      </c>
      <c r="D6140" t="str">
        <f>IF(ISBLANK(Ventas[[#This Row],[Código]]),"",VLOOKUP(Ventas[[#This Row],[Código]],Productos[],3,FALSE))</f>
        <v/>
      </c>
      <c r="E6140" s="22"/>
      <c r="F6140" s="1" t="str">
        <f>IF(ISBLANK(Ventas[[#This Row],[Código]]),"",VLOOKUP(Ventas[[#This Row],[Código]],Productos[],4,FALSE))</f>
        <v/>
      </c>
      <c r="G6140" s="1" t="str">
        <f>IF(ISBLANK(Ventas[[#This Row],[Código]]),"",VLOOKUP(Ventas[[#This Row],[Código]],Productos[],5,FALSE))</f>
        <v/>
      </c>
      <c r="H6140" s="23" t="str">
        <f>IF(ISBLANK(Ventas[[#This Row],[Código]]),"",Ventas[[#This Row],[Precio Unitario]]*Ventas[[#This Row],[Cantidad]])</f>
        <v/>
      </c>
      <c r="I6140" s="1" t="str">
        <f>IF(ISBLANK(Ventas[[#This Row],[Código]]),"",SUM(Ventas[[#This Row],[Monto]],I6139))</f>
        <v/>
      </c>
    </row>
    <row r="6141" spans="3:9" x14ac:dyDescent="0.25">
      <c r="C6141" t="str">
        <f>IF(ISBLANK(Ventas[[#This Row],[Código]]),"",VLOOKUP(Ventas[[#This Row],[Código]],Productos[],2,FALSE))</f>
        <v/>
      </c>
      <c r="D6141" t="str">
        <f>IF(ISBLANK(Ventas[[#This Row],[Código]]),"",VLOOKUP(Ventas[[#This Row],[Código]],Productos[],3,FALSE))</f>
        <v/>
      </c>
      <c r="E6141" s="22"/>
      <c r="F6141" s="1" t="str">
        <f>IF(ISBLANK(Ventas[[#This Row],[Código]]),"",VLOOKUP(Ventas[[#This Row],[Código]],Productos[],4,FALSE))</f>
        <v/>
      </c>
      <c r="G6141" s="1" t="str">
        <f>IF(ISBLANK(Ventas[[#This Row],[Código]]),"",VLOOKUP(Ventas[[#This Row],[Código]],Productos[],5,FALSE))</f>
        <v/>
      </c>
      <c r="H6141" s="23" t="str">
        <f>IF(ISBLANK(Ventas[[#This Row],[Código]]),"",Ventas[[#This Row],[Precio Unitario]]*Ventas[[#This Row],[Cantidad]])</f>
        <v/>
      </c>
      <c r="I6141" s="1" t="str">
        <f>IF(ISBLANK(Ventas[[#This Row],[Código]]),"",SUM(Ventas[[#This Row],[Monto]],I6140))</f>
        <v/>
      </c>
    </row>
    <row r="6142" spans="3:9" x14ac:dyDescent="0.25">
      <c r="C6142" t="str">
        <f>IF(ISBLANK(Ventas[[#This Row],[Código]]),"",VLOOKUP(Ventas[[#This Row],[Código]],Productos[],2,FALSE))</f>
        <v/>
      </c>
      <c r="D6142" t="str">
        <f>IF(ISBLANK(Ventas[[#This Row],[Código]]),"",VLOOKUP(Ventas[[#This Row],[Código]],Productos[],3,FALSE))</f>
        <v/>
      </c>
      <c r="E6142" s="22"/>
      <c r="F6142" s="1" t="str">
        <f>IF(ISBLANK(Ventas[[#This Row],[Código]]),"",VLOOKUP(Ventas[[#This Row],[Código]],Productos[],4,FALSE))</f>
        <v/>
      </c>
      <c r="G6142" s="1" t="str">
        <f>IF(ISBLANK(Ventas[[#This Row],[Código]]),"",VLOOKUP(Ventas[[#This Row],[Código]],Productos[],5,FALSE))</f>
        <v/>
      </c>
      <c r="H6142" s="23" t="str">
        <f>IF(ISBLANK(Ventas[[#This Row],[Código]]),"",Ventas[[#This Row],[Precio Unitario]]*Ventas[[#This Row],[Cantidad]])</f>
        <v/>
      </c>
      <c r="I6142" s="1" t="str">
        <f>IF(ISBLANK(Ventas[[#This Row],[Código]]),"",SUM(Ventas[[#This Row],[Monto]],I6141))</f>
        <v/>
      </c>
    </row>
    <row r="6143" spans="3:9" x14ac:dyDescent="0.25">
      <c r="C6143" t="str">
        <f>IF(ISBLANK(Ventas[[#This Row],[Código]]),"",VLOOKUP(Ventas[[#This Row],[Código]],Productos[],2,FALSE))</f>
        <v/>
      </c>
      <c r="D6143" t="str">
        <f>IF(ISBLANK(Ventas[[#This Row],[Código]]),"",VLOOKUP(Ventas[[#This Row],[Código]],Productos[],3,FALSE))</f>
        <v/>
      </c>
      <c r="E6143" s="22"/>
      <c r="F6143" s="1" t="str">
        <f>IF(ISBLANK(Ventas[[#This Row],[Código]]),"",VLOOKUP(Ventas[[#This Row],[Código]],Productos[],4,FALSE))</f>
        <v/>
      </c>
      <c r="G6143" s="1" t="str">
        <f>IF(ISBLANK(Ventas[[#This Row],[Código]]),"",VLOOKUP(Ventas[[#This Row],[Código]],Productos[],5,FALSE))</f>
        <v/>
      </c>
      <c r="H6143" s="23" t="str">
        <f>IF(ISBLANK(Ventas[[#This Row],[Código]]),"",Ventas[[#This Row],[Precio Unitario]]*Ventas[[#This Row],[Cantidad]])</f>
        <v/>
      </c>
      <c r="I6143" s="1" t="str">
        <f>IF(ISBLANK(Ventas[[#This Row],[Código]]),"",SUM(Ventas[[#This Row],[Monto]],I6142))</f>
        <v/>
      </c>
    </row>
    <row r="6144" spans="3:9" x14ac:dyDescent="0.25">
      <c r="C6144" t="str">
        <f>IF(ISBLANK(Ventas[[#This Row],[Código]]),"",VLOOKUP(Ventas[[#This Row],[Código]],Productos[],2,FALSE))</f>
        <v/>
      </c>
      <c r="D6144" t="str">
        <f>IF(ISBLANK(Ventas[[#This Row],[Código]]),"",VLOOKUP(Ventas[[#This Row],[Código]],Productos[],3,FALSE))</f>
        <v/>
      </c>
      <c r="E6144" s="22"/>
      <c r="F6144" s="1" t="str">
        <f>IF(ISBLANK(Ventas[[#This Row],[Código]]),"",VLOOKUP(Ventas[[#This Row],[Código]],Productos[],4,FALSE))</f>
        <v/>
      </c>
      <c r="G6144" s="1" t="str">
        <f>IF(ISBLANK(Ventas[[#This Row],[Código]]),"",VLOOKUP(Ventas[[#This Row],[Código]],Productos[],5,FALSE))</f>
        <v/>
      </c>
      <c r="H6144" s="23" t="str">
        <f>IF(ISBLANK(Ventas[[#This Row],[Código]]),"",Ventas[[#This Row],[Precio Unitario]]*Ventas[[#This Row],[Cantidad]])</f>
        <v/>
      </c>
      <c r="I6144" s="1" t="str">
        <f>IF(ISBLANK(Ventas[[#This Row],[Código]]),"",SUM(Ventas[[#This Row],[Monto]],I6143))</f>
        <v/>
      </c>
    </row>
    <row r="6145" spans="3:9" x14ac:dyDescent="0.25">
      <c r="C6145" t="str">
        <f>IF(ISBLANK(Ventas[[#This Row],[Código]]),"",VLOOKUP(Ventas[[#This Row],[Código]],Productos[],2,FALSE))</f>
        <v/>
      </c>
      <c r="D6145" t="str">
        <f>IF(ISBLANK(Ventas[[#This Row],[Código]]),"",VLOOKUP(Ventas[[#This Row],[Código]],Productos[],3,FALSE))</f>
        <v/>
      </c>
      <c r="E6145" s="22"/>
      <c r="F6145" s="1" t="str">
        <f>IF(ISBLANK(Ventas[[#This Row],[Código]]),"",VLOOKUP(Ventas[[#This Row],[Código]],Productos[],4,FALSE))</f>
        <v/>
      </c>
      <c r="G6145" s="1" t="str">
        <f>IF(ISBLANK(Ventas[[#This Row],[Código]]),"",VLOOKUP(Ventas[[#This Row],[Código]],Productos[],5,FALSE))</f>
        <v/>
      </c>
      <c r="H6145" s="23" t="str">
        <f>IF(ISBLANK(Ventas[[#This Row],[Código]]),"",Ventas[[#This Row],[Precio Unitario]]*Ventas[[#This Row],[Cantidad]])</f>
        <v/>
      </c>
      <c r="I6145" s="1" t="str">
        <f>IF(ISBLANK(Ventas[[#This Row],[Código]]),"",SUM(Ventas[[#This Row],[Monto]],I6144))</f>
        <v/>
      </c>
    </row>
    <row r="6146" spans="3:9" x14ac:dyDescent="0.25">
      <c r="C6146" t="str">
        <f>IF(ISBLANK(Ventas[[#This Row],[Código]]),"",VLOOKUP(Ventas[[#This Row],[Código]],Productos[],2,FALSE))</f>
        <v/>
      </c>
      <c r="D6146" t="str">
        <f>IF(ISBLANK(Ventas[[#This Row],[Código]]),"",VLOOKUP(Ventas[[#This Row],[Código]],Productos[],3,FALSE))</f>
        <v/>
      </c>
      <c r="E6146" s="22"/>
      <c r="F6146" s="1" t="str">
        <f>IF(ISBLANK(Ventas[[#This Row],[Código]]),"",VLOOKUP(Ventas[[#This Row],[Código]],Productos[],4,FALSE))</f>
        <v/>
      </c>
      <c r="G6146" s="1" t="str">
        <f>IF(ISBLANK(Ventas[[#This Row],[Código]]),"",VLOOKUP(Ventas[[#This Row],[Código]],Productos[],5,FALSE))</f>
        <v/>
      </c>
      <c r="H6146" s="23" t="str">
        <f>IF(ISBLANK(Ventas[[#This Row],[Código]]),"",Ventas[[#This Row],[Precio Unitario]]*Ventas[[#This Row],[Cantidad]])</f>
        <v/>
      </c>
      <c r="I6146" s="1" t="str">
        <f>IF(ISBLANK(Ventas[[#This Row],[Código]]),"",SUM(Ventas[[#This Row],[Monto]],I6145))</f>
        <v/>
      </c>
    </row>
    <row r="6147" spans="3:9" x14ac:dyDescent="0.25">
      <c r="C6147" t="str">
        <f>IF(ISBLANK(Ventas[[#This Row],[Código]]),"",VLOOKUP(Ventas[[#This Row],[Código]],Productos[],2,FALSE))</f>
        <v/>
      </c>
      <c r="D6147" t="str">
        <f>IF(ISBLANK(Ventas[[#This Row],[Código]]),"",VLOOKUP(Ventas[[#This Row],[Código]],Productos[],3,FALSE))</f>
        <v/>
      </c>
      <c r="E6147" s="22"/>
      <c r="F6147" s="1" t="str">
        <f>IF(ISBLANK(Ventas[[#This Row],[Código]]),"",VLOOKUP(Ventas[[#This Row],[Código]],Productos[],4,FALSE))</f>
        <v/>
      </c>
      <c r="G6147" s="1" t="str">
        <f>IF(ISBLANK(Ventas[[#This Row],[Código]]),"",VLOOKUP(Ventas[[#This Row],[Código]],Productos[],5,FALSE))</f>
        <v/>
      </c>
      <c r="H6147" s="23" t="str">
        <f>IF(ISBLANK(Ventas[[#This Row],[Código]]),"",Ventas[[#This Row],[Precio Unitario]]*Ventas[[#This Row],[Cantidad]])</f>
        <v/>
      </c>
      <c r="I6147" s="1" t="str">
        <f>IF(ISBLANK(Ventas[[#This Row],[Código]]),"",SUM(Ventas[[#This Row],[Monto]],I6146))</f>
        <v/>
      </c>
    </row>
    <row r="6148" spans="3:9" x14ac:dyDescent="0.25">
      <c r="C6148" t="str">
        <f>IF(ISBLANK(Ventas[[#This Row],[Código]]),"",VLOOKUP(Ventas[[#This Row],[Código]],Productos[],2,FALSE))</f>
        <v/>
      </c>
      <c r="D6148" t="str">
        <f>IF(ISBLANK(Ventas[[#This Row],[Código]]),"",VLOOKUP(Ventas[[#This Row],[Código]],Productos[],3,FALSE))</f>
        <v/>
      </c>
      <c r="E6148" s="22"/>
      <c r="F6148" s="1" t="str">
        <f>IF(ISBLANK(Ventas[[#This Row],[Código]]),"",VLOOKUP(Ventas[[#This Row],[Código]],Productos[],4,FALSE))</f>
        <v/>
      </c>
      <c r="G6148" s="1" t="str">
        <f>IF(ISBLANK(Ventas[[#This Row],[Código]]),"",VLOOKUP(Ventas[[#This Row],[Código]],Productos[],5,FALSE))</f>
        <v/>
      </c>
      <c r="H6148" s="23" t="str">
        <f>IF(ISBLANK(Ventas[[#This Row],[Código]]),"",Ventas[[#This Row],[Precio Unitario]]*Ventas[[#This Row],[Cantidad]])</f>
        <v/>
      </c>
      <c r="I6148" s="1" t="str">
        <f>IF(ISBLANK(Ventas[[#This Row],[Código]]),"",SUM(Ventas[[#This Row],[Monto]],I6147))</f>
        <v/>
      </c>
    </row>
    <row r="6149" spans="3:9" x14ac:dyDescent="0.25">
      <c r="C6149" t="str">
        <f>IF(ISBLANK(Ventas[[#This Row],[Código]]),"",VLOOKUP(Ventas[[#This Row],[Código]],Productos[],2,FALSE))</f>
        <v/>
      </c>
      <c r="D6149" t="str">
        <f>IF(ISBLANK(Ventas[[#This Row],[Código]]),"",VLOOKUP(Ventas[[#This Row],[Código]],Productos[],3,FALSE))</f>
        <v/>
      </c>
      <c r="E6149" s="22"/>
      <c r="F6149" s="1" t="str">
        <f>IF(ISBLANK(Ventas[[#This Row],[Código]]),"",VLOOKUP(Ventas[[#This Row],[Código]],Productos[],4,FALSE))</f>
        <v/>
      </c>
      <c r="G6149" s="1" t="str">
        <f>IF(ISBLANK(Ventas[[#This Row],[Código]]),"",VLOOKUP(Ventas[[#This Row],[Código]],Productos[],5,FALSE))</f>
        <v/>
      </c>
      <c r="H6149" s="23" t="str">
        <f>IF(ISBLANK(Ventas[[#This Row],[Código]]),"",Ventas[[#This Row],[Precio Unitario]]*Ventas[[#This Row],[Cantidad]])</f>
        <v/>
      </c>
      <c r="I6149" s="1" t="str">
        <f>IF(ISBLANK(Ventas[[#This Row],[Código]]),"",SUM(Ventas[[#This Row],[Monto]],I6148))</f>
        <v/>
      </c>
    </row>
    <row r="6150" spans="3:9" x14ac:dyDescent="0.25">
      <c r="C6150" t="str">
        <f>IF(ISBLANK(Ventas[[#This Row],[Código]]),"",VLOOKUP(Ventas[[#This Row],[Código]],Productos[],2,FALSE))</f>
        <v/>
      </c>
      <c r="D6150" t="str">
        <f>IF(ISBLANK(Ventas[[#This Row],[Código]]),"",VLOOKUP(Ventas[[#This Row],[Código]],Productos[],3,FALSE))</f>
        <v/>
      </c>
      <c r="E6150" s="22"/>
      <c r="F6150" s="1" t="str">
        <f>IF(ISBLANK(Ventas[[#This Row],[Código]]),"",VLOOKUP(Ventas[[#This Row],[Código]],Productos[],4,FALSE))</f>
        <v/>
      </c>
      <c r="G6150" s="1" t="str">
        <f>IF(ISBLANK(Ventas[[#This Row],[Código]]),"",VLOOKUP(Ventas[[#This Row],[Código]],Productos[],5,FALSE))</f>
        <v/>
      </c>
      <c r="H6150" s="23" t="str">
        <f>IF(ISBLANK(Ventas[[#This Row],[Código]]),"",Ventas[[#This Row],[Precio Unitario]]*Ventas[[#This Row],[Cantidad]])</f>
        <v/>
      </c>
      <c r="I6150" s="1" t="str">
        <f>IF(ISBLANK(Ventas[[#This Row],[Código]]),"",SUM(Ventas[[#This Row],[Monto]],I6149))</f>
        <v/>
      </c>
    </row>
    <row r="6151" spans="3:9" x14ac:dyDescent="0.25">
      <c r="C6151" t="str">
        <f>IF(ISBLANK(Ventas[[#This Row],[Código]]),"",VLOOKUP(Ventas[[#This Row],[Código]],Productos[],2,FALSE))</f>
        <v/>
      </c>
      <c r="D6151" t="str">
        <f>IF(ISBLANK(Ventas[[#This Row],[Código]]),"",VLOOKUP(Ventas[[#This Row],[Código]],Productos[],3,FALSE))</f>
        <v/>
      </c>
      <c r="E6151" s="22"/>
      <c r="F6151" s="1" t="str">
        <f>IF(ISBLANK(Ventas[[#This Row],[Código]]),"",VLOOKUP(Ventas[[#This Row],[Código]],Productos[],4,FALSE))</f>
        <v/>
      </c>
      <c r="G6151" s="1" t="str">
        <f>IF(ISBLANK(Ventas[[#This Row],[Código]]),"",VLOOKUP(Ventas[[#This Row],[Código]],Productos[],5,FALSE))</f>
        <v/>
      </c>
      <c r="H6151" s="23" t="str">
        <f>IF(ISBLANK(Ventas[[#This Row],[Código]]),"",Ventas[[#This Row],[Precio Unitario]]*Ventas[[#This Row],[Cantidad]])</f>
        <v/>
      </c>
      <c r="I6151" s="1" t="str">
        <f>IF(ISBLANK(Ventas[[#This Row],[Código]]),"",SUM(Ventas[[#This Row],[Monto]],I6150))</f>
        <v/>
      </c>
    </row>
    <row r="6152" spans="3:9" x14ac:dyDescent="0.25">
      <c r="C6152" t="str">
        <f>IF(ISBLANK(Ventas[[#This Row],[Código]]),"",VLOOKUP(Ventas[[#This Row],[Código]],Productos[],2,FALSE))</f>
        <v/>
      </c>
      <c r="D6152" t="str">
        <f>IF(ISBLANK(Ventas[[#This Row],[Código]]),"",VLOOKUP(Ventas[[#This Row],[Código]],Productos[],3,FALSE))</f>
        <v/>
      </c>
      <c r="E6152" s="22"/>
      <c r="F6152" s="1" t="str">
        <f>IF(ISBLANK(Ventas[[#This Row],[Código]]),"",VLOOKUP(Ventas[[#This Row],[Código]],Productos[],4,FALSE))</f>
        <v/>
      </c>
      <c r="G6152" s="1" t="str">
        <f>IF(ISBLANK(Ventas[[#This Row],[Código]]),"",VLOOKUP(Ventas[[#This Row],[Código]],Productos[],5,FALSE))</f>
        <v/>
      </c>
      <c r="H6152" s="23" t="str">
        <f>IF(ISBLANK(Ventas[[#This Row],[Código]]),"",Ventas[[#This Row],[Precio Unitario]]*Ventas[[#This Row],[Cantidad]])</f>
        <v/>
      </c>
      <c r="I6152" s="1" t="str">
        <f>IF(ISBLANK(Ventas[[#This Row],[Código]]),"",SUM(Ventas[[#This Row],[Monto]],I6151))</f>
        <v/>
      </c>
    </row>
    <row r="6153" spans="3:9" x14ac:dyDescent="0.25">
      <c r="C6153" t="str">
        <f>IF(ISBLANK(Ventas[[#This Row],[Código]]),"",VLOOKUP(Ventas[[#This Row],[Código]],Productos[],2,FALSE))</f>
        <v/>
      </c>
      <c r="D6153" t="str">
        <f>IF(ISBLANK(Ventas[[#This Row],[Código]]),"",VLOOKUP(Ventas[[#This Row],[Código]],Productos[],3,FALSE))</f>
        <v/>
      </c>
      <c r="E6153" s="22"/>
      <c r="F6153" s="1" t="str">
        <f>IF(ISBLANK(Ventas[[#This Row],[Código]]),"",VLOOKUP(Ventas[[#This Row],[Código]],Productos[],4,FALSE))</f>
        <v/>
      </c>
      <c r="G6153" s="1" t="str">
        <f>IF(ISBLANK(Ventas[[#This Row],[Código]]),"",VLOOKUP(Ventas[[#This Row],[Código]],Productos[],5,FALSE))</f>
        <v/>
      </c>
      <c r="H6153" s="23" t="str">
        <f>IF(ISBLANK(Ventas[[#This Row],[Código]]),"",Ventas[[#This Row],[Precio Unitario]]*Ventas[[#This Row],[Cantidad]])</f>
        <v/>
      </c>
      <c r="I6153" s="1" t="str">
        <f>IF(ISBLANK(Ventas[[#This Row],[Código]]),"",SUM(Ventas[[#This Row],[Monto]],I6152))</f>
        <v/>
      </c>
    </row>
    <row r="6154" spans="3:9" x14ac:dyDescent="0.25">
      <c r="C6154" t="str">
        <f>IF(ISBLANK(Ventas[[#This Row],[Código]]),"",VLOOKUP(Ventas[[#This Row],[Código]],Productos[],2,FALSE))</f>
        <v/>
      </c>
      <c r="D6154" t="str">
        <f>IF(ISBLANK(Ventas[[#This Row],[Código]]),"",VLOOKUP(Ventas[[#This Row],[Código]],Productos[],3,FALSE))</f>
        <v/>
      </c>
      <c r="E6154" s="22"/>
      <c r="F6154" s="1" t="str">
        <f>IF(ISBLANK(Ventas[[#This Row],[Código]]),"",VLOOKUP(Ventas[[#This Row],[Código]],Productos[],4,FALSE))</f>
        <v/>
      </c>
      <c r="G6154" s="1" t="str">
        <f>IF(ISBLANK(Ventas[[#This Row],[Código]]),"",VLOOKUP(Ventas[[#This Row],[Código]],Productos[],5,FALSE))</f>
        <v/>
      </c>
      <c r="H6154" s="23" t="str">
        <f>IF(ISBLANK(Ventas[[#This Row],[Código]]),"",Ventas[[#This Row],[Precio Unitario]]*Ventas[[#This Row],[Cantidad]])</f>
        <v/>
      </c>
      <c r="I6154" s="1" t="str">
        <f>IF(ISBLANK(Ventas[[#This Row],[Código]]),"",SUM(Ventas[[#This Row],[Monto]],I6153))</f>
        <v/>
      </c>
    </row>
    <row r="6155" spans="3:9" x14ac:dyDescent="0.25">
      <c r="C6155" t="str">
        <f>IF(ISBLANK(Ventas[[#This Row],[Código]]),"",VLOOKUP(Ventas[[#This Row],[Código]],Productos[],2,FALSE))</f>
        <v/>
      </c>
      <c r="D6155" t="str">
        <f>IF(ISBLANK(Ventas[[#This Row],[Código]]),"",VLOOKUP(Ventas[[#This Row],[Código]],Productos[],3,FALSE))</f>
        <v/>
      </c>
      <c r="E6155" s="22"/>
      <c r="F6155" s="1" t="str">
        <f>IF(ISBLANK(Ventas[[#This Row],[Código]]),"",VLOOKUP(Ventas[[#This Row],[Código]],Productos[],4,FALSE))</f>
        <v/>
      </c>
      <c r="G6155" s="1" t="str">
        <f>IF(ISBLANK(Ventas[[#This Row],[Código]]),"",VLOOKUP(Ventas[[#This Row],[Código]],Productos[],5,FALSE))</f>
        <v/>
      </c>
      <c r="H6155" s="23" t="str">
        <f>IF(ISBLANK(Ventas[[#This Row],[Código]]),"",Ventas[[#This Row],[Precio Unitario]]*Ventas[[#This Row],[Cantidad]])</f>
        <v/>
      </c>
      <c r="I6155" s="1" t="str">
        <f>IF(ISBLANK(Ventas[[#This Row],[Código]]),"",SUM(Ventas[[#This Row],[Monto]],I6154))</f>
        <v/>
      </c>
    </row>
    <row r="6156" spans="3:9" x14ac:dyDescent="0.25">
      <c r="C6156" t="str">
        <f>IF(ISBLANK(Ventas[[#This Row],[Código]]),"",VLOOKUP(Ventas[[#This Row],[Código]],Productos[],2,FALSE))</f>
        <v/>
      </c>
      <c r="D6156" t="str">
        <f>IF(ISBLANK(Ventas[[#This Row],[Código]]),"",VLOOKUP(Ventas[[#This Row],[Código]],Productos[],3,FALSE))</f>
        <v/>
      </c>
      <c r="E6156" s="22"/>
      <c r="F6156" s="1" t="str">
        <f>IF(ISBLANK(Ventas[[#This Row],[Código]]),"",VLOOKUP(Ventas[[#This Row],[Código]],Productos[],4,FALSE))</f>
        <v/>
      </c>
      <c r="G6156" s="1" t="str">
        <f>IF(ISBLANK(Ventas[[#This Row],[Código]]),"",VLOOKUP(Ventas[[#This Row],[Código]],Productos[],5,FALSE))</f>
        <v/>
      </c>
      <c r="H6156" s="23" t="str">
        <f>IF(ISBLANK(Ventas[[#This Row],[Código]]),"",Ventas[[#This Row],[Precio Unitario]]*Ventas[[#This Row],[Cantidad]])</f>
        <v/>
      </c>
      <c r="I6156" s="1" t="str">
        <f>IF(ISBLANK(Ventas[[#This Row],[Código]]),"",SUM(Ventas[[#This Row],[Monto]],I6155))</f>
        <v/>
      </c>
    </row>
    <row r="6157" spans="3:9" x14ac:dyDescent="0.25">
      <c r="C6157" t="str">
        <f>IF(ISBLANK(Ventas[[#This Row],[Código]]),"",VLOOKUP(Ventas[[#This Row],[Código]],Productos[],2,FALSE))</f>
        <v/>
      </c>
      <c r="D6157" t="str">
        <f>IF(ISBLANK(Ventas[[#This Row],[Código]]),"",VLOOKUP(Ventas[[#This Row],[Código]],Productos[],3,FALSE))</f>
        <v/>
      </c>
      <c r="E6157" s="22"/>
      <c r="F6157" s="1" t="str">
        <f>IF(ISBLANK(Ventas[[#This Row],[Código]]),"",VLOOKUP(Ventas[[#This Row],[Código]],Productos[],4,FALSE))</f>
        <v/>
      </c>
      <c r="G6157" s="1" t="str">
        <f>IF(ISBLANK(Ventas[[#This Row],[Código]]),"",VLOOKUP(Ventas[[#This Row],[Código]],Productos[],5,FALSE))</f>
        <v/>
      </c>
      <c r="H6157" s="23" t="str">
        <f>IF(ISBLANK(Ventas[[#This Row],[Código]]),"",Ventas[[#This Row],[Precio Unitario]]*Ventas[[#This Row],[Cantidad]])</f>
        <v/>
      </c>
      <c r="I6157" s="1" t="str">
        <f>IF(ISBLANK(Ventas[[#This Row],[Código]]),"",SUM(Ventas[[#This Row],[Monto]],I6156))</f>
        <v/>
      </c>
    </row>
    <row r="6158" spans="3:9" x14ac:dyDescent="0.25">
      <c r="C6158" t="str">
        <f>IF(ISBLANK(Ventas[[#This Row],[Código]]),"",VLOOKUP(Ventas[[#This Row],[Código]],Productos[],2,FALSE))</f>
        <v/>
      </c>
      <c r="D6158" t="str">
        <f>IF(ISBLANK(Ventas[[#This Row],[Código]]),"",VLOOKUP(Ventas[[#This Row],[Código]],Productos[],3,FALSE))</f>
        <v/>
      </c>
      <c r="E6158" s="22"/>
      <c r="F6158" s="1" t="str">
        <f>IF(ISBLANK(Ventas[[#This Row],[Código]]),"",VLOOKUP(Ventas[[#This Row],[Código]],Productos[],4,FALSE))</f>
        <v/>
      </c>
      <c r="G6158" s="1" t="str">
        <f>IF(ISBLANK(Ventas[[#This Row],[Código]]),"",VLOOKUP(Ventas[[#This Row],[Código]],Productos[],5,FALSE))</f>
        <v/>
      </c>
      <c r="H6158" s="23" t="str">
        <f>IF(ISBLANK(Ventas[[#This Row],[Código]]),"",Ventas[[#This Row],[Precio Unitario]]*Ventas[[#This Row],[Cantidad]])</f>
        <v/>
      </c>
      <c r="I6158" s="1" t="str">
        <f>IF(ISBLANK(Ventas[[#This Row],[Código]]),"",SUM(Ventas[[#This Row],[Monto]],I6157))</f>
        <v/>
      </c>
    </row>
    <row r="6159" spans="3:9" x14ac:dyDescent="0.25">
      <c r="C6159" t="str">
        <f>IF(ISBLANK(Ventas[[#This Row],[Código]]),"",VLOOKUP(Ventas[[#This Row],[Código]],Productos[],2,FALSE))</f>
        <v/>
      </c>
      <c r="D6159" t="str">
        <f>IF(ISBLANK(Ventas[[#This Row],[Código]]),"",VLOOKUP(Ventas[[#This Row],[Código]],Productos[],3,FALSE))</f>
        <v/>
      </c>
      <c r="E6159" s="22"/>
      <c r="F6159" s="1" t="str">
        <f>IF(ISBLANK(Ventas[[#This Row],[Código]]),"",VLOOKUP(Ventas[[#This Row],[Código]],Productos[],4,FALSE))</f>
        <v/>
      </c>
      <c r="G6159" s="1" t="str">
        <f>IF(ISBLANK(Ventas[[#This Row],[Código]]),"",VLOOKUP(Ventas[[#This Row],[Código]],Productos[],5,FALSE))</f>
        <v/>
      </c>
      <c r="H6159" s="23" t="str">
        <f>IF(ISBLANK(Ventas[[#This Row],[Código]]),"",Ventas[[#This Row],[Precio Unitario]]*Ventas[[#This Row],[Cantidad]])</f>
        <v/>
      </c>
      <c r="I6159" s="1" t="str">
        <f>IF(ISBLANK(Ventas[[#This Row],[Código]]),"",SUM(Ventas[[#This Row],[Monto]],I6158))</f>
        <v/>
      </c>
    </row>
    <row r="6160" spans="3:9" x14ac:dyDescent="0.25">
      <c r="C6160" t="str">
        <f>IF(ISBLANK(Ventas[[#This Row],[Código]]),"",VLOOKUP(Ventas[[#This Row],[Código]],Productos[],2,FALSE))</f>
        <v/>
      </c>
      <c r="D6160" t="str">
        <f>IF(ISBLANK(Ventas[[#This Row],[Código]]),"",VLOOKUP(Ventas[[#This Row],[Código]],Productos[],3,FALSE))</f>
        <v/>
      </c>
      <c r="E6160" s="22"/>
      <c r="F6160" s="1" t="str">
        <f>IF(ISBLANK(Ventas[[#This Row],[Código]]),"",VLOOKUP(Ventas[[#This Row],[Código]],Productos[],4,FALSE))</f>
        <v/>
      </c>
      <c r="G6160" s="1" t="str">
        <f>IF(ISBLANK(Ventas[[#This Row],[Código]]),"",VLOOKUP(Ventas[[#This Row],[Código]],Productos[],5,FALSE))</f>
        <v/>
      </c>
      <c r="H6160" s="23" t="str">
        <f>IF(ISBLANK(Ventas[[#This Row],[Código]]),"",Ventas[[#This Row],[Precio Unitario]]*Ventas[[#This Row],[Cantidad]])</f>
        <v/>
      </c>
      <c r="I6160" s="1" t="str">
        <f>IF(ISBLANK(Ventas[[#This Row],[Código]]),"",SUM(Ventas[[#This Row],[Monto]],I6159))</f>
        <v/>
      </c>
    </row>
    <row r="6161" spans="3:9" x14ac:dyDescent="0.25">
      <c r="C6161" t="str">
        <f>IF(ISBLANK(Ventas[[#This Row],[Código]]),"",VLOOKUP(Ventas[[#This Row],[Código]],Productos[],2,FALSE))</f>
        <v/>
      </c>
      <c r="D6161" t="str">
        <f>IF(ISBLANK(Ventas[[#This Row],[Código]]),"",VLOOKUP(Ventas[[#This Row],[Código]],Productos[],3,FALSE))</f>
        <v/>
      </c>
      <c r="E6161" s="22"/>
      <c r="F6161" s="1" t="str">
        <f>IF(ISBLANK(Ventas[[#This Row],[Código]]),"",VLOOKUP(Ventas[[#This Row],[Código]],Productos[],4,FALSE))</f>
        <v/>
      </c>
      <c r="G6161" s="1" t="str">
        <f>IF(ISBLANK(Ventas[[#This Row],[Código]]),"",VLOOKUP(Ventas[[#This Row],[Código]],Productos[],5,FALSE))</f>
        <v/>
      </c>
      <c r="H6161" s="23" t="str">
        <f>IF(ISBLANK(Ventas[[#This Row],[Código]]),"",Ventas[[#This Row],[Precio Unitario]]*Ventas[[#This Row],[Cantidad]])</f>
        <v/>
      </c>
      <c r="I6161" s="1" t="str">
        <f>IF(ISBLANK(Ventas[[#This Row],[Código]]),"",SUM(Ventas[[#This Row],[Monto]],I6160))</f>
        <v/>
      </c>
    </row>
    <row r="6162" spans="3:9" x14ac:dyDescent="0.25">
      <c r="C6162" t="str">
        <f>IF(ISBLANK(Ventas[[#This Row],[Código]]),"",VLOOKUP(Ventas[[#This Row],[Código]],Productos[],2,FALSE))</f>
        <v/>
      </c>
      <c r="D6162" t="str">
        <f>IF(ISBLANK(Ventas[[#This Row],[Código]]),"",VLOOKUP(Ventas[[#This Row],[Código]],Productos[],3,FALSE))</f>
        <v/>
      </c>
      <c r="E6162" s="22"/>
      <c r="F6162" s="1" t="str">
        <f>IF(ISBLANK(Ventas[[#This Row],[Código]]),"",VLOOKUP(Ventas[[#This Row],[Código]],Productos[],4,FALSE))</f>
        <v/>
      </c>
      <c r="G6162" s="1" t="str">
        <f>IF(ISBLANK(Ventas[[#This Row],[Código]]),"",VLOOKUP(Ventas[[#This Row],[Código]],Productos[],5,FALSE))</f>
        <v/>
      </c>
      <c r="H6162" s="23" t="str">
        <f>IF(ISBLANK(Ventas[[#This Row],[Código]]),"",Ventas[[#This Row],[Precio Unitario]]*Ventas[[#This Row],[Cantidad]])</f>
        <v/>
      </c>
      <c r="I6162" s="1" t="str">
        <f>IF(ISBLANK(Ventas[[#This Row],[Código]]),"",SUM(Ventas[[#This Row],[Monto]],I6161))</f>
        <v/>
      </c>
    </row>
    <row r="6163" spans="3:9" x14ac:dyDescent="0.25">
      <c r="C6163" t="str">
        <f>IF(ISBLANK(Ventas[[#This Row],[Código]]),"",VLOOKUP(Ventas[[#This Row],[Código]],Productos[],2,FALSE))</f>
        <v/>
      </c>
      <c r="D6163" t="str">
        <f>IF(ISBLANK(Ventas[[#This Row],[Código]]),"",VLOOKUP(Ventas[[#This Row],[Código]],Productos[],3,FALSE))</f>
        <v/>
      </c>
      <c r="E6163" s="22"/>
      <c r="F6163" s="1" t="str">
        <f>IF(ISBLANK(Ventas[[#This Row],[Código]]),"",VLOOKUP(Ventas[[#This Row],[Código]],Productos[],4,FALSE))</f>
        <v/>
      </c>
      <c r="G6163" s="1" t="str">
        <f>IF(ISBLANK(Ventas[[#This Row],[Código]]),"",VLOOKUP(Ventas[[#This Row],[Código]],Productos[],5,FALSE))</f>
        <v/>
      </c>
      <c r="H6163" s="23" t="str">
        <f>IF(ISBLANK(Ventas[[#This Row],[Código]]),"",Ventas[[#This Row],[Precio Unitario]]*Ventas[[#This Row],[Cantidad]])</f>
        <v/>
      </c>
      <c r="I6163" s="1" t="str">
        <f>IF(ISBLANK(Ventas[[#This Row],[Código]]),"",SUM(Ventas[[#This Row],[Monto]],I6162))</f>
        <v/>
      </c>
    </row>
    <row r="6164" spans="3:9" x14ac:dyDescent="0.25">
      <c r="C6164" t="str">
        <f>IF(ISBLANK(Ventas[[#This Row],[Código]]),"",VLOOKUP(Ventas[[#This Row],[Código]],Productos[],2,FALSE))</f>
        <v/>
      </c>
      <c r="D6164" t="str">
        <f>IF(ISBLANK(Ventas[[#This Row],[Código]]),"",VLOOKUP(Ventas[[#This Row],[Código]],Productos[],3,FALSE))</f>
        <v/>
      </c>
      <c r="E6164" s="22"/>
      <c r="F6164" s="1" t="str">
        <f>IF(ISBLANK(Ventas[[#This Row],[Código]]),"",VLOOKUP(Ventas[[#This Row],[Código]],Productos[],4,FALSE))</f>
        <v/>
      </c>
      <c r="G6164" s="1" t="str">
        <f>IF(ISBLANK(Ventas[[#This Row],[Código]]),"",VLOOKUP(Ventas[[#This Row],[Código]],Productos[],5,FALSE))</f>
        <v/>
      </c>
      <c r="H6164" s="23" t="str">
        <f>IF(ISBLANK(Ventas[[#This Row],[Código]]),"",Ventas[[#This Row],[Precio Unitario]]*Ventas[[#This Row],[Cantidad]])</f>
        <v/>
      </c>
      <c r="I6164" s="1" t="str">
        <f>IF(ISBLANK(Ventas[[#This Row],[Código]]),"",SUM(Ventas[[#This Row],[Monto]],I6163))</f>
        <v/>
      </c>
    </row>
    <row r="6165" spans="3:9" x14ac:dyDescent="0.25">
      <c r="C6165" t="str">
        <f>IF(ISBLANK(Ventas[[#This Row],[Código]]),"",VLOOKUP(Ventas[[#This Row],[Código]],Productos[],2,FALSE))</f>
        <v/>
      </c>
      <c r="D6165" t="str">
        <f>IF(ISBLANK(Ventas[[#This Row],[Código]]),"",VLOOKUP(Ventas[[#This Row],[Código]],Productos[],3,FALSE))</f>
        <v/>
      </c>
      <c r="E6165" s="22"/>
      <c r="F6165" s="1" t="str">
        <f>IF(ISBLANK(Ventas[[#This Row],[Código]]),"",VLOOKUP(Ventas[[#This Row],[Código]],Productos[],4,FALSE))</f>
        <v/>
      </c>
      <c r="G6165" s="1" t="str">
        <f>IF(ISBLANK(Ventas[[#This Row],[Código]]),"",VLOOKUP(Ventas[[#This Row],[Código]],Productos[],5,FALSE))</f>
        <v/>
      </c>
      <c r="H6165" s="23" t="str">
        <f>IF(ISBLANK(Ventas[[#This Row],[Código]]),"",Ventas[[#This Row],[Precio Unitario]]*Ventas[[#This Row],[Cantidad]])</f>
        <v/>
      </c>
      <c r="I6165" s="1" t="str">
        <f>IF(ISBLANK(Ventas[[#This Row],[Código]]),"",SUM(Ventas[[#This Row],[Monto]],I6164))</f>
        <v/>
      </c>
    </row>
    <row r="6166" spans="3:9" x14ac:dyDescent="0.25">
      <c r="C6166" t="str">
        <f>IF(ISBLANK(Ventas[[#This Row],[Código]]),"",VLOOKUP(Ventas[[#This Row],[Código]],Productos[],2,FALSE))</f>
        <v/>
      </c>
      <c r="D6166" t="str">
        <f>IF(ISBLANK(Ventas[[#This Row],[Código]]),"",VLOOKUP(Ventas[[#This Row],[Código]],Productos[],3,FALSE))</f>
        <v/>
      </c>
      <c r="E6166" s="22"/>
      <c r="F6166" s="1" t="str">
        <f>IF(ISBLANK(Ventas[[#This Row],[Código]]),"",VLOOKUP(Ventas[[#This Row],[Código]],Productos[],4,FALSE))</f>
        <v/>
      </c>
      <c r="G6166" s="1" t="str">
        <f>IF(ISBLANK(Ventas[[#This Row],[Código]]),"",VLOOKUP(Ventas[[#This Row],[Código]],Productos[],5,FALSE))</f>
        <v/>
      </c>
      <c r="H6166" s="23" t="str">
        <f>IF(ISBLANK(Ventas[[#This Row],[Código]]),"",Ventas[[#This Row],[Precio Unitario]]*Ventas[[#This Row],[Cantidad]])</f>
        <v/>
      </c>
      <c r="I6166" s="1" t="str">
        <f>IF(ISBLANK(Ventas[[#This Row],[Código]]),"",SUM(Ventas[[#This Row],[Monto]],I6165))</f>
        <v/>
      </c>
    </row>
    <row r="6167" spans="3:9" x14ac:dyDescent="0.25">
      <c r="C6167" t="str">
        <f>IF(ISBLANK(Ventas[[#This Row],[Código]]),"",VLOOKUP(Ventas[[#This Row],[Código]],Productos[],2,FALSE))</f>
        <v/>
      </c>
      <c r="D6167" t="str">
        <f>IF(ISBLANK(Ventas[[#This Row],[Código]]),"",VLOOKUP(Ventas[[#This Row],[Código]],Productos[],3,FALSE))</f>
        <v/>
      </c>
      <c r="E6167" s="22"/>
      <c r="F6167" s="1" t="str">
        <f>IF(ISBLANK(Ventas[[#This Row],[Código]]),"",VLOOKUP(Ventas[[#This Row],[Código]],Productos[],4,FALSE))</f>
        <v/>
      </c>
      <c r="G6167" s="1" t="str">
        <f>IF(ISBLANK(Ventas[[#This Row],[Código]]),"",VLOOKUP(Ventas[[#This Row],[Código]],Productos[],5,FALSE))</f>
        <v/>
      </c>
      <c r="H6167" s="23" t="str">
        <f>IF(ISBLANK(Ventas[[#This Row],[Código]]),"",Ventas[[#This Row],[Precio Unitario]]*Ventas[[#This Row],[Cantidad]])</f>
        <v/>
      </c>
      <c r="I6167" s="1" t="str">
        <f>IF(ISBLANK(Ventas[[#This Row],[Código]]),"",SUM(Ventas[[#This Row],[Monto]],I6166))</f>
        <v/>
      </c>
    </row>
    <row r="6168" spans="3:9" x14ac:dyDescent="0.25">
      <c r="C6168" t="str">
        <f>IF(ISBLANK(Ventas[[#This Row],[Código]]),"",VLOOKUP(Ventas[[#This Row],[Código]],Productos[],2,FALSE))</f>
        <v/>
      </c>
      <c r="D6168" t="str">
        <f>IF(ISBLANK(Ventas[[#This Row],[Código]]),"",VLOOKUP(Ventas[[#This Row],[Código]],Productos[],3,FALSE))</f>
        <v/>
      </c>
      <c r="E6168" s="22"/>
      <c r="F6168" s="1" t="str">
        <f>IF(ISBLANK(Ventas[[#This Row],[Código]]),"",VLOOKUP(Ventas[[#This Row],[Código]],Productos[],4,FALSE))</f>
        <v/>
      </c>
      <c r="G6168" s="1" t="str">
        <f>IF(ISBLANK(Ventas[[#This Row],[Código]]),"",VLOOKUP(Ventas[[#This Row],[Código]],Productos[],5,FALSE))</f>
        <v/>
      </c>
      <c r="H6168" s="23" t="str">
        <f>IF(ISBLANK(Ventas[[#This Row],[Código]]),"",Ventas[[#This Row],[Precio Unitario]]*Ventas[[#This Row],[Cantidad]])</f>
        <v/>
      </c>
      <c r="I6168" s="1" t="str">
        <f>IF(ISBLANK(Ventas[[#This Row],[Código]]),"",SUM(Ventas[[#This Row],[Monto]],I6167))</f>
        <v/>
      </c>
    </row>
    <row r="6169" spans="3:9" x14ac:dyDescent="0.25">
      <c r="C6169" t="str">
        <f>IF(ISBLANK(Ventas[[#This Row],[Código]]),"",VLOOKUP(Ventas[[#This Row],[Código]],Productos[],2,FALSE))</f>
        <v/>
      </c>
      <c r="D6169" t="str">
        <f>IF(ISBLANK(Ventas[[#This Row],[Código]]),"",VLOOKUP(Ventas[[#This Row],[Código]],Productos[],3,FALSE))</f>
        <v/>
      </c>
      <c r="E6169" s="22"/>
      <c r="F6169" s="1" t="str">
        <f>IF(ISBLANK(Ventas[[#This Row],[Código]]),"",VLOOKUP(Ventas[[#This Row],[Código]],Productos[],4,FALSE))</f>
        <v/>
      </c>
      <c r="G6169" s="1" t="str">
        <f>IF(ISBLANK(Ventas[[#This Row],[Código]]),"",VLOOKUP(Ventas[[#This Row],[Código]],Productos[],5,FALSE))</f>
        <v/>
      </c>
      <c r="H6169" s="23" t="str">
        <f>IF(ISBLANK(Ventas[[#This Row],[Código]]),"",Ventas[[#This Row],[Precio Unitario]]*Ventas[[#This Row],[Cantidad]])</f>
        <v/>
      </c>
      <c r="I6169" s="1" t="str">
        <f>IF(ISBLANK(Ventas[[#This Row],[Código]]),"",SUM(Ventas[[#This Row],[Monto]],I6168))</f>
        <v/>
      </c>
    </row>
    <row r="6170" spans="3:9" x14ac:dyDescent="0.25">
      <c r="C6170" t="str">
        <f>IF(ISBLANK(Ventas[[#This Row],[Código]]),"",VLOOKUP(Ventas[[#This Row],[Código]],Productos[],2,FALSE))</f>
        <v/>
      </c>
      <c r="D6170" t="str">
        <f>IF(ISBLANK(Ventas[[#This Row],[Código]]),"",VLOOKUP(Ventas[[#This Row],[Código]],Productos[],3,FALSE))</f>
        <v/>
      </c>
      <c r="E6170" s="22"/>
      <c r="F6170" s="1" t="str">
        <f>IF(ISBLANK(Ventas[[#This Row],[Código]]),"",VLOOKUP(Ventas[[#This Row],[Código]],Productos[],4,FALSE))</f>
        <v/>
      </c>
      <c r="G6170" s="1" t="str">
        <f>IF(ISBLANK(Ventas[[#This Row],[Código]]),"",VLOOKUP(Ventas[[#This Row],[Código]],Productos[],5,FALSE))</f>
        <v/>
      </c>
      <c r="H6170" s="23" t="str">
        <f>IF(ISBLANK(Ventas[[#This Row],[Código]]),"",Ventas[[#This Row],[Precio Unitario]]*Ventas[[#This Row],[Cantidad]])</f>
        <v/>
      </c>
      <c r="I6170" s="1" t="str">
        <f>IF(ISBLANK(Ventas[[#This Row],[Código]]),"",SUM(Ventas[[#This Row],[Monto]],I6169))</f>
        <v/>
      </c>
    </row>
    <row r="6171" spans="3:9" x14ac:dyDescent="0.25">
      <c r="C6171" t="str">
        <f>IF(ISBLANK(Ventas[[#This Row],[Código]]),"",VLOOKUP(Ventas[[#This Row],[Código]],Productos[],2,FALSE))</f>
        <v/>
      </c>
      <c r="D6171" t="str">
        <f>IF(ISBLANK(Ventas[[#This Row],[Código]]),"",VLOOKUP(Ventas[[#This Row],[Código]],Productos[],3,FALSE))</f>
        <v/>
      </c>
      <c r="E6171" s="22"/>
      <c r="F6171" s="1" t="str">
        <f>IF(ISBLANK(Ventas[[#This Row],[Código]]),"",VLOOKUP(Ventas[[#This Row],[Código]],Productos[],4,FALSE))</f>
        <v/>
      </c>
      <c r="G6171" s="1" t="str">
        <f>IF(ISBLANK(Ventas[[#This Row],[Código]]),"",VLOOKUP(Ventas[[#This Row],[Código]],Productos[],5,FALSE))</f>
        <v/>
      </c>
      <c r="H6171" s="23" t="str">
        <f>IF(ISBLANK(Ventas[[#This Row],[Código]]),"",Ventas[[#This Row],[Precio Unitario]]*Ventas[[#This Row],[Cantidad]])</f>
        <v/>
      </c>
      <c r="I6171" s="1" t="str">
        <f>IF(ISBLANK(Ventas[[#This Row],[Código]]),"",SUM(Ventas[[#This Row],[Monto]],I6170))</f>
        <v/>
      </c>
    </row>
    <row r="6172" spans="3:9" x14ac:dyDescent="0.25">
      <c r="C6172" t="str">
        <f>IF(ISBLANK(Ventas[[#This Row],[Código]]),"",VLOOKUP(Ventas[[#This Row],[Código]],Productos[],2,FALSE))</f>
        <v/>
      </c>
      <c r="D6172" t="str">
        <f>IF(ISBLANK(Ventas[[#This Row],[Código]]),"",VLOOKUP(Ventas[[#This Row],[Código]],Productos[],3,FALSE))</f>
        <v/>
      </c>
      <c r="E6172" s="22"/>
      <c r="F6172" s="1" t="str">
        <f>IF(ISBLANK(Ventas[[#This Row],[Código]]),"",VLOOKUP(Ventas[[#This Row],[Código]],Productos[],4,FALSE))</f>
        <v/>
      </c>
      <c r="G6172" s="1" t="str">
        <f>IF(ISBLANK(Ventas[[#This Row],[Código]]),"",VLOOKUP(Ventas[[#This Row],[Código]],Productos[],5,FALSE))</f>
        <v/>
      </c>
      <c r="H6172" s="23" t="str">
        <f>IF(ISBLANK(Ventas[[#This Row],[Código]]),"",Ventas[[#This Row],[Precio Unitario]]*Ventas[[#This Row],[Cantidad]])</f>
        <v/>
      </c>
      <c r="I6172" s="1" t="str">
        <f>IF(ISBLANK(Ventas[[#This Row],[Código]]),"",SUM(Ventas[[#This Row],[Monto]],I6171))</f>
        <v/>
      </c>
    </row>
    <row r="6173" spans="3:9" x14ac:dyDescent="0.25">
      <c r="C6173" t="str">
        <f>IF(ISBLANK(Ventas[[#This Row],[Código]]),"",VLOOKUP(Ventas[[#This Row],[Código]],Productos[],2,FALSE))</f>
        <v/>
      </c>
      <c r="D6173" t="str">
        <f>IF(ISBLANK(Ventas[[#This Row],[Código]]),"",VLOOKUP(Ventas[[#This Row],[Código]],Productos[],3,FALSE))</f>
        <v/>
      </c>
      <c r="E6173" s="22"/>
      <c r="F6173" s="1" t="str">
        <f>IF(ISBLANK(Ventas[[#This Row],[Código]]),"",VLOOKUP(Ventas[[#This Row],[Código]],Productos[],4,FALSE))</f>
        <v/>
      </c>
      <c r="G6173" s="1" t="str">
        <f>IF(ISBLANK(Ventas[[#This Row],[Código]]),"",VLOOKUP(Ventas[[#This Row],[Código]],Productos[],5,FALSE))</f>
        <v/>
      </c>
      <c r="H6173" s="23" t="str">
        <f>IF(ISBLANK(Ventas[[#This Row],[Código]]),"",Ventas[[#This Row],[Precio Unitario]]*Ventas[[#This Row],[Cantidad]])</f>
        <v/>
      </c>
      <c r="I6173" s="1" t="str">
        <f>IF(ISBLANK(Ventas[[#This Row],[Código]]),"",SUM(Ventas[[#This Row],[Monto]],I6172))</f>
        <v/>
      </c>
    </row>
    <row r="6174" spans="3:9" x14ac:dyDescent="0.25">
      <c r="C6174" t="str">
        <f>IF(ISBLANK(Ventas[[#This Row],[Código]]),"",VLOOKUP(Ventas[[#This Row],[Código]],Productos[],2,FALSE))</f>
        <v/>
      </c>
      <c r="D6174" t="str">
        <f>IF(ISBLANK(Ventas[[#This Row],[Código]]),"",VLOOKUP(Ventas[[#This Row],[Código]],Productos[],3,FALSE))</f>
        <v/>
      </c>
      <c r="E6174" s="22"/>
      <c r="F6174" s="1" t="str">
        <f>IF(ISBLANK(Ventas[[#This Row],[Código]]),"",VLOOKUP(Ventas[[#This Row],[Código]],Productos[],4,FALSE))</f>
        <v/>
      </c>
      <c r="G6174" s="1" t="str">
        <f>IF(ISBLANK(Ventas[[#This Row],[Código]]),"",VLOOKUP(Ventas[[#This Row],[Código]],Productos[],5,FALSE))</f>
        <v/>
      </c>
      <c r="H6174" s="23" t="str">
        <f>IF(ISBLANK(Ventas[[#This Row],[Código]]),"",Ventas[[#This Row],[Precio Unitario]]*Ventas[[#This Row],[Cantidad]])</f>
        <v/>
      </c>
      <c r="I6174" s="1" t="str">
        <f>IF(ISBLANK(Ventas[[#This Row],[Código]]),"",SUM(Ventas[[#This Row],[Monto]],I6173))</f>
        <v/>
      </c>
    </row>
    <row r="6175" spans="3:9" x14ac:dyDescent="0.25">
      <c r="C6175" t="str">
        <f>IF(ISBLANK(Ventas[[#This Row],[Código]]),"",VLOOKUP(Ventas[[#This Row],[Código]],Productos[],2,FALSE))</f>
        <v/>
      </c>
      <c r="D6175" t="str">
        <f>IF(ISBLANK(Ventas[[#This Row],[Código]]),"",VLOOKUP(Ventas[[#This Row],[Código]],Productos[],3,FALSE))</f>
        <v/>
      </c>
      <c r="E6175" s="22"/>
      <c r="F6175" s="1" t="str">
        <f>IF(ISBLANK(Ventas[[#This Row],[Código]]),"",VLOOKUP(Ventas[[#This Row],[Código]],Productos[],4,FALSE))</f>
        <v/>
      </c>
      <c r="G6175" s="1" t="str">
        <f>IF(ISBLANK(Ventas[[#This Row],[Código]]),"",VLOOKUP(Ventas[[#This Row],[Código]],Productos[],5,FALSE))</f>
        <v/>
      </c>
      <c r="H6175" s="23" t="str">
        <f>IF(ISBLANK(Ventas[[#This Row],[Código]]),"",Ventas[[#This Row],[Precio Unitario]]*Ventas[[#This Row],[Cantidad]])</f>
        <v/>
      </c>
      <c r="I6175" s="1" t="str">
        <f>IF(ISBLANK(Ventas[[#This Row],[Código]]),"",SUM(Ventas[[#This Row],[Monto]],I6174))</f>
        <v/>
      </c>
    </row>
    <row r="6176" spans="3:9" x14ac:dyDescent="0.25">
      <c r="C6176" t="str">
        <f>IF(ISBLANK(Ventas[[#This Row],[Código]]),"",VLOOKUP(Ventas[[#This Row],[Código]],Productos[],2,FALSE))</f>
        <v/>
      </c>
      <c r="D6176" t="str">
        <f>IF(ISBLANK(Ventas[[#This Row],[Código]]),"",VLOOKUP(Ventas[[#This Row],[Código]],Productos[],3,FALSE))</f>
        <v/>
      </c>
      <c r="E6176" s="22"/>
      <c r="F6176" s="1" t="str">
        <f>IF(ISBLANK(Ventas[[#This Row],[Código]]),"",VLOOKUP(Ventas[[#This Row],[Código]],Productos[],4,FALSE))</f>
        <v/>
      </c>
      <c r="G6176" s="1" t="str">
        <f>IF(ISBLANK(Ventas[[#This Row],[Código]]),"",VLOOKUP(Ventas[[#This Row],[Código]],Productos[],5,FALSE))</f>
        <v/>
      </c>
      <c r="H6176" s="23" t="str">
        <f>IF(ISBLANK(Ventas[[#This Row],[Código]]),"",Ventas[[#This Row],[Precio Unitario]]*Ventas[[#This Row],[Cantidad]])</f>
        <v/>
      </c>
      <c r="I6176" s="1" t="str">
        <f>IF(ISBLANK(Ventas[[#This Row],[Código]]),"",SUM(Ventas[[#This Row],[Monto]],I6175))</f>
        <v/>
      </c>
    </row>
    <row r="6177" spans="3:9" x14ac:dyDescent="0.25">
      <c r="C6177" t="str">
        <f>IF(ISBLANK(Ventas[[#This Row],[Código]]),"",VLOOKUP(Ventas[[#This Row],[Código]],Productos[],2,FALSE))</f>
        <v/>
      </c>
      <c r="D6177" t="str">
        <f>IF(ISBLANK(Ventas[[#This Row],[Código]]),"",VLOOKUP(Ventas[[#This Row],[Código]],Productos[],3,FALSE))</f>
        <v/>
      </c>
      <c r="E6177" s="22"/>
      <c r="F6177" s="1" t="str">
        <f>IF(ISBLANK(Ventas[[#This Row],[Código]]),"",VLOOKUP(Ventas[[#This Row],[Código]],Productos[],4,FALSE))</f>
        <v/>
      </c>
      <c r="G6177" s="1" t="str">
        <f>IF(ISBLANK(Ventas[[#This Row],[Código]]),"",VLOOKUP(Ventas[[#This Row],[Código]],Productos[],5,FALSE))</f>
        <v/>
      </c>
      <c r="H6177" s="23" t="str">
        <f>IF(ISBLANK(Ventas[[#This Row],[Código]]),"",Ventas[[#This Row],[Precio Unitario]]*Ventas[[#This Row],[Cantidad]])</f>
        <v/>
      </c>
      <c r="I6177" s="1" t="str">
        <f>IF(ISBLANK(Ventas[[#This Row],[Código]]),"",SUM(Ventas[[#This Row],[Monto]],I6176))</f>
        <v/>
      </c>
    </row>
    <row r="6178" spans="3:9" x14ac:dyDescent="0.25">
      <c r="C6178" t="str">
        <f>IF(ISBLANK(Ventas[[#This Row],[Código]]),"",VLOOKUP(Ventas[[#This Row],[Código]],Productos[],2,FALSE))</f>
        <v/>
      </c>
      <c r="D6178" t="str">
        <f>IF(ISBLANK(Ventas[[#This Row],[Código]]),"",VLOOKUP(Ventas[[#This Row],[Código]],Productos[],3,FALSE))</f>
        <v/>
      </c>
      <c r="E6178" s="22"/>
      <c r="F6178" s="1" t="str">
        <f>IF(ISBLANK(Ventas[[#This Row],[Código]]),"",VLOOKUP(Ventas[[#This Row],[Código]],Productos[],4,FALSE))</f>
        <v/>
      </c>
      <c r="G6178" s="1" t="str">
        <f>IF(ISBLANK(Ventas[[#This Row],[Código]]),"",VLOOKUP(Ventas[[#This Row],[Código]],Productos[],5,FALSE))</f>
        <v/>
      </c>
      <c r="H6178" s="23" t="str">
        <f>IF(ISBLANK(Ventas[[#This Row],[Código]]),"",Ventas[[#This Row],[Precio Unitario]]*Ventas[[#This Row],[Cantidad]])</f>
        <v/>
      </c>
      <c r="I6178" s="1" t="str">
        <f>IF(ISBLANK(Ventas[[#This Row],[Código]]),"",SUM(Ventas[[#This Row],[Monto]],I6177))</f>
        <v/>
      </c>
    </row>
    <row r="6179" spans="3:9" x14ac:dyDescent="0.25">
      <c r="C6179" t="str">
        <f>IF(ISBLANK(Ventas[[#This Row],[Código]]),"",VLOOKUP(Ventas[[#This Row],[Código]],Productos[],2,FALSE))</f>
        <v/>
      </c>
      <c r="D6179" t="str">
        <f>IF(ISBLANK(Ventas[[#This Row],[Código]]),"",VLOOKUP(Ventas[[#This Row],[Código]],Productos[],3,FALSE))</f>
        <v/>
      </c>
      <c r="E6179" s="22"/>
      <c r="F6179" s="1" t="str">
        <f>IF(ISBLANK(Ventas[[#This Row],[Código]]),"",VLOOKUP(Ventas[[#This Row],[Código]],Productos[],4,FALSE))</f>
        <v/>
      </c>
      <c r="G6179" s="1" t="str">
        <f>IF(ISBLANK(Ventas[[#This Row],[Código]]),"",VLOOKUP(Ventas[[#This Row],[Código]],Productos[],5,FALSE))</f>
        <v/>
      </c>
      <c r="H6179" s="23" t="str">
        <f>IF(ISBLANK(Ventas[[#This Row],[Código]]),"",Ventas[[#This Row],[Precio Unitario]]*Ventas[[#This Row],[Cantidad]])</f>
        <v/>
      </c>
      <c r="I6179" s="1" t="str">
        <f>IF(ISBLANK(Ventas[[#This Row],[Código]]),"",SUM(Ventas[[#This Row],[Monto]],I6178))</f>
        <v/>
      </c>
    </row>
    <row r="6180" spans="3:9" x14ac:dyDescent="0.25">
      <c r="C6180" t="str">
        <f>IF(ISBLANK(Ventas[[#This Row],[Código]]),"",VLOOKUP(Ventas[[#This Row],[Código]],Productos[],2,FALSE))</f>
        <v/>
      </c>
      <c r="D6180" t="str">
        <f>IF(ISBLANK(Ventas[[#This Row],[Código]]),"",VLOOKUP(Ventas[[#This Row],[Código]],Productos[],3,FALSE))</f>
        <v/>
      </c>
      <c r="E6180" s="22"/>
      <c r="F6180" s="1" t="str">
        <f>IF(ISBLANK(Ventas[[#This Row],[Código]]),"",VLOOKUP(Ventas[[#This Row],[Código]],Productos[],4,FALSE))</f>
        <v/>
      </c>
      <c r="G6180" s="1" t="str">
        <f>IF(ISBLANK(Ventas[[#This Row],[Código]]),"",VLOOKUP(Ventas[[#This Row],[Código]],Productos[],5,FALSE))</f>
        <v/>
      </c>
      <c r="H6180" s="23" t="str">
        <f>IF(ISBLANK(Ventas[[#This Row],[Código]]),"",Ventas[[#This Row],[Precio Unitario]]*Ventas[[#This Row],[Cantidad]])</f>
        <v/>
      </c>
      <c r="I6180" s="1" t="str">
        <f>IF(ISBLANK(Ventas[[#This Row],[Código]]),"",SUM(Ventas[[#This Row],[Monto]],I6179))</f>
        <v/>
      </c>
    </row>
    <row r="6181" spans="3:9" x14ac:dyDescent="0.25">
      <c r="C6181" t="str">
        <f>IF(ISBLANK(Ventas[[#This Row],[Código]]),"",VLOOKUP(Ventas[[#This Row],[Código]],Productos[],2,FALSE))</f>
        <v/>
      </c>
      <c r="D6181" t="str">
        <f>IF(ISBLANK(Ventas[[#This Row],[Código]]),"",VLOOKUP(Ventas[[#This Row],[Código]],Productos[],3,FALSE))</f>
        <v/>
      </c>
      <c r="E6181" s="22"/>
      <c r="F6181" s="1" t="str">
        <f>IF(ISBLANK(Ventas[[#This Row],[Código]]),"",VLOOKUP(Ventas[[#This Row],[Código]],Productos[],4,FALSE))</f>
        <v/>
      </c>
      <c r="G6181" s="1" t="str">
        <f>IF(ISBLANK(Ventas[[#This Row],[Código]]),"",VLOOKUP(Ventas[[#This Row],[Código]],Productos[],5,FALSE))</f>
        <v/>
      </c>
      <c r="H6181" s="23" t="str">
        <f>IF(ISBLANK(Ventas[[#This Row],[Código]]),"",Ventas[[#This Row],[Precio Unitario]]*Ventas[[#This Row],[Cantidad]])</f>
        <v/>
      </c>
      <c r="I6181" s="1" t="str">
        <f>IF(ISBLANK(Ventas[[#This Row],[Código]]),"",SUM(Ventas[[#This Row],[Monto]],I6180))</f>
        <v/>
      </c>
    </row>
    <row r="6182" spans="3:9" x14ac:dyDescent="0.25">
      <c r="C6182" t="str">
        <f>IF(ISBLANK(Ventas[[#This Row],[Código]]),"",VLOOKUP(Ventas[[#This Row],[Código]],Productos[],2,FALSE))</f>
        <v/>
      </c>
      <c r="D6182" t="str">
        <f>IF(ISBLANK(Ventas[[#This Row],[Código]]),"",VLOOKUP(Ventas[[#This Row],[Código]],Productos[],3,FALSE))</f>
        <v/>
      </c>
      <c r="E6182" s="22"/>
      <c r="F6182" s="1" t="str">
        <f>IF(ISBLANK(Ventas[[#This Row],[Código]]),"",VLOOKUP(Ventas[[#This Row],[Código]],Productos[],4,FALSE))</f>
        <v/>
      </c>
      <c r="G6182" s="1" t="str">
        <f>IF(ISBLANK(Ventas[[#This Row],[Código]]),"",VLOOKUP(Ventas[[#This Row],[Código]],Productos[],5,FALSE))</f>
        <v/>
      </c>
      <c r="H6182" s="23" t="str">
        <f>IF(ISBLANK(Ventas[[#This Row],[Código]]),"",Ventas[[#This Row],[Precio Unitario]]*Ventas[[#This Row],[Cantidad]])</f>
        <v/>
      </c>
      <c r="I6182" s="1" t="str">
        <f>IF(ISBLANK(Ventas[[#This Row],[Código]]),"",SUM(Ventas[[#This Row],[Monto]],I6181))</f>
        <v/>
      </c>
    </row>
    <row r="6183" spans="3:9" x14ac:dyDescent="0.25">
      <c r="C6183" t="str">
        <f>IF(ISBLANK(Ventas[[#This Row],[Código]]),"",VLOOKUP(Ventas[[#This Row],[Código]],Productos[],2,FALSE))</f>
        <v/>
      </c>
      <c r="D6183" t="str">
        <f>IF(ISBLANK(Ventas[[#This Row],[Código]]),"",VLOOKUP(Ventas[[#This Row],[Código]],Productos[],3,FALSE))</f>
        <v/>
      </c>
      <c r="E6183" s="22"/>
      <c r="F6183" s="1" t="str">
        <f>IF(ISBLANK(Ventas[[#This Row],[Código]]),"",VLOOKUP(Ventas[[#This Row],[Código]],Productos[],4,FALSE))</f>
        <v/>
      </c>
      <c r="G6183" s="1" t="str">
        <f>IF(ISBLANK(Ventas[[#This Row],[Código]]),"",VLOOKUP(Ventas[[#This Row],[Código]],Productos[],5,FALSE))</f>
        <v/>
      </c>
      <c r="H6183" s="23" t="str">
        <f>IF(ISBLANK(Ventas[[#This Row],[Código]]),"",Ventas[[#This Row],[Precio Unitario]]*Ventas[[#This Row],[Cantidad]])</f>
        <v/>
      </c>
      <c r="I6183" s="1" t="str">
        <f>IF(ISBLANK(Ventas[[#This Row],[Código]]),"",SUM(Ventas[[#This Row],[Monto]],I6182))</f>
        <v/>
      </c>
    </row>
    <row r="6184" spans="3:9" x14ac:dyDescent="0.25">
      <c r="C6184" t="str">
        <f>IF(ISBLANK(Ventas[[#This Row],[Código]]),"",VLOOKUP(Ventas[[#This Row],[Código]],Productos[],2,FALSE))</f>
        <v/>
      </c>
      <c r="D6184" t="str">
        <f>IF(ISBLANK(Ventas[[#This Row],[Código]]),"",VLOOKUP(Ventas[[#This Row],[Código]],Productos[],3,FALSE))</f>
        <v/>
      </c>
      <c r="E6184" s="22"/>
      <c r="F6184" s="1" t="str">
        <f>IF(ISBLANK(Ventas[[#This Row],[Código]]),"",VLOOKUP(Ventas[[#This Row],[Código]],Productos[],4,FALSE))</f>
        <v/>
      </c>
      <c r="G6184" s="1" t="str">
        <f>IF(ISBLANK(Ventas[[#This Row],[Código]]),"",VLOOKUP(Ventas[[#This Row],[Código]],Productos[],5,FALSE))</f>
        <v/>
      </c>
      <c r="H6184" s="23" t="str">
        <f>IF(ISBLANK(Ventas[[#This Row],[Código]]),"",Ventas[[#This Row],[Precio Unitario]]*Ventas[[#This Row],[Cantidad]])</f>
        <v/>
      </c>
      <c r="I6184" s="1" t="str">
        <f>IF(ISBLANK(Ventas[[#This Row],[Código]]),"",SUM(Ventas[[#This Row],[Monto]],I6183))</f>
        <v/>
      </c>
    </row>
    <row r="6185" spans="3:9" x14ac:dyDescent="0.25">
      <c r="C6185" t="str">
        <f>IF(ISBLANK(Ventas[[#This Row],[Código]]),"",VLOOKUP(Ventas[[#This Row],[Código]],Productos[],2,FALSE))</f>
        <v/>
      </c>
      <c r="D6185" t="str">
        <f>IF(ISBLANK(Ventas[[#This Row],[Código]]),"",VLOOKUP(Ventas[[#This Row],[Código]],Productos[],3,FALSE))</f>
        <v/>
      </c>
      <c r="E6185" s="22"/>
      <c r="F6185" s="1" t="str">
        <f>IF(ISBLANK(Ventas[[#This Row],[Código]]),"",VLOOKUP(Ventas[[#This Row],[Código]],Productos[],4,FALSE))</f>
        <v/>
      </c>
      <c r="G6185" s="1" t="str">
        <f>IF(ISBLANK(Ventas[[#This Row],[Código]]),"",VLOOKUP(Ventas[[#This Row],[Código]],Productos[],5,FALSE))</f>
        <v/>
      </c>
      <c r="H6185" s="23" t="str">
        <f>IF(ISBLANK(Ventas[[#This Row],[Código]]),"",Ventas[[#This Row],[Precio Unitario]]*Ventas[[#This Row],[Cantidad]])</f>
        <v/>
      </c>
      <c r="I6185" s="1" t="str">
        <f>IF(ISBLANK(Ventas[[#This Row],[Código]]),"",SUM(Ventas[[#This Row],[Monto]],I6184))</f>
        <v/>
      </c>
    </row>
    <row r="6186" spans="3:9" x14ac:dyDescent="0.25">
      <c r="C6186" t="str">
        <f>IF(ISBLANK(Ventas[[#This Row],[Código]]),"",VLOOKUP(Ventas[[#This Row],[Código]],Productos[],2,FALSE))</f>
        <v/>
      </c>
      <c r="D6186" t="str">
        <f>IF(ISBLANK(Ventas[[#This Row],[Código]]),"",VLOOKUP(Ventas[[#This Row],[Código]],Productos[],3,FALSE))</f>
        <v/>
      </c>
      <c r="E6186" s="22"/>
      <c r="F6186" s="1" t="str">
        <f>IF(ISBLANK(Ventas[[#This Row],[Código]]),"",VLOOKUP(Ventas[[#This Row],[Código]],Productos[],4,FALSE))</f>
        <v/>
      </c>
      <c r="G6186" s="1" t="str">
        <f>IF(ISBLANK(Ventas[[#This Row],[Código]]),"",VLOOKUP(Ventas[[#This Row],[Código]],Productos[],5,FALSE))</f>
        <v/>
      </c>
      <c r="H6186" s="23" t="str">
        <f>IF(ISBLANK(Ventas[[#This Row],[Código]]),"",Ventas[[#This Row],[Precio Unitario]]*Ventas[[#This Row],[Cantidad]])</f>
        <v/>
      </c>
      <c r="I6186" s="1" t="str">
        <f>IF(ISBLANK(Ventas[[#This Row],[Código]]),"",SUM(Ventas[[#This Row],[Monto]],I6185))</f>
        <v/>
      </c>
    </row>
    <row r="6187" spans="3:9" x14ac:dyDescent="0.25">
      <c r="C6187" t="str">
        <f>IF(ISBLANK(Ventas[[#This Row],[Código]]),"",VLOOKUP(Ventas[[#This Row],[Código]],Productos[],2,FALSE))</f>
        <v/>
      </c>
      <c r="D6187" t="str">
        <f>IF(ISBLANK(Ventas[[#This Row],[Código]]),"",VLOOKUP(Ventas[[#This Row],[Código]],Productos[],3,FALSE))</f>
        <v/>
      </c>
      <c r="E6187" s="22"/>
      <c r="F6187" s="1" t="str">
        <f>IF(ISBLANK(Ventas[[#This Row],[Código]]),"",VLOOKUP(Ventas[[#This Row],[Código]],Productos[],4,FALSE))</f>
        <v/>
      </c>
      <c r="G6187" s="1" t="str">
        <f>IF(ISBLANK(Ventas[[#This Row],[Código]]),"",VLOOKUP(Ventas[[#This Row],[Código]],Productos[],5,FALSE))</f>
        <v/>
      </c>
      <c r="H6187" s="23" t="str">
        <f>IF(ISBLANK(Ventas[[#This Row],[Código]]),"",Ventas[[#This Row],[Precio Unitario]]*Ventas[[#This Row],[Cantidad]])</f>
        <v/>
      </c>
      <c r="I6187" s="1" t="str">
        <f>IF(ISBLANK(Ventas[[#This Row],[Código]]),"",SUM(Ventas[[#This Row],[Monto]],I6186))</f>
        <v/>
      </c>
    </row>
    <row r="6188" spans="3:9" x14ac:dyDescent="0.25">
      <c r="C6188" t="str">
        <f>IF(ISBLANK(Ventas[[#This Row],[Código]]),"",VLOOKUP(Ventas[[#This Row],[Código]],Productos[],2,FALSE))</f>
        <v/>
      </c>
      <c r="D6188" t="str">
        <f>IF(ISBLANK(Ventas[[#This Row],[Código]]),"",VLOOKUP(Ventas[[#This Row],[Código]],Productos[],3,FALSE))</f>
        <v/>
      </c>
      <c r="E6188" s="22"/>
      <c r="F6188" s="1" t="str">
        <f>IF(ISBLANK(Ventas[[#This Row],[Código]]),"",VLOOKUP(Ventas[[#This Row],[Código]],Productos[],4,FALSE))</f>
        <v/>
      </c>
      <c r="G6188" s="1" t="str">
        <f>IF(ISBLANK(Ventas[[#This Row],[Código]]),"",VLOOKUP(Ventas[[#This Row],[Código]],Productos[],5,FALSE))</f>
        <v/>
      </c>
      <c r="H6188" s="23" t="str">
        <f>IF(ISBLANK(Ventas[[#This Row],[Código]]),"",Ventas[[#This Row],[Precio Unitario]]*Ventas[[#This Row],[Cantidad]])</f>
        <v/>
      </c>
      <c r="I6188" s="1" t="str">
        <f>IF(ISBLANK(Ventas[[#This Row],[Código]]),"",SUM(Ventas[[#This Row],[Monto]],I6187))</f>
        <v/>
      </c>
    </row>
    <row r="6189" spans="3:9" x14ac:dyDescent="0.25">
      <c r="C6189" t="str">
        <f>IF(ISBLANK(Ventas[[#This Row],[Código]]),"",VLOOKUP(Ventas[[#This Row],[Código]],Productos[],2,FALSE))</f>
        <v/>
      </c>
      <c r="D6189" t="str">
        <f>IF(ISBLANK(Ventas[[#This Row],[Código]]),"",VLOOKUP(Ventas[[#This Row],[Código]],Productos[],3,FALSE))</f>
        <v/>
      </c>
      <c r="E6189" s="22"/>
      <c r="F6189" s="1" t="str">
        <f>IF(ISBLANK(Ventas[[#This Row],[Código]]),"",VLOOKUP(Ventas[[#This Row],[Código]],Productos[],4,FALSE))</f>
        <v/>
      </c>
      <c r="G6189" s="1" t="str">
        <f>IF(ISBLANK(Ventas[[#This Row],[Código]]),"",VLOOKUP(Ventas[[#This Row],[Código]],Productos[],5,FALSE))</f>
        <v/>
      </c>
      <c r="H6189" s="23" t="str">
        <f>IF(ISBLANK(Ventas[[#This Row],[Código]]),"",Ventas[[#This Row],[Precio Unitario]]*Ventas[[#This Row],[Cantidad]])</f>
        <v/>
      </c>
      <c r="I6189" s="1" t="str">
        <f>IF(ISBLANK(Ventas[[#This Row],[Código]]),"",SUM(Ventas[[#This Row],[Monto]],I6188))</f>
        <v/>
      </c>
    </row>
    <row r="6190" spans="3:9" x14ac:dyDescent="0.25">
      <c r="C6190" t="str">
        <f>IF(ISBLANK(Ventas[[#This Row],[Código]]),"",VLOOKUP(Ventas[[#This Row],[Código]],Productos[],2,FALSE))</f>
        <v/>
      </c>
      <c r="D6190" t="str">
        <f>IF(ISBLANK(Ventas[[#This Row],[Código]]),"",VLOOKUP(Ventas[[#This Row],[Código]],Productos[],3,FALSE))</f>
        <v/>
      </c>
      <c r="E6190" s="22"/>
      <c r="F6190" s="1" t="str">
        <f>IF(ISBLANK(Ventas[[#This Row],[Código]]),"",VLOOKUP(Ventas[[#This Row],[Código]],Productos[],4,FALSE))</f>
        <v/>
      </c>
      <c r="G6190" s="1" t="str">
        <f>IF(ISBLANK(Ventas[[#This Row],[Código]]),"",VLOOKUP(Ventas[[#This Row],[Código]],Productos[],5,FALSE))</f>
        <v/>
      </c>
      <c r="H6190" s="23" t="str">
        <f>IF(ISBLANK(Ventas[[#This Row],[Código]]),"",Ventas[[#This Row],[Precio Unitario]]*Ventas[[#This Row],[Cantidad]])</f>
        <v/>
      </c>
      <c r="I6190" s="1" t="str">
        <f>IF(ISBLANK(Ventas[[#This Row],[Código]]),"",SUM(Ventas[[#This Row],[Monto]],I6189))</f>
        <v/>
      </c>
    </row>
    <row r="6191" spans="3:9" x14ac:dyDescent="0.25">
      <c r="C6191" t="str">
        <f>IF(ISBLANK(Ventas[[#This Row],[Código]]),"",VLOOKUP(Ventas[[#This Row],[Código]],Productos[],2,FALSE))</f>
        <v/>
      </c>
      <c r="D6191" t="str">
        <f>IF(ISBLANK(Ventas[[#This Row],[Código]]),"",VLOOKUP(Ventas[[#This Row],[Código]],Productos[],3,FALSE))</f>
        <v/>
      </c>
      <c r="E6191" s="22"/>
      <c r="F6191" s="1" t="str">
        <f>IF(ISBLANK(Ventas[[#This Row],[Código]]),"",VLOOKUP(Ventas[[#This Row],[Código]],Productos[],4,FALSE))</f>
        <v/>
      </c>
      <c r="G6191" s="1" t="str">
        <f>IF(ISBLANK(Ventas[[#This Row],[Código]]),"",VLOOKUP(Ventas[[#This Row],[Código]],Productos[],5,FALSE))</f>
        <v/>
      </c>
      <c r="H6191" s="23" t="str">
        <f>IF(ISBLANK(Ventas[[#This Row],[Código]]),"",Ventas[[#This Row],[Precio Unitario]]*Ventas[[#This Row],[Cantidad]])</f>
        <v/>
      </c>
      <c r="I6191" s="1" t="str">
        <f>IF(ISBLANK(Ventas[[#This Row],[Código]]),"",SUM(Ventas[[#This Row],[Monto]],I6190))</f>
        <v/>
      </c>
    </row>
    <row r="6192" spans="3:9" x14ac:dyDescent="0.25">
      <c r="C6192" t="str">
        <f>IF(ISBLANK(Ventas[[#This Row],[Código]]),"",VLOOKUP(Ventas[[#This Row],[Código]],Productos[],2,FALSE))</f>
        <v/>
      </c>
      <c r="D6192" t="str">
        <f>IF(ISBLANK(Ventas[[#This Row],[Código]]),"",VLOOKUP(Ventas[[#This Row],[Código]],Productos[],3,FALSE))</f>
        <v/>
      </c>
      <c r="E6192" s="22"/>
      <c r="F6192" s="1" t="str">
        <f>IF(ISBLANK(Ventas[[#This Row],[Código]]),"",VLOOKUP(Ventas[[#This Row],[Código]],Productos[],4,FALSE))</f>
        <v/>
      </c>
      <c r="G6192" s="1" t="str">
        <f>IF(ISBLANK(Ventas[[#This Row],[Código]]),"",VLOOKUP(Ventas[[#This Row],[Código]],Productos[],5,FALSE))</f>
        <v/>
      </c>
      <c r="H6192" s="23" t="str">
        <f>IF(ISBLANK(Ventas[[#This Row],[Código]]),"",Ventas[[#This Row],[Precio Unitario]]*Ventas[[#This Row],[Cantidad]])</f>
        <v/>
      </c>
      <c r="I6192" s="1" t="str">
        <f>IF(ISBLANK(Ventas[[#This Row],[Código]]),"",SUM(Ventas[[#This Row],[Monto]],I6191))</f>
        <v/>
      </c>
    </row>
    <row r="6193" spans="3:9" x14ac:dyDescent="0.25">
      <c r="C6193" t="str">
        <f>IF(ISBLANK(Ventas[[#This Row],[Código]]),"",VLOOKUP(Ventas[[#This Row],[Código]],Productos[],2,FALSE))</f>
        <v/>
      </c>
      <c r="D6193" t="str">
        <f>IF(ISBLANK(Ventas[[#This Row],[Código]]),"",VLOOKUP(Ventas[[#This Row],[Código]],Productos[],3,FALSE))</f>
        <v/>
      </c>
      <c r="E6193" s="22"/>
      <c r="F6193" s="1" t="str">
        <f>IF(ISBLANK(Ventas[[#This Row],[Código]]),"",VLOOKUP(Ventas[[#This Row],[Código]],Productos[],4,FALSE))</f>
        <v/>
      </c>
      <c r="G6193" s="1" t="str">
        <f>IF(ISBLANK(Ventas[[#This Row],[Código]]),"",VLOOKUP(Ventas[[#This Row],[Código]],Productos[],5,FALSE))</f>
        <v/>
      </c>
      <c r="H6193" s="23" t="str">
        <f>IF(ISBLANK(Ventas[[#This Row],[Código]]),"",Ventas[[#This Row],[Precio Unitario]]*Ventas[[#This Row],[Cantidad]])</f>
        <v/>
      </c>
      <c r="I6193" s="1" t="str">
        <f>IF(ISBLANK(Ventas[[#This Row],[Código]]),"",SUM(Ventas[[#This Row],[Monto]],I6192))</f>
        <v/>
      </c>
    </row>
    <row r="6194" spans="3:9" x14ac:dyDescent="0.25">
      <c r="C6194" t="str">
        <f>IF(ISBLANK(Ventas[[#This Row],[Código]]),"",VLOOKUP(Ventas[[#This Row],[Código]],Productos[],2,FALSE))</f>
        <v/>
      </c>
      <c r="D6194" t="str">
        <f>IF(ISBLANK(Ventas[[#This Row],[Código]]),"",VLOOKUP(Ventas[[#This Row],[Código]],Productos[],3,FALSE))</f>
        <v/>
      </c>
      <c r="E6194" s="22"/>
      <c r="F6194" s="1" t="str">
        <f>IF(ISBLANK(Ventas[[#This Row],[Código]]),"",VLOOKUP(Ventas[[#This Row],[Código]],Productos[],4,FALSE))</f>
        <v/>
      </c>
      <c r="G6194" s="1" t="str">
        <f>IF(ISBLANK(Ventas[[#This Row],[Código]]),"",VLOOKUP(Ventas[[#This Row],[Código]],Productos[],5,FALSE))</f>
        <v/>
      </c>
      <c r="H6194" s="23" t="str">
        <f>IF(ISBLANK(Ventas[[#This Row],[Código]]),"",Ventas[[#This Row],[Precio Unitario]]*Ventas[[#This Row],[Cantidad]])</f>
        <v/>
      </c>
      <c r="I6194" s="1" t="str">
        <f>IF(ISBLANK(Ventas[[#This Row],[Código]]),"",SUM(Ventas[[#This Row],[Monto]],I6193))</f>
        <v/>
      </c>
    </row>
    <row r="6195" spans="3:9" x14ac:dyDescent="0.25">
      <c r="C6195" t="str">
        <f>IF(ISBLANK(Ventas[[#This Row],[Código]]),"",VLOOKUP(Ventas[[#This Row],[Código]],Productos[],2,FALSE))</f>
        <v/>
      </c>
      <c r="D6195" t="str">
        <f>IF(ISBLANK(Ventas[[#This Row],[Código]]),"",VLOOKUP(Ventas[[#This Row],[Código]],Productos[],3,FALSE))</f>
        <v/>
      </c>
      <c r="E6195" s="22"/>
      <c r="F6195" s="1" t="str">
        <f>IF(ISBLANK(Ventas[[#This Row],[Código]]),"",VLOOKUP(Ventas[[#This Row],[Código]],Productos[],4,FALSE))</f>
        <v/>
      </c>
      <c r="G6195" s="1" t="str">
        <f>IF(ISBLANK(Ventas[[#This Row],[Código]]),"",VLOOKUP(Ventas[[#This Row],[Código]],Productos[],5,FALSE))</f>
        <v/>
      </c>
      <c r="H6195" s="23" t="str">
        <f>IF(ISBLANK(Ventas[[#This Row],[Código]]),"",Ventas[[#This Row],[Precio Unitario]]*Ventas[[#This Row],[Cantidad]])</f>
        <v/>
      </c>
      <c r="I6195" s="1" t="str">
        <f>IF(ISBLANK(Ventas[[#This Row],[Código]]),"",SUM(Ventas[[#This Row],[Monto]],I6194))</f>
        <v/>
      </c>
    </row>
    <row r="6196" spans="3:9" x14ac:dyDescent="0.25">
      <c r="C6196" t="str">
        <f>IF(ISBLANK(Ventas[[#This Row],[Código]]),"",VLOOKUP(Ventas[[#This Row],[Código]],Productos[],2,FALSE))</f>
        <v/>
      </c>
      <c r="D6196" t="str">
        <f>IF(ISBLANK(Ventas[[#This Row],[Código]]),"",VLOOKUP(Ventas[[#This Row],[Código]],Productos[],3,FALSE))</f>
        <v/>
      </c>
      <c r="E6196" s="22"/>
      <c r="F6196" s="1" t="str">
        <f>IF(ISBLANK(Ventas[[#This Row],[Código]]),"",VLOOKUP(Ventas[[#This Row],[Código]],Productos[],4,FALSE))</f>
        <v/>
      </c>
      <c r="G6196" s="1" t="str">
        <f>IF(ISBLANK(Ventas[[#This Row],[Código]]),"",VLOOKUP(Ventas[[#This Row],[Código]],Productos[],5,FALSE))</f>
        <v/>
      </c>
      <c r="H6196" s="23" t="str">
        <f>IF(ISBLANK(Ventas[[#This Row],[Código]]),"",Ventas[[#This Row],[Precio Unitario]]*Ventas[[#This Row],[Cantidad]])</f>
        <v/>
      </c>
      <c r="I6196" s="1" t="str">
        <f>IF(ISBLANK(Ventas[[#This Row],[Código]]),"",SUM(Ventas[[#This Row],[Monto]],I6195))</f>
        <v/>
      </c>
    </row>
    <row r="6197" spans="3:9" x14ac:dyDescent="0.25">
      <c r="C6197" t="str">
        <f>IF(ISBLANK(Ventas[[#This Row],[Código]]),"",VLOOKUP(Ventas[[#This Row],[Código]],Productos[],2,FALSE))</f>
        <v/>
      </c>
      <c r="D6197" t="str">
        <f>IF(ISBLANK(Ventas[[#This Row],[Código]]),"",VLOOKUP(Ventas[[#This Row],[Código]],Productos[],3,FALSE))</f>
        <v/>
      </c>
      <c r="E6197" s="22"/>
      <c r="F6197" s="1" t="str">
        <f>IF(ISBLANK(Ventas[[#This Row],[Código]]),"",VLOOKUP(Ventas[[#This Row],[Código]],Productos[],4,FALSE))</f>
        <v/>
      </c>
      <c r="G6197" s="1" t="str">
        <f>IF(ISBLANK(Ventas[[#This Row],[Código]]),"",VLOOKUP(Ventas[[#This Row],[Código]],Productos[],5,FALSE))</f>
        <v/>
      </c>
      <c r="H6197" s="23" t="str">
        <f>IF(ISBLANK(Ventas[[#This Row],[Código]]),"",Ventas[[#This Row],[Precio Unitario]]*Ventas[[#This Row],[Cantidad]])</f>
        <v/>
      </c>
      <c r="I6197" s="1" t="str">
        <f>IF(ISBLANK(Ventas[[#This Row],[Código]]),"",SUM(Ventas[[#This Row],[Monto]],I6196))</f>
        <v/>
      </c>
    </row>
    <row r="6198" spans="3:9" x14ac:dyDescent="0.25">
      <c r="C6198" t="str">
        <f>IF(ISBLANK(Ventas[[#This Row],[Código]]),"",VLOOKUP(Ventas[[#This Row],[Código]],Productos[],2,FALSE))</f>
        <v/>
      </c>
      <c r="D6198" t="str">
        <f>IF(ISBLANK(Ventas[[#This Row],[Código]]),"",VLOOKUP(Ventas[[#This Row],[Código]],Productos[],3,FALSE))</f>
        <v/>
      </c>
      <c r="E6198" s="22"/>
      <c r="F6198" s="1" t="str">
        <f>IF(ISBLANK(Ventas[[#This Row],[Código]]),"",VLOOKUP(Ventas[[#This Row],[Código]],Productos[],4,FALSE))</f>
        <v/>
      </c>
      <c r="G6198" s="1" t="str">
        <f>IF(ISBLANK(Ventas[[#This Row],[Código]]),"",VLOOKUP(Ventas[[#This Row],[Código]],Productos[],5,FALSE))</f>
        <v/>
      </c>
      <c r="H6198" s="23" t="str">
        <f>IF(ISBLANK(Ventas[[#This Row],[Código]]),"",Ventas[[#This Row],[Precio Unitario]]*Ventas[[#This Row],[Cantidad]])</f>
        <v/>
      </c>
      <c r="I6198" s="1" t="str">
        <f>IF(ISBLANK(Ventas[[#This Row],[Código]]),"",SUM(Ventas[[#This Row],[Monto]],I6197))</f>
        <v/>
      </c>
    </row>
    <row r="6199" spans="3:9" x14ac:dyDescent="0.25">
      <c r="C6199" t="str">
        <f>IF(ISBLANK(Ventas[[#This Row],[Código]]),"",VLOOKUP(Ventas[[#This Row],[Código]],Productos[],2,FALSE))</f>
        <v/>
      </c>
      <c r="D6199" t="str">
        <f>IF(ISBLANK(Ventas[[#This Row],[Código]]),"",VLOOKUP(Ventas[[#This Row],[Código]],Productos[],3,FALSE))</f>
        <v/>
      </c>
      <c r="E6199" s="22"/>
      <c r="F6199" s="1" t="str">
        <f>IF(ISBLANK(Ventas[[#This Row],[Código]]),"",VLOOKUP(Ventas[[#This Row],[Código]],Productos[],4,FALSE))</f>
        <v/>
      </c>
      <c r="G6199" s="1" t="str">
        <f>IF(ISBLANK(Ventas[[#This Row],[Código]]),"",VLOOKUP(Ventas[[#This Row],[Código]],Productos[],5,FALSE))</f>
        <v/>
      </c>
      <c r="H6199" s="23" t="str">
        <f>IF(ISBLANK(Ventas[[#This Row],[Código]]),"",Ventas[[#This Row],[Precio Unitario]]*Ventas[[#This Row],[Cantidad]])</f>
        <v/>
      </c>
      <c r="I6199" s="1" t="str">
        <f>IF(ISBLANK(Ventas[[#This Row],[Código]]),"",SUM(Ventas[[#This Row],[Monto]],I6198))</f>
        <v/>
      </c>
    </row>
    <row r="6200" spans="3:9" x14ac:dyDescent="0.25">
      <c r="C6200" t="str">
        <f>IF(ISBLANK(Ventas[[#This Row],[Código]]),"",VLOOKUP(Ventas[[#This Row],[Código]],Productos[],2,FALSE))</f>
        <v/>
      </c>
      <c r="D6200" t="str">
        <f>IF(ISBLANK(Ventas[[#This Row],[Código]]),"",VLOOKUP(Ventas[[#This Row],[Código]],Productos[],3,FALSE))</f>
        <v/>
      </c>
      <c r="E6200" s="22"/>
      <c r="F6200" s="1" t="str">
        <f>IF(ISBLANK(Ventas[[#This Row],[Código]]),"",VLOOKUP(Ventas[[#This Row],[Código]],Productos[],4,FALSE))</f>
        <v/>
      </c>
      <c r="G6200" s="1" t="str">
        <f>IF(ISBLANK(Ventas[[#This Row],[Código]]),"",VLOOKUP(Ventas[[#This Row],[Código]],Productos[],5,FALSE))</f>
        <v/>
      </c>
      <c r="H6200" s="23" t="str">
        <f>IF(ISBLANK(Ventas[[#This Row],[Código]]),"",Ventas[[#This Row],[Precio Unitario]]*Ventas[[#This Row],[Cantidad]])</f>
        <v/>
      </c>
      <c r="I6200" s="1" t="str">
        <f>IF(ISBLANK(Ventas[[#This Row],[Código]]),"",SUM(Ventas[[#This Row],[Monto]],I6199))</f>
        <v/>
      </c>
    </row>
    <row r="6201" spans="3:9" x14ac:dyDescent="0.25">
      <c r="C6201" t="str">
        <f>IF(ISBLANK(Ventas[[#This Row],[Código]]),"",VLOOKUP(Ventas[[#This Row],[Código]],Productos[],2,FALSE))</f>
        <v/>
      </c>
      <c r="D6201" t="str">
        <f>IF(ISBLANK(Ventas[[#This Row],[Código]]),"",VLOOKUP(Ventas[[#This Row],[Código]],Productos[],3,FALSE))</f>
        <v/>
      </c>
      <c r="E6201" s="22"/>
      <c r="F6201" s="1" t="str">
        <f>IF(ISBLANK(Ventas[[#This Row],[Código]]),"",VLOOKUP(Ventas[[#This Row],[Código]],Productos[],4,FALSE))</f>
        <v/>
      </c>
      <c r="G6201" s="1" t="str">
        <f>IF(ISBLANK(Ventas[[#This Row],[Código]]),"",VLOOKUP(Ventas[[#This Row],[Código]],Productos[],5,FALSE))</f>
        <v/>
      </c>
      <c r="H6201" s="23" t="str">
        <f>IF(ISBLANK(Ventas[[#This Row],[Código]]),"",Ventas[[#This Row],[Precio Unitario]]*Ventas[[#This Row],[Cantidad]])</f>
        <v/>
      </c>
      <c r="I6201" s="1" t="str">
        <f>IF(ISBLANK(Ventas[[#This Row],[Código]]),"",SUM(Ventas[[#This Row],[Monto]],I6200))</f>
        <v/>
      </c>
    </row>
    <row r="6202" spans="3:9" x14ac:dyDescent="0.25">
      <c r="C6202" t="str">
        <f>IF(ISBLANK(Ventas[[#This Row],[Código]]),"",VLOOKUP(Ventas[[#This Row],[Código]],Productos[],2,FALSE))</f>
        <v/>
      </c>
      <c r="D6202" t="str">
        <f>IF(ISBLANK(Ventas[[#This Row],[Código]]),"",VLOOKUP(Ventas[[#This Row],[Código]],Productos[],3,FALSE))</f>
        <v/>
      </c>
      <c r="E6202" s="22"/>
      <c r="F6202" s="1" t="str">
        <f>IF(ISBLANK(Ventas[[#This Row],[Código]]),"",VLOOKUP(Ventas[[#This Row],[Código]],Productos[],4,FALSE))</f>
        <v/>
      </c>
      <c r="G6202" s="1" t="str">
        <f>IF(ISBLANK(Ventas[[#This Row],[Código]]),"",VLOOKUP(Ventas[[#This Row],[Código]],Productos[],5,FALSE))</f>
        <v/>
      </c>
      <c r="H6202" s="23" t="str">
        <f>IF(ISBLANK(Ventas[[#This Row],[Código]]),"",Ventas[[#This Row],[Precio Unitario]]*Ventas[[#This Row],[Cantidad]])</f>
        <v/>
      </c>
      <c r="I6202" s="1" t="str">
        <f>IF(ISBLANK(Ventas[[#This Row],[Código]]),"",SUM(Ventas[[#This Row],[Monto]],I6201))</f>
        <v/>
      </c>
    </row>
    <row r="6203" spans="3:9" x14ac:dyDescent="0.25">
      <c r="C6203" t="str">
        <f>IF(ISBLANK(Ventas[[#This Row],[Código]]),"",VLOOKUP(Ventas[[#This Row],[Código]],Productos[],2,FALSE))</f>
        <v/>
      </c>
      <c r="D6203" t="str">
        <f>IF(ISBLANK(Ventas[[#This Row],[Código]]),"",VLOOKUP(Ventas[[#This Row],[Código]],Productos[],3,FALSE))</f>
        <v/>
      </c>
      <c r="E6203" s="22"/>
      <c r="F6203" s="1" t="str">
        <f>IF(ISBLANK(Ventas[[#This Row],[Código]]),"",VLOOKUP(Ventas[[#This Row],[Código]],Productos[],4,FALSE))</f>
        <v/>
      </c>
      <c r="G6203" s="1" t="str">
        <f>IF(ISBLANK(Ventas[[#This Row],[Código]]),"",VLOOKUP(Ventas[[#This Row],[Código]],Productos[],5,FALSE))</f>
        <v/>
      </c>
      <c r="H6203" s="23" t="str">
        <f>IF(ISBLANK(Ventas[[#This Row],[Código]]),"",Ventas[[#This Row],[Precio Unitario]]*Ventas[[#This Row],[Cantidad]])</f>
        <v/>
      </c>
      <c r="I6203" s="1" t="str">
        <f>IF(ISBLANK(Ventas[[#This Row],[Código]]),"",SUM(Ventas[[#This Row],[Monto]],I6202))</f>
        <v/>
      </c>
    </row>
    <row r="6204" spans="3:9" x14ac:dyDescent="0.25">
      <c r="C6204" t="str">
        <f>IF(ISBLANK(Ventas[[#This Row],[Código]]),"",VLOOKUP(Ventas[[#This Row],[Código]],Productos[],2,FALSE))</f>
        <v/>
      </c>
      <c r="D6204" t="str">
        <f>IF(ISBLANK(Ventas[[#This Row],[Código]]),"",VLOOKUP(Ventas[[#This Row],[Código]],Productos[],3,FALSE))</f>
        <v/>
      </c>
      <c r="E6204" s="22"/>
      <c r="F6204" s="1" t="str">
        <f>IF(ISBLANK(Ventas[[#This Row],[Código]]),"",VLOOKUP(Ventas[[#This Row],[Código]],Productos[],4,FALSE))</f>
        <v/>
      </c>
      <c r="G6204" s="1" t="str">
        <f>IF(ISBLANK(Ventas[[#This Row],[Código]]),"",VLOOKUP(Ventas[[#This Row],[Código]],Productos[],5,FALSE))</f>
        <v/>
      </c>
      <c r="H6204" s="23" t="str">
        <f>IF(ISBLANK(Ventas[[#This Row],[Código]]),"",Ventas[[#This Row],[Precio Unitario]]*Ventas[[#This Row],[Cantidad]])</f>
        <v/>
      </c>
      <c r="I6204" s="1" t="str">
        <f>IF(ISBLANK(Ventas[[#This Row],[Código]]),"",SUM(Ventas[[#This Row],[Monto]],I6203))</f>
        <v/>
      </c>
    </row>
    <row r="6205" spans="3:9" x14ac:dyDescent="0.25">
      <c r="C6205" t="str">
        <f>IF(ISBLANK(Ventas[[#This Row],[Código]]),"",VLOOKUP(Ventas[[#This Row],[Código]],Productos[],2,FALSE))</f>
        <v/>
      </c>
      <c r="D6205" t="str">
        <f>IF(ISBLANK(Ventas[[#This Row],[Código]]),"",VLOOKUP(Ventas[[#This Row],[Código]],Productos[],3,FALSE))</f>
        <v/>
      </c>
      <c r="E6205" s="22"/>
      <c r="F6205" s="1" t="str">
        <f>IF(ISBLANK(Ventas[[#This Row],[Código]]),"",VLOOKUP(Ventas[[#This Row],[Código]],Productos[],4,FALSE))</f>
        <v/>
      </c>
      <c r="G6205" s="1" t="str">
        <f>IF(ISBLANK(Ventas[[#This Row],[Código]]),"",VLOOKUP(Ventas[[#This Row],[Código]],Productos[],5,FALSE))</f>
        <v/>
      </c>
      <c r="H6205" s="23" t="str">
        <f>IF(ISBLANK(Ventas[[#This Row],[Código]]),"",Ventas[[#This Row],[Precio Unitario]]*Ventas[[#This Row],[Cantidad]])</f>
        <v/>
      </c>
      <c r="I6205" s="1" t="str">
        <f>IF(ISBLANK(Ventas[[#This Row],[Código]]),"",SUM(Ventas[[#This Row],[Monto]],I6204))</f>
        <v/>
      </c>
    </row>
    <row r="6206" spans="3:9" x14ac:dyDescent="0.25">
      <c r="C6206" t="str">
        <f>IF(ISBLANK(Ventas[[#This Row],[Código]]),"",VLOOKUP(Ventas[[#This Row],[Código]],Productos[],2,FALSE))</f>
        <v/>
      </c>
      <c r="D6206" t="str">
        <f>IF(ISBLANK(Ventas[[#This Row],[Código]]),"",VLOOKUP(Ventas[[#This Row],[Código]],Productos[],3,FALSE))</f>
        <v/>
      </c>
      <c r="E6206" s="22"/>
      <c r="F6206" s="1" t="str">
        <f>IF(ISBLANK(Ventas[[#This Row],[Código]]),"",VLOOKUP(Ventas[[#This Row],[Código]],Productos[],4,FALSE))</f>
        <v/>
      </c>
      <c r="G6206" s="1" t="str">
        <f>IF(ISBLANK(Ventas[[#This Row],[Código]]),"",VLOOKUP(Ventas[[#This Row],[Código]],Productos[],5,FALSE))</f>
        <v/>
      </c>
      <c r="H6206" s="23" t="str">
        <f>IF(ISBLANK(Ventas[[#This Row],[Código]]),"",Ventas[[#This Row],[Precio Unitario]]*Ventas[[#This Row],[Cantidad]])</f>
        <v/>
      </c>
      <c r="I6206" s="1" t="str">
        <f>IF(ISBLANK(Ventas[[#This Row],[Código]]),"",SUM(Ventas[[#This Row],[Monto]],I6205))</f>
        <v/>
      </c>
    </row>
    <row r="6207" spans="3:9" x14ac:dyDescent="0.25">
      <c r="C6207" t="str">
        <f>IF(ISBLANK(Ventas[[#This Row],[Código]]),"",VLOOKUP(Ventas[[#This Row],[Código]],Productos[],2,FALSE))</f>
        <v/>
      </c>
      <c r="D6207" t="str">
        <f>IF(ISBLANK(Ventas[[#This Row],[Código]]),"",VLOOKUP(Ventas[[#This Row],[Código]],Productos[],3,FALSE))</f>
        <v/>
      </c>
      <c r="E6207" s="22"/>
      <c r="F6207" s="1" t="str">
        <f>IF(ISBLANK(Ventas[[#This Row],[Código]]),"",VLOOKUP(Ventas[[#This Row],[Código]],Productos[],4,FALSE))</f>
        <v/>
      </c>
      <c r="G6207" s="1" t="str">
        <f>IF(ISBLANK(Ventas[[#This Row],[Código]]),"",VLOOKUP(Ventas[[#This Row],[Código]],Productos[],5,FALSE))</f>
        <v/>
      </c>
      <c r="H6207" s="23" t="str">
        <f>IF(ISBLANK(Ventas[[#This Row],[Código]]),"",Ventas[[#This Row],[Precio Unitario]]*Ventas[[#This Row],[Cantidad]])</f>
        <v/>
      </c>
      <c r="I6207" s="1" t="str">
        <f>IF(ISBLANK(Ventas[[#This Row],[Código]]),"",SUM(Ventas[[#This Row],[Monto]],I6206))</f>
        <v/>
      </c>
    </row>
    <row r="6208" spans="3:9" x14ac:dyDescent="0.25">
      <c r="C6208" t="str">
        <f>IF(ISBLANK(Ventas[[#This Row],[Código]]),"",VLOOKUP(Ventas[[#This Row],[Código]],Productos[],2,FALSE))</f>
        <v/>
      </c>
      <c r="D6208" t="str">
        <f>IF(ISBLANK(Ventas[[#This Row],[Código]]),"",VLOOKUP(Ventas[[#This Row],[Código]],Productos[],3,FALSE))</f>
        <v/>
      </c>
      <c r="E6208" s="22"/>
      <c r="F6208" s="1" t="str">
        <f>IF(ISBLANK(Ventas[[#This Row],[Código]]),"",VLOOKUP(Ventas[[#This Row],[Código]],Productos[],4,FALSE))</f>
        <v/>
      </c>
      <c r="G6208" s="1" t="str">
        <f>IF(ISBLANK(Ventas[[#This Row],[Código]]),"",VLOOKUP(Ventas[[#This Row],[Código]],Productos[],5,FALSE))</f>
        <v/>
      </c>
      <c r="H6208" s="23" t="str">
        <f>IF(ISBLANK(Ventas[[#This Row],[Código]]),"",Ventas[[#This Row],[Precio Unitario]]*Ventas[[#This Row],[Cantidad]])</f>
        <v/>
      </c>
      <c r="I6208" s="1" t="str">
        <f>IF(ISBLANK(Ventas[[#This Row],[Código]]),"",SUM(Ventas[[#This Row],[Monto]],I6207))</f>
        <v/>
      </c>
    </row>
    <row r="6209" spans="3:9" x14ac:dyDescent="0.25">
      <c r="C6209" t="str">
        <f>IF(ISBLANK(Ventas[[#This Row],[Código]]),"",VLOOKUP(Ventas[[#This Row],[Código]],Productos[],2,FALSE))</f>
        <v/>
      </c>
      <c r="D6209" t="str">
        <f>IF(ISBLANK(Ventas[[#This Row],[Código]]),"",VLOOKUP(Ventas[[#This Row],[Código]],Productos[],3,FALSE))</f>
        <v/>
      </c>
      <c r="E6209" s="22"/>
      <c r="F6209" s="1" t="str">
        <f>IF(ISBLANK(Ventas[[#This Row],[Código]]),"",VLOOKUP(Ventas[[#This Row],[Código]],Productos[],4,FALSE))</f>
        <v/>
      </c>
      <c r="G6209" s="1" t="str">
        <f>IF(ISBLANK(Ventas[[#This Row],[Código]]),"",VLOOKUP(Ventas[[#This Row],[Código]],Productos[],5,FALSE))</f>
        <v/>
      </c>
      <c r="H6209" s="23" t="str">
        <f>IF(ISBLANK(Ventas[[#This Row],[Código]]),"",Ventas[[#This Row],[Precio Unitario]]*Ventas[[#This Row],[Cantidad]])</f>
        <v/>
      </c>
      <c r="I6209" s="1" t="str">
        <f>IF(ISBLANK(Ventas[[#This Row],[Código]]),"",SUM(Ventas[[#This Row],[Monto]],I6208))</f>
        <v/>
      </c>
    </row>
    <row r="6210" spans="3:9" x14ac:dyDescent="0.25">
      <c r="C6210" t="str">
        <f>IF(ISBLANK(Ventas[[#This Row],[Código]]),"",VLOOKUP(Ventas[[#This Row],[Código]],Productos[],2,FALSE))</f>
        <v/>
      </c>
      <c r="D6210" t="str">
        <f>IF(ISBLANK(Ventas[[#This Row],[Código]]),"",VLOOKUP(Ventas[[#This Row],[Código]],Productos[],3,FALSE))</f>
        <v/>
      </c>
      <c r="E6210" s="22"/>
      <c r="F6210" s="1" t="str">
        <f>IF(ISBLANK(Ventas[[#This Row],[Código]]),"",VLOOKUP(Ventas[[#This Row],[Código]],Productos[],4,FALSE))</f>
        <v/>
      </c>
      <c r="G6210" s="1" t="str">
        <f>IF(ISBLANK(Ventas[[#This Row],[Código]]),"",VLOOKUP(Ventas[[#This Row],[Código]],Productos[],5,FALSE))</f>
        <v/>
      </c>
      <c r="H6210" s="23" t="str">
        <f>IF(ISBLANK(Ventas[[#This Row],[Código]]),"",Ventas[[#This Row],[Precio Unitario]]*Ventas[[#This Row],[Cantidad]])</f>
        <v/>
      </c>
      <c r="I6210" s="1" t="str">
        <f>IF(ISBLANK(Ventas[[#This Row],[Código]]),"",SUM(Ventas[[#This Row],[Monto]],I6209))</f>
        <v/>
      </c>
    </row>
    <row r="6211" spans="3:9" x14ac:dyDescent="0.25">
      <c r="C6211" t="str">
        <f>IF(ISBLANK(Ventas[[#This Row],[Código]]),"",VLOOKUP(Ventas[[#This Row],[Código]],Productos[],2,FALSE))</f>
        <v/>
      </c>
      <c r="D6211" t="str">
        <f>IF(ISBLANK(Ventas[[#This Row],[Código]]),"",VLOOKUP(Ventas[[#This Row],[Código]],Productos[],3,FALSE))</f>
        <v/>
      </c>
      <c r="E6211" s="22"/>
      <c r="F6211" s="1" t="str">
        <f>IF(ISBLANK(Ventas[[#This Row],[Código]]),"",VLOOKUP(Ventas[[#This Row],[Código]],Productos[],4,FALSE))</f>
        <v/>
      </c>
      <c r="G6211" s="1" t="str">
        <f>IF(ISBLANK(Ventas[[#This Row],[Código]]),"",VLOOKUP(Ventas[[#This Row],[Código]],Productos[],5,FALSE))</f>
        <v/>
      </c>
      <c r="H6211" s="23" t="str">
        <f>IF(ISBLANK(Ventas[[#This Row],[Código]]),"",Ventas[[#This Row],[Precio Unitario]]*Ventas[[#This Row],[Cantidad]])</f>
        <v/>
      </c>
      <c r="I6211" s="1" t="str">
        <f>IF(ISBLANK(Ventas[[#This Row],[Código]]),"",SUM(Ventas[[#This Row],[Monto]],I6210))</f>
        <v/>
      </c>
    </row>
    <row r="6212" spans="3:9" x14ac:dyDescent="0.25">
      <c r="C6212" t="str">
        <f>IF(ISBLANK(Ventas[[#This Row],[Código]]),"",VLOOKUP(Ventas[[#This Row],[Código]],Productos[],2,FALSE))</f>
        <v/>
      </c>
      <c r="D6212" t="str">
        <f>IF(ISBLANK(Ventas[[#This Row],[Código]]),"",VLOOKUP(Ventas[[#This Row],[Código]],Productos[],3,FALSE))</f>
        <v/>
      </c>
      <c r="E6212" s="22"/>
      <c r="F6212" s="1" t="str">
        <f>IF(ISBLANK(Ventas[[#This Row],[Código]]),"",VLOOKUP(Ventas[[#This Row],[Código]],Productos[],4,FALSE))</f>
        <v/>
      </c>
      <c r="G6212" s="1" t="str">
        <f>IF(ISBLANK(Ventas[[#This Row],[Código]]),"",VLOOKUP(Ventas[[#This Row],[Código]],Productos[],5,FALSE))</f>
        <v/>
      </c>
      <c r="H6212" s="23" t="str">
        <f>IF(ISBLANK(Ventas[[#This Row],[Código]]),"",Ventas[[#This Row],[Precio Unitario]]*Ventas[[#This Row],[Cantidad]])</f>
        <v/>
      </c>
      <c r="I6212" s="1" t="str">
        <f>IF(ISBLANK(Ventas[[#This Row],[Código]]),"",SUM(Ventas[[#This Row],[Monto]],I6211))</f>
        <v/>
      </c>
    </row>
    <row r="6213" spans="3:9" x14ac:dyDescent="0.25">
      <c r="C6213" t="str">
        <f>IF(ISBLANK(Ventas[[#This Row],[Código]]),"",VLOOKUP(Ventas[[#This Row],[Código]],Productos[],2,FALSE))</f>
        <v/>
      </c>
      <c r="D6213" t="str">
        <f>IF(ISBLANK(Ventas[[#This Row],[Código]]),"",VLOOKUP(Ventas[[#This Row],[Código]],Productos[],3,FALSE))</f>
        <v/>
      </c>
      <c r="E6213" s="22"/>
      <c r="F6213" s="1" t="str">
        <f>IF(ISBLANK(Ventas[[#This Row],[Código]]),"",VLOOKUP(Ventas[[#This Row],[Código]],Productos[],4,FALSE))</f>
        <v/>
      </c>
      <c r="G6213" s="1" t="str">
        <f>IF(ISBLANK(Ventas[[#This Row],[Código]]),"",VLOOKUP(Ventas[[#This Row],[Código]],Productos[],5,FALSE))</f>
        <v/>
      </c>
      <c r="H6213" s="23" t="str">
        <f>IF(ISBLANK(Ventas[[#This Row],[Código]]),"",Ventas[[#This Row],[Precio Unitario]]*Ventas[[#This Row],[Cantidad]])</f>
        <v/>
      </c>
      <c r="I6213" s="1" t="str">
        <f>IF(ISBLANK(Ventas[[#This Row],[Código]]),"",SUM(Ventas[[#This Row],[Monto]],I6212))</f>
        <v/>
      </c>
    </row>
    <row r="6214" spans="3:9" x14ac:dyDescent="0.25">
      <c r="C6214" t="str">
        <f>IF(ISBLANK(Ventas[[#This Row],[Código]]),"",VLOOKUP(Ventas[[#This Row],[Código]],Productos[],2,FALSE))</f>
        <v/>
      </c>
      <c r="D6214" t="str">
        <f>IF(ISBLANK(Ventas[[#This Row],[Código]]),"",VLOOKUP(Ventas[[#This Row],[Código]],Productos[],3,FALSE))</f>
        <v/>
      </c>
      <c r="E6214" s="22"/>
      <c r="F6214" s="1" t="str">
        <f>IF(ISBLANK(Ventas[[#This Row],[Código]]),"",VLOOKUP(Ventas[[#This Row],[Código]],Productos[],4,FALSE))</f>
        <v/>
      </c>
      <c r="G6214" s="1" t="str">
        <f>IF(ISBLANK(Ventas[[#This Row],[Código]]),"",VLOOKUP(Ventas[[#This Row],[Código]],Productos[],5,FALSE))</f>
        <v/>
      </c>
      <c r="H6214" s="23" t="str">
        <f>IF(ISBLANK(Ventas[[#This Row],[Código]]),"",Ventas[[#This Row],[Precio Unitario]]*Ventas[[#This Row],[Cantidad]])</f>
        <v/>
      </c>
      <c r="I6214" s="1" t="str">
        <f>IF(ISBLANK(Ventas[[#This Row],[Código]]),"",SUM(Ventas[[#This Row],[Monto]],I6213))</f>
        <v/>
      </c>
    </row>
    <row r="6215" spans="3:9" x14ac:dyDescent="0.25">
      <c r="C6215" t="str">
        <f>IF(ISBLANK(Ventas[[#This Row],[Código]]),"",VLOOKUP(Ventas[[#This Row],[Código]],Productos[],2,FALSE))</f>
        <v/>
      </c>
      <c r="D6215" t="str">
        <f>IF(ISBLANK(Ventas[[#This Row],[Código]]),"",VLOOKUP(Ventas[[#This Row],[Código]],Productos[],3,FALSE))</f>
        <v/>
      </c>
      <c r="E6215" s="22"/>
      <c r="F6215" s="1" t="str">
        <f>IF(ISBLANK(Ventas[[#This Row],[Código]]),"",VLOOKUP(Ventas[[#This Row],[Código]],Productos[],4,FALSE))</f>
        <v/>
      </c>
      <c r="G6215" s="1" t="str">
        <f>IF(ISBLANK(Ventas[[#This Row],[Código]]),"",VLOOKUP(Ventas[[#This Row],[Código]],Productos[],5,FALSE))</f>
        <v/>
      </c>
      <c r="H6215" s="23" t="str">
        <f>IF(ISBLANK(Ventas[[#This Row],[Código]]),"",Ventas[[#This Row],[Precio Unitario]]*Ventas[[#This Row],[Cantidad]])</f>
        <v/>
      </c>
      <c r="I6215" s="1" t="str">
        <f>IF(ISBLANK(Ventas[[#This Row],[Código]]),"",SUM(Ventas[[#This Row],[Monto]],I6214))</f>
        <v/>
      </c>
    </row>
    <row r="6216" spans="3:9" x14ac:dyDescent="0.25">
      <c r="C6216" t="str">
        <f>IF(ISBLANK(Ventas[[#This Row],[Código]]),"",VLOOKUP(Ventas[[#This Row],[Código]],Productos[],2,FALSE))</f>
        <v/>
      </c>
      <c r="D6216" t="str">
        <f>IF(ISBLANK(Ventas[[#This Row],[Código]]),"",VLOOKUP(Ventas[[#This Row],[Código]],Productos[],3,FALSE))</f>
        <v/>
      </c>
      <c r="E6216" s="22"/>
      <c r="F6216" s="1" t="str">
        <f>IF(ISBLANK(Ventas[[#This Row],[Código]]),"",VLOOKUP(Ventas[[#This Row],[Código]],Productos[],4,FALSE))</f>
        <v/>
      </c>
      <c r="G6216" s="1" t="str">
        <f>IF(ISBLANK(Ventas[[#This Row],[Código]]),"",VLOOKUP(Ventas[[#This Row],[Código]],Productos[],5,FALSE))</f>
        <v/>
      </c>
      <c r="H6216" s="23" t="str">
        <f>IF(ISBLANK(Ventas[[#This Row],[Código]]),"",Ventas[[#This Row],[Precio Unitario]]*Ventas[[#This Row],[Cantidad]])</f>
        <v/>
      </c>
      <c r="I6216" s="1" t="str">
        <f>IF(ISBLANK(Ventas[[#This Row],[Código]]),"",SUM(Ventas[[#This Row],[Monto]],I6215))</f>
        <v/>
      </c>
    </row>
    <row r="6217" spans="3:9" x14ac:dyDescent="0.25">
      <c r="C6217" t="str">
        <f>IF(ISBLANK(Ventas[[#This Row],[Código]]),"",VLOOKUP(Ventas[[#This Row],[Código]],Productos[],2,FALSE))</f>
        <v/>
      </c>
      <c r="D6217" t="str">
        <f>IF(ISBLANK(Ventas[[#This Row],[Código]]),"",VLOOKUP(Ventas[[#This Row],[Código]],Productos[],3,FALSE))</f>
        <v/>
      </c>
      <c r="E6217" s="22"/>
      <c r="F6217" s="1" t="str">
        <f>IF(ISBLANK(Ventas[[#This Row],[Código]]),"",VLOOKUP(Ventas[[#This Row],[Código]],Productos[],4,FALSE))</f>
        <v/>
      </c>
      <c r="G6217" s="1" t="str">
        <f>IF(ISBLANK(Ventas[[#This Row],[Código]]),"",VLOOKUP(Ventas[[#This Row],[Código]],Productos[],5,FALSE))</f>
        <v/>
      </c>
      <c r="H6217" s="23" t="str">
        <f>IF(ISBLANK(Ventas[[#This Row],[Código]]),"",Ventas[[#This Row],[Precio Unitario]]*Ventas[[#This Row],[Cantidad]])</f>
        <v/>
      </c>
      <c r="I6217" s="1" t="str">
        <f>IF(ISBLANK(Ventas[[#This Row],[Código]]),"",SUM(Ventas[[#This Row],[Monto]],I6216))</f>
        <v/>
      </c>
    </row>
    <row r="6218" spans="3:9" x14ac:dyDescent="0.25">
      <c r="C6218" t="str">
        <f>IF(ISBLANK(Ventas[[#This Row],[Código]]),"",VLOOKUP(Ventas[[#This Row],[Código]],Productos[],2,FALSE))</f>
        <v/>
      </c>
      <c r="D6218" t="str">
        <f>IF(ISBLANK(Ventas[[#This Row],[Código]]),"",VLOOKUP(Ventas[[#This Row],[Código]],Productos[],3,FALSE))</f>
        <v/>
      </c>
      <c r="E6218" s="22"/>
      <c r="F6218" s="1" t="str">
        <f>IF(ISBLANK(Ventas[[#This Row],[Código]]),"",VLOOKUP(Ventas[[#This Row],[Código]],Productos[],4,FALSE))</f>
        <v/>
      </c>
      <c r="G6218" s="1" t="str">
        <f>IF(ISBLANK(Ventas[[#This Row],[Código]]),"",VLOOKUP(Ventas[[#This Row],[Código]],Productos[],5,FALSE))</f>
        <v/>
      </c>
      <c r="H6218" s="23" t="str">
        <f>IF(ISBLANK(Ventas[[#This Row],[Código]]),"",Ventas[[#This Row],[Precio Unitario]]*Ventas[[#This Row],[Cantidad]])</f>
        <v/>
      </c>
      <c r="I6218" s="1" t="str">
        <f>IF(ISBLANK(Ventas[[#This Row],[Código]]),"",SUM(Ventas[[#This Row],[Monto]],I6217))</f>
        <v/>
      </c>
    </row>
    <row r="6219" spans="3:9" x14ac:dyDescent="0.25">
      <c r="C6219" t="str">
        <f>IF(ISBLANK(Ventas[[#This Row],[Código]]),"",VLOOKUP(Ventas[[#This Row],[Código]],Productos[],2,FALSE))</f>
        <v/>
      </c>
      <c r="D6219" t="str">
        <f>IF(ISBLANK(Ventas[[#This Row],[Código]]),"",VLOOKUP(Ventas[[#This Row],[Código]],Productos[],3,FALSE))</f>
        <v/>
      </c>
      <c r="E6219" s="22"/>
      <c r="F6219" s="1" t="str">
        <f>IF(ISBLANK(Ventas[[#This Row],[Código]]),"",VLOOKUP(Ventas[[#This Row],[Código]],Productos[],4,FALSE))</f>
        <v/>
      </c>
      <c r="G6219" s="1" t="str">
        <f>IF(ISBLANK(Ventas[[#This Row],[Código]]),"",VLOOKUP(Ventas[[#This Row],[Código]],Productos[],5,FALSE))</f>
        <v/>
      </c>
      <c r="H6219" s="23" t="str">
        <f>IF(ISBLANK(Ventas[[#This Row],[Código]]),"",Ventas[[#This Row],[Precio Unitario]]*Ventas[[#This Row],[Cantidad]])</f>
        <v/>
      </c>
      <c r="I6219" s="1" t="str">
        <f>IF(ISBLANK(Ventas[[#This Row],[Código]]),"",SUM(Ventas[[#This Row],[Monto]],I6218))</f>
        <v/>
      </c>
    </row>
    <row r="6220" spans="3:9" x14ac:dyDescent="0.25">
      <c r="C6220" t="str">
        <f>IF(ISBLANK(Ventas[[#This Row],[Código]]),"",VLOOKUP(Ventas[[#This Row],[Código]],Productos[],2,FALSE))</f>
        <v/>
      </c>
      <c r="D6220" t="str">
        <f>IF(ISBLANK(Ventas[[#This Row],[Código]]),"",VLOOKUP(Ventas[[#This Row],[Código]],Productos[],3,FALSE))</f>
        <v/>
      </c>
      <c r="E6220" s="22"/>
      <c r="F6220" s="1" t="str">
        <f>IF(ISBLANK(Ventas[[#This Row],[Código]]),"",VLOOKUP(Ventas[[#This Row],[Código]],Productos[],4,FALSE))</f>
        <v/>
      </c>
      <c r="G6220" s="1" t="str">
        <f>IF(ISBLANK(Ventas[[#This Row],[Código]]),"",VLOOKUP(Ventas[[#This Row],[Código]],Productos[],5,FALSE))</f>
        <v/>
      </c>
      <c r="H6220" s="23" t="str">
        <f>IF(ISBLANK(Ventas[[#This Row],[Código]]),"",Ventas[[#This Row],[Precio Unitario]]*Ventas[[#This Row],[Cantidad]])</f>
        <v/>
      </c>
      <c r="I6220" s="1" t="str">
        <f>IF(ISBLANK(Ventas[[#This Row],[Código]]),"",SUM(Ventas[[#This Row],[Monto]],I6219))</f>
        <v/>
      </c>
    </row>
    <row r="6221" spans="3:9" x14ac:dyDescent="0.25">
      <c r="C6221" t="str">
        <f>IF(ISBLANK(Ventas[[#This Row],[Código]]),"",VLOOKUP(Ventas[[#This Row],[Código]],Productos[],2,FALSE))</f>
        <v/>
      </c>
      <c r="D6221" t="str">
        <f>IF(ISBLANK(Ventas[[#This Row],[Código]]),"",VLOOKUP(Ventas[[#This Row],[Código]],Productos[],3,FALSE))</f>
        <v/>
      </c>
      <c r="E6221" s="22"/>
      <c r="F6221" s="1" t="str">
        <f>IF(ISBLANK(Ventas[[#This Row],[Código]]),"",VLOOKUP(Ventas[[#This Row],[Código]],Productos[],4,FALSE))</f>
        <v/>
      </c>
      <c r="G6221" s="1" t="str">
        <f>IF(ISBLANK(Ventas[[#This Row],[Código]]),"",VLOOKUP(Ventas[[#This Row],[Código]],Productos[],5,FALSE))</f>
        <v/>
      </c>
      <c r="H6221" s="23" t="str">
        <f>IF(ISBLANK(Ventas[[#This Row],[Código]]),"",Ventas[[#This Row],[Precio Unitario]]*Ventas[[#This Row],[Cantidad]])</f>
        <v/>
      </c>
      <c r="I6221" s="1" t="str">
        <f>IF(ISBLANK(Ventas[[#This Row],[Código]]),"",SUM(Ventas[[#This Row],[Monto]],I6220))</f>
        <v/>
      </c>
    </row>
    <row r="6222" spans="3:9" x14ac:dyDescent="0.25">
      <c r="C6222" t="str">
        <f>IF(ISBLANK(Ventas[[#This Row],[Código]]),"",VLOOKUP(Ventas[[#This Row],[Código]],Productos[],2,FALSE))</f>
        <v/>
      </c>
      <c r="D6222" t="str">
        <f>IF(ISBLANK(Ventas[[#This Row],[Código]]),"",VLOOKUP(Ventas[[#This Row],[Código]],Productos[],3,FALSE))</f>
        <v/>
      </c>
      <c r="E6222" s="22"/>
      <c r="F6222" s="1" t="str">
        <f>IF(ISBLANK(Ventas[[#This Row],[Código]]),"",VLOOKUP(Ventas[[#This Row],[Código]],Productos[],4,FALSE))</f>
        <v/>
      </c>
      <c r="G6222" s="1" t="str">
        <f>IF(ISBLANK(Ventas[[#This Row],[Código]]),"",VLOOKUP(Ventas[[#This Row],[Código]],Productos[],5,FALSE))</f>
        <v/>
      </c>
      <c r="H6222" s="23" t="str">
        <f>IF(ISBLANK(Ventas[[#This Row],[Código]]),"",Ventas[[#This Row],[Precio Unitario]]*Ventas[[#This Row],[Cantidad]])</f>
        <v/>
      </c>
      <c r="I6222" s="1" t="str">
        <f>IF(ISBLANK(Ventas[[#This Row],[Código]]),"",SUM(Ventas[[#This Row],[Monto]],I6221))</f>
        <v/>
      </c>
    </row>
    <row r="6223" spans="3:9" x14ac:dyDescent="0.25">
      <c r="C6223" t="str">
        <f>IF(ISBLANK(Ventas[[#This Row],[Código]]),"",VLOOKUP(Ventas[[#This Row],[Código]],Productos[],2,FALSE))</f>
        <v/>
      </c>
      <c r="D6223" t="str">
        <f>IF(ISBLANK(Ventas[[#This Row],[Código]]),"",VLOOKUP(Ventas[[#This Row],[Código]],Productos[],3,FALSE))</f>
        <v/>
      </c>
      <c r="E6223" s="22"/>
      <c r="F6223" s="1" t="str">
        <f>IF(ISBLANK(Ventas[[#This Row],[Código]]),"",VLOOKUP(Ventas[[#This Row],[Código]],Productos[],4,FALSE))</f>
        <v/>
      </c>
      <c r="G6223" s="1" t="str">
        <f>IF(ISBLANK(Ventas[[#This Row],[Código]]),"",VLOOKUP(Ventas[[#This Row],[Código]],Productos[],5,FALSE))</f>
        <v/>
      </c>
      <c r="H6223" s="23" t="str">
        <f>IF(ISBLANK(Ventas[[#This Row],[Código]]),"",Ventas[[#This Row],[Precio Unitario]]*Ventas[[#This Row],[Cantidad]])</f>
        <v/>
      </c>
      <c r="I6223" s="1" t="str">
        <f>IF(ISBLANK(Ventas[[#This Row],[Código]]),"",SUM(Ventas[[#This Row],[Monto]],I6222))</f>
        <v/>
      </c>
    </row>
    <row r="6224" spans="3:9" x14ac:dyDescent="0.25">
      <c r="C6224" t="str">
        <f>IF(ISBLANK(Ventas[[#This Row],[Código]]),"",VLOOKUP(Ventas[[#This Row],[Código]],Productos[],2,FALSE))</f>
        <v/>
      </c>
      <c r="D6224" t="str">
        <f>IF(ISBLANK(Ventas[[#This Row],[Código]]),"",VLOOKUP(Ventas[[#This Row],[Código]],Productos[],3,FALSE))</f>
        <v/>
      </c>
      <c r="E6224" s="22"/>
      <c r="F6224" s="1" t="str">
        <f>IF(ISBLANK(Ventas[[#This Row],[Código]]),"",VLOOKUP(Ventas[[#This Row],[Código]],Productos[],4,FALSE))</f>
        <v/>
      </c>
      <c r="G6224" s="1" t="str">
        <f>IF(ISBLANK(Ventas[[#This Row],[Código]]),"",VLOOKUP(Ventas[[#This Row],[Código]],Productos[],5,FALSE))</f>
        <v/>
      </c>
      <c r="H6224" s="23" t="str">
        <f>IF(ISBLANK(Ventas[[#This Row],[Código]]),"",Ventas[[#This Row],[Precio Unitario]]*Ventas[[#This Row],[Cantidad]])</f>
        <v/>
      </c>
      <c r="I6224" s="1" t="str">
        <f>IF(ISBLANK(Ventas[[#This Row],[Código]]),"",SUM(Ventas[[#This Row],[Monto]],I6223))</f>
        <v/>
      </c>
    </row>
    <row r="6225" spans="3:9" x14ac:dyDescent="0.25">
      <c r="C6225" t="str">
        <f>IF(ISBLANK(Ventas[[#This Row],[Código]]),"",VLOOKUP(Ventas[[#This Row],[Código]],Productos[],2,FALSE))</f>
        <v/>
      </c>
      <c r="D6225" t="str">
        <f>IF(ISBLANK(Ventas[[#This Row],[Código]]),"",VLOOKUP(Ventas[[#This Row],[Código]],Productos[],3,FALSE))</f>
        <v/>
      </c>
      <c r="E6225" s="22"/>
      <c r="F6225" s="1" t="str">
        <f>IF(ISBLANK(Ventas[[#This Row],[Código]]),"",VLOOKUP(Ventas[[#This Row],[Código]],Productos[],4,FALSE))</f>
        <v/>
      </c>
      <c r="G6225" s="1" t="str">
        <f>IF(ISBLANK(Ventas[[#This Row],[Código]]),"",VLOOKUP(Ventas[[#This Row],[Código]],Productos[],5,FALSE))</f>
        <v/>
      </c>
      <c r="H6225" s="23" t="str">
        <f>IF(ISBLANK(Ventas[[#This Row],[Código]]),"",Ventas[[#This Row],[Precio Unitario]]*Ventas[[#This Row],[Cantidad]])</f>
        <v/>
      </c>
      <c r="I6225" s="1" t="str">
        <f>IF(ISBLANK(Ventas[[#This Row],[Código]]),"",SUM(Ventas[[#This Row],[Monto]],I6224))</f>
        <v/>
      </c>
    </row>
    <row r="6226" spans="3:9" x14ac:dyDescent="0.25">
      <c r="C6226" t="str">
        <f>IF(ISBLANK(Ventas[[#This Row],[Código]]),"",VLOOKUP(Ventas[[#This Row],[Código]],Productos[],2,FALSE))</f>
        <v/>
      </c>
      <c r="D6226" t="str">
        <f>IF(ISBLANK(Ventas[[#This Row],[Código]]),"",VLOOKUP(Ventas[[#This Row],[Código]],Productos[],3,FALSE))</f>
        <v/>
      </c>
      <c r="E6226" s="22"/>
      <c r="F6226" s="1" t="str">
        <f>IF(ISBLANK(Ventas[[#This Row],[Código]]),"",VLOOKUP(Ventas[[#This Row],[Código]],Productos[],4,FALSE))</f>
        <v/>
      </c>
      <c r="G6226" s="1" t="str">
        <f>IF(ISBLANK(Ventas[[#This Row],[Código]]),"",VLOOKUP(Ventas[[#This Row],[Código]],Productos[],5,FALSE))</f>
        <v/>
      </c>
      <c r="H6226" s="23" t="str">
        <f>IF(ISBLANK(Ventas[[#This Row],[Código]]),"",Ventas[[#This Row],[Precio Unitario]]*Ventas[[#This Row],[Cantidad]])</f>
        <v/>
      </c>
      <c r="I6226" s="1" t="str">
        <f>IF(ISBLANK(Ventas[[#This Row],[Código]]),"",SUM(Ventas[[#This Row],[Monto]],I6225))</f>
        <v/>
      </c>
    </row>
    <row r="6227" spans="3:9" x14ac:dyDescent="0.25">
      <c r="C6227" t="str">
        <f>IF(ISBLANK(Ventas[[#This Row],[Código]]),"",VLOOKUP(Ventas[[#This Row],[Código]],Productos[],2,FALSE))</f>
        <v/>
      </c>
      <c r="D6227" t="str">
        <f>IF(ISBLANK(Ventas[[#This Row],[Código]]),"",VLOOKUP(Ventas[[#This Row],[Código]],Productos[],3,FALSE))</f>
        <v/>
      </c>
      <c r="E6227" s="22"/>
      <c r="F6227" s="1" t="str">
        <f>IF(ISBLANK(Ventas[[#This Row],[Código]]),"",VLOOKUP(Ventas[[#This Row],[Código]],Productos[],4,FALSE))</f>
        <v/>
      </c>
      <c r="G6227" s="1" t="str">
        <f>IF(ISBLANK(Ventas[[#This Row],[Código]]),"",VLOOKUP(Ventas[[#This Row],[Código]],Productos[],5,FALSE))</f>
        <v/>
      </c>
      <c r="H6227" s="23" t="str">
        <f>IF(ISBLANK(Ventas[[#This Row],[Código]]),"",Ventas[[#This Row],[Precio Unitario]]*Ventas[[#This Row],[Cantidad]])</f>
        <v/>
      </c>
      <c r="I6227" s="1" t="str">
        <f>IF(ISBLANK(Ventas[[#This Row],[Código]]),"",SUM(Ventas[[#This Row],[Monto]],I6226))</f>
        <v/>
      </c>
    </row>
    <row r="6228" spans="3:9" x14ac:dyDescent="0.25">
      <c r="C6228" t="str">
        <f>IF(ISBLANK(Ventas[[#This Row],[Código]]),"",VLOOKUP(Ventas[[#This Row],[Código]],Productos[],2,FALSE))</f>
        <v/>
      </c>
      <c r="D6228" t="str">
        <f>IF(ISBLANK(Ventas[[#This Row],[Código]]),"",VLOOKUP(Ventas[[#This Row],[Código]],Productos[],3,FALSE))</f>
        <v/>
      </c>
      <c r="E6228" s="22"/>
      <c r="F6228" s="1" t="str">
        <f>IF(ISBLANK(Ventas[[#This Row],[Código]]),"",VLOOKUP(Ventas[[#This Row],[Código]],Productos[],4,FALSE))</f>
        <v/>
      </c>
      <c r="G6228" s="1" t="str">
        <f>IF(ISBLANK(Ventas[[#This Row],[Código]]),"",VLOOKUP(Ventas[[#This Row],[Código]],Productos[],5,FALSE))</f>
        <v/>
      </c>
      <c r="H6228" s="23" t="str">
        <f>IF(ISBLANK(Ventas[[#This Row],[Código]]),"",Ventas[[#This Row],[Precio Unitario]]*Ventas[[#This Row],[Cantidad]])</f>
        <v/>
      </c>
      <c r="I6228" s="1" t="str">
        <f>IF(ISBLANK(Ventas[[#This Row],[Código]]),"",SUM(Ventas[[#This Row],[Monto]],I6227))</f>
        <v/>
      </c>
    </row>
    <row r="6229" spans="3:9" x14ac:dyDescent="0.25">
      <c r="C6229" t="str">
        <f>IF(ISBLANK(Ventas[[#This Row],[Código]]),"",VLOOKUP(Ventas[[#This Row],[Código]],Productos[],2,FALSE))</f>
        <v/>
      </c>
      <c r="D6229" t="str">
        <f>IF(ISBLANK(Ventas[[#This Row],[Código]]),"",VLOOKUP(Ventas[[#This Row],[Código]],Productos[],3,FALSE))</f>
        <v/>
      </c>
      <c r="E6229" s="22"/>
      <c r="F6229" s="1" t="str">
        <f>IF(ISBLANK(Ventas[[#This Row],[Código]]),"",VLOOKUP(Ventas[[#This Row],[Código]],Productos[],4,FALSE))</f>
        <v/>
      </c>
      <c r="G6229" s="1" t="str">
        <f>IF(ISBLANK(Ventas[[#This Row],[Código]]),"",VLOOKUP(Ventas[[#This Row],[Código]],Productos[],5,FALSE))</f>
        <v/>
      </c>
      <c r="H6229" s="23" t="str">
        <f>IF(ISBLANK(Ventas[[#This Row],[Código]]),"",Ventas[[#This Row],[Precio Unitario]]*Ventas[[#This Row],[Cantidad]])</f>
        <v/>
      </c>
      <c r="I6229" s="1" t="str">
        <f>IF(ISBLANK(Ventas[[#This Row],[Código]]),"",SUM(Ventas[[#This Row],[Monto]],I6228))</f>
        <v/>
      </c>
    </row>
    <row r="6230" spans="3:9" x14ac:dyDescent="0.25">
      <c r="C6230" t="str">
        <f>IF(ISBLANK(Ventas[[#This Row],[Código]]),"",VLOOKUP(Ventas[[#This Row],[Código]],Productos[],2,FALSE))</f>
        <v/>
      </c>
      <c r="D6230" t="str">
        <f>IF(ISBLANK(Ventas[[#This Row],[Código]]),"",VLOOKUP(Ventas[[#This Row],[Código]],Productos[],3,FALSE))</f>
        <v/>
      </c>
      <c r="E6230" s="22"/>
      <c r="F6230" s="1" t="str">
        <f>IF(ISBLANK(Ventas[[#This Row],[Código]]),"",VLOOKUP(Ventas[[#This Row],[Código]],Productos[],4,FALSE))</f>
        <v/>
      </c>
      <c r="G6230" s="1" t="str">
        <f>IF(ISBLANK(Ventas[[#This Row],[Código]]),"",VLOOKUP(Ventas[[#This Row],[Código]],Productos[],5,FALSE))</f>
        <v/>
      </c>
      <c r="H6230" s="23" t="str">
        <f>IF(ISBLANK(Ventas[[#This Row],[Código]]),"",Ventas[[#This Row],[Precio Unitario]]*Ventas[[#This Row],[Cantidad]])</f>
        <v/>
      </c>
      <c r="I6230" s="1" t="str">
        <f>IF(ISBLANK(Ventas[[#This Row],[Código]]),"",SUM(Ventas[[#This Row],[Monto]],I6229))</f>
        <v/>
      </c>
    </row>
    <row r="6231" spans="3:9" x14ac:dyDescent="0.25">
      <c r="C6231" t="str">
        <f>IF(ISBLANK(Ventas[[#This Row],[Código]]),"",VLOOKUP(Ventas[[#This Row],[Código]],Productos[],2,FALSE))</f>
        <v/>
      </c>
      <c r="D6231" t="str">
        <f>IF(ISBLANK(Ventas[[#This Row],[Código]]),"",VLOOKUP(Ventas[[#This Row],[Código]],Productos[],3,FALSE))</f>
        <v/>
      </c>
      <c r="E6231" s="22"/>
      <c r="F6231" s="1" t="str">
        <f>IF(ISBLANK(Ventas[[#This Row],[Código]]),"",VLOOKUP(Ventas[[#This Row],[Código]],Productos[],4,FALSE))</f>
        <v/>
      </c>
      <c r="G6231" s="1" t="str">
        <f>IF(ISBLANK(Ventas[[#This Row],[Código]]),"",VLOOKUP(Ventas[[#This Row],[Código]],Productos[],5,FALSE))</f>
        <v/>
      </c>
      <c r="H6231" s="23" t="str">
        <f>IF(ISBLANK(Ventas[[#This Row],[Código]]),"",Ventas[[#This Row],[Precio Unitario]]*Ventas[[#This Row],[Cantidad]])</f>
        <v/>
      </c>
      <c r="I6231" s="1" t="str">
        <f>IF(ISBLANK(Ventas[[#This Row],[Código]]),"",SUM(Ventas[[#This Row],[Monto]],I6230))</f>
        <v/>
      </c>
    </row>
    <row r="6232" spans="3:9" x14ac:dyDescent="0.25">
      <c r="C6232" t="str">
        <f>IF(ISBLANK(Ventas[[#This Row],[Código]]),"",VLOOKUP(Ventas[[#This Row],[Código]],Productos[],2,FALSE))</f>
        <v/>
      </c>
      <c r="D6232" t="str">
        <f>IF(ISBLANK(Ventas[[#This Row],[Código]]),"",VLOOKUP(Ventas[[#This Row],[Código]],Productos[],3,FALSE))</f>
        <v/>
      </c>
      <c r="E6232" s="22"/>
      <c r="F6232" s="1" t="str">
        <f>IF(ISBLANK(Ventas[[#This Row],[Código]]),"",VLOOKUP(Ventas[[#This Row],[Código]],Productos[],4,FALSE))</f>
        <v/>
      </c>
      <c r="G6232" s="1" t="str">
        <f>IF(ISBLANK(Ventas[[#This Row],[Código]]),"",VLOOKUP(Ventas[[#This Row],[Código]],Productos[],5,FALSE))</f>
        <v/>
      </c>
      <c r="H6232" s="23" t="str">
        <f>IF(ISBLANK(Ventas[[#This Row],[Código]]),"",Ventas[[#This Row],[Precio Unitario]]*Ventas[[#This Row],[Cantidad]])</f>
        <v/>
      </c>
      <c r="I6232" s="1" t="str">
        <f>IF(ISBLANK(Ventas[[#This Row],[Código]]),"",SUM(Ventas[[#This Row],[Monto]],I6231))</f>
        <v/>
      </c>
    </row>
    <row r="6233" spans="3:9" x14ac:dyDescent="0.25">
      <c r="C6233" t="str">
        <f>IF(ISBLANK(Ventas[[#This Row],[Código]]),"",VLOOKUP(Ventas[[#This Row],[Código]],Productos[],2,FALSE))</f>
        <v/>
      </c>
      <c r="D6233" t="str">
        <f>IF(ISBLANK(Ventas[[#This Row],[Código]]),"",VLOOKUP(Ventas[[#This Row],[Código]],Productos[],3,FALSE))</f>
        <v/>
      </c>
      <c r="E6233" s="22"/>
      <c r="F6233" s="1" t="str">
        <f>IF(ISBLANK(Ventas[[#This Row],[Código]]),"",VLOOKUP(Ventas[[#This Row],[Código]],Productos[],4,FALSE))</f>
        <v/>
      </c>
      <c r="G6233" s="1" t="str">
        <f>IF(ISBLANK(Ventas[[#This Row],[Código]]),"",VLOOKUP(Ventas[[#This Row],[Código]],Productos[],5,FALSE))</f>
        <v/>
      </c>
      <c r="H6233" s="23" t="str">
        <f>IF(ISBLANK(Ventas[[#This Row],[Código]]),"",Ventas[[#This Row],[Precio Unitario]]*Ventas[[#This Row],[Cantidad]])</f>
        <v/>
      </c>
      <c r="I6233" s="1" t="str">
        <f>IF(ISBLANK(Ventas[[#This Row],[Código]]),"",SUM(Ventas[[#This Row],[Monto]],I6232))</f>
        <v/>
      </c>
    </row>
    <row r="6234" spans="3:9" x14ac:dyDescent="0.25">
      <c r="C6234" t="str">
        <f>IF(ISBLANK(Ventas[[#This Row],[Código]]),"",VLOOKUP(Ventas[[#This Row],[Código]],Productos[],2,FALSE))</f>
        <v/>
      </c>
      <c r="D6234" t="str">
        <f>IF(ISBLANK(Ventas[[#This Row],[Código]]),"",VLOOKUP(Ventas[[#This Row],[Código]],Productos[],3,FALSE))</f>
        <v/>
      </c>
      <c r="E6234" s="22"/>
      <c r="F6234" s="1" t="str">
        <f>IF(ISBLANK(Ventas[[#This Row],[Código]]),"",VLOOKUP(Ventas[[#This Row],[Código]],Productos[],4,FALSE))</f>
        <v/>
      </c>
      <c r="G6234" s="1" t="str">
        <f>IF(ISBLANK(Ventas[[#This Row],[Código]]),"",VLOOKUP(Ventas[[#This Row],[Código]],Productos[],5,FALSE))</f>
        <v/>
      </c>
      <c r="H6234" s="23" t="str">
        <f>IF(ISBLANK(Ventas[[#This Row],[Código]]),"",Ventas[[#This Row],[Precio Unitario]]*Ventas[[#This Row],[Cantidad]])</f>
        <v/>
      </c>
      <c r="I6234" s="1" t="str">
        <f>IF(ISBLANK(Ventas[[#This Row],[Código]]),"",SUM(Ventas[[#This Row],[Monto]],I6233))</f>
        <v/>
      </c>
    </row>
    <row r="6235" spans="3:9" x14ac:dyDescent="0.25">
      <c r="C6235" t="str">
        <f>IF(ISBLANK(Ventas[[#This Row],[Código]]),"",VLOOKUP(Ventas[[#This Row],[Código]],Productos[],2,FALSE))</f>
        <v/>
      </c>
      <c r="D6235" t="str">
        <f>IF(ISBLANK(Ventas[[#This Row],[Código]]),"",VLOOKUP(Ventas[[#This Row],[Código]],Productos[],3,FALSE))</f>
        <v/>
      </c>
      <c r="E6235" s="22"/>
      <c r="F6235" s="1" t="str">
        <f>IF(ISBLANK(Ventas[[#This Row],[Código]]),"",VLOOKUP(Ventas[[#This Row],[Código]],Productos[],4,FALSE))</f>
        <v/>
      </c>
      <c r="G6235" s="1" t="str">
        <f>IF(ISBLANK(Ventas[[#This Row],[Código]]),"",VLOOKUP(Ventas[[#This Row],[Código]],Productos[],5,FALSE))</f>
        <v/>
      </c>
      <c r="H6235" s="23" t="str">
        <f>IF(ISBLANK(Ventas[[#This Row],[Código]]),"",Ventas[[#This Row],[Precio Unitario]]*Ventas[[#This Row],[Cantidad]])</f>
        <v/>
      </c>
      <c r="I6235" s="1" t="str">
        <f>IF(ISBLANK(Ventas[[#This Row],[Código]]),"",SUM(Ventas[[#This Row],[Monto]],I6234))</f>
        <v/>
      </c>
    </row>
    <row r="6236" spans="3:9" x14ac:dyDescent="0.25">
      <c r="C6236" t="str">
        <f>IF(ISBLANK(Ventas[[#This Row],[Código]]),"",VLOOKUP(Ventas[[#This Row],[Código]],Productos[],2,FALSE))</f>
        <v/>
      </c>
      <c r="D6236" t="str">
        <f>IF(ISBLANK(Ventas[[#This Row],[Código]]),"",VLOOKUP(Ventas[[#This Row],[Código]],Productos[],3,FALSE))</f>
        <v/>
      </c>
      <c r="E6236" s="22"/>
      <c r="F6236" s="1" t="str">
        <f>IF(ISBLANK(Ventas[[#This Row],[Código]]),"",VLOOKUP(Ventas[[#This Row],[Código]],Productos[],4,FALSE))</f>
        <v/>
      </c>
      <c r="G6236" s="1" t="str">
        <f>IF(ISBLANK(Ventas[[#This Row],[Código]]),"",VLOOKUP(Ventas[[#This Row],[Código]],Productos[],5,FALSE))</f>
        <v/>
      </c>
      <c r="H6236" s="23" t="str">
        <f>IF(ISBLANK(Ventas[[#This Row],[Código]]),"",Ventas[[#This Row],[Precio Unitario]]*Ventas[[#This Row],[Cantidad]])</f>
        <v/>
      </c>
      <c r="I6236" s="1" t="str">
        <f>IF(ISBLANK(Ventas[[#This Row],[Código]]),"",SUM(Ventas[[#This Row],[Monto]],I6235))</f>
        <v/>
      </c>
    </row>
    <row r="6237" spans="3:9" x14ac:dyDescent="0.25">
      <c r="C6237" t="str">
        <f>IF(ISBLANK(Ventas[[#This Row],[Código]]),"",VLOOKUP(Ventas[[#This Row],[Código]],Productos[],2,FALSE))</f>
        <v/>
      </c>
      <c r="D6237" t="str">
        <f>IF(ISBLANK(Ventas[[#This Row],[Código]]),"",VLOOKUP(Ventas[[#This Row],[Código]],Productos[],3,FALSE))</f>
        <v/>
      </c>
      <c r="E6237" s="22"/>
      <c r="F6237" s="1" t="str">
        <f>IF(ISBLANK(Ventas[[#This Row],[Código]]),"",VLOOKUP(Ventas[[#This Row],[Código]],Productos[],4,FALSE))</f>
        <v/>
      </c>
      <c r="G6237" s="1" t="str">
        <f>IF(ISBLANK(Ventas[[#This Row],[Código]]),"",VLOOKUP(Ventas[[#This Row],[Código]],Productos[],5,FALSE))</f>
        <v/>
      </c>
      <c r="H6237" s="23" t="str">
        <f>IF(ISBLANK(Ventas[[#This Row],[Código]]),"",Ventas[[#This Row],[Precio Unitario]]*Ventas[[#This Row],[Cantidad]])</f>
        <v/>
      </c>
      <c r="I6237" s="1" t="str">
        <f>IF(ISBLANK(Ventas[[#This Row],[Código]]),"",SUM(Ventas[[#This Row],[Monto]],I6236))</f>
        <v/>
      </c>
    </row>
    <row r="6238" spans="3:9" x14ac:dyDescent="0.25">
      <c r="C6238" t="str">
        <f>IF(ISBLANK(Ventas[[#This Row],[Código]]),"",VLOOKUP(Ventas[[#This Row],[Código]],Productos[],2,FALSE))</f>
        <v/>
      </c>
      <c r="D6238" t="str">
        <f>IF(ISBLANK(Ventas[[#This Row],[Código]]),"",VLOOKUP(Ventas[[#This Row],[Código]],Productos[],3,FALSE))</f>
        <v/>
      </c>
      <c r="E6238" s="22"/>
      <c r="F6238" s="1" t="str">
        <f>IF(ISBLANK(Ventas[[#This Row],[Código]]),"",VLOOKUP(Ventas[[#This Row],[Código]],Productos[],4,FALSE))</f>
        <v/>
      </c>
      <c r="G6238" s="1" t="str">
        <f>IF(ISBLANK(Ventas[[#This Row],[Código]]),"",VLOOKUP(Ventas[[#This Row],[Código]],Productos[],5,FALSE))</f>
        <v/>
      </c>
      <c r="H6238" s="23" t="str">
        <f>IF(ISBLANK(Ventas[[#This Row],[Código]]),"",Ventas[[#This Row],[Precio Unitario]]*Ventas[[#This Row],[Cantidad]])</f>
        <v/>
      </c>
      <c r="I6238" s="1" t="str">
        <f>IF(ISBLANK(Ventas[[#This Row],[Código]]),"",SUM(Ventas[[#This Row],[Monto]],I6237))</f>
        <v/>
      </c>
    </row>
    <row r="6239" spans="3:9" x14ac:dyDescent="0.25">
      <c r="C6239" t="str">
        <f>IF(ISBLANK(Ventas[[#This Row],[Código]]),"",VLOOKUP(Ventas[[#This Row],[Código]],Productos[],2,FALSE))</f>
        <v/>
      </c>
      <c r="D6239" t="str">
        <f>IF(ISBLANK(Ventas[[#This Row],[Código]]),"",VLOOKUP(Ventas[[#This Row],[Código]],Productos[],3,FALSE))</f>
        <v/>
      </c>
      <c r="E6239" s="22"/>
      <c r="F6239" s="1" t="str">
        <f>IF(ISBLANK(Ventas[[#This Row],[Código]]),"",VLOOKUP(Ventas[[#This Row],[Código]],Productos[],4,FALSE))</f>
        <v/>
      </c>
      <c r="G6239" s="1" t="str">
        <f>IF(ISBLANK(Ventas[[#This Row],[Código]]),"",VLOOKUP(Ventas[[#This Row],[Código]],Productos[],5,FALSE))</f>
        <v/>
      </c>
      <c r="H6239" s="23" t="str">
        <f>IF(ISBLANK(Ventas[[#This Row],[Código]]),"",Ventas[[#This Row],[Precio Unitario]]*Ventas[[#This Row],[Cantidad]])</f>
        <v/>
      </c>
      <c r="I6239" s="1" t="str">
        <f>IF(ISBLANK(Ventas[[#This Row],[Código]]),"",SUM(Ventas[[#This Row],[Monto]],I6238))</f>
        <v/>
      </c>
    </row>
    <row r="6240" spans="3:9" x14ac:dyDescent="0.25">
      <c r="C6240" t="str">
        <f>IF(ISBLANK(Ventas[[#This Row],[Código]]),"",VLOOKUP(Ventas[[#This Row],[Código]],Productos[],2,FALSE))</f>
        <v/>
      </c>
      <c r="D6240" t="str">
        <f>IF(ISBLANK(Ventas[[#This Row],[Código]]),"",VLOOKUP(Ventas[[#This Row],[Código]],Productos[],3,FALSE))</f>
        <v/>
      </c>
      <c r="E6240" s="22"/>
      <c r="F6240" s="1" t="str">
        <f>IF(ISBLANK(Ventas[[#This Row],[Código]]),"",VLOOKUP(Ventas[[#This Row],[Código]],Productos[],4,FALSE))</f>
        <v/>
      </c>
      <c r="G6240" s="1" t="str">
        <f>IF(ISBLANK(Ventas[[#This Row],[Código]]),"",VLOOKUP(Ventas[[#This Row],[Código]],Productos[],5,FALSE))</f>
        <v/>
      </c>
      <c r="H6240" s="23" t="str">
        <f>IF(ISBLANK(Ventas[[#This Row],[Código]]),"",Ventas[[#This Row],[Precio Unitario]]*Ventas[[#This Row],[Cantidad]])</f>
        <v/>
      </c>
      <c r="I6240" s="1" t="str">
        <f>IF(ISBLANK(Ventas[[#This Row],[Código]]),"",SUM(Ventas[[#This Row],[Monto]],I6239))</f>
        <v/>
      </c>
    </row>
    <row r="6241" spans="3:9" x14ac:dyDescent="0.25">
      <c r="C6241" t="str">
        <f>IF(ISBLANK(Ventas[[#This Row],[Código]]),"",VLOOKUP(Ventas[[#This Row],[Código]],Productos[],2,FALSE))</f>
        <v/>
      </c>
      <c r="D6241" t="str">
        <f>IF(ISBLANK(Ventas[[#This Row],[Código]]),"",VLOOKUP(Ventas[[#This Row],[Código]],Productos[],3,FALSE))</f>
        <v/>
      </c>
      <c r="E6241" s="22"/>
      <c r="F6241" s="1" t="str">
        <f>IF(ISBLANK(Ventas[[#This Row],[Código]]),"",VLOOKUP(Ventas[[#This Row],[Código]],Productos[],4,FALSE))</f>
        <v/>
      </c>
      <c r="G6241" s="1" t="str">
        <f>IF(ISBLANK(Ventas[[#This Row],[Código]]),"",VLOOKUP(Ventas[[#This Row],[Código]],Productos[],5,FALSE))</f>
        <v/>
      </c>
      <c r="H6241" s="23" t="str">
        <f>IF(ISBLANK(Ventas[[#This Row],[Código]]),"",Ventas[[#This Row],[Precio Unitario]]*Ventas[[#This Row],[Cantidad]])</f>
        <v/>
      </c>
      <c r="I6241" s="1" t="str">
        <f>IF(ISBLANK(Ventas[[#This Row],[Código]]),"",SUM(Ventas[[#This Row],[Monto]],I6240))</f>
        <v/>
      </c>
    </row>
    <row r="6242" spans="3:9" x14ac:dyDescent="0.25">
      <c r="C6242" t="str">
        <f>IF(ISBLANK(Ventas[[#This Row],[Código]]),"",VLOOKUP(Ventas[[#This Row],[Código]],Productos[],2,FALSE))</f>
        <v/>
      </c>
      <c r="D6242" t="str">
        <f>IF(ISBLANK(Ventas[[#This Row],[Código]]),"",VLOOKUP(Ventas[[#This Row],[Código]],Productos[],3,FALSE))</f>
        <v/>
      </c>
      <c r="E6242" s="22"/>
      <c r="F6242" s="1" t="str">
        <f>IF(ISBLANK(Ventas[[#This Row],[Código]]),"",VLOOKUP(Ventas[[#This Row],[Código]],Productos[],4,FALSE))</f>
        <v/>
      </c>
      <c r="G6242" s="1" t="str">
        <f>IF(ISBLANK(Ventas[[#This Row],[Código]]),"",VLOOKUP(Ventas[[#This Row],[Código]],Productos[],5,FALSE))</f>
        <v/>
      </c>
      <c r="H6242" s="23" t="str">
        <f>IF(ISBLANK(Ventas[[#This Row],[Código]]),"",Ventas[[#This Row],[Precio Unitario]]*Ventas[[#This Row],[Cantidad]])</f>
        <v/>
      </c>
      <c r="I6242" s="1" t="str">
        <f>IF(ISBLANK(Ventas[[#This Row],[Código]]),"",SUM(Ventas[[#This Row],[Monto]],I6241))</f>
        <v/>
      </c>
    </row>
    <row r="6243" spans="3:9" x14ac:dyDescent="0.25">
      <c r="C6243" t="str">
        <f>IF(ISBLANK(Ventas[[#This Row],[Código]]),"",VLOOKUP(Ventas[[#This Row],[Código]],Productos[],2,FALSE))</f>
        <v/>
      </c>
      <c r="D6243" t="str">
        <f>IF(ISBLANK(Ventas[[#This Row],[Código]]),"",VLOOKUP(Ventas[[#This Row],[Código]],Productos[],3,FALSE))</f>
        <v/>
      </c>
      <c r="E6243" s="22"/>
      <c r="F6243" s="1" t="str">
        <f>IF(ISBLANK(Ventas[[#This Row],[Código]]),"",VLOOKUP(Ventas[[#This Row],[Código]],Productos[],4,FALSE))</f>
        <v/>
      </c>
      <c r="G6243" s="1" t="str">
        <f>IF(ISBLANK(Ventas[[#This Row],[Código]]),"",VLOOKUP(Ventas[[#This Row],[Código]],Productos[],5,FALSE))</f>
        <v/>
      </c>
      <c r="H6243" s="23" t="str">
        <f>IF(ISBLANK(Ventas[[#This Row],[Código]]),"",Ventas[[#This Row],[Precio Unitario]]*Ventas[[#This Row],[Cantidad]])</f>
        <v/>
      </c>
      <c r="I6243" s="1" t="str">
        <f>IF(ISBLANK(Ventas[[#This Row],[Código]]),"",SUM(Ventas[[#This Row],[Monto]],I6242))</f>
        <v/>
      </c>
    </row>
    <row r="6244" spans="3:9" x14ac:dyDescent="0.25">
      <c r="C6244" t="str">
        <f>IF(ISBLANK(Ventas[[#This Row],[Código]]),"",VLOOKUP(Ventas[[#This Row],[Código]],Productos[],2,FALSE))</f>
        <v/>
      </c>
      <c r="D6244" t="str">
        <f>IF(ISBLANK(Ventas[[#This Row],[Código]]),"",VLOOKUP(Ventas[[#This Row],[Código]],Productos[],3,FALSE))</f>
        <v/>
      </c>
      <c r="E6244" s="22"/>
      <c r="F6244" s="1" t="str">
        <f>IF(ISBLANK(Ventas[[#This Row],[Código]]),"",VLOOKUP(Ventas[[#This Row],[Código]],Productos[],4,FALSE))</f>
        <v/>
      </c>
      <c r="G6244" s="1" t="str">
        <f>IF(ISBLANK(Ventas[[#This Row],[Código]]),"",VLOOKUP(Ventas[[#This Row],[Código]],Productos[],5,FALSE))</f>
        <v/>
      </c>
      <c r="H6244" s="23" t="str">
        <f>IF(ISBLANK(Ventas[[#This Row],[Código]]),"",Ventas[[#This Row],[Precio Unitario]]*Ventas[[#This Row],[Cantidad]])</f>
        <v/>
      </c>
      <c r="I6244" s="1" t="str">
        <f>IF(ISBLANK(Ventas[[#This Row],[Código]]),"",SUM(Ventas[[#This Row],[Monto]],I6243))</f>
        <v/>
      </c>
    </row>
    <row r="6245" spans="3:9" x14ac:dyDescent="0.25">
      <c r="C6245" t="str">
        <f>IF(ISBLANK(Ventas[[#This Row],[Código]]),"",VLOOKUP(Ventas[[#This Row],[Código]],Productos[],2,FALSE))</f>
        <v/>
      </c>
      <c r="D6245" t="str">
        <f>IF(ISBLANK(Ventas[[#This Row],[Código]]),"",VLOOKUP(Ventas[[#This Row],[Código]],Productos[],3,FALSE))</f>
        <v/>
      </c>
      <c r="E6245" s="22"/>
      <c r="F6245" s="1" t="str">
        <f>IF(ISBLANK(Ventas[[#This Row],[Código]]),"",VLOOKUP(Ventas[[#This Row],[Código]],Productos[],4,FALSE))</f>
        <v/>
      </c>
      <c r="G6245" s="1" t="str">
        <f>IF(ISBLANK(Ventas[[#This Row],[Código]]),"",VLOOKUP(Ventas[[#This Row],[Código]],Productos[],5,FALSE))</f>
        <v/>
      </c>
      <c r="H6245" s="23" t="str">
        <f>IF(ISBLANK(Ventas[[#This Row],[Código]]),"",Ventas[[#This Row],[Precio Unitario]]*Ventas[[#This Row],[Cantidad]])</f>
        <v/>
      </c>
      <c r="I6245" s="1" t="str">
        <f>IF(ISBLANK(Ventas[[#This Row],[Código]]),"",SUM(Ventas[[#This Row],[Monto]],I6244))</f>
        <v/>
      </c>
    </row>
    <row r="6246" spans="3:9" x14ac:dyDescent="0.25">
      <c r="C6246" t="str">
        <f>IF(ISBLANK(Ventas[[#This Row],[Código]]),"",VLOOKUP(Ventas[[#This Row],[Código]],Productos[],2,FALSE))</f>
        <v/>
      </c>
      <c r="D6246" t="str">
        <f>IF(ISBLANK(Ventas[[#This Row],[Código]]),"",VLOOKUP(Ventas[[#This Row],[Código]],Productos[],3,FALSE))</f>
        <v/>
      </c>
      <c r="E6246" s="22"/>
      <c r="F6246" s="1" t="str">
        <f>IF(ISBLANK(Ventas[[#This Row],[Código]]),"",VLOOKUP(Ventas[[#This Row],[Código]],Productos[],4,FALSE))</f>
        <v/>
      </c>
      <c r="G6246" s="1" t="str">
        <f>IF(ISBLANK(Ventas[[#This Row],[Código]]),"",VLOOKUP(Ventas[[#This Row],[Código]],Productos[],5,FALSE))</f>
        <v/>
      </c>
      <c r="H6246" s="23" t="str">
        <f>IF(ISBLANK(Ventas[[#This Row],[Código]]),"",Ventas[[#This Row],[Precio Unitario]]*Ventas[[#This Row],[Cantidad]])</f>
        <v/>
      </c>
      <c r="I6246" s="1" t="str">
        <f>IF(ISBLANK(Ventas[[#This Row],[Código]]),"",SUM(Ventas[[#This Row],[Monto]],I6245))</f>
        <v/>
      </c>
    </row>
    <row r="6247" spans="3:9" x14ac:dyDescent="0.25">
      <c r="C6247" t="str">
        <f>IF(ISBLANK(Ventas[[#This Row],[Código]]),"",VLOOKUP(Ventas[[#This Row],[Código]],Productos[],2,FALSE))</f>
        <v/>
      </c>
      <c r="D6247" t="str">
        <f>IF(ISBLANK(Ventas[[#This Row],[Código]]),"",VLOOKUP(Ventas[[#This Row],[Código]],Productos[],3,FALSE))</f>
        <v/>
      </c>
      <c r="E6247" s="22"/>
      <c r="F6247" s="1" t="str">
        <f>IF(ISBLANK(Ventas[[#This Row],[Código]]),"",VLOOKUP(Ventas[[#This Row],[Código]],Productos[],4,FALSE))</f>
        <v/>
      </c>
      <c r="G6247" s="1" t="str">
        <f>IF(ISBLANK(Ventas[[#This Row],[Código]]),"",VLOOKUP(Ventas[[#This Row],[Código]],Productos[],5,FALSE))</f>
        <v/>
      </c>
      <c r="H6247" s="23" t="str">
        <f>IF(ISBLANK(Ventas[[#This Row],[Código]]),"",Ventas[[#This Row],[Precio Unitario]]*Ventas[[#This Row],[Cantidad]])</f>
        <v/>
      </c>
      <c r="I6247" s="1" t="str">
        <f>IF(ISBLANK(Ventas[[#This Row],[Código]]),"",SUM(Ventas[[#This Row],[Monto]],I6246))</f>
        <v/>
      </c>
    </row>
    <row r="6248" spans="3:9" x14ac:dyDescent="0.25">
      <c r="C6248" t="str">
        <f>IF(ISBLANK(Ventas[[#This Row],[Código]]),"",VLOOKUP(Ventas[[#This Row],[Código]],Productos[],2,FALSE))</f>
        <v/>
      </c>
      <c r="D6248" t="str">
        <f>IF(ISBLANK(Ventas[[#This Row],[Código]]),"",VLOOKUP(Ventas[[#This Row],[Código]],Productos[],3,FALSE))</f>
        <v/>
      </c>
      <c r="E6248" s="22"/>
      <c r="F6248" s="1" t="str">
        <f>IF(ISBLANK(Ventas[[#This Row],[Código]]),"",VLOOKUP(Ventas[[#This Row],[Código]],Productos[],4,FALSE))</f>
        <v/>
      </c>
      <c r="G6248" s="1" t="str">
        <f>IF(ISBLANK(Ventas[[#This Row],[Código]]),"",VLOOKUP(Ventas[[#This Row],[Código]],Productos[],5,FALSE))</f>
        <v/>
      </c>
      <c r="H6248" s="23" t="str">
        <f>IF(ISBLANK(Ventas[[#This Row],[Código]]),"",Ventas[[#This Row],[Precio Unitario]]*Ventas[[#This Row],[Cantidad]])</f>
        <v/>
      </c>
      <c r="I6248" s="1" t="str">
        <f>IF(ISBLANK(Ventas[[#This Row],[Código]]),"",SUM(Ventas[[#This Row],[Monto]],I6247))</f>
        <v/>
      </c>
    </row>
    <row r="6249" spans="3:9" x14ac:dyDescent="0.25">
      <c r="C6249" t="str">
        <f>IF(ISBLANK(Ventas[[#This Row],[Código]]),"",VLOOKUP(Ventas[[#This Row],[Código]],Productos[],2,FALSE))</f>
        <v/>
      </c>
      <c r="D6249" t="str">
        <f>IF(ISBLANK(Ventas[[#This Row],[Código]]),"",VLOOKUP(Ventas[[#This Row],[Código]],Productos[],3,FALSE))</f>
        <v/>
      </c>
      <c r="E6249" s="22"/>
      <c r="F6249" s="1" t="str">
        <f>IF(ISBLANK(Ventas[[#This Row],[Código]]),"",VLOOKUP(Ventas[[#This Row],[Código]],Productos[],4,FALSE))</f>
        <v/>
      </c>
      <c r="G6249" s="1" t="str">
        <f>IF(ISBLANK(Ventas[[#This Row],[Código]]),"",VLOOKUP(Ventas[[#This Row],[Código]],Productos[],5,FALSE))</f>
        <v/>
      </c>
      <c r="H6249" s="23" t="str">
        <f>IF(ISBLANK(Ventas[[#This Row],[Código]]),"",Ventas[[#This Row],[Precio Unitario]]*Ventas[[#This Row],[Cantidad]])</f>
        <v/>
      </c>
      <c r="I6249" s="1" t="str">
        <f>IF(ISBLANK(Ventas[[#This Row],[Código]]),"",SUM(Ventas[[#This Row],[Monto]],I6248))</f>
        <v/>
      </c>
    </row>
    <row r="6250" spans="3:9" x14ac:dyDescent="0.25">
      <c r="C6250" t="str">
        <f>IF(ISBLANK(Ventas[[#This Row],[Código]]),"",VLOOKUP(Ventas[[#This Row],[Código]],Productos[],2,FALSE))</f>
        <v/>
      </c>
      <c r="D6250" t="str">
        <f>IF(ISBLANK(Ventas[[#This Row],[Código]]),"",VLOOKUP(Ventas[[#This Row],[Código]],Productos[],3,FALSE))</f>
        <v/>
      </c>
      <c r="E6250" s="22"/>
      <c r="F6250" s="1" t="str">
        <f>IF(ISBLANK(Ventas[[#This Row],[Código]]),"",VLOOKUP(Ventas[[#This Row],[Código]],Productos[],4,FALSE))</f>
        <v/>
      </c>
      <c r="G6250" s="1" t="str">
        <f>IF(ISBLANK(Ventas[[#This Row],[Código]]),"",VLOOKUP(Ventas[[#This Row],[Código]],Productos[],5,FALSE))</f>
        <v/>
      </c>
      <c r="H6250" s="23" t="str">
        <f>IF(ISBLANK(Ventas[[#This Row],[Código]]),"",Ventas[[#This Row],[Precio Unitario]]*Ventas[[#This Row],[Cantidad]])</f>
        <v/>
      </c>
      <c r="I6250" s="1" t="str">
        <f>IF(ISBLANK(Ventas[[#This Row],[Código]]),"",SUM(Ventas[[#This Row],[Monto]],I6249))</f>
        <v/>
      </c>
    </row>
    <row r="6251" spans="3:9" x14ac:dyDescent="0.25">
      <c r="C6251" t="str">
        <f>IF(ISBLANK(Ventas[[#This Row],[Código]]),"",VLOOKUP(Ventas[[#This Row],[Código]],Productos[],2,FALSE))</f>
        <v/>
      </c>
      <c r="D6251" t="str">
        <f>IF(ISBLANK(Ventas[[#This Row],[Código]]),"",VLOOKUP(Ventas[[#This Row],[Código]],Productos[],3,FALSE))</f>
        <v/>
      </c>
      <c r="E6251" s="22"/>
      <c r="F6251" s="1" t="str">
        <f>IF(ISBLANK(Ventas[[#This Row],[Código]]),"",VLOOKUP(Ventas[[#This Row],[Código]],Productos[],4,FALSE))</f>
        <v/>
      </c>
      <c r="G6251" s="1" t="str">
        <f>IF(ISBLANK(Ventas[[#This Row],[Código]]),"",VLOOKUP(Ventas[[#This Row],[Código]],Productos[],5,FALSE))</f>
        <v/>
      </c>
      <c r="H6251" s="23" t="str">
        <f>IF(ISBLANK(Ventas[[#This Row],[Código]]),"",Ventas[[#This Row],[Precio Unitario]]*Ventas[[#This Row],[Cantidad]])</f>
        <v/>
      </c>
      <c r="I6251" s="1" t="str">
        <f>IF(ISBLANK(Ventas[[#This Row],[Código]]),"",SUM(Ventas[[#This Row],[Monto]],I6250))</f>
        <v/>
      </c>
    </row>
    <row r="6252" spans="3:9" x14ac:dyDescent="0.25">
      <c r="C6252" t="str">
        <f>IF(ISBLANK(Ventas[[#This Row],[Código]]),"",VLOOKUP(Ventas[[#This Row],[Código]],Productos[],2,FALSE))</f>
        <v/>
      </c>
      <c r="D6252" t="str">
        <f>IF(ISBLANK(Ventas[[#This Row],[Código]]),"",VLOOKUP(Ventas[[#This Row],[Código]],Productos[],3,FALSE))</f>
        <v/>
      </c>
      <c r="E6252" s="22"/>
      <c r="F6252" s="1" t="str">
        <f>IF(ISBLANK(Ventas[[#This Row],[Código]]),"",VLOOKUP(Ventas[[#This Row],[Código]],Productos[],4,FALSE))</f>
        <v/>
      </c>
      <c r="G6252" s="1" t="str">
        <f>IF(ISBLANK(Ventas[[#This Row],[Código]]),"",VLOOKUP(Ventas[[#This Row],[Código]],Productos[],5,FALSE))</f>
        <v/>
      </c>
      <c r="H6252" s="23" t="str">
        <f>IF(ISBLANK(Ventas[[#This Row],[Código]]),"",Ventas[[#This Row],[Precio Unitario]]*Ventas[[#This Row],[Cantidad]])</f>
        <v/>
      </c>
      <c r="I6252" s="1" t="str">
        <f>IF(ISBLANK(Ventas[[#This Row],[Código]]),"",SUM(Ventas[[#This Row],[Monto]],I6251))</f>
        <v/>
      </c>
    </row>
    <row r="6253" spans="3:9" x14ac:dyDescent="0.25">
      <c r="C6253" t="str">
        <f>IF(ISBLANK(Ventas[[#This Row],[Código]]),"",VLOOKUP(Ventas[[#This Row],[Código]],Productos[],2,FALSE))</f>
        <v/>
      </c>
      <c r="D6253" t="str">
        <f>IF(ISBLANK(Ventas[[#This Row],[Código]]),"",VLOOKUP(Ventas[[#This Row],[Código]],Productos[],3,FALSE))</f>
        <v/>
      </c>
      <c r="E6253" s="22"/>
      <c r="F6253" s="1" t="str">
        <f>IF(ISBLANK(Ventas[[#This Row],[Código]]),"",VLOOKUP(Ventas[[#This Row],[Código]],Productos[],4,FALSE))</f>
        <v/>
      </c>
      <c r="G6253" s="1" t="str">
        <f>IF(ISBLANK(Ventas[[#This Row],[Código]]),"",VLOOKUP(Ventas[[#This Row],[Código]],Productos[],5,FALSE))</f>
        <v/>
      </c>
      <c r="H6253" s="23" t="str">
        <f>IF(ISBLANK(Ventas[[#This Row],[Código]]),"",Ventas[[#This Row],[Precio Unitario]]*Ventas[[#This Row],[Cantidad]])</f>
        <v/>
      </c>
      <c r="I6253" s="1" t="str">
        <f>IF(ISBLANK(Ventas[[#This Row],[Código]]),"",SUM(Ventas[[#This Row],[Monto]],I6252))</f>
        <v/>
      </c>
    </row>
    <row r="6254" spans="3:9" x14ac:dyDescent="0.25">
      <c r="C6254" t="str">
        <f>IF(ISBLANK(Ventas[[#This Row],[Código]]),"",VLOOKUP(Ventas[[#This Row],[Código]],Productos[],2,FALSE))</f>
        <v/>
      </c>
      <c r="D6254" t="str">
        <f>IF(ISBLANK(Ventas[[#This Row],[Código]]),"",VLOOKUP(Ventas[[#This Row],[Código]],Productos[],3,FALSE))</f>
        <v/>
      </c>
      <c r="E6254" s="22"/>
      <c r="F6254" s="1" t="str">
        <f>IF(ISBLANK(Ventas[[#This Row],[Código]]),"",VLOOKUP(Ventas[[#This Row],[Código]],Productos[],4,FALSE))</f>
        <v/>
      </c>
      <c r="G6254" s="1" t="str">
        <f>IF(ISBLANK(Ventas[[#This Row],[Código]]),"",VLOOKUP(Ventas[[#This Row],[Código]],Productos[],5,FALSE))</f>
        <v/>
      </c>
      <c r="H6254" s="23" t="str">
        <f>IF(ISBLANK(Ventas[[#This Row],[Código]]),"",Ventas[[#This Row],[Precio Unitario]]*Ventas[[#This Row],[Cantidad]])</f>
        <v/>
      </c>
      <c r="I6254" s="1" t="str">
        <f>IF(ISBLANK(Ventas[[#This Row],[Código]]),"",SUM(Ventas[[#This Row],[Monto]],I6253))</f>
        <v/>
      </c>
    </row>
    <row r="6255" spans="3:9" x14ac:dyDescent="0.25">
      <c r="C6255" t="str">
        <f>IF(ISBLANK(Ventas[[#This Row],[Código]]),"",VLOOKUP(Ventas[[#This Row],[Código]],Productos[],2,FALSE))</f>
        <v/>
      </c>
      <c r="D6255" t="str">
        <f>IF(ISBLANK(Ventas[[#This Row],[Código]]),"",VLOOKUP(Ventas[[#This Row],[Código]],Productos[],3,FALSE))</f>
        <v/>
      </c>
      <c r="E6255" s="22"/>
      <c r="F6255" s="1" t="str">
        <f>IF(ISBLANK(Ventas[[#This Row],[Código]]),"",VLOOKUP(Ventas[[#This Row],[Código]],Productos[],4,FALSE))</f>
        <v/>
      </c>
      <c r="G6255" s="1" t="str">
        <f>IF(ISBLANK(Ventas[[#This Row],[Código]]),"",VLOOKUP(Ventas[[#This Row],[Código]],Productos[],5,FALSE))</f>
        <v/>
      </c>
      <c r="H6255" s="23" t="str">
        <f>IF(ISBLANK(Ventas[[#This Row],[Código]]),"",Ventas[[#This Row],[Precio Unitario]]*Ventas[[#This Row],[Cantidad]])</f>
        <v/>
      </c>
      <c r="I6255" s="1" t="str">
        <f>IF(ISBLANK(Ventas[[#This Row],[Código]]),"",SUM(Ventas[[#This Row],[Monto]],I6254))</f>
        <v/>
      </c>
    </row>
    <row r="6256" spans="3:9" x14ac:dyDescent="0.25">
      <c r="C6256" t="str">
        <f>IF(ISBLANK(Ventas[[#This Row],[Código]]),"",VLOOKUP(Ventas[[#This Row],[Código]],Productos[],2,FALSE))</f>
        <v/>
      </c>
      <c r="D6256" t="str">
        <f>IF(ISBLANK(Ventas[[#This Row],[Código]]),"",VLOOKUP(Ventas[[#This Row],[Código]],Productos[],3,FALSE))</f>
        <v/>
      </c>
      <c r="E6256" s="22"/>
      <c r="F6256" s="1" t="str">
        <f>IF(ISBLANK(Ventas[[#This Row],[Código]]),"",VLOOKUP(Ventas[[#This Row],[Código]],Productos[],4,FALSE))</f>
        <v/>
      </c>
      <c r="G6256" s="1" t="str">
        <f>IF(ISBLANK(Ventas[[#This Row],[Código]]),"",VLOOKUP(Ventas[[#This Row],[Código]],Productos[],5,FALSE))</f>
        <v/>
      </c>
      <c r="H6256" s="23" t="str">
        <f>IF(ISBLANK(Ventas[[#This Row],[Código]]),"",Ventas[[#This Row],[Precio Unitario]]*Ventas[[#This Row],[Cantidad]])</f>
        <v/>
      </c>
      <c r="I6256" s="1" t="str">
        <f>IF(ISBLANK(Ventas[[#This Row],[Código]]),"",SUM(Ventas[[#This Row],[Monto]],I6255))</f>
        <v/>
      </c>
    </row>
    <row r="6257" spans="3:9" x14ac:dyDescent="0.25">
      <c r="C6257" t="str">
        <f>IF(ISBLANK(Ventas[[#This Row],[Código]]),"",VLOOKUP(Ventas[[#This Row],[Código]],Productos[],2,FALSE))</f>
        <v/>
      </c>
      <c r="D6257" t="str">
        <f>IF(ISBLANK(Ventas[[#This Row],[Código]]),"",VLOOKUP(Ventas[[#This Row],[Código]],Productos[],3,FALSE))</f>
        <v/>
      </c>
      <c r="E6257" s="22"/>
      <c r="F6257" s="1" t="str">
        <f>IF(ISBLANK(Ventas[[#This Row],[Código]]),"",VLOOKUP(Ventas[[#This Row],[Código]],Productos[],4,FALSE))</f>
        <v/>
      </c>
      <c r="G6257" s="1" t="str">
        <f>IF(ISBLANK(Ventas[[#This Row],[Código]]),"",VLOOKUP(Ventas[[#This Row],[Código]],Productos[],5,FALSE))</f>
        <v/>
      </c>
      <c r="H6257" s="23" t="str">
        <f>IF(ISBLANK(Ventas[[#This Row],[Código]]),"",Ventas[[#This Row],[Precio Unitario]]*Ventas[[#This Row],[Cantidad]])</f>
        <v/>
      </c>
      <c r="I6257" s="1" t="str">
        <f>IF(ISBLANK(Ventas[[#This Row],[Código]]),"",SUM(Ventas[[#This Row],[Monto]],I6256))</f>
        <v/>
      </c>
    </row>
    <row r="6258" spans="3:9" x14ac:dyDescent="0.25">
      <c r="C6258" t="str">
        <f>IF(ISBLANK(Ventas[[#This Row],[Código]]),"",VLOOKUP(Ventas[[#This Row],[Código]],Productos[],2,FALSE))</f>
        <v/>
      </c>
      <c r="D6258" t="str">
        <f>IF(ISBLANK(Ventas[[#This Row],[Código]]),"",VLOOKUP(Ventas[[#This Row],[Código]],Productos[],3,FALSE))</f>
        <v/>
      </c>
      <c r="E6258" s="22"/>
      <c r="F6258" s="1" t="str">
        <f>IF(ISBLANK(Ventas[[#This Row],[Código]]),"",VLOOKUP(Ventas[[#This Row],[Código]],Productos[],4,FALSE))</f>
        <v/>
      </c>
      <c r="G6258" s="1" t="str">
        <f>IF(ISBLANK(Ventas[[#This Row],[Código]]),"",VLOOKUP(Ventas[[#This Row],[Código]],Productos[],5,FALSE))</f>
        <v/>
      </c>
      <c r="H6258" s="23" t="str">
        <f>IF(ISBLANK(Ventas[[#This Row],[Código]]),"",Ventas[[#This Row],[Precio Unitario]]*Ventas[[#This Row],[Cantidad]])</f>
        <v/>
      </c>
      <c r="I6258" s="1" t="str">
        <f>IF(ISBLANK(Ventas[[#This Row],[Código]]),"",SUM(Ventas[[#This Row],[Monto]],I6257))</f>
        <v/>
      </c>
    </row>
    <row r="6259" spans="3:9" x14ac:dyDescent="0.25">
      <c r="C6259" t="str">
        <f>IF(ISBLANK(Ventas[[#This Row],[Código]]),"",VLOOKUP(Ventas[[#This Row],[Código]],Productos[],2,FALSE))</f>
        <v/>
      </c>
      <c r="D6259" t="str">
        <f>IF(ISBLANK(Ventas[[#This Row],[Código]]),"",VLOOKUP(Ventas[[#This Row],[Código]],Productos[],3,FALSE))</f>
        <v/>
      </c>
      <c r="E6259" s="22"/>
      <c r="F6259" s="1" t="str">
        <f>IF(ISBLANK(Ventas[[#This Row],[Código]]),"",VLOOKUP(Ventas[[#This Row],[Código]],Productos[],4,FALSE))</f>
        <v/>
      </c>
      <c r="G6259" s="1" t="str">
        <f>IF(ISBLANK(Ventas[[#This Row],[Código]]),"",VLOOKUP(Ventas[[#This Row],[Código]],Productos[],5,FALSE))</f>
        <v/>
      </c>
      <c r="H6259" s="23" t="str">
        <f>IF(ISBLANK(Ventas[[#This Row],[Código]]),"",Ventas[[#This Row],[Precio Unitario]]*Ventas[[#This Row],[Cantidad]])</f>
        <v/>
      </c>
      <c r="I6259" s="1" t="str">
        <f>IF(ISBLANK(Ventas[[#This Row],[Código]]),"",SUM(Ventas[[#This Row],[Monto]],I6258))</f>
        <v/>
      </c>
    </row>
    <row r="6260" spans="3:9" x14ac:dyDescent="0.25">
      <c r="C6260" t="str">
        <f>IF(ISBLANK(Ventas[[#This Row],[Código]]),"",VLOOKUP(Ventas[[#This Row],[Código]],Productos[],2,FALSE))</f>
        <v/>
      </c>
      <c r="D6260" t="str">
        <f>IF(ISBLANK(Ventas[[#This Row],[Código]]),"",VLOOKUP(Ventas[[#This Row],[Código]],Productos[],3,FALSE))</f>
        <v/>
      </c>
      <c r="E6260" s="22"/>
      <c r="F6260" s="1" t="str">
        <f>IF(ISBLANK(Ventas[[#This Row],[Código]]),"",VLOOKUP(Ventas[[#This Row],[Código]],Productos[],4,FALSE))</f>
        <v/>
      </c>
      <c r="G6260" s="1" t="str">
        <f>IF(ISBLANK(Ventas[[#This Row],[Código]]),"",VLOOKUP(Ventas[[#This Row],[Código]],Productos[],5,FALSE))</f>
        <v/>
      </c>
      <c r="H6260" s="23" t="str">
        <f>IF(ISBLANK(Ventas[[#This Row],[Código]]),"",Ventas[[#This Row],[Precio Unitario]]*Ventas[[#This Row],[Cantidad]])</f>
        <v/>
      </c>
      <c r="I6260" s="1" t="str">
        <f>IF(ISBLANK(Ventas[[#This Row],[Código]]),"",SUM(Ventas[[#This Row],[Monto]],I6259))</f>
        <v/>
      </c>
    </row>
    <row r="6261" spans="3:9" x14ac:dyDescent="0.25">
      <c r="C6261" t="str">
        <f>IF(ISBLANK(Ventas[[#This Row],[Código]]),"",VLOOKUP(Ventas[[#This Row],[Código]],Productos[],2,FALSE))</f>
        <v/>
      </c>
      <c r="D6261" t="str">
        <f>IF(ISBLANK(Ventas[[#This Row],[Código]]),"",VLOOKUP(Ventas[[#This Row],[Código]],Productos[],3,FALSE))</f>
        <v/>
      </c>
      <c r="E6261" s="22"/>
      <c r="F6261" s="1" t="str">
        <f>IF(ISBLANK(Ventas[[#This Row],[Código]]),"",VLOOKUP(Ventas[[#This Row],[Código]],Productos[],4,FALSE))</f>
        <v/>
      </c>
      <c r="G6261" s="1" t="str">
        <f>IF(ISBLANK(Ventas[[#This Row],[Código]]),"",VLOOKUP(Ventas[[#This Row],[Código]],Productos[],5,FALSE))</f>
        <v/>
      </c>
      <c r="H6261" s="23" t="str">
        <f>IF(ISBLANK(Ventas[[#This Row],[Código]]),"",Ventas[[#This Row],[Precio Unitario]]*Ventas[[#This Row],[Cantidad]])</f>
        <v/>
      </c>
      <c r="I6261" s="1" t="str">
        <f>IF(ISBLANK(Ventas[[#This Row],[Código]]),"",SUM(Ventas[[#This Row],[Monto]],I6260))</f>
        <v/>
      </c>
    </row>
    <row r="6262" spans="3:9" x14ac:dyDescent="0.25">
      <c r="C6262" t="str">
        <f>IF(ISBLANK(Ventas[[#This Row],[Código]]),"",VLOOKUP(Ventas[[#This Row],[Código]],Productos[],2,FALSE))</f>
        <v/>
      </c>
      <c r="D6262" t="str">
        <f>IF(ISBLANK(Ventas[[#This Row],[Código]]),"",VLOOKUP(Ventas[[#This Row],[Código]],Productos[],3,FALSE))</f>
        <v/>
      </c>
      <c r="E6262" s="22"/>
      <c r="F6262" s="1" t="str">
        <f>IF(ISBLANK(Ventas[[#This Row],[Código]]),"",VLOOKUP(Ventas[[#This Row],[Código]],Productos[],4,FALSE))</f>
        <v/>
      </c>
      <c r="G6262" s="1" t="str">
        <f>IF(ISBLANK(Ventas[[#This Row],[Código]]),"",VLOOKUP(Ventas[[#This Row],[Código]],Productos[],5,FALSE))</f>
        <v/>
      </c>
      <c r="H6262" s="23" t="str">
        <f>IF(ISBLANK(Ventas[[#This Row],[Código]]),"",Ventas[[#This Row],[Precio Unitario]]*Ventas[[#This Row],[Cantidad]])</f>
        <v/>
      </c>
      <c r="I6262" s="1" t="str">
        <f>IF(ISBLANK(Ventas[[#This Row],[Código]]),"",SUM(Ventas[[#This Row],[Monto]],I6261))</f>
        <v/>
      </c>
    </row>
    <row r="6263" spans="3:9" x14ac:dyDescent="0.25">
      <c r="C6263" t="str">
        <f>IF(ISBLANK(Ventas[[#This Row],[Código]]),"",VLOOKUP(Ventas[[#This Row],[Código]],Productos[],2,FALSE))</f>
        <v/>
      </c>
      <c r="D6263" t="str">
        <f>IF(ISBLANK(Ventas[[#This Row],[Código]]),"",VLOOKUP(Ventas[[#This Row],[Código]],Productos[],3,FALSE))</f>
        <v/>
      </c>
      <c r="E6263" s="22"/>
      <c r="F6263" s="1" t="str">
        <f>IF(ISBLANK(Ventas[[#This Row],[Código]]),"",VLOOKUP(Ventas[[#This Row],[Código]],Productos[],4,FALSE))</f>
        <v/>
      </c>
      <c r="G6263" s="1" t="str">
        <f>IF(ISBLANK(Ventas[[#This Row],[Código]]),"",VLOOKUP(Ventas[[#This Row],[Código]],Productos[],5,FALSE))</f>
        <v/>
      </c>
      <c r="H6263" s="23" t="str">
        <f>IF(ISBLANK(Ventas[[#This Row],[Código]]),"",Ventas[[#This Row],[Precio Unitario]]*Ventas[[#This Row],[Cantidad]])</f>
        <v/>
      </c>
      <c r="I6263" s="1" t="str">
        <f>IF(ISBLANK(Ventas[[#This Row],[Código]]),"",SUM(Ventas[[#This Row],[Monto]],I6262))</f>
        <v/>
      </c>
    </row>
    <row r="6264" spans="3:9" x14ac:dyDescent="0.25">
      <c r="C6264" t="str">
        <f>IF(ISBLANK(Ventas[[#This Row],[Código]]),"",VLOOKUP(Ventas[[#This Row],[Código]],Productos[],2,FALSE))</f>
        <v/>
      </c>
      <c r="D6264" t="str">
        <f>IF(ISBLANK(Ventas[[#This Row],[Código]]),"",VLOOKUP(Ventas[[#This Row],[Código]],Productos[],3,FALSE))</f>
        <v/>
      </c>
      <c r="E6264" s="22"/>
      <c r="F6264" s="1" t="str">
        <f>IF(ISBLANK(Ventas[[#This Row],[Código]]),"",VLOOKUP(Ventas[[#This Row],[Código]],Productos[],4,FALSE))</f>
        <v/>
      </c>
      <c r="G6264" s="1" t="str">
        <f>IF(ISBLANK(Ventas[[#This Row],[Código]]),"",VLOOKUP(Ventas[[#This Row],[Código]],Productos[],5,FALSE))</f>
        <v/>
      </c>
      <c r="H6264" s="23" t="str">
        <f>IF(ISBLANK(Ventas[[#This Row],[Código]]),"",Ventas[[#This Row],[Precio Unitario]]*Ventas[[#This Row],[Cantidad]])</f>
        <v/>
      </c>
      <c r="I6264" s="1" t="str">
        <f>IF(ISBLANK(Ventas[[#This Row],[Código]]),"",SUM(Ventas[[#This Row],[Monto]],I6263))</f>
        <v/>
      </c>
    </row>
    <row r="6265" spans="3:9" x14ac:dyDescent="0.25">
      <c r="C6265" t="str">
        <f>IF(ISBLANK(Ventas[[#This Row],[Código]]),"",VLOOKUP(Ventas[[#This Row],[Código]],Productos[],2,FALSE))</f>
        <v/>
      </c>
      <c r="D6265" t="str">
        <f>IF(ISBLANK(Ventas[[#This Row],[Código]]),"",VLOOKUP(Ventas[[#This Row],[Código]],Productos[],3,FALSE))</f>
        <v/>
      </c>
      <c r="E6265" s="22"/>
      <c r="F6265" s="1" t="str">
        <f>IF(ISBLANK(Ventas[[#This Row],[Código]]),"",VLOOKUP(Ventas[[#This Row],[Código]],Productos[],4,FALSE))</f>
        <v/>
      </c>
      <c r="G6265" s="1" t="str">
        <f>IF(ISBLANK(Ventas[[#This Row],[Código]]),"",VLOOKUP(Ventas[[#This Row],[Código]],Productos[],5,FALSE))</f>
        <v/>
      </c>
      <c r="H6265" s="23" t="str">
        <f>IF(ISBLANK(Ventas[[#This Row],[Código]]),"",Ventas[[#This Row],[Precio Unitario]]*Ventas[[#This Row],[Cantidad]])</f>
        <v/>
      </c>
      <c r="I6265" s="1" t="str">
        <f>IF(ISBLANK(Ventas[[#This Row],[Código]]),"",SUM(Ventas[[#This Row],[Monto]],I6264))</f>
        <v/>
      </c>
    </row>
    <row r="6266" spans="3:9" x14ac:dyDescent="0.25">
      <c r="C6266" t="str">
        <f>IF(ISBLANK(Ventas[[#This Row],[Código]]),"",VLOOKUP(Ventas[[#This Row],[Código]],Productos[],2,FALSE))</f>
        <v/>
      </c>
      <c r="D6266" t="str">
        <f>IF(ISBLANK(Ventas[[#This Row],[Código]]),"",VLOOKUP(Ventas[[#This Row],[Código]],Productos[],3,FALSE))</f>
        <v/>
      </c>
      <c r="E6266" s="22"/>
      <c r="F6266" s="1" t="str">
        <f>IF(ISBLANK(Ventas[[#This Row],[Código]]),"",VLOOKUP(Ventas[[#This Row],[Código]],Productos[],4,FALSE))</f>
        <v/>
      </c>
      <c r="G6266" s="1" t="str">
        <f>IF(ISBLANK(Ventas[[#This Row],[Código]]),"",VLOOKUP(Ventas[[#This Row],[Código]],Productos[],5,FALSE))</f>
        <v/>
      </c>
      <c r="H6266" s="23" t="str">
        <f>IF(ISBLANK(Ventas[[#This Row],[Código]]),"",Ventas[[#This Row],[Precio Unitario]]*Ventas[[#This Row],[Cantidad]])</f>
        <v/>
      </c>
      <c r="I6266" s="1" t="str">
        <f>IF(ISBLANK(Ventas[[#This Row],[Código]]),"",SUM(Ventas[[#This Row],[Monto]],I6265))</f>
        <v/>
      </c>
    </row>
    <row r="6267" spans="3:9" x14ac:dyDescent="0.25">
      <c r="C6267" t="str">
        <f>IF(ISBLANK(Ventas[[#This Row],[Código]]),"",VLOOKUP(Ventas[[#This Row],[Código]],Productos[],2,FALSE))</f>
        <v/>
      </c>
      <c r="D6267" t="str">
        <f>IF(ISBLANK(Ventas[[#This Row],[Código]]),"",VLOOKUP(Ventas[[#This Row],[Código]],Productos[],3,FALSE))</f>
        <v/>
      </c>
      <c r="E6267" s="22"/>
      <c r="F6267" s="1" t="str">
        <f>IF(ISBLANK(Ventas[[#This Row],[Código]]),"",VLOOKUP(Ventas[[#This Row],[Código]],Productos[],4,FALSE))</f>
        <v/>
      </c>
      <c r="G6267" s="1" t="str">
        <f>IF(ISBLANK(Ventas[[#This Row],[Código]]),"",VLOOKUP(Ventas[[#This Row],[Código]],Productos[],5,FALSE))</f>
        <v/>
      </c>
      <c r="H6267" s="23" t="str">
        <f>IF(ISBLANK(Ventas[[#This Row],[Código]]),"",Ventas[[#This Row],[Precio Unitario]]*Ventas[[#This Row],[Cantidad]])</f>
        <v/>
      </c>
      <c r="I6267" s="1" t="str">
        <f>IF(ISBLANK(Ventas[[#This Row],[Código]]),"",SUM(Ventas[[#This Row],[Monto]],I6266))</f>
        <v/>
      </c>
    </row>
    <row r="6268" spans="3:9" x14ac:dyDescent="0.25">
      <c r="C6268" t="str">
        <f>IF(ISBLANK(Ventas[[#This Row],[Código]]),"",VLOOKUP(Ventas[[#This Row],[Código]],Productos[],2,FALSE))</f>
        <v/>
      </c>
      <c r="D6268" t="str">
        <f>IF(ISBLANK(Ventas[[#This Row],[Código]]),"",VLOOKUP(Ventas[[#This Row],[Código]],Productos[],3,FALSE))</f>
        <v/>
      </c>
      <c r="E6268" s="22"/>
      <c r="F6268" s="1" t="str">
        <f>IF(ISBLANK(Ventas[[#This Row],[Código]]),"",VLOOKUP(Ventas[[#This Row],[Código]],Productos[],4,FALSE))</f>
        <v/>
      </c>
      <c r="G6268" s="1" t="str">
        <f>IF(ISBLANK(Ventas[[#This Row],[Código]]),"",VLOOKUP(Ventas[[#This Row],[Código]],Productos[],5,FALSE))</f>
        <v/>
      </c>
      <c r="H6268" s="23" t="str">
        <f>IF(ISBLANK(Ventas[[#This Row],[Código]]),"",Ventas[[#This Row],[Precio Unitario]]*Ventas[[#This Row],[Cantidad]])</f>
        <v/>
      </c>
      <c r="I6268" s="1" t="str">
        <f>IF(ISBLANK(Ventas[[#This Row],[Código]]),"",SUM(Ventas[[#This Row],[Monto]],I6267))</f>
        <v/>
      </c>
    </row>
    <row r="6269" spans="3:9" x14ac:dyDescent="0.25">
      <c r="C6269" t="str">
        <f>IF(ISBLANK(Ventas[[#This Row],[Código]]),"",VLOOKUP(Ventas[[#This Row],[Código]],Productos[],2,FALSE))</f>
        <v/>
      </c>
      <c r="D6269" t="str">
        <f>IF(ISBLANK(Ventas[[#This Row],[Código]]),"",VLOOKUP(Ventas[[#This Row],[Código]],Productos[],3,FALSE))</f>
        <v/>
      </c>
      <c r="E6269" s="22"/>
      <c r="F6269" s="1" t="str">
        <f>IF(ISBLANK(Ventas[[#This Row],[Código]]),"",VLOOKUP(Ventas[[#This Row],[Código]],Productos[],4,FALSE))</f>
        <v/>
      </c>
      <c r="G6269" s="1" t="str">
        <f>IF(ISBLANK(Ventas[[#This Row],[Código]]),"",VLOOKUP(Ventas[[#This Row],[Código]],Productos[],5,FALSE))</f>
        <v/>
      </c>
      <c r="H6269" s="23" t="str">
        <f>IF(ISBLANK(Ventas[[#This Row],[Código]]),"",Ventas[[#This Row],[Precio Unitario]]*Ventas[[#This Row],[Cantidad]])</f>
        <v/>
      </c>
      <c r="I6269" s="1" t="str">
        <f>IF(ISBLANK(Ventas[[#This Row],[Código]]),"",SUM(Ventas[[#This Row],[Monto]],I6268))</f>
        <v/>
      </c>
    </row>
    <row r="6270" spans="3:9" x14ac:dyDescent="0.25">
      <c r="C6270" t="str">
        <f>IF(ISBLANK(Ventas[[#This Row],[Código]]),"",VLOOKUP(Ventas[[#This Row],[Código]],Productos[],2,FALSE))</f>
        <v/>
      </c>
      <c r="D6270" t="str">
        <f>IF(ISBLANK(Ventas[[#This Row],[Código]]),"",VLOOKUP(Ventas[[#This Row],[Código]],Productos[],3,FALSE))</f>
        <v/>
      </c>
      <c r="E6270" s="22"/>
      <c r="F6270" s="1" t="str">
        <f>IF(ISBLANK(Ventas[[#This Row],[Código]]),"",VLOOKUP(Ventas[[#This Row],[Código]],Productos[],4,FALSE))</f>
        <v/>
      </c>
      <c r="G6270" s="1" t="str">
        <f>IF(ISBLANK(Ventas[[#This Row],[Código]]),"",VLOOKUP(Ventas[[#This Row],[Código]],Productos[],5,FALSE))</f>
        <v/>
      </c>
      <c r="H6270" s="23" t="str">
        <f>IF(ISBLANK(Ventas[[#This Row],[Código]]),"",Ventas[[#This Row],[Precio Unitario]]*Ventas[[#This Row],[Cantidad]])</f>
        <v/>
      </c>
      <c r="I6270" s="1" t="str">
        <f>IF(ISBLANK(Ventas[[#This Row],[Código]]),"",SUM(Ventas[[#This Row],[Monto]],I6269))</f>
        <v/>
      </c>
    </row>
    <row r="6271" spans="3:9" x14ac:dyDescent="0.25">
      <c r="C6271" t="str">
        <f>IF(ISBLANK(Ventas[[#This Row],[Código]]),"",VLOOKUP(Ventas[[#This Row],[Código]],Productos[],2,FALSE))</f>
        <v/>
      </c>
      <c r="D6271" t="str">
        <f>IF(ISBLANK(Ventas[[#This Row],[Código]]),"",VLOOKUP(Ventas[[#This Row],[Código]],Productos[],3,FALSE))</f>
        <v/>
      </c>
      <c r="E6271" s="22"/>
      <c r="F6271" s="1" t="str">
        <f>IF(ISBLANK(Ventas[[#This Row],[Código]]),"",VLOOKUP(Ventas[[#This Row],[Código]],Productos[],4,FALSE))</f>
        <v/>
      </c>
      <c r="G6271" s="1" t="str">
        <f>IF(ISBLANK(Ventas[[#This Row],[Código]]),"",VLOOKUP(Ventas[[#This Row],[Código]],Productos[],5,FALSE))</f>
        <v/>
      </c>
      <c r="H6271" s="23" t="str">
        <f>IF(ISBLANK(Ventas[[#This Row],[Código]]),"",Ventas[[#This Row],[Precio Unitario]]*Ventas[[#This Row],[Cantidad]])</f>
        <v/>
      </c>
      <c r="I6271" s="1" t="str">
        <f>IF(ISBLANK(Ventas[[#This Row],[Código]]),"",SUM(Ventas[[#This Row],[Monto]],I6270))</f>
        <v/>
      </c>
    </row>
    <row r="6272" spans="3:9" x14ac:dyDescent="0.25">
      <c r="C6272" t="str">
        <f>IF(ISBLANK(Ventas[[#This Row],[Código]]),"",VLOOKUP(Ventas[[#This Row],[Código]],Productos[],2,FALSE))</f>
        <v/>
      </c>
      <c r="D6272" t="str">
        <f>IF(ISBLANK(Ventas[[#This Row],[Código]]),"",VLOOKUP(Ventas[[#This Row],[Código]],Productos[],3,FALSE))</f>
        <v/>
      </c>
      <c r="E6272" s="22"/>
      <c r="F6272" s="1" t="str">
        <f>IF(ISBLANK(Ventas[[#This Row],[Código]]),"",VLOOKUP(Ventas[[#This Row],[Código]],Productos[],4,FALSE))</f>
        <v/>
      </c>
      <c r="G6272" s="1" t="str">
        <f>IF(ISBLANK(Ventas[[#This Row],[Código]]),"",VLOOKUP(Ventas[[#This Row],[Código]],Productos[],5,FALSE))</f>
        <v/>
      </c>
      <c r="H6272" s="23" t="str">
        <f>IF(ISBLANK(Ventas[[#This Row],[Código]]),"",Ventas[[#This Row],[Precio Unitario]]*Ventas[[#This Row],[Cantidad]])</f>
        <v/>
      </c>
      <c r="I6272" s="1" t="str">
        <f>IF(ISBLANK(Ventas[[#This Row],[Código]]),"",SUM(Ventas[[#This Row],[Monto]],I6271))</f>
        <v/>
      </c>
    </row>
    <row r="6273" spans="3:9" x14ac:dyDescent="0.25">
      <c r="C6273" t="str">
        <f>IF(ISBLANK(Ventas[[#This Row],[Código]]),"",VLOOKUP(Ventas[[#This Row],[Código]],Productos[],2,FALSE))</f>
        <v/>
      </c>
      <c r="D6273" t="str">
        <f>IF(ISBLANK(Ventas[[#This Row],[Código]]),"",VLOOKUP(Ventas[[#This Row],[Código]],Productos[],3,FALSE))</f>
        <v/>
      </c>
      <c r="E6273" s="22"/>
      <c r="F6273" s="1" t="str">
        <f>IF(ISBLANK(Ventas[[#This Row],[Código]]),"",VLOOKUP(Ventas[[#This Row],[Código]],Productos[],4,FALSE))</f>
        <v/>
      </c>
      <c r="G6273" s="1" t="str">
        <f>IF(ISBLANK(Ventas[[#This Row],[Código]]),"",VLOOKUP(Ventas[[#This Row],[Código]],Productos[],5,FALSE))</f>
        <v/>
      </c>
      <c r="H6273" s="23" t="str">
        <f>IF(ISBLANK(Ventas[[#This Row],[Código]]),"",Ventas[[#This Row],[Precio Unitario]]*Ventas[[#This Row],[Cantidad]])</f>
        <v/>
      </c>
      <c r="I6273" s="1" t="str">
        <f>IF(ISBLANK(Ventas[[#This Row],[Código]]),"",SUM(Ventas[[#This Row],[Monto]],I6272))</f>
        <v/>
      </c>
    </row>
    <row r="6274" spans="3:9" x14ac:dyDescent="0.25">
      <c r="C6274" t="str">
        <f>IF(ISBLANK(Ventas[[#This Row],[Código]]),"",VLOOKUP(Ventas[[#This Row],[Código]],Productos[],2,FALSE))</f>
        <v/>
      </c>
      <c r="D6274" t="str">
        <f>IF(ISBLANK(Ventas[[#This Row],[Código]]),"",VLOOKUP(Ventas[[#This Row],[Código]],Productos[],3,FALSE))</f>
        <v/>
      </c>
      <c r="E6274" s="22"/>
      <c r="F6274" s="1" t="str">
        <f>IF(ISBLANK(Ventas[[#This Row],[Código]]),"",VLOOKUP(Ventas[[#This Row],[Código]],Productos[],4,FALSE))</f>
        <v/>
      </c>
      <c r="G6274" s="1" t="str">
        <f>IF(ISBLANK(Ventas[[#This Row],[Código]]),"",VLOOKUP(Ventas[[#This Row],[Código]],Productos[],5,FALSE))</f>
        <v/>
      </c>
      <c r="H6274" s="23" t="str">
        <f>IF(ISBLANK(Ventas[[#This Row],[Código]]),"",Ventas[[#This Row],[Precio Unitario]]*Ventas[[#This Row],[Cantidad]])</f>
        <v/>
      </c>
      <c r="I6274" s="1" t="str">
        <f>IF(ISBLANK(Ventas[[#This Row],[Código]]),"",SUM(Ventas[[#This Row],[Monto]],I6273))</f>
        <v/>
      </c>
    </row>
    <row r="6275" spans="3:9" x14ac:dyDescent="0.25">
      <c r="C6275" t="str">
        <f>IF(ISBLANK(Ventas[[#This Row],[Código]]),"",VLOOKUP(Ventas[[#This Row],[Código]],Productos[],2,FALSE))</f>
        <v/>
      </c>
      <c r="D6275" t="str">
        <f>IF(ISBLANK(Ventas[[#This Row],[Código]]),"",VLOOKUP(Ventas[[#This Row],[Código]],Productos[],3,FALSE))</f>
        <v/>
      </c>
      <c r="E6275" s="22"/>
      <c r="F6275" s="1" t="str">
        <f>IF(ISBLANK(Ventas[[#This Row],[Código]]),"",VLOOKUP(Ventas[[#This Row],[Código]],Productos[],4,FALSE))</f>
        <v/>
      </c>
      <c r="G6275" s="1" t="str">
        <f>IF(ISBLANK(Ventas[[#This Row],[Código]]),"",VLOOKUP(Ventas[[#This Row],[Código]],Productos[],5,FALSE))</f>
        <v/>
      </c>
      <c r="H6275" s="23" t="str">
        <f>IF(ISBLANK(Ventas[[#This Row],[Código]]),"",Ventas[[#This Row],[Precio Unitario]]*Ventas[[#This Row],[Cantidad]])</f>
        <v/>
      </c>
      <c r="I6275" s="1" t="str">
        <f>IF(ISBLANK(Ventas[[#This Row],[Código]]),"",SUM(Ventas[[#This Row],[Monto]],I6274))</f>
        <v/>
      </c>
    </row>
    <row r="6276" spans="3:9" x14ac:dyDescent="0.25">
      <c r="C6276" t="str">
        <f>IF(ISBLANK(Ventas[[#This Row],[Código]]),"",VLOOKUP(Ventas[[#This Row],[Código]],Productos[],2,FALSE))</f>
        <v/>
      </c>
      <c r="D6276" t="str">
        <f>IF(ISBLANK(Ventas[[#This Row],[Código]]),"",VLOOKUP(Ventas[[#This Row],[Código]],Productos[],3,FALSE))</f>
        <v/>
      </c>
      <c r="E6276" s="22"/>
      <c r="F6276" s="1" t="str">
        <f>IF(ISBLANK(Ventas[[#This Row],[Código]]),"",VLOOKUP(Ventas[[#This Row],[Código]],Productos[],4,FALSE))</f>
        <v/>
      </c>
      <c r="G6276" s="1" t="str">
        <f>IF(ISBLANK(Ventas[[#This Row],[Código]]),"",VLOOKUP(Ventas[[#This Row],[Código]],Productos[],5,FALSE))</f>
        <v/>
      </c>
      <c r="H6276" s="23" t="str">
        <f>IF(ISBLANK(Ventas[[#This Row],[Código]]),"",Ventas[[#This Row],[Precio Unitario]]*Ventas[[#This Row],[Cantidad]])</f>
        <v/>
      </c>
      <c r="I6276" s="1" t="str">
        <f>IF(ISBLANK(Ventas[[#This Row],[Código]]),"",SUM(Ventas[[#This Row],[Monto]],I6275))</f>
        <v/>
      </c>
    </row>
    <row r="6277" spans="3:9" x14ac:dyDescent="0.25">
      <c r="C6277" t="str">
        <f>IF(ISBLANK(Ventas[[#This Row],[Código]]),"",VLOOKUP(Ventas[[#This Row],[Código]],Productos[],2,FALSE))</f>
        <v/>
      </c>
      <c r="D6277" t="str">
        <f>IF(ISBLANK(Ventas[[#This Row],[Código]]),"",VLOOKUP(Ventas[[#This Row],[Código]],Productos[],3,FALSE))</f>
        <v/>
      </c>
      <c r="E6277" s="22"/>
      <c r="F6277" s="1" t="str">
        <f>IF(ISBLANK(Ventas[[#This Row],[Código]]),"",VLOOKUP(Ventas[[#This Row],[Código]],Productos[],4,FALSE))</f>
        <v/>
      </c>
      <c r="G6277" s="1" t="str">
        <f>IF(ISBLANK(Ventas[[#This Row],[Código]]),"",VLOOKUP(Ventas[[#This Row],[Código]],Productos[],5,FALSE))</f>
        <v/>
      </c>
      <c r="H6277" s="23" t="str">
        <f>IF(ISBLANK(Ventas[[#This Row],[Código]]),"",Ventas[[#This Row],[Precio Unitario]]*Ventas[[#This Row],[Cantidad]])</f>
        <v/>
      </c>
      <c r="I6277" s="1" t="str">
        <f>IF(ISBLANK(Ventas[[#This Row],[Código]]),"",SUM(Ventas[[#This Row],[Monto]],I6276))</f>
        <v/>
      </c>
    </row>
    <row r="6278" spans="3:9" x14ac:dyDescent="0.25">
      <c r="C6278" t="str">
        <f>IF(ISBLANK(Ventas[[#This Row],[Código]]),"",VLOOKUP(Ventas[[#This Row],[Código]],Productos[],2,FALSE))</f>
        <v/>
      </c>
      <c r="D6278" t="str">
        <f>IF(ISBLANK(Ventas[[#This Row],[Código]]),"",VLOOKUP(Ventas[[#This Row],[Código]],Productos[],3,FALSE))</f>
        <v/>
      </c>
      <c r="E6278" s="22"/>
      <c r="F6278" s="1" t="str">
        <f>IF(ISBLANK(Ventas[[#This Row],[Código]]),"",VLOOKUP(Ventas[[#This Row],[Código]],Productos[],4,FALSE))</f>
        <v/>
      </c>
      <c r="G6278" s="1" t="str">
        <f>IF(ISBLANK(Ventas[[#This Row],[Código]]),"",VLOOKUP(Ventas[[#This Row],[Código]],Productos[],5,FALSE))</f>
        <v/>
      </c>
      <c r="H6278" s="23" t="str">
        <f>IF(ISBLANK(Ventas[[#This Row],[Código]]),"",Ventas[[#This Row],[Precio Unitario]]*Ventas[[#This Row],[Cantidad]])</f>
        <v/>
      </c>
      <c r="I6278" s="1" t="str">
        <f>IF(ISBLANK(Ventas[[#This Row],[Código]]),"",SUM(Ventas[[#This Row],[Monto]],I6277))</f>
        <v/>
      </c>
    </row>
    <row r="6279" spans="3:9" x14ac:dyDescent="0.25">
      <c r="C6279" t="str">
        <f>IF(ISBLANK(Ventas[[#This Row],[Código]]),"",VLOOKUP(Ventas[[#This Row],[Código]],Productos[],2,FALSE))</f>
        <v/>
      </c>
      <c r="D6279" t="str">
        <f>IF(ISBLANK(Ventas[[#This Row],[Código]]),"",VLOOKUP(Ventas[[#This Row],[Código]],Productos[],3,FALSE))</f>
        <v/>
      </c>
      <c r="E6279" s="22"/>
      <c r="F6279" s="1" t="str">
        <f>IF(ISBLANK(Ventas[[#This Row],[Código]]),"",VLOOKUP(Ventas[[#This Row],[Código]],Productos[],4,FALSE))</f>
        <v/>
      </c>
      <c r="G6279" s="1" t="str">
        <f>IF(ISBLANK(Ventas[[#This Row],[Código]]),"",VLOOKUP(Ventas[[#This Row],[Código]],Productos[],5,FALSE))</f>
        <v/>
      </c>
      <c r="H6279" s="23" t="str">
        <f>IF(ISBLANK(Ventas[[#This Row],[Código]]),"",Ventas[[#This Row],[Precio Unitario]]*Ventas[[#This Row],[Cantidad]])</f>
        <v/>
      </c>
      <c r="I6279" s="1" t="str">
        <f>IF(ISBLANK(Ventas[[#This Row],[Código]]),"",SUM(Ventas[[#This Row],[Monto]],I6278))</f>
        <v/>
      </c>
    </row>
    <row r="6280" spans="3:9" x14ac:dyDescent="0.25">
      <c r="C6280" t="str">
        <f>IF(ISBLANK(Ventas[[#This Row],[Código]]),"",VLOOKUP(Ventas[[#This Row],[Código]],Productos[],2,FALSE))</f>
        <v/>
      </c>
      <c r="D6280" t="str">
        <f>IF(ISBLANK(Ventas[[#This Row],[Código]]),"",VLOOKUP(Ventas[[#This Row],[Código]],Productos[],3,FALSE))</f>
        <v/>
      </c>
      <c r="E6280" s="22"/>
      <c r="F6280" s="1" t="str">
        <f>IF(ISBLANK(Ventas[[#This Row],[Código]]),"",VLOOKUP(Ventas[[#This Row],[Código]],Productos[],4,FALSE))</f>
        <v/>
      </c>
      <c r="G6280" s="1" t="str">
        <f>IF(ISBLANK(Ventas[[#This Row],[Código]]),"",VLOOKUP(Ventas[[#This Row],[Código]],Productos[],5,FALSE))</f>
        <v/>
      </c>
      <c r="H6280" s="23" t="str">
        <f>IF(ISBLANK(Ventas[[#This Row],[Código]]),"",Ventas[[#This Row],[Precio Unitario]]*Ventas[[#This Row],[Cantidad]])</f>
        <v/>
      </c>
      <c r="I6280" s="1" t="str">
        <f>IF(ISBLANK(Ventas[[#This Row],[Código]]),"",SUM(Ventas[[#This Row],[Monto]],I6279))</f>
        <v/>
      </c>
    </row>
    <row r="6281" spans="3:9" x14ac:dyDescent="0.25">
      <c r="C6281" t="str">
        <f>IF(ISBLANK(Ventas[[#This Row],[Código]]),"",VLOOKUP(Ventas[[#This Row],[Código]],Productos[],2,FALSE))</f>
        <v/>
      </c>
      <c r="D6281" t="str">
        <f>IF(ISBLANK(Ventas[[#This Row],[Código]]),"",VLOOKUP(Ventas[[#This Row],[Código]],Productos[],3,FALSE))</f>
        <v/>
      </c>
      <c r="E6281" s="22"/>
      <c r="F6281" s="1" t="str">
        <f>IF(ISBLANK(Ventas[[#This Row],[Código]]),"",VLOOKUP(Ventas[[#This Row],[Código]],Productos[],4,FALSE))</f>
        <v/>
      </c>
      <c r="G6281" s="1" t="str">
        <f>IF(ISBLANK(Ventas[[#This Row],[Código]]),"",VLOOKUP(Ventas[[#This Row],[Código]],Productos[],5,FALSE))</f>
        <v/>
      </c>
      <c r="H6281" s="23" t="str">
        <f>IF(ISBLANK(Ventas[[#This Row],[Código]]),"",Ventas[[#This Row],[Precio Unitario]]*Ventas[[#This Row],[Cantidad]])</f>
        <v/>
      </c>
      <c r="I6281" s="1" t="str">
        <f>IF(ISBLANK(Ventas[[#This Row],[Código]]),"",SUM(Ventas[[#This Row],[Monto]],I6280))</f>
        <v/>
      </c>
    </row>
    <row r="6282" spans="3:9" x14ac:dyDescent="0.25">
      <c r="C6282" t="str">
        <f>IF(ISBLANK(Ventas[[#This Row],[Código]]),"",VLOOKUP(Ventas[[#This Row],[Código]],Productos[],2,FALSE))</f>
        <v/>
      </c>
      <c r="D6282" t="str">
        <f>IF(ISBLANK(Ventas[[#This Row],[Código]]),"",VLOOKUP(Ventas[[#This Row],[Código]],Productos[],3,FALSE))</f>
        <v/>
      </c>
      <c r="E6282" s="22"/>
      <c r="F6282" s="1" t="str">
        <f>IF(ISBLANK(Ventas[[#This Row],[Código]]),"",VLOOKUP(Ventas[[#This Row],[Código]],Productos[],4,FALSE))</f>
        <v/>
      </c>
      <c r="G6282" s="1" t="str">
        <f>IF(ISBLANK(Ventas[[#This Row],[Código]]),"",VLOOKUP(Ventas[[#This Row],[Código]],Productos[],5,FALSE))</f>
        <v/>
      </c>
      <c r="H6282" s="23" t="str">
        <f>IF(ISBLANK(Ventas[[#This Row],[Código]]),"",Ventas[[#This Row],[Precio Unitario]]*Ventas[[#This Row],[Cantidad]])</f>
        <v/>
      </c>
      <c r="I6282" s="1" t="str">
        <f>IF(ISBLANK(Ventas[[#This Row],[Código]]),"",SUM(Ventas[[#This Row],[Monto]],I6281))</f>
        <v/>
      </c>
    </row>
    <row r="6283" spans="3:9" x14ac:dyDescent="0.25">
      <c r="C6283" t="str">
        <f>IF(ISBLANK(Ventas[[#This Row],[Código]]),"",VLOOKUP(Ventas[[#This Row],[Código]],Productos[],2,FALSE))</f>
        <v/>
      </c>
      <c r="D6283" t="str">
        <f>IF(ISBLANK(Ventas[[#This Row],[Código]]),"",VLOOKUP(Ventas[[#This Row],[Código]],Productos[],3,FALSE))</f>
        <v/>
      </c>
      <c r="E6283" s="22"/>
      <c r="F6283" s="1" t="str">
        <f>IF(ISBLANK(Ventas[[#This Row],[Código]]),"",VLOOKUP(Ventas[[#This Row],[Código]],Productos[],4,FALSE))</f>
        <v/>
      </c>
      <c r="G6283" s="1" t="str">
        <f>IF(ISBLANK(Ventas[[#This Row],[Código]]),"",VLOOKUP(Ventas[[#This Row],[Código]],Productos[],5,FALSE))</f>
        <v/>
      </c>
      <c r="H6283" s="23" t="str">
        <f>IF(ISBLANK(Ventas[[#This Row],[Código]]),"",Ventas[[#This Row],[Precio Unitario]]*Ventas[[#This Row],[Cantidad]])</f>
        <v/>
      </c>
      <c r="I6283" s="1" t="str">
        <f>IF(ISBLANK(Ventas[[#This Row],[Código]]),"",SUM(Ventas[[#This Row],[Monto]],I6282))</f>
        <v/>
      </c>
    </row>
    <row r="6284" spans="3:9" x14ac:dyDescent="0.25">
      <c r="C6284" t="str">
        <f>IF(ISBLANK(Ventas[[#This Row],[Código]]),"",VLOOKUP(Ventas[[#This Row],[Código]],Productos[],2,FALSE))</f>
        <v/>
      </c>
      <c r="D6284" t="str">
        <f>IF(ISBLANK(Ventas[[#This Row],[Código]]),"",VLOOKUP(Ventas[[#This Row],[Código]],Productos[],3,FALSE))</f>
        <v/>
      </c>
      <c r="E6284" s="22"/>
      <c r="F6284" s="1" t="str">
        <f>IF(ISBLANK(Ventas[[#This Row],[Código]]),"",VLOOKUP(Ventas[[#This Row],[Código]],Productos[],4,FALSE))</f>
        <v/>
      </c>
      <c r="G6284" s="1" t="str">
        <f>IF(ISBLANK(Ventas[[#This Row],[Código]]),"",VLOOKUP(Ventas[[#This Row],[Código]],Productos[],5,FALSE))</f>
        <v/>
      </c>
      <c r="H6284" s="23" t="str">
        <f>IF(ISBLANK(Ventas[[#This Row],[Código]]),"",Ventas[[#This Row],[Precio Unitario]]*Ventas[[#This Row],[Cantidad]])</f>
        <v/>
      </c>
      <c r="I6284" s="1" t="str">
        <f>IF(ISBLANK(Ventas[[#This Row],[Código]]),"",SUM(Ventas[[#This Row],[Monto]],I6283))</f>
        <v/>
      </c>
    </row>
    <row r="6285" spans="3:9" x14ac:dyDescent="0.25">
      <c r="C6285" t="str">
        <f>IF(ISBLANK(Ventas[[#This Row],[Código]]),"",VLOOKUP(Ventas[[#This Row],[Código]],Productos[],2,FALSE))</f>
        <v/>
      </c>
      <c r="D6285" t="str">
        <f>IF(ISBLANK(Ventas[[#This Row],[Código]]),"",VLOOKUP(Ventas[[#This Row],[Código]],Productos[],3,FALSE))</f>
        <v/>
      </c>
      <c r="E6285" s="22"/>
      <c r="F6285" s="1" t="str">
        <f>IF(ISBLANK(Ventas[[#This Row],[Código]]),"",VLOOKUP(Ventas[[#This Row],[Código]],Productos[],4,FALSE))</f>
        <v/>
      </c>
      <c r="G6285" s="1" t="str">
        <f>IF(ISBLANK(Ventas[[#This Row],[Código]]),"",VLOOKUP(Ventas[[#This Row],[Código]],Productos[],5,FALSE))</f>
        <v/>
      </c>
      <c r="H6285" s="23" t="str">
        <f>IF(ISBLANK(Ventas[[#This Row],[Código]]),"",Ventas[[#This Row],[Precio Unitario]]*Ventas[[#This Row],[Cantidad]])</f>
        <v/>
      </c>
      <c r="I6285" s="1" t="str">
        <f>IF(ISBLANK(Ventas[[#This Row],[Código]]),"",SUM(Ventas[[#This Row],[Monto]],I6284))</f>
        <v/>
      </c>
    </row>
    <row r="6286" spans="3:9" x14ac:dyDescent="0.25">
      <c r="C6286" t="str">
        <f>IF(ISBLANK(Ventas[[#This Row],[Código]]),"",VLOOKUP(Ventas[[#This Row],[Código]],Productos[],2,FALSE))</f>
        <v/>
      </c>
      <c r="D6286" t="str">
        <f>IF(ISBLANK(Ventas[[#This Row],[Código]]),"",VLOOKUP(Ventas[[#This Row],[Código]],Productos[],3,FALSE))</f>
        <v/>
      </c>
      <c r="E6286" s="22"/>
      <c r="F6286" s="1" t="str">
        <f>IF(ISBLANK(Ventas[[#This Row],[Código]]),"",VLOOKUP(Ventas[[#This Row],[Código]],Productos[],4,FALSE))</f>
        <v/>
      </c>
      <c r="G6286" s="1" t="str">
        <f>IF(ISBLANK(Ventas[[#This Row],[Código]]),"",VLOOKUP(Ventas[[#This Row],[Código]],Productos[],5,FALSE))</f>
        <v/>
      </c>
      <c r="H6286" s="23" t="str">
        <f>IF(ISBLANK(Ventas[[#This Row],[Código]]),"",Ventas[[#This Row],[Precio Unitario]]*Ventas[[#This Row],[Cantidad]])</f>
        <v/>
      </c>
      <c r="I6286" s="1" t="str">
        <f>IF(ISBLANK(Ventas[[#This Row],[Código]]),"",SUM(Ventas[[#This Row],[Monto]],I6285))</f>
        <v/>
      </c>
    </row>
    <row r="6287" spans="3:9" x14ac:dyDescent="0.25">
      <c r="C6287" t="str">
        <f>IF(ISBLANK(Ventas[[#This Row],[Código]]),"",VLOOKUP(Ventas[[#This Row],[Código]],Productos[],2,FALSE))</f>
        <v/>
      </c>
      <c r="D6287" t="str">
        <f>IF(ISBLANK(Ventas[[#This Row],[Código]]),"",VLOOKUP(Ventas[[#This Row],[Código]],Productos[],3,FALSE))</f>
        <v/>
      </c>
      <c r="E6287" s="22"/>
      <c r="F6287" s="1" t="str">
        <f>IF(ISBLANK(Ventas[[#This Row],[Código]]),"",VLOOKUP(Ventas[[#This Row],[Código]],Productos[],4,FALSE))</f>
        <v/>
      </c>
      <c r="G6287" s="1" t="str">
        <f>IF(ISBLANK(Ventas[[#This Row],[Código]]),"",VLOOKUP(Ventas[[#This Row],[Código]],Productos[],5,FALSE))</f>
        <v/>
      </c>
      <c r="H6287" s="23" t="str">
        <f>IF(ISBLANK(Ventas[[#This Row],[Código]]),"",Ventas[[#This Row],[Precio Unitario]]*Ventas[[#This Row],[Cantidad]])</f>
        <v/>
      </c>
      <c r="I6287" s="1" t="str">
        <f>IF(ISBLANK(Ventas[[#This Row],[Código]]),"",SUM(Ventas[[#This Row],[Monto]],I6286))</f>
        <v/>
      </c>
    </row>
    <row r="6288" spans="3:9" x14ac:dyDescent="0.25">
      <c r="C6288" t="str">
        <f>IF(ISBLANK(Ventas[[#This Row],[Código]]),"",VLOOKUP(Ventas[[#This Row],[Código]],Productos[],2,FALSE))</f>
        <v/>
      </c>
      <c r="D6288" t="str">
        <f>IF(ISBLANK(Ventas[[#This Row],[Código]]),"",VLOOKUP(Ventas[[#This Row],[Código]],Productos[],3,FALSE))</f>
        <v/>
      </c>
      <c r="E6288" s="22"/>
      <c r="F6288" s="1" t="str">
        <f>IF(ISBLANK(Ventas[[#This Row],[Código]]),"",VLOOKUP(Ventas[[#This Row],[Código]],Productos[],4,FALSE))</f>
        <v/>
      </c>
      <c r="G6288" s="1" t="str">
        <f>IF(ISBLANK(Ventas[[#This Row],[Código]]),"",VLOOKUP(Ventas[[#This Row],[Código]],Productos[],5,FALSE))</f>
        <v/>
      </c>
      <c r="H6288" s="23" t="str">
        <f>IF(ISBLANK(Ventas[[#This Row],[Código]]),"",Ventas[[#This Row],[Precio Unitario]]*Ventas[[#This Row],[Cantidad]])</f>
        <v/>
      </c>
      <c r="I6288" s="1" t="str">
        <f>IF(ISBLANK(Ventas[[#This Row],[Código]]),"",SUM(Ventas[[#This Row],[Monto]],I6287))</f>
        <v/>
      </c>
    </row>
    <row r="6289" spans="3:9" x14ac:dyDescent="0.25">
      <c r="C6289" t="str">
        <f>IF(ISBLANK(Ventas[[#This Row],[Código]]),"",VLOOKUP(Ventas[[#This Row],[Código]],Productos[],2,FALSE))</f>
        <v/>
      </c>
      <c r="D6289" t="str">
        <f>IF(ISBLANK(Ventas[[#This Row],[Código]]),"",VLOOKUP(Ventas[[#This Row],[Código]],Productos[],3,FALSE))</f>
        <v/>
      </c>
      <c r="E6289" s="22"/>
      <c r="F6289" s="1" t="str">
        <f>IF(ISBLANK(Ventas[[#This Row],[Código]]),"",VLOOKUP(Ventas[[#This Row],[Código]],Productos[],4,FALSE))</f>
        <v/>
      </c>
      <c r="G6289" s="1" t="str">
        <f>IF(ISBLANK(Ventas[[#This Row],[Código]]),"",VLOOKUP(Ventas[[#This Row],[Código]],Productos[],5,FALSE))</f>
        <v/>
      </c>
      <c r="H6289" s="23" t="str">
        <f>IF(ISBLANK(Ventas[[#This Row],[Código]]),"",Ventas[[#This Row],[Precio Unitario]]*Ventas[[#This Row],[Cantidad]])</f>
        <v/>
      </c>
      <c r="I6289" s="1" t="str">
        <f>IF(ISBLANK(Ventas[[#This Row],[Código]]),"",SUM(Ventas[[#This Row],[Monto]],I6288))</f>
        <v/>
      </c>
    </row>
    <row r="6290" spans="3:9" x14ac:dyDescent="0.25">
      <c r="C6290" t="str">
        <f>IF(ISBLANK(Ventas[[#This Row],[Código]]),"",VLOOKUP(Ventas[[#This Row],[Código]],Productos[],2,FALSE))</f>
        <v/>
      </c>
      <c r="D6290" t="str">
        <f>IF(ISBLANK(Ventas[[#This Row],[Código]]),"",VLOOKUP(Ventas[[#This Row],[Código]],Productos[],3,FALSE))</f>
        <v/>
      </c>
      <c r="E6290" s="22"/>
      <c r="F6290" s="1" t="str">
        <f>IF(ISBLANK(Ventas[[#This Row],[Código]]),"",VLOOKUP(Ventas[[#This Row],[Código]],Productos[],4,FALSE))</f>
        <v/>
      </c>
      <c r="G6290" s="1" t="str">
        <f>IF(ISBLANK(Ventas[[#This Row],[Código]]),"",VLOOKUP(Ventas[[#This Row],[Código]],Productos[],5,FALSE))</f>
        <v/>
      </c>
      <c r="H6290" s="23" t="str">
        <f>IF(ISBLANK(Ventas[[#This Row],[Código]]),"",Ventas[[#This Row],[Precio Unitario]]*Ventas[[#This Row],[Cantidad]])</f>
        <v/>
      </c>
      <c r="I6290" s="1" t="str">
        <f>IF(ISBLANK(Ventas[[#This Row],[Código]]),"",SUM(Ventas[[#This Row],[Monto]],I6289))</f>
        <v/>
      </c>
    </row>
    <row r="6291" spans="3:9" x14ac:dyDescent="0.25">
      <c r="C6291" t="str">
        <f>IF(ISBLANK(Ventas[[#This Row],[Código]]),"",VLOOKUP(Ventas[[#This Row],[Código]],Productos[],2,FALSE))</f>
        <v/>
      </c>
      <c r="D6291" t="str">
        <f>IF(ISBLANK(Ventas[[#This Row],[Código]]),"",VLOOKUP(Ventas[[#This Row],[Código]],Productos[],3,FALSE))</f>
        <v/>
      </c>
      <c r="E6291" s="22"/>
      <c r="F6291" s="1" t="str">
        <f>IF(ISBLANK(Ventas[[#This Row],[Código]]),"",VLOOKUP(Ventas[[#This Row],[Código]],Productos[],4,FALSE))</f>
        <v/>
      </c>
      <c r="G6291" s="1" t="str">
        <f>IF(ISBLANK(Ventas[[#This Row],[Código]]),"",VLOOKUP(Ventas[[#This Row],[Código]],Productos[],5,FALSE))</f>
        <v/>
      </c>
      <c r="H6291" s="23" t="str">
        <f>IF(ISBLANK(Ventas[[#This Row],[Código]]),"",Ventas[[#This Row],[Precio Unitario]]*Ventas[[#This Row],[Cantidad]])</f>
        <v/>
      </c>
      <c r="I6291" s="1" t="str">
        <f>IF(ISBLANK(Ventas[[#This Row],[Código]]),"",SUM(Ventas[[#This Row],[Monto]],I6290))</f>
        <v/>
      </c>
    </row>
    <row r="6292" spans="3:9" x14ac:dyDescent="0.25">
      <c r="C6292" t="str">
        <f>IF(ISBLANK(Ventas[[#This Row],[Código]]),"",VLOOKUP(Ventas[[#This Row],[Código]],Productos[],2,FALSE))</f>
        <v/>
      </c>
      <c r="D6292" t="str">
        <f>IF(ISBLANK(Ventas[[#This Row],[Código]]),"",VLOOKUP(Ventas[[#This Row],[Código]],Productos[],3,FALSE))</f>
        <v/>
      </c>
      <c r="E6292" s="22"/>
      <c r="F6292" s="1" t="str">
        <f>IF(ISBLANK(Ventas[[#This Row],[Código]]),"",VLOOKUP(Ventas[[#This Row],[Código]],Productos[],4,FALSE))</f>
        <v/>
      </c>
      <c r="G6292" s="1" t="str">
        <f>IF(ISBLANK(Ventas[[#This Row],[Código]]),"",VLOOKUP(Ventas[[#This Row],[Código]],Productos[],5,FALSE))</f>
        <v/>
      </c>
      <c r="H6292" s="23" t="str">
        <f>IF(ISBLANK(Ventas[[#This Row],[Código]]),"",Ventas[[#This Row],[Precio Unitario]]*Ventas[[#This Row],[Cantidad]])</f>
        <v/>
      </c>
      <c r="I6292" s="1" t="str">
        <f>IF(ISBLANK(Ventas[[#This Row],[Código]]),"",SUM(Ventas[[#This Row],[Monto]],I6291))</f>
        <v/>
      </c>
    </row>
    <row r="6293" spans="3:9" x14ac:dyDescent="0.25">
      <c r="C6293" t="str">
        <f>IF(ISBLANK(Ventas[[#This Row],[Código]]),"",VLOOKUP(Ventas[[#This Row],[Código]],Productos[],2,FALSE))</f>
        <v/>
      </c>
      <c r="D6293" t="str">
        <f>IF(ISBLANK(Ventas[[#This Row],[Código]]),"",VLOOKUP(Ventas[[#This Row],[Código]],Productos[],3,FALSE))</f>
        <v/>
      </c>
      <c r="E6293" s="22"/>
      <c r="F6293" s="1" t="str">
        <f>IF(ISBLANK(Ventas[[#This Row],[Código]]),"",VLOOKUP(Ventas[[#This Row],[Código]],Productos[],4,FALSE))</f>
        <v/>
      </c>
      <c r="G6293" s="1" t="str">
        <f>IF(ISBLANK(Ventas[[#This Row],[Código]]),"",VLOOKUP(Ventas[[#This Row],[Código]],Productos[],5,FALSE))</f>
        <v/>
      </c>
      <c r="H6293" s="23" t="str">
        <f>IF(ISBLANK(Ventas[[#This Row],[Código]]),"",Ventas[[#This Row],[Precio Unitario]]*Ventas[[#This Row],[Cantidad]])</f>
        <v/>
      </c>
      <c r="I6293" s="1" t="str">
        <f>IF(ISBLANK(Ventas[[#This Row],[Código]]),"",SUM(Ventas[[#This Row],[Monto]],I6292))</f>
        <v/>
      </c>
    </row>
    <row r="6294" spans="3:9" x14ac:dyDescent="0.25">
      <c r="C6294" t="str">
        <f>IF(ISBLANK(Ventas[[#This Row],[Código]]),"",VLOOKUP(Ventas[[#This Row],[Código]],Productos[],2,FALSE))</f>
        <v/>
      </c>
      <c r="D6294" t="str">
        <f>IF(ISBLANK(Ventas[[#This Row],[Código]]),"",VLOOKUP(Ventas[[#This Row],[Código]],Productos[],3,FALSE))</f>
        <v/>
      </c>
      <c r="E6294" s="22"/>
      <c r="F6294" s="1" t="str">
        <f>IF(ISBLANK(Ventas[[#This Row],[Código]]),"",VLOOKUP(Ventas[[#This Row],[Código]],Productos[],4,FALSE))</f>
        <v/>
      </c>
      <c r="G6294" s="1" t="str">
        <f>IF(ISBLANK(Ventas[[#This Row],[Código]]),"",VLOOKUP(Ventas[[#This Row],[Código]],Productos[],5,FALSE))</f>
        <v/>
      </c>
      <c r="H6294" s="23" t="str">
        <f>IF(ISBLANK(Ventas[[#This Row],[Código]]),"",Ventas[[#This Row],[Precio Unitario]]*Ventas[[#This Row],[Cantidad]])</f>
        <v/>
      </c>
      <c r="I6294" s="1" t="str">
        <f>IF(ISBLANK(Ventas[[#This Row],[Código]]),"",SUM(Ventas[[#This Row],[Monto]],I6293))</f>
        <v/>
      </c>
    </row>
    <row r="6295" spans="3:9" x14ac:dyDescent="0.25">
      <c r="C6295" t="str">
        <f>IF(ISBLANK(Ventas[[#This Row],[Código]]),"",VLOOKUP(Ventas[[#This Row],[Código]],Productos[],2,FALSE))</f>
        <v/>
      </c>
      <c r="D6295" t="str">
        <f>IF(ISBLANK(Ventas[[#This Row],[Código]]),"",VLOOKUP(Ventas[[#This Row],[Código]],Productos[],3,FALSE))</f>
        <v/>
      </c>
      <c r="E6295" s="22"/>
      <c r="F6295" s="1" t="str">
        <f>IF(ISBLANK(Ventas[[#This Row],[Código]]),"",VLOOKUP(Ventas[[#This Row],[Código]],Productos[],4,FALSE))</f>
        <v/>
      </c>
      <c r="G6295" s="1" t="str">
        <f>IF(ISBLANK(Ventas[[#This Row],[Código]]),"",VLOOKUP(Ventas[[#This Row],[Código]],Productos[],5,FALSE))</f>
        <v/>
      </c>
      <c r="H6295" s="23" t="str">
        <f>IF(ISBLANK(Ventas[[#This Row],[Código]]),"",Ventas[[#This Row],[Precio Unitario]]*Ventas[[#This Row],[Cantidad]])</f>
        <v/>
      </c>
      <c r="I6295" s="1" t="str">
        <f>IF(ISBLANK(Ventas[[#This Row],[Código]]),"",SUM(Ventas[[#This Row],[Monto]],I6294))</f>
        <v/>
      </c>
    </row>
    <row r="6296" spans="3:9" x14ac:dyDescent="0.25">
      <c r="C6296" t="str">
        <f>IF(ISBLANK(Ventas[[#This Row],[Código]]),"",VLOOKUP(Ventas[[#This Row],[Código]],Productos[],2,FALSE))</f>
        <v/>
      </c>
      <c r="D6296" t="str">
        <f>IF(ISBLANK(Ventas[[#This Row],[Código]]),"",VLOOKUP(Ventas[[#This Row],[Código]],Productos[],3,FALSE))</f>
        <v/>
      </c>
      <c r="E6296" s="22"/>
      <c r="F6296" s="1" t="str">
        <f>IF(ISBLANK(Ventas[[#This Row],[Código]]),"",VLOOKUP(Ventas[[#This Row],[Código]],Productos[],4,FALSE))</f>
        <v/>
      </c>
      <c r="G6296" s="1" t="str">
        <f>IF(ISBLANK(Ventas[[#This Row],[Código]]),"",VLOOKUP(Ventas[[#This Row],[Código]],Productos[],5,FALSE))</f>
        <v/>
      </c>
      <c r="H6296" s="23" t="str">
        <f>IF(ISBLANK(Ventas[[#This Row],[Código]]),"",Ventas[[#This Row],[Precio Unitario]]*Ventas[[#This Row],[Cantidad]])</f>
        <v/>
      </c>
      <c r="I6296" s="1" t="str">
        <f>IF(ISBLANK(Ventas[[#This Row],[Código]]),"",SUM(Ventas[[#This Row],[Monto]],I6295))</f>
        <v/>
      </c>
    </row>
    <row r="6297" spans="3:9" x14ac:dyDescent="0.25">
      <c r="C6297" t="str">
        <f>IF(ISBLANK(Ventas[[#This Row],[Código]]),"",VLOOKUP(Ventas[[#This Row],[Código]],Productos[],2,FALSE))</f>
        <v/>
      </c>
      <c r="D6297" t="str">
        <f>IF(ISBLANK(Ventas[[#This Row],[Código]]),"",VLOOKUP(Ventas[[#This Row],[Código]],Productos[],3,FALSE))</f>
        <v/>
      </c>
      <c r="E6297" s="22"/>
      <c r="F6297" s="1" t="str">
        <f>IF(ISBLANK(Ventas[[#This Row],[Código]]),"",VLOOKUP(Ventas[[#This Row],[Código]],Productos[],4,FALSE))</f>
        <v/>
      </c>
      <c r="G6297" s="1" t="str">
        <f>IF(ISBLANK(Ventas[[#This Row],[Código]]),"",VLOOKUP(Ventas[[#This Row],[Código]],Productos[],5,FALSE))</f>
        <v/>
      </c>
      <c r="H6297" s="23" t="str">
        <f>IF(ISBLANK(Ventas[[#This Row],[Código]]),"",Ventas[[#This Row],[Precio Unitario]]*Ventas[[#This Row],[Cantidad]])</f>
        <v/>
      </c>
      <c r="I6297" s="1" t="str">
        <f>IF(ISBLANK(Ventas[[#This Row],[Código]]),"",SUM(Ventas[[#This Row],[Monto]],I6296))</f>
        <v/>
      </c>
    </row>
    <row r="6298" spans="3:9" x14ac:dyDescent="0.25">
      <c r="C6298" t="str">
        <f>IF(ISBLANK(Ventas[[#This Row],[Código]]),"",VLOOKUP(Ventas[[#This Row],[Código]],Productos[],2,FALSE))</f>
        <v/>
      </c>
      <c r="D6298" t="str">
        <f>IF(ISBLANK(Ventas[[#This Row],[Código]]),"",VLOOKUP(Ventas[[#This Row],[Código]],Productos[],3,FALSE))</f>
        <v/>
      </c>
      <c r="E6298" s="22"/>
      <c r="F6298" s="1" t="str">
        <f>IF(ISBLANK(Ventas[[#This Row],[Código]]),"",VLOOKUP(Ventas[[#This Row],[Código]],Productos[],4,FALSE))</f>
        <v/>
      </c>
      <c r="G6298" s="1" t="str">
        <f>IF(ISBLANK(Ventas[[#This Row],[Código]]),"",VLOOKUP(Ventas[[#This Row],[Código]],Productos[],5,FALSE))</f>
        <v/>
      </c>
      <c r="H6298" s="23" t="str">
        <f>IF(ISBLANK(Ventas[[#This Row],[Código]]),"",Ventas[[#This Row],[Precio Unitario]]*Ventas[[#This Row],[Cantidad]])</f>
        <v/>
      </c>
      <c r="I6298" s="1" t="str">
        <f>IF(ISBLANK(Ventas[[#This Row],[Código]]),"",SUM(Ventas[[#This Row],[Monto]],I6297))</f>
        <v/>
      </c>
    </row>
    <row r="6299" spans="3:9" x14ac:dyDescent="0.25">
      <c r="C6299" t="str">
        <f>IF(ISBLANK(Ventas[[#This Row],[Código]]),"",VLOOKUP(Ventas[[#This Row],[Código]],Productos[],2,FALSE))</f>
        <v/>
      </c>
      <c r="D6299" t="str">
        <f>IF(ISBLANK(Ventas[[#This Row],[Código]]),"",VLOOKUP(Ventas[[#This Row],[Código]],Productos[],3,FALSE))</f>
        <v/>
      </c>
      <c r="E6299" s="22"/>
      <c r="F6299" s="1" t="str">
        <f>IF(ISBLANK(Ventas[[#This Row],[Código]]),"",VLOOKUP(Ventas[[#This Row],[Código]],Productos[],4,FALSE))</f>
        <v/>
      </c>
      <c r="G6299" s="1" t="str">
        <f>IF(ISBLANK(Ventas[[#This Row],[Código]]),"",VLOOKUP(Ventas[[#This Row],[Código]],Productos[],5,FALSE))</f>
        <v/>
      </c>
      <c r="H6299" s="23" t="str">
        <f>IF(ISBLANK(Ventas[[#This Row],[Código]]),"",Ventas[[#This Row],[Precio Unitario]]*Ventas[[#This Row],[Cantidad]])</f>
        <v/>
      </c>
      <c r="I6299" s="1" t="str">
        <f>IF(ISBLANK(Ventas[[#This Row],[Código]]),"",SUM(Ventas[[#This Row],[Monto]],I6298))</f>
        <v/>
      </c>
    </row>
    <row r="6300" spans="3:9" x14ac:dyDescent="0.25">
      <c r="C6300" t="str">
        <f>IF(ISBLANK(Ventas[[#This Row],[Código]]),"",VLOOKUP(Ventas[[#This Row],[Código]],Productos[],2,FALSE))</f>
        <v/>
      </c>
      <c r="D6300" t="str">
        <f>IF(ISBLANK(Ventas[[#This Row],[Código]]),"",VLOOKUP(Ventas[[#This Row],[Código]],Productos[],3,FALSE))</f>
        <v/>
      </c>
      <c r="E6300" s="22"/>
      <c r="F6300" s="1" t="str">
        <f>IF(ISBLANK(Ventas[[#This Row],[Código]]),"",VLOOKUP(Ventas[[#This Row],[Código]],Productos[],4,FALSE))</f>
        <v/>
      </c>
      <c r="G6300" s="1" t="str">
        <f>IF(ISBLANK(Ventas[[#This Row],[Código]]),"",VLOOKUP(Ventas[[#This Row],[Código]],Productos[],5,FALSE))</f>
        <v/>
      </c>
      <c r="H6300" s="23" t="str">
        <f>IF(ISBLANK(Ventas[[#This Row],[Código]]),"",Ventas[[#This Row],[Precio Unitario]]*Ventas[[#This Row],[Cantidad]])</f>
        <v/>
      </c>
      <c r="I6300" s="1" t="str">
        <f>IF(ISBLANK(Ventas[[#This Row],[Código]]),"",SUM(Ventas[[#This Row],[Monto]],I6299))</f>
        <v/>
      </c>
    </row>
    <row r="6301" spans="3:9" x14ac:dyDescent="0.25">
      <c r="C6301" t="str">
        <f>IF(ISBLANK(Ventas[[#This Row],[Código]]),"",VLOOKUP(Ventas[[#This Row],[Código]],Productos[],2,FALSE))</f>
        <v/>
      </c>
      <c r="D6301" t="str">
        <f>IF(ISBLANK(Ventas[[#This Row],[Código]]),"",VLOOKUP(Ventas[[#This Row],[Código]],Productos[],3,FALSE))</f>
        <v/>
      </c>
      <c r="E6301" s="22"/>
      <c r="F6301" s="1" t="str">
        <f>IF(ISBLANK(Ventas[[#This Row],[Código]]),"",VLOOKUP(Ventas[[#This Row],[Código]],Productos[],4,FALSE))</f>
        <v/>
      </c>
      <c r="G6301" s="1" t="str">
        <f>IF(ISBLANK(Ventas[[#This Row],[Código]]),"",VLOOKUP(Ventas[[#This Row],[Código]],Productos[],5,FALSE))</f>
        <v/>
      </c>
      <c r="H6301" s="23" t="str">
        <f>IF(ISBLANK(Ventas[[#This Row],[Código]]),"",Ventas[[#This Row],[Precio Unitario]]*Ventas[[#This Row],[Cantidad]])</f>
        <v/>
      </c>
      <c r="I6301" s="1" t="str">
        <f>IF(ISBLANK(Ventas[[#This Row],[Código]]),"",SUM(Ventas[[#This Row],[Monto]],I6300))</f>
        <v/>
      </c>
    </row>
    <row r="6302" spans="3:9" x14ac:dyDescent="0.25">
      <c r="C6302" t="str">
        <f>IF(ISBLANK(Ventas[[#This Row],[Código]]),"",VLOOKUP(Ventas[[#This Row],[Código]],Productos[],2,FALSE))</f>
        <v/>
      </c>
      <c r="D6302" t="str">
        <f>IF(ISBLANK(Ventas[[#This Row],[Código]]),"",VLOOKUP(Ventas[[#This Row],[Código]],Productos[],3,FALSE))</f>
        <v/>
      </c>
      <c r="E6302" s="22"/>
      <c r="F6302" s="1" t="str">
        <f>IF(ISBLANK(Ventas[[#This Row],[Código]]),"",VLOOKUP(Ventas[[#This Row],[Código]],Productos[],4,FALSE))</f>
        <v/>
      </c>
      <c r="G6302" s="1" t="str">
        <f>IF(ISBLANK(Ventas[[#This Row],[Código]]),"",VLOOKUP(Ventas[[#This Row],[Código]],Productos[],5,FALSE))</f>
        <v/>
      </c>
      <c r="H6302" s="23" t="str">
        <f>IF(ISBLANK(Ventas[[#This Row],[Código]]),"",Ventas[[#This Row],[Precio Unitario]]*Ventas[[#This Row],[Cantidad]])</f>
        <v/>
      </c>
      <c r="I6302" s="1" t="str">
        <f>IF(ISBLANK(Ventas[[#This Row],[Código]]),"",SUM(Ventas[[#This Row],[Monto]],I6301))</f>
        <v/>
      </c>
    </row>
    <row r="6303" spans="3:9" x14ac:dyDescent="0.25">
      <c r="C6303" t="str">
        <f>IF(ISBLANK(Ventas[[#This Row],[Código]]),"",VLOOKUP(Ventas[[#This Row],[Código]],Productos[],2,FALSE))</f>
        <v/>
      </c>
      <c r="D6303" t="str">
        <f>IF(ISBLANK(Ventas[[#This Row],[Código]]),"",VLOOKUP(Ventas[[#This Row],[Código]],Productos[],3,FALSE))</f>
        <v/>
      </c>
      <c r="E6303" s="22"/>
      <c r="F6303" s="1" t="str">
        <f>IF(ISBLANK(Ventas[[#This Row],[Código]]),"",VLOOKUP(Ventas[[#This Row],[Código]],Productos[],4,FALSE))</f>
        <v/>
      </c>
      <c r="G6303" s="1" t="str">
        <f>IF(ISBLANK(Ventas[[#This Row],[Código]]),"",VLOOKUP(Ventas[[#This Row],[Código]],Productos[],5,FALSE))</f>
        <v/>
      </c>
      <c r="H6303" s="23" t="str">
        <f>IF(ISBLANK(Ventas[[#This Row],[Código]]),"",Ventas[[#This Row],[Precio Unitario]]*Ventas[[#This Row],[Cantidad]])</f>
        <v/>
      </c>
      <c r="I6303" s="1" t="str">
        <f>IF(ISBLANK(Ventas[[#This Row],[Código]]),"",SUM(Ventas[[#This Row],[Monto]],I6302))</f>
        <v/>
      </c>
    </row>
    <row r="6304" spans="3:9" x14ac:dyDescent="0.25">
      <c r="C6304" t="str">
        <f>IF(ISBLANK(Ventas[[#This Row],[Código]]),"",VLOOKUP(Ventas[[#This Row],[Código]],Productos[],2,FALSE))</f>
        <v/>
      </c>
      <c r="D6304" t="str">
        <f>IF(ISBLANK(Ventas[[#This Row],[Código]]),"",VLOOKUP(Ventas[[#This Row],[Código]],Productos[],3,FALSE))</f>
        <v/>
      </c>
      <c r="E6304" s="22"/>
      <c r="F6304" s="1" t="str">
        <f>IF(ISBLANK(Ventas[[#This Row],[Código]]),"",VLOOKUP(Ventas[[#This Row],[Código]],Productos[],4,FALSE))</f>
        <v/>
      </c>
      <c r="G6304" s="1" t="str">
        <f>IF(ISBLANK(Ventas[[#This Row],[Código]]),"",VLOOKUP(Ventas[[#This Row],[Código]],Productos[],5,FALSE))</f>
        <v/>
      </c>
      <c r="H6304" s="23" t="str">
        <f>IF(ISBLANK(Ventas[[#This Row],[Código]]),"",Ventas[[#This Row],[Precio Unitario]]*Ventas[[#This Row],[Cantidad]])</f>
        <v/>
      </c>
      <c r="I6304" s="1" t="str">
        <f>IF(ISBLANK(Ventas[[#This Row],[Código]]),"",SUM(Ventas[[#This Row],[Monto]],I6303))</f>
        <v/>
      </c>
    </row>
    <row r="6305" spans="3:9" x14ac:dyDescent="0.25">
      <c r="C6305" t="str">
        <f>IF(ISBLANK(Ventas[[#This Row],[Código]]),"",VLOOKUP(Ventas[[#This Row],[Código]],Productos[],2,FALSE))</f>
        <v/>
      </c>
      <c r="D6305" t="str">
        <f>IF(ISBLANK(Ventas[[#This Row],[Código]]),"",VLOOKUP(Ventas[[#This Row],[Código]],Productos[],3,FALSE))</f>
        <v/>
      </c>
      <c r="E6305" s="22"/>
      <c r="F6305" s="1" t="str">
        <f>IF(ISBLANK(Ventas[[#This Row],[Código]]),"",VLOOKUP(Ventas[[#This Row],[Código]],Productos[],4,FALSE))</f>
        <v/>
      </c>
      <c r="G6305" s="1" t="str">
        <f>IF(ISBLANK(Ventas[[#This Row],[Código]]),"",VLOOKUP(Ventas[[#This Row],[Código]],Productos[],5,FALSE))</f>
        <v/>
      </c>
      <c r="H6305" s="23" t="str">
        <f>IF(ISBLANK(Ventas[[#This Row],[Código]]),"",Ventas[[#This Row],[Precio Unitario]]*Ventas[[#This Row],[Cantidad]])</f>
        <v/>
      </c>
      <c r="I6305" s="1" t="str">
        <f>IF(ISBLANK(Ventas[[#This Row],[Código]]),"",SUM(Ventas[[#This Row],[Monto]],I6304))</f>
        <v/>
      </c>
    </row>
    <row r="6306" spans="3:9" x14ac:dyDescent="0.25">
      <c r="C6306" t="str">
        <f>IF(ISBLANK(Ventas[[#This Row],[Código]]),"",VLOOKUP(Ventas[[#This Row],[Código]],Productos[],2,FALSE))</f>
        <v/>
      </c>
      <c r="D6306" t="str">
        <f>IF(ISBLANK(Ventas[[#This Row],[Código]]),"",VLOOKUP(Ventas[[#This Row],[Código]],Productos[],3,FALSE))</f>
        <v/>
      </c>
      <c r="E6306" s="22"/>
      <c r="F6306" s="1" t="str">
        <f>IF(ISBLANK(Ventas[[#This Row],[Código]]),"",VLOOKUP(Ventas[[#This Row],[Código]],Productos[],4,FALSE))</f>
        <v/>
      </c>
      <c r="G6306" s="1" t="str">
        <f>IF(ISBLANK(Ventas[[#This Row],[Código]]),"",VLOOKUP(Ventas[[#This Row],[Código]],Productos[],5,FALSE))</f>
        <v/>
      </c>
      <c r="H6306" s="23" t="str">
        <f>IF(ISBLANK(Ventas[[#This Row],[Código]]),"",Ventas[[#This Row],[Precio Unitario]]*Ventas[[#This Row],[Cantidad]])</f>
        <v/>
      </c>
      <c r="I6306" s="1" t="str">
        <f>IF(ISBLANK(Ventas[[#This Row],[Código]]),"",SUM(Ventas[[#This Row],[Monto]],I6305))</f>
        <v/>
      </c>
    </row>
    <row r="6307" spans="3:9" x14ac:dyDescent="0.25">
      <c r="C6307" t="str">
        <f>IF(ISBLANK(Ventas[[#This Row],[Código]]),"",VLOOKUP(Ventas[[#This Row],[Código]],Productos[],2,FALSE))</f>
        <v/>
      </c>
      <c r="D6307" t="str">
        <f>IF(ISBLANK(Ventas[[#This Row],[Código]]),"",VLOOKUP(Ventas[[#This Row],[Código]],Productos[],3,FALSE))</f>
        <v/>
      </c>
      <c r="E6307" s="22"/>
      <c r="F6307" s="1" t="str">
        <f>IF(ISBLANK(Ventas[[#This Row],[Código]]),"",VLOOKUP(Ventas[[#This Row],[Código]],Productos[],4,FALSE))</f>
        <v/>
      </c>
      <c r="G6307" s="1" t="str">
        <f>IF(ISBLANK(Ventas[[#This Row],[Código]]),"",VLOOKUP(Ventas[[#This Row],[Código]],Productos[],5,FALSE))</f>
        <v/>
      </c>
      <c r="H6307" s="23" t="str">
        <f>IF(ISBLANK(Ventas[[#This Row],[Código]]),"",Ventas[[#This Row],[Precio Unitario]]*Ventas[[#This Row],[Cantidad]])</f>
        <v/>
      </c>
      <c r="I6307" s="1" t="str">
        <f>IF(ISBLANK(Ventas[[#This Row],[Código]]),"",SUM(Ventas[[#This Row],[Monto]],I6306))</f>
        <v/>
      </c>
    </row>
    <row r="6308" spans="3:9" x14ac:dyDescent="0.25">
      <c r="C6308" t="str">
        <f>IF(ISBLANK(Ventas[[#This Row],[Código]]),"",VLOOKUP(Ventas[[#This Row],[Código]],Productos[],2,FALSE))</f>
        <v/>
      </c>
      <c r="D6308" t="str">
        <f>IF(ISBLANK(Ventas[[#This Row],[Código]]),"",VLOOKUP(Ventas[[#This Row],[Código]],Productos[],3,FALSE))</f>
        <v/>
      </c>
      <c r="E6308" s="22"/>
      <c r="F6308" s="1" t="str">
        <f>IF(ISBLANK(Ventas[[#This Row],[Código]]),"",VLOOKUP(Ventas[[#This Row],[Código]],Productos[],4,FALSE))</f>
        <v/>
      </c>
      <c r="G6308" s="1" t="str">
        <f>IF(ISBLANK(Ventas[[#This Row],[Código]]),"",VLOOKUP(Ventas[[#This Row],[Código]],Productos[],5,FALSE))</f>
        <v/>
      </c>
      <c r="H6308" s="23" t="str">
        <f>IF(ISBLANK(Ventas[[#This Row],[Código]]),"",Ventas[[#This Row],[Precio Unitario]]*Ventas[[#This Row],[Cantidad]])</f>
        <v/>
      </c>
      <c r="I6308" s="1" t="str">
        <f>IF(ISBLANK(Ventas[[#This Row],[Código]]),"",SUM(Ventas[[#This Row],[Monto]],I6307))</f>
        <v/>
      </c>
    </row>
    <row r="6309" spans="3:9" x14ac:dyDescent="0.25">
      <c r="C6309" t="str">
        <f>IF(ISBLANK(Ventas[[#This Row],[Código]]),"",VLOOKUP(Ventas[[#This Row],[Código]],Productos[],2,FALSE))</f>
        <v/>
      </c>
      <c r="D6309" t="str">
        <f>IF(ISBLANK(Ventas[[#This Row],[Código]]),"",VLOOKUP(Ventas[[#This Row],[Código]],Productos[],3,FALSE))</f>
        <v/>
      </c>
      <c r="E6309" s="22"/>
      <c r="F6309" s="1" t="str">
        <f>IF(ISBLANK(Ventas[[#This Row],[Código]]),"",VLOOKUP(Ventas[[#This Row],[Código]],Productos[],4,FALSE))</f>
        <v/>
      </c>
      <c r="G6309" s="1" t="str">
        <f>IF(ISBLANK(Ventas[[#This Row],[Código]]),"",VLOOKUP(Ventas[[#This Row],[Código]],Productos[],5,FALSE))</f>
        <v/>
      </c>
      <c r="H6309" s="23" t="str">
        <f>IF(ISBLANK(Ventas[[#This Row],[Código]]),"",Ventas[[#This Row],[Precio Unitario]]*Ventas[[#This Row],[Cantidad]])</f>
        <v/>
      </c>
      <c r="I6309" s="1" t="str">
        <f>IF(ISBLANK(Ventas[[#This Row],[Código]]),"",SUM(Ventas[[#This Row],[Monto]],I6308))</f>
        <v/>
      </c>
    </row>
    <row r="6310" spans="3:9" x14ac:dyDescent="0.25">
      <c r="C6310" t="str">
        <f>IF(ISBLANK(Ventas[[#This Row],[Código]]),"",VLOOKUP(Ventas[[#This Row],[Código]],Productos[],2,FALSE))</f>
        <v/>
      </c>
      <c r="D6310" t="str">
        <f>IF(ISBLANK(Ventas[[#This Row],[Código]]),"",VLOOKUP(Ventas[[#This Row],[Código]],Productos[],3,FALSE))</f>
        <v/>
      </c>
      <c r="E6310" s="22"/>
      <c r="F6310" s="1" t="str">
        <f>IF(ISBLANK(Ventas[[#This Row],[Código]]),"",VLOOKUP(Ventas[[#This Row],[Código]],Productos[],4,FALSE))</f>
        <v/>
      </c>
      <c r="G6310" s="1" t="str">
        <f>IF(ISBLANK(Ventas[[#This Row],[Código]]),"",VLOOKUP(Ventas[[#This Row],[Código]],Productos[],5,FALSE))</f>
        <v/>
      </c>
      <c r="H6310" s="23" t="str">
        <f>IF(ISBLANK(Ventas[[#This Row],[Código]]),"",Ventas[[#This Row],[Precio Unitario]]*Ventas[[#This Row],[Cantidad]])</f>
        <v/>
      </c>
      <c r="I6310" s="1" t="str">
        <f>IF(ISBLANK(Ventas[[#This Row],[Código]]),"",SUM(Ventas[[#This Row],[Monto]],I6309))</f>
        <v/>
      </c>
    </row>
    <row r="6311" spans="3:9" x14ac:dyDescent="0.25">
      <c r="C6311" t="str">
        <f>IF(ISBLANK(Ventas[[#This Row],[Código]]),"",VLOOKUP(Ventas[[#This Row],[Código]],Productos[],2,FALSE))</f>
        <v/>
      </c>
      <c r="D6311" t="str">
        <f>IF(ISBLANK(Ventas[[#This Row],[Código]]),"",VLOOKUP(Ventas[[#This Row],[Código]],Productos[],3,FALSE))</f>
        <v/>
      </c>
      <c r="E6311" s="22"/>
      <c r="F6311" s="1" t="str">
        <f>IF(ISBLANK(Ventas[[#This Row],[Código]]),"",VLOOKUP(Ventas[[#This Row],[Código]],Productos[],4,FALSE))</f>
        <v/>
      </c>
      <c r="G6311" s="1" t="str">
        <f>IF(ISBLANK(Ventas[[#This Row],[Código]]),"",VLOOKUP(Ventas[[#This Row],[Código]],Productos[],5,FALSE))</f>
        <v/>
      </c>
      <c r="H6311" s="23" t="str">
        <f>IF(ISBLANK(Ventas[[#This Row],[Código]]),"",Ventas[[#This Row],[Precio Unitario]]*Ventas[[#This Row],[Cantidad]])</f>
        <v/>
      </c>
      <c r="I6311" s="1" t="str">
        <f>IF(ISBLANK(Ventas[[#This Row],[Código]]),"",SUM(Ventas[[#This Row],[Monto]],I6310))</f>
        <v/>
      </c>
    </row>
    <row r="6312" spans="3:9" x14ac:dyDescent="0.25">
      <c r="C6312" t="str">
        <f>IF(ISBLANK(Ventas[[#This Row],[Código]]),"",VLOOKUP(Ventas[[#This Row],[Código]],Productos[],2,FALSE))</f>
        <v/>
      </c>
      <c r="D6312" t="str">
        <f>IF(ISBLANK(Ventas[[#This Row],[Código]]),"",VLOOKUP(Ventas[[#This Row],[Código]],Productos[],3,FALSE))</f>
        <v/>
      </c>
      <c r="E6312" s="22"/>
      <c r="F6312" s="1" t="str">
        <f>IF(ISBLANK(Ventas[[#This Row],[Código]]),"",VLOOKUP(Ventas[[#This Row],[Código]],Productos[],4,FALSE))</f>
        <v/>
      </c>
      <c r="G6312" s="1" t="str">
        <f>IF(ISBLANK(Ventas[[#This Row],[Código]]),"",VLOOKUP(Ventas[[#This Row],[Código]],Productos[],5,FALSE))</f>
        <v/>
      </c>
      <c r="H6312" s="23" t="str">
        <f>IF(ISBLANK(Ventas[[#This Row],[Código]]),"",Ventas[[#This Row],[Precio Unitario]]*Ventas[[#This Row],[Cantidad]])</f>
        <v/>
      </c>
      <c r="I6312" s="1" t="str">
        <f>IF(ISBLANK(Ventas[[#This Row],[Código]]),"",SUM(Ventas[[#This Row],[Monto]],I6311))</f>
        <v/>
      </c>
    </row>
    <row r="6313" spans="3:9" x14ac:dyDescent="0.25">
      <c r="C6313" t="str">
        <f>IF(ISBLANK(Ventas[[#This Row],[Código]]),"",VLOOKUP(Ventas[[#This Row],[Código]],Productos[],2,FALSE))</f>
        <v/>
      </c>
      <c r="D6313" t="str">
        <f>IF(ISBLANK(Ventas[[#This Row],[Código]]),"",VLOOKUP(Ventas[[#This Row],[Código]],Productos[],3,FALSE))</f>
        <v/>
      </c>
      <c r="E6313" s="22"/>
      <c r="F6313" s="1" t="str">
        <f>IF(ISBLANK(Ventas[[#This Row],[Código]]),"",VLOOKUP(Ventas[[#This Row],[Código]],Productos[],4,FALSE))</f>
        <v/>
      </c>
      <c r="G6313" s="1" t="str">
        <f>IF(ISBLANK(Ventas[[#This Row],[Código]]),"",VLOOKUP(Ventas[[#This Row],[Código]],Productos[],5,FALSE))</f>
        <v/>
      </c>
      <c r="H6313" s="23" t="str">
        <f>IF(ISBLANK(Ventas[[#This Row],[Código]]),"",Ventas[[#This Row],[Precio Unitario]]*Ventas[[#This Row],[Cantidad]])</f>
        <v/>
      </c>
      <c r="I6313" s="1" t="str">
        <f>IF(ISBLANK(Ventas[[#This Row],[Código]]),"",SUM(Ventas[[#This Row],[Monto]],I6312))</f>
        <v/>
      </c>
    </row>
    <row r="6314" spans="3:9" x14ac:dyDescent="0.25">
      <c r="C6314" t="str">
        <f>IF(ISBLANK(Ventas[[#This Row],[Código]]),"",VLOOKUP(Ventas[[#This Row],[Código]],Productos[],2,FALSE))</f>
        <v/>
      </c>
      <c r="D6314" t="str">
        <f>IF(ISBLANK(Ventas[[#This Row],[Código]]),"",VLOOKUP(Ventas[[#This Row],[Código]],Productos[],3,FALSE))</f>
        <v/>
      </c>
      <c r="E6314" s="22"/>
      <c r="F6314" s="1" t="str">
        <f>IF(ISBLANK(Ventas[[#This Row],[Código]]),"",VLOOKUP(Ventas[[#This Row],[Código]],Productos[],4,FALSE))</f>
        <v/>
      </c>
      <c r="G6314" s="1" t="str">
        <f>IF(ISBLANK(Ventas[[#This Row],[Código]]),"",VLOOKUP(Ventas[[#This Row],[Código]],Productos[],5,FALSE))</f>
        <v/>
      </c>
      <c r="H6314" s="23" t="str">
        <f>IF(ISBLANK(Ventas[[#This Row],[Código]]),"",Ventas[[#This Row],[Precio Unitario]]*Ventas[[#This Row],[Cantidad]])</f>
        <v/>
      </c>
      <c r="I6314" s="1" t="str">
        <f>IF(ISBLANK(Ventas[[#This Row],[Código]]),"",SUM(Ventas[[#This Row],[Monto]],I6313))</f>
        <v/>
      </c>
    </row>
    <row r="6315" spans="3:9" x14ac:dyDescent="0.25">
      <c r="C6315" t="str">
        <f>IF(ISBLANK(Ventas[[#This Row],[Código]]),"",VLOOKUP(Ventas[[#This Row],[Código]],Productos[],2,FALSE))</f>
        <v/>
      </c>
      <c r="D6315" t="str">
        <f>IF(ISBLANK(Ventas[[#This Row],[Código]]),"",VLOOKUP(Ventas[[#This Row],[Código]],Productos[],3,FALSE))</f>
        <v/>
      </c>
      <c r="E6315" s="22"/>
      <c r="F6315" s="1" t="str">
        <f>IF(ISBLANK(Ventas[[#This Row],[Código]]),"",VLOOKUP(Ventas[[#This Row],[Código]],Productos[],4,FALSE))</f>
        <v/>
      </c>
      <c r="G6315" s="1" t="str">
        <f>IF(ISBLANK(Ventas[[#This Row],[Código]]),"",VLOOKUP(Ventas[[#This Row],[Código]],Productos[],5,FALSE))</f>
        <v/>
      </c>
      <c r="H6315" s="23" t="str">
        <f>IF(ISBLANK(Ventas[[#This Row],[Código]]),"",Ventas[[#This Row],[Precio Unitario]]*Ventas[[#This Row],[Cantidad]])</f>
        <v/>
      </c>
      <c r="I6315" s="1" t="str">
        <f>IF(ISBLANK(Ventas[[#This Row],[Código]]),"",SUM(Ventas[[#This Row],[Monto]],I6314))</f>
        <v/>
      </c>
    </row>
    <row r="6316" spans="3:9" x14ac:dyDescent="0.25">
      <c r="C6316" t="str">
        <f>IF(ISBLANK(Ventas[[#This Row],[Código]]),"",VLOOKUP(Ventas[[#This Row],[Código]],Productos[],2,FALSE))</f>
        <v/>
      </c>
      <c r="D6316" t="str">
        <f>IF(ISBLANK(Ventas[[#This Row],[Código]]),"",VLOOKUP(Ventas[[#This Row],[Código]],Productos[],3,FALSE))</f>
        <v/>
      </c>
      <c r="E6316" s="22"/>
      <c r="F6316" s="1" t="str">
        <f>IF(ISBLANK(Ventas[[#This Row],[Código]]),"",VLOOKUP(Ventas[[#This Row],[Código]],Productos[],4,FALSE))</f>
        <v/>
      </c>
      <c r="G6316" s="1" t="str">
        <f>IF(ISBLANK(Ventas[[#This Row],[Código]]),"",VLOOKUP(Ventas[[#This Row],[Código]],Productos[],5,FALSE))</f>
        <v/>
      </c>
      <c r="H6316" s="23" t="str">
        <f>IF(ISBLANK(Ventas[[#This Row],[Código]]),"",Ventas[[#This Row],[Precio Unitario]]*Ventas[[#This Row],[Cantidad]])</f>
        <v/>
      </c>
      <c r="I6316" s="1" t="str">
        <f>IF(ISBLANK(Ventas[[#This Row],[Código]]),"",SUM(Ventas[[#This Row],[Monto]],I6315))</f>
        <v/>
      </c>
    </row>
    <row r="6317" spans="3:9" x14ac:dyDescent="0.25">
      <c r="C6317" t="str">
        <f>IF(ISBLANK(Ventas[[#This Row],[Código]]),"",VLOOKUP(Ventas[[#This Row],[Código]],Productos[],2,FALSE))</f>
        <v/>
      </c>
      <c r="D6317" t="str">
        <f>IF(ISBLANK(Ventas[[#This Row],[Código]]),"",VLOOKUP(Ventas[[#This Row],[Código]],Productos[],3,FALSE))</f>
        <v/>
      </c>
      <c r="E6317" s="22"/>
      <c r="F6317" s="1" t="str">
        <f>IF(ISBLANK(Ventas[[#This Row],[Código]]),"",VLOOKUP(Ventas[[#This Row],[Código]],Productos[],4,FALSE))</f>
        <v/>
      </c>
      <c r="G6317" s="1" t="str">
        <f>IF(ISBLANK(Ventas[[#This Row],[Código]]),"",VLOOKUP(Ventas[[#This Row],[Código]],Productos[],5,FALSE))</f>
        <v/>
      </c>
      <c r="H6317" s="23" t="str">
        <f>IF(ISBLANK(Ventas[[#This Row],[Código]]),"",Ventas[[#This Row],[Precio Unitario]]*Ventas[[#This Row],[Cantidad]])</f>
        <v/>
      </c>
      <c r="I6317" s="1" t="str">
        <f>IF(ISBLANK(Ventas[[#This Row],[Código]]),"",SUM(Ventas[[#This Row],[Monto]],I6316))</f>
        <v/>
      </c>
    </row>
    <row r="6318" spans="3:9" x14ac:dyDescent="0.25">
      <c r="C6318" t="str">
        <f>IF(ISBLANK(Ventas[[#This Row],[Código]]),"",VLOOKUP(Ventas[[#This Row],[Código]],Productos[],2,FALSE))</f>
        <v/>
      </c>
      <c r="D6318" t="str">
        <f>IF(ISBLANK(Ventas[[#This Row],[Código]]),"",VLOOKUP(Ventas[[#This Row],[Código]],Productos[],3,FALSE))</f>
        <v/>
      </c>
      <c r="E6318" s="22"/>
      <c r="F6318" s="1" t="str">
        <f>IF(ISBLANK(Ventas[[#This Row],[Código]]),"",VLOOKUP(Ventas[[#This Row],[Código]],Productos[],4,FALSE))</f>
        <v/>
      </c>
      <c r="G6318" s="1" t="str">
        <f>IF(ISBLANK(Ventas[[#This Row],[Código]]),"",VLOOKUP(Ventas[[#This Row],[Código]],Productos[],5,FALSE))</f>
        <v/>
      </c>
      <c r="H6318" s="23" t="str">
        <f>IF(ISBLANK(Ventas[[#This Row],[Código]]),"",Ventas[[#This Row],[Precio Unitario]]*Ventas[[#This Row],[Cantidad]])</f>
        <v/>
      </c>
      <c r="I6318" s="1" t="str">
        <f>IF(ISBLANK(Ventas[[#This Row],[Código]]),"",SUM(Ventas[[#This Row],[Monto]],I6317))</f>
        <v/>
      </c>
    </row>
    <row r="6319" spans="3:9" x14ac:dyDescent="0.25">
      <c r="C6319" t="str">
        <f>IF(ISBLANK(Ventas[[#This Row],[Código]]),"",VLOOKUP(Ventas[[#This Row],[Código]],Productos[],2,FALSE))</f>
        <v/>
      </c>
      <c r="D6319" t="str">
        <f>IF(ISBLANK(Ventas[[#This Row],[Código]]),"",VLOOKUP(Ventas[[#This Row],[Código]],Productos[],3,FALSE))</f>
        <v/>
      </c>
      <c r="E6319" s="22"/>
      <c r="F6319" s="1" t="str">
        <f>IF(ISBLANK(Ventas[[#This Row],[Código]]),"",VLOOKUP(Ventas[[#This Row],[Código]],Productos[],4,FALSE))</f>
        <v/>
      </c>
      <c r="G6319" s="1" t="str">
        <f>IF(ISBLANK(Ventas[[#This Row],[Código]]),"",VLOOKUP(Ventas[[#This Row],[Código]],Productos[],5,FALSE))</f>
        <v/>
      </c>
      <c r="H6319" s="23" t="str">
        <f>IF(ISBLANK(Ventas[[#This Row],[Código]]),"",Ventas[[#This Row],[Precio Unitario]]*Ventas[[#This Row],[Cantidad]])</f>
        <v/>
      </c>
      <c r="I6319" s="1" t="str">
        <f>IF(ISBLANK(Ventas[[#This Row],[Código]]),"",SUM(Ventas[[#This Row],[Monto]],I6318))</f>
        <v/>
      </c>
    </row>
    <row r="6320" spans="3:9" x14ac:dyDescent="0.25">
      <c r="C6320" t="str">
        <f>IF(ISBLANK(Ventas[[#This Row],[Código]]),"",VLOOKUP(Ventas[[#This Row],[Código]],Productos[],2,FALSE))</f>
        <v/>
      </c>
      <c r="D6320" t="str">
        <f>IF(ISBLANK(Ventas[[#This Row],[Código]]),"",VLOOKUP(Ventas[[#This Row],[Código]],Productos[],3,FALSE))</f>
        <v/>
      </c>
      <c r="E6320" s="22"/>
      <c r="F6320" s="1" t="str">
        <f>IF(ISBLANK(Ventas[[#This Row],[Código]]),"",VLOOKUP(Ventas[[#This Row],[Código]],Productos[],4,FALSE))</f>
        <v/>
      </c>
      <c r="G6320" s="1" t="str">
        <f>IF(ISBLANK(Ventas[[#This Row],[Código]]),"",VLOOKUP(Ventas[[#This Row],[Código]],Productos[],5,FALSE))</f>
        <v/>
      </c>
      <c r="H6320" s="23" t="str">
        <f>IF(ISBLANK(Ventas[[#This Row],[Código]]),"",Ventas[[#This Row],[Precio Unitario]]*Ventas[[#This Row],[Cantidad]])</f>
        <v/>
      </c>
      <c r="I6320" s="1" t="str">
        <f>IF(ISBLANK(Ventas[[#This Row],[Código]]),"",SUM(Ventas[[#This Row],[Monto]],I6319))</f>
        <v/>
      </c>
    </row>
    <row r="6321" spans="3:9" x14ac:dyDescent="0.25">
      <c r="C6321" t="str">
        <f>IF(ISBLANK(Ventas[[#This Row],[Código]]),"",VLOOKUP(Ventas[[#This Row],[Código]],Productos[],2,FALSE))</f>
        <v/>
      </c>
      <c r="D6321" t="str">
        <f>IF(ISBLANK(Ventas[[#This Row],[Código]]),"",VLOOKUP(Ventas[[#This Row],[Código]],Productos[],3,FALSE))</f>
        <v/>
      </c>
      <c r="E6321" s="22"/>
      <c r="F6321" s="1" t="str">
        <f>IF(ISBLANK(Ventas[[#This Row],[Código]]),"",VLOOKUP(Ventas[[#This Row],[Código]],Productos[],4,FALSE))</f>
        <v/>
      </c>
      <c r="G6321" s="1" t="str">
        <f>IF(ISBLANK(Ventas[[#This Row],[Código]]),"",VLOOKUP(Ventas[[#This Row],[Código]],Productos[],5,FALSE))</f>
        <v/>
      </c>
      <c r="H6321" s="23" t="str">
        <f>IF(ISBLANK(Ventas[[#This Row],[Código]]),"",Ventas[[#This Row],[Precio Unitario]]*Ventas[[#This Row],[Cantidad]])</f>
        <v/>
      </c>
      <c r="I6321" s="1" t="str">
        <f>IF(ISBLANK(Ventas[[#This Row],[Código]]),"",SUM(Ventas[[#This Row],[Monto]],I6320))</f>
        <v/>
      </c>
    </row>
    <row r="6322" spans="3:9" x14ac:dyDescent="0.25">
      <c r="C6322" t="str">
        <f>IF(ISBLANK(Ventas[[#This Row],[Código]]),"",VLOOKUP(Ventas[[#This Row],[Código]],Productos[],2,FALSE))</f>
        <v/>
      </c>
      <c r="D6322" t="str">
        <f>IF(ISBLANK(Ventas[[#This Row],[Código]]),"",VLOOKUP(Ventas[[#This Row],[Código]],Productos[],3,FALSE))</f>
        <v/>
      </c>
      <c r="E6322" s="22"/>
      <c r="F6322" s="1" t="str">
        <f>IF(ISBLANK(Ventas[[#This Row],[Código]]),"",VLOOKUP(Ventas[[#This Row],[Código]],Productos[],4,FALSE))</f>
        <v/>
      </c>
      <c r="G6322" s="1" t="str">
        <f>IF(ISBLANK(Ventas[[#This Row],[Código]]),"",VLOOKUP(Ventas[[#This Row],[Código]],Productos[],5,FALSE))</f>
        <v/>
      </c>
      <c r="H6322" s="23" t="str">
        <f>IF(ISBLANK(Ventas[[#This Row],[Código]]),"",Ventas[[#This Row],[Precio Unitario]]*Ventas[[#This Row],[Cantidad]])</f>
        <v/>
      </c>
      <c r="I6322" s="1" t="str">
        <f>IF(ISBLANK(Ventas[[#This Row],[Código]]),"",SUM(Ventas[[#This Row],[Monto]],I6321))</f>
        <v/>
      </c>
    </row>
    <row r="6323" spans="3:9" x14ac:dyDescent="0.25">
      <c r="C6323" t="str">
        <f>IF(ISBLANK(Ventas[[#This Row],[Código]]),"",VLOOKUP(Ventas[[#This Row],[Código]],Productos[],2,FALSE))</f>
        <v/>
      </c>
      <c r="D6323" t="str">
        <f>IF(ISBLANK(Ventas[[#This Row],[Código]]),"",VLOOKUP(Ventas[[#This Row],[Código]],Productos[],3,FALSE))</f>
        <v/>
      </c>
      <c r="E6323" s="22"/>
      <c r="F6323" s="1" t="str">
        <f>IF(ISBLANK(Ventas[[#This Row],[Código]]),"",VLOOKUP(Ventas[[#This Row],[Código]],Productos[],4,FALSE))</f>
        <v/>
      </c>
      <c r="G6323" s="1" t="str">
        <f>IF(ISBLANK(Ventas[[#This Row],[Código]]),"",VLOOKUP(Ventas[[#This Row],[Código]],Productos[],5,FALSE))</f>
        <v/>
      </c>
      <c r="H6323" s="23" t="str">
        <f>IF(ISBLANK(Ventas[[#This Row],[Código]]),"",Ventas[[#This Row],[Precio Unitario]]*Ventas[[#This Row],[Cantidad]])</f>
        <v/>
      </c>
      <c r="I6323" s="1" t="str">
        <f>IF(ISBLANK(Ventas[[#This Row],[Código]]),"",SUM(Ventas[[#This Row],[Monto]],I6322))</f>
        <v/>
      </c>
    </row>
    <row r="6324" spans="3:9" x14ac:dyDescent="0.25">
      <c r="C6324" t="str">
        <f>IF(ISBLANK(Ventas[[#This Row],[Código]]),"",VLOOKUP(Ventas[[#This Row],[Código]],Productos[],2,FALSE))</f>
        <v/>
      </c>
      <c r="D6324" t="str">
        <f>IF(ISBLANK(Ventas[[#This Row],[Código]]),"",VLOOKUP(Ventas[[#This Row],[Código]],Productos[],3,FALSE))</f>
        <v/>
      </c>
      <c r="E6324" s="22"/>
      <c r="F6324" s="1" t="str">
        <f>IF(ISBLANK(Ventas[[#This Row],[Código]]),"",VLOOKUP(Ventas[[#This Row],[Código]],Productos[],4,FALSE))</f>
        <v/>
      </c>
      <c r="G6324" s="1" t="str">
        <f>IF(ISBLANK(Ventas[[#This Row],[Código]]),"",VLOOKUP(Ventas[[#This Row],[Código]],Productos[],5,FALSE))</f>
        <v/>
      </c>
      <c r="H6324" s="23" t="str">
        <f>IF(ISBLANK(Ventas[[#This Row],[Código]]),"",Ventas[[#This Row],[Precio Unitario]]*Ventas[[#This Row],[Cantidad]])</f>
        <v/>
      </c>
      <c r="I6324" s="1" t="str">
        <f>IF(ISBLANK(Ventas[[#This Row],[Código]]),"",SUM(Ventas[[#This Row],[Monto]],I6323))</f>
        <v/>
      </c>
    </row>
    <row r="6325" spans="3:9" x14ac:dyDescent="0.25">
      <c r="C6325" t="str">
        <f>IF(ISBLANK(Ventas[[#This Row],[Código]]),"",VLOOKUP(Ventas[[#This Row],[Código]],Productos[],2,FALSE))</f>
        <v/>
      </c>
      <c r="D6325" t="str">
        <f>IF(ISBLANK(Ventas[[#This Row],[Código]]),"",VLOOKUP(Ventas[[#This Row],[Código]],Productos[],3,FALSE))</f>
        <v/>
      </c>
      <c r="E6325" s="22"/>
      <c r="F6325" s="1" t="str">
        <f>IF(ISBLANK(Ventas[[#This Row],[Código]]),"",VLOOKUP(Ventas[[#This Row],[Código]],Productos[],4,FALSE))</f>
        <v/>
      </c>
      <c r="G6325" s="1" t="str">
        <f>IF(ISBLANK(Ventas[[#This Row],[Código]]),"",VLOOKUP(Ventas[[#This Row],[Código]],Productos[],5,FALSE))</f>
        <v/>
      </c>
      <c r="H6325" s="23" t="str">
        <f>IF(ISBLANK(Ventas[[#This Row],[Código]]),"",Ventas[[#This Row],[Precio Unitario]]*Ventas[[#This Row],[Cantidad]])</f>
        <v/>
      </c>
      <c r="I6325" s="1" t="str">
        <f>IF(ISBLANK(Ventas[[#This Row],[Código]]),"",SUM(Ventas[[#This Row],[Monto]],I6324))</f>
        <v/>
      </c>
    </row>
    <row r="6326" spans="3:9" x14ac:dyDescent="0.25">
      <c r="C6326" t="str">
        <f>IF(ISBLANK(Ventas[[#This Row],[Código]]),"",VLOOKUP(Ventas[[#This Row],[Código]],Productos[],2,FALSE))</f>
        <v/>
      </c>
      <c r="D6326" t="str">
        <f>IF(ISBLANK(Ventas[[#This Row],[Código]]),"",VLOOKUP(Ventas[[#This Row],[Código]],Productos[],3,FALSE))</f>
        <v/>
      </c>
      <c r="E6326" s="22"/>
      <c r="F6326" s="1" t="str">
        <f>IF(ISBLANK(Ventas[[#This Row],[Código]]),"",VLOOKUP(Ventas[[#This Row],[Código]],Productos[],4,FALSE))</f>
        <v/>
      </c>
      <c r="G6326" s="1" t="str">
        <f>IF(ISBLANK(Ventas[[#This Row],[Código]]),"",VLOOKUP(Ventas[[#This Row],[Código]],Productos[],5,FALSE))</f>
        <v/>
      </c>
      <c r="H6326" s="23" t="str">
        <f>IF(ISBLANK(Ventas[[#This Row],[Código]]),"",Ventas[[#This Row],[Precio Unitario]]*Ventas[[#This Row],[Cantidad]])</f>
        <v/>
      </c>
      <c r="I6326" s="1" t="str">
        <f>IF(ISBLANK(Ventas[[#This Row],[Código]]),"",SUM(Ventas[[#This Row],[Monto]],I6325))</f>
        <v/>
      </c>
    </row>
    <row r="6327" spans="3:9" x14ac:dyDescent="0.25">
      <c r="C6327" t="str">
        <f>IF(ISBLANK(Ventas[[#This Row],[Código]]),"",VLOOKUP(Ventas[[#This Row],[Código]],Productos[],2,FALSE))</f>
        <v/>
      </c>
      <c r="D6327" t="str">
        <f>IF(ISBLANK(Ventas[[#This Row],[Código]]),"",VLOOKUP(Ventas[[#This Row],[Código]],Productos[],3,FALSE))</f>
        <v/>
      </c>
      <c r="E6327" s="22"/>
      <c r="F6327" s="1" t="str">
        <f>IF(ISBLANK(Ventas[[#This Row],[Código]]),"",VLOOKUP(Ventas[[#This Row],[Código]],Productos[],4,FALSE))</f>
        <v/>
      </c>
      <c r="G6327" s="1" t="str">
        <f>IF(ISBLANK(Ventas[[#This Row],[Código]]),"",VLOOKUP(Ventas[[#This Row],[Código]],Productos[],5,FALSE))</f>
        <v/>
      </c>
      <c r="H6327" s="23" t="str">
        <f>IF(ISBLANK(Ventas[[#This Row],[Código]]),"",Ventas[[#This Row],[Precio Unitario]]*Ventas[[#This Row],[Cantidad]])</f>
        <v/>
      </c>
      <c r="I6327" s="1" t="str">
        <f>IF(ISBLANK(Ventas[[#This Row],[Código]]),"",SUM(Ventas[[#This Row],[Monto]],I6326))</f>
        <v/>
      </c>
    </row>
    <row r="6328" spans="3:9" x14ac:dyDescent="0.25">
      <c r="C6328" t="str">
        <f>IF(ISBLANK(Ventas[[#This Row],[Código]]),"",VLOOKUP(Ventas[[#This Row],[Código]],Productos[],2,FALSE))</f>
        <v/>
      </c>
      <c r="D6328" t="str">
        <f>IF(ISBLANK(Ventas[[#This Row],[Código]]),"",VLOOKUP(Ventas[[#This Row],[Código]],Productos[],3,FALSE))</f>
        <v/>
      </c>
      <c r="E6328" s="22"/>
      <c r="F6328" s="1" t="str">
        <f>IF(ISBLANK(Ventas[[#This Row],[Código]]),"",VLOOKUP(Ventas[[#This Row],[Código]],Productos[],4,FALSE))</f>
        <v/>
      </c>
      <c r="G6328" s="1" t="str">
        <f>IF(ISBLANK(Ventas[[#This Row],[Código]]),"",VLOOKUP(Ventas[[#This Row],[Código]],Productos[],5,FALSE))</f>
        <v/>
      </c>
      <c r="H6328" s="23" t="str">
        <f>IF(ISBLANK(Ventas[[#This Row],[Código]]),"",Ventas[[#This Row],[Precio Unitario]]*Ventas[[#This Row],[Cantidad]])</f>
        <v/>
      </c>
      <c r="I6328" s="1" t="str">
        <f>IF(ISBLANK(Ventas[[#This Row],[Código]]),"",SUM(Ventas[[#This Row],[Monto]],I6327))</f>
        <v/>
      </c>
    </row>
    <row r="6329" spans="3:9" x14ac:dyDescent="0.25">
      <c r="C6329" t="str">
        <f>IF(ISBLANK(Ventas[[#This Row],[Código]]),"",VLOOKUP(Ventas[[#This Row],[Código]],Productos[],2,FALSE))</f>
        <v/>
      </c>
      <c r="D6329" t="str">
        <f>IF(ISBLANK(Ventas[[#This Row],[Código]]),"",VLOOKUP(Ventas[[#This Row],[Código]],Productos[],3,FALSE))</f>
        <v/>
      </c>
      <c r="E6329" s="22"/>
      <c r="F6329" s="1" t="str">
        <f>IF(ISBLANK(Ventas[[#This Row],[Código]]),"",VLOOKUP(Ventas[[#This Row],[Código]],Productos[],4,FALSE))</f>
        <v/>
      </c>
      <c r="G6329" s="1" t="str">
        <f>IF(ISBLANK(Ventas[[#This Row],[Código]]),"",VLOOKUP(Ventas[[#This Row],[Código]],Productos[],5,FALSE))</f>
        <v/>
      </c>
      <c r="H6329" s="23" t="str">
        <f>IF(ISBLANK(Ventas[[#This Row],[Código]]),"",Ventas[[#This Row],[Precio Unitario]]*Ventas[[#This Row],[Cantidad]])</f>
        <v/>
      </c>
      <c r="I6329" s="1" t="str">
        <f>IF(ISBLANK(Ventas[[#This Row],[Código]]),"",SUM(Ventas[[#This Row],[Monto]],I6328))</f>
        <v/>
      </c>
    </row>
    <row r="6330" spans="3:9" x14ac:dyDescent="0.25">
      <c r="C6330" t="str">
        <f>IF(ISBLANK(Ventas[[#This Row],[Código]]),"",VLOOKUP(Ventas[[#This Row],[Código]],Productos[],2,FALSE))</f>
        <v/>
      </c>
      <c r="D6330" t="str">
        <f>IF(ISBLANK(Ventas[[#This Row],[Código]]),"",VLOOKUP(Ventas[[#This Row],[Código]],Productos[],3,FALSE))</f>
        <v/>
      </c>
      <c r="E6330" s="22"/>
      <c r="F6330" s="1" t="str">
        <f>IF(ISBLANK(Ventas[[#This Row],[Código]]),"",VLOOKUP(Ventas[[#This Row],[Código]],Productos[],4,FALSE))</f>
        <v/>
      </c>
      <c r="G6330" s="1" t="str">
        <f>IF(ISBLANK(Ventas[[#This Row],[Código]]),"",VLOOKUP(Ventas[[#This Row],[Código]],Productos[],5,FALSE))</f>
        <v/>
      </c>
      <c r="H6330" s="23" t="str">
        <f>IF(ISBLANK(Ventas[[#This Row],[Código]]),"",Ventas[[#This Row],[Precio Unitario]]*Ventas[[#This Row],[Cantidad]])</f>
        <v/>
      </c>
      <c r="I6330" s="1" t="str">
        <f>IF(ISBLANK(Ventas[[#This Row],[Código]]),"",SUM(Ventas[[#This Row],[Monto]],I6329))</f>
        <v/>
      </c>
    </row>
    <row r="6331" spans="3:9" x14ac:dyDescent="0.25">
      <c r="C6331" t="str">
        <f>IF(ISBLANK(Ventas[[#This Row],[Código]]),"",VLOOKUP(Ventas[[#This Row],[Código]],Productos[],2,FALSE))</f>
        <v/>
      </c>
      <c r="D6331" t="str">
        <f>IF(ISBLANK(Ventas[[#This Row],[Código]]),"",VLOOKUP(Ventas[[#This Row],[Código]],Productos[],3,FALSE))</f>
        <v/>
      </c>
      <c r="E6331" s="22"/>
      <c r="F6331" s="1" t="str">
        <f>IF(ISBLANK(Ventas[[#This Row],[Código]]),"",VLOOKUP(Ventas[[#This Row],[Código]],Productos[],4,FALSE))</f>
        <v/>
      </c>
      <c r="G6331" s="1" t="str">
        <f>IF(ISBLANK(Ventas[[#This Row],[Código]]),"",VLOOKUP(Ventas[[#This Row],[Código]],Productos[],5,FALSE))</f>
        <v/>
      </c>
      <c r="H6331" s="23" t="str">
        <f>IF(ISBLANK(Ventas[[#This Row],[Código]]),"",Ventas[[#This Row],[Precio Unitario]]*Ventas[[#This Row],[Cantidad]])</f>
        <v/>
      </c>
      <c r="I6331" s="1" t="str">
        <f>IF(ISBLANK(Ventas[[#This Row],[Código]]),"",SUM(Ventas[[#This Row],[Monto]],I6330))</f>
        <v/>
      </c>
    </row>
    <row r="6332" spans="3:9" x14ac:dyDescent="0.25">
      <c r="C6332" t="str">
        <f>IF(ISBLANK(Ventas[[#This Row],[Código]]),"",VLOOKUP(Ventas[[#This Row],[Código]],Productos[],2,FALSE))</f>
        <v/>
      </c>
      <c r="D6332" t="str">
        <f>IF(ISBLANK(Ventas[[#This Row],[Código]]),"",VLOOKUP(Ventas[[#This Row],[Código]],Productos[],3,FALSE))</f>
        <v/>
      </c>
      <c r="E6332" s="22"/>
      <c r="F6332" s="1" t="str">
        <f>IF(ISBLANK(Ventas[[#This Row],[Código]]),"",VLOOKUP(Ventas[[#This Row],[Código]],Productos[],4,FALSE))</f>
        <v/>
      </c>
      <c r="G6332" s="1" t="str">
        <f>IF(ISBLANK(Ventas[[#This Row],[Código]]),"",VLOOKUP(Ventas[[#This Row],[Código]],Productos[],5,FALSE))</f>
        <v/>
      </c>
      <c r="H6332" s="23" t="str">
        <f>IF(ISBLANK(Ventas[[#This Row],[Código]]),"",Ventas[[#This Row],[Precio Unitario]]*Ventas[[#This Row],[Cantidad]])</f>
        <v/>
      </c>
      <c r="I6332" s="1" t="str">
        <f>IF(ISBLANK(Ventas[[#This Row],[Código]]),"",SUM(Ventas[[#This Row],[Monto]],I6331))</f>
        <v/>
      </c>
    </row>
    <row r="6333" spans="3:9" x14ac:dyDescent="0.25">
      <c r="C6333" t="str">
        <f>IF(ISBLANK(Ventas[[#This Row],[Código]]),"",VLOOKUP(Ventas[[#This Row],[Código]],Productos[],2,FALSE))</f>
        <v/>
      </c>
      <c r="D6333" t="str">
        <f>IF(ISBLANK(Ventas[[#This Row],[Código]]),"",VLOOKUP(Ventas[[#This Row],[Código]],Productos[],3,FALSE))</f>
        <v/>
      </c>
      <c r="E6333" s="22"/>
      <c r="F6333" s="1" t="str">
        <f>IF(ISBLANK(Ventas[[#This Row],[Código]]),"",VLOOKUP(Ventas[[#This Row],[Código]],Productos[],4,FALSE))</f>
        <v/>
      </c>
      <c r="G6333" s="1" t="str">
        <f>IF(ISBLANK(Ventas[[#This Row],[Código]]),"",VLOOKUP(Ventas[[#This Row],[Código]],Productos[],5,FALSE))</f>
        <v/>
      </c>
      <c r="H6333" s="23" t="str">
        <f>IF(ISBLANK(Ventas[[#This Row],[Código]]),"",Ventas[[#This Row],[Precio Unitario]]*Ventas[[#This Row],[Cantidad]])</f>
        <v/>
      </c>
      <c r="I6333" s="1" t="str">
        <f>IF(ISBLANK(Ventas[[#This Row],[Código]]),"",SUM(Ventas[[#This Row],[Monto]],I6332))</f>
        <v/>
      </c>
    </row>
    <row r="6334" spans="3:9" x14ac:dyDescent="0.25">
      <c r="C6334" t="str">
        <f>IF(ISBLANK(Ventas[[#This Row],[Código]]),"",VLOOKUP(Ventas[[#This Row],[Código]],Productos[],2,FALSE))</f>
        <v/>
      </c>
      <c r="D6334" t="str">
        <f>IF(ISBLANK(Ventas[[#This Row],[Código]]),"",VLOOKUP(Ventas[[#This Row],[Código]],Productos[],3,FALSE))</f>
        <v/>
      </c>
      <c r="E6334" s="22"/>
      <c r="F6334" s="1" t="str">
        <f>IF(ISBLANK(Ventas[[#This Row],[Código]]),"",VLOOKUP(Ventas[[#This Row],[Código]],Productos[],4,FALSE))</f>
        <v/>
      </c>
      <c r="G6334" s="1" t="str">
        <f>IF(ISBLANK(Ventas[[#This Row],[Código]]),"",VLOOKUP(Ventas[[#This Row],[Código]],Productos[],5,FALSE))</f>
        <v/>
      </c>
      <c r="H6334" s="23" t="str">
        <f>IF(ISBLANK(Ventas[[#This Row],[Código]]),"",Ventas[[#This Row],[Precio Unitario]]*Ventas[[#This Row],[Cantidad]])</f>
        <v/>
      </c>
      <c r="I6334" s="1" t="str">
        <f>IF(ISBLANK(Ventas[[#This Row],[Código]]),"",SUM(Ventas[[#This Row],[Monto]],I6333))</f>
        <v/>
      </c>
    </row>
    <row r="6335" spans="3:9" x14ac:dyDescent="0.25">
      <c r="C6335" t="str">
        <f>IF(ISBLANK(Ventas[[#This Row],[Código]]),"",VLOOKUP(Ventas[[#This Row],[Código]],Productos[],2,FALSE))</f>
        <v/>
      </c>
      <c r="D6335" t="str">
        <f>IF(ISBLANK(Ventas[[#This Row],[Código]]),"",VLOOKUP(Ventas[[#This Row],[Código]],Productos[],3,FALSE))</f>
        <v/>
      </c>
      <c r="E6335" s="22"/>
      <c r="F6335" s="1" t="str">
        <f>IF(ISBLANK(Ventas[[#This Row],[Código]]),"",VLOOKUP(Ventas[[#This Row],[Código]],Productos[],4,FALSE))</f>
        <v/>
      </c>
      <c r="G6335" s="1" t="str">
        <f>IF(ISBLANK(Ventas[[#This Row],[Código]]),"",VLOOKUP(Ventas[[#This Row],[Código]],Productos[],5,FALSE))</f>
        <v/>
      </c>
      <c r="H6335" s="23" t="str">
        <f>IF(ISBLANK(Ventas[[#This Row],[Código]]),"",Ventas[[#This Row],[Precio Unitario]]*Ventas[[#This Row],[Cantidad]])</f>
        <v/>
      </c>
      <c r="I6335" s="1" t="str">
        <f>IF(ISBLANK(Ventas[[#This Row],[Código]]),"",SUM(Ventas[[#This Row],[Monto]],I6334))</f>
        <v/>
      </c>
    </row>
    <row r="6336" spans="3:9" x14ac:dyDescent="0.25">
      <c r="C6336" t="str">
        <f>IF(ISBLANK(Ventas[[#This Row],[Código]]),"",VLOOKUP(Ventas[[#This Row],[Código]],Productos[],2,FALSE))</f>
        <v/>
      </c>
      <c r="D6336" t="str">
        <f>IF(ISBLANK(Ventas[[#This Row],[Código]]),"",VLOOKUP(Ventas[[#This Row],[Código]],Productos[],3,FALSE))</f>
        <v/>
      </c>
      <c r="E6336" s="22"/>
      <c r="F6336" s="1" t="str">
        <f>IF(ISBLANK(Ventas[[#This Row],[Código]]),"",VLOOKUP(Ventas[[#This Row],[Código]],Productos[],4,FALSE))</f>
        <v/>
      </c>
      <c r="G6336" s="1" t="str">
        <f>IF(ISBLANK(Ventas[[#This Row],[Código]]),"",VLOOKUP(Ventas[[#This Row],[Código]],Productos[],5,FALSE))</f>
        <v/>
      </c>
      <c r="H6336" s="23" t="str">
        <f>IF(ISBLANK(Ventas[[#This Row],[Código]]),"",Ventas[[#This Row],[Precio Unitario]]*Ventas[[#This Row],[Cantidad]])</f>
        <v/>
      </c>
      <c r="I6336" s="1" t="str">
        <f>IF(ISBLANK(Ventas[[#This Row],[Código]]),"",SUM(Ventas[[#This Row],[Monto]],I6335))</f>
        <v/>
      </c>
    </row>
    <row r="6337" spans="3:9" x14ac:dyDescent="0.25">
      <c r="C6337" t="str">
        <f>IF(ISBLANK(Ventas[[#This Row],[Código]]),"",VLOOKUP(Ventas[[#This Row],[Código]],Productos[],2,FALSE))</f>
        <v/>
      </c>
      <c r="D6337" t="str">
        <f>IF(ISBLANK(Ventas[[#This Row],[Código]]),"",VLOOKUP(Ventas[[#This Row],[Código]],Productos[],3,FALSE))</f>
        <v/>
      </c>
      <c r="E6337" s="22"/>
      <c r="F6337" s="1" t="str">
        <f>IF(ISBLANK(Ventas[[#This Row],[Código]]),"",VLOOKUP(Ventas[[#This Row],[Código]],Productos[],4,FALSE))</f>
        <v/>
      </c>
      <c r="G6337" s="1" t="str">
        <f>IF(ISBLANK(Ventas[[#This Row],[Código]]),"",VLOOKUP(Ventas[[#This Row],[Código]],Productos[],5,FALSE))</f>
        <v/>
      </c>
      <c r="H6337" s="23" t="str">
        <f>IF(ISBLANK(Ventas[[#This Row],[Código]]),"",Ventas[[#This Row],[Precio Unitario]]*Ventas[[#This Row],[Cantidad]])</f>
        <v/>
      </c>
      <c r="I6337" s="1" t="str">
        <f>IF(ISBLANK(Ventas[[#This Row],[Código]]),"",SUM(Ventas[[#This Row],[Monto]],I6336))</f>
        <v/>
      </c>
    </row>
    <row r="6338" spans="3:9" x14ac:dyDescent="0.25">
      <c r="C6338" t="str">
        <f>IF(ISBLANK(Ventas[[#This Row],[Código]]),"",VLOOKUP(Ventas[[#This Row],[Código]],Productos[],2,FALSE))</f>
        <v/>
      </c>
      <c r="D6338" t="str">
        <f>IF(ISBLANK(Ventas[[#This Row],[Código]]),"",VLOOKUP(Ventas[[#This Row],[Código]],Productos[],3,FALSE))</f>
        <v/>
      </c>
      <c r="E6338" s="22"/>
      <c r="F6338" s="1" t="str">
        <f>IF(ISBLANK(Ventas[[#This Row],[Código]]),"",VLOOKUP(Ventas[[#This Row],[Código]],Productos[],4,FALSE))</f>
        <v/>
      </c>
      <c r="G6338" s="1" t="str">
        <f>IF(ISBLANK(Ventas[[#This Row],[Código]]),"",VLOOKUP(Ventas[[#This Row],[Código]],Productos[],5,FALSE))</f>
        <v/>
      </c>
      <c r="H6338" s="23" t="str">
        <f>IF(ISBLANK(Ventas[[#This Row],[Código]]),"",Ventas[[#This Row],[Precio Unitario]]*Ventas[[#This Row],[Cantidad]])</f>
        <v/>
      </c>
      <c r="I6338" s="1" t="str">
        <f>IF(ISBLANK(Ventas[[#This Row],[Código]]),"",SUM(Ventas[[#This Row],[Monto]],I6337))</f>
        <v/>
      </c>
    </row>
    <row r="6339" spans="3:9" x14ac:dyDescent="0.25">
      <c r="C6339" t="str">
        <f>IF(ISBLANK(Ventas[[#This Row],[Código]]),"",VLOOKUP(Ventas[[#This Row],[Código]],Productos[],2,FALSE))</f>
        <v/>
      </c>
      <c r="D6339" t="str">
        <f>IF(ISBLANK(Ventas[[#This Row],[Código]]),"",VLOOKUP(Ventas[[#This Row],[Código]],Productos[],3,FALSE))</f>
        <v/>
      </c>
      <c r="E6339" s="22"/>
      <c r="F6339" s="1" t="str">
        <f>IF(ISBLANK(Ventas[[#This Row],[Código]]),"",VLOOKUP(Ventas[[#This Row],[Código]],Productos[],4,FALSE))</f>
        <v/>
      </c>
      <c r="G6339" s="1" t="str">
        <f>IF(ISBLANK(Ventas[[#This Row],[Código]]),"",VLOOKUP(Ventas[[#This Row],[Código]],Productos[],5,FALSE))</f>
        <v/>
      </c>
      <c r="H6339" s="23" t="str">
        <f>IF(ISBLANK(Ventas[[#This Row],[Código]]),"",Ventas[[#This Row],[Precio Unitario]]*Ventas[[#This Row],[Cantidad]])</f>
        <v/>
      </c>
      <c r="I6339" s="1" t="str">
        <f>IF(ISBLANK(Ventas[[#This Row],[Código]]),"",SUM(Ventas[[#This Row],[Monto]],I6338))</f>
        <v/>
      </c>
    </row>
    <row r="6340" spans="3:9" x14ac:dyDescent="0.25">
      <c r="C6340" t="str">
        <f>IF(ISBLANK(Ventas[[#This Row],[Código]]),"",VLOOKUP(Ventas[[#This Row],[Código]],Productos[],2,FALSE))</f>
        <v/>
      </c>
      <c r="D6340" t="str">
        <f>IF(ISBLANK(Ventas[[#This Row],[Código]]),"",VLOOKUP(Ventas[[#This Row],[Código]],Productos[],3,FALSE))</f>
        <v/>
      </c>
      <c r="E6340" s="22"/>
      <c r="F6340" s="1" t="str">
        <f>IF(ISBLANK(Ventas[[#This Row],[Código]]),"",VLOOKUP(Ventas[[#This Row],[Código]],Productos[],4,FALSE))</f>
        <v/>
      </c>
      <c r="G6340" s="1" t="str">
        <f>IF(ISBLANK(Ventas[[#This Row],[Código]]),"",VLOOKUP(Ventas[[#This Row],[Código]],Productos[],5,FALSE))</f>
        <v/>
      </c>
      <c r="H6340" s="23" t="str">
        <f>IF(ISBLANK(Ventas[[#This Row],[Código]]),"",Ventas[[#This Row],[Precio Unitario]]*Ventas[[#This Row],[Cantidad]])</f>
        <v/>
      </c>
      <c r="I6340" s="1" t="str">
        <f>IF(ISBLANK(Ventas[[#This Row],[Código]]),"",SUM(Ventas[[#This Row],[Monto]],I6339))</f>
        <v/>
      </c>
    </row>
    <row r="6341" spans="3:9" x14ac:dyDescent="0.25">
      <c r="C6341" t="str">
        <f>IF(ISBLANK(Ventas[[#This Row],[Código]]),"",VLOOKUP(Ventas[[#This Row],[Código]],Productos[],2,FALSE))</f>
        <v/>
      </c>
      <c r="D6341" t="str">
        <f>IF(ISBLANK(Ventas[[#This Row],[Código]]),"",VLOOKUP(Ventas[[#This Row],[Código]],Productos[],3,FALSE))</f>
        <v/>
      </c>
      <c r="E6341" s="22"/>
      <c r="F6341" s="1" t="str">
        <f>IF(ISBLANK(Ventas[[#This Row],[Código]]),"",VLOOKUP(Ventas[[#This Row],[Código]],Productos[],4,FALSE))</f>
        <v/>
      </c>
      <c r="G6341" s="1" t="str">
        <f>IF(ISBLANK(Ventas[[#This Row],[Código]]),"",VLOOKUP(Ventas[[#This Row],[Código]],Productos[],5,FALSE))</f>
        <v/>
      </c>
      <c r="H6341" s="23" t="str">
        <f>IF(ISBLANK(Ventas[[#This Row],[Código]]),"",Ventas[[#This Row],[Precio Unitario]]*Ventas[[#This Row],[Cantidad]])</f>
        <v/>
      </c>
      <c r="I6341" s="1" t="str">
        <f>IF(ISBLANK(Ventas[[#This Row],[Código]]),"",SUM(Ventas[[#This Row],[Monto]],I6340))</f>
        <v/>
      </c>
    </row>
    <row r="6342" spans="3:9" x14ac:dyDescent="0.25">
      <c r="C6342" t="str">
        <f>IF(ISBLANK(Ventas[[#This Row],[Código]]),"",VLOOKUP(Ventas[[#This Row],[Código]],Productos[],2,FALSE))</f>
        <v/>
      </c>
      <c r="D6342" t="str">
        <f>IF(ISBLANK(Ventas[[#This Row],[Código]]),"",VLOOKUP(Ventas[[#This Row],[Código]],Productos[],3,FALSE))</f>
        <v/>
      </c>
      <c r="E6342" s="22"/>
      <c r="F6342" s="1" t="str">
        <f>IF(ISBLANK(Ventas[[#This Row],[Código]]),"",VLOOKUP(Ventas[[#This Row],[Código]],Productos[],4,FALSE))</f>
        <v/>
      </c>
      <c r="G6342" s="1" t="str">
        <f>IF(ISBLANK(Ventas[[#This Row],[Código]]),"",VLOOKUP(Ventas[[#This Row],[Código]],Productos[],5,FALSE))</f>
        <v/>
      </c>
      <c r="H6342" s="23" t="str">
        <f>IF(ISBLANK(Ventas[[#This Row],[Código]]),"",Ventas[[#This Row],[Precio Unitario]]*Ventas[[#This Row],[Cantidad]])</f>
        <v/>
      </c>
      <c r="I6342" s="1" t="str">
        <f>IF(ISBLANK(Ventas[[#This Row],[Código]]),"",SUM(Ventas[[#This Row],[Monto]],I6341))</f>
        <v/>
      </c>
    </row>
    <row r="6343" spans="3:9" x14ac:dyDescent="0.25">
      <c r="C6343" t="str">
        <f>IF(ISBLANK(Ventas[[#This Row],[Código]]),"",VLOOKUP(Ventas[[#This Row],[Código]],Productos[],2,FALSE))</f>
        <v/>
      </c>
      <c r="D6343" t="str">
        <f>IF(ISBLANK(Ventas[[#This Row],[Código]]),"",VLOOKUP(Ventas[[#This Row],[Código]],Productos[],3,FALSE))</f>
        <v/>
      </c>
      <c r="E6343" s="22"/>
      <c r="F6343" s="1" t="str">
        <f>IF(ISBLANK(Ventas[[#This Row],[Código]]),"",VLOOKUP(Ventas[[#This Row],[Código]],Productos[],4,FALSE))</f>
        <v/>
      </c>
      <c r="G6343" s="1" t="str">
        <f>IF(ISBLANK(Ventas[[#This Row],[Código]]),"",VLOOKUP(Ventas[[#This Row],[Código]],Productos[],5,FALSE))</f>
        <v/>
      </c>
      <c r="H6343" s="23" t="str">
        <f>IF(ISBLANK(Ventas[[#This Row],[Código]]),"",Ventas[[#This Row],[Precio Unitario]]*Ventas[[#This Row],[Cantidad]])</f>
        <v/>
      </c>
      <c r="I6343" s="1" t="str">
        <f>IF(ISBLANK(Ventas[[#This Row],[Código]]),"",SUM(Ventas[[#This Row],[Monto]],I6342))</f>
        <v/>
      </c>
    </row>
    <row r="6344" spans="3:9" x14ac:dyDescent="0.25">
      <c r="C6344" t="str">
        <f>IF(ISBLANK(Ventas[[#This Row],[Código]]),"",VLOOKUP(Ventas[[#This Row],[Código]],Productos[],2,FALSE))</f>
        <v/>
      </c>
      <c r="D6344" t="str">
        <f>IF(ISBLANK(Ventas[[#This Row],[Código]]),"",VLOOKUP(Ventas[[#This Row],[Código]],Productos[],3,FALSE))</f>
        <v/>
      </c>
      <c r="E6344" s="22"/>
      <c r="F6344" s="1" t="str">
        <f>IF(ISBLANK(Ventas[[#This Row],[Código]]),"",VLOOKUP(Ventas[[#This Row],[Código]],Productos[],4,FALSE))</f>
        <v/>
      </c>
      <c r="G6344" s="1" t="str">
        <f>IF(ISBLANK(Ventas[[#This Row],[Código]]),"",VLOOKUP(Ventas[[#This Row],[Código]],Productos[],5,FALSE))</f>
        <v/>
      </c>
      <c r="H6344" s="23" t="str">
        <f>IF(ISBLANK(Ventas[[#This Row],[Código]]),"",Ventas[[#This Row],[Precio Unitario]]*Ventas[[#This Row],[Cantidad]])</f>
        <v/>
      </c>
      <c r="I6344" s="1" t="str">
        <f>IF(ISBLANK(Ventas[[#This Row],[Código]]),"",SUM(Ventas[[#This Row],[Monto]],I6343))</f>
        <v/>
      </c>
    </row>
    <row r="6345" spans="3:9" x14ac:dyDescent="0.25">
      <c r="C6345" t="str">
        <f>IF(ISBLANK(Ventas[[#This Row],[Código]]),"",VLOOKUP(Ventas[[#This Row],[Código]],Productos[],2,FALSE))</f>
        <v/>
      </c>
      <c r="D6345" t="str">
        <f>IF(ISBLANK(Ventas[[#This Row],[Código]]),"",VLOOKUP(Ventas[[#This Row],[Código]],Productos[],3,FALSE))</f>
        <v/>
      </c>
      <c r="E6345" s="22"/>
      <c r="F6345" s="1" t="str">
        <f>IF(ISBLANK(Ventas[[#This Row],[Código]]),"",VLOOKUP(Ventas[[#This Row],[Código]],Productos[],4,FALSE))</f>
        <v/>
      </c>
      <c r="G6345" s="1" t="str">
        <f>IF(ISBLANK(Ventas[[#This Row],[Código]]),"",VLOOKUP(Ventas[[#This Row],[Código]],Productos[],5,FALSE))</f>
        <v/>
      </c>
      <c r="H6345" s="23" t="str">
        <f>IF(ISBLANK(Ventas[[#This Row],[Código]]),"",Ventas[[#This Row],[Precio Unitario]]*Ventas[[#This Row],[Cantidad]])</f>
        <v/>
      </c>
      <c r="I6345" s="1" t="str">
        <f>IF(ISBLANK(Ventas[[#This Row],[Código]]),"",SUM(Ventas[[#This Row],[Monto]],I6344))</f>
        <v/>
      </c>
    </row>
    <row r="6346" spans="3:9" x14ac:dyDescent="0.25">
      <c r="C6346" t="str">
        <f>IF(ISBLANK(Ventas[[#This Row],[Código]]),"",VLOOKUP(Ventas[[#This Row],[Código]],Productos[],2,FALSE))</f>
        <v/>
      </c>
      <c r="D6346" t="str">
        <f>IF(ISBLANK(Ventas[[#This Row],[Código]]),"",VLOOKUP(Ventas[[#This Row],[Código]],Productos[],3,FALSE))</f>
        <v/>
      </c>
      <c r="E6346" s="22"/>
      <c r="F6346" s="1" t="str">
        <f>IF(ISBLANK(Ventas[[#This Row],[Código]]),"",VLOOKUP(Ventas[[#This Row],[Código]],Productos[],4,FALSE))</f>
        <v/>
      </c>
      <c r="G6346" s="1" t="str">
        <f>IF(ISBLANK(Ventas[[#This Row],[Código]]),"",VLOOKUP(Ventas[[#This Row],[Código]],Productos[],5,FALSE))</f>
        <v/>
      </c>
      <c r="H6346" s="23" t="str">
        <f>IF(ISBLANK(Ventas[[#This Row],[Código]]),"",Ventas[[#This Row],[Precio Unitario]]*Ventas[[#This Row],[Cantidad]])</f>
        <v/>
      </c>
      <c r="I6346" s="1" t="str">
        <f>IF(ISBLANK(Ventas[[#This Row],[Código]]),"",SUM(Ventas[[#This Row],[Monto]],I6345))</f>
        <v/>
      </c>
    </row>
    <row r="6347" spans="3:9" x14ac:dyDescent="0.25">
      <c r="C6347" t="str">
        <f>IF(ISBLANK(Ventas[[#This Row],[Código]]),"",VLOOKUP(Ventas[[#This Row],[Código]],Productos[],2,FALSE))</f>
        <v/>
      </c>
      <c r="D6347" t="str">
        <f>IF(ISBLANK(Ventas[[#This Row],[Código]]),"",VLOOKUP(Ventas[[#This Row],[Código]],Productos[],3,FALSE))</f>
        <v/>
      </c>
      <c r="E6347" s="22"/>
      <c r="F6347" s="1" t="str">
        <f>IF(ISBLANK(Ventas[[#This Row],[Código]]),"",VLOOKUP(Ventas[[#This Row],[Código]],Productos[],4,FALSE))</f>
        <v/>
      </c>
      <c r="G6347" s="1" t="str">
        <f>IF(ISBLANK(Ventas[[#This Row],[Código]]),"",VLOOKUP(Ventas[[#This Row],[Código]],Productos[],5,FALSE))</f>
        <v/>
      </c>
      <c r="H6347" s="23" t="str">
        <f>IF(ISBLANK(Ventas[[#This Row],[Código]]),"",Ventas[[#This Row],[Precio Unitario]]*Ventas[[#This Row],[Cantidad]])</f>
        <v/>
      </c>
      <c r="I6347" s="1" t="str">
        <f>IF(ISBLANK(Ventas[[#This Row],[Código]]),"",SUM(Ventas[[#This Row],[Monto]],I6346))</f>
        <v/>
      </c>
    </row>
    <row r="6348" spans="3:9" x14ac:dyDescent="0.25">
      <c r="C6348" t="str">
        <f>IF(ISBLANK(Ventas[[#This Row],[Código]]),"",VLOOKUP(Ventas[[#This Row],[Código]],Productos[],2,FALSE))</f>
        <v/>
      </c>
      <c r="D6348" t="str">
        <f>IF(ISBLANK(Ventas[[#This Row],[Código]]),"",VLOOKUP(Ventas[[#This Row],[Código]],Productos[],3,FALSE))</f>
        <v/>
      </c>
      <c r="E6348" s="22"/>
      <c r="F6348" s="1" t="str">
        <f>IF(ISBLANK(Ventas[[#This Row],[Código]]),"",VLOOKUP(Ventas[[#This Row],[Código]],Productos[],4,FALSE))</f>
        <v/>
      </c>
      <c r="G6348" s="1" t="str">
        <f>IF(ISBLANK(Ventas[[#This Row],[Código]]),"",VLOOKUP(Ventas[[#This Row],[Código]],Productos[],5,FALSE))</f>
        <v/>
      </c>
      <c r="H6348" s="23" t="str">
        <f>IF(ISBLANK(Ventas[[#This Row],[Código]]),"",Ventas[[#This Row],[Precio Unitario]]*Ventas[[#This Row],[Cantidad]])</f>
        <v/>
      </c>
      <c r="I6348" s="1" t="str">
        <f>IF(ISBLANK(Ventas[[#This Row],[Código]]),"",SUM(Ventas[[#This Row],[Monto]],I6347))</f>
        <v/>
      </c>
    </row>
    <row r="6349" spans="3:9" x14ac:dyDescent="0.25">
      <c r="C6349" t="str">
        <f>IF(ISBLANK(Ventas[[#This Row],[Código]]),"",VLOOKUP(Ventas[[#This Row],[Código]],Productos[],2,FALSE))</f>
        <v/>
      </c>
      <c r="D6349" t="str">
        <f>IF(ISBLANK(Ventas[[#This Row],[Código]]),"",VLOOKUP(Ventas[[#This Row],[Código]],Productos[],3,FALSE))</f>
        <v/>
      </c>
      <c r="E6349" s="22"/>
      <c r="F6349" s="1" t="str">
        <f>IF(ISBLANK(Ventas[[#This Row],[Código]]),"",VLOOKUP(Ventas[[#This Row],[Código]],Productos[],4,FALSE))</f>
        <v/>
      </c>
      <c r="G6349" s="1" t="str">
        <f>IF(ISBLANK(Ventas[[#This Row],[Código]]),"",VLOOKUP(Ventas[[#This Row],[Código]],Productos[],5,FALSE))</f>
        <v/>
      </c>
      <c r="H6349" s="23" t="str">
        <f>IF(ISBLANK(Ventas[[#This Row],[Código]]),"",Ventas[[#This Row],[Precio Unitario]]*Ventas[[#This Row],[Cantidad]])</f>
        <v/>
      </c>
      <c r="I6349" s="1" t="str">
        <f>IF(ISBLANK(Ventas[[#This Row],[Código]]),"",SUM(Ventas[[#This Row],[Monto]],I6348))</f>
        <v/>
      </c>
    </row>
    <row r="6350" spans="3:9" x14ac:dyDescent="0.25">
      <c r="C6350" t="str">
        <f>IF(ISBLANK(Ventas[[#This Row],[Código]]),"",VLOOKUP(Ventas[[#This Row],[Código]],Productos[],2,FALSE))</f>
        <v/>
      </c>
      <c r="D6350" t="str">
        <f>IF(ISBLANK(Ventas[[#This Row],[Código]]),"",VLOOKUP(Ventas[[#This Row],[Código]],Productos[],3,FALSE))</f>
        <v/>
      </c>
      <c r="E6350" s="22"/>
      <c r="F6350" s="1" t="str">
        <f>IF(ISBLANK(Ventas[[#This Row],[Código]]),"",VLOOKUP(Ventas[[#This Row],[Código]],Productos[],4,FALSE))</f>
        <v/>
      </c>
      <c r="G6350" s="1" t="str">
        <f>IF(ISBLANK(Ventas[[#This Row],[Código]]),"",VLOOKUP(Ventas[[#This Row],[Código]],Productos[],5,FALSE))</f>
        <v/>
      </c>
      <c r="H6350" s="23" t="str">
        <f>IF(ISBLANK(Ventas[[#This Row],[Código]]),"",Ventas[[#This Row],[Precio Unitario]]*Ventas[[#This Row],[Cantidad]])</f>
        <v/>
      </c>
      <c r="I6350" s="1" t="str">
        <f>IF(ISBLANK(Ventas[[#This Row],[Código]]),"",SUM(Ventas[[#This Row],[Monto]],I6349))</f>
        <v/>
      </c>
    </row>
    <row r="6351" spans="3:9" x14ac:dyDescent="0.25">
      <c r="C6351" t="str">
        <f>IF(ISBLANK(Ventas[[#This Row],[Código]]),"",VLOOKUP(Ventas[[#This Row],[Código]],Productos[],2,FALSE))</f>
        <v/>
      </c>
      <c r="D6351" t="str">
        <f>IF(ISBLANK(Ventas[[#This Row],[Código]]),"",VLOOKUP(Ventas[[#This Row],[Código]],Productos[],3,FALSE))</f>
        <v/>
      </c>
      <c r="E6351" s="22"/>
      <c r="F6351" s="1" t="str">
        <f>IF(ISBLANK(Ventas[[#This Row],[Código]]),"",VLOOKUP(Ventas[[#This Row],[Código]],Productos[],4,FALSE))</f>
        <v/>
      </c>
      <c r="G6351" s="1" t="str">
        <f>IF(ISBLANK(Ventas[[#This Row],[Código]]),"",VLOOKUP(Ventas[[#This Row],[Código]],Productos[],5,FALSE))</f>
        <v/>
      </c>
      <c r="H6351" s="23" t="str">
        <f>IF(ISBLANK(Ventas[[#This Row],[Código]]),"",Ventas[[#This Row],[Precio Unitario]]*Ventas[[#This Row],[Cantidad]])</f>
        <v/>
      </c>
      <c r="I6351" s="1" t="str">
        <f>IF(ISBLANK(Ventas[[#This Row],[Código]]),"",SUM(Ventas[[#This Row],[Monto]],I6350))</f>
        <v/>
      </c>
    </row>
    <row r="6352" spans="3:9" x14ac:dyDescent="0.25">
      <c r="C6352" t="str">
        <f>IF(ISBLANK(Ventas[[#This Row],[Código]]),"",VLOOKUP(Ventas[[#This Row],[Código]],Productos[],2,FALSE))</f>
        <v/>
      </c>
      <c r="D6352" t="str">
        <f>IF(ISBLANK(Ventas[[#This Row],[Código]]),"",VLOOKUP(Ventas[[#This Row],[Código]],Productos[],3,FALSE))</f>
        <v/>
      </c>
      <c r="E6352" s="22"/>
      <c r="F6352" s="1" t="str">
        <f>IF(ISBLANK(Ventas[[#This Row],[Código]]),"",VLOOKUP(Ventas[[#This Row],[Código]],Productos[],4,FALSE))</f>
        <v/>
      </c>
      <c r="G6352" s="1" t="str">
        <f>IF(ISBLANK(Ventas[[#This Row],[Código]]),"",VLOOKUP(Ventas[[#This Row],[Código]],Productos[],5,FALSE))</f>
        <v/>
      </c>
      <c r="H6352" s="23" t="str">
        <f>IF(ISBLANK(Ventas[[#This Row],[Código]]),"",Ventas[[#This Row],[Precio Unitario]]*Ventas[[#This Row],[Cantidad]])</f>
        <v/>
      </c>
      <c r="I6352" s="1" t="str">
        <f>IF(ISBLANK(Ventas[[#This Row],[Código]]),"",SUM(Ventas[[#This Row],[Monto]],I6351))</f>
        <v/>
      </c>
    </row>
    <row r="6353" spans="3:9" x14ac:dyDescent="0.25">
      <c r="C6353" t="str">
        <f>IF(ISBLANK(Ventas[[#This Row],[Código]]),"",VLOOKUP(Ventas[[#This Row],[Código]],Productos[],2,FALSE))</f>
        <v/>
      </c>
      <c r="D6353" t="str">
        <f>IF(ISBLANK(Ventas[[#This Row],[Código]]),"",VLOOKUP(Ventas[[#This Row],[Código]],Productos[],3,FALSE))</f>
        <v/>
      </c>
      <c r="E6353" s="22"/>
      <c r="F6353" s="1" t="str">
        <f>IF(ISBLANK(Ventas[[#This Row],[Código]]),"",VLOOKUP(Ventas[[#This Row],[Código]],Productos[],4,FALSE))</f>
        <v/>
      </c>
      <c r="G6353" s="1" t="str">
        <f>IF(ISBLANK(Ventas[[#This Row],[Código]]),"",VLOOKUP(Ventas[[#This Row],[Código]],Productos[],5,FALSE))</f>
        <v/>
      </c>
      <c r="H6353" s="23" t="str">
        <f>IF(ISBLANK(Ventas[[#This Row],[Código]]),"",Ventas[[#This Row],[Precio Unitario]]*Ventas[[#This Row],[Cantidad]])</f>
        <v/>
      </c>
      <c r="I6353" s="1" t="str">
        <f>IF(ISBLANK(Ventas[[#This Row],[Código]]),"",SUM(Ventas[[#This Row],[Monto]],I6352))</f>
        <v/>
      </c>
    </row>
    <row r="6354" spans="3:9" x14ac:dyDescent="0.25">
      <c r="C6354" t="str">
        <f>IF(ISBLANK(Ventas[[#This Row],[Código]]),"",VLOOKUP(Ventas[[#This Row],[Código]],Productos[],2,FALSE))</f>
        <v/>
      </c>
      <c r="D6354" t="str">
        <f>IF(ISBLANK(Ventas[[#This Row],[Código]]),"",VLOOKUP(Ventas[[#This Row],[Código]],Productos[],3,FALSE))</f>
        <v/>
      </c>
      <c r="E6354" s="22"/>
      <c r="F6354" s="1" t="str">
        <f>IF(ISBLANK(Ventas[[#This Row],[Código]]),"",VLOOKUP(Ventas[[#This Row],[Código]],Productos[],4,FALSE))</f>
        <v/>
      </c>
      <c r="G6354" s="1" t="str">
        <f>IF(ISBLANK(Ventas[[#This Row],[Código]]),"",VLOOKUP(Ventas[[#This Row],[Código]],Productos[],5,FALSE))</f>
        <v/>
      </c>
      <c r="H6354" s="23" t="str">
        <f>IF(ISBLANK(Ventas[[#This Row],[Código]]),"",Ventas[[#This Row],[Precio Unitario]]*Ventas[[#This Row],[Cantidad]])</f>
        <v/>
      </c>
      <c r="I6354" s="1" t="str">
        <f>IF(ISBLANK(Ventas[[#This Row],[Código]]),"",SUM(Ventas[[#This Row],[Monto]],I6353))</f>
        <v/>
      </c>
    </row>
    <row r="6355" spans="3:9" x14ac:dyDescent="0.25">
      <c r="C6355" t="str">
        <f>IF(ISBLANK(Ventas[[#This Row],[Código]]),"",VLOOKUP(Ventas[[#This Row],[Código]],Productos[],2,FALSE))</f>
        <v/>
      </c>
      <c r="D6355" t="str">
        <f>IF(ISBLANK(Ventas[[#This Row],[Código]]),"",VLOOKUP(Ventas[[#This Row],[Código]],Productos[],3,FALSE))</f>
        <v/>
      </c>
      <c r="E6355" s="22"/>
      <c r="F6355" s="1" t="str">
        <f>IF(ISBLANK(Ventas[[#This Row],[Código]]),"",VLOOKUP(Ventas[[#This Row],[Código]],Productos[],4,FALSE))</f>
        <v/>
      </c>
      <c r="G6355" s="1" t="str">
        <f>IF(ISBLANK(Ventas[[#This Row],[Código]]),"",VLOOKUP(Ventas[[#This Row],[Código]],Productos[],5,FALSE))</f>
        <v/>
      </c>
      <c r="H6355" s="23" t="str">
        <f>IF(ISBLANK(Ventas[[#This Row],[Código]]),"",Ventas[[#This Row],[Precio Unitario]]*Ventas[[#This Row],[Cantidad]])</f>
        <v/>
      </c>
      <c r="I6355" s="1" t="str">
        <f>IF(ISBLANK(Ventas[[#This Row],[Código]]),"",SUM(Ventas[[#This Row],[Monto]],I6354))</f>
        <v/>
      </c>
    </row>
    <row r="6356" spans="3:9" x14ac:dyDescent="0.25">
      <c r="C6356" t="str">
        <f>IF(ISBLANK(Ventas[[#This Row],[Código]]),"",VLOOKUP(Ventas[[#This Row],[Código]],Productos[],2,FALSE))</f>
        <v/>
      </c>
      <c r="D6356" t="str">
        <f>IF(ISBLANK(Ventas[[#This Row],[Código]]),"",VLOOKUP(Ventas[[#This Row],[Código]],Productos[],3,FALSE))</f>
        <v/>
      </c>
      <c r="E6356" s="22"/>
      <c r="F6356" s="1" t="str">
        <f>IF(ISBLANK(Ventas[[#This Row],[Código]]),"",VLOOKUP(Ventas[[#This Row],[Código]],Productos[],4,FALSE))</f>
        <v/>
      </c>
      <c r="G6356" s="1" t="str">
        <f>IF(ISBLANK(Ventas[[#This Row],[Código]]),"",VLOOKUP(Ventas[[#This Row],[Código]],Productos[],5,FALSE))</f>
        <v/>
      </c>
      <c r="H6356" s="23" t="str">
        <f>IF(ISBLANK(Ventas[[#This Row],[Código]]),"",Ventas[[#This Row],[Precio Unitario]]*Ventas[[#This Row],[Cantidad]])</f>
        <v/>
      </c>
      <c r="I6356" s="1" t="str">
        <f>IF(ISBLANK(Ventas[[#This Row],[Código]]),"",SUM(Ventas[[#This Row],[Monto]],I6355))</f>
        <v/>
      </c>
    </row>
    <row r="6357" spans="3:9" x14ac:dyDescent="0.25">
      <c r="C6357" t="str">
        <f>IF(ISBLANK(Ventas[[#This Row],[Código]]),"",VLOOKUP(Ventas[[#This Row],[Código]],Productos[],2,FALSE))</f>
        <v/>
      </c>
      <c r="D6357" t="str">
        <f>IF(ISBLANK(Ventas[[#This Row],[Código]]),"",VLOOKUP(Ventas[[#This Row],[Código]],Productos[],3,FALSE))</f>
        <v/>
      </c>
      <c r="E6357" s="22"/>
      <c r="F6357" s="1" t="str">
        <f>IF(ISBLANK(Ventas[[#This Row],[Código]]),"",VLOOKUP(Ventas[[#This Row],[Código]],Productos[],4,FALSE))</f>
        <v/>
      </c>
      <c r="G6357" s="1" t="str">
        <f>IF(ISBLANK(Ventas[[#This Row],[Código]]),"",VLOOKUP(Ventas[[#This Row],[Código]],Productos[],5,FALSE))</f>
        <v/>
      </c>
      <c r="H6357" s="23" t="str">
        <f>IF(ISBLANK(Ventas[[#This Row],[Código]]),"",Ventas[[#This Row],[Precio Unitario]]*Ventas[[#This Row],[Cantidad]])</f>
        <v/>
      </c>
      <c r="I6357" s="1" t="str">
        <f>IF(ISBLANK(Ventas[[#This Row],[Código]]),"",SUM(Ventas[[#This Row],[Monto]],I6356))</f>
        <v/>
      </c>
    </row>
    <row r="6358" spans="3:9" x14ac:dyDescent="0.25">
      <c r="C6358" t="str">
        <f>IF(ISBLANK(Ventas[[#This Row],[Código]]),"",VLOOKUP(Ventas[[#This Row],[Código]],Productos[],2,FALSE))</f>
        <v/>
      </c>
      <c r="D6358" t="str">
        <f>IF(ISBLANK(Ventas[[#This Row],[Código]]),"",VLOOKUP(Ventas[[#This Row],[Código]],Productos[],3,FALSE))</f>
        <v/>
      </c>
      <c r="E6358" s="22"/>
      <c r="F6358" s="1" t="str">
        <f>IF(ISBLANK(Ventas[[#This Row],[Código]]),"",VLOOKUP(Ventas[[#This Row],[Código]],Productos[],4,FALSE))</f>
        <v/>
      </c>
      <c r="G6358" s="1" t="str">
        <f>IF(ISBLANK(Ventas[[#This Row],[Código]]),"",VLOOKUP(Ventas[[#This Row],[Código]],Productos[],5,FALSE))</f>
        <v/>
      </c>
      <c r="H6358" s="23" t="str">
        <f>IF(ISBLANK(Ventas[[#This Row],[Código]]),"",Ventas[[#This Row],[Precio Unitario]]*Ventas[[#This Row],[Cantidad]])</f>
        <v/>
      </c>
      <c r="I6358" s="1" t="str">
        <f>IF(ISBLANK(Ventas[[#This Row],[Código]]),"",SUM(Ventas[[#This Row],[Monto]],I6357))</f>
        <v/>
      </c>
    </row>
    <row r="6359" spans="3:9" x14ac:dyDescent="0.25">
      <c r="C6359" t="str">
        <f>IF(ISBLANK(Ventas[[#This Row],[Código]]),"",VLOOKUP(Ventas[[#This Row],[Código]],Productos[],2,FALSE))</f>
        <v/>
      </c>
      <c r="D6359" t="str">
        <f>IF(ISBLANK(Ventas[[#This Row],[Código]]),"",VLOOKUP(Ventas[[#This Row],[Código]],Productos[],3,FALSE))</f>
        <v/>
      </c>
      <c r="E6359" s="22"/>
      <c r="F6359" s="1" t="str">
        <f>IF(ISBLANK(Ventas[[#This Row],[Código]]),"",VLOOKUP(Ventas[[#This Row],[Código]],Productos[],4,FALSE))</f>
        <v/>
      </c>
      <c r="G6359" s="1" t="str">
        <f>IF(ISBLANK(Ventas[[#This Row],[Código]]),"",VLOOKUP(Ventas[[#This Row],[Código]],Productos[],5,FALSE))</f>
        <v/>
      </c>
      <c r="H6359" s="23" t="str">
        <f>IF(ISBLANK(Ventas[[#This Row],[Código]]),"",Ventas[[#This Row],[Precio Unitario]]*Ventas[[#This Row],[Cantidad]])</f>
        <v/>
      </c>
      <c r="I6359" s="1" t="str">
        <f>IF(ISBLANK(Ventas[[#This Row],[Código]]),"",SUM(Ventas[[#This Row],[Monto]],I6358))</f>
        <v/>
      </c>
    </row>
    <row r="6360" spans="3:9" x14ac:dyDescent="0.25">
      <c r="C6360" t="str">
        <f>IF(ISBLANK(Ventas[[#This Row],[Código]]),"",VLOOKUP(Ventas[[#This Row],[Código]],Productos[],2,FALSE))</f>
        <v/>
      </c>
      <c r="D6360" t="str">
        <f>IF(ISBLANK(Ventas[[#This Row],[Código]]),"",VLOOKUP(Ventas[[#This Row],[Código]],Productos[],3,FALSE))</f>
        <v/>
      </c>
      <c r="E6360" s="22"/>
      <c r="F6360" s="1" t="str">
        <f>IF(ISBLANK(Ventas[[#This Row],[Código]]),"",VLOOKUP(Ventas[[#This Row],[Código]],Productos[],4,FALSE))</f>
        <v/>
      </c>
      <c r="G6360" s="1" t="str">
        <f>IF(ISBLANK(Ventas[[#This Row],[Código]]),"",VLOOKUP(Ventas[[#This Row],[Código]],Productos[],5,FALSE))</f>
        <v/>
      </c>
      <c r="H6360" s="23" t="str">
        <f>IF(ISBLANK(Ventas[[#This Row],[Código]]),"",Ventas[[#This Row],[Precio Unitario]]*Ventas[[#This Row],[Cantidad]])</f>
        <v/>
      </c>
      <c r="I6360" s="1" t="str">
        <f>IF(ISBLANK(Ventas[[#This Row],[Código]]),"",SUM(Ventas[[#This Row],[Monto]],I6359))</f>
        <v/>
      </c>
    </row>
    <row r="6361" spans="3:9" x14ac:dyDescent="0.25">
      <c r="C6361" t="str">
        <f>IF(ISBLANK(Ventas[[#This Row],[Código]]),"",VLOOKUP(Ventas[[#This Row],[Código]],Productos[],2,FALSE))</f>
        <v/>
      </c>
      <c r="D6361" t="str">
        <f>IF(ISBLANK(Ventas[[#This Row],[Código]]),"",VLOOKUP(Ventas[[#This Row],[Código]],Productos[],3,FALSE))</f>
        <v/>
      </c>
      <c r="E6361" s="22"/>
      <c r="F6361" s="1" t="str">
        <f>IF(ISBLANK(Ventas[[#This Row],[Código]]),"",VLOOKUP(Ventas[[#This Row],[Código]],Productos[],4,FALSE))</f>
        <v/>
      </c>
      <c r="G6361" s="1" t="str">
        <f>IF(ISBLANK(Ventas[[#This Row],[Código]]),"",VLOOKUP(Ventas[[#This Row],[Código]],Productos[],5,FALSE))</f>
        <v/>
      </c>
      <c r="H6361" s="23" t="str">
        <f>IF(ISBLANK(Ventas[[#This Row],[Código]]),"",Ventas[[#This Row],[Precio Unitario]]*Ventas[[#This Row],[Cantidad]])</f>
        <v/>
      </c>
      <c r="I6361" s="1" t="str">
        <f>IF(ISBLANK(Ventas[[#This Row],[Código]]),"",SUM(Ventas[[#This Row],[Monto]],I6360))</f>
        <v/>
      </c>
    </row>
    <row r="6362" spans="3:9" x14ac:dyDescent="0.25">
      <c r="C6362" t="str">
        <f>IF(ISBLANK(Ventas[[#This Row],[Código]]),"",VLOOKUP(Ventas[[#This Row],[Código]],Productos[],2,FALSE))</f>
        <v/>
      </c>
      <c r="D6362" t="str">
        <f>IF(ISBLANK(Ventas[[#This Row],[Código]]),"",VLOOKUP(Ventas[[#This Row],[Código]],Productos[],3,FALSE))</f>
        <v/>
      </c>
      <c r="E6362" s="22"/>
      <c r="F6362" s="1" t="str">
        <f>IF(ISBLANK(Ventas[[#This Row],[Código]]),"",VLOOKUP(Ventas[[#This Row],[Código]],Productos[],4,FALSE))</f>
        <v/>
      </c>
      <c r="G6362" s="1" t="str">
        <f>IF(ISBLANK(Ventas[[#This Row],[Código]]),"",VLOOKUP(Ventas[[#This Row],[Código]],Productos[],5,FALSE))</f>
        <v/>
      </c>
      <c r="H6362" s="23" t="str">
        <f>IF(ISBLANK(Ventas[[#This Row],[Código]]),"",Ventas[[#This Row],[Precio Unitario]]*Ventas[[#This Row],[Cantidad]])</f>
        <v/>
      </c>
      <c r="I6362" s="1" t="str">
        <f>IF(ISBLANK(Ventas[[#This Row],[Código]]),"",SUM(Ventas[[#This Row],[Monto]],I6361))</f>
        <v/>
      </c>
    </row>
    <row r="6363" spans="3:9" x14ac:dyDescent="0.25">
      <c r="C6363" t="str">
        <f>IF(ISBLANK(Ventas[[#This Row],[Código]]),"",VLOOKUP(Ventas[[#This Row],[Código]],Productos[],2,FALSE))</f>
        <v/>
      </c>
      <c r="D6363" t="str">
        <f>IF(ISBLANK(Ventas[[#This Row],[Código]]),"",VLOOKUP(Ventas[[#This Row],[Código]],Productos[],3,FALSE))</f>
        <v/>
      </c>
      <c r="E6363" s="22"/>
      <c r="F6363" s="1" t="str">
        <f>IF(ISBLANK(Ventas[[#This Row],[Código]]),"",VLOOKUP(Ventas[[#This Row],[Código]],Productos[],4,FALSE))</f>
        <v/>
      </c>
      <c r="G6363" s="1" t="str">
        <f>IF(ISBLANK(Ventas[[#This Row],[Código]]),"",VLOOKUP(Ventas[[#This Row],[Código]],Productos[],5,FALSE))</f>
        <v/>
      </c>
      <c r="H6363" s="23" t="str">
        <f>IF(ISBLANK(Ventas[[#This Row],[Código]]),"",Ventas[[#This Row],[Precio Unitario]]*Ventas[[#This Row],[Cantidad]])</f>
        <v/>
      </c>
      <c r="I6363" s="1" t="str">
        <f>IF(ISBLANK(Ventas[[#This Row],[Código]]),"",SUM(Ventas[[#This Row],[Monto]],I6362))</f>
        <v/>
      </c>
    </row>
    <row r="6364" spans="3:9" x14ac:dyDescent="0.25">
      <c r="C6364" t="str">
        <f>IF(ISBLANK(Ventas[[#This Row],[Código]]),"",VLOOKUP(Ventas[[#This Row],[Código]],Productos[],2,FALSE))</f>
        <v/>
      </c>
      <c r="D6364" t="str">
        <f>IF(ISBLANK(Ventas[[#This Row],[Código]]),"",VLOOKUP(Ventas[[#This Row],[Código]],Productos[],3,FALSE))</f>
        <v/>
      </c>
      <c r="E6364" s="22"/>
      <c r="F6364" s="1" t="str">
        <f>IF(ISBLANK(Ventas[[#This Row],[Código]]),"",VLOOKUP(Ventas[[#This Row],[Código]],Productos[],4,FALSE))</f>
        <v/>
      </c>
      <c r="G6364" s="1" t="str">
        <f>IF(ISBLANK(Ventas[[#This Row],[Código]]),"",VLOOKUP(Ventas[[#This Row],[Código]],Productos[],5,FALSE))</f>
        <v/>
      </c>
      <c r="H6364" s="23" t="str">
        <f>IF(ISBLANK(Ventas[[#This Row],[Código]]),"",Ventas[[#This Row],[Precio Unitario]]*Ventas[[#This Row],[Cantidad]])</f>
        <v/>
      </c>
      <c r="I6364" s="1" t="str">
        <f>IF(ISBLANK(Ventas[[#This Row],[Código]]),"",SUM(Ventas[[#This Row],[Monto]],I6363))</f>
        <v/>
      </c>
    </row>
    <row r="6365" spans="3:9" x14ac:dyDescent="0.25">
      <c r="C6365" t="str">
        <f>IF(ISBLANK(Ventas[[#This Row],[Código]]),"",VLOOKUP(Ventas[[#This Row],[Código]],Productos[],2,FALSE))</f>
        <v/>
      </c>
      <c r="D6365" t="str">
        <f>IF(ISBLANK(Ventas[[#This Row],[Código]]),"",VLOOKUP(Ventas[[#This Row],[Código]],Productos[],3,FALSE))</f>
        <v/>
      </c>
      <c r="E6365" s="22"/>
      <c r="F6365" s="1" t="str">
        <f>IF(ISBLANK(Ventas[[#This Row],[Código]]),"",VLOOKUP(Ventas[[#This Row],[Código]],Productos[],4,FALSE))</f>
        <v/>
      </c>
      <c r="G6365" s="1" t="str">
        <f>IF(ISBLANK(Ventas[[#This Row],[Código]]),"",VLOOKUP(Ventas[[#This Row],[Código]],Productos[],5,FALSE))</f>
        <v/>
      </c>
      <c r="H6365" s="23" t="str">
        <f>IF(ISBLANK(Ventas[[#This Row],[Código]]),"",Ventas[[#This Row],[Precio Unitario]]*Ventas[[#This Row],[Cantidad]])</f>
        <v/>
      </c>
      <c r="I6365" s="1" t="str">
        <f>IF(ISBLANK(Ventas[[#This Row],[Código]]),"",SUM(Ventas[[#This Row],[Monto]],I6364))</f>
        <v/>
      </c>
    </row>
    <row r="6366" spans="3:9" x14ac:dyDescent="0.25">
      <c r="C6366" t="str">
        <f>IF(ISBLANK(Ventas[[#This Row],[Código]]),"",VLOOKUP(Ventas[[#This Row],[Código]],Productos[],2,FALSE))</f>
        <v/>
      </c>
      <c r="D6366" t="str">
        <f>IF(ISBLANK(Ventas[[#This Row],[Código]]),"",VLOOKUP(Ventas[[#This Row],[Código]],Productos[],3,FALSE))</f>
        <v/>
      </c>
      <c r="E6366" s="22"/>
      <c r="F6366" s="1" t="str">
        <f>IF(ISBLANK(Ventas[[#This Row],[Código]]),"",VLOOKUP(Ventas[[#This Row],[Código]],Productos[],4,FALSE))</f>
        <v/>
      </c>
      <c r="G6366" s="1" t="str">
        <f>IF(ISBLANK(Ventas[[#This Row],[Código]]),"",VLOOKUP(Ventas[[#This Row],[Código]],Productos[],5,FALSE))</f>
        <v/>
      </c>
      <c r="H6366" s="23" t="str">
        <f>IF(ISBLANK(Ventas[[#This Row],[Código]]),"",Ventas[[#This Row],[Precio Unitario]]*Ventas[[#This Row],[Cantidad]])</f>
        <v/>
      </c>
      <c r="I6366" s="1" t="str">
        <f>IF(ISBLANK(Ventas[[#This Row],[Código]]),"",SUM(Ventas[[#This Row],[Monto]],I6365))</f>
        <v/>
      </c>
    </row>
    <row r="6367" spans="3:9" x14ac:dyDescent="0.25">
      <c r="C6367" t="str">
        <f>IF(ISBLANK(Ventas[[#This Row],[Código]]),"",VLOOKUP(Ventas[[#This Row],[Código]],Productos[],2,FALSE))</f>
        <v/>
      </c>
      <c r="D6367" t="str">
        <f>IF(ISBLANK(Ventas[[#This Row],[Código]]),"",VLOOKUP(Ventas[[#This Row],[Código]],Productos[],3,FALSE))</f>
        <v/>
      </c>
      <c r="E6367" s="22"/>
      <c r="F6367" s="1" t="str">
        <f>IF(ISBLANK(Ventas[[#This Row],[Código]]),"",VLOOKUP(Ventas[[#This Row],[Código]],Productos[],4,FALSE))</f>
        <v/>
      </c>
      <c r="G6367" s="1" t="str">
        <f>IF(ISBLANK(Ventas[[#This Row],[Código]]),"",VLOOKUP(Ventas[[#This Row],[Código]],Productos[],5,FALSE))</f>
        <v/>
      </c>
      <c r="H6367" s="23" t="str">
        <f>IF(ISBLANK(Ventas[[#This Row],[Código]]),"",Ventas[[#This Row],[Precio Unitario]]*Ventas[[#This Row],[Cantidad]])</f>
        <v/>
      </c>
      <c r="I6367" s="1" t="str">
        <f>IF(ISBLANK(Ventas[[#This Row],[Código]]),"",SUM(Ventas[[#This Row],[Monto]],I6366))</f>
        <v/>
      </c>
    </row>
    <row r="6368" spans="3:9" x14ac:dyDescent="0.25">
      <c r="C6368" t="str">
        <f>IF(ISBLANK(Ventas[[#This Row],[Código]]),"",VLOOKUP(Ventas[[#This Row],[Código]],Productos[],2,FALSE))</f>
        <v/>
      </c>
      <c r="D6368" t="str">
        <f>IF(ISBLANK(Ventas[[#This Row],[Código]]),"",VLOOKUP(Ventas[[#This Row],[Código]],Productos[],3,FALSE))</f>
        <v/>
      </c>
      <c r="E6368" s="22"/>
      <c r="F6368" s="1" t="str">
        <f>IF(ISBLANK(Ventas[[#This Row],[Código]]),"",VLOOKUP(Ventas[[#This Row],[Código]],Productos[],4,FALSE))</f>
        <v/>
      </c>
      <c r="G6368" s="1" t="str">
        <f>IF(ISBLANK(Ventas[[#This Row],[Código]]),"",VLOOKUP(Ventas[[#This Row],[Código]],Productos[],5,FALSE))</f>
        <v/>
      </c>
      <c r="H6368" s="23" t="str">
        <f>IF(ISBLANK(Ventas[[#This Row],[Código]]),"",Ventas[[#This Row],[Precio Unitario]]*Ventas[[#This Row],[Cantidad]])</f>
        <v/>
      </c>
      <c r="I6368" s="1" t="str">
        <f>IF(ISBLANK(Ventas[[#This Row],[Código]]),"",SUM(Ventas[[#This Row],[Monto]],I6367))</f>
        <v/>
      </c>
    </row>
    <row r="6369" spans="3:9" x14ac:dyDescent="0.25">
      <c r="C6369" t="str">
        <f>IF(ISBLANK(Ventas[[#This Row],[Código]]),"",VLOOKUP(Ventas[[#This Row],[Código]],Productos[],2,FALSE))</f>
        <v/>
      </c>
      <c r="D6369" t="str">
        <f>IF(ISBLANK(Ventas[[#This Row],[Código]]),"",VLOOKUP(Ventas[[#This Row],[Código]],Productos[],3,FALSE))</f>
        <v/>
      </c>
      <c r="E6369" s="22"/>
      <c r="F6369" s="1" t="str">
        <f>IF(ISBLANK(Ventas[[#This Row],[Código]]),"",VLOOKUP(Ventas[[#This Row],[Código]],Productos[],4,FALSE))</f>
        <v/>
      </c>
      <c r="G6369" s="1" t="str">
        <f>IF(ISBLANK(Ventas[[#This Row],[Código]]),"",VLOOKUP(Ventas[[#This Row],[Código]],Productos[],5,FALSE))</f>
        <v/>
      </c>
      <c r="H6369" s="23" t="str">
        <f>IF(ISBLANK(Ventas[[#This Row],[Código]]),"",Ventas[[#This Row],[Precio Unitario]]*Ventas[[#This Row],[Cantidad]])</f>
        <v/>
      </c>
      <c r="I6369" s="1" t="str">
        <f>IF(ISBLANK(Ventas[[#This Row],[Código]]),"",SUM(Ventas[[#This Row],[Monto]],I6368))</f>
        <v/>
      </c>
    </row>
    <row r="6370" spans="3:9" x14ac:dyDescent="0.25">
      <c r="C6370" t="str">
        <f>IF(ISBLANK(Ventas[[#This Row],[Código]]),"",VLOOKUP(Ventas[[#This Row],[Código]],Productos[],2,FALSE))</f>
        <v/>
      </c>
      <c r="D6370" t="str">
        <f>IF(ISBLANK(Ventas[[#This Row],[Código]]),"",VLOOKUP(Ventas[[#This Row],[Código]],Productos[],3,FALSE))</f>
        <v/>
      </c>
      <c r="E6370" s="22"/>
      <c r="F6370" s="1" t="str">
        <f>IF(ISBLANK(Ventas[[#This Row],[Código]]),"",VLOOKUP(Ventas[[#This Row],[Código]],Productos[],4,FALSE))</f>
        <v/>
      </c>
      <c r="G6370" s="1" t="str">
        <f>IF(ISBLANK(Ventas[[#This Row],[Código]]),"",VLOOKUP(Ventas[[#This Row],[Código]],Productos[],5,FALSE))</f>
        <v/>
      </c>
      <c r="H6370" s="23" t="str">
        <f>IF(ISBLANK(Ventas[[#This Row],[Código]]),"",Ventas[[#This Row],[Precio Unitario]]*Ventas[[#This Row],[Cantidad]])</f>
        <v/>
      </c>
      <c r="I6370" s="1" t="str">
        <f>IF(ISBLANK(Ventas[[#This Row],[Código]]),"",SUM(Ventas[[#This Row],[Monto]],I6369))</f>
        <v/>
      </c>
    </row>
    <row r="6371" spans="3:9" x14ac:dyDescent="0.25">
      <c r="C6371" t="str">
        <f>IF(ISBLANK(Ventas[[#This Row],[Código]]),"",VLOOKUP(Ventas[[#This Row],[Código]],Productos[],2,FALSE))</f>
        <v/>
      </c>
      <c r="D6371" t="str">
        <f>IF(ISBLANK(Ventas[[#This Row],[Código]]),"",VLOOKUP(Ventas[[#This Row],[Código]],Productos[],3,FALSE))</f>
        <v/>
      </c>
      <c r="E6371" s="22"/>
      <c r="F6371" s="1" t="str">
        <f>IF(ISBLANK(Ventas[[#This Row],[Código]]),"",VLOOKUP(Ventas[[#This Row],[Código]],Productos[],4,FALSE))</f>
        <v/>
      </c>
      <c r="G6371" s="1" t="str">
        <f>IF(ISBLANK(Ventas[[#This Row],[Código]]),"",VLOOKUP(Ventas[[#This Row],[Código]],Productos[],5,FALSE))</f>
        <v/>
      </c>
      <c r="H6371" s="23" t="str">
        <f>IF(ISBLANK(Ventas[[#This Row],[Código]]),"",Ventas[[#This Row],[Precio Unitario]]*Ventas[[#This Row],[Cantidad]])</f>
        <v/>
      </c>
      <c r="I6371" s="1" t="str">
        <f>IF(ISBLANK(Ventas[[#This Row],[Código]]),"",SUM(Ventas[[#This Row],[Monto]],I6370))</f>
        <v/>
      </c>
    </row>
    <row r="6372" spans="3:9" x14ac:dyDescent="0.25">
      <c r="C6372" t="str">
        <f>IF(ISBLANK(Ventas[[#This Row],[Código]]),"",VLOOKUP(Ventas[[#This Row],[Código]],Productos[],2,FALSE))</f>
        <v/>
      </c>
      <c r="D6372" t="str">
        <f>IF(ISBLANK(Ventas[[#This Row],[Código]]),"",VLOOKUP(Ventas[[#This Row],[Código]],Productos[],3,FALSE))</f>
        <v/>
      </c>
      <c r="E6372" s="22"/>
      <c r="F6372" s="1" t="str">
        <f>IF(ISBLANK(Ventas[[#This Row],[Código]]),"",VLOOKUP(Ventas[[#This Row],[Código]],Productos[],4,FALSE))</f>
        <v/>
      </c>
      <c r="G6372" s="1" t="str">
        <f>IF(ISBLANK(Ventas[[#This Row],[Código]]),"",VLOOKUP(Ventas[[#This Row],[Código]],Productos[],5,FALSE))</f>
        <v/>
      </c>
      <c r="H6372" s="23" t="str">
        <f>IF(ISBLANK(Ventas[[#This Row],[Código]]),"",Ventas[[#This Row],[Precio Unitario]]*Ventas[[#This Row],[Cantidad]])</f>
        <v/>
      </c>
      <c r="I6372" s="1" t="str">
        <f>IF(ISBLANK(Ventas[[#This Row],[Código]]),"",SUM(Ventas[[#This Row],[Monto]],I6371))</f>
        <v/>
      </c>
    </row>
    <row r="6373" spans="3:9" x14ac:dyDescent="0.25">
      <c r="C6373" t="str">
        <f>IF(ISBLANK(Ventas[[#This Row],[Código]]),"",VLOOKUP(Ventas[[#This Row],[Código]],Productos[],2,FALSE))</f>
        <v/>
      </c>
      <c r="D6373" t="str">
        <f>IF(ISBLANK(Ventas[[#This Row],[Código]]),"",VLOOKUP(Ventas[[#This Row],[Código]],Productos[],3,FALSE))</f>
        <v/>
      </c>
      <c r="E6373" s="22"/>
      <c r="F6373" s="1" t="str">
        <f>IF(ISBLANK(Ventas[[#This Row],[Código]]),"",VLOOKUP(Ventas[[#This Row],[Código]],Productos[],4,FALSE))</f>
        <v/>
      </c>
      <c r="G6373" s="1" t="str">
        <f>IF(ISBLANK(Ventas[[#This Row],[Código]]),"",VLOOKUP(Ventas[[#This Row],[Código]],Productos[],5,FALSE))</f>
        <v/>
      </c>
      <c r="H6373" s="23" t="str">
        <f>IF(ISBLANK(Ventas[[#This Row],[Código]]),"",Ventas[[#This Row],[Precio Unitario]]*Ventas[[#This Row],[Cantidad]])</f>
        <v/>
      </c>
      <c r="I6373" s="1" t="str">
        <f>IF(ISBLANK(Ventas[[#This Row],[Código]]),"",SUM(Ventas[[#This Row],[Monto]],I6372))</f>
        <v/>
      </c>
    </row>
    <row r="6374" spans="3:9" x14ac:dyDescent="0.25">
      <c r="C6374" t="str">
        <f>IF(ISBLANK(Ventas[[#This Row],[Código]]),"",VLOOKUP(Ventas[[#This Row],[Código]],Productos[],2,FALSE))</f>
        <v/>
      </c>
      <c r="D6374" t="str">
        <f>IF(ISBLANK(Ventas[[#This Row],[Código]]),"",VLOOKUP(Ventas[[#This Row],[Código]],Productos[],3,FALSE))</f>
        <v/>
      </c>
      <c r="E6374" s="22"/>
      <c r="F6374" s="1" t="str">
        <f>IF(ISBLANK(Ventas[[#This Row],[Código]]),"",VLOOKUP(Ventas[[#This Row],[Código]],Productos[],4,FALSE))</f>
        <v/>
      </c>
      <c r="G6374" s="1" t="str">
        <f>IF(ISBLANK(Ventas[[#This Row],[Código]]),"",VLOOKUP(Ventas[[#This Row],[Código]],Productos[],5,FALSE))</f>
        <v/>
      </c>
      <c r="H6374" s="23" t="str">
        <f>IF(ISBLANK(Ventas[[#This Row],[Código]]),"",Ventas[[#This Row],[Precio Unitario]]*Ventas[[#This Row],[Cantidad]])</f>
        <v/>
      </c>
      <c r="I6374" s="1" t="str">
        <f>IF(ISBLANK(Ventas[[#This Row],[Código]]),"",SUM(Ventas[[#This Row],[Monto]],I6373))</f>
        <v/>
      </c>
    </row>
    <row r="6375" spans="3:9" x14ac:dyDescent="0.25">
      <c r="C6375" t="str">
        <f>IF(ISBLANK(Ventas[[#This Row],[Código]]),"",VLOOKUP(Ventas[[#This Row],[Código]],Productos[],2,FALSE))</f>
        <v/>
      </c>
      <c r="D6375" t="str">
        <f>IF(ISBLANK(Ventas[[#This Row],[Código]]),"",VLOOKUP(Ventas[[#This Row],[Código]],Productos[],3,FALSE))</f>
        <v/>
      </c>
      <c r="E6375" s="22"/>
      <c r="F6375" s="1" t="str">
        <f>IF(ISBLANK(Ventas[[#This Row],[Código]]),"",VLOOKUP(Ventas[[#This Row],[Código]],Productos[],4,FALSE))</f>
        <v/>
      </c>
      <c r="G6375" s="1" t="str">
        <f>IF(ISBLANK(Ventas[[#This Row],[Código]]),"",VLOOKUP(Ventas[[#This Row],[Código]],Productos[],5,FALSE))</f>
        <v/>
      </c>
      <c r="H6375" s="23" t="str">
        <f>IF(ISBLANK(Ventas[[#This Row],[Código]]),"",Ventas[[#This Row],[Precio Unitario]]*Ventas[[#This Row],[Cantidad]])</f>
        <v/>
      </c>
      <c r="I6375" s="1" t="str">
        <f>IF(ISBLANK(Ventas[[#This Row],[Código]]),"",SUM(Ventas[[#This Row],[Monto]],I6374))</f>
        <v/>
      </c>
    </row>
    <row r="6376" spans="3:9" x14ac:dyDescent="0.25">
      <c r="C6376" t="str">
        <f>IF(ISBLANK(Ventas[[#This Row],[Código]]),"",VLOOKUP(Ventas[[#This Row],[Código]],Productos[],2,FALSE))</f>
        <v/>
      </c>
      <c r="D6376" t="str">
        <f>IF(ISBLANK(Ventas[[#This Row],[Código]]),"",VLOOKUP(Ventas[[#This Row],[Código]],Productos[],3,FALSE))</f>
        <v/>
      </c>
      <c r="E6376" s="22"/>
      <c r="F6376" s="1" t="str">
        <f>IF(ISBLANK(Ventas[[#This Row],[Código]]),"",VLOOKUP(Ventas[[#This Row],[Código]],Productos[],4,FALSE))</f>
        <v/>
      </c>
      <c r="G6376" s="1" t="str">
        <f>IF(ISBLANK(Ventas[[#This Row],[Código]]),"",VLOOKUP(Ventas[[#This Row],[Código]],Productos[],5,FALSE))</f>
        <v/>
      </c>
      <c r="H6376" s="23" t="str">
        <f>IF(ISBLANK(Ventas[[#This Row],[Código]]),"",Ventas[[#This Row],[Precio Unitario]]*Ventas[[#This Row],[Cantidad]])</f>
        <v/>
      </c>
      <c r="I6376" s="1" t="str">
        <f>IF(ISBLANK(Ventas[[#This Row],[Código]]),"",SUM(Ventas[[#This Row],[Monto]],I6375))</f>
        <v/>
      </c>
    </row>
    <row r="6377" spans="3:9" x14ac:dyDescent="0.25">
      <c r="C6377" t="str">
        <f>IF(ISBLANK(Ventas[[#This Row],[Código]]),"",VLOOKUP(Ventas[[#This Row],[Código]],Productos[],2,FALSE))</f>
        <v/>
      </c>
      <c r="D6377" t="str">
        <f>IF(ISBLANK(Ventas[[#This Row],[Código]]),"",VLOOKUP(Ventas[[#This Row],[Código]],Productos[],3,FALSE))</f>
        <v/>
      </c>
      <c r="E6377" s="22"/>
      <c r="F6377" s="1" t="str">
        <f>IF(ISBLANK(Ventas[[#This Row],[Código]]),"",VLOOKUP(Ventas[[#This Row],[Código]],Productos[],4,FALSE))</f>
        <v/>
      </c>
      <c r="G6377" s="1" t="str">
        <f>IF(ISBLANK(Ventas[[#This Row],[Código]]),"",VLOOKUP(Ventas[[#This Row],[Código]],Productos[],5,FALSE))</f>
        <v/>
      </c>
      <c r="H6377" s="23" t="str">
        <f>IF(ISBLANK(Ventas[[#This Row],[Código]]),"",Ventas[[#This Row],[Precio Unitario]]*Ventas[[#This Row],[Cantidad]])</f>
        <v/>
      </c>
      <c r="I6377" s="1" t="str">
        <f>IF(ISBLANK(Ventas[[#This Row],[Código]]),"",SUM(Ventas[[#This Row],[Monto]],I6376))</f>
        <v/>
      </c>
    </row>
    <row r="6378" spans="3:9" x14ac:dyDescent="0.25">
      <c r="C6378" t="str">
        <f>IF(ISBLANK(Ventas[[#This Row],[Código]]),"",VLOOKUP(Ventas[[#This Row],[Código]],Productos[],2,FALSE))</f>
        <v/>
      </c>
      <c r="D6378" t="str">
        <f>IF(ISBLANK(Ventas[[#This Row],[Código]]),"",VLOOKUP(Ventas[[#This Row],[Código]],Productos[],3,FALSE))</f>
        <v/>
      </c>
      <c r="E6378" s="22"/>
      <c r="F6378" s="1" t="str">
        <f>IF(ISBLANK(Ventas[[#This Row],[Código]]),"",VLOOKUP(Ventas[[#This Row],[Código]],Productos[],4,FALSE))</f>
        <v/>
      </c>
      <c r="G6378" s="1" t="str">
        <f>IF(ISBLANK(Ventas[[#This Row],[Código]]),"",VLOOKUP(Ventas[[#This Row],[Código]],Productos[],5,FALSE))</f>
        <v/>
      </c>
      <c r="H6378" s="23" t="str">
        <f>IF(ISBLANK(Ventas[[#This Row],[Código]]),"",Ventas[[#This Row],[Precio Unitario]]*Ventas[[#This Row],[Cantidad]])</f>
        <v/>
      </c>
      <c r="I6378" s="1" t="str">
        <f>IF(ISBLANK(Ventas[[#This Row],[Código]]),"",SUM(Ventas[[#This Row],[Monto]],I6377))</f>
        <v/>
      </c>
    </row>
    <row r="6379" spans="3:9" x14ac:dyDescent="0.25">
      <c r="C6379" t="str">
        <f>IF(ISBLANK(Ventas[[#This Row],[Código]]),"",VLOOKUP(Ventas[[#This Row],[Código]],Productos[],2,FALSE))</f>
        <v/>
      </c>
      <c r="D6379" t="str">
        <f>IF(ISBLANK(Ventas[[#This Row],[Código]]),"",VLOOKUP(Ventas[[#This Row],[Código]],Productos[],3,FALSE))</f>
        <v/>
      </c>
      <c r="E6379" s="22"/>
      <c r="F6379" s="1" t="str">
        <f>IF(ISBLANK(Ventas[[#This Row],[Código]]),"",VLOOKUP(Ventas[[#This Row],[Código]],Productos[],4,FALSE))</f>
        <v/>
      </c>
      <c r="G6379" s="1" t="str">
        <f>IF(ISBLANK(Ventas[[#This Row],[Código]]),"",VLOOKUP(Ventas[[#This Row],[Código]],Productos[],5,FALSE))</f>
        <v/>
      </c>
      <c r="H6379" s="23" t="str">
        <f>IF(ISBLANK(Ventas[[#This Row],[Código]]),"",Ventas[[#This Row],[Precio Unitario]]*Ventas[[#This Row],[Cantidad]])</f>
        <v/>
      </c>
      <c r="I6379" s="1" t="str">
        <f>IF(ISBLANK(Ventas[[#This Row],[Código]]),"",SUM(Ventas[[#This Row],[Monto]],I6378))</f>
        <v/>
      </c>
    </row>
    <row r="6380" spans="3:9" x14ac:dyDescent="0.25">
      <c r="C6380" t="str">
        <f>IF(ISBLANK(Ventas[[#This Row],[Código]]),"",VLOOKUP(Ventas[[#This Row],[Código]],Productos[],2,FALSE))</f>
        <v/>
      </c>
      <c r="D6380" t="str">
        <f>IF(ISBLANK(Ventas[[#This Row],[Código]]),"",VLOOKUP(Ventas[[#This Row],[Código]],Productos[],3,FALSE))</f>
        <v/>
      </c>
      <c r="E6380" s="22"/>
      <c r="F6380" s="1" t="str">
        <f>IF(ISBLANK(Ventas[[#This Row],[Código]]),"",VLOOKUP(Ventas[[#This Row],[Código]],Productos[],4,FALSE))</f>
        <v/>
      </c>
      <c r="G6380" s="1" t="str">
        <f>IF(ISBLANK(Ventas[[#This Row],[Código]]),"",VLOOKUP(Ventas[[#This Row],[Código]],Productos[],5,FALSE))</f>
        <v/>
      </c>
      <c r="H6380" s="23" t="str">
        <f>IF(ISBLANK(Ventas[[#This Row],[Código]]),"",Ventas[[#This Row],[Precio Unitario]]*Ventas[[#This Row],[Cantidad]])</f>
        <v/>
      </c>
      <c r="I6380" s="1" t="str">
        <f>IF(ISBLANK(Ventas[[#This Row],[Código]]),"",SUM(Ventas[[#This Row],[Monto]],I6379))</f>
        <v/>
      </c>
    </row>
    <row r="6381" spans="3:9" x14ac:dyDescent="0.25">
      <c r="C6381" t="str">
        <f>IF(ISBLANK(Ventas[[#This Row],[Código]]),"",VLOOKUP(Ventas[[#This Row],[Código]],Productos[],2,FALSE))</f>
        <v/>
      </c>
      <c r="D6381" t="str">
        <f>IF(ISBLANK(Ventas[[#This Row],[Código]]),"",VLOOKUP(Ventas[[#This Row],[Código]],Productos[],3,FALSE))</f>
        <v/>
      </c>
      <c r="E6381" s="22"/>
      <c r="F6381" s="1" t="str">
        <f>IF(ISBLANK(Ventas[[#This Row],[Código]]),"",VLOOKUP(Ventas[[#This Row],[Código]],Productos[],4,FALSE))</f>
        <v/>
      </c>
      <c r="G6381" s="1" t="str">
        <f>IF(ISBLANK(Ventas[[#This Row],[Código]]),"",VLOOKUP(Ventas[[#This Row],[Código]],Productos[],5,FALSE))</f>
        <v/>
      </c>
      <c r="H6381" s="23" t="str">
        <f>IF(ISBLANK(Ventas[[#This Row],[Código]]),"",Ventas[[#This Row],[Precio Unitario]]*Ventas[[#This Row],[Cantidad]])</f>
        <v/>
      </c>
      <c r="I6381" s="1" t="str">
        <f>IF(ISBLANK(Ventas[[#This Row],[Código]]),"",SUM(Ventas[[#This Row],[Monto]],I6380))</f>
        <v/>
      </c>
    </row>
    <row r="6382" spans="3:9" x14ac:dyDescent="0.25">
      <c r="C6382" t="str">
        <f>IF(ISBLANK(Ventas[[#This Row],[Código]]),"",VLOOKUP(Ventas[[#This Row],[Código]],Productos[],2,FALSE))</f>
        <v/>
      </c>
      <c r="D6382" t="str">
        <f>IF(ISBLANK(Ventas[[#This Row],[Código]]),"",VLOOKUP(Ventas[[#This Row],[Código]],Productos[],3,FALSE))</f>
        <v/>
      </c>
      <c r="E6382" s="22"/>
      <c r="F6382" s="1" t="str">
        <f>IF(ISBLANK(Ventas[[#This Row],[Código]]),"",VLOOKUP(Ventas[[#This Row],[Código]],Productos[],4,FALSE))</f>
        <v/>
      </c>
      <c r="G6382" s="1" t="str">
        <f>IF(ISBLANK(Ventas[[#This Row],[Código]]),"",VLOOKUP(Ventas[[#This Row],[Código]],Productos[],5,FALSE))</f>
        <v/>
      </c>
      <c r="H6382" s="23" t="str">
        <f>IF(ISBLANK(Ventas[[#This Row],[Código]]),"",Ventas[[#This Row],[Precio Unitario]]*Ventas[[#This Row],[Cantidad]])</f>
        <v/>
      </c>
      <c r="I6382" s="1" t="str">
        <f>IF(ISBLANK(Ventas[[#This Row],[Código]]),"",SUM(Ventas[[#This Row],[Monto]],I6381))</f>
        <v/>
      </c>
    </row>
    <row r="6383" spans="3:9" x14ac:dyDescent="0.25">
      <c r="C6383" t="str">
        <f>IF(ISBLANK(Ventas[[#This Row],[Código]]),"",VLOOKUP(Ventas[[#This Row],[Código]],Productos[],2,FALSE))</f>
        <v/>
      </c>
      <c r="D6383" t="str">
        <f>IF(ISBLANK(Ventas[[#This Row],[Código]]),"",VLOOKUP(Ventas[[#This Row],[Código]],Productos[],3,FALSE))</f>
        <v/>
      </c>
      <c r="E6383" s="22"/>
      <c r="F6383" s="1" t="str">
        <f>IF(ISBLANK(Ventas[[#This Row],[Código]]),"",VLOOKUP(Ventas[[#This Row],[Código]],Productos[],4,FALSE))</f>
        <v/>
      </c>
      <c r="G6383" s="1" t="str">
        <f>IF(ISBLANK(Ventas[[#This Row],[Código]]),"",VLOOKUP(Ventas[[#This Row],[Código]],Productos[],5,FALSE))</f>
        <v/>
      </c>
      <c r="H6383" s="23" t="str">
        <f>IF(ISBLANK(Ventas[[#This Row],[Código]]),"",Ventas[[#This Row],[Precio Unitario]]*Ventas[[#This Row],[Cantidad]])</f>
        <v/>
      </c>
      <c r="I6383" s="1" t="str">
        <f>IF(ISBLANK(Ventas[[#This Row],[Código]]),"",SUM(Ventas[[#This Row],[Monto]],I6382))</f>
        <v/>
      </c>
    </row>
    <row r="6384" spans="3:9" x14ac:dyDescent="0.25">
      <c r="C6384" t="str">
        <f>IF(ISBLANK(Ventas[[#This Row],[Código]]),"",VLOOKUP(Ventas[[#This Row],[Código]],Productos[],2,FALSE))</f>
        <v/>
      </c>
      <c r="D6384" t="str">
        <f>IF(ISBLANK(Ventas[[#This Row],[Código]]),"",VLOOKUP(Ventas[[#This Row],[Código]],Productos[],3,FALSE))</f>
        <v/>
      </c>
      <c r="E6384" s="22"/>
      <c r="F6384" s="1" t="str">
        <f>IF(ISBLANK(Ventas[[#This Row],[Código]]),"",VLOOKUP(Ventas[[#This Row],[Código]],Productos[],4,FALSE))</f>
        <v/>
      </c>
      <c r="G6384" s="1" t="str">
        <f>IF(ISBLANK(Ventas[[#This Row],[Código]]),"",VLOOKUP(Ventas[[#This Row],[Código]],Productos[],5,FALSE))</f>
        <v/>
      </c>
      <c r="H6384" s="23" t="str">
        <f>IF(ISBLANK(Ventas[[#This Row],[Código]]),"",Ventas[[#This Row],[Precio Unitario]]*Ventas[[#This Row],[Cantidad]])</f>
        <v/>
      </c>
      <c r="I6384" s="1" t="str">
        <f>IF(ISBLANK(Ventas[[#This Row],[Código]]),"",SUM(Ventas[[#This Row],[Monto]],I6383))</f>
        <v/>
      </c>
    </row>
    <row r="6385" spans="3:9" x14ac:dyDescent="0.25">
      <c r="C6385" t="str">
        <f>IF(ISBLANK(Ventas[[#This Row],[Código]]),"",VLOOKUP(Ventas[[#This Row],[Código]],Productos[],2,FALSE))</f>
        <v/>
      </c>
      <c r="D6385" t="str">
        <f>IF(ISBLANK(Ventas[[#This Row],[Código]]),"",VLOOKUP(Ventas[[#This Row],[Código]],Productos[],3,FALSE))</f>
        <v/>
      </c>
      <c r="E6385" s="22"/>
      <c r="F6385" s="1" t="str">
        <f>IF(ISBLANK(Ventas[[#This Row],[Código]]),"",VLOOKUP(Ventas[[#This Row],[Código]],Productos[],4,FALSE))</f>
        <v/>
      </c>
      <c r="G6385" s="1" t="str">
        <f>IF(ISBLANK(Ventas[[#This Row],[Código]]),"",VLOOKUP(Ventas[[#This Row],[Código]],Productos[],5,FALSE))</f>
        <v/>
      </c>
      <c r="H6385" s="23" t="str">
        <f>IF(ISBLANK(Ventas[[#This Row],[Código]]),"",Ventas[[#This Row],[Precio Unitario]]*Ventas[[#This Row],[Cantidad]])</f>
        <v/>
      </c>
      <c r="I6385" s="1" t="str">
        <f>IF(ISBLANK(Ventas[[#This Row],[Código]]),"",SUM(Ventas[[#This Row],[Monto]],I6384))</f>
        <v/>
      </c>
    </row>
    <row r="6386" spans="3:9" x14ac:dyDescent="0.25">
      <c r="C6386" t="str">
        <f>IF(ISBLANK(Ventas[[#This Row],[Código]]),"",VLOOKUP(Ventas[[#This Row],[Código]],Productos[],2,FALSE))</f>
        <v/>
      </c>
      <c r="D6386" t="str">
        <f>IF(ISBLANK(Ventas[[#This Row],[Código]]),"",VLOOKUP(Ventas[[#This Row],[Código]],Productos[],3,FALSE))</f>
        <v/>
      </c>
      <c r="E6386" s="22"/>
      <c r="F6386" s="1" t="str">
        <f>IF(ISBLANK(Ventas[[#This Row],[Código]]),"",VLOOKUP(Ventas[[#This Row],[Código]],Productos[],4,FALSE))</f>
        <v/>
      </c>
      <c r="G6386" s="1" t="str">
        <f>IF(ISBLANK(Ventas[[#This Row],[Código]]),"",VLOOKUP(Ventas[[#This Row],[Código]],Productos[],5,FALSE))</f>
        <v/>
      </c>
      <c r="H6386" s="23" t="str">
        <f>IF(ISBLANK(Ventas[[#This Row],[Código]]),"",Ventas[[#This Row],[Precio Unitario]]*Ventas[[#This Row],[Cantidad]])</f>
        <v/>
      </c>
      <c r="I6386" s="1" t="str">
        <f>IF(ISBLANK(Ventas[[#This Row],[Código]]),"",SUM(Ventas[[#This Row],[Monto]],I6385))</f>
        <v/>
      </c>
    </row>
    <row r="6387" spans="3:9" x14ac:dyDescent="0.25">
      <c r="C6387" t="str">
        <f>IF(ISBLANK(Ventas[[#This Row],[Código]]),"",VLOOKUP(Ventas[[#This Row],[Código]],Productos[],2,FALSE))</f>
        <v/>
      </c>
      <c r="D6387" t="str">
        <f>IF(ISBLANK(Ventas[[#This Row],[Código]]),"",VLOOKUP(Ventas[[#This Row],[Código]],Productos[],3,FALSE))</f>
        <v/>
      </c>
      <c r="E6387" s="22"/>
      <c r="F6387" s="1" t="str">
        <f>IF(ISBLANK(Ventas[[#This Row],[Código]]),"",VLOOKUP(Ventas[[#This Row],[Código]],Productos[],4,FALSE))</f>
        <v/>
      </c>
      <c r="G6387" s="1" t="str">
        <f>IF(ISBLANK(Ventas[[#This Row],[Código]]),"",VLOOKUP(Ventas[[#This Row],[Código]],Productos[],5,FALSE))</f>
        <v/>
      </c>
      <c r="H6387" s="23" t="str">
        <f>IF(ISBLANK(Ventas[[#This Row],[Código]]),"",Ventas[[#This Row],[Precio Unitario]]*Ventas[[#This Row],[Cantidad]])</f>
        <v/>
      </c>
      <c r="I6387" s="1" t="str">
        <f>IF(ISBLANK(Ventas[[#This Row],[Código]]),"",SUM(Ventas[[#This Row],[Monto]],I6386))</f>
        <v/>
      </c>
    </row>
    <row r="6388" spans="3:9" x14ac:dyDescent="0.25">
      <c r="C6388" t="str">
        <f>IF(ISBLANK(Ventas[[#This Row],[Código]]),"",VLOOKUP(Ventas[[#This Row],[Código]],Productos[],2,FALSE))</f>
        <v/>
      </c>
      <c r="D6388" t="str">
        <f>IF(ISBLANK(Ventas[[#This Row],[Código]]),"",VLOOKUP(Ventas[[#This Row],[Código]],Productos[],3,FALSE))</f>
        <v/>
      </c>
      <c r="E6388" s="22"/>
      <c r="F6388" s="1" t="str">
        <f>IF(ISBLANK(Ventas[[#This Row],[Código]]),"",VLOOKUP(Ventas[[#This Row],[Código]],Productos[],4,FALSE))</f>
        <v/>
      </c>
      <c r="G6388" s="1" t="str">
        <f>IF(ISBLANK(Ventas[[#This Row],[Código]]),"",VLOOKUP(Ventas[[#This Row],[Código]],Productos[],5,FALSE))</f>
        <v/>
      </c>
      <c r="H6388" s="23" t="str">
        <f>IF(ISBLANK(Ventas[[#This Row],[Código]]),"",Ventas[[#This Row],[Precio Unitario]]*Ventas[[#This Row],[Cantidad]])</f>
        <v/>
      </c>
      <c r="I6388" s="1" t="str">
        <f>IF(ISBLANK(Ventas[[#This Row],[Código]]),"",SUM(Ventas[[#This Row],[Monto]],I6387))</f>
        <v/>
      </c>
    </row>
    <row r="6389" spans="3:9" x14ac:dyDescent="0.25">
      <c r="C6389" t="str">
        <f>IF(ISBLANK(Ventas[[#This Row],[Código]]),"",VLOOKUP(Ventas[[#This Row],[Código]],Productos[],2,FALSE))</f>
        <v/>
      </c>
      <c r="D6389" t="str">
        <f>IF(ISBLANK(Ventas[[#This Row],[Código]]),"",VLOOKUP(Ventas[[#This Row],[Código]],Productos[],3,FALSE))</f>
        <v/>
      </c>
      <c r="E6389" s="22"/>
      <c r="F6389" s="1" t="str">
        <f>IF(ISBLANK(Ventas[[#This Row],[Código]]),"",VLOOKUP(Ventas[[#This Row],[Código]],Productos[],4,FALSE))</f>
        <v/>
      </c>
      <c r="G6389" s="1" t="str">
        <f>IF(ISBLANK(Ventas[[#This Row],[Código]]),"",VLOOKUP(Ventas[[#This Row],[Código]],Productos[],5,FALSE))</f>
        <v/>
      </c>
      <c r="H6389" s="23" t="str">
        <f>IF(ISBLANK(Ventas[[#This Row],[Código]]),"",Ventas[[#This Row],[Precio Unitario]]*Ventas[[#This Row],[Cantidad]])</f>
        <v/>
      </c>
      <c r="I6389" s="1" t="str">
        <f>IF(ISBLANK(Ventas[[#This Row],[Código]]),"",SUM(Ventas[[#This Row],[Monto]],I6388))</f>
        <v/>
      </c>
    </row>
    <row r="6390" spans="3:9" x14ac:dyDescent="0.25">
      <c r="C6390" t="str">
        <f>IF(ISBLANK(Ventas[[#This Row],[Código]]),"",VLOOKUP(Ventas[[#This Row],[Código]],Productos[],2,FALSE))</f>
        <v/>
      </c>
      <c r="D6390" t="str">
        <f>IF(ISBLANK(Ventas[[#This Row],[Código]]),"",VLOOKUP(Ventas[[#This Row],[Código]],Productos[],3,FALSE))</f>
        <v/>
      </c>
      <c r="E6390" s="22"/>
      <c r="F6390" s="1" t="str">
        <f>IF(ISBLANK(Ventas[[#This Row],[Código]]),"",VLOOKUP(Ventas[[#This Row],[Código]],Productos[],4,FALSE))</f>
        <v/>
      </c>
      <c r="G6390" s="1" t="str">
        <f>IF(ISBLANK(Ventas[[#This Row],[Código]]),"",VLOOKUP(Ventas[[#This Row],[Código]],Productos[],5,FALSE))</f>
        <v/>
      </c>
      <c r="H6390" s="23" t="str">
        <f>IF(ISBLANK(Ventas[[#This Row],[Código]]),"",Ventas[[#This Row],[Precio Unitario]]*Ventas[[#This Row],[Cantidad]])</f>
        <v/>
      </c>
      <c r="I6390" s="1" t="str">
        <f>IF(ISBLANK(Ventas[[#This Row],[Código]]),"",SUM(Ventas[[#This Row],[Monto]],I6389))</f>
        <v/>
      </c>
    </row>
    <row r="6391" spans="3:9" x14ac:dyDescent="0.25">
      <c r="C6391" t="str">
        <f>IF(ISBLANK(Ventas[[#This Row],[Código]]),"",VLOOKUP(Ventas[[#This Row],[Código]],Productos[],2,FALSE))</f>
        <v/>
      </c>
      <c r="D6391" t="str">
        <f>IF(ISBLANK(Ventas[[#This Row],[Código]]),"",VLOOKUP(Ventas[[#This Row],[Código]],Productos[],3,FALSE))</f>
        <v/>
      </c>
      <c r="E6391" s="22"/>
      <c r="F6391" s="1" t="str">
        <f>IF(ISBLANK(Ventas[[#This Row],[Código]]),"",VLOOKUP(Ventas[[#This Row],[Código]],Productos[],4,FALSE))</f>
        <v/>
      </c>
      <c r="G6391" s="1" t="str">
        <f>IF(ISBLANK(Ventas[[#This Row],[Código]]),"",VLOOKUP(Ventas[[#This Row],[Código]],Productos[],5,FALSE))</f>
        <v/>
      </c>
      <c r="H6391" s="23" t="str">
        <f>IF(ISBLANK(Ventas[[#This Row],[Código]]),"",Ventas[[#This Row],[Precio Unitario]]*Ventas[[#This Row],[Cantidad]])</f>
        <v/>
      </c>
      <c r="I6391" s="1" t="str">
        <f>IF(ISBLANK(Ventas[[#This Row],[Código]]),"",SUM(Ventas[[#This Row],[Monto]],I6390))</f>
        <v/>
      </c>
    </row>
    <row r="6392" spans="3:9" x14ac:dyDescent="0.25">
      <c r="C6392" t="str">
        <f>IF(ISBLANK(Ventas[[#This Row],[Código]]),"",VLOOKUP(Ventas[[#This Row],[Código]],Productos[],2,FALSE))</f>
        <v/>
      </c>
      <c r="D6392" t="str">
        <f>IF(ISBLANK(Ventas[[#This Row],[Código]]),"",VLOOKUP(Ventas[[#This Row],[Código]],Productos[],3,FALSE))</f>
        <v/>
      </c>
      <c r="E6392" s="22"/>
      <c r="F6392" s="1" t="str">
        <f>IF(ISBLANK(Ventas[[#This Row],[Código]]),"",VLOOKUP(Ventas[[#This Row],[Código]],Productos[],4,FALSE))</f>
        <v/>
      </c>
      <c r="G6392" s="1" t="str">
        <f>IF(ISBLANK(Ventas[[#This Row],[Código]]),"",VLOOKUP(Ventas[[#This Row],[Código]],Productos[],5,FALSE))</f>
        <v/>
      </c>
      <c r="H6392" s="23" t="str">
        <f>IF(ISBLANK(Ventas[[#This Row],[Código]]),"",Ventas[[#This Row],[Precio Unitario]]*Ventas[[#This Row],[Cantidad]])</f>
        <v/>
      </c>
      <c r="I6392" s="1" t="str">
        <f>IF(ISBLANK(Ventas[[#This Row],[Código]]),"",SUM(Ventas[[#This Row],[Monto]],I6391))</f>
        <v/>
      </c>
    </row>
    <row r="6393" spans="3:9" x14ac:dyDescent="0.25">
      <c r="C6393" t="str">
        <f>IF(ISBLANK(Ventas[[#This Row],[Código]]),"",VLOOKUP(Ventas[[#This Row],[Código]],Productos[],2,FALSE))</f>
        <v/>
      </c>
      <c r="D6393" t="str">
        <f>IF(ISBLANK(Ventas[[#This Row],[Código]]),"",VLOOKUP(Ventas[[#This Row],[Código]],Productos[],3,FALSE))</f>
        <v/>
      </c>
      <c r="E6393" s="22"/>
      <c r="F6393" s="1" t="str">
        <f>IF(ISBLANK(Ventas[[#This Row],[Código]]),"",VLOOKUP(Ventas[[#This Row],[Código]],Productos[],4,FALSE))</f>
        <v/>
      </c>
      <c r="G6393" s="1" t="str">
        <f>IF(ISBLANK(Ventas[[#This Row],[Código]]),"",VLOOKUP(Ventas[[#This Row],[Código]],Productos[],5,FALSE))</f>
        <v/>
      </c>
      <c r="H6393" s="23" t="str">
        <f>IF(ISBLANK(Ventas[[#This Row],[Código]]),"",Ventas[[#This Row],[Precio Unitario]]*Ventas[[#This Row],[Cantidad]])</f>
        <v/>
      </c>
      <c r="I6393" s="1" t="str">
        <f>IF(ISBLANK(Ventas[[#This Row],[Código]]),"",SUM(Ventas[[#This Row],[Monto]],I6392))</f>
        <v/>
      </c>
    </row>
    <row r="6394" spans="3:9" x14ac:dyDescent="0.25">
      <c r="C6394" t="str">
        <f>IF(ISBLANK(Ventas[[#This Row],[Código]]),"",VLOOKUP(Ventas[[#This Row],[Código]],Productos[],2,FALSE))</f>
        <v/>
      </c>
      <c r="D6394" t="str">
        <f>IF(ISBLANK(Ventas[[#This Row],[Código]]),"",VLOOKUP(Ventas[[#This Row],[Código]],Productos[],3,FALSE))</f>
        <v/>
      </c>
      <c r="E6394" s="22"/>
      <c r="F6394" s="1" t="str">
        <f>IF(ISBLANK(Ventas[[#This Row],[Código]]),"",VLOOKUP(Ventas[[#This Row],[Código]],Productos[],4,FALSE))</f>
        <v/>
      </c>
      <c r="G6394" s="1" t="str">
        <f>IF(ISBLANK(Ventas[[#This Row],[Código]]),"",VLOOKUP(Ventas[[#This Row],[Código]],Productos[],5,FALSE))</f>
        <v/>
      </c>
      <c r="H6394" s="23" t="str">
        <f>IF(ISBLANK(Ventas[[#This Row],[Código]]),"",Ventas[[#This Row],[Precio Unitario]]*Ventas[[#This Row],[Cantidad]])</f>
        <v/>
      </c>
      <c r="I6394" s="1" t="str">
        <f>IF(ISBLANK(Ventas[[#This Row],[Código]]),"",SUM(Ventas[[#This Row],[Monto]],I6393))</f>
        <v/>
      </c>
    </row>
    <row r="6395" spans="3:9" x14ac:dyDescent="0.25">
      <c r="C6395" t="str">
        <f>IF(ISBLANK(Ventas[[#This Row],[Código]]),"",VLOOKUP(Ventas[[#This Row],[Código]],Productos[],2,FALSE))</f>
        <v/>
      </c>
      <c r="D6395" t="str">
        <f>IF(ISBLANK(Ventas[[#This Row],[Código]]),"",VLOOKUP(Ventas[[#This Row],[Código]],Productos[],3,FALSE))</f>
        <v/>
      </c>
      <c r="E6395" s="22"/>
      <c r="F6395" s="1" t="str">
        <f>IF(ISBLANK(Ventas[[#This Row],[Código]]),"",VLOOKUP(Ventas[[#This Row],[Código]],Productos[],4,FALSE))</f>
        <v/>
      </c>
      <c r="G6395" s="1" t="str">
        <f>IF(ISBLANK(Ventas[[#This Row],[Código]]),"",VLOOKUP(Ventas[[#This Row],[Código]],Productos[],5,FALSE))</f>
        <v/>
      </c>
      <c r="H6395" s="23" t="str">
        <f>IF(ISBLANK(Ventas[[#This Row],[Código]]),"",Ventas[[#This Row],[Precio Unitario]]*Ventas[[#This Row],[Cantidad]])</f>
        <v/>
      </c>
      <c r="I6395" s="1" t="str">
        <f>IF(ISBLANK(Ventas[[#This Row],[Código]]),"",SUM(Ventas[[#This Row],[Monto]],I6394))</f>
        <v/>
      </c>
    </row>
    <row r="6396" spans="3:9" x14ac:dyDescent="0.25">
      <c r="C6396" t="str">
        <f>IF(ISBLANK(Ventas[[#This Row],[Código]]),"",VLOOKUP(Ventas[[#This Row],[Código]],Productos[],2,FALSE))</f>
        <v/>
      </c>
      <c r="D6396" t="str">
        <f>IF(ISBLANK(Ventas[[#This Row],[Código]]),"",VLOOKUP(Ventas[[#This Row],[Código]],Productos[],3,FALSE))</f>
        <v/>
      </c>
      <c r="E6396" s="22"/>
      <c r="F6396" s="1" t="str">
        <f>IF(ISBLANK(Ventas[[#This Row],[Código]]),"",VLOOKUP(Ventas[[#This Row],[Código]],Productos[],4,FALSE))</f>
        <v/>
      </c>
      <c r="G6396" s="1" t="str">
        <f>IF(ISBLANK(Ventas[[#This Row],[Código]]),"",VLOOKUP(Ventas[[#This Row],[Código]],Productos[],5,FALSE))</f>
        <v/>
      </c>
      <c r="H6396" s="23" t="str">
        <f>IF(ISBLANK(Ventas[[#This Row],[Código]]),"",Ventas[[#This Row],[Precio Unitario]]*Ventas[[#This Row],[Cantidad]])</f>
        <v/>
      </c>
      <c r="I6396" s="1" t="str">
        <f>IF(ISBLANK(Ventas[[#This Row],[Código]]),"",SUM(Ventas[[#This Row],[Monto]],I6395))</f>
        <v/>
      </c>
    </row>
    <row r="6397" spans="3:9" x14ac:dyDescent="0.25">
      <c r="C6397" t="str">
        <f>IF(ISBLANK(Ventas[[#This Row],[Código]]),"",VLOOKUP(Ventas[[#This Row],[Código]],Productos[],2,FALSE))</f>
        <v/>
      </c>
      <c r="D6397" t="str">
        <f>IF(ISBLANK(Ventas[[#This Row],[Código]]),"",VLOOKUP(Ventas[[#This Row],[Código]],Productos[],3,FALSE))</f>
        <v/>
      </c>
      <c r="E6397" s="22"/>
      <c r="F6397" s="1" t="str">
        <f>IF(ISBLANK(Ventas[[#This Row],[Código]]),"",VLOOKUP(Ventas[[#This Row],[Código]],Productos[],4,FALSE))</f>
        <v/>
      </c>
      <c r="G6397" s="1" t="str">
        <f>IF(ISBLANK(Ventas[[#This Row],[Código]]),"",VLOOKUP(Ventas[[#This Row],[Código]],Productos[],5,FALSE))</f>
        <v/>
      </c>
      <c r="H6397" s="23" t="str">
        <f>IF(ISBLANK(Ventas[[#This Row],[Código]]),"",Ventas[[#This Row],[Precio Unitario]]*Ventas[[#This Row],[Cantidad]])</f>
        <v/>
      </c>
      <c r="I6397" s="1" t="str">
        <f>IF(ISBLANK(Ventas[[#This Row],[Código]]),"",SUM(Ventas[[#This Row],[Monto]],I6396))</f>
        <v/>
      </c>
    </row>
    <row r="6398" spans="3:9" x14ac:dyDescent="0.25">
      <c r="C6398" t="str">
        <f>IF(ISBLANK(Ventas[[#This Row],[Código]]),"",VLOOKUP(Ventas[[#This Row],[Código]],Productos[],2,FALSE))</f>
        <v/>
      </c>
      <c r="D6398" t="str">
        <f>IF(ISBLANK(Ventas[[#This Row],[Código]]),"",VLOOKUP(Ventas[[#This Row],[Código]],Productos[],3,FALSE))</f>
        <v/>
      </c>
      <c r="E6398" s="22"/>
      <c r="F6398" s="1" t="str">
        <f>IF(ISBLANK(Ventas[[#This Row],[Código]]),"",VLOOKUP(Ventas[[#This Row],[Código]],Productos[],4,FALSE))</f>
        <v/>
      </c>
      <c r="G6398" s="1" t="str">
        <f>IF(ISBLANK(Ventas[[#This Row],[Código]]),"",VLOOKUP(Ventas[[#This Row],[Código]],Productos[],5,FALSE))</f>
        <v/>
      </c>
      <c r="H6398" s="23" t="str">
        <f>IF(ISBLANK(Ventas[[#This Row],[Código]]),"",Ventas[[#This Row],[Precio Unitario]]*Ventas[[#This Row],[Cantidad]])</f>
        <v/>
      </c>
      <c r="I6398" s="1" t="str">
        <f>IF(ISBLANK(Ventas[[#This Row],[Código]]),"",SUM(Ventas[[#This Row],[Monto]],I6397))</f>
        <v/>
      </c>
    </row>
    <row r="6399" spans="3:9" x14ac:dyDescent="0.25">
      <c r="C6399" t="str">
        <f>IF(ISBLANK(Ventas[[#This Row],[Código]]),"",VLOOKUP(Ventas[[#This Row],[Código]],Productos[],2,FALSE))</f>
        <v/>
      </c>
      <c r="D6399" t="str">
        <f>IF(ISBLANK(Ventas[[#This Row],[Código]]),"",VLOOKUP(Ventas[[#This Row],[Código]],Productos[],3,FALSE))</f>
        <v/>
      </c>
      <c r="E6399" s="22"/>
      <c r="F6399" s="1" t="str">
        <f>IF(ISBLANK(Ventas[[#This Row],[Código]]),"",VLOOKUP(Ventas[[#This Row],[Código]],Productos[],4,FALSE))</f>
        <v/>
      </c>
      <c r="G6399" s="1" t="str">
        <f>IF(ISBLANK(Ventas[[#This Row],[Código]]),"",VLOOKUP(Ventas[[#This Row],[Código]],Productos[],5,FALSE))</f>
        <v/>
      </c>
      <c r="H6399" s="23" t="str">
        <f>IF(ISBLANK(Ventas[[#This Row],[Código]]),"",Ventas[[#This Row],[Precio Unitario]]*Ventas[[#This Row],[Cantidad]])</f>
        <v/>
      </c>
      <c r="I6399" s="1" t="str">
        <f>IF(ISBLANK(Ventas[[#This Row],[Código]]),"",SUM(Ventas[[#This Row],[Monto]],I6398))</f>
        <v/>
      </c>
    </row>
    <row r="6400" spans="3:9" x14ac:dyDescent="0.25">
      <c r="C6400" t="str">
        <f>IF(ISBLANK(Ventas[[#This Row],[Código]]),"",VLOOKUP(Ventas[[#This Row],[Código]],Productos[],2,FALSE))</f>
        <v/>
      </c>
      <c r="D6400" t="str">
        <f>IF(ISBLANK(Ventas[[#This Row],[Código]]),"",VLOOKUP(Ventas[[#This Row],[Código]],Productos[],3,FALSE))</f>
        <v/>
      </c>
      <c r="E6400" s="22"/>
      <c r="F6400" s="1" t="str">
        <f>IF(ISBLANK(Ventas[[#This Row],[Código]]),"",VLOOKUP(Ventas[[#This Row],[Código]],Productos[],4,FALSE))</f>
        <v/>
      </c>
      <c r="G6400" s="1" t="str">
        <f>IF(ISBLANK(Ventas[[#This Row],[Código]]),"",VLOOKUP(Ventas[[#This Row],[Código]],Productos[],5,FALSE))</f>
        <v/>
      </c>
      <c r="H6400" s="23" t="str">
        <f>IF(ISBLANK(Ventas[[#This Row],[Código]]),"",Ventas[[#This Row],[Precio Unitario]]*Ventas[[#This Row],[Cantidad]])</f>
        <v/>
      </c>
      <c r="I6400" s="1" t="str">
        <f>IF(ISBLANK(Ventas[[#This Row],[Código]]),"",SUM(Ventas[[#This Row],[Monto]],I6399))</f>
        <v/>
      </c>
    </row>
    <row r="6401" spans="3:9" x14ac:dyDescent="0.25">
      <c r="C6401" t="str">
        <f>IF(ISBLANK(Ventas[[#This Row],[Código]]),"",VLOOKUP(Ventas[[#This Row],[Código]],Productos[],2,FALSE))</f>
        <v/>
      </c>
      <c r="D6401" t="str">
        <f>IF(ISBLANK(Ventas[[#This Row],[Código]]),"",VLOOKUP(Ventas[[#This Row],[Código]],Productos[],3,FALSE))</f>
        <v/>
      </c>
      <c r="E6401" s="22"/>
      <c r="F6401" s="1" t="str">
        <f>IF(ISBLANK(Ventas[[#This Row],[Código]]),"",VLOOKUP(Ventas[[#This Row],[Código]],Productos[],4,FALSE))</f>
        <v/>
      </c>
      <c r="G6401" s="1" t="str">
        <f>IF(ISBLANK(Ventas[[#This Row],[Código]]),"",VLOOKUP(Ventas[[#This Row],[Código]],Productos[],5,FALSE))</f>
        <v/>
      </c>
      <c r="H6401" s="23" t="str">
        <f>IF(ISBLANK(Ventas[[#This Row],[Código]]),"",Ventas[[#This Row],[Precio Unitario]]*Ventas[[#This Row],[Cantidad]])</f>
        <v/>
      </c>
      <c r="I6401" s="1" t="str">
        <f>IF(ISBLANK(Ventas[[#This Row],[Código]]),"",SUM(Ventas[[#This Row],[Monto]],I6400))</f>
        <v/>
      </c>
    </row>
    <row r="6402" spans="3:9" x14ac:dyDescent="0.25">
      <c r="C6402" t="str">
        <f>IF(ISBLANK(Ventas[[#This Row],[Código]]),"",VLOOKUP(Ventas[[#This Row],[Código]],Productos[],2,FALSE))</f>
        <v/>
      </c>
      <c r="D6402" t="str">
        <f>IF(ISBLANK(Ventas[[#This Row],[Código]]),"",VLOOKUP(Ventas[[#This Row],[Código]],Productos[],3,FALSE))</f>
        <v/>
      </c>
      <c r="E6402" s="22"/>
      <c r="F6402" s="1" t="str">
        <f>IF(ISBLANK(Ventas[[#This Row],[Código]]),"",VLOOKUP(Ventas[[#This Row],[Código]],Productos[],4,FALSE))</f>
        <v/>
      </c>
      <c r="G6402" s="1" t="str">
        <f>IF(ISBLANK(Ventas[[#This Row],[Código]]),"",VLOOKUP(Ventas[[#This Row],[Código]],Productos[],5,FALSE))</f>
        <v/>
      </c>
      <c r="H6402" s="23" t="str">
        <f>IF(ISBLANK(Ventas[[#This Row],[Código]]),"",Ventas[[#This Row],[Precio Unitario]]*Ventas[[#This Row],[Cantidad]])</f>
        <v/>
      </c>
      <c r="I6402" s="1" t="str">
        <f>IF(ISBLANK(Ventas[[#This Row],[Código]]),"",SUM(Ventas[[#This Row],[Monto]],I6401))</f>
        <v/>
      </c>
    </row>
    <row r="6403" spans="3:9" x14ac:dyDescent="0.25">
      <c r="C6403" t="str">
        <f>IF(ISBLANK(Ventas[[#This Row],[Código]]),"",VLOOKUP(Ventas[[#This Row],[Código]],Productos[],2,FALSE))</f>
        <v/>
      </c>
      <c r="D6403" t="str">
        <f>IF(ISBLANK(Ventas[[#This Row],[Código]]),"",VLOOKUP(Ventas[[#This Row],[Código]],Productos[],3,FALSE))</f>
        <v/>
      </c>
      <c r="E6403" s="22"/>
      <c r="F6403" s="1" t="str">
        <f>IF(ISBLANK(Ventas[[#This Row],[Código]]),"",VLOOKUP(Ventas[[#This Row],[Código]],Productos[],4,FALSE))</f>
        <v/>
      </c>
      <c r="G6403" s="1" t="str">
        <f>IF(ISBLANK(Ventas[[#This Row],[Código]]),"",VLOOKUP(Ventas[[#This Row],[Código]],Productos[],5,FALSE))</f>
        <v/>
      </c>
      <c r="H6403" s="23" t="str">
        <f>IF(ISBLANK(Ventas[[#This Row],[Código]]),"",Ventas[[#This Row],[Precio Unitario]]*Ventas[[#This Row],[Cantidad]])</f>
        <v/>
      </c>
      <c r="I6403" s="1" t="str">
        <f>IF(ISBLANK(Ventas[[#This Row],[Código]]),"",SUM(Ventas[[#This Row],[Monto]],I6402))</f>
        <v/>
      </c>
    </row>
    <row r="6404" spans="3:9" x14ac:dyDescent="0.25">
      <c r="C6404" t="str">
        <f>IF(ISBLANK(Ventas[[#This Row],[Código]]),"",VLOOKUP(Ventas[[#This Row],[Código]],Productos[],2,FALSE))</f>
        <v/>
      </c>
      <c r="D6404" t="str">
        <f>IF(ISBLANK(Ventas[[#This Row],[Código]]),"",VLOOKUP(Ventas[[#This Row],[Código]],Productos[],3,FALSE))</f>
        <v/>
      </c>
      <c r="E6404" s="22"/>
      <c r="F6404" s="1" t="str">
        <f>IF(ISBLANK(Ventas[[#This Row],[Código]]),"",VLOOKUP(Ventas[[#This Row],[Código]],Productos[],4,FALSE))</f>
        <v/>
      </c>
      <c r="G6404" s="1" t="str">
        <f>IF(ISBLANK(Ventas[[#This Row],[Código]]),"",VLOOKUP(Ventas[[#This Row],[Código]],Productos[],5,FALSE))</f>
        <v/>
      </c>
      <c r="H6404" s="23" t="str">
        <f>IF(ISBLANK(Ventas[[#This Row],[Código]]),"",Ventas[[#This Row],[Precio Unitario]]*Ventas[[#This Row],[Cantidad]])</f>
        <v/>
      </c>
      <c r="I6404" s="1" t="str">
        <f>IF(ISBLANK(Ventas[[#This Row],[Código]]),"",SUM(Ventas[[#This Row],[Monto]],I6403))</f>
        <v/>
      </c>
    </row>
    <row r="6405" spans="3:9" x14ac:dyDescent="0.25">
      <c r="C6405" t="str">
        <f>IF(ISBLANK(Ventas[[#This Row],[Código]]),"",VLOOKUP(Ventas[[#This Row],[Código]],Productos[],2,FALSE))</f>
        <v/>
      </c>
      <c r="D6405" t="str">
        <f>IF(ISBLANK(Ventas[[#This Row],[Código]]),"",VLOOKUP(Ventas[[#This Row],[Código]],Productos[],3,FALSE))</f>
        <v/>
      </c>
      <c r="E6405" s="22"/>
      <c r="F6405" s="1" t="str">
        <f>IF(ISBLANK(Ventas[[#This Row],[Código]]),"",VLOOKUP(Ventas[[#This Row],[Código]],Productos[],4,FALSE))</f>
        <v/>
      </c>
      <c r="G6405" s="1" t="str">
        <f>IF(ISBLANK(Ventas[[#This Row],[Código]]),"",VLOOKUP(Ventas[[#This Row],[Código]],Productos[],5,FALSE))</f>
        <v/>
      </c>
      <c r="H6405" s="23" t="str">
        <f>IF(ISBLANK(Ventas[[#This Row],[Código]]),"",Ventas[[#This Row],[Precio Unitario]]*Ventas[[#This Row],[Cantidad]])</f>
        <v/>
      </c>
      <c r="I6405" s="1" t="str">
        <f>IF(ISBLANK(Ventas[[#This Row],[Código]]),"",SUM(Ventas[[#This Row],[Monto]],I6404))</f>
        <v/>
      </c>
    </row>
    <row r="6406" spans="3:9" x14ac:dyDescent="0.25">
      <c r="C6406" t="str">
        <f>IF(ISBLANK(Ventas[[#This Row],[Código]]),"",VLOOKUP(Ventas[[#This Row],[Código]],Productos[],2,FALSE))</f>
        <v/>
      </c>
      <c r="D6406" t="str">
        <f>IF(ISBLANK(Ventas[[#This Row],[Código]]),"",VLOOKUP(Ventas[[#This Row],[Código]],Productos[],3,FALSE))</f>
        <v/>
      </c>
      <c r="E6406" s="22"/>
      <c r="F6406" s="1" t="str">
        <f>IF(ISBLANK(Ventas[[#This Row],[Código]]),"",VLOOKUP(Ventas[[#This Row],[Código]],Productos[],4,FALSE))</f>
        <v/>
      </c>
      <c r="G6406" s="1" t="str">
        <f>IF(ISBLANK(Ventas[[#This Row],[Código]]),"",VLOOKUP(Ventas[[#This Row],[Código]],Productos[],5,FALSE))</f>
        <v/>
      </c>
      <c r="H6406" s="23" t="str">
        <f>IF(ISBLANK(Ventas[[#This Row],[Código]]),"",Ventas[[#This Row],[Precio Unitario]]*Ventas[[#This Row],[Cantidad]])</f>
        <v/>
      </c>
      <c r="I6406" s="1" t="str">
        <f>IF(ISBLANK(Ventas[[#This Row],[Código]]),"",SUM(Ventas[[#This Row],[Monto]],I6405))</f>
        <v/>
      </c>
    </row>
    <row r="6407" spans="3:9" x14ac:dyDescent="0.25">
      <c r="C6407" t="str">
        <f>IF(ISBLANK(Ventas[[#This Row],[Código]]),"",VLOOKUP(Ventas[[#This Row],[Código]],Productos[],2,FALSE))</f>
        <v/>
      </c>
      <c r="D6407" t="str">
        <f>IF(ISBLANK(Ventas[[#This Row],[Código]]),"",VLOOKUP(Ventas[[#This Row],[Código]],Productos[],3,FALSE))</f>
        <v/>
      </c>
      <c r="E6407" s="22"/>
      <c r="F6407" s="1" t="str">
        <f>IF(ISBLANK(Ventas[[#This Row],[Código]]),"",VLOOKUP(Ventas[[#This Row],[Código]],Productos[],4,FALSE))</f>
        <v/>
      </c>
      <c r="G6407" s="1" t="str">
        <f>IF(ISBLANK(Ventas[[#This Row],[Código]]),"",VLOOKUP(Ventas[[#This Row],[Código]],Productos[],5,FALSE))</f>
        <v/>
      </c>
      <c r="H6407" s="23" t="str">
        <f>IF(ISBLANK(Ventas[[#This Row],[Código]]),"",Ventas[[#This Row],[Precio Unitario]]*Ventas[[#This Row],[Cantidad]])</f>
        <v/>
      </c>
      <c r="I6407" s="1" t="str">
        <f>IF(ISBLANK(Ventas[[#This Row],[Código]]),"",SUM(Ventas[[#This Row],[Monto]],I6406))</f>
        <v/>
      </c>
    </row>
    <row r="6408" spans="3:9" x14ac:dyDescent="0.25">
      <c r="C6408" t="str">
        <f>IF(ISBLANK(Ventas[[#This Row],[Código]]),"",VLOOKUP(Ventas[[#This Row],[Código]],Productos[],2,FALSE))</f>
        <v/>
      </c>
      <c r="D6408" t="str">
        <f>IF(ISBLANK(Ventas[[#This Row],[Código]]),"",VLOOKUP(Ventas[[#This Row],[Código]],Productos[],3,FALSE))</f>
        <v/>
      </c>
      <c r="E6408" s="22"/>
      <c r="F6408" s="1" t="str">
        <f>IF(ISBLANK(Ventas[[#This Row],[Código]]),"",VLOOKUP(Ventas[[#This Row],[Código]],Productos[],4,FALSE))</f>
        <v/>
      </c>
      <c r="G6408" s="1" t="str">
        <f>IF(ISBLANK(Ventas[[#This Row],[Código]]),"",VLOOKUP(Ventas[[#This Row],[Código]],Productos[],5,FALSE))</f>
        <v/>
      </c>
      <c r="H6408" s="23" t="str">
        <f>IF(ISBLANK(Ventas[[#This Row],[Código]]),"",Ventas[[#This Row],[Precio Unitario]]*Ventas[[#This Row],[Cantidad]])</f>
        <v/>
      </c>
      <c r="I6408" s="1" t="str">
        <f>IF(ISBLANK(Ventas[[#This Row],[Código]]),"",SUM(Ventas[[#This Row],[Monto]],I6407))</f>
        <v/>
      </c>
    </row>
    <row r="6409" spans="3:9" x14ac:dyDescent="0.25">
      <c r="C6409" t="str">
        <f>IF(ISBLANK(Ventas[[#This Row],[Código]]),"",VLOOKUP(Ventas[[#This Row],[Código]],Productos[],2,FALSE))</f>
        <v/>
      </c>
      <c r="D6409" t="str">
        <f>IF(ISBLANK(Ventas[[#This Row],[Código]]),"",VLOOKUP(Ventas[[#This Row],[Código]],Productos[],3,FALSE))</f>
        <v/>
      </c>
      <c r="E6409" s="22"/>
      <c r="F6409" s="1" t="str">
        <f>IF(ISBLANK(Ventas[[#This Row],[Código]]),"",VLOOKUP(Ventas[[#This Row],[Código]],Productos[],4,FALSE))</f>
        <v/>
      </c>
      <c r="G6409" s="1" t="str">
        <f>IF(ISBLANK(Ventas[[#This Row],[Código]]),"",VLOOKUP(Ventas[[#This Row],[Código]],Productos[],5,FALSE))</f>
        <v/>
      </c>
      <c r="H6409" s="23" t="str">
        <f>IF(ISBLANK(Ventas[[#This Row],[Código]]),"",Ventas[[#This Row],[Precio Unitario]]*Ventas[[#This Row],[Cantidad]])</f>
        <v/>
      </c>
      <c r="I6409" s="1" t="str">
        <f>IF(ISBLANK(Ventas[[#This Row],[Código]]),"",SUM(Ventas[[#This Row],[Monto]],I6408))</f>
        <v/>
      </c>
    </row>
    <row r="6410" spans="3:9" x14ac:dyDescent="0.25">
      <c r="C6410" t="str">
        <f>IF(ISBLANK(Ventas[[#This Row],[Código]]),"",VLOOKUP(Ventas[[#This Row],[Código]],Productos[],2,FALSE))</f>
        <v/>
      </c>
      <c r="D6410" t="str">
        <f>IF(ISBLANK(Ventas[[#This Row],[Código]]),"",VLOOKUP(Ventas[[#This Row],[Código]],Productos[],3,FALSE))</f>
        <v/>
      </c>
      <c r="E6410" s="22"/>
      <c r="F6410" s="1" t="str">
        <f>IF(ISBLANK(Ventas[[#This Row],[Código]]),"",VLOOKUP(Ventas[[#This Row],[Código]],Productos[],4,FALSE))</f>
        <v/>
      </c>
      <c r="G6410" s="1" t="str">
        <f>IF(ISBLANK(Ventas[[#This Row],[Código]]),"",VLOOKUP(Ventas[[#This Row],[Código]],Productos[],5,FALSE))</f>
        <v/>
      </c>
      <c r="H6410" s="23" t="str">
        <f>IF(ISBLANK(Ventas[[#This Row],[Código]]),"",Ventas[[#This Row],[Precio Unitario]]*Ventas[[#This Row],[Cantidad]])</f>
        <v/>
      </c>
      <c r="I6410" s="1" t="str">
        <f>IF(ISBLANK(Ventas[[#This Row],[Código]]),"",SUM(Ventas[[#This Row],[Monto]],I6409))</f>
        <v/>
      </c>
    </row>
    <row r="6411" spans="3:9" x14ac:dyDescent="0.25">
      <c r="C6411" t="str">
        <f>IF(ISBLANK(Ventas[[#This Row],[Código]]),"",VLOOKUP(Ventas[[#This Row],[Código]],Productos[],2,FALSE))</f>
        <v/>
      </c>
      <c r="D6411" t="str">
        <f>IF(ISBLANK(Ventas[[#This Row],[Código]]),"",VLOOKUP(Ventas[[#This Row],[Código]],Productos[],3,FALSE))</f>
        <v/>
      </c>
      <c r="E6411" s="22"/>
      <c r="F6411" s="1" t="str">
        <f>IF(ISBLANK(Ventas[[#This Row],[Código]]),"",VLOOKUP(Ventas[[#This Row],[Código]],Productos[],4,FALSE))</f>
        <v/>
      </c>
      <c r="G6411" s="1" t="str">
        <f>IF(ISBLANK(Ventas[[#This Row],[Código]]),"",VLOOKUP(Ventas[[#This Row],[Código]],Productos[],5,FALSE))</f>
        <v/>
      </c>
      <c r="H6411" s="23" t="str">
        <f>IF(ISBLANK(Ventas[[#This Row],[Código]]),"",Ventas[[#This Row],[Precio Unitario]]*Ventas[[#This Row],[Cantidad]])</f>
        <v/>
      </c>
      <c r="I6411" s="1" t="str">
        <f>IF(ISBLANK(Ventas[[#This Row],[Código]]),"",SUM(Ventas[[#This Row],[Monto]],I6410))</f>
        <v/>
      </c>
    </row>
    <row r="6412" spans="3:9" x14ac:dyDescent="0.25">
      <c r="C6412" t="str">
        <f>IF(ISBLANK(Ventas[[#This Row],[Código]]),"",VLOOKUP(Ventas[[#This Row],[Código]],Productos[],2,FALSE))</f>
        <v/>
      </c>
      <c r="D6412" t="str">
        <f>IF(ISBLANK(Ventas[[#This Row],[Código]]),"",VLOOKUP(Ventas[[#This Row],[Código]],Productos[],3,FALSE))</f>
        <v/>
      </c>
      <c r="E6412" s="22"/>
      <c r="F6412" s="1" t="str">
        <f>IF(ISBLANK(Ventas[[#This Row],[Código]]),"",VLOOKUP(Ventas[[#This Row],[Código]],Productos[],4,FALSE))</f>
        <v/>
      </c>
      <c r="G6412" s="1" t="str">
        <f>IF(ISBLANK(Ventas[[#This Row],[Código]]),"",VLOOKUP(Ventas[[#This Row],[Código]],Productos[],5,FALSE))</f>
        <v/>
      </c>
      <c r="H6412" s="23" t="str">
        <f>IF(ISBLANK(Ventas[[#This Row],[Código]]),"",Ventas[[#This Row],[Precio Unitario]]*Ventas[[#This Row],[Cantidad]])</f>
        <v/>
      </c>
      <c r="I6412" s="1" t="str">
        <f>IF(ISBLANK(Ventas[[#This Row],[Código]]),"",SUM(Ventas[[#This Row],[Monto]],I6411))</f>
        <v/>
      </c>
    </row>
    <row r="6413" spans="3:9" x14ac:dyDescent="0.25">
      <c r="C6413" t="str">
        <f>IF(ISBLANK(Ventas[[#This Row],[Código]]),"",VLOOKUP(Ventas[[#This Row],[Código]],Productos[],2,FALSE))</f>
        <v/>
      </c>
      <c r="D6413" t="str">
        <f>IF(ISBLANK(Ventas[[#This Row],[Código]]),"",VLOOKUP(Ventas[[#This Row],[Código]],Productos[],3,FALSE))</f>
        <v/>
      </c>
      <c r="E6413" s="22"/>
      <c r="F6413" s="1" t="str">
        <f>IF(ISBLANK(Ventas[[#This Row],[Código]]),"",VLOOKUP(Ventas[[#This Row],[Código]],Productos[],4,FALSE))</f>
        <v/>
      </c>
      <c r="G6413" s="1" t="str">
        <f>IF(ISBLANK(Ventas[[#This Row],[Código]]),"",VLOOKUP(Ventas[[#This Row],[Código]],Productos[],5,FALSE))</f>
        <v/>
      </c>
      <c r="H6413" s="23" t="str">
        <f>IF(ISBLANK(Ventas[[#This Row],[Código]]),"",Ventas[[#This Row],[Precio Unitario]]*Ventas[[#This Row],[Cantidad]])</f>
        <v/>
      </c>
      <c r="I6413" s="1" t="str">
        <f>IF(ISBLANK(Ventas[[#This Row],[Código]]),"",SUM(Ventas[[#This Row],[Monto]],I6412))</f>
        <v/>
      </c>
    </row>
    <row r="6414" spans="3:9" x14ac:dyDescent="0.25">
      <c r="C6414" t="str">
        <f>IF(ISBLANK(Ventas[[#This Row],[Código]]),"",VLOOKUP(Ventas[[#This Row],[Código]],Productos[],2,FALSE))</f>
        <v/>
      </c>
      <c r="D6414" t="str">
        <f>IF(ISBLANK(Ventas[[#This Row],[Código]]),"",VLOOKUP(Ventas[[#This Row],[Código]],Productos[],3,FALSE))</f>
        <v/>
      </c>
      <c r="E6414" s="22"/>
      <c r="F6414" s="1" t="str">
        <f>IF(ISBLANK(Ventas[[#This Row],[Código]]),"",VLOOKUP(Ventas[[#This Row],[Código]],Productos[],4,FALSE))</f>
        <v/>
      </c>
      <c r="G6414" s="1" t="str">
        <f>IF(ISBLANK(Ventas[[#This Row],[Código]]),"",VLOOKUP(Ventas[[#This Row],[Código]],Productos[],5,FALSE))</f>
        <v/>
      </c>
      <c r="H6414" s="23" t="str">
        <f>IF(ISBLANK(Ventas[[#This Row],[Código]]),"",Ventas[[#This Row],[Precio Unitario]]*Ventas[[#This Row],[Cantidad]])</f>
        <v/>
      </c>
      <c r="I6414" s="1" t="str">
        <f>IF(ISBLANK(Ventas[[#This Row],[Código]]),"",SUM(Ventas[[#This Row],[Monto]],I6413))</f>
        <v/>
      </c>
    </row>
    <row r="6415" spans="3:9" x14ac:dyDescent="0.25">
      <c r="C6415" t="str">
        <f>IF(ISBLANK(Ventas[[#This Row],[Código]]),"",VLOOKUP(Ventas[[#This Row],[Código]],Productos[],2,FALSE))</f>
        <v/>
      </c>
      <c r="D6415" t="str">
        <f>IF(ISBLANK(Ventas[[#This Row],[Código]]),"",VLOOKUP(Ventas[[#This Row],[Código]],Productos[],3,FALSE))</f>
        <v/>
      </c>
      <c r="E6415" s="22"/>
      <c r="F6415" s="1" t="str">
        <f>IF(ISBLANK(Ventas[[#This Row],[Código]]),"",VLOOKUP(Ventas[[#This Row],[Código]],Productos[],4,FALSE))</f>
        <v/>
      </c>
      <c r="G6415" s="1" t="str">
        <f>IF(ISBLANK(Ventas[[#This Row],[Código]]),"",VLOOKUP(Ventas[[#This Row],[Código]],Productos[],5,FALSE))</f>
        <v/>
      </c>
      <c r="H6415" s="23" t="str">
        <f>IF(ISBLANK(Ventas[[#This Row],[Código]]),"",Ventas[[#This Row],[Precio Unitario]]*Ventas[[#This Row],[Cantidad]])</f>
        <v/>
      </c>
      <c r="I6415" s="1" t="str">
        <f>IF(ISBLANK(Ventas[[#This Row],[Código]]),"",SUM(Ventas[[#This Row],[Monto]],I6414))</f>
        <v/>
      </c>
    </row>
    <row r="6416" spans="3:9" x14ac:dyDescent="0.25">
      <c r="C6416" t="str">
        <f>IF(ISBLANK(Ventas[[#This Row],[Código]]),"",VLOOKUP(Ventas[[#This Row],[Código]],Productos[],2,FALSE))</f>
        <v/>
      </c>
      <c r="D6416" t="str">
        <f>IF(ISBLANK(Ventas[[#This Row],[Código]]),"",VLOOKUP(Ventas[[#This Row],[Código]],Productos[],3,FALSE))</f>
        <v/>
      </c>
      <c r="E6416" s="22"/>
      <c r="F6416" s="1" t="str">
        <f>IF(ISBLANK(Ventas[[#This Row],[Código]]),"",VLOOKUP(Ventas[[#This Row],[Código]],Productos[],4,FALSE))</f>
        <v/>
      </c>
      <c r="G6416" s="1" t="str">
        <f>IF(ISBLANK(Ventas[[#This Row],[Código]]),"",VLOOKUP(Ventas[[#This Row],[Código]],Productos[],5,FALSE))</f>
        <v/>
      </c>
      <c r="H6416" s="23" t="str">
        <f>IF(ISBLANK(Ventas[[#This Row],[Código]]),"",Ventas[[#This Row],[Precio Unitario]]*Ventas[[#This Row],[Cantidad]])</f>
        <v/>
      </c>
      <c r="I6416" s="1" t="str">
        <f>IF(ISBLANK(Ventas[[#This Row],[Código]]),"",SUM(Ventas[[#This Row],[Monto]],I6415))</f>
        <v/>
      </c>
    </row>
    <row r="6417" spans="3:9" x14ac:dyDescent="0.25">
      <c r="C6417" t="str">
        <f>IF(ISBLANK(Ventas[[#This Row],[Código]]),"",VLOOKUP(Ventas[[#This Row],[Código]],Productos[],2,FALSE))</f>
        <v/>
      </c>
      <c r="D6417" t="str">
        <f>IF(ISBLANK(Ventas[[#This Row],[Código]]),"",VLOOKUP(Ventas[[#This Row],[Código]],Productos[],3,FALSE))</f>
        <v/>
      </c>
      <c r="E6417" s="22"/>
      <c r="F6417" s="1" t="str">
        <f>IF(ISBLANK(Ventas[[#This Row],[Código]]),"",VLOOKUP(Ventas[[#This Row],[Código]],Productos[],4,FALSE))</f>
        <v/>
      </c>
      <c r="G6417" s="1" t="str">
        <f>IF(ISBLANK(Ventas[[#This Row],[Código]]),"",VLOOKUP(Ventas[[#This Row],[Código]],Productos[],5,FALSE))</f>
        <v/>
      </c>
      <c r="H6417" s="23" t="str">
        <f>IF(ISBLANK(Ventas[[#This Row],[Código]]),"",Ventas[[#This Row],[Precio Unitario]]*Ventas[[#This Row],[Cantidad]])</f>
        <v/>
      </c>
      <c r="I6417" s="1" t="str">
        <f>IF(ISBLANK(Ventas[[#This Row],[Código]]),"",SUM(Ventas[[#This Row],[Monto]],I6416))</f>
        <v/>
      </c>
    </row>
    <row r="6418" spans="3:9" x14ac:dyDescent="0.25">
      <c r="C6418" t="str">
        <f>IF(ISBLANK(Ventas[[#This Row],[Código]]),"",VLOOKUP(Ventas[[#This Row],[Código]],Productos[],2,FALSE))</f>
        <v/>
      </c>
      <c r="D6418" t="str">
        <f>IF(ISBLANK(Ventas[[#This Row],[Código]]),"",VLOOKUP(Ventas[[#This Row],[Código]],Productos[],3,FALSE))</f>
        <v/>
      </c>
      <c r="E6418" s="22"/>
      <c r="F6418" s="1" t="str">
        <f>IF(ISBLANK(Ventas[[#This Row],[Código]]),"",VLOOKUP(Ventas[[#This Row],[Código]],Productos[],4,FALSE))</f>
        <v/>
      </c>
      <c r="G6418" s="1" t="str">
        <f>IF(ISBLANK(Ventas[[#This Row],[Código]]),"",VLOOKUP(Ventas[[#This Row],[Código]],Productos[],5,FALSE))</f>
        <v/>
      </c>
      <c r="H6418" s="23" t="str">
        <f>IF(ISBLANK(Ventas[[#This Row],[Código]]),"",Ventas[[#This Row],[Precio Unitario]]*Ventas[[#This Row],[Cantidad]])</f>
        <v/>
      </c>
      <c r="I6418" s="1" t="str">
        <f>IF(ISBLANK(Ventas[[#This Row],[Código]]),"",SUM(Ventas[[#This Row],[Monto]],I6417))</f>
        <v/>
      </c>
    </row>
    <row r="6419" spans="3:9" x14ac:dyDescent="0.25">
      <c r="C6419" t="str">
        <f>IF(ISBLANK(Ventas[[#This Row],[Código]]),"",VLOOKUP(Ventas[[#This Row],[Código]],Productos[],2,FALSE))</f>
        <v/>
      </c>
      <c r="D6419" t="str">
        <f>IF(ISBLANK(Ventas[[#This Row],[Código]]),"",VLOOKUP(Ventas[[#This Row],[Código]],Productos[],3,FALSE))</f>
        <v/>
      </c>
      <c r="E6419" s="22"/>
      <c r="F6419" s="1" t="str">
        <f>IF(ISBLANK(Ventas[[#This Row],[Código]]),"",VLOOKUP(Ventas[[#This Row],[Código]],Productos[],4,FALSE))</f>
        <v/>
      </c>
      <c r="G6419" s="1" t="str">
        <f>IF(ISBLANK(Ventas[[#This Row],[Código]]),"",VLOOKUP(Ventas[[#This Row],[Código]],Productos[],5,FALSE))</f>
        <v/>
      </c>
      <c r="H6419" s="23" t="str">
        <f>IF(ISBLANK(Ventas[[#This Row],[Código]]),"",Ventas[[#This Row],[Precio Unitario]]*Ventas[[#This Row],[Cantidad]])</f>
        <v/>
      </c>
      <c r="I6419" s="1" t="str">
        <f>IF(ISBLANK(Ventas[[#This Row],[Código]]),"",SUM(Ventas[[#This Row],[Monto]],I6418))</f>
        <v/>
      </c>
    </row>
    <row r="6420" spans="3:9" x14ac:dyDescent="0.25">
      <c r="C6420" t="str">
        <f>IF(ISBLANK(Ventas[[#This Row],[Código]]),"",VLOOKUP(Ventas[[#This Row],[Código]],Productos[],2,FALSE))</f>
        <v/>
      </c>
      <c r="D6420" t="str">
        <f>IF(ISBLANK(Ventas[[#This Row],[Código]]),"",VLOOKUP(Ventas[[#This Row],[Código]],Productos[],3,FALSE))</f>
        <v/>
      </c>
      <c r="E6420" s="22"/>
      <c r="F6420" s="1" t="str">
        <f>IF(ISBLANK(Ventas[[#This Row],[Código]]),"",VLOOKUP(Ventas[[#This Row],[Código]],Productos[],4,FALSE))</f>
        <v/>
      </c>
      <c r="G6420" s="1" t="str">
        <f>IF(ISBLANK(Ventas[[#This Row],[Código]]),"",VLOOKUP(Ventas[[#This Row],[Código]],Productos[],5,FALSE))</f>
        <v/>
      </c>
      <c r="H6420" s="23" t="str">
        <f>IF(ISBLANK(Ventas[[#This Row],[Código]]),"",Ventas[[#This Row],[Precio Unitario]]*Ventas[[#This Row],[Cantidad]])</f>
        <v/>
      </c>
      <c r="I6420" s="1" t="str">
        <f>IF(ISBLANK(Ventas[[#This Row],[Código]]),"",SUM(Ventas[[#This Row],[Monto]],I6419))</f>
        <v/>
      </c>
    </row>
    <row r="6421" spans="3:9" x14ac:dyDescent="0.25">
      <c r="C6421" t="str">
        <f>IF(ISBLANK(Ventas[[#This Row],[Código]]),"",VLOOKUP(Ventas[[#This Row],[Código]],Productos[],2,FALSE))</f>
        <v/>
      </c>
      <c r="D6421" t="str">
        <f>IF(ISBLANK(Ventas[[#This Row],[Código]]),"",VLOOKUP(Ventas[[#This Row],[Código]],Productos[],3,FALSE))</f>
        <v/>
      </c>
      <c r="E6421" s="22"/>
      <c r="F6421" s="1" t="str">
        <f>IF(ISBLANK(Ventas[[#This Row],[Código]]),"",VLOOKUP(Ventas[[#This Row],[Código]],Productos[],4,FALSE))</f>
        <v/>
      </c>
      <c r="G6421" s="1" t="str">
        <f>IF(ISBLANK(Ventas[[#This Row],[Código]]),"",VLOOKUP(Ventas[[#This Row],[Código]],Productos[],5,FALSE))</f>
        <v/>
      </c>
      <c r="H6421" s="23" t="str">
        <f>IF(ISBLANK(Ventas[[#This Row],[Código]]),"",Ventas[[#This Row],[Precio Unitario]]*Ventas[[#This Row],[Cantidad]])</f>
        <v/>
      </c>
      <c r="I6421" s="1" t="str">
        <f>IF(ISBLANK(Ventas[[#This Row],[Código]]),"",SUM(Ventas[[#This Row],[Monto]],I6420))</f>
        <v/>
      </c>
    </row>
    <row r="6422" spans="3:9" x14ac:dyDescent="0.25">
      <c r="C6422" t="str">
        <f>IF(ISBLANK(Ventas[[#This Row],[Código]]),"",VLOOKUP(Ventas[[#This Row],[Código]],Productos[],2,FALSE))</f>
        <v/>
      </c>
      <c r="D6422" t="str">
        <f>IF(ISBLANK(Ventas[[#This Row],[Código]]),"",VLOOKUP(Ventas[[#This Row],[Código]],Productos[],3,FALSE))</f>
        <v/>
      </c>
      <c r="E6422" s="22"/>
      <c r="F6422" s="1" t="str">
        <f>IF(ISBLANK(Ventas[[#This Row],[Código]]),"",VLOOKUP(Ventas[[#This Row],[Código]],Productos[],4,FALSE))</f>
        <v/>
      </c>
      <c r="G6422" s="1" t="str">
        <f>IF(ISBLANK(Ventas[[#This Row],[Código]]),"",VLOOKUP(Ventas[[#This Row],[Código]],Productos[],5,FALSE))</f>
        <v/>
      </c>
      <c r="H6422" s="23" t="str">
        <f>IF(ISBLANK(Ventas[[#This Row],[Código]]),"",Ventas[[#This Row],[Precio Unitario]]*Ventas[[#This Row],[Cantidad]])</f>
        <v/>
      </c>
      <c r="I6422" s="1" t="str">
        <f>IF(ISBLANK(Ventas[[#This Row],[Código]]),"",SUM(Ventas[[#This Row],[Monto]],I6421))</f>
        <v/>
      </c>
    </row>
    <row r="6423" spans="3:9" x14ac:dyDescent="0.25">
      <c r="C6423" t="str">
        <f>IF(ISBLANK(Ventas[[#This Row],[Código]]),"",VLOOKUP(Ventas[[#This Row],[Código]],Productos[],2,FALSE))</f>
        <v/>
      </c>
      <c r="D6423" t="str">
        <f>IF(ISBLANK(Ventas[[#This Row],[Código]]),"",VLOOKUP(Ventas[[#This Row],[Código]],Productos[],3,FALSE))</f>
        <v/>
      </c>
      <c r="E6423" s="22"/>
      <c r="F6423" s="1" t="str">
        <f>IF(ISBLANK(Ventas[[#This Row],[Código]]),"",VLOOKUP(Ventas[[#This Row],[Código]],Productos[],4,FALSE))</f>
        <v/>
      </c>
      <c r="G6423" s="1" t="str">
        <f>IF(ISBLANK(Ventas[[#This Row],[Código]]),"",VLOOKUP(Ventas[[#This Row],[Código]],Productos[],5,FALSE))</f>
        <v/>
      </c>
      <c r="H6423" s="23" t="str">
        <f>IF(ISBLANK(Ventas[[#This Row],[Código]]),"",Ventas[[#This Row],[Precio Unitario]]*Ventas[[#This Row],[Cantidad]])</f>
        <v/>
      </c>
      <c r="I6423" s="1" t="str">
        <f>IF(ISBLANK(Ventas[[#This Row],[Código]]),"",SUM(Ventas[[#This Row],[Monto]],I6422))</f>
        <v/>
      </c>
    </row>
    <row r="6424" spans="3:9" x14ac:dyDescent="0.25">
      <c r="C6424" t="str">
        <f>IF(ISBLANK(Ventas[[#This Row],[Código]]),"",VLOOKUP(Ventas[[#This Row],[Código]],Productos[],2,FALSE))</f>
        <v/>
      </c>
      <c r="D6424" t="str">
        <f>IF(ISBLANK(Ventas[[#This Row],[Código]]),"",VLOOKUP(Ventas[[#This Row],[Código]],Productos[],3,FALSE))</f>
        <v/>
      </c>
      <c r="E6424" s="22"/>
      <c r="F6424" s="1" t="str">
        <f>IF(ISBLANK(Ventas[[#This Row],[Código]]),"",VLOOKUP(Ventas[[#This Row],[Código]],Productos[],4,FALSE))</f>
        <v/>
      </c>
      <c r="G6424" s="1" t="str">
        <f>IF(ISBLANK(Ventas[[#This Row],[Código]]),"",VLOOKUP(Ventas[[#This Row],[Código]],Productos[],5,FALSE))</f>
        <v/>
      </c>
      <c r="H6424" s="23" t="str">
        <f>IF(ISBLANK(Ventas[[#This Row],[Código]]),"",Ventas[[#This Row],[Precio Unitario]]*Ventas[[#This Row],[Cantidad]])</f>
        <v/>
      </c>
      <c r="I6424" s="1" t="str">
        <f>IF(ISBLANK(Ventas[[#This Row],[Código]]),"",SUM(Ventas[[#This Row],[Monto]],I6423))</f>
        <v/>
      </c>
    </row>
    <row r="6425" spans="3:9" x14ac:dyDescent="0.25">
      <c r="C6425" t="str">
        <f>IF(ISBLANK(Ventas[[#This Row],[Código]]),"",VLOOKUP(Ventas[[#This Row],[Código]],Productos[],2,FALSE))</f>
        <v/>
      </c>
      <c r="D6425" t="str">
        <f>IF(ISBLANK(Ventas[[#This Row],[Código]]),"",VLOOKUP(Ventas[[#This Row],[Código]],Productos[],3,FALSE))</f>
        <v/>
      </c>
      <c r="E6425" s="22"/>
      <c r="F6425" s="1" t="str">
        <f>IF(ISBLANK(Ventas[[#This Row],[Código]]),"",VLOOKUP(Ventas[[#This Row],[Código]],Productos[],4,FALSE))</f>
        <v/>
      </c>
      <c r="G6425" s="1" t="str">
        <f>IF(ISBLANK(Ventas[[#This Row],[Código]]),"",VLOOKUP(Ventas[[#This Row],[Código]],Productos[],5,FALSE))</f>
        <v/>
      </c>
      <c r="H6425" s="23" t="str">
        <f>IF(ISBLANK(Ventas[[#This Row],[Código]]),"",Ventas[[#This Row],[Precio Unitario]]*Ventas[[#This Row],[Cantidad]])</f>
        <v/>
      </c>
      <c r="I6425" s="1" t="str">
        <f>IF(ISBLANK(Ventas[[#This Row],[Código]]),"",SUM(Ventas[[#This Row],[Monto]],I6424))</f>
        <v/>
      </c>
    </row>
    <row r="6426" spans="3:9" x14ac:dyDescent="0.25">
      <c r="C6426" t="str">
        <f>IF(ISBLANK(Ventas[[#This Row],[Código]]),"",VLOOKUP(Ventas[[#This Row],[Código]],Productos[],2,FALSE))</f>
        <v/>
      </c>
      <c r="D6426" t="str">
        <f>IF(ISBLANK(Ventas[[#This Row],[Código]]),"",VLOOKUP(Ventas[[#This Row],[Código]],Productos[],3,FALSE))</f>
        <v/>
      </c>
      <c r="E6426" s="22"/>
      <c r="F6426" s="1" t="str">
        <f>IF(ISBLANK(Ventas[[#This Row],[Código]]),"",VLOOKUP(Ventas[[#This Row],[Código]],Productos[],4,FALSE))</f>
        <v/>
      </c>
      <c r="G6426" s="1" t="str">
        <f>IF(ISBLANK(Ventas[[#This Row],[Código]]),"",VLOOKUP(Ventas[[#This Row],[Código]],Productos[],5,FALSE))</f>
        <v/>
      </c>
      <c r="H6426" s="23" t="str">
        <f>IF(ISBLANK(Ventas[[#This Row],[Código]]),"",Ventas[[#This Row],[Precio Unitario]]*Ventas[[#This Row],[Cantidad]])</f>
        <v/>
      </c>
      <c r="I6426" s="1" t="str">
        <f>IF(ISBLANK(Ventas[[#This Row],[Código]]),"",SUM(Ventas[[#This Row],[Monto]],I6425))</f>
        <v/>
      </c>
    </row>
    <row r="6427" spans="3:9" x14ac:dyDescent="0.25">
      <c r="C6427" t="str">
        <f>IF(ISBLANK(Ventas[[#This Row],[Código]]),"",VLOOKUP(Ventas[[#This Row],[Código]],Productos[],2,FALSE))</f>
        <v/>
      </c>
      <c r="D6427" t="str">
        <f>IF(ISBLANK(Ventas[[#This Row],[Código]]),"",VLOOKUP(Ventas[[#This Row],[Código]],Productos[],3,FALSE))</f>
        <v/>
      </c>
      <c r="E6427" s="22"/>
      <c r="F6427" s="1" t="str">
        <f>IF(ISBLANK(Ventas[[#This Row],[Código]]),"",VLOOKUP(Ventas[[#This Row],[Código]],Productos[],4,FALSE))</f>
        <v/>
      </c>
      <c r="G6427" s="1" t="str">
        <f>IF(ISBLANK(Ventas[[#This Row],[Código]]),"",VLOOKUP(Ventas[[#This Row],[Código]],Productos[],5,FALSE))</f>
        <v/>
      </c>
      <c r="H6427" s="23" t="str">
        <f>IF(ISBLANK(Ventas[[#This Row],[Código]]),"",Ventas[[#This Row],[Precio Unitario]]*Ventas[[#This Row],[Cantidad]])</f>
        <v/>
      </c>
      <c r="I6427" s="1" t="str">
        <f>IF(ISBLANK(Ventas[[#This Row],[Código]]),"",SUM(Ventas[[#This Row],[Monto]],I6426))</f>
        <v/>
      </c>
    </row>
    <row r="6428" spans="3:9" x14ac:dyDescent="0.25">
      <c r="C6428" t="str">
        <f>IF(ISBLANK(Ventas[[#This Row],[Código]]),"",VLOOKUP(Ventas[[#This Row],[Código]],Productos[],2,FALSE))</f>
        <v/>
      </c>
      <c r="D6428" t="str">
        <f>IF(ISBLANK(Ventas[[#This Row],[Código]]),"",VLOOKUP(Ventas[[#This Row],[Código]],Productos[],3,FALSE))</f>
        <v/>
      </c>
      <c r="E6428" s="22"/>
      <c r="F6428" s="1" t="str">
        <f>IF(ISBLANK(Ventas[[#This Row],[Código]]),"",VLOOKUP(Ventas[[#This Row],[Código]],Productos[],4,FALSE))</f>
        <v/>
      </c>
      <c r="G6428" s="1" t="str">
        <f>IF(ISBLANK(Ventas[[#This Row],[Código]]),"",VLOOKUP(Ventas[[#This Row],[Código]],Productos[],5,FALSE))</f>
        <v/>
      </c>
      <c r="H6428" s="23" t="str">
        <f>IF(ISBLANK(Ventas[[#This Row],[Código]]),"",Ventas[[#This Row],[Precio Unitario]]*Ventas[[#This Row],[Cantidad]])</f>
        <v/>
      </c>
      <c r="I6428" s="1" t="str">
        <f>IF(ISBLANK(Ventas[[#This Row],[Código]]),"",SUM(Ventas[[#This Row],[Monto]],I6427))</f>
        <v/>
      </c>
    </row>
    <row r="6429" spans="3:9" x14ac:dyDescent="0.25">
      <c r="C6429" t="str">
        <f>IF(ISBLANK(Ventas[[#This Row],[Código]]),"",VLOOKUP(Ventas[[#This Row],[Código]],Productos[],2,FALSE))</f>
        <v/>
      </c>
      <c r="D6429" t="str">
        <f>IF(ISBLANK(Ventas[[#This Row],[Código]]),"",VLOOKUP(Ventas[[#This Row],[Código]],Productos[],3,FALSE))</f>
        <v/>
      </c>
      <c r="E6429" s="22"/>
      <c r="F6429" s="1" t="str">
        <f>IF(ISBLANK(Ventas[[#This Row],[Código]]),"",VLOOKUP(Ventas[[#This Row],[Código]],Productos[],4,FALSE))</f>
        <v/>
      </c>
      <c r="G6429" s="1" t="str">
        <f>IF(ISBLANK(Ventas[[#This Row],[Código]]),"",VLOOKUP(Ventas[[#This Row],[Código]],Productos[],5,FALSE))</f>
        <v/>
      </c>
      <c r="H6429" s="23" t="str">
        <f>IF(ISBLANK(Ventas[[#This Row],[Código]]),"",Ventas[[#This Row],[Precio Unitario]]*Ventas[[#This Row],[Cantidad]])</f>
        <v/>
      </c>
      <c r="I6429" s="1" t="str">
        <f>IF(ISBLANK(Ventas[[#This Row],[Código]]),"",SUM(Ventas[[#This Row],[Monto]],I6428))</f>
        <v/>
      </c>
    </row>
    <row r="6430" spans="3:9" x14ac:dyDescent="0.25">
      <c r="C6430" t="str">
        <f>IF(ISBLANK(Ventas[[#This Row],[Código]]),"",VLOOKUP(Ventas[[#This Row],[Código]],Productos[],2,FALSE))</f>
        <v/>
      </c>
      <c r="D6430" t="str">
        <f>IF(ISBLANK(Ventas[[#This Row],[Código]]),"",VLOOKUP(Ventas[[#This Row],[Código]],Productos[],3,FALSE))</f>
        <v/>
      </c>
      <c r="E6430" s="22"/>
      <c r="F6430" s="1" t="str">
        <f>IF(ISBLANK(Ventas[[#This Row],[Código]]),"",VLOOKUP(Ventas[[#This Row],[Código]],Productos[],4,FALSE))</f>
        <v/>
      </c>
      <c r="G6430" s="1" t="str">
        <f>IF(ISBLANK(Ventas[[#This Row],[Código]]),"",VLOOKUP(Ventas[[#This Row],[Código]],Productos[],5,FALSE))</f>
        <v/>
      </c>
      <c r="H6430" s="23" t="str">
        <f>IF(ISBLANK(Ventas[[#This Row],[Código]]),"",Ventas[[#This Row],[Precio Unitario]]*Ventas[[#This Row],[Cantidad]])</f>
        <v/>
      </c>
      <c r="I6430" s="1" t="str">
        <f>IF(ISBLANK(Ventas[[#This Row],[Código]]),"",SUM(Ventas[[#This Row],[Monto]],I6429))</f>
        <v/>
      </c>
    </row>
    <row r="6431" spans="3:9" x14ac:dyDescent="0.25">
      <c r="C6431" t="str">
        <f>IF(ISBLANK(Ventas[[#This Row],[Código]]),"",VLOOKUP(Ventas[[#This Row],[Código]],Productos[],2,FALSE))</f>
        <v/>
      </c>
      <c r="D6431" t="str">
        <f>IF(ISBLANK(Ventas[[#This Row],[Código]]),"",VLOOKUP(Ventas[[#This Row],[Código]],Productos[],3,FALSE))</f>
        <v/>
      </c>
      <c r="E6431" s="22"/>
      <c r="F6431" s="1" t="str">
        <f>IF(ISBLANK(Ventas[[#This Row],[Código]]),"",VLOOKUP(Ventas[[#This Row],[Código]],Productos[],4,FALSE))</f>
        <v/>
      </c>
      <c r="G6431" s="1" t="str">
        <f>IF(ISBLANK(Ventas[[#This Row],[Código]]),"",VLOOKUP(Ventas[[#This Row],[Código]],Productos[],5,FALSE))</f>
        <v/>
      </c>
      <c r="H6431" s="23" t="str">
        <f>IF(ISBLANK(Ventas[[#This Row],[Código]]),"",Ventas[[#This Row],[Precio Unitario]]*Ventas[[#This Row],[Cantidad]])</f>
        <v/>
      </c>
      <c r="I6431" s="1" t="str">
        <f>IF(ISBLANK(Ventas[[#This Row],[Código]]),"",SUM(Ventas[[#This Row],[Monto]],I6430))</f>
        <v/>
      </c>
    </row>
    <row r="6432" spans="3:9" x14ac:dyDescent="0.25">
      <c r="C6432" t="str">
        <f>IF(ISBLANK(Ventas[[#This Row],[Código]]),"",VLOOKUP(Ventas[[#This Row],[Código]],Productos[],2,FALSE))</f>
        <v/>
      </c>
      <c r="D6432" t="str">
        <f>IF(ISBLANK(Ventas[[#This Row],[Código]]),"",VLOOKUP(Ventas[[#This Row],[Código]],Productos[],3,FALSE))</f>
        <v/>
      </c>
      <c r="E6432" s="22"/>
      <c r="F6432" s="1" t="str">
        <f>IF(ISBLANK(Ventas[[#This Row],[Código]]),"",VLOOKUP(Ventas[[#This Row],[Código]],Productos[],4,FALSE))</f>
        <v/>
      </c>
      <c r="G6432" s="1" t="str">
        <f>IF(ISBLANK(Ventas[[#This Row],[Código]]),"",VLOOKUP(Ventas[[#This Row],[Código]],Productos[],5,FALSE))</f>
        <v/>
      </c>
      <c r="H6432" s="23" t="str">
        <f>IF(ISBLANK(Ventas[[#This Row],[Código]]),"",Ventas[[#This Row],[Precio Unitario]]*Ventas[[#This Row],[Cantidad]])</f>
        <v/>
      </c>
      <c r="I6432" s="1" t="str">
        <f>IF(ISBLANK(Ventas[[#This Row],[Código]]),"",SUM(Ventas[[#This Row],[Monto]],I6431))</f>
        <v/>
      </c>
    </row>
    <row r="6433" spans="3:9" x14ac:dyDescent="0.25">
      <c r="C6433" t="str">
        <f>IF(ISBLANK(Ventas[[#This Row],[Código]]),"",VLOOKUP(Ventas[[#This Row],[Código]],Productos[],2,FALSE))</f>
        <v/>
      </c>
      <c r="D6433" t="str">
        <f>IF(ISBLANK(Ventas[[#This Row],[Código]]),"",VLOOKUP(Ventas[[#This Row],[Código]],Productos[],3,FALSE))</f>
        <v/>
      </c>
      <c r="E6433" s="22"/>
      <c r="F6433" s="1" t="str">
        <f>IF(ISBLANK(Ventas[[#This Row],[Código]]),"",VLOOKUP(Ventas[[#This Row],[Código]],Productos[],4,FALSE))</f>
        <v/>
      </c>
      <c r="G6433" s="1" t="str">
        <f>IF(ISBLANK(Ventas[[#This Row],[Código]]),"",VLOOKUP(Ventas[[#This Row],[Código]],Productos[],5,FALSE))</f>
        <v/>
      </c>
      <c r="H6433" s="23" t="str">
        <f>IF(ISBLANK(Ventas[[#This Row],[Código]]),"",Ventas[[#This Row],[Precio Unitario]]*Ventas[[#This Row],[Cantidad]])</f>
        <v/>
      </c>
      <c r="I6433" s="1" t="str">
        <f>IF(ISBLANK(Ventas[[#This Row],[Código]]),"",SUM(Ventas[[#This Row],[Monto]],I6432))</f>
        <v/>
      </c>
    </row>
    <row r="6434" spans="3:9" x14ac:dyDescent="0.25">
      <c r="C6434" t="str">
        <f>IF(ISBLANK(Ventas[[#This Row],[Código]]),"",VLOOKUP(Ventas[[#This Row],[Código]],Productos[],2,FALSE))</f>
        <v/>
      </c>
      <c r="D6434" t="str">
        <f>IF(ISBLANK(Ventas[[#This Row],[Código]]),"",VLOOKUP(Ventas[[#This Row],[Código]],Productos[],3,FALSE))</f>
        <v/>
      </c>
      <c r="E6434" s="22"/>
      <c r="F6434" s="1" t="str">
        <f>IF(ISBLANK(Ventas[[#This Row],[Código]]),"",VLOOKUP(Ventas[[#This Row],[Código]],Productos[],4,FALSE))</f>
        <v/>
      </c>
      <c r="G6434" s="1" t="str">
        <f>IF(ISBLANK(Ventas[[#This Row],[Código]]),"",VLOOKUP(Ventas[[#This Row],[Código]],Productos[],5,FALSE))</f>
        <v/>
      </c>
      <c r="H6434" s="23" t="str">
        <f>IF(ISBLANK(Ventas[[#This Row],[Código]]),"",Ventas[[#This Row],[Precio Unitario]]*Ventas[[#This Row],[Cantidad]])</f>
        <v/>
      </c>
      <c r="I6434" s="1" t="str">
        <f>IF(ISBLANK(Ventas[[#This Row],[Código]]),"",SUM(Ventas[[#This Row],[Monto]],I6433))</f>
        <v/>
      </c>
    </row>
    <row r="6435" spans="3:9" x14ac:dyDescent="0.25">
      <c r="C6435" t="str">
        <f>IF(ISBLANK(Ventas[[#This Row],[Código]]),"",VLOOKUP(Ventas[[#This Row],[Código]],Productos[],2,FALSE))</f>
        <v/>
      </c>
      <c r="D6435" t="str">
        <f>IF(ISBLANK(Ventas[[#This Row],[Código]]),"",VLOOKUP(Ventas[[#This Row],[Código]],Productos[],3,FALSE))</f>
        <v/>
      </c>
      <c r="E6435" s="22"/>
      <c r="F6435" s="1" t="str">
        <f>IF(ISBLANK(Ventas[[#This Row],[Código]]),"",VLOOKUP(Ventas[[#This Row],[Código]],Productos[],4,FALSE))</f>
        <v/>
      </c>
      <c r="G6435" s="1" t="str">
        <f>IF(ISBLANK(Ventas[[#This Row],[Código]]),"",VLOOKUP(Ventas[[#This Row],[Código]],Productos[],5,FALSE))</f>
        <v/>
      </c>
      <c r="H6435" s="23" t="str">
        <f>IF(ISBLANK(Ventas[[#This Row],[Código]]),"",Ventas[[#This Row],[Precio Unitario]]*Ventas[[#This Row],[Cantidad]])</f>
        <v/>
      </c>
      <c r="I6435" s="1" t="str">
        <f>IF(ISBLANK(Ventas[[#This Row],[Código]]),"",SUM(Ventas[[#This Row],[Monto]],I6434))</f>
        <v/>
      </c>
    </row>
    <row r="6436" spans="3:9" x14ac:dyDescent="0.25">
      <c r="C6436" t="str">
        <f>IF(ISBLANK(Ventas[[#This Row],[Código]]),"",VLOOKUP(Ventas[[#This Row],[Código]],Productos[],2,FALSE))</f>
        <v/>
      </c>
      <c r="D6436" t="str">
        <f>IF(ISBLANK(Ventas[[#This Row],[Código]]),"",VLOOKUP(Ventas[[#This Row],[Código]],Productos[],3,FALSE))</f>
        <v/>
      </c>
      <c r="E6436" s="22"/>
      <c r="F6436" s="1" t="str">
        <f>IF(ISBLANK(Ventas[[#This Row],[Código]]),"",VLOOKUP(Ventas[[#This Row],[Código]],Productos[],4,FALSE))</f>
        <v/>
      </c>
      <c r="G6436" s="1" t="str">
        <f>IF(ISBLANK(Ventas[[#This Row],[Código]]),"",VLOOKUP(Ventas[[#This Row],[Código]],Productos[],5,FALSE))</f>
        <v/>
      </c>
      <c r="H6436" s="23" t="str">
        <f>IF(ISBLANK(Ventas[[#This Row],[Código]]),"",Ventas[[#This Row],[Precio Unitario]]*Ventas[[#This Row],[Cantidad]])</f>
        <v/>
      </c>
      <c r="I6436" s="1" t="str">
        <f>IF(ISBLANK(Ventas[[#This Row],[Código]]),"",SUM(Ventas[[#This Row],[Monto]],I6435))</f>
        <v/>
      </c>
    </row>
    <row r="6437" spans="3:9" x14ac:dyDescent="0.25">
      <c r="C6437" t="str">
        <f>IF(ISBLANK(Ventas[[#This Row],[Código]]),"",VLOOKUP(Ventas[[#This Row],[Código]],Productos[],2,FALSE))</f>
        <v/>
      </c>
      <c r="D6437" t="str">
        <f>IF(ISBLANK(Ventas[[#This Row],[Código]]),"",VLOOKUP(Ventas[[#This Row],[Código]],Productos[],3,FALSE))</f>
        <v/>
      </c>
      <c r="E6437" s="22"/>
      <c r="F6437" s="1" t="str">
        <f>IF(ISBLANK(Ventas[[#This Row],[Código]]),"",VLOOKUP(Ventas[[#This Row],[Código]],Productos[],4,FALSE))</f>
        <v/>
      </c>
      <c r="G6437" s="1" t="str">
        <f>IF(ISBLANK(Ventas[[#This Row],[Código]]),"",VLOOKUP(Ventas[[#This Row],[Código]],Productos[],5,FALSE))</f>
        <v/>
      </c>
      <c r="H6437" s="23" t="str">
        <f>IF(ISBLANK(Ventas[[#This Row],[Código]]),"",Ventas[[#This Row],[Precio Unitario]]*Ventas[[#This Row],[Cantidad]])</f>
        <v/>
      </c>
      <c r="I6437" s="1" t="str">
        <f>IF(ISBLANK(Ventas[[#This Row],[Código]]),"",SUM(Ventas[[#This Row],[Monto]],I6436))</f>
        <v/>
      </c>
    </row>
    <row r="6438" spans="3:9" x14ac:dyDescent="0.25">
      <c r="C6438" t="str">
        <f>IF(ISBLANK(Ventas[[#This Row],[Código]]),"",VLOOKUP(Ventas[[#This Row],[Código]],Productos[],2,FALSE))</f>
        <v/>
      </c>
      <c r="D6438" t="str">
        <f>IF(ISBLANK(Ventas[[#This Row],[Código]]),"",VLOOKUP(Ventas[[#This Row],[Código]],Productos[],3,FALSE))</f>
        <v/>
      </c>
      <c r="E6438" s="22"/>
      <c r="F6438" s="1" t="str">
        <f>IF(ISBLANK(Ventas[[#This Row],[Código]]),"",VLOOKUP(Ventas[[#This Row],[Código]],Productos[],4,FALSE))</f>
        <v/>
      </c>
      <c r="G6438" s="1" t="str">
        <f>IF(ISBLANK(Ventas[[#This Row],[Código]]),"",VLOOKUP(Ventas[[#This Row],[Código]],Productos[],5,FALSE))</f>
        <v/>
      </c>
      <c r="H6438" s="23" t="str">
        <f>IF(ISBLANK(Ventas[[#This Row],[Código]]),"",Ventas[[#This Row],[Precio Unitario]]*Ventas[[#This Row],[Cantidad]])</f>
        <v/>
      </c>
      <c r="I6438" s="1" t="str">
        <f>IF(ISBLANK(Ventas[[#This Row],[Código]]),"",SUM(Ventas[[#This Row],[Monto]],I6437))</f>
        <v/>
      </c>
    </row>
    <row r="6439" spans="3:9" x14ac:dyDescent="0.25">
      <c r="C6439" t="str">
        <f>IF(ISBLANK(Ventas[[#This Row],[Código]]),"",VLOOKUP(Ventas[[#This Row],[Código]],Productos[],2,FALSE))</f>
        <v/>
      </c>
      <c r="D6439" t="str">
        <f>IF(ISBLANK(Ventas[[#This Row],[Código]]),"",VLOOKUP(Ventas[[#This Row],[Código]],Productos[],3,FALSE))</f>
        <v/>
      </c>
      <c r="E6439" s="22"/>
      <c r="F6439" s="1" t="str">
        <f>IF(ISBLANK(Ventas[[#This Row],[Código]]),"",VLOOKUP(Ventas[[#This Row],[Código]],Productos[],4,FALSE))</f>
        <v/>
      </c>
      <c r="G6439" s="1" t="str">
        <f>IF(ISBLANK(Ventas[[#This Row],[Código]]),"",VLOOKUP(Ventas[[#This Row],[Código]],Productos[],5,FALSE))</f>
        <v/>
      </c>
      <c r="H6439" s="23" t="str">
        <f>IF(ISBLANK(Ventas[[#This Row],[Código]]),"",Ventas[[#This Row],[Precio Unitario]]*Ventas[[#This Row],[Cantidad]])</f>
        <v/>
      </c>
      <c r="I6439" s="1" t="str">
        <f>IF(ISBLANK(Ventas[[#This Row],[Código]]),"",SUM(Ventas[[#This Row],[Monto]],I6438))</f>
        <v/>
      </c>
    </row>
    <row r="6440" spans="3:9" x14ac:dyDescent="0.25">
      <c r="C6440" t="str">
        <f>IF(ISBLANK(Ventas[[#This Row],[Código]]),"",VLOOKUP(Ventas[[#This Row],[Código]],Productos[],2,FALSE))</f>
        <v/>
      </c>
      <c r="D6440" t="str">
        <f>IF(ISBLANK(Ventas[[#This Row],[Código]]),"",VLOOKUP(Ventas[[#This Row],[Código]],Productos[],3,FALSE))</f>
        <v/>
      </c>
      <c r="E6440" s="22"/>
      <c r="F6440" s="1" t="str">
        <f>IF(ISBLANK(Ventas[[#This Row],[Código]]),"",VLOOKUP(Ventas[[#This Row],[Código]],Productos[],4,FALSE))</f>
        <v/>
      </c>
      <c r="G6440" s="1" t="str">
        <f>IF(ISBLANK(Ventas[[#This Row],[Código]]),"",VLOOKUP(Ventas[[#This Row],[Código]],Productos[],5,FALSE))</f>
        <v/>
      </c>
      <c r="H6440" s="23" t="str">
        <f>IF(ISBLANK(Ventas[[#This Row],[Código]]),"",Ventas[[#This Row],[Precio Unitario]]*Ventas[[#This Row],[Cantidad]])</f>
        <v/>
      </c>
      <c r="I6440" s="1" t="str">
        <f>IF(ISBLANK(Ventas[[#This Row],[Código]]),"",SUM(Ventas[[#This Row],[Monto]],I6439))</f>
        <v/>
      </c>
    </row>
    <row r="6441" spans="3:9" x14ac:dyDescent="0.25">
      <c r="C6441" t="str">
        <f>IF(ISBLANK(Ventas[[#This Row],[Código]]),"",VLOOKUP(Ventas[[#This Row],[Código]],Productos[],2,FALSE))</f>
        <v/>
      </c>
      <c r="D6441" t="str">
        <f>IF(ISBLANK(Ventas[[#This Row],[Código]]),"",VLOOKUP(Ventas[[#This Row],[Código]],Productos[],3,FALSE))</f>
        <v/>
      </c>
      <c r="E6441" s="22"/>
      <c r="F6441" s="1" t="str">
        <f>IF(ISBLANK(Ventas[[#This Row],[Código]]),"",VLOOKUP(Ventas[[#This Row],[Código]],Productos[],4,FALSE))</f>
        <v/>
      </c>
      <c r="G6441" s="1" t="str">
        <f>IF(ISBLANK(Ventas[[#This Row],[Código]]),"",VLOOKUP(Ventas[[#This Row],[Código]],Productos[],5,FALSE))</f>
        <v/>
      </c>
      <c r="H6441" s="23" t="str">
        <f>IF(ISBLANK(Ventas[[#This Row],[Código]]),"",Ventas[[#This Row],[Precio Unitario]]*Ventas[[#This Row],[Cantidad]])</f>
        <v/>
      </c>
      <c r="I6441" s="1" t="str">
        <f>IF(ISBLANK(Ventas[[#This Row],[Código]]),"",SUM(Ventas[[#This Row],[Monto]],I6440))</f>
        <v/>
      </c>
    </row>
    <row r="6442" spans="3:9" x14ac:dyDescent="0.25">
      <c r="C6442" t="str">
        <f>IF(ISBLANK(Ventas[[#This Row],[Código]]),"",VLOOKUP(Ventas[[#This Row],[Código]],Productos[],2,FALSE))</f>
        <v/>
      </c>
      <c r="D6442" t="str">
        <f>IF(ISBLANK(Ventas[[#This Row],[Código]]),"",VLOOKUP(Ventas[[#This Row],[Código]],Productos[],3,FALSE))</f>
        <v/>
      </c>
      <c r="E6442" s="22"/>
      <c r="F6442" s="1" t="str">
        <f>IF(ISBLANK(Ventas[[#This Row],[Código]]),"",VLOOKUP(Ventas[[#This Row],[Código]],Productos[],4,FALSE))</f>
        <v/>
      </c>
      <c r="G6442" s="1" t="str">
        <f>IF(ISBLANK(Ventas[[#This Row],[Código]]),"",VLOOKUP(Ventas[[#This Row],[Código]],Productos[],5,FALSE))</f>
        <v/>
      </c>
      <c r="H6442" s="23" t="str">
        <f>IF(ISBLANK(Ventas[[#This Row],[Código]]),"",Ventas[[#This Row],[Precio Unitario]]*Ventas[[#This Row],[Cantidad]])</f>
        <v/>
      </c>
      <c r="I6442" s="1" t="str">
        <f>IF(ISBLANK(Ventas[[#This Row],[Código]]),"",SUM(Ventas[[#This Row],[Monto]],I6441))</f>
        <v/>
      </c>
    </row>
    <row r="6443" spans="3:9" x14ac:dyDescent="0.25">
      <c r="C6443" t="str">
        <f>IF(ISBLANK(Ventas[[#This Row],[Código]]),"",VLOOKUP(Ventas[[#This Row],[Código]],Productos[],2,FALSE))</f>
        <v/>
      </c>
      <c r="D6443" t="str">
        <f>IF(ISBLANK(Ventas[[#This Row],[Código]]),"",VLOOKUP(Ventas[[#This Row],[Código]],Productos[],3,FALSE))</f>
        <v/>
      </c>
      <c r="E6443" s="22"/>
      <c r="F6443" s="1" t="str">
        <f>IF(ISBLANK(Ventas[[#This Row],[Código]]),"",VLOOKUP(Ventas[[#This Row],[Código]],Productos[],4,FALSE))</f>
        <v/>
      </c>
      <c r="G6443" s="1" t="str">
        <f>IF(ISBLANK(Ventas[[#This Row],[Código]]),"",VLOOKUP(Ventas[[#This Row],[Código]],Productos[],5,FALSE))</f>
        <v/>
      </c>
      <c r="H6443" s="23" t="str">
        <f>IF(ISBLANK(Ventas[[#This Row],[Código]]),"",Ventas[[#This Row],[Precio Unitario]]*Ventas[[#This Row],[Cantidad]])</f>
        <v/>
      </c>
      <c r="I6443" s="1" t="str">
        <f>IF(ISBLANK(Ventas[[#This Row],[Código]]),"",SUM(Ventas[[#This Row],[Monto]],I6442))</f>
        <v/>
      </c>
    </row>
    <row r="6444" spans="3:9" x14ac:dyDescent="0.25">
      <c r="C6444" t="str">
        <f>IF(ISBLANK(Ventas[[#This Row],[Código]]),"",VLOOKUP(Ventas[[#This Row],[Código]],Productos[],2,FALSE))</f>
        <v/>
      </c>
      <c r="D6444" t="str">
        <f>IF(ISBLANK(Ventas[[#This Row],[Código]]),"",VLOOKUP(Ventas[[#This Row],[Código]],Productos[],3,FALSE))</f>
        <v/>
      </c>
      <c r="E6444" s="22"/>
      <c r="F6444" s="1" t="str">
        <f>IF(ISBLANK(Ventas[[#This Row],[Código]]),"",VLOOKUP(Ventas[[#This Row],[Código]],Productos[],4,FALSE))</f>
        <v/>
      </c>
      <c r="G6444" s="1" t="str">
        <f>IF(ISBLANK(Ventas[[#This Row],[Código]]),"",VLOOKUP(Ventas[[#This Row],[Código]],Productos[],5,FALSE))</f>
        <v/>
      </c>
      <c r="H6444" s="23" t="str">
        <f>IF(ISBLANK(Ventas[[#This Row],[Código]]),"",Ventas[[#This Row],[Precio Unitario]]*Ventas[[#This Row],[Cantidad]])</f>
        <v/>
      </c>
      <c r="I6444" s="1" t="str">
        <f>IF(ISBLANK(Ventas[[#This Row],[Código]]),"",SUM(Ventas[[#This Row],[Monto]],I6443))</f>
        <v/>
      </c>
    </row>
    <row r="6445" spans="3:9" x14ac:dyDescent="0.25">
      <c r="C6445" t="str">
        <f>IF(ISBLANK(Ventas[[#This Row],[Código]]),"",VLOOKUP(Ventas[[#This Row],[Código]],Productos[],2,FALSE))</f>
        <v/>
      </c>
      <c r="D6445" t="str">
        <f>IF(ISBLANK(Ventas[[#This Row],[Código]]),"",VLOOKUP(Ventas[[#This Row],[Código]],Productos[],3,FALSE))</f>
        <v/>
      </c>
      <c r="E6445" s="22"/>
      <c r="F6445" s="1" t="str">
        <f>IF(ISBLANK(Ventas[[#This Row],[Código]]),"",VLOOKUP(Ventas[[#This Row],[Código]],Productos[],4,FALSE))</f>
        <v/>
      </c>
      <c r="G6445" s="1" t="str">
        <f>IF(ISBLANK(Ventas[[#This Row],[Código]]),"",VLOOKUP(Ventas[[#This Row],[Código]],Productos[],5,FALSE))</f>
        <v/>
      </c>
      <c r="H6445" s="23" t="str">
        <f>IF(ISBLANK(Ventas[[#This Row],[Código]]),"",Ventas[[#This Row],[Precio Unitario]]*Ventas[[#This Row],[Cantidad]])</f>
        <v/>
      </c>
      <c r="I6445" s="1" t="str">
        <f>IF(ISBLANK(Ventas[[#This Row],[Código]]),"",SUM(Ventas[[#This Row],[Monto]],I6444))</f>
        <v/>
      </c>
    </row>
    <row r="6446" spans="3:9" x14ac:dyDescent="0.25">
      <c r="C6446" t="str">
        <f>IF(ISBLANK(Ventas[[#This Row],[Código]]),"",VLOOKUP(Ventas[[#This Row],[Código]],Productos[],2,FALSE))</f>
        <v/>
      </c>
      <c r="D6446" t="str">
        <f>IF(ISBLANK(Ventas[[#This Row],[Código]]),"",VLOOKUP(Ventas[[#This Row],[Código]],Productos[],3,FALSE))</f>
        <v/>
      </c>
      <c r="E6446" s="22"/>
      <c r="F6446" s="1" t="str">
        <f>IF(ISBLANK(Ventas[[#This Row],[Código]]),"",VLOOKUP(Ventas[[#This Row],[Código]],Productos[],4,FALSE))</f>
        <v/>
      </c>
      <c r="G6446" s="1" t="str">
        <f>IF(ISBLANK(Ventas[[#This Row],[Código]]),"",VLOOKUP(Ventas[[#This Row],[Código]],Productos[],5,FALSE))</f>
        <v/>
      </c>
      <c r="H6446" s="23" t="str">
        <f>IF(ISBLANK(Ventas[[#This Row],[Código]]),"",Ventas[[#This Row],[Precio Unitario]]*Ventas[[#This Row],[Cantidad]])</f>
        <v/>
      </c>
      <c r="I6446" s="1" t="str">
        <f>IF(ISBLANK(Ventas[[#This Row],[Código]]),"",SUM(Ventas[[#This Row],[Monto]],I6445))</f>
        <v/>
      </c>
    </row>
    <row r="6447" spans="3:9" x14ac:dyDescent="0.25">
      <c r="C6447" t="str">
        <f>IF(ISBLANK(Ventas[[#This Row],[Código]]),"",VLOOKUP(Ventas[[#This Row],[Código]],Productos[],2,FALSE))</f>
        <v/>
      </c>
      <c r="D6447" t="str">
        <f>IF(ISBLANK(Ventas[[#This Row],[Código]]),"",VLOOKUP(Ventas[[#This Row],[Código]],Productos[],3,FALSE))</f>
        <v/>
      </c>
      <c r="E6447" s="22"/>
      <c r="F6447" s="1" t="str">
        <f>IF(ISBLANK(Ventas[[#This Row],[Código]]),"",VLOOKUP(Ventas[[#This Row],[Código]],Productos[],4,FALSE))</f>
        <v/>
      </c>
      <c r="G6447" s="1" t="str">
        <f>IF(ISBLANK(Ventas[[#This Row],[Código]]),"",VLOOKUP(Ventas[[#This Row],[Código]],Productos[],5,FALSE))</f>
        <v/>
      </c>
      <c r="H6447" s="23" t="str">
        <f>IF(ISBLANK(Ventas[[#This Row],[Código]]),"",Ventas[[#This Row],[Precio Unitario]]*Ventas[[#This Row],[Cantidad]])</f>
        <v/>
      </c>
      <c r="I6447" s="1" t="str">
        <f>IF(ISBLANK(Ventas[[#This Row],[Código]]),"",SUM(Ventas[[#This Row],[Monto]],I6446))</f>
        <v/>
      </c>
    </row>
    <row r="6448" spans="3:9" x14ac:dyDescent="0.25">
      <c r="C6448" t="str">
        <f>IF(ISBLANK(Ventas[[#This Row],[Código]]),"",VLOOKUP(Ventas[[#This Row],[Código]],Productos[],2,FALSE))</f>
        <v/>
      </c>
      <c r="D6448" t="str">
        <f>IF(ISBLANK(Ventas[[#This Row],[Código]]),"",VLOOKUP(Ventas[[#This Row],[Código]],Productos[],3,FALSE))</f>
        <v/>
      </c>
      <c r="E6448" s="22"/>
      <c r="F6448" s="1" t="str">
        <f>IF(ISBLANK(Ventas[[#This Row],[Código]]),"",VLOOKUP(Ventas[[#This Row],[Código]],Productos[],4,FALSE))</f>
        <v/>
      </c>
      <c r="G6448" s="1" t="str">
        <f>IF(ISBLANK(Ventas[[#This Row],[Código]]),"",VLOOKUP(Ventas[[#This Row],[Código]],Productos[],5,FALSE))</f>
        <v/>
      </c>
      <c r="H6448" s="23" t="str">
        <f>IF(ISBLANK(Ventas[[#This Row],[Código]]),"",Ventas[[#This Row],[Precio Unitario]]*Ventas[[#This Row],[Cantidad]])</f>
        <v/>
      </c>
      <c r="I6448" s="1" t="str">
        <f>IF(ISBLANK(Ventas[[#This Row],[Código]]),"",SUM(Ventas[[#This Row],[Monto]],I6447))</f>
        <v/>
      </c>
    </row>
    <row r="6449" spans="3:9" x14ac:dyDescent="0.25">
      <c r="C6449" t="str">
        <f>IF(ISBLANK(Ventas[[#This Row],[Código]]),"",VLOOKUP(Ventas[[#This Row],[Código]],Productos[],2,FALSE))</f>
        <v/>
      </c>
      <c r="D6449" t="str">
        <f>IF(ISBLANK(Ventas[[#This Row],[Código]]),"",VLOOKUP(Ventas[[#This Row],[Código]],Productos[],3,FALSE))</f>
        <v/>
      </c>
      <c r="E6449" s="22"/>
      <c r="F6449" s="1" t="str">
        <f>IF(ISBLANK(Ventas[[#This Row],[Código]]),"",VLOOKUP(Ventas[[#This Row],[Código]],Productos[],4,FALSE))</f>
        <v/>
      </c>
      <c r="G6449" s="1" t="str">
        <f>IF(ISBLANK(Ventas[[#This Row],[Código]]),"",VLOOKUP(Ventas[[#This Row],[Código]],Productos[],5,FALSE))</f>
        <v/>
      </c>
      <c r="H6449" s="23" t="str">
        <f>IF(ISBLANK(Ventas[[#This Row],[Código]]),"",Ventas[[#This Row],[Precio Unitario]]*Ventas[[#This Row],[Cantidad]])</f>
        <v/>
      </c>
      <c r="I6449" s="1" t="str">
        <f>IF(ISBLANK(Ventas[[#This Row],[Código]]),"",SUM(Ventas[[#This Row],[Monto]],I6448))</f>
        <v/>
      </c>
    </row>
    <row r="6450" spans="3:9" x14ac:dyDescent="0.25">
      <c r="C6450" t="str">
        <f>IF(ISBLANK(Ventas[[#This Row],[Código]]),"",VLOOKUP(Ventas[[#This Row],[Código]],Productos[],2,FALSE))</f>
        <v/>
      </c>
      <c r="D6450" t="str">
        <f>IF(ISBLANK(Ventas[[#This Row],[Código]]),"",VLOOKUP(Ventas[[#This Row],[Código]],Productos[],3,FALSE))</f>
        <v/>
      </c>
      <c r="E6450" s="22"/>
      <c r="F6450" s="1" t="str">
        <f>IF(ISBLANK(Ventas[[#This Row],[Código]]),"",VLOOKUP(Ventas[[#This Row],[Código]],Productos[],4,FALSE))</f>
        <v/>
      </c>
      <c r="G6450" s="1" t="str">
        <f>IF(ISBLANK(Ventas[[#This Row],[Código]]),"",VLOOKUP(Ventas[[#This Row],[Código]],Productos[],5,FALSE))</f>
        <v/>
      </c>
      <c r="H6450" s="23" t="str">
        <f>IF(ISBLANK(Ventas[[#This Row],[Código]]),"",Ventas[[#This Row],[Precio Unitario]]*Ventas[[#This Row],[Cantidad]])</f>
        <v/>
      </c>
      <c r="I6450" s="1" t="str">
        <f>IF(ISBLANK(Ventas[[#This Row],[Código]]),"",SUM(Ventas[[#This Row],[Monto]],I6449))</f>
        <v/>
      </c>
    </row>
    <row r="6451" spans="3:9" x14ac:dyDescent="0.25">
      <c r="C6451" t="str">
        <f>IF(ISBLANK(Ventas[[#This Row],[Código]]),"",VLOOKUP(Ventas[[#This Row],[Código]],Productos[],2,FALSE))</f>
        <v/>
      </c>
      <c r="D6451" t="str">
        <f>IF(ISBLANK(Ventas[[#This Row],[Código]]),"",VLOOKUP(Ventas[[#This Row],[Código]],Productos[],3,FALSE))</f>
        <v/>
      </c>
      <c r="E6451" s="22"/>
      <c r="F6451" s="1" t="str">
        <f>IF(ISBLANK(Ventas[[#This Row],[Código]]),"",VLOOKUP(Ventas[[#This Row],[Código]],Productos[],4,FALSE))</f>
        <v/>
      </c>
      <c r="G6451" s="1" t="str">
        <f>IF(ISBLANK(Ventas[[#This Row],[Código]]),"",VLOOKUP(Ventas[[#This Row],[Código]],Productos[],5,FALSE))</f>
        <v/>
      </c>
      <c r="H6451" s="23" t="str">
        <f>IF(ISBLANK(Ventas[[#This Row],[Código]]),"",Ventas[[#This Row],[Precio Unitario]]*Ventas[[#This Row],[Cantidad]])</f>
        <v/>
      </c>
      <c r="I6451" s="1" t="str">
        <f>IF(ISBLANK(Ventas[[#This Row],[Código]]),"",SUM(Ventas[[#This Row],[Monto]],I6450))</f>
        <v/>
      </c>
    </row>
    <row r="6452" spans="3:9" x14ac:dyDescent="0.25">
      <c r="C6452" t="str">
        <f>IF(ISBLANK(Ventas[[#This Row],[Código]]),"",VLOOKUP(Ventas[[#This Row],[Código]],Productos[],2,FALSE))</f>
        <v/>
      </c>
      <c r="D6452" t="str">
        <f>IF(ISBLANK(Ventas[[#This Row],[Código]]),"",VLOOKUP(Ventas[[#This Row],[Código]],Productos[],3,FALSE))</f>
        <v/>
      </c>
      <c r="E6452" s="22"/>
      <c r="F6452" s="1" t="str">
        <f>IF(ISBLANK(Ventas[[#This Row],[Código]]),"",VLOOKUP(Ventas[[#This Row],[Código]],Productos[],4,FALSE))</f>
        <v/>
      </c>
      <c r="G6452" s="1" t="str">
        <f>IF(ISBLANK(Ventas[[#This Row],[Código]]),"",VLOOKUP(Ventas[[#This Row],[Código]],Productos[],5,FALSE))</f>
        <v/>
      </c>
      <c r="H6452" s="23" t="str">
        <f>IF(ISBLANK(Ventas[[#This Row],[Código]]),"",Ventas[[#This Row],[Precio Unitario]]*Ventas[[#This Row],[Cantidad]])</f>
        <v/>
      </c>
      <c r="I6452" s="1" t="str">
        <f>IF(ISBLANK(Ventas[[#This Row],[Código]]),"",SUM(Ventas[[#This Row],[Monto]],I6451))</f>
        <v/>
      </c>
    </row>
    <row r="6453" spans="3:9" x14ac:dyDescent="0.25">
      <c r="C6453" t="str">
        <f>IF(ISBLANK(Ventas[[#This Row],[Código]]),"",VLOOKUP(Ventas[[#This Row],[Código]],Productos[],2,FALSE))</f>
        <v/>
      </c>
      <c r="D6453" t="str">
        <f>IF(ISBLANK(Ventas[[#This Row],[Código]]),"",VLOOKUP(Ventas[[#This Row],[Código]],Productos[],3,FALSE))</f>
        <v/>
      </c>
      <c r="E6453" s="22"/>
      <c r="F6453" s="1" t="str">
        <f>IF(ISBLANK(Ventas[[#This Row],[Código]]),"",VLOOKUP(Ventas[[#This Row],[Código]],Productos[],4,FALSE))</f>
        <v/>
      </c>
      <c r="G6453" s="1" t="str">
        <f>IF(ISBLANK(Ventas[[#This Row],[Código]]),"",VLOOKUP(Ventas[[#This Row],[Código]],Productos[],5,FALSE))</f>
        <v/>
      </c>
      <c r="H6453" s="23" t="str">
        <f>IF(ISBLANK(Ventas[[#This Row],[Código]]),"",Ventas[[#This Row],[Precio Unitario]]*Ventas[[#This Row],[Cantidad]])</f>
        <v/>
      </c>
      <c r="I6453" s="1" t="str">
        <f>IF(ISBLANK(Ventas[[#This Row],[Código]]),"",SUM(Ventas[[#This Row],[Monto]],I6452))</f>
        <v/>
      </c>
    </row>
    <row r="6454" spans="3:9" x14ac:dyDescent="0.25">
      <c r="C6454" t="str">
        <f>IF(ISBLANK(Ventas[[#This Row],[Código]]),"",VLOOKUP(Ventas[[#This Row],[Código]],Productos[],2,FALSE))</f>
        <v/>
      </c>
      <c r="D6454" t="str">
        <f>IF(ISBLANK(Ventas[[#This Row],[Código]]),"",VLOOKUP(Ventas[[#This Row],[Código]],Productos[],3,FALSE))</f>
        <v/>
      </c>
      <c r="E6454" s="22"/>
      <c r="F6454" s="1" t="str">
        <f>IF(ISBLANK(Ventas[[#This Row],[Código]]),"",VLOOKUP(Ventas[[#This Row],[Código]],Productos[],4,FALSE))</f>
        <v/>
      </c>
      <c r="G6454" s="1" t="str">
        <f>IF(ISBLANK(Ventas[[#This Row],[Código]]),"",VLOOKUP(Ventas[[#This Row],[Código]],Productos[],5,FALSE))</f>
        <v/>
      </c>
      <c r="H6454" s="23" t="str">
        <f>IF(ISBLANK(Ventas[[#This Row],[Código]]),"",Ventas[[#This Row],[Precio Unitario]]*Ventas[[#This Row],[Cantidad]])</f>
        <v/>
      </c>
      <c r="I6454" s="1" t="str">
        <f>IF(ISBLANK(Ventas[[#This Row],[Código]]),"",SUM(Ventas[[#This Row],[Monto]],I6453))</f>
        <v/>
      </c>
    </row>
    <row r="6455" spans="3:9" x14ac:dyDescent="0.25">
      <c r="C6455" t="str">
        <f>IF(ISBLANK(Ventas[[#This Row],[Código]]),"",VLOOKUP(Ventas[[#This Row],[Código]],Productos[],2,FALSE))</f>
        <v/>
      </c>
      <c r="D6455" t="str">
        <f>IF(ISBLANK(Ventas[[#This Row],[Código]]),"",VLOOKUP(Ventas[[#This Row],[Código]],Productos[],3,FALSE))</f>
        <v/>
      </c>
      <c r="E6455" s="22"/>
      <c r="F6455" s="1" t="str">
        <f>IF(ISBLANK(Ventas[[#This Row],[Código]]),"",VLOOKUP(Ventas[[#This Row],[Código]],Productos[],4,FALSE))</f>
        <v/>
      </c>
      <c r="G6455" s="1" t="str">
        <f>IF(ISBLANK(Ventas[[#This Row],[Código]]),"",VLOOKUP(Ventas[[#This Row],[Código]],Productos[],5,FALSE))</f>
        <v/>
      </c>
      <c r="H6455" s="23" t="str">
        <f>IF(ISBLANK(Ventas[[#This Row],[Código]]),"",Ventas[[#This Row],[Precio Unitario]]*Ventas[[#This Row],[Cantidad]])</f>
        <v/>
      </c>
      <c r="I6455" s="1" t="str">
        <f>IF(ISBLANK(Ventas[[#This Row],[Código]]),"",SUM(Ventas[[#This Row],[Monto]],I6454))</f>
        <v/>
      </c>
    </row>
    <row r="6456" spans="3:9" x14ac:dyDescent="0.25">
      <c r="C6456" t="str">
        <f>IF(ISBLANK(Ventas[[#This Row],[Código]]),"",VLOOKUP(Ventas[[#This Row],[Código]],Productos[],2,FALSE))</f>
        <v/>
      </c>
      <c r="D6456" t="str">
        <f>IF(ISBLANK(Ventas[[#This Row],[Código]]),"",VLOOKUP(Ventas[[#This Row],[Código]],Productos[],3,FALSE))</f>
        <v/>
      </c>
      <c r="E6456" s="22"/>
      <c r="F6456" s="1" t="str">
        <f>IF(ISBLANK(Ventas[[#This Row],[Código]]),"",VLOOKUP(Ventas[[#This Row],[Código]],Productos[],4,FALSE))</f>
        <v/>
      </c>
      <c r="G6456" s="1" t="str">
        <f>IF(ISBLANK(Ventas[[#This Row],[Código]]),"",VLOOKUP(Ventas[[#This Row],[Código]],Productos[],5,FALSE))</f>
        <v/>
      </c>
      <c r="H6456" s="23" t="str">
        <f>IF(ISBLANK(Ventas[[#This Row],[Código]]),"",Ventas[[#This Row],[Precio Unitario]]*Ventas[[#This Row],[Cantidad]])</f>
        <v/>
      </c>
      <c r="I6456" s="1" t="str">
        <f>IF(ISBLANK(Ventas[[#This Row],[Código]]),"",SUM(Ventas[[#This Row],[Monto]],I6455))</f>
        <v/>
      </c>
    </row>
    <row r="6457" spans="3:9" x14ac:dyDescent="0.25">
      <c r="C6457" t="str">
        <f>IF(ISBLANK(Ventas[[#This Row],[Código]]),"",VLOOKUP(Ventas[[#This Row],[Código]],Productos[],2,FALSE))</f>
        <v/>
      </c>
      <c r="D6457" t="str">
        <f>IF(ISBLANK(Ventas[[#This Row],[Código]]),"",VLOOKUP(Ventas[[#This Row],[Código]],Productos[],3,FALSE))</f>
        <v/>
      </c>
      <c r="E6457" s="22"/>
      <c r="F6457" s="1" t="str">
        <f>IF(ISBLANK(Ventas[[#This Row],[Código]]),"",VLOOKUP(Ventas[[#This Row],[Código]],Productos[],4,FALSE))</f>
        <v/>
      </c>
      <c r="G6457" s="1" t="str">
        <f>IF(ISBLANK(Ventas[[#This Row],[Código]]),"",VLOOKUP(Ventas[[#This Row],[Código]],Productos[],5,FALSE))</f>
        <v/>
      </c>
      <c r="H6457" s="23" t="str">
        <f>IF(ISBLANK(Ventas[[#This Row],[Código]]),"",Ventas[[#This Row],[Precio Unitario]]*Ventas[[#This Row],[Cantidad]])</f>
        <v/>
      </c>
      <c r="I6457" s="1" t="str">
        <f>IF(ISBLANK(Ventas[[#This Row],[Código]]),"",SUM(Ventas[[#This Row],[Monto]],I6456))</f>
        <v/>
      </c>
    </row>
    <row r="6458" spans="3:9" x14ac:dyDescent="0.25">
      <c r="C6458" t="str">
        <f>IF(ISBLANK(Ventas[[#This Row],[Código]]),"",VLOOKUP(Ventas[[#This Row],[Código]],Productos[],2,FALSE))</f>
        <v/>
      </c>
      <c r="D6458" t="str">
        <f>IF(ISBLANK(Ventas[[#This Row],[Código]]),"",VLOOKUP(Ventas[[#This Row],[Código]],Productos[],3,FALSE))</f>
        <v/>
      </c>
      <c r="E6458" s="22"/>
      <c r="F6458" s="1" t="str">
        <f>IF(ISBLANK(Ventas[[#This Row],[Código]]),"",VLOOKUP(Ventas[[#This Row],[Código]],Productos[],4,FALSE))</f>
        <v/>
      </c>
      <c r="G6458" s="1" t="str">
        <f>IF(ISBLANK(Ventas[[#This Row],[Código]]),"",VLOOKUP(Ventas[[#This Row],[Código]],Productos[],5,FALSE))</f>
        <v/>
      </c>
      <c r="H6458" s="23" t="str">
        <f>IF(ISBLANK(Ventas[[#This Row],[Código]]),"",Ventas[[#This Row],[Precio Unitario]]*Ventas[[#This Row],[Cantidad]])</f>
        <v/>
      </c>
      <c r="I6458" s="1" t="str">
        <f>IF(ISBLANK(Ventas[[#This Row],[Código]]),"",SUM(Ventas[[#This Row],[Monto]],I6457))</f>
        <v/>
      </c>
    </row>
    <row r="6459" spans="3:9" x14ac:dyDescent="0.25">
      <c r="C6459" t="str">
        <f>IF(ISBLANK(Ventas[[#This Row],[Código]]),"",VLOOKUP(Ventas[[#This Row],[Código]],Productos[],2,FALSE))</f>
        <v/>
      </c>
      <c r="D6459" t="str">
        <f>IF(ISBLANK(Ventas[[#This Row],[Código]]),"",VLOOKUP(Ventas[[#This Row],[Código]],Productos[],3,FALSE))</f>
        <v/>
      </c>
      <c r="E6459" s="22"/>
      <c r="F6459" s="1" t="str">
        <f>IF(ISBLANK(Ventas[[#This Row],[Código]]),"",VLOOKUP(Ventas[[#This Row],[Código]],Productos[],4,FALSE))</f>
        <v/>
      </c>
      <c r="G6459" s="1" t="str">
        <f>IF(ISBLANK(Ventas[[#This Row],[Código]]),"",VLOOKUP(Ventas[[#This Row],[Código]],Productos[],5,FALSE))</f>
        <v/>
      </c>
      <c r="H6459" s="23" t="str">
        <f>IF(ISBLANK(Ventas[[#This Row],[Código]]),"",Ventas[[#This Row],[Precio Unitario]]*Ventas[[#This Row],[Cantidad]])</f>
        <v/>
      </c>
      <c r="I6459" s="1" t="str">
        <f>IF(ISBLANK(Ventas[[#This Row],[Código]]),"",SUM(Ventas[[#This Row],[Monto]],I6458))</f>
        <v/>
      </c>
    </row>
    <row r="6460" spans="3:9" x14ac:dyDescent="0.25">
      <c r="C6460" t="str">
        <f>IF(ISBLANK(Ventas[[#This Row],[Código]]),"",VLOOKUP(Ventas[[#This Row],[Código]],Productos[],2,FALSE))</f>
        <v/>
      </c>
      <c r="D6460" t="str">
        <f>IF(ISBLANK(Ventas[[#This Row],[Código]]),"",VLOOKUP(Ventas[[#This Row],[Código]],Productos[],3,FALSE))</f>
        <v/>
      </c>
      <c r="E6460" s="22"/>
      <c r="F6460" s="1" t="str">
        <f>IF(ISBLANK(Ventas[[#This Row],[Código]]),"",VLOOKUP(Ventas[[#This Row],[Código]],Productos[],4,FALSE))</f>
        <v/>
      </c>
      <c r="G6460" s="1" t="str">
        <f>IF(ISBLANK(Ventas[[#This Row],[Código]]),"",VLOOKUP(Ventas[[#This Row],[Código]],Productos[],5,FALSE))</f>
        <v/>
      </c>
      <c r="H6460" s="23" t="str">
        <f>IF(ISBLANK(Ventas[[#This Row],[Código]]),"",Ventas[[#This Row],[Precio Unitario]]*Ventas[[#This Row],[Cantidad]])</f>
        <v/>
      </c>
      <c r="I6460" s="1" t="str">
        <f>IF(ISBLANK(Ventas[[#This Row],[Código]]),"",SUM(Ventas[[#This Row],[Monto]],I6459))</f>
        <v/>
      </c>
    </row>
    <row r="6461" spans="3:9" x14ac:dyDescent="0.25">
      <c r="C6461" t="str">
        <f>IF(ISBLANK(Ventas[[#This Row],[Código]]),"",VLOOKUP(Ventas[[#This Row],[Código]],Productos[],2,FALSE))</f>
        <v/>
      </c>
      <c r="D6461" t="str">
        <f>IF(ISBLANK(Ventas[[#This Row],[Código]]),"",VLOOKUP(Ventas[[#This Row],[Código]],Productos[],3,FALSE))</f>
        <v/>
      </c>
      <c r="E6461" s="22"/>
      <c r="F6461" s="1" t="str">
        <f>IF(ISBLANK(Ventas[[#This Row],[Código]]),"",VLOOKUP(Ventas[[#This Row],[Código]],Productos[],4,FALSE))</f>
        <v/>
      </c>
      <c r="G6461" s="1" t="str">
        <f>IF(ISBLANK(Ventas[[#This Row],[Código]]),"",VLOOKUP(Ventas[[#This Row],[Código]],Productos[],5,FALSE))</f>
        <v/>
      </c>
      <c r="H6461" s="23" t="str">
        <f>IF(ISBLANK(Ventas[[#This Row],[Código]]),"",Ventas[[#This Row],[Precio Unitario]]*Ventas[[#This Row],[Cantidad]])</f>
        <v/>
      </c>
      <c r="I6461" s="1" t="str">
        <f>IF(ISBLANK(Ventas[[#This Row],[Código]]),"",SUM(Ventas[[#This Row],[Monto]],I6460))</f>
        <v/>
      </c>
    </row>
    <row r="6462" spans="3:9" x14ac:dyDescent="0.25">
      <c r="C6462" t="str">
        <f>IF(ISBLANK(Ventas[[#This Row],[Código]]),"",VLOOKUP(Ventas[[#This Row],[Código]],Productos[],2,FALSE))</f>
        <v/>
      </c>
      <c r="D6462" t="str">
        <f>IF(ISBLANK(Ventas[[#This Row],[Código]]),"",VLOOKUP(Ventas[[#This Row],[Código]],Productos[],3,FALSE))</f>
        <v/>
      </c>
      <c r="E6462" s="22"/>
      <c r="F6462" s="1" t="str">
        <f>IF(ISBLANK(Ventas[[#This Row],[Código]]),"",VLOOKUP(Ventas[[#This Row],[Código]],Productos[],4,FALSE))</f>
        <v/>
      </c>
      <c r="G6462" s="1" t="str">
        <f>IF(ISBLANK(Ventas[[#This Row],[Código]]),"",VLOOKUP(Ventas[[#This Row],[Código]],Productos[],5,FALSE))</f>
        <v/>
      </c>
      <c r="H6462" s="23" t="str">
        <f>IF(ISBLANK(Ventas[[#This Row],[Código]]),"",Ventas[[#This Row],[Precio Unitario]]*Ventas[[#This Row],[Cantidad]])</f>
        <v/>
      </c>
      <c r="I6462" s="1" t="str">
        <f>IF(ISBLANK(Ventas[[#This Row],[Código]]),"",SUM(Ventas[[#This Row],[Monto]],I6461))</f>
        <v/>
      </c>
    </row>
    <row r="6463" spans="3:9" x14ac:dyDescent="0.25">
      <c r="C6463" t="str">
        <f>IF(ISBLANK(Ventas[[#This Row],[Código]]),"",VLOOKUP(Ventas[[#This Row],[Código]],Productos[],2,FALSE))</f>
        <v/>
      </c>
      <c r="D6463" t="str">
        <f>IF(ISBLANK(Ventas[[#This Row],[Código]]),"",VLOOKUP(Ventas[[#This Row],[Código]],Productos[],3,FALSE))</f>
        <v/>
      </c>
      <c r="E6463" s="22"/>
      <c r="F6463" s="1" t="str">
        <f>IF(ISBLANK(Ventas[[#This Row],[Código]]),"",VLOOKUP(Ventas[[#This Row],[Código]],Productos[],4,FALSE))</f>
        <v/>
      </c>
      <c r="G6463" s="1" t="str">
        <f>IF(ISBLANK(Ventas[[#This Row],[Código]]),"",VLOOKUP(Ventas[[#This Row],[Código]],Productos[],5,FALSE))</f>
        <v/>
      </c>
      <c r="H6463" s="23" t="str">
        <f>IF(ISBLANK(Ventas[[#This Row],[Código]]),"",Ventas[[#This Row],[Precio Unitario]]*Ventas[[#This Row],[Cantidad]])</f>
        <v/>
      </c>
      <c r="I6463" s="1" t="str">
        <f>IF(ISBLANK(Ventas[[#This Row],[Código]]),"",SUM(Ventas[[#This Row],[Monto]],I6462))</f>
        <v/>
      </c>
    </row>
    <row r="6464" spans="3:9" x14ac:dyDescent="0.25">
      <c r="C6464" t="str">
        <f>IF(ISBLANK(Ventas[[#This Row],[Código]]),"",VLOOKUP(Ventas[[#This Row],[Código]],Productos[],2,FALSE))</f>
        <v/>
      </c>
      <c r="D6464" t="str">
        <f>IF(ISBLANK(Ventas[[#This Row],[Código]]),"",VLOOKUP(Ventas[[#This Row],[Código]],Productos[],3,FALSE))</f>
        <v/>
      </c>
      <c r="E6464" s="22"/>
      <c r="F6464" s="1" t="str">
        <f>IF(ISBLANK(Ventas[[#This Row],[Código]]),"",VLOOKUP(Ventas[[#This Row],[Código]],Productos[],4,FALSE))</f>
        <v/>
      </c>
      <c r="G6464" s="1" t="str">
        <f>IF(ISBLANK(Ventas[[#This Row],[Código]]),"",VLOOKUP(Ventas[[#This Row],[Código]],Productos[],5,FALSE))</f>
        <v/>
      </c>
      <c r="H6464" s="23" t="str">
        <f>IF(ISBLANK(Ventas[[#This Row],[Código]]),"",Ventas[[#This Row],[Precio Unitario]]*Ventas[[#This Row],[Cantidad]])</f>
        <v/>
      </c>
      <c r="I6464" s="1" t="str">
        <f>IF(ISBLANK(Ventas[[#This Row],[Código]]),"",SUM(Ventas[[#This Row],[Monto]],I6463))</f>
        <v/>
      </c>
    </row>
    <row r="6465" spans="3:9" x14ac:dyDescent="0.25">
      <c r="C6465" t="str">
        <f>IF(ISBLANK(Ventas[[#This Row],[Código]]),"",VLOOKUP(Ventas[[#This Row],[Código]],Productos[],2,FALSE))</f>
        <v/>
      </c>
      <c r="D6465" t="str">
        <f>IF(ISBLANK(Ventas[[#This Row],[Código]]),"",VLOOKUP(Ventas[[#This Row],[Código]],Productos[],3,FALSE))</f>
        <v/>
      </c>
      <c r="E6465" s="22"/>
      <c r="F6465" s="1" t="str">
        <f>IF(ISBLANK(Ventas[[#This Row],[Código]]),"",VLOOKUP(Ventas[[#This Row],[Código]],Productos[],4,FALSE))</f>
        <v/>
      </c>
      <c r="G6465" s="1" t="str">
        <f>IF(ISBLANK(Ventas[[#This Row],[Código]]),"",VLOOKUP(Ventas[[#This Row],[Código]],Productos[],5,FALSE))</f>
        <v/>
      </c>
      <c r="H6465" s="23" t="str">
        <f>IF(ISBLANK(Ventas[[#This Row],[Código]]),"",Ventas[[#This Row],[Precio Unitario]]*Ventas[[#This Row],[Cantidad]])</f>
        <v/>
      </c>
      <c r="I6465" s="1" t="str">
        <f>IF(ISBLANK(Ventas[[#This Row],[Código]]),"",SUM(Ventas[[#This Row],[Monto]],I6464))</f>
        <v/>
      </c>
    </row>
    <row r="6466" spans="3:9" x14ac:dyDescent="0.25">
      <c r="C6466" t="str">
        <f>IF(ISBLANK(Ventas[[#This Row],[Código]]),"",VLOOKUP(Ventas[[#This Row],[Código]],Productos[],2,FALSE))</f>
        <v/>
      </c>
      <c r="D6466" t="str">
        <f>IF(ISBLANK(Ventas[[#This Row],[Código]]),"",VLOOKUP(Ventas[[#This Row],[Código]],Productos[],3,FALSE))</f>
        <v/>
      </c>
      <c r="E6466" s="22"/>
      <c r="F6466" s="1" t="str">
        <f>IF(ISBLANK(Ventas[[#This Row],[Código]]),"",VLOOKUP(Ventas[[#This Row],[Código]],Productos[],4,FALSE))</f>
        <v/>
      </c>
      <c r="G6466" s="1" t="str">
        <f>IF(ISBLANK(Ventas[[#This Row],[Código]]),"",VLOOKUP(Ventas[[#This Row],[Código]],Productos[],5,FALSE))</f>
        <v/>
      </c>
      <c r="H6466" s="23" t="str">
        <f>IF(ISBLANK(Ventas[[#This Row],[Código]]),"",Ventas[[#This Row],[Precio Unitario]]*Ventas[[#This Row],[Cantidad]])</f>
        <v/>
      </c>
      <c r="I6466" s="1" t="str">
        <f>IF(ISBLANK(Ventas[[#This Row],[Código]]),"",SUM(Ventas[[#This Row],[Monto]],I6465))</f>
        <v/>
      </c>
    </row>
    <row r="6467" spans="3:9" x14ac:dyDescent="0.25">
      <c r="C6467" t="str">
        <f>IF(ISBLANK(Ventas[[#This Row],[Código]]),"",VLOOKUP(Ventas[[#This Row],[Código]],Productos[],2,FALSE))</f>
        <v/>
      </c>
      <c r="D6467" t="str">
        <f>IF(ISBLANK(Ventas[[#This Row],[Código]]),"",VLOOKUP(Ventas[[#This Row],[Código]],Productos[],3,FALSE))</f>
        <v/>
      </c>
      <c r="E6467" s="22"/>
      <c r="F6467" s="1" t="str">
        <f>IF(ISBLANK(Ventas[[#This Row],[Código]]),"",VLOOKUP(Ventas[[#This Row],[Código]],Productos[],4,FALSE))</f>
        <v/>
      </c>
      <c r="G6467" s="1" t="str">
        <f>IF(ISBLANK(Ventas[[#This Row],[Código]]),"",VLOOKUP(Ventas[[#This Row],[Código]],Productos[],5,FALSE))</f>
        <v/>
      </c>
      <c r="H6467" s="23" t="str">
        <f>IF(ISBLANK(Ventas[[#This Row],[Código]]),"",Ventas[[#This Row],[Precio Unitario]]*Ventas[[#This Row],[Cantidad]])</f>
        <v/>
      </c>
      <c r="I6467" s="1" t="str">
        <f>IF(ISBLANK(Ventas[[#This Row],[Código]]),"",SUM(Ventas[[#This Row],[Monto]],I6466))</f>
        <v/>
      </c>
    </row>
    <row r="6468" spans="3:9" x14ac:dyDescent="0.25">
      <c r="C6468" t="str">
        <f>IF(ISBLANK(Ventas[[#This Row],[Código]]),"",VLOOKUP(Ventas[[#This Row],[Código]],Productos[],2,FALSE))</f>
        <v/>
      </c>
      <c r="D6468" t="str">
        <f>IF(ISBLANK(Ventas[[#This Row],[Código]]),"",VLOOKUP(Ventas[[#This Row],[Código]],Productos[],3,FALSE))</f>
        <v/>
      </c>
      <c r="E6468" s="22"/>
      <c r="F6468" s="1" t="str">
        <f>IF(ISBLANK(Ventas[[#This Row],[Código]]),"",VLOOKUP(Ventas[[#This Row],[Código]],Productos[],4,FALSE))</f>
        <v/>
      </c>
      <c r="G6468" s="1" t="str">
        <f>IF(ISBLANK(Ventas[[#This Row],[Código]]),"",VLOOKUP(Ventas[[#This Row],[Código]],Productos[],5,FALSE))</f>
        <v/>
      </c>
      <c r="H6468" s="23" t="str">
        <f>IF(ISBLANK(Ventas[[#This Row],[Código]]),"",Ventas[[#This Row],[Precio Unitario]]*Ventas[[#This Row],[Cantidad]])</f>
        <v/>
      </c>
      <c r="I6468" s="1" t="str">
        <f>IF(ISBLANK(Ventas[[#This Row],[Código]]),"",SUM(Ventas[[#This Row],[Monto]],I6467))</f>
        <v/>
      </c>
    </row>
    <row r="6469" spans="3:9" x14ac:dyDescent="0.25">
      <c r="C6469" t="str">
        <f>IF(ISBLANK(Ventas[[#This Row],[Código]]),"",VLOOKUP(Ventas[[#This Row],[Código]],Productos[],2,FALSE))</f>
        <v/>
      </c>
      <c r="D6469" t="str">
        <f>IF(ISBLANK(Ventas[[#This Row],[Código]]),"",VLOOKUP(Ventas[[#This Row],[Código]],Productos[],3,FALSE))</f>
        <v/>
      </c>
      <c r="E6469" s="22"/>
      <c r="F6469" s="1" t="str">
        <f>IF(ISBLANK(Ventas[[#This Row],[Código]]),"",VLOOKUP(Ventas[[#This Row],[Código]],Productos[],4,FALSE))</f>
        <v/>
      </c>
      <c r="G6469" s="1" t="str">
        <f>IF(ISBLANK(Ventas[[#This Row],[Código]]),"",VLOOKUP(Ventas[[#This Row],[Código]],Productos[],5,FALSE))</f>
        <v/>
      </c>
      <c r="H6469" s="23" t="str">
        <f>IF(ISBLANK(Ventas[[#This Row],[Código]]),"",Ventas[[#This Row],[Precio Unitario]]*Ventas[[#This Row],[Cantidad]])</f>
        <v/>
      </c>
      <c r="I6469" s="1" t="str">
        <f>IF(ISBLANK(Ventas[[#This Row],[Código]]),"",SUM(Ventas[[#This Row],[Monto]],I6468))</f>
        <v/>
      </c>
    </row>
    <row r="6470" spans="3:9" x14ac:dyDescent="0.25">
      <c r="C6470" t="str">
        <f>IF(ISBLANK(Ventas[[#This Row],[Código]]),"",VLOOKUP(Ventas[[#This Row],[Código]],Productos[],2,FALSE))</f>
        <v/>
      </c>
      <c r="D6470" t="str">
        <f>IF(ISBLANK(Ventas[[#This Row],[Código]]),"",VLOOKUP(Ventas[[#This Row],[Código]],Productos[],3,FALSE))</f>
        <v/>
      </c>
      <c r="E6470" s="22"/>
      <c r="F6470" s="1" t="str">
        <f>IF(ISBLANK(Ventas[[#This Row],[Código]]),"",VLOOKUP(Ventas[[#This Row],[Código]],Productos[],4,FALSE))</f>
        <v/>
      </c>
      <c r="G6470" s="1" t="str">
        <f>IF(ISBLANK(Ventas[[#This Row],[Código]]),"",VLOOKUP(Ventas[[#This Row],[Código]],Productos[],5,FALSE))</f>
        <v/>
      </c>
      <c r="H6470" s="23" t="str">
        <f>IF(ISBLANK(Ventas[[#This Row],[Código]]),"",Ventas[[#This Row],[Precio Unitario]]*Ventas[[#This Row],[Cantidad]])</f>
        <v/>
      </c>
      <c r="I6470" s="1" t="str">
        <f>IF(ISBLANK(Ventas[[#This Row],[Código]]),"",SUM(Ventas[[#This Row],[Monto]],I6469))</f>
        <v/>
      </c>
    </row>
    <row r="6471" spans="3:9" x14ac:dyDescent="0.25">
      <c r="C6471" t="str">
        <f>IF(ISBLANK(Ventas[[#This Row],[Código]]),"",VLOOKUP(Ventas[[#This Row],[Código]],Productos[],2,FALSE))</f>
        <v/>
      </c>
      <c r="D6471" t="str">
        <f>IF(ISBLANK(Ventas[[#This Row],[Código]]),"",VLOOKUP(Ventas[[#This Row],[Código]],Productos[],3,FALSE))</f>
        <v/>
      </c>
      <c r="E6471" s="22"/>
      <c r="F6471" s="1" t="str">
        <f>IF(ISBLANK(Ventas[[#This Row],[Código]]),"",VLOOKUP(Ventas[[#This Row],[Código]],Productos[],4,FALSE))</f>
        <v/>
      </c>
      <c r="G6471" s="1" t="str">
        <f>IF(ISBLANK(Ventas[[#This Row],[Código]]),"",VLOOKUP(Ventas[[#This Row],[Código]],Productos[],5,FALSE))</f>
        <v/>
      </c>
      <c r="H6471" s="23" t="str">
        <f>IF(ISBLANK(Ventas[[#This Row],[Código]]),"",Ventas[[#This Row],[Precio Unitario]]*Ventas[[#This Row],[Cantidad]])</f>
        <v/>
      </c>
      <c r="I6471" s="1" t="str">
        <f>IF(ISBLANK(Ventas[[#This Row],[Código]]),"",SUM(Ventas[[#This Row],[Monto]],I6470))</f>
        <v/>
      </c>
    </row>
    <row r="6472" spans="3:9" x14ac:dyDescent="0.25">
      <c r="C6472" t="str">
        <f>IF(ISBLANK(Ventas[[#This Row],[Código]]),"",VLOOKUP(Ventas[[#This Row],[Código]],Productos[],2,FALSE))</f>
        <v/>
      </c>
      <c r="D6472" t="str">
        <f>IF(ISBLANK(Ventas[[#This Row],[Código]]),"",VLOOKUP(Ventas[[#This Row],[Código]],Productos[],3,FALSE))</f>
        <v/>
      </c>
      <c r="E6472" s="22"/>
      <c r="F6472" s="1" t="str">
        <f>IF(ISBLANK(Ventas[[#This Row],[Código]]),"",VLOOKUP(Ventas[[#This Row],[Código]],Productos[],4,FALSE))</f>
        <v/>
      </c>
      <c r="G6472" s="1" t="str">
        <f>IF(ISBLANK(Ventas[[#This Row],[Código]]),"",VLOOKUP(Ventas[[#This Row],[Código]],Productos[],5,FALSE))</f>
        <v/>
      </c>
      <c r="H6472" s="23" t="str">
        <f>IF(ISBLANK(Ventas[[#This Row],[Código]]),"",Ventas[[#This Row],[Precio Unitario]]*Ventas[[#This Row],[Cantidad]])</f>
        <v/>
      </c>
      <c r="I6472" s="1" t="str">
        <f>IF(ISBLANK(Ventas[[#This Row],[Código]]),"",SUM(Ventas[[#This Row],[Monto]],I6471))</f>
        <v/>
      </c>
    </row>
    <row r="6473" spans="3:9" x14ac:dyDescent="0.25">
      <c r="C6473" t="str">
        <f>IF(ISBLANK(Ventas[[#This Row],[Código]]),"",VLOOKUP(Ventas[[#This Row],[Código]],Productos[],2,FALSE))</f>
        <v/>
      </c>
      <c r="D6473" t="str">
        <f>IF(ISBLANK(Ventas[[#This Row],[Código]]),"",VLOOKUP(Ventas[[#This Row],[Código]],Productos[],3,FALSE))</f>
        <v/>
      </c>
      <c r="E6473" s="22"/>
      <c r="F6473" s="1" t="str">
        <f>IF(ISBLANK(Ventas[[#This Row],[Código]]),"",VLOOKUP(Ventas[[#This Row],[Código]],Productos[],4,FALSE))</f>
        <v/>
      </c>
      <c r="G6473" s="1" t="str">
        <f>IF(ISBLANK(Ventas[[#This Row],[Código]]),"",VLOOKUP(Ventas[[#This Row],[Código]],Productos[],5,FALSE))</f>
        <v/>
      </c>
      <c r="H6473" s="23" t="str">
        <f>IF(ISBLANK(Ventas[[#This Row],[Código]]),"",Ventas[[#This Row],[Precio Unitario]]*Ventas[[#This Row],[Cantidad]])</f>
        <v/>
      </c>
      <c r="I6473" s="1" t="str">
        <f>IF(ISBLANK(Ventas[[#This Row],[Código]]),"",SUM(Ventas[[#This Row],[Monto]],I6472))</f>
        <v/>
      </c>
    </row>
    <row r="6474" spans="3:9" x14ac:dyDescent="0.25">
      <c r="C6474" t="str">
        <f>IF(ISBLANK(Ventas[[#This Row],[Código]]),"",VLOOKUP(Ventas[[#This Row],[Código]],Productos[],2,FALSE))</f>
        <v/>
      </c>
      <c r="D6474" t="str">
        <f>IF(ISBLANK(Ventas[[#This Row],[Código]]),"",VLOOKUP(Ventas[[#This Row],[Código]],Productos[],3,FALSE))</f>
        <v/>
      </c>
      <c r="E6474" s="22"/>
      <c r="F6474" s="1" t="str">
        <f>IF(ISBLANK(Ventas[[#This Row],[Código]]),"",VLOOKUP(Ventas[[#This Row],[Código]],Productos[],4,FALSE))</f>
        <v/>
      </c>
      <c r="G6474" s="1" t="str">
        <f>IF(ISBLANK(Ventas[[#This Row],[Código]]),"",VLOOKUP(Ventas[[#This Row],[Código]],Productos[],5,FALSE))</f>
        <v/>
      </c>
      <c r="H6474" s="23" t="str">
        <f>IF(ISBLANK(Ventas[[#This Row],[Código]]),"",Ventas[[#This Row],[Precio Unitario]]*Ventas[[#This Row],[Cantidad]])</f>
        <v/>
      </c>
      <c r="I6474" s="1" t="str">
        <f>IF(ISBLANK(Ventas[[#This Row],[Código]]),"",SUM(Ventas[[#This Row],[Monto]],I6473))</f>
        <v/>
      </c>
    </row>
    <row r="6475" spans="3:9" x14ac:dyDescent="0.25">
      <c r="C6475" t="str">
        <f>IF(ISBLANK(Ventas[[#This Row],[Código]]),"",VLOOKUP(Ventas[[#This Row],[Código]],Productos[],2,FALSE))</f>
        <v/>
      </c>
      <c r="D6475" t="str">
        <f>IF(ISBLANK(Ventas[[#This Row],[Código]]),"",VLOOKUP(Ventas[[#This Row],[Código]],Productos[],3,FALSE))</f>
        <v/>
      </c>
      <c r="E6475" s="22"/>
      <c r="F6475" s="1" t="str">
        <f>IF(ISBLANK(Ventas[[#This Row],[Código]]),"",VLOOKUP(Ventas[[#This Row],[Código]],Productos[],4,FALSE))</f>
        <v/>
      </c>
      <c r="G6475" s="1" t="str">
        <f>IF(ISBLANK(Ventas[[#This Row],[Código]]),"",VLOOKUP(Ventas[[#This Row],[Código]],Productos[],5,FALSE))</f>
        <v/>
      </c>
      <c r="H6475" s="23" t="str">
        <f>IF(ISBLANK(Ventas[[#This Row],[Código]]),"",Ventas[[#This Row],[Precio Unitario]]*Ventas[[#This Row],[Cantidad]])</f>
        <v/>
      </c>
      <c r="I6475" s="1" t="str">
        <f>IF(ISBLANK(Ventas[[#This Row],[Código]]),"",SUM(Ventas[[#This Row],[Monto]],I6474))</f>
        <v/>
      </c>
    </row>
    <row r="6476" spans="3:9" x14ac:dyDescent="0.25">
      <c r="C6476" t="str">
        <f>IF(ISBLANK(Ventas[[#This Row],[Código]]),"",VLOOKUP(Ventas[[#This Row],[Código]],Productos[],2,FALSE))</f>
        <v/>
      </c>
      <c r="D6476" t="str">
        <f>IF(ISBLANK(Ventas[[#This Row],[Código]]),"",VLOOKUP(Ventas[[#This Row],[Código]],Productos[],3,FALSE))</f>
        <v/>
      </c>
      <c r="E6476" s="22"/>
      <c r="F6476" s="1" t="str">
        <f>IF(ISBLANK(Ventas[[#This Row],[Código]]),"",VLOOKUP(Ventas[[#This Row],[Código]],Productos[],4,FALSE))</f>
        <v/>
      </c>
      <c r="G6476" s="1" t="str">
        <f>IF(ISBLANK(Ventas[[#This Row],[Código]]),"",VLOOKUP(Ventas[[#This Row],[Código]],Productos[],5,FALSE))</f>
        <v/>
      </c>
      <c r="H6476" s="23" t="str">
        <f>IF(ISBLANK(Ventas[[#This Row],[Código]]),"",Ventas[[#This Row],[Precio Unitario]]*Ventas[[#This Row],[Cantidad]])</f>
        <v/>
      </c>
      <c r="I6476" s="1" t="str">
        <f>IF(ISBLANK(Ventas[[#This Row],[Código]]),"",SUM(Ventas[[#This Row],[Monto]],I6475))</f>
        <v/>
      </c>
    </row>
    <row r="6477" spans="3:9" x14ac:dyDescent="0.25">
      <c r="C6477" t="str">
        <f>IF(ISBLANK(Ventas[[#This Row],[Código]]),"",VLOOKUP(Ventas[[#This Row],[Código]],Productos[],2,FALSE))</f>
        <v/>
      </c>
      <c r="D6477" t="str">
        <f>IF(ISBLANK(Ventas[[#This Row],[Código]]),"",VLOOKUP(Ventas[[#This Row],[Código]],Productos[],3,FALSE))</f>
        <v/>
      </c>
      <c r="E6477" s="22"/>
      <c r="F6477" s="1" t="str">
        <f>IF(ISBLANK(Ventas[[#This Row],[Código]]),"",VLOOKUP(Ventas[[#This Row],[Código]],Productos[],4,FALSE))</f>
        <v/>
      </c>
      <c r="G6477" s="1" t="str">
        <f>IF(ISBLANK(Ventas[[#This Row],[Código]]),"",VLOOKUP(Ventas[[#This Row],[Código]],Productos[],5,FALSE))</f>
        <v/>
      </c>
      <c r="H6477" s="23" t="str">
        <f>IF(ISBLANK(Ventas[[#This Row],[Código]]),"",Ventas[[#This Row],[Precio Unitario]]*Ventas[[#This Row],[Cantidad]])</f>
        <v/>
      </c>
      <c r="I6477" s="1" t="str">
        <f>IF(ISBLANK(Ventas[[#This Row],[Código]]),"",SUM(Ventas[[#This Row],[Monto]],I6476))</f>
        <v/>
      </c>
    </row>
    <row r="6478" spans="3:9" x14ac:dyDescent="0.25">
      <c r="C6478" t="str">
        <f>IF(ISBLANK(Ventas[[#This Row],[Código]]),"",VLOOKUP(Ventas[[#This Row],[Código]],Productos[],2,FALSE))</f>
        <v/>
      </c>
      <c r="D6478" t="str">
        <f>IF(ISBLANK(Ventas[[#This Row],[Código]]),"",VLOOKUP(Ventas[[#This Row],[Código]],Productos[],3,FALSE))</f>
        <v/>
      </c>
      <c r="E6478" s="22"/>
      <c r="F6478" s="1" t="str">
        <f>IF(ISBLANK(Ventas[[#This Row],[Código]]),"",VLOOKUP(Ventas[[#This Row],[Código]],Productos[],4,FALSE))</f>
        <v/>
      </c>
      <c r="G6478" s="1" t="str">
        <f>IF(ISBLANK(Ventas[[#This Row],[Código]]),"",VLOOKUP(Ventas[[#This Row],[Código]],Productos[],5,FALSE))</f>
        <v/>
      </c>
      <c r="H6478" s="23" t="str">
        <f>IF(ISBLANK(Ventas[[#This Row],[Código]]),"",Ventas[[#This Row],[Precio Unitario]]*Ventas[[#This Row],[Cantidad]])</f>
        <v/>
      </c>
      <c r="I6478" s="1" t="str">
        <f>IF(ISBLANK(Ventas[[#This Row],[Código]]),"",SUM(Ventas[[#This Row],[Monto]],I6477))</f>
        <v/>
      </c>
    </row>
    <row r="6479" spans="3:9" x14ac:dyDescent="0.25">
      <c r="C6479" t="str">
        <f>IF(ISBLANK(Ventas[[#This Row],[Código]]),"",VLOOKUP(Ventas[[#This Row],[Código]],Productos[],2,FALSE))</f>
        <v/>
      </c>
      <c r="D6479" t="str">
        <f>IF(ISBLANK(Ventas[[#This Row],[Código]]),"",VLOOKUP(Ventas[[#This Row],[Código]],Productos[],3,FALSE))</f>
        <v/>
      </c>
      <c r="E6479" s="22"/>
      <c r="F6479" s="1" t="str">
        <f>IF(ISBLANK(Ventas[[#This Row],[Código]]),"",VLOOKUP(Ventas[[#This Row],[Código]],Productos[],4,FALSE))</f>
        <v/>
      </c>
      <c r="G6479" s="1" t="str">
        <f>IF(ISBLANK(Ventas[[#This Row],[Código]]),"",VLOOKUP(Ventas[[#This Row],[Código]],Productos[],5,FALSE))</f>
        <v/>
      </c>
      <c r="H6479" s="23" t="str">
        <f>IF(ISBLANK(Ventas[[#This Row],[Código]]),"",Ventas[[#This Row],[Precio Unitario]]*Ventas[[#This Row],[Cantidad]])</f>
        <v/>
      </c>
      <c r="I6479" s="1" t="str">
        <f>IF(ISBLANK(Ventas[[#This Row],[Código]]),"",SUM(Ventas[[#This Row],[Monto]],I6478))</f>
        <v/>
      </c>
    </row>
    <row r="6480" spans="3:9" x14ac:dyDescent="0.25">
      <c r="C6480" t="str">
        <f>IF(ISBLANK(Ventas[[#This Row],[Código]]),"",VLOOKUP(Ventas[[#This Row],[Código]],Productos[],2,FALSE))</f>
        <v/>
      </c>
      <c r="D6480" t="str">
        <f>IF(ISBLANK(Ventas[[#This Row],[Código]]),"",VLOOKUP(Ventas[[#This Row],[Código]],Productos[],3,FALSE))</f>
        <v/>
      </c>
      <c r="E6480" s="22"/>
      <c r="F6480" s="1" t="str">
        <f>IF(ISBLANK(Ventas[[#This Row],[Código]]),"",VLOOKUP(Ventas[[#This Row],[Código]],Productos[],4,FALSE))</f>
        <v/>
      </c>
      <c r="G6480" s="1" t="str">
        <f>IF(ISBLANK(Ventas[[#This Row],[Código]]),"",VLOOKUP(Ventas[[#This Row],[Código]],Productos[],5,FALSE))</f>
        <v/>
      </c>
      <c r="H6480" s="23" t="str">
        <f>IF(ISBLANK(Ventas[[#This Row],[Código]]),"",Ventas[[#This Row],[Precio Unitario]]*Ventas[[#This Row],[Cantidad]])</f>
        <v/>
      </c>
      <c r="I6480" s="1" t="str">
        <f>IF(ISBLANK(Ventas[[#This Row],[Código]]),"",SUM(Ventas[[#This Row],[Monto]],I6479))</f>
        <v/>
      </c>
    </row>
    <row r="6481" spans="3:9" x14ac:dyDescent="0.25">
      <c r="C6481" t="str">
        <f>IF(ISBLANK(Ventas[[#This Row],[Código]]),"",VLOOKUP(Ventas[[#This Row],[Código]],Productos[],2,FALSE))</f>
        <v/>
      </c>
      <c r="D6481" t="str">
        <f>IF(ISBLANK(Ventas[[#This Row],[Código]]),"",VLOOKUP(Ventas[[#This Row],[Código]],Productos[],3,FALSE))</f>
        <v/>
      </c>
      <c r="E6481" s="22"/>
      <c r="F6481" s="1" t="str">
        <f>IF(ISBLANK(Ventas[[#This Row],[Código]]),"",VLOOKUP(Ventas[[#This Row],[Código]],Productos[],4,FALSE))</f>
        <v/>
      </c>
      <c r="G6481" s="1" t="str">
        <f>IF(ISBLANK(Ventas[[#This Row],[Código]]),"",VLOOKUP(Ventas[[#This Row],[Código]],Productos[],5,FALSE))</f>
        <v/>
      </c>
      <c r="H6481" s="23" t="str">
        <f>IF(ISBLANK(Ventas[[#This Row],[Código]]),"",Ventas[[#This Row],[Precio Unitario]]*Ventas[[#This Row],[Cantidad]])</f>
        <v/>
      </c>
      <c r="I6481" s="1" t="str">
        <f>IF(ISBLANK(Ventas[[#This Row],[Código]]),"",SUM(Ventas[[#This Row],[Monto]],I6480))</f>
        <v/>
      </c>
    </row>
    <row r="6482" spans="3:9" x14ac:dyDescent="0.25">
      <c r="C6482" t="str">
        <f>IF(ISBLANK(Ventas[[#This Row],[Código]]),"",VLOOKUP(Ventas[[#This Row],[Código]],Productos[],2,FALSE))</f>
        <v/>
      </c>
      <c r="D6482" t="str">
        <f>IF(ISBLANK(Ventas[[#This Row],[Código]]),"",VLOOKUP(Ventas[[#This Row],[Código]],Productos[],3,FALSE))</f>
        <v/>
      </c>
      <c r="E6482" s="22"/>
      <c r="F6482" s="1" t="str">
        <f>IF(ISBLANK(Ventas[[#This Row],[Código]]),"",VLOOKUP(Ventas[[#This Row],[Código]],Productos[],4,FALSE))</f>
        <v/>
      </c>
      <c r="G6482" s="1" t="str">
        <f>IF(ISBLANK(Ventas[[#This Row],[Código]]),"",VLOOKUP(Ventas[[#This Row],[Código]],Productos[],5,FALSE))</f>
        <v/>
      </c>
      <c r="H6482" s="23" t="str">
        <f>IF(ISBLANK(Ventas[[#This Row],[Código]]),"",Ventas[[#This Row],[Precio Unitario]]*Ventas[[#This Row],[Cantidad]])</f>
        <v/>
      </c>
      <c r="I6482" s="1" t="str">
        <f>IF(ISBLANK(Ventas[[#This Row],[Código]]),"",SUM(Ventas[[#This Row],[Monto]],I6481))</f>
        <v/>
      </c>
    </row>
    <row r="6483" spans="3:9" x14ac:dyDescent="0.25">
      <c r="C6483" t="str">
        <f>IF(ISBLANK(Ventas[[#This Row],[Código]]),"",VLOOKUP(Ventas[[#This Row],[Código]],Productos[],2,FALSE))</f>
        <v/>
      </c>
      <c r="D6483" t="str">
        <f>IF(ISBLANK(Ventas[[#This Row],[Código]]),"",VLOOKUP(Ventas[[#This Row],[Código]],Productos[],3,FALSE))</f>
        <v/>
      </c>
      <c r="E6483" s="22"/>
      <c r="F6483" s="1" t="str">
        <f>IF(ISBLANK(Ventas[[#This Row],[Código]]),"",VLOOKUP(Ventas[[#This Row],[Código]],Productos[],4,FALSE))</f>
        <v/>
      </c>
      <c r="G6483" s="1" t="str">
        <f>IF(ISBLANK(Ventas[[#This Row],[Código]]),"",VLOOKUP(Ventas[[#This Row],[Código]],Productos[],5,FALSE))</f>
        <v/>
      </c>
      <c r="H6483" s="23" t="str">
        <f>IF(ISBLANK(Ventas[[#This Row],[Código]]),"",Ventas[[#This Row],[Precio Unitario]]*Ventas[[#This Row],[Cantidad]])</f>
        <v/>
      </c>
      <c r="I6483" s="1" t="str">
        <f>IF(ISBLANK(Ventas[[#This Row],[Código]]),"",SUM(Ventas[[#This Row],[Monto]],I6482))</f>
        <v/>
      </c>
    </row>
    <row r="6484" spans="3:9" x14ac:dyDescent="0.25">
      <c r="C6484" t="str">
        <f>IF(ISBLANK(Ventas[[#This Row],[Código]]),"",VLOOKUP(Ventas[[#This Row],[Código]],Productos[],2,FALSE))</f>
        <v/>
      </c>
      <c r="D6484" t="str">
        <f>IF(ISBLANK(Ventas[[#This Row],[Código]]),"",VLOOKUP(Ventas[[#This Row],[Código]],Productos[],3,FALSE))</f>
        <v/>
      </c>
      <c r="E6484" s="22"/>
      <c r="F6484" s="1" t="str">
        <f>IF(ISBLANK(Ventas[[#This Row],[Código]]),"",VLOOKUP(Ventas[[#This Row],[Código]],Productos[],4,FALSE))</f>
        <v/>
      </c>
      <c r="G6484" s="1" t="str">
        <f>IF(ISBLANK(Ventas[[#This Row],[Código]]),"",VLOOKUP(Ventas[[#This Row],[Código]],Productos[],5,FALSE))</f>
        <v/>
      </c>
      <c r="H6484" s="23" t="str">
        <f>IF(ISBLANK(Ventas[[#This Row],[Código]]),"",Ventas[[#This Row],[Precio Unitario]]*Ventas[[#This Row],[Cantidad]])</f>
        <v/>
      </c>
      <c r="I6484" s="1" t="str">
        <f>IF(ISBLANK(Ventas[[#This Row],[Código]]),"",SUM(Ventas[[#This Row],[Monto]],I6483))</f>
        <v/>
      </c>
    </row>
    <row r="6485" spans="3:9" x14ac:dyDescent="0.25">
      <c r="C6485" t="str">
        <f>IF(ISBLANK(Ventas[[#This Row],[Código]]),"",VLOOKUP(Ventas[[#This Row],[Código]],Productos[],2,FALSE))</f>
        <v/>
      </c>
      <c r="D6485" t="str">
        <f>IF(ISBLANK(Ventas[[#This Row],[Código]]),"",VLOOKUP(Ventas[[#This Row],[Código]],Productos[],3,FALSE))</f>
        <v/>
      </c>
      <c r="E6485" s="22"/>
      <c r="F6485" s="1" t="str">
        <f>IF(ISBLANK(Ventas[[#This Row],[Código]]),"",VLOOKUP(Ventas[[#This Row],[Código]],Productos[],4,FALSE))</f>
        <v/>
      </c>
      <c r="G6485" s="1" t="str">
        <f>IF(ISBLANK(Ventas[[#This Row],[Código]]),"",VLOOKUP(Ventas[[#This Row],[Código]],Productos[],5,FALSE))</f>
        <v/>
      </c>
      <c r="H6485" s="23" t="str">
        <f>IF(ISBLANK(Ventas[[#This Row],[Código]]),"",Ventas[[#This Row],[Precio Unitario]]*Ventas[[#This Row],[Cantidad]])</f>
        <v/>
      </c>
      <c r="I6485" s="1" t="str">
        <f>IF(ISBLANK(Ventas[[#This Row],[Código]]),"",SUM(Ventas[[#This Row],[Monto]],I6484))</f>
        <v/>
      </c>
    </row>
    <row r="6486" spans="3:9" x14ac:dyDescent="0.25">
      <c r="C6486" t="str">
        <f>IF(ISBLANK(Ventas[[#This Row],[Código]]),"",VLOOKUP(Ventas[[#This Row],[Código]],Productos[],2,FALSE))</f>
        <v/>
      </c>
      <c r="D6486" t="str">
        <f>IF(ISBLANK(Ventas[[#This Row],[Código]]),"",VLOOKUP(Ventas[[#This Row],[Código]],Productos[],3,FALSE))</f>
        <v/>
      </c>
      <c r="E6486" s="22"/>
      <c r="F6486" s="1" t="str">
        <f>IF(ISBLANK(Ventas[[#This Row],[Código]]),"",VLOOKUP(Ventas[[#This Row],[Código]],Productos[],4,FALSE))</f>
        <v/>
      </c>
      <c r="G6486" s="1" t="str">
        <f>IF(ISBLANK(Ventas[[#This Row],[Código]]),"",VLOOKUP(Ventas[[#This Row],[Código]],Productos[],5,FALSE))</f>
        <v/>
      </c>
      <c r="H6486" s="23" t="str">
        <f>IF(ISBLANK(Ventas[[#This Row],[Código]]),"",Ventas[[#This Row],[Precio Unitario]]*Ventas[[#This Row],[Cantidad]])</f>
        <v/>
      </c>
      <c r="I6486" s="1" t="str">
        <f>IF(ISBLANK(Ventas[[#This Row],[Código]]),"",SUM(Ventas[[#This Row],[Monto]],I6485))</f>
        <v/>
      </c>
    </row>
    <row r="6487" spans="3:9" x14ac:dyDescent="0.25">
      <c r="C6487" t="str">
        <f>IF(ISBLANK(Ventas[[#This Row],[Código]]),"",VLOOKUP(Ventas[[#This Row],[Código]],Productos[],2,FALSE))</f>
        <v/>
      </c>
      <c r="D6487" t="str">
        <f>IF(ISBLANK(Ventas[[#This Row],[Código]]),"",VLOOKUP(Ventas[[#This Row],[Código]],Productos[],3,FALSE))</f>
        <v/>
      </c>
      <c r="E6487" s="22"/>
      <c r="F6487" s="1" t="str">
        <f>IF(ISBLANK(Ventas[[#This Row],[Código]]),"",VLOOKUP(Ventas[[#This Row],[Código]],Productos[],4,FALSE))</f>
        <v/>
      </c>
      <c r="G6487" s="1" t="str">
        <f>IF(ISBLANK(Ventas[[#This Row],[Código]]),"",VLOOKUP(Ventas[[#This Row],[Código]],Productos[],5,FALSE))</f>
        <v/>
      </c>
      <c r="H6487" s="23" t="str">
        <f>IF(ISBLANK(Ventas[[#This Row],[Código]]),"",Ventas[[#This Row],[Precio Unitario]]*Ventas[[#This Row],[Cantidad]])</f>
        <v/>
      </c>
      <c r="I6487" s="1" t="str">
        <f>IF(ISBLANK(Ventas[[#This Row],[Código]]),"",SUM(Ventas[[#This Row],[Monto]],I6486))</f>
        <v/>
      </c>
    </row>
    <row r="6488" spans="3:9" x14ac:dyDescent="0.25">
      <c r="C6488" t="str">
        <f>IF(ISBLANK(Ventas[[#This Row],[Código]]),"",VLOOKUP(Ventas[[#This Row],[Código]],Productos[],2,FALSE))</f>
        <v/>
      </c>
      <c r="D6488" t="str">
        <f>IF(ISBLANK(Ventas[[#This Row],[Código]]),"",VLOOKUP(Ventas[[#This Row],[Código]],Productos[],3,FALSE))</f>
        <v/>
      </c>
      <c r="E6488" s="22"/>
      <c r="F6488" s="1" t="str">
        <f>IF(ISBLANK(Ventas[[#This Row],[Código]]),"",VLOOKUP(Ventas[[#This Row],[Código]],Productos[],4,FALSE))</f>
        <v/>
      </c>
      <c r="G6488" s="1" t="str">
        <f>IF(ISBLANK(Ventas[[#This Row],[Código]]),"",VLOOKUP(Ventas[[#This Row],[Código]],Productos[],5,FALSE))</f>
        <v/>
      </c>
      <c r="H6488" s="23" t="str">
        <f>IF(ISBLANK(Ventas[[#This Row],[Código]]),"",Ventas[[#This Row],[Precio Unitario]]*Ventas[[#This Row],[Cantidad]])</f>
        <v/>
      </c>
      <c r="I6488" s="1" t="str">
        <f>IF(ISBLANK(Ventas[[#This Row],[Código]]),"",SUM(Ventas[[#This Row],[Monto]],I6487))</f>
        <v/>
      </c>
    </row>
    <row r="6489" spans="3:9" x14ac:dyDescent="0.25">
      <c r="C6489" t="str">
        <f>IF(ISBLANK(Ventas[[#This Row],[Código]]),"",VLOOKUP(Ventas[[#This Row],[Código]],Productos[],2,FALSE))</f>
        <v/>
      </c>
      <c r="D6489" t="str">
        <f>IF(ISBLANK(Ventas[[#This Row],[Código]]),"",VLOOKUP(Ventas[[#This Row],[Código]],Productos[],3,FALSE))</f>
        <v/>
      </c>
      <c r="E6489" s="22"/>
      <c r="F6489" s="1" t="str">
        <f>IF(ISBLANK(Ventas[[#This Row],[Código]]),"",VLOOKUP(Ventas[[#This Row],[Código]],Productos[],4,FALSE))</f>
        <v/>
      </c>
      <c r="G6489" s="1" t="str">
        <f>IF(ISBLANK(Ventas[[#This Row],[Código]]),"",VLOOKUP(Ventas[[#This Row],[Código]],Productos[],5,FALSE))</f>
        <v/>
      </c>
      <c r="H6489" s="23" t="str">
        <f>IF(ISBLANK(Ventas[[#This Row],[Código]]),"",Ventas[[#This Row],[Precio Unitario]]*Ventas[[#This Row],[Cantidad]])</f>
        <v/>
      </c>
      <c r="I6489" s="1" t="str">
        <f>IF(ISBLANK(Ventas[[#This Row],[Código]]),"",SUM(Ventas[[#This Row],[Monto]],I6488))</f>
        <v/>
      </c>
    </row>
    <row r="6490" spans="3:9" x14ac:dyDescent="0.25">
      <c r="C6490" t="str">
        <f>IF(ISBLANK(Ventas[[#This Row],[Código]]),"",VLOOKUP(Ventas[[#This Row],[Código]],Productos[],2,FALSE))</f>
        <v/>
      </c>
      <c r="D6490" t="str">
        <f>IF(ISBLANK(Ventas[[#This Row],[Código]]),"",VLOOKUP(Ventas[[#This Row],[Código]],Productos[],3,FALSE))</f>
        <v/>
      </c>
      <c r="E6490" s="22"/>
      <c r="F6490" s="1" t="str">
        <f>IF(ISBLANK(Ventas[[#This Row],[Código]]),"",VLOOKUP(Ventas[[#This Row],[Código]],Productos[],4,FALSE))</f>
        <v/>
      </c>
      <c r="G6490" s="1" t="str">
        <f>IF(ISBLANK(Ventas[[#This Row],[Código]]),"",VLOOKUP(Ventas[[#This Row],[Código]],Productos[],5,FALSE))</f>
        <v/>
      </c>
      <c r="H6490" s="23" t="str">
        <f>IF(ISBLANK(Ventas[[#This Row],[Código]]),"",Ventas[[#This Row],[Precio Unitario]]*Ventas[[#This Row],[Cantidad]])</f>
        <v/>
      </c>
      <c r="I6490" s="1" t="str">
        <f>IF(ISBLANK(Ventas[[#This Row],[Código]]),"",SUM(Ventas[[#This Row],[Monto]],I6489))</f>
        <v/>
      </c>
    </row>
    <row r="6491" spans="3:9" x14ac:dyDescent="0.25">
      <c r="C6491" t="str">
        <f>IF(ISBLANK(Ventas[[#This Row],[Código]]),"",VLOOKUP(Ventas[[#This Row],[Código]],Productos[],2,FALSE))</f>
        <v/>
      </c>
      <c r="D6491" t="str">
        <f>IF(ISBLANK(Ventas[[#This Row],[Código]]),"",VLOOKUP(Ventas[[#This Row],[Código]],Productos[],3,FALSE))</f>
        <v/>
      </c>
      <c r="E6491" s="22"/>
      <c r="F6491" s="1" t="str">
        <f>IF(ISBLANK(Ventas[[#This Row],[Código]]),"",VLOOKUP(Ventas[[#This Row],[Código]],Productos[],4,FALSE))</f>
        <v/>
      </c>
      <c r="G6491" s="1" t="str">
        <f>IF(ISBLANK(Ventas[[#This Row],[Código]]),"",VLOOKUP(Ventas[[#This Row],[Código]],Productos[],5,FALSE))</f>
        <v/>
      </c>
      <c r="H6491" s="23" t="str">
        <f>IF(ISBLANK(Ventas[[#This Row],[Código]]),"",Ventas[[#This Row],[Precio Unitario]]*Ventas[[#This Row],[Cantidad]])</f>
        <v/>
      </c>
      <c r="I6491" s="1" t="str">
        <f>IF(ISBLANK(Ventas[[#This Row],[Código]]),"",SUM(Ventas[[#This Row],[Monto]],I6490))</f>
        <v/>
      </c>
    </row>
    <row r="6492" spans="3:9" x14ac:dyDescent="0.25">
      <c r="C6492" t="str">
        <f>IF(ISBLANK(Ventas[[#This Row],[Código]]),"",VLOOKUP(Ventas[[#This Row],[Código]],Productos[],2,FALSE))</f>
        <v/>
      </c>
      <c r="D6492" t="str">
        <f>IF(ISBLANK(Ventas[[#This Row],[Código]]),"",VLOOKUP(Ventas[[#This Row],[Código]],Productos[],3,FALSE))</f>
        <v/>
      </c>
      <c r="E6492" s="22"/>
      <c r="F6492" s="1" t="str">
        <f>IF(ISBLANK(Ventas[[#This Row],[Código]]),"",VLOOKUP(Ventas[[#This Row],[Código]],Productos[],4,FALSE))</f>
        <v/>
      </c>
      <c r="G6492" s="1" t="str">
        <f>IF(ISBLANK(Ventas[[#This Row],[Código]]),"",VLOOKUP(Ventas[[#This Row],[Código]],Productos[],5,FALSE))</f>
        <v/>
      </c>
      <c r="H6492" s="23" t="str">
        <f>IF(ISBLANK(Ventas[[#This Row],[Código]]),"",Ventas[[#This Row],[Precio Unitario]]*Ventas[[#This Row],[Cantidad]])</f>
        <v/>
      </c>
      <c r="I6492" s="1" t="str">
        <f>IF(ISBLANK(Ventas[[#This Row],[Código]]),"",SUM(Ventas[[#This Row],[Monto]],I6491))</f>
        <v/>
      </c>
    </row>
    <row r="6493" spans="3:9" x14ac:dyDescent="0.25">
      <c r="C6493" t="str">
        <f>IF(ISBLANK(Ventas[[#This Row],[Código]]),"",VLOOKUP(Ventas[[#This Row],[Código]],Productos[],2,FALSE))</f>
        <v/>
      </c>
      <c r="D6493" t="str">
        <f>IF(ISBLANK(Ventas[[#This Row],[Código]]),"",VLOOKUP(Ventas[[#This Row],[Código]],Productos[],3,FALSE))</f>
        <v/>
      </c>
      <c r="E6493" s="22"/>
      <c r="F6493" s="1" t="str">
        <f>IF(ISBLANK(Ventas[[#This Row],[Código]]),"",VLOOKUP(Ventas[[#This Row],[Código]],Productos[],4,FALSE))</f>
        <v/>
      </c>
      <c r="G6493" s="1" t="str">
        <f>IF(ISBLANK(Ventas[[#This Row],[Código]]),"",VLOOKUP(Ventas[[#This Row],[Código]],Productos[],5,FALSE))</f>
        <v/>
      </c>
      <c r="H6493" s="23" t="str">
        <f>IF(ISBLANK(Ventas[[#This Row],[Código]]),"",Ventas[[#This Row],[Precio Unitario]]*Ventas[[#This Row],[Cantidad]])</f>
        <v/>
      </c>
      <c r="I6493" s="1" t="str">
        <f>IF(ISBLANK(Ventas[[#This Row],[Código]]),"",SUM(Ventas[[#This Row],[Monto]],I6492))</f>
        <v/>
      </c>
    </row>
    <row r="6494" spans="3:9" x14ac:dyDescent="0.25">
      <c r="C6494" t="str">
        <f>IF(ISBLANK(Ventas[[#This Row],[Código]]),"",VLOOKUP(Ventas[[#This Row],[Código]],Productos[],2,FALSE))</f>
        <v/>
      </c>
      <c r="D6494" t="str">
        <f>IF(ISBLANK(Ventas[[#This Row],[Código]]),"",VLOOKUP(Ventas[[#This Row],[Código]],Productos[],3,FALSE))</f>
        <v/>
      </c>
      <c r="E6494" s="22"/>
      <c r="F6494" s="1" t="str">
        <f>IF(ISBLANK(Ventas[[#This Row],[Código]]),"",VLOOKUP(Ventas[[#This Row],[Código]],Productos[],4,FALSE))</f>
        <v/>
      </c>
      <c r="G6494" s="1" t="str">
        <f>IF(ISBLANK(Ventas[[#This Row],[Código]]),"",VLOOKUP(Ventas[[#This Row],[Código]],Productos[],5,FALSE))</f>
        <v/>
      </c>
      <c r="H6494" s="23" t="str">
        <f>IF(ISBLANK(Ventas[[#This Row],[Código]]),"",Ventas[[#This Row],[Precio Unitario]]*Ventas[[#This Row],[Cantidad]])</f>
        <v/>
      </c>
      <c r="I6494" s="1" t="str">
        <f>IF(ISBLANK(Ventas[[#This Row],[Código]]),"",SUM(Ventas[[#This Row],[Monto]],I6493))</f>
        <v/>
      </c>
    </row>
    <row r="6495" spans="3:9" x14ac:dyDescent="0.25">
      <c r="C6495" t="str">
        <f>IF(ISBLANK(Ventas[[#This Row],[Código]]),"",VLOOKUP(Ventas[[#This Row],[Código]],Productos[],2,FALSE))</f>
        <v/>
      </c>
      <c r="D6495" t="str">
        <f>IF(ISBLANK(Ventas[[#This Row],[Código]]),"",VLOOKUP(Ventas[[#This Row],[Código]],Productos[],3,FALSE))</f>
        <v/>
      </c>
      <c r="E6495" s="22"/>
      <c r="F6495" s="1" t="str">
        <f>IF(ISBLANK(Ventas[[#This Row],[Código]]),"",VLOOKUP(Ventas[[#This Row],[Código]],Productos[],4,FALSE))</f>
        <v/>
      </c>
      <c r="G6495" s="1" t="str">
        <f>IF(ISBLANK(Ventas[[#This Row],[Código]]),"",VLOOKUP(Ventas[[#This Row],[Código]],Productos[],5,FALSE))</f>
        <v/>
      </c>
      <c r="H6495" s="23" t="str">
        <f>IF(ISBLANK(Ventas[[#This Row],[Código]]),"",Ventas[[#This Row],[Precio Unitario]]*Ventas[[#This Row],[Cantidad]])</f>
        <v/>
      </c>
      <c r="I6495" s="1" t="str">
        <f>IF(ISBLANK(Ventas[[#This Row],[Código]]),"",SUM(Ventas[[#This Row],[Monto]],I6494))</f>
        <v/>
      </c>
    </row>
    <row r="6496" spans="3:9" x14ac:dyDescent="0.25">
      <c r="C6496" t="str">
        <f>IF(ISBLANK(Ventas[[#This Row],[Código]]),"",VLOOKUP(Ventas[[#This Row],[Código]],Productos[],2,FALSE))</f>
        <v/>
      </c>
      <c r="D6496" t="str">
        <f>IF(ISBLANK(Ventas[[#This Row],[Código]]),"",VLOOKUP(Ventas[[#This Row],[Código]],Productos[],3,FALSE))</f>
        <v/>
      </c>
      <c r="E6496" s="22"/>
      <c r="F6496" s="1" t="str">
        <f>IF(ISBLANK(Ventas[[#This Row],[Código]]),"",VLOOKUP(Ventas[[#This Row],[Código]],Productos[],4,FALSE))</f>
        <v/>
      </c>
      <c r="G6496" s="1" t="str">
        <f>IF(ISBLANK(Ventas[[#This Row],[Código]]),"",VLOOKUP(Ventas[[#This Row],[Código]],Productos[],5,FALSE))</f>
        <v/>
      </c>
      <c r="H6496" s="23" t="str">
        <f>IF(ISBLANK(Ventas[[#This Row],[Código]]),"",Ventas[[#This Row],[Precio Unitario]]*Ventas[[#This Row],[Cantidad]])</f>
        <v/>
      </c>
      <c r="I6496" s="1" t="str">
        <f>IF(ISBLANK(Ventas[[#This Row],[Código]]),"",SUM(Ventas[[#This Row],[Monto]],I6495))</f>
        <v/>
      </c>
    </row>
    <row r="6497" spans="3:9" x14ac:dyDescent="0.25">
      <c r="C6497" t="str">
        <f>IF(ISBLANK(Ventas[[#This Row],[Código]]),"",VLOOKUP(Ventas[[#This Row],[Código]],Productos[],2,FALSE))</f>
        <v/>
      </c>
      <c r="D6497" t="str">
        <f>IF(ISBLANK(Ventas[[#This Row],[Código]]),"",VLOOKUP(Ventas[[#This Row],[Código]],Productos[],3,FALSE))</f>
        <v/>
      </c>
      <c r="E6497" s="22"/>
      <c r="F6497" s="1" t="str">
        <f>IF(ISBLANK(Ventas[[#This Row],[Código]]),"",VLOOKUP(Ventas[[#This Row],[Código]],Productos[],4,FALSE))</f>
        <v/>
      </c>
      <c r="G6497" s="1" t="str">
        <f>IF(ISBLANK(Ventas[[#This Row],[Código]]),"",VLOOKUP(Ventas[[#This Row],[Código]],Productos[],5,FALSE))</f>
        <v/>
      </c>
      <c r="H6497" s="23" t="str">
        <f>IF(ISBLANK(Ventas[[#This Row],[Código]]),"",Ventas[[#This Row],[Precio Unitario]]*Ventas[[#This Row],[Cantidad]])</f>
        <v/>
      </c>
      <c r="I6497" s="1" t="str">
        <f>IF(ISBLANK(Ventas[[#This Row],[Código]]),"",SUM(Ventas[[#This Row],[Monto]],I6496))</f>
        <v/>
      </c>
    </row>
    <row r="6498" spans="3:9" x14ac:dyDescent="0.25">
      <c r="C6498" t="str">
        <f>IF(ISBLANK(Ventas[[#This Row],[Código]]),"",VLOOKUP(Ventas[[#This Row],[Código]],Productos[],2,FALSE))</f>
        <v/>
      </c>
      <c r="D6498" t="str">
        <f>IF(ISBLANK(Ventas[[#This Row],[Código]]),"",VLOOKUP(Ventas[[#This Row],[Código]],Productos[],3,FALSE))</f>
        <v/>
      </c>
      <c r="E6498" s="22"/>
      <c r="F6498" s="1" t="str">
        <f>IF(ISBLANK(Ventas[[#This Row],[Código]]),"",VLOOKUP(Ventas[[#This Row],[Código]],Productos[],4,FALSE))</f>
        <v/>
      </c>
      <c r="G6498" s="1" t="str">
        <f>IF(ISBLANK(Ventas[[#This Row],[Código]]),"",VLOOKUP(Ventas[[#This Row],[Código]],Productos[],5,FALSE))</f>
        <v/>
      </c>
      <c r="H6498" s="23" t="str">
        <f>IF(ISBLANK(Ventas[[#This Row],[Código]]),"",Ventas[[#This Row],[Precio Unitario]]*Ventas[[#This Row],[Cantidad]])</f>
        <v/>
      </c>
      <c r="I6498" s="1" t="str">
        <f>IF(ISBLANK(Ventas[[#This Row],[Código]]),"",SUM(Ventas[[#This Row],[Monto]],I6497))</f>
        <v/>
      </c>
    </row>
    <row r="6499" spans="3:9" x14ac:dyDescent="0.25">
      <c r="C6499" t="str">
        <f>IF(ISBLANK(Ventas[[#This Row],[Código]]),"",VLOOKUP(Ventas[[#This Row],[Código]],Productos[],2,FALSE))</f>
        <v/>
      </c>
      <c r="D6499" t="str">
        <f>IF(ISBLANK(Ventas[[#This Row],[Código]]),"",VLOOKUP(Ventas[[#This Row],[Código]],Productos[],3,FALSE))</f>
        <v/>
      </c>
      <c r="E6499" s="22"/>
      <c r="F6499" s="1" t="str">
        <f>IF(ISBLANK(Ventas[[#This Row],[Código]]),"",VLOOKUP(Ventas[[#This Row],[Código]],Productos[],4,FALSE))</f>
        <v/>
      </c>
      <c r="G6499" s="1" t="str">
        <f>IF(ISBLANK(Ventas[[#This Row],[Código]]),"",VLOOKUP(Ventas[[#This Row],[Código]],Productos[],5,FALSE))</f>
        <v/>
      </c>
      <c r="H6499" s="23" t="str">
        <f>IF(ISBLANK(Ventas[[#This Row],[Código]]),"",Ventas[[#This Row],[Precio Unitario]]*Ventas[[#This Row],[Cantidad]])</f>
        <v/>
      </c>
      <c r="I6499" s="1" t="str">
        <f>IF(ISBLANK(Ventas[[#This Row],[Código]]),"",SUM(Ventas[[#This Row],[Monto]],I6498))</f>
        <v/>
      </c>
    </row>
    <row r="6500" spans="3:9" x14ac:dyDescent="0.25">
      <c r="C6500" t="str">
        <f>IF(ISBLANK(Ventas[[#This Row],[Código]]),"",VLOOKUP(Ventas[[#This Row],[Código]],Productos[],2,FALSE))</f>
        <v/>
      </c>
      <c r="D6500" t="str">
        <f>IF(ISBLANK(Ventas[[#This Row],[Código]]),"",VLOOKUP(Ventas[[#This Row],[Código]],Productos[],3,FALSE))</f>
        <v/>
      </c>
      <c r="E6500" s="22"/>
      <c r="F6500" s="1" t="str">
        <f>IF(ISBLANK(Ventas[[#This Row],[Código]]),"",VLOOKUP(Ventas[[#This Row],[Código]],Productos[],4,FALSE))</f>
        <v/>
      </c>
      <c r="G6500" s="1" t="str">
        <f>IF(ISBLANK(Ventas[[#This Row],[Código]]),"",VLOOKUP(Ventas[[#This Row],[Código]],Productos[],5,FALSE))</f>
        <v/>
      </c>
      <c r="H6500" s="23" t="str">
        <f>IF(ISBLANK(Ventas[[#This Row],[Código]]),"",Ventas[[#This Row],[Precio Unitario]]*Ventas[[#This Row],[Cantidad]])</f>
        <v/>
      </c>
      <c r="I6500" s="1" t="str">
        <f>IF(ISBLANK(Ventas[[#This Row],[Código]]),"",SUM(Ventas[[#This Row],[Monto]],I6499))</f>
        <v/>
      </c>
    </row>
    <row r="6501" spans="3:9" x14ac:dyDescent="0.25">
      <c r="C6501" t="str">
        <f>IF(ISBLANK(Ventas[[#This Row],[Código]]),"",VLOOKUP(Ventas[[#This Row],[Código]],Productos[],2,FALSE))</f>
        <v/>
      </c>
      <c r="D6501" t="str">
        <f>IF(ISBLANK(Ventas[[#This Row],[Código]]),"",VLOOKUP(Ventas[[#This Row],[Código]],Productos[],3,FALSE))</f>
        <v/>
      </c>
      <c r="E6501" s="22"/>
      <c r="F6501" s="1" t="str">
        <f>IF(ISBLANK(Ventas[[#This Row],[Código]]),"",VLOOKUP(Ventas[[#This Row],[Código]],Productos[],4,FALSE))</f>
        <v/>
      </c>
      <c r="G6501" s="1" t="str">
        <f>IF(ISBLANK(Ventas[[#This Row],[Código]]),"",VLOOKUP(Ventas[[#This Row],[Código]],Productos[],5,FALSE))</f>
        <v/>
      </c>
      <c r="H6501" s="23" t="str">
        <f>IF(ISBLANK(Ventas[[#This Row],[Código]]),"",Ventas[[#This Row],[Precio Unitario]]*Ventas[[#This Row],[Cantidad]])</f>
        <v/>
      </c>
      <c r="I6501" s="1" t="str">
        <f>IF(ISBLANK(Ventas[[#This Row],[Código]]),"",SUM(Ventas[[#This Row],[Monto]],I6500))</f>
        <v/>
      </c>
    </row>
    <row r="6502" spans="3:9" x14ac:dyDescent="0.25">
      <c r="C6502" t="str">
        <f>IF(ISBLANK(Ventas[[#This Row],[Código]]),"",VLOOKUP(Ventas[[#This Row],[Código]],Productos[],2,FALSE))</f>
        <v/>
      </c>
      <c r="D6502" t="str">
        <f>IF(ISBLANK(Ventas[[#This Row],[Código]]),"",VLOOKUP(Ventas[[#This Row],[Código]],Productos[],3,FALSE))</f>
        <v/>
      </c>
      <c r="E6502" s="22"/>
      <c r="F6502" s="1" t="str">
        <f>IF(ISBLANK(Ventas[[#This Row],[Código]]),"",VLOOKUP(Ventas[[#This Row],[Código]],Productos[],4,FALSE))</f>
        <v/>
      </c>
      <c r="G6502" s="1" t="str">
        <f>IF(ISBLANK(Ventas[[#This Row],[Código]]),"",VLOOKUP(Ventas[[#This Row],[Código]],Productos[],5,FALSE))</f>
        <v/>
      </c>
      <c r="H6502" s="23" t="str">
        <f>IF(ISBLANK(Ventas[[#This Row],[Código]]),"",Ventas[[#This Row],[Precio Unitario]]*Ventas[[#This Row],[Cantidad]])</f>
        <v/>
      </c>
      <c r="I6502" s="1" t="str">
        <f>IF(ISBLANK(Ventas[[#This Row],[Código]]),"",SUM(Ventas[[#This Row],[Monto]],I6501))</f>
        <v/>
      </c>
    </row>
    <row r="6503" spans="3:9" x14ac:dyDescent="0.25">
      <c r="C6503" t="str">
        <f>IF(ISBLANK(Ventas[[#This Row],[Código]]),"",VLOOKUP(Ventas[[#This Row],[Código]],Productos[],2,FALSE))</f>
        <v/>
      </c>
      <c r="D6503" t="str">
        <f>IF(ISBLANK(Ventas[[#This Row],[Código]]),"",VLOOKUP(Ventas[[#This Row],[Código]],Productos[],3,FALSE))</f>
        <v/>
      </c>
      <c r="E6503" s="22"/>
      <c r="F6503" s="1" t="str">
        <f>IF(ISBLANK(Ventas[[#This Row],[Código]]),"",VLOOKUP(Ventas[[#This Row],[Código]],Productos[],4,FALSE))</f>
        <v/>
      </c>
      <c r="G6503" s="1" t="str">
        <f>IF(ISBLANK(Ventas[[#This Row],[Código]]),"",VLOOKUP(Ventas[[#This Row],[Código]],Productos[],5,FALSE))</f>
        <v/>
      </c>
      <c r="H6503" s="23" t="str">
        <f>IF(ISBLANK(Ventas[[#This Row],[Código]]),"",Ventas[[#This Row],[Precio Unitario]]*Ventas[[#This Row],[Cantidad]])</f>
        <v/>
      </c>
      <c r="I6503" s="1" t="str">
        <f>IF(ISBLANK(Ventas[[#This Row],[Código]]),"",SUM(Ventas[[#This Row],[Monto]],I6502))</f>
        <v/>
      </c>
    </row>
    <row r="6504" spans="3:9" x14ac:dyDescent="0.25">
      <c r="C6504" t="str">
        <f>IF(ISBLANK(Ventas[[#This Row],[Código]]),"",VLOOKUP(Ventas[[#This Row],[Código]],Productos[],2,FALSE))</f>
        <v/>
      </c>
      <c r="D6504" t="str">
        <f>IF(ISBLANK(Ventas[[#This Row],[Código]]),"",VLOOKUP(Ventas[[#This Row],[Código]],Productos[],3,FALSE))</f>
        <v/>
      </c>
      <c r="E6504" s="22"/>
      <c r="F6504" s="1" t="str">
        <f>IF(ISBLANK(Ventas[[#This Row],[Código]]),"",VLOOKUP(Ventas[[#This Row],[Código]],Productos[],4,FALSE))</f>
        <v/>
      </c>
      <c r="G6504" s="1" t="str">
        <f>IF(ISBLANK(Ventas[[#This Row],[Código]]),"",VLOOKUP(Ventas[[#This Row],[Código]],Productos[],5,FALSE))</f>
        <v/>
      </c>
      <c r="H6504" s="23" t="str">
        <f>IF(ISBLANK(Ventas[[#This Row],[Código]]),"",Ventas[[#This Row],[Precio Unitario]]*Ventas[[#This Row],[Cantidad]])</f>
        <v/>
      </c>
      <c r="I6504" s="1" t="str">
        <f>IF(ISBLANK(Ventas[[#This Row],[Código]]),"",SUM(Ventas[[#This Row],[Monto]],I6503))</f>
        <v/>
      </c>
    </row>
    <row r="6505" spans="3:9" x14ac:dyDescent="0.25">
      <c r="C6505" t="str">
        <f>IF(ISBLANK(Ventas[[#This Row],[Código]]),"",VLOOKUP(Ventas[[#This Row],[Código]],Productos[],2,FALSE))</f>
        <v/>
      </c>
      <c r="D6505" t="str">
        <f>IF(ISBLANK(Ventas[[#This Row],[Código]]),"",VLOOKUP(Ventas[[#This Row],[Código]],Productos[],3,FALSE))</f>
        <v/>
      </c>
      <c r="E6505" s="22"/>
      <c r="F6505" s="1" t="str">
        <f>IF(ISBLANK(Ventas[[#This Row],[Código]]),"",VLOOKUP(Ventas[[#This Row],[Código]],Productos[],4,FALSE))</f>
        <v/>
      </c>
      <c r="G6505" s="1" t="str">
        <f>IF(ISBLANK(Ventas[[#This Row],[Código]]),"",VLOOKUP(Ventas[[#This Row],[Código]],Productos[],5,FALSE))</f>
        <v/>
      </c>
      <c r="H6505" s="23" t="str">
        <f>IF(ISBLANK(Ventas[[#This Row],[Código]]),"",Ventas[[#This Row],[Precio Unitario]]*Ventas[[#This Row],[Cantidad]])</f>
        <v/>
      </c>
      <c r="I6505" s="1" t="str">
        <f>IF(ISBLANK(Ventas[[#This Row],[Código]]),"",SUM(Ventas[[#This Row],[Monto]],I6504))</f>
        <v/>
      </c>
    </row>
    <row r="6506" spans="3:9" x14ac:dyDescent="0.25">
      <c r="C6506" t="str">
        <f>IF(ISBLANK(Ventas[[#This Row],[Código]]),"",VLOOKUP(Ventas[[#This Row],[Código]],Productos[],2,FALSE))</f>
        <v/>
      </c>
      <c r="D6506" t="str">
        <f>IF(ISBLANK(Ventas[[#This Row],[Código]]),"",VLOOKUP(Ventas[[#This Row],[Código]],Productos[],3,FALSE))</f>
        <v/>
      </c>
      <c r="E6506" s="22"/>
      <c r="F6506" s="1" t="str">
        <f>IF(ISBLANK(Ventas[[#This Row],[Código]]),"",VLOOKUP(Ventas[[#This Row],[Código]],Productos[],4,FALSE))</f>
        <v/>
      </c>
      <c r="G6506" s="1" t="str">
        <f>IF(ISBLANK(Ventas[[#This Row],[Código]]),"",VLOOKUP(Ventas[[#This Row],[Código]],Productos[],5,FALSE))</f>
        <v/>
      </c>
      <c r="H6506" s="23" t="str">
        <f>IF(ISBLANK(Ventas[[#This Row],[Código]]),"",Ventas[[#This Row],[Precio Unitario]]*Ventas[[#This Row],[Cantidad]])</f>
        <v/>
      </c>
      <c r="I6506" s="1" t="str">
        <f>IF(ISBLANK(Ventas[[#This Row],[Código]]),"",SUM(Ventas[[#This Row],[Monto]],I6505))</f>
        <v/>
      </c>
    </row>
    <row r="6507" spans="3:9" x14ac:dyDescent="0.25">
      <c r="C6507" t="str">
        <f>IF(ISBLANK(Ventas[[#This Row],[Código]]),"",VLOOKUP(Ventas[[#This Row],[Código]],Productos[],2,FALSE))</f>
        <v/>
      </c>
      <c r="D6507" t="str">
        <f>IF(ISBLANK(Ventas[[#This Row],[Código]]),"",VLOOKUP(Ventas[[#This Row],[Código]],Productos[],3,FALSE))</f>
        <v/>
      </c>
      <c r="E6507" s="22"/>
      <c r="F6507" s="1" t="str">
        <f>IF(ISBLANK(Ventas[[#This Row],[Código]]),"",VLOOKUP(Ventas[[#This Row],[Código]],Productos[],4,FALSE))</f>
        <v/>
      </c>
      <c r="G6507" s="1" t="str">
        <f>IF(ISBLANK(Ventas[[#This Row],[Código]]),"",VLOOKUP(Ventas[[#This Row],[Código]],Productos[],5,FALSE))</f>
        <v/>
      </c>
      <c r="H6507" s="23" t="str">
        <f>IF(ISBLANK(Ventas[[#This Row],[Código]]),"",Ventas[[#This Row],[Precio Unitario]]*Ventas[[#This Row],[Cantidad]])</f>
        <v/>
      </c>
      <c r="I6507" s="1" t="str">
        <f>IF(ISBLANK(Ventas[[#This Row],[Código]]),"",SUM(Ventas[[#This Row],[Monto]],I6506))</f>
        <v/>
      </c>
    </row>
    <row r="6508" spans="3:9" x14ac:dyDescent="0.25">
      <c r="C6508" t="str">
        <f>IF(ISBLANK(Ventas[[#This Row],[Código]]),"",VLOOKUP(Ventas[[#This Row],[Código]],Productos[],2,FALSE))</f>
        <v/>
      </c>
      <c r="D6508" t="str">
        <f>IF(ISBLANK(Ventas[[#This Row],[Código]]),"",VLOOKUP(Ventas[[#This Row],[Código]],Productos[],3,FALSE))</f>
        <v/>
      </c>
      <c r="E6508" s="22"/>
      <c r="F6508" s="1" t="str">
        <f>IF(ISBLANK(Ventas[[#This Row],[Código]]),"",VLOOKUP(Ventas[[#This Row],[Código]],Productos[],4,FALSE))</f>
        <v/>
      </c>
      <c r="G6508" s="1" t="str">
        <f>IF(ISBLANK(Ventas[[#This Row],[Código]]),"",VLOOKUP(Ventas[[#This Row],[Código]],Productos[],5,FALSE))</f>
        <v/>
      </c>
      <c r="H6508" s="23" t="str">
        <f>IF(ISBLANK(Ventas[[#This Row],[Código]]),"",Ventas[[#This Row],[Precio Unitario]]*Ventas[[#This Row],[Cantidad]])</f>
        <v/>
      </c>
      <c r="I6508" s="1" t="str">
        <f>IF(ISBLANK(Ventas[[#This Row],[Código]]),"",SUM(Ventas[[#This Row],[Monto]],I6507))</f>
        <v/>
      </c>
    </row>
    <row r="6509" spans="3:9" x14ac:dyDescent="0.25">
      <c r="C6509" t="str">
        <f>IF(ISBLANK(Ventas[[#This Row],[Código]]),"",VLOOKUP(Ventas[[#This Row],[Código]],Productos[],2,FALSE))</f>
        <v/>
      </c>
      <c r="D6509" t="str">
        <f>IF(ISBLANK(Ventas[[#This Row],[Código]]),"",VLOOKUP(Ventas[[#This Row],[Código]],Productos[],3,FALSE))</f>
        <v/>
      </c>
      <c r="E6509" s="22"/>
      <c r="F6509" s="1" t="str">
        <f>IF(ISBLANK(Ventas[[#This Row],[Código]]),"",VLOOKUP(Ventas[[#This Row],[Código]],Productos[],4,FALSE))</f>
        <v/>
      </c>
      <c r="G6509" s="1" t="str">
        <f>IF(ISBLANK(Ventas[[#This Row],[Código]]),"",VLOOKUP(Ventas[[#This Row],[Código]],Productos[],5,FALSE))</f>
        <v/>
      </c>
      <c r="H6509" s="23" t="str">
        <f>IF(ISBLANK(Ventas[[#This Row],[Código]]),"",Ventas[[#This Row],[Precio Unitario]]*Ventas[[#This Row],[Cantidad]])</f>
        <v/>
      </c>
      <c r="I6509" s="1" t="str">
        <f>IF(ISBLANK(Ventas[[#This Row],[Código]]),"",SUM(Ventas[[#This Row],[Monto]],I6508))</f>
        <v/>
      </c>
    </row>
    <row r="6510" spans="3:9" x14ac:dyDescent="0.25">
      <c r="C6510" t="str">
        <f>IF(ISBLANK(Ventas[[#This Row],[Código]]),"",VLOOKUP(Ventas[[#This Row],[Código]],Productos[],2,FALSE))</f>
        <v/>
      </c>
      <c r="D6510" t="str">
        <f>IF(ISBLANK(Ventas[[#This Row],[Código]]),"",VLOOKUP(Ventas[[#This Row],[Código]],Productos[],3,FALSE))</f>
        <v/>
      </c>
      <c r="E6510" s="22"/>
      <c r="F6510" s="1" t="str">
        <f>IF(ISBLANK(Ventas[[#This Row],[Código]]),"",VLOOKUP(Ventas[[#This Row],[Código]],Productos[],4,FALSE))</f>
        <v/>
      </c>
      <c r="G6510" s="1" t="str">
        <f>IF(ISBLANK(Ventas[[#This Row],[Código]]),"",VLOOKUP(Ventas[[#This Row],[Código]],Productos[],5,FALSE))</f>
        <v/>
      </c>
      <c r="H6510" s="23" t="str">
        <f>IF(ISBLANK(Ventas[[#This Row],[Código]]),"",Ventas[[#This Row],[Precio Unitario]]*Ventas[[#This Row],[Cantidad]])</f>
        <v/>
      </c>
      <c r="I6510" s="1" t="str">
        <f>IF(ISBLANK(Ventas[[#This Row],[Código]]),"",SUM(Ventas[[#This Row],[Monto]],I6509))</f>
        <v/>
      </c>
    </row>
    <row r="6511" spans="3:9" x14ac:dyDescent="0.25">
      <c r="C6511" t="str">
        <f>IF(ISBLANK(Ventas[[#This Row],[Código]]),"",VLOOKUP(Ventas[[#This Row],[Código]],Productos[],2,FALSE))</f>
        <v/>
      </c>
      <c r="D6511" t="str">
        <f>IF(ISBLANK(Ventas[[#This Row],[Código]]),"",VLOOKUP(Ventas[[#This Row],[Código]],Productos[],3,FALSE))</f>
        <v/>
      </c>
      <c r="E6511" s="22"/>
      <c r="F6511" s="1" t="str">
        <f>IF(ISBLANK(Ventas[[#This Row],[Código]]),"",VLOOKUP(Ventas[[#This Row],[Código]],Productos[],4,FALSE))</f>
        <v/>
      </c>
      <c r="G6511" s="1" t="str">
        <f>IF(ISBLANK(Ventas[[#This Row],[Código]]),"",VLOOKUP(Ventas[[#This Row],[Código]],Productos[],5,FALSE))</f>
        <v/>
      </c>
      <c r="H6511" s="23" t="str">
        <f>IF(ISBLANK(Ventas[[#This Row],[Código]]),"",Ventas[[#This Row],[Precio Unitario]]*Ventas[[#This Row],[Cantidad]])</f>
        <v/>
      </c>
      <c r="I6511" s="1" t="str">
        <f>IF(ISBLANK(Ventas[[#This Row],[Código]]),"",SUM(Ventas[[#This Row],[Monto]],I6510))</f>
        <v/>
      </c>
    </row>
    <row r="6512" spans="3:9" x14ac:dyDescent="0.25">
      <c r="C6512" t="str">
        <f>IF(ISBLANK(Ventas[[#This Row],[Código]]),"",VLOOKUP(Ventas[[#This Row],[Código]],Productos[],2,FALSE))</f>
        <v/>
      </c>
      <c r="D6512" t="str">
        <f>IF(ISBLANK(Ventas[[#This Row],[Código]]),"",VLOOKUP(Ventas[[#This Row],[Código]],Productos[],3,FALSE))</f>
        <v/>
      </c>
      <c r="E6512" s="22"/>
      <c r="F6512" s="1" t="str">
        <f>IF(ISBLANK(Ventas[[#This Row],[Código]]),"",VLOOKUP(Ventas[[#This Row],[Código]],Productos[],4,FALSE))</f>
        <v/>
      </c>
      <c r="G6512" s="1" t="str">
        <f>IF(ISBLANK(Ventas[[#This Row],[Código]]),"",VLOOKUP(Ventas[[#This Row],[Código]],Productos[],5,FALSE))</f>
        <v/>
      </c>
      <c r="H6512" s="23" t="str">
        <f>IF(ISBLANK(Ventas[[#This Row],[Código]]),"",Ventas[[#This Row],[Precio Unitario]]*Ventas[[#This Row],[Cantidad]])</f>
        <v/>
      </c>
      <c r="I6512" s="1" t="str">
        <f>IF(ISBLANK(Ventas[[#This Row],[Código]]),"",SUM(Ventas[[#This Row],[Monto]],I6511))</f>
        <v/>
      </c>
    </row>
    <row r="6513" spans="3:9" x14ac:dyDescent="0.25">
      <c r="C6513" t="str">
        <f>IF(ISBLANK(Ventas[[#This Row],[Código]]),"",VLOOKUP(Ventas[[#This Row],[Código]],Productos[],2,FALSE))</f>
        <v/>
      </c>
      <c r="D6513" t="str">
        <f>IF(ISBLANK(Ventas[[#This Row],[Código]]),"",VLOOKUP(Ventas[[#This Row],[Código]],Productos[],3,FALSE))</f>
        <v/>
      </c>
      <c r="E6513" s="22"/>
      <c r="F6513" s="1" t="str">
        <f>IF(ISBLANK(Ventas[[#This Row],[Código]]),"",VLOOKUP(Ventas[[#This Row],[Código]],Productos[],4,FALSE))</f>
        <v/>
      </c>
      <c r="G6513" s="1" t="str">
        <f>IF(ISBLANK(Ventas[[#This Row],[Código]]),"",VLOOKUP(Ventas[[#This Row],[Código]],Productos[],5,FALSE))</f>
        <v/>
      </c>
      <c r="H6513" s="23" t="str">
        <f>IF(ISBLANK(Ventas[[#This Row],[Código]]),"",Ventas[[#This Row],[Precio Unitario]]*Ventas[[#This Row],[Cantidad]])</f>
        <v/>
      </c>
      <c r="I6513" s="1" t="str">
        <f>IF(ISBLANK(Ventas[[#This Row],[Código]]),"",SUM(Ventas[[#This Row],[Monto]],I6512))</f>
        <v/>
      </c>
    </row>
    <row r="6514" spans="3:9" x14ac:dyDescent="0.25">
      <c r="C6514" t="str">
        <f>IF(ISBLANK(Ventas[[#This Row],[Código]]),"",VLOOKUP(Ventas[[#This Row],[Código]],Productos[],2,FALSE))</f>
        <v/>
      </c>
      <c r="D6514" t="str">
        <f>IF(ISBLANK(Ventas[[#This Row],[Código]]),"",VLOOKUP(Ventas[[#This Row],[Código]],Productos[],3,FALSE))</f>
        <v/>
      </c>
      <c r="E6514" s="22"/>
      <c r="F6514" s="1" t="str">
        <f>IF(ISBLANK(Ventas[[#This Row],[Código]]),"",VLOOKUP(Ventas[[#This Row],[Código]],Productos[],4,FALSE))</f>
        <v/>
      </c>
      <c r="G6514" s="1" t="str">
        <f>IF(ISBLANK(Ventas[[#This Row],[Código]]),"",VLOOKUP(Ventas[[#This Row],[Código]],Productos[],5,FALSE))</f>
        <v/>
      </c>
      <c r="H6514" s="23" t="str">
        <f>IF(ISBLANK(Ventas[[#This Row],[Código]]),"",Ventas[[#This Row],[Precio Unitario]]*Ventas[[#This Row],[Cantidad]])</f>
        <v/>
      </c>
      <c r="I6514" s="1" t="str">
        <f>IF(ISBLANK(Ventas[[#This Row],[Código]]),"",SUM(Ventas[[#This Row],[Monto]],I6513))</f>
        <v/>
      </c>
    </row>
    <row r="6515" spans="3:9" x14ac:dyDescent="0.25">
      <c r="C6515" t="str">
        <f>IF(ISBLANK(Ventas[[#This Row],[Código]]),"",VLOOKUP(Ventas[[#This Row],[Código]],Productos[],2,FALSE))</f>
        <v/>
      </c>
      <c r="D6515" t="str">
        <f>IF(ISBLANK(Ventas[[#This Row],[Código]]),"",VLOOKUP(Ventas[[#This Row],[Código]],Productos[],3,FALSE))</f>
        <v/>
      </c>
      <c r="E6515" s="22"/>
      <c r="F6515" s="1" t="str">
        <f>IF(ISBLANK(Ventas[[#This Row],[Código]]),"",VLOOKUP(Ventas[[#This Row],[Código]],Productos[],4,FALSE))</f>
        <v/>
      </c>
      <c r="G6515" s="1" t="str">
        <f>IF(ISBLANK(Ventas[[#This Row],[Código]]),"",VLOOKUP(Ventas[[#This Row],[Código]],Productos[],5,FALSE))</f>
        <v/>
      </c>
      <c r="H6515" s="23" t="str">
        <f>IF(ISBLANK(Ventas[[#This Row],[Código]]),"",Ventas[[#This Row],[Precio Unitario]]*Ventas[[#This Row],[Cantidad]])</f>
        <v/>
      </c>
      <c r="I6515" s="1" t="str">
        <f>IF(ISBLANK(Ventas[[#This Row],[Código]]),"",SUM(Ventas[[#This Row],[Monto]],I6514))</f>
        <v/>
      </c>
    </row>
    <row r="6516" spans="3:9" x14ac:dyDescent="0.25">
      <c r="C6516" t="str">
        <f>IF(ISBLANK(Ventas[[#This Row],[Código]]),"",VLOOKUP(Ventas[[#This Row],[Código]],Productos[],2,FALSE))</f>
        <v/>
      </c>
      <c r="D6516" t="str">
        <f>IF(ISBLANK(Ventas[[#This Row],[Código]]),"",VLOOKUP(Ventas[[#This Row],[Código]],Productos[],3,FALSE))</f>
        <v/>
      </c>
      <c r="E6516" s="22"/>
      <c r="F6516" s="1" t="str">
        <f>IF(ISBLANK(Ventas[[#This Row],[Código]]),"",VLOOKUP(Ventas[[#This Row],[Código]],Productos[],4,FALSE))</f>
        <v/>
      </c>
      <c r="G6516" s="1" t="str">
        <f>IF(ISBLANK(Ventas[[#This Row],[Código]]),"",VLOOKUP(Ventas[[#This Row],[Código]],Productos[],5,FALSE))</f>
        <v/>
      </c>
      <c r="H6516" s="23" t="str">
        <f>IF(ISBLANK(Ventas[[#This Row],[Código]]),"",Ventas[[#This Row],[Precio Unitario]]*Ventas[[#This Row],[Cantidad]])</f>
        <v/>
      </c>
      <c r="I6516" s="1" t="str">
        <f>IF(ISBLANK(Ventas[[#This Row],[Código]]),"",SUM(Ventas[[#This Row],[Monto]],I6515))</f>
        <v/>
      </c>
    </row>
    <row r="6517" spans="3:9" x14ac:dyDescent="0.25">
      <c r="C6517" t="str">
        <f>IF(ISBLANK(Ventas[[#This Row],[Código]]),"",VLOOKUP(Ventas[[#This Row],[Código]],Productos[],2,FALSE))</f>
        <v/>
      </c>
      <c r="D6517" t="str">
        <f>IF(ISBLANK(Ventas[[#This Row],[Código]]),"",VLOOKUP(Ventas[[#This Row],[Código]],Productos[],3,FALSE))</f>
        <v/>
      </c>
      <c r="E6517" s="22"/>
      <c r="F6517" s="1" t="str">
        <f>IF(ISBLANK(Ventas[[#This Row],[Código]]),"",VLOOKUP(Ventas[[#This Row],[Código]],Productos[],4,FALSE))</f>
        <v/>
      </c>
      <c r="G6517" s="1" t="str">
        <f>IF(ISBLANK(Ventas[[#This Row],[Código]]),"",VLOOKUP(Ventas[[#This Row],[Código]],Productos[],5,FALSE))</f>
        <v/>
      </c>
      <c r="H6517" s="23" t="str">
        <f>IF(ISBLANK(Ventas[[#This Row],[Código]]),"",Ventas[[#This Row],[Precio Unitario]]*Ventas[[#This Row],[Cantidad]])</f>
        <v/>
      </c>
      <c r="I6517" s="1" t="str">
        <f>IF(ISBLANK(Ventas[[#This Row],[Código]]),"",SUM(Ventas[[#This Row],[Monto]],I6516))</f>
        <v/>
      </c>
    </row>
    <row r="6518" spans="3:9" x14ac:dyDescent="0.25">
      <c r="C6518" t="str">
        <f>IF(ISBLANK(Ventas[[#This Row],[Código]]),"",VLOOKUP(Ventas[[#This Row],[Código]],Productos[],2,FALSE))</f>
        <v/>
      </c>
      <c r="D6518" t="str">
        <f>IF(ISBLANK(Ventas[[#This Row],[Código]]),"",VLOOKUP(Ventas[[#This Row],[Código]],Productos[],3,FALSE))</f>
        <v/>
      </c>
      <c r="E6518" s="22"/>
      <c r="F6518" s="1" t="str">
        <f>IF(ISBLANK(Ventas[[#This Row],[Código]]),"",VLOOKUP(Ventas[[#This Row],[Código]],Productos[],4,FALSE))</f>
        <v/>
      </c>
      <c r="G6518" s="1" t="str">
        <f>IF(ISBLANK(Ventas[[#This Row],[Código]]),"",VLOOKUP(Ventas[[#This Row],[Código]],Productos[],5,FALSE))</f>
        <v/>
      </c>
      <c r="H6518" s="23" t="str">
        <f>IF(ISBLANK(Ventas[[#This Row],[Código]]),"",Ventas[[#This Row],[Precio Unitario]]*Ventas[[#This Row],[Cantidad]])</f>
        <v/>
      </c>
      <c r="I6518" s="1" t="str">
        <f>IF(ISBLANK(Ventas[[#This Row],[Código]]),"",SUM(Ventas[[#This Row],[Monto]],I6517))</f>
        <v/>
      </c>
    </row>
    <row r="6519" spans="3:9" x14ac:dyDescent="0.25">
      <c r="C6519" t="str">
        <f>IF(ISBLANK(Ventas[[#This Row],[Código]]),"",VLOOKUP(Ventas[[#This Row],[Código]],Productos[],2,FALSE))</f>
        <v/>
      </c>
      <c r="D6519" t="str">
        <f>IF(ISBLANK(Ventas[[#This Row],[Código]]),"",VLOOKUP(Ventas[[#This Row],[Código]],Productos[],3,FALSE))</f>
        <v/>
      </c>
      <c r="E6519" s="22"/>
      <c r="F6519" s="1" t="str">
        <f>IF(ISBLANK(Ventas[[#This Row],[Código]]),"",VLOOKUP(Ventas[[#This Row],[Código]],Productos[],4,FALSE))</f>
        <v/>
      </c>
      <c r="G6519" s="1" t="str">
        <f>IF(ISBLANK(Ventas[[#This Row],[Código]]),"",VLOOKUP(Ventas[[#This Row],[Código]],Productos[],5,FALSE))</f>
        <v/>
      </c>
      <c r="H6519" s="23" t="str">
        <f>IF(ISBLANK(Ventas[[#This Row],[Código]]),"",Ventas[[#This Row],[Precio Unitario]]*Ventas[[#This Row],[Cantidad]])</f>
        <v/>
      </c>
      <c r="I6519" s="1" t="str">
        <f>IF(ISBLANK(Ventas[[#This Row],[Código]]),"",SUM(Ventas[[#This Row],[Monto]],I6518))</f>
        <v/>
      </c>
    </row>
    <row r="6520" spans="3:9" x14ac:dyDescent="0.25">
      <c r="C6520" t="str">
        <f>IF(ISBLANK(Ventas[[#This Row],[Código]]),"",VLOOKUP(Ventas[[#This Row],[Código]],Productos[],2,FALSE))</f>
        <v/>
      </c>
      <c r="D6520" t="str">
        <f>IF(ISBLANK(Ventas[[#This Row],[Código]]),"",VLOOKUP(Ventas[[#This Row],[Código]],Productos[],3,FALSE))</f>
        <v/>
      </c>
      <c r="E6520" s="22"/>
      <c r="F6520" s="1" t="str">
        <f>IF(ISBLANK(Ventas[[#This Row],[Código]]),"",VLOOKUP(Ventas[[#This Row],[Código]],Productos[],4,FALSE))</f>
        <v/>
      </c>
      <c r="G6520" s="1" t="str">
        <f>IF(ISBLANK(Ventas[[#This Row],[Código]]),"",VLOOKUP(Ventas[[#This Row],[Código]],Productos[],5,FALSE))</f>
        <v/>
      </c>
      <c r="H6520" s="23" t="str">
        <f>IF(ISBLANK(Ventas[[#This Row],[Código]]),"",Ventas[[#This Row],[Precio Unitario]]*Ventas[[#This Row],[Cantidad]])</f>
        <v/>
      </c>
      <c r="I6520" s="1" t="str">
        <f>IF(ISBLANK(Ventas[[#This Row],[Código]]),"",SUM(Ventas[[#This Row],[Monto]],I6519))</f>
        <v/>
      </c>
    </row>
    <row r="6521" spans="3:9" x14ac:dyDescent="0.25">
      <c r="C6521" t="str">
        <f>IF(ISBLANK(Ventas[[#This Row],[Código]]),"",VLOOKUP(Ventas[[#This Row],[Código]],Productos[],2,FALSE))</f>
        <v/>
      </c>
      <c r="D6521" t="str">
        <f>IF(ISBLANK(Ventas[[#This Row],[Código]]),"",VLOOKUP(Ventas[[#This Row],[Código]],Productos[],3,FALSE))</f>
        <v/>
      </c>
      <c r="E6521" s="22"/>
      <c r="F6521" s="1" t="str">
        <f>IF(ISBLANK(Ventas[[#This Row],[Código]]),"",VLOOKUP(Ventas[[#This Row],[Código]],Productos[],4,FALSE))</f>
        <v/>
      </c>
      <c r="G6521" s="1" t="str">
        <f>IF(ISBLANK(Ventas[[#This Row],[Código]]),"",VLOOKUP(Ventas[[#This Row],[Código]],Productos[],5,FALSE))</f>
        <v/>
      </c>
      <c r="H6521" s="23" t="str">
        <f>IF(ISBLANK(Ventas[[#This Row],[Código]]),"",Ventas[[#This Row],[Precio Unitario]]*Ventas[[#This Row],[Cantidad]])</f>
        <v/>
      </c>
      <c r="I6521" s="1" t="str">
        <f>IF(ISBLANK(Ventas[[#This Row],[Código]]),"",SUM(Ventas[[#This Row],[Monto]],I6520))</f>
        <v/>
      </c>
    </row>
    <row r="6522" spans="3:9" x14ac:dyDescent="0.25">
      <c r="C6522" t="str">
        <f>IF(ISBLANK(Ventas[[#This Row],[Código]]),"",VLOOKUP(Ventas[[#This Row],[Código]],Productos[],2,FALSE))</f>
        <v/>
      </c>
      <c r="D6522" t="str">
        <f>IF(ISBLANK(Ventas[[#This Row],[Código]]),"",VLOOKUP(Ventas[[#This Row],[Código]],Productos[],3,FALSE))</f>
        <v/>
      </c>
      <c r="E6522" s="22"/>
      <c r="F6522" s="1" t="str">
        <f>IF(ISBLANK(Ventas[[#This Row],[Código]]),"",VLOOKUP(Ventas[[#This Row],[Código]],Productos[],4,FALSE))</f>
        <v/>
      </c>
      <c r="G6522" s="1" t="str">
        <f>IF(ISBLANK(Ventas[[#This Row],[Código]]),"",VLOOKUP(Ventas[[#This Row],[Código]],Productos[],5,FALSE))</f>
        <v/>
      </c>
      <c r="H6522" s="23" t="str">
        <f>IF(ISBLANK(Ventas[[#This Row],[Código]]),"",Ventas[[#This Row],[Precio Unitario]]*Ventas[[#This Row],[Cantidad]])</f>
        <v/>
      </c>
      <c r="I6522" s="1" t="str">
        <f>IF(ISBLANK(Ventas[[#This Row],[Código]]),"",SUM(Ventas[[#This Row],[Monto]],I6521))</f>
        <v/>
      </c>
    </row>
    <row r="6523" spans="3:9" x14ac:dyDescent="0.25">
      <c r="C6523" t="str">
        <f>IF(ISBLANK(Ventas[[#This Row],[Código]]),"",VLOOKUP(Ventas[[#This Row],[Código]],Productos[],2,FALSE))</f>
        <v/>
      </c>
      <c r="D6523" t="str">
        <f>IF(ISBLANK(Ventas[[#This Row],[Código]]),"",VLOOKUP(Ventas[[#This Row],[Código]],Productos[],3,FALSE))</f>
        <v/>
      </c>
      <c r="E6523" s="22"/>
      <c r="F6523" s="1" t="str">
        <f>IF(ISBLANK(Ventas[[#This Row],[Código]]),"",VLOOKUP(Ventas[[#This Row],[Código]],Productos[],4,FALSE))</f>
        <v/>
      </c>
      <c r="G6523" s="1" t="str">
        <f>IF(ISBLANK(Ventas[[#This Row],[Código]]),"",VLOOKUP(Ventas[[#This Row],[Código]],Productos[],5,FALSE))</f>
        <v/>
      </c>
      <c r="H6523" s="23" t="str">
        <f>IF(ISBLANK(Ventas[[#This Row],[Código]]),"",Ventas[[#This Row],[Precio Unitario]]*Ventas[[#This Row],[Cantidad]])</f>
        <v/>
      </c>
      <c r="I6523" s="1" t="str">
        <f>IF(ISBLANK(Ventas[[#This Row],[Código]]),"",SUM(Ventas[[#This Row],[Monto]],I6522))</f>
        <v/>
      </c>
    </row>
    <row r="6524" spans="3:9" x14ac:dyDescent="0.25">
      <c r="C6524" t="str">
        <f>IF(ISBLANK(Ventas[[#This Row],[Código]]),"",VLOOKUP(Ventas[[#This Row],[Código]],Productos[],2,FALSE))</f>
        <v/>
      </c>
      <c r="D6524" t="str">
        <f>IF(ISBLANK(Ventas[[#This Row],[Código]]),"",VLOOKUP(Ventas[[#This Row],[Código]],Productos[],3,FALSE))</f>
        <v/>
      </c>
      <c r="E6524" s="22"/>
      <c r="F6524" s="1" t="str">
        <f>IF(ISBLANK(Ventas[[#This Row],[Código]]),"",VLOOKUP(Ventas[[#This Row],[Código]],Productos[],4,FALSE))</f>
        <v/>
      </c>
      <c r="G6524" s="1" t="str">
        <f>IF(ISBLANK(Ventas[[#This Row],[Código]]),"",VLOOKUP(Ventas[[#This Row],[Código]],Productos[],5,FALSE))</f>
        <v/>
      </c>
      <c r="H6524" s="23" t="str">
        <f>IF(ISBLANK(Ventas[[#This Row],[Código]]),"",Ventas[[#This Row],[Precio Unitario]]*Ventas[[#This Row],[Cantidad]])</f>
        <v/>
      </c>
      <c r="I6524" s="1" t="str">
        <f>IF(ISBLANK(Ventas[[#This Row],[Código]]),"",SUM(Ventas[[#This Row],[Monto]],I6523))</f>
        <v/>
      </c>
    </row>
    <row r="6525" spans="3:9" x14ac:dyDescent="0.25">
      <c r="C6525" t="str">
        <f>IF(ISBLANK(Ventas[[#This Row],[Código]]),"",VLOOKUP(Ventas[[#This Row],[Código]],Productos[],2,FALSE))</f>
        <v/>
      </c>
      <c r="D6525" t="str">
        <f>IF(ISBLANK(Ventas[[#This Row],[Código]]),"",VLOOKUP(Ventas[[#This Row],[Código]],Productos[],3,FALSE))</f>
        <v/>
      </c>
      <c r="E6525" s="22"/>
      <c r="F6525" s="1" t="str">
        <f>IF(ISBLANK(Ventas[[#This Row],[Código]]),"",VLOOKUP(Ventas[[#This Row],[Código]],Productos[],4,FALSE))</f>
        <v/>
      </c>
      <c r="G6525" s="1" t="str">
        <f>IF(ISBLANK(Ventas[[#This Row],[Código]]),"",VLOOKUP(Ventas[[#This Row],[Código]],Productos[],5,FALSE))</f>
        <v/>
      </c>
      <c r="H6525" s="23" t="str">
        <f>IF(ISBLANK(Ventas[[#This Row],[Código]]),"",Ventas[[#This Row],[Precio Unitario]]*Ventas[[#This Row],[Cantidad]])</f>
        <v/>
      </c>
      <c r="I6525" s="1" t="str">
        <f>IF(ISBLANK(Ventas[[#This Row],[Código]]),"",SUM(Ventas[[#This Row],[Monto]],I6524))</f>
        <v/>
      </c>
    </row>
    <row r="6526" spans="3:9" x14ac:dyDescent="0.25">
      <c r="C6526" t="str">
        <f>IF(ISBLANK(Ventas[[#This Row],[Código]]),"",VLOOKUP(Ventas[[#This Row],[Código]],Productos[],2,FALSE))</f>
        <v/>
      </c>
      <c r="D6526" t="str">
        <f>IF(ISBLANK(Ventas[[#This Row],[Código]]),"",VLOOKUP(Ventas[[#This Row],[Código]],Productos[],3,FALSE))</f>
        <v/>
      </c>
      <c r="E6526" s="22"/>
      <c r="F6526" s="1" t="str">
        <f>IF(ISBLANK(Ventas[[#This Row],[Código]]),"",VLOOKUP(Ventas[[#This Row],[Código]],Productos[],4,FALSE))</f>
        <v/>
      </c>
      <c r="G6526" s="1" t="str">
        <f>IF(ISBLANK(Ventas[[#This Row],[Código]]),"",VLOOKUP(Ventas[[#This Row],[Código]],Productos[],5,FALSE))</f>
        <v/>
      </c>
      <c r="H6526" s="23" t="str">
        <f>IF(ISBLANK(Ventas[[#This Row],[Código]]),"",Ventas[[#This Row],[Precio Unitario]]*Ventas[[#This Row],[Cantidad]])</f>
        <v/>
      </c>
      <c r="I6526" s="1" t="str">
        <f>IF(ISBLANK(Ventas[[#This Row],[Código]]),"",SUM(Ventas[[#This Row],[Monto]],I6525))</f>
        <v/>
      </c>
    </row>
    <row r="6527" spans="3:9" x14ac:dyDescent="0.25">
      <c r="C6527" t="str">
        <f>IF(ISBLANK(Ventas[[#This Row],[Código]]),"",VLOOKUP(Ventas[[#This Row],[Código]],Productos[],2,FALSE))</f>
        <v/>
      </c>
      <c r="D6527" t="str">
        <f>IF(ISBLANK(Ventas[[#This Row],[Código]]),"",VLOOKUP(Ventas[[#This Row],[Código]],Productos[],3,FALSE))</f>
        <v/>
      </c>
      <c r="E6527" s="22"/>
      <c r="F6527" s="1" t="str">
        <f>IF(ISBLANK(Ventas[[#This Row],[Código]]),"",VLOOKUP(Ventas[[#This Row],[Código]],Productos[],4,FALSE))</f>
        <v/>
      </c>
      <c r="G6527" s="1" t="str">
        <f>IF(ISBLANK(Ventas[[#This Row],[Código]]),"",VLOOKUP(Ventas[[#This Row],[Código]],Productos[],5,FALSE))</f>
        <v/>
      </c>
      <c r="H6527" s="23" t="str">
        <f>IF(ISBLANK(Ventas[[#This Row],[Código]]),"",Ventas[[#This Row],[Precio Unitario]]*Ventas[[#This Row],[Cantidad]])</f>
        <v/>
      </c>
      <c r="I6527" s="1" t="str">
        <f>IF(ISBLANK(Ventas[[#This Row],[Código]]),"",SUM(Ventas[[#This Row],[Monto]],I6526))</f>
        <v/>
      </c>
    </row>
    <row r="6528" spans="3:9" x14ac:dyDescent="0.25">
      <c r="C6528" t="str">
        <f>IF(ISBLANK(Ventas[[#This Row],[Código]]),"",VLOOKUP(Ventas[[#This Row],[Código]],Productos[],2,FALSE))</f>
        <v/>
      </c>
      <c r="D6528" t="str">
        <f>IF(ISBLANK(Ventas[[#This Row],[Código]]),"",VLOOKUP(Ventas[[#This Row],[Código]],Productos[],3,FALSE))</f>
        <v/>
      </c>
      <c r="E6528" s="22"/>
      <c r="F6528" s="1" t="str">
        <f>IF(ISBLANK(Ventas[[#This Row],[Código]]),"",VLOOKUP(Ventas[[#This Row],[Código]],Productos[],4,FALSE))</f>
        <v/>
      </c>
      <c r="G6528" s="1" t="str">
        <f>IF(ISBLANK(Ventas[[#This Row],[Código]]),"",VLOOKUP(Ventas[[#This Row],[Código]],Productos[],5,FALSE))</f>
        <v/>
      </c>
      <c r="H6528" s="23" t="str">
        <f>IF(ISBLANK(Ventas[[#This Row],[Código]]),"",Ventas[[#This Row],[Precio Unitario]]*Ventas[[#This Row],[Cantidad]])</f>
        <v/>
      </c>
      <c r="I6528" s="1" t="str">
        <f>IF(ISBLANK(Ventas[[#This Row],[Código]]),"",SUM(Ventas[[#This Row],[Monto]],I6527))</f>
        <v/>
      </c>
    </row>
    <row r="6529" spans="3:9" x14ac:dyDescent="0.25">
      <c r="C6529" t="str">
        <f>IF(ISBLANK(Ventas[[#This Row],[Código]]),"",VLOOKUP(Ventas[[#This Row],[Código]],Productos[],2,FALSE))</f>
        <v/>
      </c>
      <c r="D6529" t="str">
        <f>IF(ISBLANK(Ventas[[#This Row],[Código]]),"",VLOOKUP(Ventas[[#This Row],[Código]],Productos[],3,FALSE))</f>
        <v/>
      </c>
      <c r="E6529" s="22"/>
      <c r="F6529" s="1" t="str">
        <f>IF(ISBLANK(Ventas[[#This Row],[Código]]),"",VLOOKUP(Ventas[[#This Row],[Código]],Productos[],4,FALSE))</f>
        <v/>
      </c>
      <c r="G6529" s="1" t="str">
        <f>IF(ISBLANK(Ventas[[#This Row],[Código]]),"",VLOOKUP(Ventas[[#This Row],[Código]],Productos[],5,FALSE))</f>
        <v/>
      </c>
      <c r="H6529" s="23" t="str">
        <f>IF(ISBLANK(Ventas[[#This Row],[Código]]),"",Ventas[[#This Row],[Precio Unitario]]*Ventas[[#This Row],[Cantidad]])</f>
        <v/>
      </c>
      <c r="I6529" s="1" t="str">
        <f>IF(ISBLANK(Ventas[[#This Row],[Código]]),"",SUM(Ventas[[#This Row],[Monto]],I6528))</f>
        <v/>
      </c>
    </row>
    <row r="6530" spans="3:9" x14ac:dyDescent="0.25">
      <c r="C6530" t="str">
        <f>IF(ISBLANK(Ventas[[#This Row],[Código]]),"",VLOOKUP(Ventas[[#This Row],[Código]],Productos[],2,FALSE))</f>
        <v/>
      </c>
      <c r="D6530" t="str">
        <f>IF(ISBLANK(Ventas[[#This Row],[Código]]),"",VLOOKUP(Ventas[[#This Row],[Código]],Productos[],3,FALSE))</f>
        <v/>
      </c>
      <c r="E6530" s="22"/>
      <c r="F6530" s="1" t="str">
        <f>IF(ISBLANK(Ventas[[#This Row],[Código]]),"",VLOOKUP(Ventas[[#This Row],[Código]],Productos[],4,FALSE))</f>
        <v/>
      </c>
      <c r="G6530" s="1" t="str">
        <f>IF(ISBLANK(Ventas[[#This Row],[Código]]),"",VLOOKUP(Ventas[[#This Row],[Código]],Productos[],5,FALSE))</f>
        <v/>
      </c>
      <c r="H6530" s="23" t="str">
        <f>IF(ISBLANK(Ventas[[#This Row],[Código]]),"",Ventas[[#This Row],[Precio Unitario]]*Ventas[[#This Row],[Cantidad]])</f>
        <v/>
      </c>
      <c r="I6530" s="1" t="str">
        <f>IF(ISBLANK(Ventas[[#This Row],[Código]]),"",SUM(Ventas[[#This Row],[Monto]],I6529))</f>
        <v/>
      </c>
    </row>
    <row r="6531" spans="3:9" x14ac:dyDescent="0.25">
      <c r="C6531" t="str">
        <f>IF(ISBLANK(Ventas[[#This Row],[Código]]),"",VLOOKUP(Ventas[[#This Row],[Código]],Productos[],2,FALSE))</f>
        <v/>
      </c>
      <c r="D6531" t="str">
        <f>IF(ISBLANK(Ventas[[#This Row],[Código]]),"",VLOOKUP(Ventas[[#This Row],[Código]],Productos[],3,FALSE))</f>
        <v/>
      </c>
      <c r="E6531" s="22"/>
      <c r="F6531" s="1" t="str">
        <f>IF(ISBLANK(Ventas[[#This Row],[Código]]),"",VLOOKUP(Ventas[[#This Row],[Código]],Productos[],4,FALSE))</f>
        <v/>
      </c>
      <c r="G6531" s="1" t="str">
        <f>IF(ISBLANK(Ventas[[#This Row],[Código]]),"",VLOOKUP(Ventas[[#This Row],[Código]],Productos[],5,FALSE))</f>
        <v/>
      </c>
      <c r="H6531" s="23" t="str">
        <f>IF(ISBLANK(Ventas[[#This Row],[Código]]),"",Ventas[[#This Row],[Precio Unitario]]*Ventas[[#This Row],[Cantidad]])</f>
        <v/>
      </c>
      <c r="I6531" s="1" t="str">
        <f>IF(ISBLANK(Ventas[[#This Row],[Código]]),"",SUM(Ventas[[#This Row],[Monto]],I6530))</f>
        <v/>
      </c>
    </row>
    <row r="6532" spans="3:9" x14ac:dyDescent="0.25">
      <c r="C6532" t="str">
        <f>IF(ISBLANK(Ventas[[#This Row],[Código]]),"",VLOOKUP(Ventas[[#This Row],[Código]],Productos[],2,FALSE))</f>
        <v/>
      </c>
      <c r="D6532" t="str">
        <f>IF(ISBLANK(Ventas[[#This Row],[Código]]),"",VLOOKUP(Ventas[[#This Row],[Código]],Productos[],3,FALSE))</f>
        <v/>
      </c>
      <c r="E6532" s="22"/>
      <c r="F6532" s="1" t="str">
        <f>IF(ISBLANK(Ventas[[#This Row],[Código]]),"",VLOOKUP(Ventas[[#This Row],[Código]],Productos[],4,FALSE))</f>
        <v/>
      </c>
      <c r="G6532" s="1" t="str">
        <f>IF(ISBLANK(Ventas[[#This Row],[Código]]),"",VLOOKUP(Ventas[[#This Row],[Código]],Productos[],5,FALSE))</f>
        <v/>
      </c>
      <c r="H6532" s="23" t="str">
        <f>IF(ISBLANK(Ventas[[#This Row],[Código]]),"",Ventas[[#This Row],[Precio Unitario]]*Ventas[[#This Row],[Cantidad]])</f>
        <v/>
      </c>
      <c r="I6532" s="1" t="str">
        <f>IF(ISBLANK(Ventas[[#This Row],[Código]]),"",SUM(Ventas[[#This Row],[Monto]],I6531))</f>
        <v/>
      </c>
    </row>
    <row r="6533" spans="3:9" x14ac:dyDescent="0.25">
      <c r="C6533" t="str">
        <f>IF(ISBLANK(Ventas[[#This Row],[Código]]),"",VLOOKUP(Ventas[[#This Row],[Código]],Productos[],2,FALSE))</f>
        <v/>
      </c>
      <c r="D6533" t="str">
        <f>IF(ISBLANK(Ventas[[#This Row],[Código]]),"",VLOOKUP(Ventas[[#This Row],[Código]],Productos[],3,FALSE))</f>
        <v/>
      </c>
      <c r="E6533" s="22"/>
      <c r="F6533" s="1" t="str">
        <f>IF(ISBLANK(Ventas[[#This Row],[Código]]),"",VLOOKUP(Ventas[[#This Row],[Código]],Productos[],4,FALSE))</f>
        <v/>
      </c>
      <c r="G6533" s="1" t="str">
        <f>IF(ISBLANK(Ventas[[#This Row],[Código]]),"",VLOOKUP(Ventas[[#This Row],[Código]],Productos[],5,FALSE))</f>
        <v/>
      </c>
      <c r="H6533" s="23" t="str">
        <f>IF(ISBLANK(Ventas[[#This Row],[Código]]),"",Ventas[[#This Row],[Precio Unitario]]*Ventas[[#This Row],[Cantidad]])</f>
        <v/>
      </c>
      <c r="I6533" s="1" t="str">
        <f>IF(ISBLANK(Ventas[[#This Row],[Código]]),"",SUM(Ventas[[#This Row],[Monto]],I6532))</f>
        <v/>
      </c>
    </row>
    <row r="6534" spans="3:9" x14ac:dyDescent="0.25">
      <c r="C6534" t="str">
        <f>IF(ISBLANK(Ventas[[#This Row],[Código]]),"",VLOOKUP(Ventas[[#This Row],[Código]],Productos[],2,FALSE))</f>
        <v/>
      </c>
      <c r="D6534" t="str">
        <f>IF(ISBLANK(Ventas[[#This Row],[Código]]),"",VLOOKUP(Ventas[[#This Row],[Código]],Productos[],3,FALSE))</f>
        <v/>
      </c>
      <c r="E6534" s="22"/>
      <c r="F6534" s="1" t="str">
        <f>IF(ISBLANK(Ventas[[#This Row],[Código]]),"",VLOOKUP(Ventas[[#This Row],[Código]],Productos[],4,FALSE))</f>
        <v/>
      </c>
      <c r="G6534" s="1" t="str">
        <f>IF(ISBLANK(Ventas[[#This Row],[Código]]),"",VLOOKUP(Ventas[[#This Row],[Código]],Productos[],5,FALSE))</f>
        <v/>
      </c>
      <c r="H6534" s="23" t="str">
        <f>IF(ISBLANK(Ventas[[#This Row],[Código]]),"",Ventas[[#This Row],[Precio Unitario]]*Ventas[[#This Row],[Cantidad]])</f>
        <v/>
      </c>
      <c r="I6534" s="1" t="str">
        <f>IF(ISBLANK(Ventas[[#This Row],[Código]]),"",SUM(Ventas[[#This Row],[Monto]],I6533))</f>
        <v/>
      </c>
    </row>
    <row r="6535" spans="3:9" x14ac:dyDescent="0.25">
      <c r="C6535" t="str">
        <f>IF(ISBLANK(Ventas[[#This Row],[Código]]),"",VLOOKUP(Ventas[[#This Row],[Código]],Productos[],2,FALSE))</f>
        <v/>
      </c>
      <c r="D6535" t="str">
        <f>IF(ISBLANK(Ventas[[#This Row],[Código]]),"",VLOOKUP(Ventas[[#This Row],[Código]],Productos[],3,FALSE))</f>
        <v/>
      </c>
      <c r="E6535" s="22"/>
      <c r="F6535" s="1" t="str">
        <f>IF(ISBLANK(Ventas[[#This Row],[Código]]),"",VLOOKUP(Ventas[[#This Row],[Código]],Productos[],4,FALSE))</f>
        <v/>
      </c>
      <c r="G6535" s="1" t="str">
        <f>IF(ISBLANK(Ventas[[#This Row],[Código]]),"",VLOOKUP(Ventas[[#This Row],[Código]],Productos[],5,FALSE))</f>
        <v/>
      </c>
      <c r="H6535" s="23" t="str">
        <f>IF(ISBLANK(Ventas[[#This Row],[Código]]),"",Ventas[[#This Row],[Precio Unitario]]*Ventas[[#This Row],[Cantidad]])</f>
        <v/>
      </c>
      <c r="I6535" s="1" t="str">
        <f>IF(ISBLANK(Ventas[[#This Row],[Código]]),"",SUM(Ventas[[#This Row],[Monto]],I6534))</f>
        <v/>
      </c>
    </row>
    <row r="6536" spans="3:9" x14ac:dyDescent="0.25">
      <c r="C6536" t="str">
        <f>IF(ISBLANK(Ventas[[#This Row],[Código]]),"",VLOOKUP(Ventas[[#This Row],[Código]],Productos[],2,FALSE))</f>
        <v/>
      </c>
      <c r="D6536" t="str">
        <f>IF(ISBLANK(Ventas[[#This Row],[Código]]),"",VLOOKUP(Ventas[[#This Row],[Código]],Productos[],3,FALSE))</f>
        <v/>
      </c>
      <c r="E6536" s="22"/>
      <c r="F6536" s="1" t="str">
        <f>IF(ISBLANK(Ventas[[#This Row],[Código]]),"",VLOOKUP(Ventas[[#This Row],[Código]],Productos[],4,FALSE))</f>
        <v/>
      </c>
      <c r="G6536" s="1" t="str">
        <f>IF(ISBLANK(Ventas[[#This Row],[Código]]),"",VLOOKUP(Ventas[[#This Row],[Código]],Productos[],5,FALSE))</f>
        <v/>
      </c>
      <c r="H6536" s="23" t="str">
        <f>IF(ISBLANK(Ventas[[#This Row],[Código]]),"",Ventas[[#This Row],[Precio Unitario]]*Ventas[[#This Row],[Cantidad]])</f>
        <v/>
      </c>
      <c r="I6536" s="1" t="str">
        <f>IF(ISBLANK(Ventas[[#This Row],[Código]]),"",SUM(Ventas[[#This Row],[Monto]],I6535))</f>
        <v/>
      </c>
    </row>
    <row r="6537" spans="3:9" x14ac:dyDescent="0.25">
      <c r="C6537" t="str">
        <f>IF(ISBLANK(Ventas[[#This Row],[Código]]),"",VLOOKUP(Ventas[[#This Row],[Código]],Productos[],2,FALSE))</f>
        <v/>
      </c>
      <c r="D6537" t="str">
        <f>IF(ISBLANK(Ventas[[#This Row],[Código]]),"",VLOOKUP(Ventas[[#This Row],[Código]],Productos[],3,FALSE))</f>
        <v/>
      </c>
      <c r="E6537" s="22"/>
      <c r="F6537" s="1" t="str">
        <f>IF(ISBLANK(Ventas[[#This Row],[Código]]),"",VLOOKUP(Ventas[[#This Row],[Código]],Productos[],4,FALSE))</f>
        <v/>
      </c>
      <c r="G6537" s="1" t="str">
        <f>IF(ISBLANK(Ventas[[#This Row],[Código]]),"",VLOOKUP(Ventas[[#This Row],[Código]],Productos[],5,FALSE))</f>
        <v/>
      </c>
      <c r="H6537" s="23" t="str">
        <f>IF(ISBLANK(Ventas[[#This Row],[Código]]),"",Ventas[[#This Row],[Precio Unitario]]*Ventas[[#This Row],[Cantidad]])</f>
        <v/>
      </c>
      <c r="I6537" s="1" t="str">
        <f>IF(ISBLANK(Ventas[[#This Row],[Código]]),"",SUM(Ventas[[#This Row],[Monto]],I6536))</f>
        <v/>
      </c>
    </row>
    <row r="6538" spans="3:9" x14ac:dyDescent="0.25">
      <c r="C6538" t="str">
        <f>IF(ISBLANK(Ventas[[#This Row],[Código]]),"",VLOOKUP(Ventas[[#This Row],[Código]],Productos[],2,FALSE))</f>
        <v/>
      </c>
      <c r="D6538" t="str">
        <f>IF(ISBLANK(Ventas[[#This Row],[Código]]),"",VLOOKUP(Ventas[[#This Row],[Código]],Productos[],3,FALSE))</f>
        <v/>
      </c>
      <c r="E6538" s="22"/>
      <c r="F6538" s="1" t="str">
        <f>IF(ISBLANK(Ventas[[#This Row],[Código]]),"",VLOOKUP(Ventas[[#This Row],[Código]],Productos[],4,FALSE))</f>
        <v/>
      </c>
      <c r="G6538" s="1" t="str">
        <f>IF(ISBLANK(Ventas[[#This Row],[Código]]),"",VLOOKUP(Ventas[[#This Row],[Código]],Productos[],5,FALSE))</f>
        <v/>
      </c>
      <c r="H6538" s="23" t="str">
        <f>IF(ISBLANK(Ventas[[#This Row],[Código]]),"",Ventas[[#This Row],[Precio Unitario]]*Ventas[[#This Row],[Cantidad]])</f>
        <v/>
      </c>
      <c r="I6538" s="1" t="str">
        <f>IF(ISBLANK(Ventas[[#This Row],[Código]]),"",SUM(Ventas[[#This Row],[Monto]],I6537))</f>
        <v/>
      </c>
    </row>
    <row r="6539" spans="3:9" x14ac:dyDescent="0.25">
      <c r="C6539" t="str">
        <f>IF(ISBLANK(Ventas[[#This Row],[Código]]),"",VLOOKUP(Ventas[[#This Row],[Código]],Productos[],2,FALSE))</f>
        <v/>
      </c>
      <c r="D6539" t="str">
        <f>IF(ISBLANK(Ventas[[#This Row],[Código]]),"",VLOOKUP(Ventas[[#This Row],[Código]],Productos[],3,FALSE))</f>
        <v/>
      </c>
      <c r="E6539" s="22"/>
      <c r="F6539" s="1" t="str">
        <f>IF(ISBLANK(Ventas[[#This Row],[Código]]),"",VLOOKUP(Ventas[[#This Row],[Código]],Productos[],4,FALSE))</f>
        <v/>
      </c>
      <c r="G6539" s="1" t="str">
        <f>IF(ISBLANK(Ventas[[#This Row],[Código]]),"",VLOOKUP(Ventas[[#This Row],[Código]],Productos[],5,FALSE))</f>
        <v/>
      </c>
      <c r="H6539" s="23" t="str">
        <f>IF(ISBLANK(Ventas[[#This Row],[Código]]),"",Ventas[[#This Row],[Precio Unitario]]*Ventas[[#This Row],[Cantidad]])</f>
        <v/>
      </c>
      <c r="I6539" s="1" t="str">
        <f>IF(ISBLANK(Ventas[[#This Row],[Código]]),"",SUM(Ventas[[#This Row],[Monto]],I6538))</f>
        <v/>
      </c>
    </row>
    <row r="6540" spans="3:9" x14ac:dyDescent="0.25">
      <c r="C6540" t="str">
        <f>IF(ISBLANK(Ventas[[#This Row],[Código]]),"",VLOOKUP(Ventas[[#This Row],[Código]],Productos[],2,FALSE))</f>
        <v/>
      </c>
      <c r="D6540" t="str">
        <f>IF(ISBLANK(Ventas[[#This Row],[Código]]),"",VLOOKUP(Ventas[[#This Row],[Código]],Productos[],3,FALSE))</f>
        <v/>
      </c>
      <c r="E6540" s="22"/>
      <c r="F6540" s="1" t="str">
        <f>IF(ISBLANK(Ventas[[#This Row],[Código]]),"",VLOOKUP(Ventas[[#This Row],[Código]],Productos[],4,FALSE))</f>
        <v/>
      </c>
      <c r="G6540" s="1" t="str">
        <f>IF(ISBLANK(Ventas[[#This Row],[Código]]),"",VLOOKUP(Ventas[[#This Row],[Código]],Productos[],5,FALSE))</f>
        <v/>
      </c>
      <c r="H6540" s="23" t="str">
        <f>IF(ISBLANK(Ventas[[#This Row],[Código]]),"",Ventas[[#This Row],[Precio Unitario]]*Ventas[[#This Row],[Cantidad]])</f>
        <v/>
      </c>
      <c r="I6540" s="1" t="str">
        <f>IF(ISBLANK(Ventas[[#This Row],[Código]]),"",SUM(Ventas[[#This Row],[Monto]],I6539))</f>
        <v/>
      </c>
    </row>
    <row r="6541" spans="3:9" x14ac:dyDescent="0.25">
      <c r="C6541" t="str">
        <f>IF(ISBLANK(Ventas[[#This Row],[Código]]),"",VLOOKUP(Ventas[[#This Row],[Código]],Productos[],2,FALSE))</f>
        <v/>
      </c>
      <c r="D6541" t="str">
        <f>IF(ISBLANK(Ventas[[#This Row],[Código]]),"",VLOOKUP(Ventas[[#This Row],[Código]],Productos[],3,FALSE))</f>
        <v/>
      </c>
      <c r="E6541" s="22"/>
      <c r="F6541" s="1" t="str">
        <f>IF(ISBLANK(Ventas[[#This Row],[Código]]),"",VLOOKUP(Ventas[[#This Row],[Código]],Productos[],4,FALSE))</f>
        <v/>
      </c>
      <c r="G6541" s="1" t="str">
        <f>IF(ISBLANK(Ventas[[#This Row],[Código]]),"",VLOOKUP(Ventas[[#This Row],[Código]],Productos[],5,FALSE))</f>
        <v/>
      </c>
      <c r="H6541" s="23" t="str">
        <f>IF(ISBLANK(Ventas[[#This Row],[Código]]),"",Ventas[[#This Row],[Precio Unitario]]*Ventas[[#This Row],[Cantidad]])</f>
        <v/>
      </c>
      <c r="I6541" s="1" t="str">
        <f>IF(ISBLANK(Ventas[[#This Row],[Código]]),"",SUM(Ventas[[#This Row],[Monto]],I6540))</f>
        <v/>
      </c>
    </row>
    <row r="6542" spans="3:9" x14ac:dyDescent="0.25">
      <c r="C6542" t="str">
        <f>IF(ISBLANK(Ventas[[#This Row],[Código]]),"",VLOOKUP(Ventas[[#This Row],[Código]],Productos[],2,FALSE))</f>
        <v/>
      </c>
      <c r="D6542" t="str">
        <f>IF(ISBLANK(Ventas[[#This Row],[Código]]),"",VLOOKUP(Ventas[[#This Row],[Código]],Productos[],3,FALSE))</f>
        <v/>
      </c>
      <c r="E6542" s="22"/>
      <c r="F6542" s="1" t="str">
        <f>IF(ISBLANK(Ventas[[#This Row],[Código]]),"",VLOOKUP(Ventas[[#This Row],[Código]],Productos[],4,FALSE))</f>
        <v/>
      </c>
      <c r="G6542" s="1" t="str">
        <f>IF(ISBLANK(Ventas[[#This Row],[Código]]),"",VLOOKUP(Ventas[[#This Row],[Código]],Productos[],5,FALSE))</f>
        <v/>
      </c>
      <c r="H6542" s="23" t="str">
        <f>IF(ISBLANK(Ventas[[#This Row],[Código]]),"",Ventas[[#This Row],[Precio Unitario]]*Ventas[[#This Row],[Cantidad]])</f>
        <v/>
      </c>
      <c r="I6542" s="1" t="str">
        <f>IF(ISBLANK(Ventas[[#This Row],[Código]]),"",SUM(Ventas[[#This Row],[Monto]],I6541))</f>
        <v/>
      </c>
    </row>
    <row r="6543" spans="3:9" x14ac:dyDescent="0.25">
      <c r="C6543" t="str">
        <f>IF(ISBLANK(Ventas[[#This Row],[Código]]),"",VLOOKUP(Ventas[[#This Row],[Código]],Productos[],2,FALSE))</f>
        <v/>
      </c>
      <c r="D6543" t="str">
        <f>IF(ISBLANK(Ventas[[#This Row],[Código]]),"",VLOOKUP(Ventas[[#This Row],[Código]],Productos[],3,FALSE))</f>
        <v/>
      </c>
      <c r="E6543" s="22"/>
      <c r="F6543" s="1" t="str">
        <f>IF(ISBLANK(Ventas[[#This Row],[Código]]),"",VLOOKUP(Ventas[[#This Row],[Código]],Productos[],4,FALSE))</f>
        <v/>
      </c>
      <c r="G6543" s="1" t="str">
        <f>IF(ISBLANK(Ventas[[#This Row],[Código]]),"",VLOOKUP(Ventas[[#This Row],[Código]],Productos[],5,FALSE))</f>
        <v/>
      </c>
      <c r="H6543" s="23" t="str">
        <f>IF(ISBLANK(Ventas[[#This Row],[Código]]),"",Ventas[[#This Row],[Precio Unitario]]*Ventas[[#This Row],[Cantidad]])</f>
        <v/>
      </c>
      <c r="I6543" s="1" t="str">
        <f>IF(ISBLANK(Ventas[[#This Row],[Código]]),"",SUM(Ventas[[#This Row],[Monto]],I6542))</f>
        <v/>
      </c>
    </row>
    <row r="6544" spans="3:9" x14ac:dyDescent="0.25">
      <c r="C6544" t="str">
        <f>IF(ISBLANK(Ventas[[#This Row],[Código]]),"",VLOOKUP(Ventas[[#This Row],[Código]],Productos[],2,FALSE))</f>
        <v/>
      </c>
      <c r="D6544" t="str">
        <f>IF(ISBLANK(Ventas[[#This Row],[Código]]),"",VLOOKUP(Ventas[[#This Row],[Código]],Productos[],3,FALSE))</f>
        <v/>
      </c>
      <c r="E6544" s="22"/>
      <c r="F6544" s="1" t="str">
        <f>IF(ISBLANK(Ventas[[#This Row],[Código]]),"",VLOOKUP(Ventas[[#This Row],[Código]],Productos[],4,FALSE))</f>
        <v/>
      </c>
      <c r="G6544" s="1" t="str">
        <f>IF(ISBLANK(Ventas[[#This Row],[Código]]),"",VLOOKUP(Ventas[[#This Row],[Código]],Productos[],5,FALSE))</f>
        <v/>
      </c>
      <c r="H6544" s="23" t="str">
        <f>IF(ISBLANK(Ventas[[#This Row],[Código]]),"",Ventas[[#This Row],[Precio Unitario]]*Ventas[[#This Row],[Cantidad]])</f>
        <v/>
      </c>
      <c r="I6544" s="1" t="str">
        <f>IF(ISBLANK(Ventas[[#This Row],[Código]]),"",SUM(Ventas[[#This Row],[Monto]],I6543))</f>
        <v/>
      </c>
    </row>
    <row r="6545" spans="3:9" x14ac:dyDescent="0.25">
      <c r="C6545" t="str">
        <f>IF(ISBLANK(Ventas[[#This Row],[Código]]),"",VLOOKUP(Ventas[[#This Row],[Código]],Productos[],2,FALSE))</f>
        <v/>
      </c>
      <c r="D6545" t="str">
        <f>IF(ISBLANK(Ventas[[#This Row],[Código]]),"",VLOOKUP(Ventas[[#This Row],[Código]],Productos[],3,FALSE))</f>
        <v/>
      </c>
      <c r="E6545" s="22"/>
      <c r="F6545" s="1" t="str">
        <f>IF(ISBLANK(Ventas[[#This Row],[Código]]),"",VLOOKUP(Ventas[[#This Row],[Código]],Productos[],4,FALSE))</f>
        <v/>
      </c>
      <c r="G6545" s="1" t="str">
        <f>IF(ISBLANK(Ventas[[#This Row],[Código]]),"",VLOOKUP(Ventas[[#This Row],[Código]],Productos[],5,FALSE))</f>
        <v/>
      </c>
      <c r="H6545" s="23" t="str">
        <f>IF(ISBLANK(Ventas[[#This Row],[Código]]),"",Ventas[[#This Row],[Precio Unitario]]*Ventas[[#This Row],[Cantidad]])</f>
        <v/>
      </c>
      <c r="I6545" s="1" t="str">
        <f>IF(ISBLANK(Ventas[[#This Row],[Código]]),"",SUM(Ventas[[#This Row],[Monto]],I6544))</f>
        <v/>
      </c>
    </row>
    <row r="6546" spans="3:9" x14ac:dyDescent="0.25">
      <c r="C6546" t="str">
        <f>IF(ISBLANK(Ventas[[#This Row],[Código]]),"",VLOOKUP(Ventas[[#This Row],[Código]],Productos[],2,FALSE))</f>
        <v/>
      </c>
      <c r="D6546" t="str">
        <f>IF(ISBLANK(Ventas[[#This Row],[Código]]),"",VLOOKUP(Ventas[[#This Row],[Código]],Productos[],3,FALSE))</f>
        <v/>
      </c>
      <c r="E6546" s="22"/>
      <c r="F6546" s="1" t="str">
        <f>IF(ISBLANK(Ventas[[#This Row],[Código]]),"",VLOOKUP(Ventas[[#This Row],[Código]],Productos[],4,FALSE))</f>
        <v/>
      </c>
      <c r="G6546" s="1" t="str">
        <f>IF(ISBLANK(Ventas[[#This Row],[Código]]),"",VLOOKUP(Ventas[[#This Row],[Código]],Productos[],5,FALSE))</f>
        <v/>
      </c>
      <c r="H6546" s="23" t="str">
        <f>IF(ISBLANK(Ventas[[#This Row],[Código]]),"",Ventas[[#This Row],[Precio Unitario]]*Ventas[[#This Row],[Cantidad]])</f>
        <v/>
      </c>
      <c r="I6546" s="1" t="str">
        <f>IF(ISBLANK(Ventas[[#This Row],[Código]]),"",SUM(Ventas[[#This Row],[Monto]],I6545))</f>
        <v/>
      </c>
    </row>
    <row r="6547" spans="3:9" x14ac:dyDescent="0.25">
      <c r="C6547" t="str">
        <f>IF(ISBLANK(Ventas[[#This Row],[Código]]),"",VLOOKUP(Ventas[[#This Row],[Código]],Productos[],2,FALSE))</f>
        <v/>
      </c>
      <c r="D6547" t="str">
        <f>IF(ISBLANK(Ventas[[#This Row],[Código]]),"",VLOOKUP(Ventas[[#This Row],[Código]],Productos[],3,FALSE))</f>
        <v/>
      </c>
      <c r="E6547" s="22"/>
      <c r="F6547" s="1" t="str">
        <f>IF(ISBLANK(Ventas[[#This Row],[Código]]),"",VLOOKUP(Ventas[[#This Row],[Código]],Productos[],4,FALSE))</f>
        <v/>
      </c>
      <c r="G6547" s="1" t="str">
        <f>IF(ISBLANK(Ventas[[#This Row],[Código]]),"",VLOOKUP(Ventas[[#This Row],[Código]],Productos[],5,FALSE))</f>
        <v/>
      </c>
      <c r="H6547" s="23" t="str">
        <f>IF(ISBLANK(Ventas[[#This Row],[Código]]),"",Ventas[[#This Row],[Precio Unitario]]*Ventas[[#This Row],[Cantidad]])</f>
        <v/>
      </c>
      <c r="I6547" s="1" t="str">
        <f>IF(ISBLANK(Ventas[[#This Row],[Código]]),"",SUM(Ventas[[#This Row],[Monto]],I6546))</f>
        <v/>
      </c>
    </row>
    <row r="6548" spans="3:9" x14ac:dyDescent="0.25">
      <c r="C6548" t="str">
        <f>IF(ISBLANK(Ventas[[#This Row],[Código]]),"",VLOOKUP(Ventas[[#This Row],[Código]],Productos[],2,FALSE))</f>
        <v/>
      </c>
      <c r="D6548" t="str">
        <f>IF(ISBLANK(Ventas[[#This Row],[Código]]),"",VLOOKUP(Ventas[[#This Row],[Código]],Productos[],3,FALSE))</f>
        <v/>
      </c>
      <c r="E6548" s="22"/>
      <c r="F6548" s="1" t="str">
        <f>IF(ISBLANK(Ventas[[#This Row],[Código]]),"",VLOOKUP(Ventas[[#This Row],[Código]],Productos[],4,FALSE))</f>
        <v/>
      </c>
      <c r="G6548" s="1" t="str">
        <f>IF(ISBLANK(Ventas[[#This Row],[Código]]),"",VLOOKUP(Ventas[[#This Row],[Código]],Productos[],5,FALSE))</f>
        <v/>
      </c>
      <c r="H6548" s="23" t="str">
        <f>IF(ISBLANK(Ventas[[#This Row],[Código]]),"",Ventas[[#This Row],[Precio Unitario]]*Ventas[[#This Row],[Cantidad]])</f>
        <v/>
      </c>
      <c r="I6548" s="1" t="str">
        <f>IF(ISBLANK(Ventas[[#This Row],[Código]]),"",SUM(Ventas[[#This Row],[Monto]],I6547))</f>
        <v/>
      </c>
    </row>
    <row r="6549" spans="3:9" x14ac:dyDescent="0.25">
      <c r="C6549" t="str">
        <f>IF(ISBLANK(Ventas[[#This Row],[Código]]),"",VLOOKUP(Ventas[[#This Row],[Código]],Productos[],2,FALSE))</f>
        <v/>
      </c>
      <c r="D6549" t="str">
        <f>IF(ISBLANK(Ventas[[#This Row],[Código]]),"",VLOOKUP(Ventas[[#This Row],[Código]],Productos[],3,FALSE))</f>
        <v/>
      </c>
      <c r="E6549" s="22"/>
      <c r="F6549" s="1" t="str">
        <f>IF(ISBLANK(Ventas[[#This Row],[Código]]),"",VLOOKUP(Ventas[[#This Row],[Código]],Productos[],4,FALSE))</f>
        <v/>
      </c>
      <c r="G6549" s="1" t="str">
        <f>IF(ISBLANK(Ventas[[#This Row],[Código]]),"",VLOOKUP(Ventas[[#This Row],[Código]],Productos[],5,FALSE))</f>
        <v/>
      </c>
      <c r="H6549" s="23" t="str">
        <f>IF(ISBLANK(Ventas[[#This Row],[Código]]),"",Ventas[[#This Row],[Precio Unitario]]*Ventas[[#This Row],[Cantidad]])</f>
        <v/>
      </c>
      <c r="I6549" s="1" t="str">
        <f>IF(ISBLANK(Ventas[[#This Row],[Código]]),"",SUM(Ventas[[#This Row],[Monto]],I6548))</f>
        <v/>
      </c>
    </row>
    <row r="6550" spans="3:9" x14ac:dyDescent="0.25">
      <c r="C6550" t="str">
        <f>IF(ISBLANK(Ventas[[#This Row],[Código]]),"",VLOOKUP(Ventas[[#This Row],[Código]],Productos[],2,FALSE))</f>
        <v/>
      </c>
      <c r="D6550" t="str">
        <f>IF(ISBLANK(Ventas[[#This Row],[Código]]),"",VLOOKUP(Ventas[[#This Row],[Código]],Productos[],3,FALSE))</f>
        <v/>
      </c>
      <c r="E6550" s="22"/>
      <c r="F6550" s="1" t="str">
        <f>IF(ISBLANK(Ventas[[#This Row],[Código]]),"",VLOOKUP(Ventas[[#This Row],[Código]],Productos[],4,FALSE))</f>
        <v/>
      </c>
      <c r="G6550" s="1" t="str">
        <f>IF(ISBLANK(Ventas[[#This Row],[Código]]),"",VLOOKUP(Ventas[[#This Row],[Código]],Productos[],5,FALSE))</f>
        <v/>
      </c>
      <c r="H6550" s="23" t="str">
        <f>IF(ISBLANK(Ventas[[#This Row],[Código]]),"",Ventas[[#This Row],[Precio Unitario]]*Ventas[[#This Row],[Cantidad]])</f>
        <v/>
      </c>
      <c r="I6550" s="1" t="str">
        <f>IF(ISBLANK(Ventas[[#This Row],[Código]]),"",SUM(Ventas[[#This Row],[Monto]],I6549))</f>
        <v/>
      </c>
    </row>
    <row r="6551" spans="3:9" x14ac:dyDescent="0.25">
      <c r="C6551" t="str">
        <f>IF(ISBLANK(Ventas[[#This Row],[Código]]),"",VLOOKUP(Ventas[[#This Row],[Código]],Productos[],2,FALSE))</f>
        <v/>
      </c>
      <c r="D6551" t="str">
        <f>IF(ISBLANK(Ventas[[#This Row],[Código]]),"",VLOOKUP(Ventas[[#This Row],[Código]],Productos[],3,FALSE))</f>
        <v/>
      </c>
      <c r="E6551" s="22"/>
      <c r="F6551" s="1" t="str">
        <f>IF(ISBLANK(Ventas[[#This Row],[Código]]),"",VLOOKUP(Ventas[[#This Row],[Código]],Productos[],4,FALSE))</f>
        <v/>
      </c>
      <c r="G6551" s="1" t="str">
        <f>IF(ISBLANK(Ventas[[#This Row],[Código]]),"",VLOOKUP(Ventas[[#This Row],[Código]],Productos[],5,FALSE))</f>
        <v/>
      </c>
      <c r="H6551" s="23" t="str">
        <f>IF(ISBLANK(Ventas[[#This Row],[Código]]),"",Ventas[[#This Row],[Precio Unitario]]*Ventas[[#This Row],[Cantidad]])</f>
        <v/>
      </c>
      <c r="I6551" s="1" t="str">
        <f>IF(ISBLANK(Ventas[[#This Row],[Código]]),"",SUM(Ventas[[#This Row],[Monto]],I6550))</f>
        <v/>
      </c>
    </row>
    <row r="6552" spans="3:9" x14ac:dyDescent="0.25">
      <c r="C6552" t="str">
        <f>IF(ISBLANK(Ventas[[#This Row],[Código]]),"",VLOOKUP(Ventas[[#This Row],[Código]],Productos[],2,FALSE))</f>
        <v/>
      </c>
      <c r="D6552" t="str">
        <f>IF(ISBLANK(Ventas[[#This Row],[Código]]),"",VLOOKUP(Ventas[[#This Row],[Código]],Productos[],3,FALSE))</f>
        <v/>
      </c>
      <c r="E6552" s="22"/>
      <c r="F6552" s="1" t="str">
        <f>IF(ISBLANK(Ventas[[#This Row],[Código]]),"",VLOOKUP(Ventas[[#This Row],[Código]],Productos[],4,FALSE))</f>
        <v/>
      </c>
      <c r="G6552" s="1" t="str">
        <f>IF(ISBLANK(Ventas[[#This Row],[Código]]),"",VLOOKUP(Ventas[[#This Row],[Código]],Productos[],5,FALSE))</f>
        <v/>
      </c>
      <c r="H6552" s="23" t="str">
        <f>IF(ISBLANK(Ventas[[#This Row],[Código]]),"",Ventas[[#This Row],[Precio Unitario]]*Ventas[[#This Row],[Cantidad]])</f>
        <v/>
      </c>
      <c r="I6552" s="1" t="str">
        <f>IF(ISBLANK(Ventas[[#This Row],[Código]]),"",SUM(Ventas[[#This Row],[Monto]],I6551))</f>
        <v/>
      </c>
    </row>
    <row r="6553" spans="3:9" x14ac:dyDescent="0.25">
      <c r="C6553" t="str">
        <f>IF(ISBLANK(Ventas[[#This Row],[Código]]),"",VLOOKUP(Ventas[[#This Row],[Código]],Productos[],2,FALSE))</f>
        <v/>
      </c>
      <c r="D6553" t="str">
        <f>IF(ISBLANK(Ventas[[#This Row],[Código]]),"",VLOOKUP(Ventas[[#This Row],[Código]],Productos[],3,FALSE))</f>
        <v/>
      </c>
      <c r="E6553" s="22"/>
      <c r="F6553" s="1" t="str">
        <f>IF(ISBLANK(Ventas[[#This Row],[Código]]),"",VLOOKUP(Ventas[[#This Row],[Código]],Productos[],4,FALSE))</f>
        <v/>
      </c>
      <c r="G6553" s="1" t="str">
        <f>IF(ISBLANK(Ventas[[#This Row],[Código]]),"",VLOOKUP(Ventas[[#This Row],[Código]],Productos[],5,FALSE))</f>
        <v/>
      </c>
      <c r="H6553" s="23" t="str">
        <f>IF(ISBLANK(Ventas[[#This Row],[Código]]),"",Ventas[[#This Row],[Precio Unitario]]*Ventas[[#This Row],[Cantidad]])</f>
        <v/>
      </c>
      <c r="I6553" s="1" t="str">
        <f>IF(ISBLANK(Ventas[[#This Row],[Código]]),"",SUM(Ventas[[#This Row],[Monto]],I6552))</f>
        <v/>
      </c>
    </row>
    <row r="6554" spans="3:9" x14ac:dyDescent="0.25">
      <c r="C6554" t="str">
        <f>IF(ISBLANK(Ventas[[#This Row],[Código]]),"",VLOOKUP(Ventas[[#This Row],[Código]],Productos[],2,FALSE))</f>
        <v/>
      </c>
      <c r="D6554" t="str">
        <f>IF(ISBLANK(Ventas[[#This Row],[Código]]),"",VLOOKUP(Ventas[[#This Row],[Código]],Productos[],3,FALSE))</f>
        <v/>
      </c>
      <c r="E6554" s="22"/>
      <c r="F6554" s="1" t="str">
        <f>IF(ISBLANK(Ventas[[#This Row],[Código]]),"",VLOOKUP(Ventas[[#This Row],[Código]],Productos[],4,FALSE))</f>
        <v/>
      </c>
      <c r="G6554" s="1" t="str">
        <f>IF(ISBLANK(Ventas[[#This Row],[Código]]),"",VLOOKUP(Ventas[[#This Row],[Código]],Productos[],5,FALSE))</f>
        <v/>
      </c>
      <c r="H6554" s="23" t="str">
        <f>IF(ISBLANK(Ventas[[#This Row],[Código]]),"",Ventas[[#This Row],[Precio Unitario]]*Ventas[[#This Row],[Cantidad]])</f>
        <v/>
      </c>
      <c r="I6554" s="1" t="str">
        <f>IF(ISBLANK(Ventas[[#This Row],[Código]]),"",SUM(Ventas[[#This Row],[Monto]],I6553))</f>
        <v/>
      </c>
    </row>
    <row r="6555" spans="3:9" x14ac:dyDescent="0.25">
      <c r="C6555" t="str">
        <f>IF(ISBLANK(Ventas[[#This Row],[Código]]),"",VLOOKUP(Ventas[[#This Row],[Código]],Productos[],2,FALSE))</f>
        <v/>
      </c>
      <c r="D6555" t="str">
        <f>IF(ISBLANK(Ventas[[#This Row],[Código]]),"",VLOOKUP(Ventas[[#This Row],[Código]],Productos[],3,FALSE))</f>
        <v/>
      </c>
      <c r="E6555" s="22"/>
      <c r="F6555" s="1" t="str">
        <f>IF(ISBLANK(Ventas[[#This Row],[Código]]),"",VLOOKUP(Ventas[[#This Row],[Código]],Productos[],4,FALSE))</f>
        <v/>
      </c>
      <c r="G6555" s="1" t="str">
        <f>IF(ISBLANK(Ventas[[#This Row],[Código]]),"",VLOOKUP(Ventas[[#This Row],[Código]],Productos[],5,FALSE))</f>
        <v/>
      </c>
      <c r="H6555" s="23" t="str">
        <f>IF(ISBLANK(Ventas[[#This Row],[Código]]),"",Ventas[[#This Row],[Precio Unitario]]*Ventas[[#This Row],[Cantidad]])</f>
        <v/>
      </c>
      <c r="I6555" s="1" t="str">
        <f>IF(ISBLANK(Ventas[[#This Row],[Código]]),"",SUM(Ventas[[#This Row],[Monto]],I6554))</f>
        <v/>
      </c>
    </row>
    <row r="6556" spans="3:9" x14ac:dyDescent="0.25">
      <c r="C6556" t="str">
        <f>IF(ISBLANK(Ventas[[#This Row],[Código]]),"",VLOOKUP(Ventas[[#This Row],[Código]],Productos[],2,FALSE))</f>
        <v/>
      </c>
      <c r="D6556" t="str">
        <f>IF(ISBLANK(Ventas[[#This Row],[Código]]),"",VLOOKUP(Ventas[[#This Row],[Código]],Productos[],3,FALSE))</f>
        <v/>
      </c>
      <c r="E6556" s="22"/>
      <c r="F6556" s="1" t="str">
        <f>IF(ISBLANK(Ventas[[#This Row],[Código]]),"",VLOOKUP(Ventas[[#This Row],[Código]],Productos[],4,FALSE))</f>
        <v/>
      </c>
      <c r="G6556" s="1" t="str">
        <f>IF(ISBLANK(Ventas[[#This Row],[Código]]),"",VLOOKUP(Ventas[[#This Row],[Código]],Productos[],5,FALSE))</f>
        <v/>
      </c>
      <c r="H6556" s="23" t="str">
        <f>IF(ISBLANK(Ventas[[#This Row],[Código]]),"",Ventas[[#This Row],[Precio Unitario]]*Ventas[[#This Row],[Cantidad]])</f>
        <v/>
      </c>
      <c r="I6556" s="1" t="str">
        <f>IF(ISBLANK(Ventas[[#This Row],[Código]]),"",SUM(Ventas[[#This Row],[Monto]],I6555))</f>
        <v/>
      </c>
    </row>
    <row r="6557" spans="3:9" x14ac:dyDescent="0.25">
      <c r="C6557" t="str">
        <f>IF(ISBLANK(Ventas[[#This Row],[Código]]),"",VLOOKUP(Ventas[[#This Row],[Código]],Productos[],2,FALSE))</f>
        <v/>
      </c>
      <c r="D6557" t="str">
        <f>IF(ISBLANK(Ventas[[#This Row],[Código]]),"",VLOOKUP(Ventas[[#This Row],[Código]],Productos[],3,FALSE))</f>
        <v/>
      </c>
      <c r="E6557" s="22"/>
      <c r="F6557" s="1" t="str">
        <f>IF(ISBLANK(Ventas[[#This Row],[Código]]),"",VLOOKUP(Ventas[[#This Row],[Código]],Productos[],4,FALSE))</f>
        <v/>
      </c>
      <c r="G6557" s="1" t="str">
        <f>IF(ISBLANK(Ventas[[#This Row],[Código]]),"",VLOOKUP(Ventas[[#This Row],[Código]],Productos[],5,FALSE))</f>
        <v/>
      </c>
      <c r="H6557" s="23" t="str">
        <f>IF(ISBLANK(Ventas[[#This Row],[Código]]),"",Ventas[[#This Row],[Precio Unitario]]*Ventas[[#This Row],[Cantidad]])</f>
        <v/>
      </c>
      <c r="I6557" s="1" t="str">
        <f>IF(ISBLANK(Ventas[[#This Row],[Código]]),"",SUM(Ventas[[#This Row],[Monto]],I6556))</f>
        <v/>
      </c>
    </row>
    <row r="6558" spans="3:9" x14ac:dyDescent="0.25">
      <c r="C6558" t="str">
        <f>IF(ISBLANK(Ventas[[#This Row],[Código]]),"",VLOOKUP(Ventas[[#This Row],[Código]],Productos[],2,FALSE))</f>
        <v/>
      </c>
      <c r="D6558" t="str">
        <f>IF(ISBLANK(Ventas[[#This Row],[Código]]),"",VLOOKUP(Ventas[[#This Row],[Código]],Productos[],3,FALSE))</f>
        <v/>
      </c>
      <c r="E6558" s="22"/>
      <c r="F6558" s="1" t="str">
        <f>IF(ISBLANK(Ventas[[#This Row],[Código]]),"",VLOOKUP(Ventas[[#This Row],[Código]],Productos[],4,FALSE))</f>
        <v/>
      </c>
      <c r="G6558" s="1" t="str">
        <f>IF(ISBLANK(Ventas[[#This Row],[Código]]),"",VLOOKUP(Ventas[[#This Row],[Código]],Productos[],5,FALSE))</f>
        <v/>
      </c>
      <c r="H6558" s="23" t="str">
        <f>IF(ISBLANK(Ventas[[#This Row],[Código]]),"",Ventas[[#This Row],[Precio Unitario]]*Ventas[[#This Row],[Cantidad]])</f>
        <v/>
      </c>
      <c r="I6558" s="1" t="str">
        <f>IF(ISBLANK(Ventas[[#This Row],[Código]]),"",SUM(Ventas[[#This Row],[Monto]],I6557))</f>
        <v/>
      </c>
    </row>
    <row r="6559" spans="3:9" x14ac:dyDescent="0.25">
      <c r="C6559" t="str">
        <f>IF(ISBLANK(Ventas[[#This Row],[Código]]),"",VLOOKUP(Ventas[[#This Row],[Código]],Productos[],2,FALSE))</f>
        <v/>
      </c>
      <c r="D6559" t="str">
        <f>IF(ISBLANK(Ventas[[#This Row],[Código]]),"",VLOOKUP(Ventas[[#This Row],[Código]],Productos[],3,FALSE))</f>
        <v/>
      </c>
      <c r="E6559" s="22"/>
      <c r="F6559" s="1" t="str">
        <f>IF(ISBLANK(Ventas[[#This Row],[Código]]),"",VLOOKUP(Ventas[[#This Row],[Código]],Productos[],4,FALSE))</f>
        <v/>
      </c>
      <c r="G6559" s="1" t="str">
        <f>IF(ISBLANK(Ventas[[#This Row],[Código]]),"",VLOOKUP(Ventas[[#This Row],[Código]],Productos[],5,FALSE))</f>
        <v/>
      </c>
      <c r="H6559" s="23" t="str">
        <f>IF(ISBLANK(Ventas[[#This Row],[Código]]),"",Ventas[[#This Row],[Precio Unitario]]*Ventas[[#This Row],[Cantidad]])</f>
        <v/>
      </c>
      <c r="I6559" s="1" t="str">
        <f>IF(ISBLANK(Ventas[[#This Row],[Código]]),"",SUM(Ventas[[#This Row],[Monto]],I6558))</f>
        <v/>
      </c>
    </row>
    <row r="6560" spans="3:9" x14ac:dyDescent="0.25">
      <c r="C6560" t="str">
        <f>IF(ISBLANK(Ventas[[#This Row],[Código]]),"",VLOOKUP(Ventas[[#This Row],[Código]],Productos[],2,FALSE))</f>
        <v/>
      </c>
      <c r="D6560" t="str">
        <f>IF(ISBLANK(Ventas[[#This Row],[Código]]),"",VLOOKUP(Ventas[[#This Row],[Código]],Productos[],3,FALSE))</f>
        <v/>
      </c>
      <c r="E6560" s="22"/>
      <c r="F6560" s="1" t="str">
        <f>IF(ISBLANK(Ventas[[#This Row],[Código]]),"",VLOOKUP(Ventas[[#This Row],[Código]],Productos[],4,FALSE))</f>
        <v/>
      </c>
      <c r="G6560" s="1" t="str">
        <f>IF(ISBLANK(Ventas[[#This Row],[Código]]),"",VLOOKUP(Ventas[[#This Row],[Código]],Productos[],5,FALSE))</f>
        <v/>
      </c>
      <c r="H6560" s="23" t="str">
        <f>IF(ISBLANK(Ventas[[#This Row],[Código]]),"",Ventas[[#This Row],[Precio Unitario]]*Ventas[[#This Row],[Cantidad]])</f>
        <v/>
      </c>
      <c r="I6560" s="1" t="str">
        <f>IF(ISBLANK(Ventas[[#This Row],[Código]]),"",SUM(Ventas[[#This Row],[Monto]],I6559))</f>
        <v/>
      </c>
    </row>
    <row r="6561" spans="3:9" x14ac:dyDescent="0.25">
      <c r="C6561" t="str">
        <f>IF(ISBLANK(Ventas[[#This Row],[Código]]),"",VLOOKUP(Ventas[[#This Row],[Código]],Productos[],2,FALSE))</f>
        <v/>
      </c>
      <c r="D6561" t="str">
        <f>IF(ISBLANK(Ventas[[#This Row],[Código]]),"",VLOOKUP(Ventas[[#This Row],[Código]],Productos[],3,FALSE))</f>
        <v/>
      </c>
      <c r="E6561" s="22"/>
      <c r="F6561" s="1" t="str">
        <f>IF(ISBLANK(Ventas[[#This Row],[Código]]),"",VLOOKUP(Ventas[[#This Row],[Código]],Productos[],4,FALSE))</f>
        <v/>
      </c>
      <c r="G6561" s="1" t="str">
        <f>IF(ISBLANK(Ventas[[#This Row],[Código]]),"",VLOOKUP(Ventas[[#This Row],[Código]],Productos[],5,FALSE))</f>
        <v/>
      </c>
      <c r="H6561" s="23" t="str">
        <f>IF(ISBLANK(Ventas[[#This Row],[Código]]),"",Ventas[[#This Row],[Precio Unitario]]*Ventas[[#This Row],[Cantidad]])</f>
        <v/>
      </c>
      <c r="I6561" s="1" t="str">
        <f>IF(ISBLANK(Ventas[[#This Row],[Código]]),"",SUM(Ventas[[#This Row],[Monto]],I6560))</f>
        <v/>
      </c>
    </row>
    <row r="6562" spans="3:9" x14ac:dyDescent="0.25">
      <c r="C6562" t="str">
        <f>IF(ISBLANK(Ventas[[#This Row],[Código]]),"",VLOOKUP(Ventas[[#This Row],[Código]],Productos[],2,FALSE))</f>
        <v/>
      </c>
      <c r="D6562" t="str">
        <f>IF(ISBLANK(Ventas[[#This Row],[Código]]),"",VLOOKUP(Ventas[[#This Row],[Código]],Productos[],3,FALSE))</f>
        <v/>
      </c>
      <c r="E6562" s="22"/>
      <c r="F6562" s="1" t="str">
        <f>IF(ISBLANK(Ventas[[#This Row],[Código]]),"",VLOOKUP(Ventas[[#This Row],[Código]],Productos[],4,FALSE))</f>
        <v/>
      </c>
      <c r="G6562" s="1" t="str">
        <f>IF(ISBLANK(Ventas[[#This Row],[Código]]),"",VLOOKUP(Ventas[[#This Row],[Código]],Productos[],5,FALSE))</f>
        <v/>
      </c>
      <c r="H6562" s="23" t="str">
        <f>IF(ISBLANK(Ventas[[#This Row],[Código]]),"",Ventas[[#This Row],[Precio Unitario]]*Ventas[[#This Row],[Cantidad]])</f>
        <v/>
      </c>
      <c r="I6562" s="1" t="str">
        <f>IF(ISBLANK(Ventas[[#This Row],[Código]]),"",SUM(Ventas[[#This Row],[Monto]],I6561))</f>
        <v/>
      </c>
    </row>
    <row r="6563" spans="3:9" x14ac:dyDescent="0.25">
      <c r="C6563" t="str">
        <f>IF(ISBLANK(Ventas[[#This Row],[Código]]),"",VLOOKUP(Ventas[[#This Row],[Código]],Productos[],2,FALSE))</f>
        <v/>
      </c>
      <c r="D6563" t="str">
        <f>IF(ISBLANK(Ventas[[#This Row],[Código]]),"",VLOOKUP(Ventas[[#This Row],[Código]],Productos[],3,FALSE))</f>
        <v/>
      </c>
      <c r="E6563" s="22"/>
      <c r="F6563" s="1" t="str">
        <f>IF(ISBLANK(Ventas[[#This Row],[Código]]),"",VLOOKUP(Ventas[[#This Row],[Código]],Productos[],4,FALSE))</f>
        <v/>
      </c>
      <c r="G6563" s="1" t="str">
        <f>IF(ISBLANK(Ventas[[#This Row],[Código]]),"",VLOOKUP(Ventas[[#This Row],[Código]],Productos[],5,FALSE))</f>
        <v/>
      </c>
      <c r="H6563" s="23" t="str">
        <f>IF(ISBLANK(Ventas[[#This Row],[Código]]),"",Ventas[[#This Row],[Precio Unitario]]*Ventas[[#This Row],[Cantidad]])</f>
        <v/>
      </c>
      <c r="I6563" s="1" t="str">
        <f>IF(ISBLANK(Ventas[[#This Row],[Código]]),"",SUM(Ventas[[#This Row],[Monto]],I6562))</f>
        <v/>
      </c>
    </row>
    <row r="6564" spans="3:9" x14ac:dyDescent="0.25">
      <c r="C6564" t="str">
        <f>IF(ISBLANK(Ventas[[#This Row],[Código]]),"",VLOOKUP(Ventas[[#This Row],[Código]],Productos[],2,FALSE))</f>
        <v/>
      </c>
      <c r="D6564" t="str">
        <f>IF(ISBLANK(Ventas[[#This Row],[Código]]),"",VLOOKUP(Ventas[[#This Row],[Código]],Productos[],3,FALSE))</f>
        <v/>
      </c>
      <c r="E6564" s="22"/>
      <c r="F6564" s="1" t="str">
        <f>IF(ISBLANK(Ventas[[#This Row],[Código]]),"",VLOOKUP(Ventas[[#This Row],[Código]],Productos[],4,FALSE))</f>
        <v/>
      </c>
      <c r="G6564" s="1" t="str">
        <f>IF(ISBLANK(Ventas[[#This Row],[Código]]),"",VLOOKUP(Ventas[[#This Row],[Código]],Productos[],5,FALSE))</f>
        <v/>
      </c>
      <c r="H6564" s="23" t="str">
        <f>IF(ISBLANK(Ventas[[#This Row],[Código]]),"",Ventas[[#This Row],[Precio Unitario]]*Ventas[[#This Row],[Cantidad]])</f>
        <v/>
      </c>
      <c r="I6564" s="1" t="str">
        <f>IF(ISBLANK(Ventas[[#This Row],[Código]]),"",SUM(Ventas[[#This Row],[Monto]],I6563))</f>
        <v/>
      </c>
    </row>
    <row r="6565" spans="3:9" x14ac:dyDescent="0.25">
      <c r="C6565" t="str">
        <f>IF(ISBLANK(Ventas[[#This Row],[Código]]),"",VLOOKUP(Ventas[[#This Row],[Código]],Productos[],2,FALSE))</f>
        <v/>
      </c>
      <c r="D6565" t="str">
        <f>IF(ISBLANK(Ventas[[#This Row],[Código]]),"",VLOOKUP(Ventas[[#This Row],[Código]],Productos[],3,FALSE))</f>
        <v/>
      </c>
      <c r="E6565" s="22"/>
      <c r="F6565" s="1" t="str">
        <f>IF(ISBLANK(Ventas[[#This Row],[Código]]),"",VLOOKUP(Ventas[[#This Row],[Código]],Productos[],4,FALSE))</f>
        <v/>
      </c>
      <c r="G6565" s="1" t="str">
        <f>IF(ISBLANK(Ventas[[#This Row],[Código]]),"",VLOOKUP(Ventas[[#This Row],[Código]],Productos[],5,FALSE))</f>
        <v/>
      </c>
      <c r="H6565" s="23" t="str">
        <f>IF(ISBLANK(Ventas[[#This Row],[Código]]),"",Ventas[[#This Row],[Precio Unitario]]*Ventas[[#This Row],[Cantidad]])</f>
        <v/>
      </c>
      <c r="I6565" s="1" t="str">
        <f>IF(ISBLANK(Ventas[[#This Row],[Código]]),"",SUM(Ventas[[#This Row],[Monto]],I6564))</f>
        <v/>
      </c>
    </row>
    <row r="6566" spans="3:9" x14ac:dyDescent="0.25">
      <c r="C6566" t="str">
        <f>IF(ISBLANK(Ventas[[#This Row],[Código]]),"",VLOOKUP(Ventas[[#This Row],[Código]],Productos[],2,FALSE))</f>
        <v/>
      </c>
      <c r="D6566" t="str">
        <f>IF(ISBLANK(Ventas[[#This Row],[Código]]),"",VLOOKUP(Ventas[[#This Row],[Código]],Productos[],3,FALSE))</f>
        <v/>
      </c>
      <c r="E6566" s="22"/>
      <c r="F6566" s="1" t="str">
        <f>IF(ISBLANK(Ventas[[#This Row],[Código]]),"",VLOOKUP(Ventas[[#This Row],[Código]],Productos[],4,FALSE))</f>
        <v/>
      </c>
      <c r="G6566" s="1" t="str">
        <f>IF(ISBLANK(Ventas[[#This Row],[Código]]),"",VLOOKUP(Ventas[[#This Row],[Código]],Productos[],5,FALSE))</f>
        <v/>
      </c>
      <c r="H6566" s="23" t="str">
        <f>IF(ISBLANK(Ventas[[#This Row],[Código]]),"",Ventas[[#This Row],[Precio Unitario]]*Ventas[[#This Row],[Cantidad]])</f>
        <v/>
      </c>
      <c r="I6566" s="1" t="str">
        <f>IF(ISBLANK(Ventas[[#This Row],[Código]]),"",SUM(Ventas[[#This Row],[Monto]],I6565))</f>
        <v/>
      </c>
    </row>
    <row r="6567" spans="3:9" x14ac:dyDescent="0.25">
      <c r="C6567" t="str">
        <f>IF(ISBLANK(Ventas[[#This Row],[Código]]),"",VLOOKUP(Ventas[[#This Row],[Código]],Productos[],2,FALSE))</f>
        <v/>
      </c>
      <c r="D6567" t="str">
        <f>IF(ISBLANK(Ventas[[#This Row],[Código]]),"",VLOOKUP(Ventas[[#This Row],[Código]],Productos[],3,FALSE))</f>
        <v/>
      </c>
      <c r="E6567" s="22"/>
      <c r="F6567" s="1" t="str">
        <f>IF(ISBLANK(Ventas[[#This Row],[Código]]),"",VLOOKUP(Ventas[[#This Row],[Código]],Productos[],4,FALSE))</f>
        <v/>
      </c>
      <c r="G6567" s="1" t="str">
        <f>IF(ISBLANK(Ventas[[#This Row],[Código]]),"",VLOOKUP(Ventas[[#This Row],[Código]],Productos[],5,FALSE))</f>
        <v/>
      </c>
      <c r="H6567" s="23" t="str">
        <f>IF(ISBLANK(Ventas[[#This Row],[Código]]),"",Ventas[[#This Row],[Precio Unitario]]*Ventas[[#This Row],[Cantidad]])</f>
        <v/>
      </c>
      <c r="I6567" s="1" t="str">
        <f>IF(ISBLANK(Ventas[[#This Row],[Código]]),"",SUM(Ventas[[#This Row],[Monto]],I6566))</f>
        <v/>
      </c>
    </row>
    <row r="6568" spans="3:9" x14ac:dyDescent="0.25">
      <c r="C6568" t="str">
        <f>IF(ISBLANK(Ventas[[#This Row],[Código]]),"",VLOOKUP(Ventas[[#This Row],[Código]],Productos[],2,FALSE))</f>
        <v/>
      </c>
      <c r="D6568" t="str">
        <f>IF(ISBLANK(Ventas[[#This Row],[Código]]),"",VLOOKUP(Ventas[[#This Row],[Código]],Productos[],3,FALSE))</f>
        <v/>
      </c>
      <c r="E6568" s="22"/>
      <c r="F6568" s="1" t="str">
        <f>IF(ISBLANK(Ventas[[#This Row],[Código]]),"",VLOOKUP(Ventas[[#This Row],[Código]],Productos[],4,FALSE))</f>
        <v/>
      </c>
      <c r="G6568" s="1" t="str">
        <f>IF(ISBLANK(Ventas[[#This Row],[Código]]),"",VLOOKUP(Ventas[[#This Row],[Código]],Productos[],5,FALSE))</f>
        <v/>
      </c>
      <c r="H6568" s="23" t="str">
        <f>IF(ISBLANK(Ventas[[#This Row],[Código]]),"",Ventas[[#This Row],[Precio Unitario]]*Ventas[[#This Row],[Cantidad]])</f>
        <v/>
      </c>
      <c r="I6568" s="1" t="str">
        <f>IF(ISBLANK(Ventas[[#This Row],[Código]]),"",SUM(Ventas[[#This Row],[Monto]],I6567))</f>
        <v/>
      </c>
    </row>
    <row r="6569" spans="3:9" x14ac:dyDescent="0.25">
      <c r="C6569" t="str">
        <f>IF(ISBLANK(Ventas[[#This Row],[Código]]),"",VLOOKUP(Ventas[[#This Row],[Código]],Productos[],2,FALSE))</f>
        <v/>
      </c>
      <c r="D6569" t="str">
        <f>IF(ISBLANK(Ventas[[#This Row],[Código]]),"",VLOOKUP(Ventas[[#This Row],[Código]],Productos[],3,FALSE))</f>
        <v/>
      </c>
      <c r="E6569" s="22"/>
      <c r="F6569" s="1" t="str">
        <f>IF(ISBLANK(Ventas[[#This Row],[Código]]),"",VLOOKUP(Ventas[[#This Row],[Código]],Productos[],4,FALSE))</f>
        <v/>
      </c>
      <c r="G6569" s="1" t="str">
        <f>IF(ISBLANK(Ventas[[#This Row],[Código]]),"",VLOOKUP(Ventas[[#This Row],[Código]],Productos[],5,FALSE))</f>
        <v/>
      </c>
      <c r="H6569" s="23" t="str">
        <f>IF(ISBLANK(Ventas[[#This Row],[Código]]),"",Ventas[[#This Row],[Precio Unitario]]*Ventas[[#This Row],[Cantidad]])</f>
        <v/>
      </c>
      <c r="I6569" s="1" t="str">
        <f>IF(ISBLANK(Ventas[[#This Row],[Código]]),"",SUM(Ventas[[#This Row],[Monto]],I6568))</f>
        <v/>
      </c>
    </row>
    <row r="6570" spans="3:9" x14ac:dyDescent="0.25">
      <c r="C6570" t="str">
        <f>IF(ISBLANK(Ventas[[#This Row],[Código]]),"",VLOOKUP(Ventas[[#This Row],[Código]],Productos[],2,FALSE))</f>
        <v/>
      </c>
      <c r="D6570" t="str">
        <f>IF(ISBLANK(Ventas[[#This Row],[Código]]),"",VLOOKUP(Ventas[[#This Row],[Código]],Productos[],3,FALSE))</f>
        <v/>
      </c>
      <c r="E6570" s="22"/>
      <c r="F6570" s="1" t="str">
        <f>IF(ISBLANK(Ventas[[#This Row],[Código]]),"",VLOOKUP(Ventas[[#This Row],[Código]],Productos[],4,FALSE))</f>
        <v/>
      </c>
      <c r="G6570" s="1" t="str">
        <f>IF(ISBLANK(Ventas[[#This Row],[Código]]),"",VLOOKUP(Ventas[[#This Row],[Código]],Productos[],5,FALSE))</f>
        <v/>
      </c>
      <c r="H6570" s="23" t="str">
        <f>IF(ISBLANK(Ventas[[#This Row],[Código]]),"",Ventas[[#This Row],[Precio Unitario]]*Ventas[[#This Row],[Cantidad]])</f>
        <v/>
      </c>
      <c r="I6570" s="1" t="str">
        <f>IF(ISBLANK(Ventas[[#This Row],[Código]]),"",SUM(Ventas[[#This Row],[Monto]],I6569))</f>
        <v/>
      </c>
    </row>
    <row r="6571" spans="3:9" x14ac:dyDescent="0.25">
      <c r="C6571" t="str">
        <f>IF(ISBLANK(Ventas[[#This Row],[Código]]),"",VLOOKUP(Ventas[[#This Row],[Código]],Productos[],2,FALSE))</f>
        <v/>
      </c>
      <c r="D6571" t="str">
        <f>IF(ISBLANK(Ventas[[#This Row],[Código]]),"",VLOOKUP(Ventas[[#This Row],[Código]],Productos[],3,FALSE))</f>
        <v/>
      </c>
      <c r="E6571" s="22"/>
      <c r="F6571" s="1" t="str">
        <f>IF(ISBLANK(Ventas[[#This Row],[Código]]),"",VLOOKUP(Ventas[[#This Row],[Código]],Productos[],4,FALSE))</f>
        <v/>
      </c>
      <c r="G6571" s="1" t="str">
        <f>IF(ISBLANK(Ventas[[#This Row],[Código]]),"",VLOOKUP(Ventas[[#This Row],[Código]],Productos[],5,FALSE))</f>
        <v/>
      </c>
      <c r="H6571" s="23" t="str">
        <f>IF(ISBLANK(Ventas[[#This Row],[Código]]),"",Ventas[[#This Row],[Precio Unitario]]*Ventas[[#This Row],[Cantidad]])</f>
        <v/>
      </c>
      <c r="I6571" s="1" t="str">
        <f>IF(ISBLANK(Ventas[[#This Row],[Código]]),"",SUM(Ventas[[#This Row],[Monto]],I6570))</f>
        <v/>
      </c>
    </row>
    <row r="6572" spans="3:9" x14ac:dyDescent="0.25">
      <c r="C6572" t="str">
        <f>IF(ISBLANK(Ventas[[#This Row],[Código]]),"",VLOOKUP(Ventas[[#This Row],[Código]],Productos[],2,FALSE))</f>
        <v/>
      </c>
      <c r="D6572" t="str">
        <f>IF(ISBLANK(Ventas[[#This Row],[Código]]),"",VLOOKUP(Ventas[[#This Row],[Código]],Productos[],3,FALSE))</f>
        <v/>
      </c>
      <c r="E6572" s="22"/>
      <c r="F6572" s="1" t="str">
        <f>IF(ISBLANK(Ventas[[#This Row],[Código]]),"",VLOOKUP(Ventas[[#This Row],[Código]],Productos[],4,FALSE))</f>
        <v/>
      </c>
      <c r="G6572" s="1" t="str">
        <f>IF(ISBLANK(Ventas[[#This Row],[Código]]),"",VLOOKUP(Ventas[[#This Row],[Código]],Productos[],5,FALSE))</f>
        <v/>
      </c>
      <c r="H6572" s="23" t="str">
        <f>IF(ISBLANK(Ventas[[#This Row],[Código]]),"",Ventas[[#This Row],[Precio Unitario]]*Ventas[[#This Row],[Cantidad]])</f>
        <v/>
      </c>
      <c r="I6572" s="1" t="str">
        <f>IF(ISBLANK(Ventas[[#This Row],[Código]]),"",SUM(Ventas[[#This Row],[Monto]],I6571))</f>
        <v/>
      </c>
    </row>
    <row r="6573" spans="3:9" x14ac:dyDescent="0.25">
      <c r="C6573" t="str">
        <f>IF(ISBLANK(Ventas[[#This Row],[Código]]),"",VLOOKUP(Ventas[[#This Row],[Código]],Productos[],2,FALSE))</f>
        <v/>
      </c>
      <c r="D6573" t="str">
        <f>IF(ISBLANK(Ventas[[#This Row],[Código]]),"",VLOOKUP(Ventas[[#This Row],[Código]],Productos[],3,FALSE))</f>
        <v/>
      </c>
      <c r="E6573" s="22"/>
      <c r="F6573" s="1" t="str">
        <f>IF(ISBLANK(Ventas[[#This Row],[Código]]),"",VLOOKUP(Ventas[[#This Row],[Código]],Productos[],4,FALSE))</f>
        <v/>
      </c>
      <c r="G6573" s="1" t="str">
        <f>IF(ISBLANK(Ventas[[#This Row],[Código]]),"",VLOOKUP(Ventas[[#This Row],[Código]],Productos[],5,FALSE))</f>
        <v/>
      </c>
      <c r="H6573" s="23" t="str">
        <f>IF(ISBLANK(Ventas[[#This Row],[Código]]),"",Ventas[[#This Row],[Precio Unitario]]*Ventas[[#This Row],[Cantidad]])</f>
        <v/>
      </c>
      <c r="I6573" s="1" t="str">
        <f>IF(ISBLANK(Ventas[[#This Row],[Código]]),"",SUM(Ventas[[#This Row],[Monto]],I6572))</f>
        <v/>
      </c>
    </row>
    <row r="6574" spans="3:9" x14ac:dyDescent="0.25">
      <c r="C6574" t="str">
        <f>IF(ISBLANK(Ventas[[#This Row],[Código]]),"",VLOOKUP(Ventas[[#This Row],[Código]],Productos[],2,FALSE))</f>
        <v/>
      </c>
      <c r="D6574" t="str">
        <f>IF(ISBLANK(Ventas[[#This Row],[Código]]),"",VLOOKUP(Ventas[[#This Row],[Código]],Productos[],3,FALSE))</f>
        <v/>
      </c>
      <c r="E6574" s="22"/>
      <c r="F6574" s="1" t="str">
        <f>IF(ISBLANK(Ventas[[#This Row],[Código]]),"",VLOOKUP(Ventas[[#This Row],[Código]],Productos[],4,FALSE))</f>
        <v/>
      </c>
      <c r="G6574" s="1" t="str">
        <f>IF(ISBLANK(Ventas[[#This Row],[Código]]),"",VLOOKUP(Ventas[[#This Row],[Código]],Productos[],5,FALSE))</f>
        <v/>
      </c>
      <c r="H6574" s="23" t="str">
        <f>IF(ISBLANK(Ventas[[#This Row],[Código]]),"",Ventas[[#This Row],[Precio Unitario]]*Ventas[[#This Row],[Cantidad]])</f>
        <v/>
      </c>
      <c r="I6574" s="1" t="str">
        <f>IF(ISBLANK(Ventas[[#This Row],[Código]]),"",SUM(Ventas[[#This Row],[Monto]],I6573))</f>
        <v/>
      </c>
    </row>
    <row r="6575" spans="3:9" x14ac:dyDescent="0.25">
      <c r="C6575" t="str">
        <f>IF(ISBLANK(Ventas[[#This Row],[Código]]),"",VLOOKUP(Ventas[[#This Row],[Código]],Productos[],2,FALSE))</f>
        <v/>
      </c>
      <c r="D6575" t="str">
        <f>IF(ISBLANK(Ventas[[#This Row],[Código]]),"",VLOOKUP(Ventas[[#This Row],[Código]],Productos[],3,FALSE))</f>
        <v/>
      </c>
      <c r="E6575" s="22"/>
      <c r="F6575" s="1" t="str">
        <f>IF(ISBLANK(Ventas[[#This Row],[Código]]),"",VLOOKUP(Ventas[[#This Row],[Código]],Productos[],4,FALSE))</f>
        <v/>
      </c>
      <c r="G6575" s="1" t="str">
        <f>IF(ISBLANK(Ventas[[#This Row],[Código]]),"",VLOOKUP(Ventas[[#This Row],[Código]],Productos[],5,FALSE))</f>
        <v/>
      </c>
      <c r="H6575" s="23" t="str">
        <f>IF(ISBLANK(Ventas[[#This Row],[Código]]),"",Ventas[[#This Row],[Precio Unitario]]*Ventas[[#This Row],[Cantidad]])</f>
        <v/>
      </c>
      <c r="I6575" s="1" t="str">
        <f>IF(ISBLANK(Ventas[[#This Row],[Código]]),"",SUM(Ventas[[#This Row],[Monto]],I6574))</f>
        <v/>
      </c>
    </row>
    <row r="6576" spans="3:9" x14ac:dyDescent="0.25">
      <c r="C6576" t="str">
        <f>IF(ISBLANK(Ventas[[#This Row],[Código]]),"",VLOOKUP(Ventas[[#This Row],[Código]],Productos[],2,FALSE))</f>
        <v/>
      </c>
      <c r="D6576" t="str">
        <f>IF(ISBLANK(Ventas[[#This Row],[Código]]),"",VLOOKUP(Ventas[[#This Row],[Código]],Productos[],3,FALSE))</f>
        <v/>
      </c>
      <c r="E6576" s="22"/>
      <c r="F6576" s="1" t="str">
        <f>IF(ISBLANK(Ventas[[#This Row],[Código]]),"",VLOOKUP(Ventas[[#This Row],[Código]],Productos[],4,FALSE))</f>
        <v/>
      </c>
      <c r="G6576" s="1" t="str">
        <f>IF(ISBLANK(Ventas[[#This Row],[Código]]),"",VLOOKUP(Ventas[[#This Row],[Código]],Productos[],5,FALSE))</f>
        <v/>
      </c>
      <c r="H6576" s="23" t="str">
        <f>IF(ISBLANK(Ventas[[#This Row],[Código]]),"",Ventas[[#This Row],[Precio Unitario]]*Ventas[[#This Row],[Cantidad]])</f>
        <v/>
      </c>
      <c r="I6576" s="1" t="str">
        <f>IF(ISBLANK(Ventas[[#This Row],[Código]]),"",SUM(Ventas[[#This Row],[Monto]],I6575))</f>
        <v/>
      </c>
    </row>
    <row r="6577" spans="3:9" x14ac:dyDescent="0.25">
      <c r="C6577" t="str">
        <f>IF(ISBLANK(Ventas[[#This Row],[Código]]),"",VLOOKUP(Ventas[[#This Row],[Código]],Productos[],2,FALSE))</f>
        <v/>
      </c>
      <c r="D6577" t="str">
        <f>IF(ISBLANK(Ventas[[#This Row],[Código]]),"",VLOOKUP(Ventas[[#This Row],[Código]],Productos[],3,FALSE))</f>
        <v/>
      </c>
      <c r="E6577" s="22"/>
      <c r="F6577" s="1" t="str">
        <f>IF(ISBLANK(Ventas[[#This Row],[Código]]),"",VLOOKUP(Ventas[[#This Row],[Código]],Productos[],4,FALSE))</f>
        <v/>
      </c>
      <c r="G6577" s="1" t="str">
        <f>IF(ISBLANK(Ventas[[#This Row],[Código]]),"",VLOOKUP(Ventas[[#This Row],[Código]],Productos[],5,FALSE))</f>
        <v/>
      </c>
      <c r="H6577" s="23" t="str">
        <f>IF(ISBLANK(Ventas[[#This Row],[Código]]),"",Ventas[[#This Row],[Precio Unitario]]*Ventas[[#This Row],[Cantidad]])</f>
        <v/>
      </c>
      <c r="I6577" s="1" t="str">
        <f>IF(ISBLANK(Ventas[[#This Row],[Código]]),"",SUM(Ventas[[#This Row],[Monto]],I6576))</f>
        <v/>
      </c>
    </row>
    <row r="6578" spans="3:9" x14ac:dyDescent="0.25">
      <c r="C6578" t="str">
        <f>IF(ISBLANK(Ventas[[#This Row],[Código]]),"",VLOOKUP(Ventas[[#This Row],[Código]],Productos[],2,FALSE))</f>
        <v/>
      </c>
      <c r="D6578" t="str">
        <f>IF(ISBLANK(Ventas[[#This Row],[Código]]),"",VLOOKUP(Ventas[[#This Row],[Código]],Productos[],3,FALSE))</f>
        <v/>
      </c>
      <c r="E6578" s="22"/>
      <c r="F6578" s="1" t="str">
        <f>IF(ISBLANK(Ventas[[#This Row],[Código]]),"",VLOOKUP(Ventas[[#This Row],[Código]],Productos[],4,FALSE))</f>
        <v/>
      </c>
      <c r="G6578" s="1" t="str">
        <f>IF(ISBLANK(Ventas[[#This Row],[Código]]),"",VLOOKUP(Ventas[[#This Row],[Código]],Productos[],5,FALSE))</f>
        <v/>
      </c>
      <c r="H6578" s="23" t="str">
        <f>IF(ISBLANK(Ventas[[#This Row],[Código]]),"",Ventas[[#This Row],[Precio Unitario]]*Ventas[[#This Row],[Cantidad]])</f>
        <v/>
      </c>
      <c r="I6578" s="1" t="str">
        <f>IF(ISBLANK(Ventas[[#This Row],[Código]]),"",SUM(Ventas[[#This Row],[Monto]],I6577))</f>
        <v/>
      </c>
    </row>
    <row r="6579" spans="3:9" x14ac:dyDescent="0.25">
      <c r="C6579" t="str">
        <f>IF(ISBLANK(Ventas[[#This Row],[Código]]),"",VLOOKUP(Ventas[[#This Row],[Código]],Productos[],2,FALSE))</f>
        <v/>
      </c>
      <c r="D6579" t="str">
        <f>IF(ISBLANK(Ventas[[#This Row],[Código]]),"",VLOOKUP(Ventas[[#This Row],[Código]],Productos[],3,FALSE))</f>
        <v/>
      </c>
      <c r="E6579" s="22"/>
      <c r="F6579" s="1" t="str">
        <f>IF(ISBLANK(Ventas[[#This Row],[Código]]),"",VLOOKUP(Ventas[[#This Row],[Código]],Productos[],4,FALSE))</f>
        <v/>
      </c>
      <c r="G6579" s="1" t="str">
        <f>IF(ISBLANK(Ventas[[#This Row],[Código]]),"",VLOOKUP(Ventas[[#This Row],[Código]],Productos[],5,FALSE))</f>
        <v/>
      </c>
      <c r="H6579" s="23" t="str">
        <f>IF(ISBLANK(Ventas[[#This Row],[Código]]),"",Ventas[[#This Row],[Precio Unitario]]*Ventas[[#This Row],[Cantidad]])</f>
        <v/>
      </c>
      <c r="I6579" s="1" t="str">
        <f>IF(ISBLANK(Ventas[[#This Row],[Código]]),"",SUM(Ventas[[#This Row],[Monto]],I6578))</f>
        <v/>
      </c>
    </row>
    <row r="6580" spans="3:9" x14ac:dyDescent="0.25">
      <c r="C6580" t="str">
        <f>IF(ISBLANK(Ventas[[#This Row],[Código]]),"",VLOOKUP(Ventas[[#This Row],[Código]],Productos[],2,FALSE))</f>
        <v/>
      </c>
      <c r="D6580" t="str">
        <f>IF(ISBLANK(Ventas[[#This Row],[Código]]),"",VLOOKUP(Ventas[[#This Row],[Código]],Productos[],3,FALSE))</f>
        <v/>
      </c>
      <c r="E6580" s="22"/>
      <c r="F6580" s="1" t="str">
        <f>IF(ISBLANK(Ventas[[#This Row],[Código]]),"",VLOOKUP(Ventas[[#This Row],[Código]],Productos[],4,FALSE))</f>
        <v/>
      </c>
      <c r="G6580" s="1" t="str">
        <f>IF(ISBLANK(Ventas[[#This Row],[Código]]),"",VLOOKUP(Ventas[[#This Row],[Código]],Productos[],5,FALSE))</f>
        <v/>
      </c>
      <c r="H6580" s="23" t="str">
        <f>IF(ISBLANK(Ventas[[#This Row],[Código]]),"",Ventas[[#This Row],[Precio Unitario]]*Ventas[[#This Row],[Cantidad]])</f>
        <v/>
      </c>
      <c r="I6580" s="1" t="str">
        <f>IF(ISBLANK(Ventas[[#This Row],[Código]]),"",SUM(Ventas[[#This Row],[Monto]],I6579))</f>
        <v/>
      </c>
    </row>
    <row r="6581" spans="3:9" x14ac:dyDescent="0.25">
      <c r="C6581" t="str">
        <f>IF(ISBLANK(Ventas[[#This Row],[Código]]),"",VLOOKUP(Ventas[[#This Row],[Código]],Productos[],2,FALSE))</f>
        <v/>
      </c>
      <c r="D6581" t="str">
        <f>IF(ISBLANK(Ventas[[#This Row],[Código]]),"",VLOOKUP(Ventas[[#This Row],[Código]],Productos[],3,FALSE))</f>
        <v/>
      </c>
      <c r="E6581" s="22"/>
      <c r="F6581" s="1" t="str">
        <f>IF(ISBLANK(Ventas[[#This Row],[Código]]),"",VLOOKUP(Ventas[[#This Row],[Código]],Productos[],4,FALSE))</f>
        <v/>
      </c>
      <c r="G6581" s="1" t="str">
        <f>IF(ISBLANK(Ventas[[#This Row],[Código]]),"",VLOOKUP(Ventas[[#This Row],[Código]],Productos[],5,FALSE))</f>
        <v/>
      </c>
      <c r="H6581" s="23" t="str">
        <f>IF(ISBLANK(Ventas[[#This Row],[Código]]),"",Ventas[[#This Row],[Precio Unitario]]*Ventas[[#This Row],[Cantidad]])</f>
        <v/>
      </c>
      <c r="I6581" s="1" t="str">
        <f>IF(ISBLANK(Ventas[[#This Row],[Código]]),"",SUM(Ventas[[#This Row],[Monto]],I6580))</f>
        <v/>
      </c>
    </row>
    <row r="6582" spans="3:9" x14ac:dyDescent="0.25">
      <c r="C6582" t="str">
        <f>IF(ISBLANK(Ventas[[#This Row],[Código]]),"",VLOOKUP(Ventas[[#This Row],[Código]],Productos[],2,FALSE))</f>
        <v/>
      </c>
      <c r="D6582" t="str">
        <f>IF(ISBLANK(Ventas[[#This Row],[Código]]),"",VLOOKUP(Ventas[[#This Row],[Código]],Productos[],3,FALSE))</f>
        <v/>
      </c>
      <c r="E6582" s="22"/>
      <c r="F6582" s="1" t="str">
        <f>IF(ISBLANK(Ventas[[#This Row],[Código]]),"",VLOOKUP(Ventas[[#This Row],[Código]],Productos[],4,FALSE))</f>
        <v/>
      </c>
      <c r="G6582" s="1" t="str">
        <f>IF(ISBLANK(Ventas[[#This Row],[Código]]),"",VLOOKUP(Ventas[[#This Row],[Código]],Productos[],5,FALSE))</f>
        <v/>
      </c>
      <c r="H6582" s="23" t="str">
        <f>IF(ISBLANK(Ventas[[#This Row],[Código]]),"",Ventas[[#This Row],[Precio Unitario]]*Ventas[[#This Row],[Cantidad]])</f>
        <v/>
      </c>
      <c r="I6582" s="1" t="str">
        <f>IF(ISBLANK(Ventas[[#This Row],[Código]]),"",SUM(Ventas[[#This Row],[Monto]],I6581))</f>
        <v/>
      </c>
    </row>
    <row r="6583" spans="3:9" x14ac:dyDescent="0.25">
      <c r="C6583" t="str">
        <f>IF(ISBLANK(Ventas[[#This Row],[Código]]),"",VLOOKUP(Ventas[[#This Row],[Código]],Productos[],2,FALSE))</f>
        <v/>
      </c>
      <c r="D6583" t="str">
        <f>IF(ISBLANK(Ventas[[#This Row],[Código]]),"",VLOOKUP(Ventas[[#This Row],[Código]],Productos[],3,FALSE))</f>
        <v/>
      </c>
      <c r="E6583" s="22"/>
      <c r="F6583" s="1" t="str">
        <f>IF(ISBLANK(Ventas[[#This Row],[Código]]),"",VLOOKUP(Ventas[[#This Row],[Código]],Productos[],4,FALSE))</f>
        <v/>
      </c>
      <c r="G6583" s="1" t="str">
        <f>IF(ISBLANK(Ventas[[#This Row],[Código]]),"",VLOOKUP(Ventas[[#This Row],[Código]],Productos[],5,FALSE))</f>
        <v/>
      </c>
      <c r="H6583" s="23" t="str">
        <f>IF(ISBLANK(Ventas[[#This Row],[Código]]),"",Ventas[[#This Row],[Precio Unitario]]*Ventas[[#This Row],[Cantidad]])</f>
        <v/>
      </c>
      <c r="I6583" s="1" t="str">
        <f>IF(ISBLANK(Ventas[[#This Row],[Código]]),"",SUM(Ventas[[#This Row],[Monto]],I6582))</f>
        <v/>
      </c>
    </row>
    <row r="6584" spans="3:9" x14ac:dyDescent="0.25">
      <c r="C6584" t="str">
        <f>IF(ISBLANK(Ventas[[#This Row],[Código]]),"",VLOOKUP(Ventas[[#This Row],[Código]],Productos[],2,FALSE))</f>
        <v/>
      </c>
      <c r="D6584" t="str">
        <f>IF(ISBLANK(Ventas[[#This Row],[Código]]),"",VLOOKUP(Ventas[[#This Row],[Código]],Productos[],3,FALSE))</f>
        <v/>
      </c>
      <c r="E6584" s="22"/>
      <c r="F6584" s="1" t="str">
        <f>IF(ISBLANK(Ventas[[#This Row],[Código]]),"",VLOOKUP(Ventas[[#This Row],[Código]],Productos[],4,FALSE))</f>
        <v/>
      </c>
      <c r="G6584" s="1" t="str">
        <f>IF(ISBLANK(Ventas[[#This Row],[Código]]),"",VLOOKUP(Ventas[[#This Row],[Código]],Productos[],5,FALSE))</f>
        <v/>
      </c>
      <c r="H6584" s="23" t="str">
        <f>IF(ISBLANK(Ventas[[#This Row],[Código]]),"",Ventas[[#This Row],[Precio Unitario]]*Ventas[[#This Row],[Cantidad]])</f>
        <v/>
      </c>
      <c r="I6584" s="1" t="str">
        <f>IF(ISBLANK(Ventas[[#This Row],[Código]]),"",SUM(Ventas[[#This Row],[Monto]],I6583))</f>
        <v/>
      </c>
    </row>
    <row r="6585" spans="3:9" x14ac:dyDescent="0.25">
      <c r="C6585" t="str">
        <f>IF(ISBLANK(Ventas[[#This Row],[Código]]),"",VLOOKUP(Ventas[[#This Row],[Código]],Productos[],2,FALSE))</f>
        <v/>
      </c>
      <c r="D6585" t="str">
        <f>IF(ISBLANK(Ventas[[#This Row],[Código]]),"",VLOOKUP(Ventas[[#This Row],[Código]],Productos[],3,FALSE))</f>
        <v/>
      </c>
      <c r="E6585" s="22"/>
      <c r="F6585" s="1" t="str">
        <f>IF(ISBLANK(Ventas[[#This Row],[Código]]),"",VLOOKUP(Ventas[[#This Row],[Código]],Productos[],4,FALSE))</f>
        <v/>
      </c>
      <c r="G6585" s="1" t="str">
        <f>IF(ISBLANK(Ventas[[#This Row],[Código]]),"",VLOOKUP(Ventas[[#This Row],[Código]],Productos[],5,FALSE))</f>
        <v/>
      </c>
      <c r="H6585" s="23" t="str">
        <f>IF(ISBLANK(Ventas[[#This Row],[Código]]),"",Ventas[[#This Row],[Precio Unitario]]*Ventas[[#This Row],[Cantidad]])</f>
        <v/>
      </c>
      <c r="I6585" s="1" t="str">
        <f>IF(ISBLANK(Ventas[[#This Row],[Código]]),"",SUM(Ventas[[#This Row],[Monto]],I6584))</f>
        <v/>
      </c>
    </row>
    <row r="6586" spans="3:9" x14ac:dyDescent="0.25">
      <c r="C6586" t="str">
        <f>IF(ISBLANK(Ventas[[#This Row],[Código]]),"",VLOOKUP(Ventas[[#This Row],[Código]],Productos[],2,FALSE))</f>
        <v/>
      </c>
      <c r="D6586" t="str">
        <f>IF(ISBLANK(Ventas[[#This Row],[Código]]),"",VLOOKUP(Ventas[[#This Row],[Código]],Productos[],3,FALSE))</f>
        <v/>
      </c>
      <c r="E6586" s="22"/>
      <c r="F6586" s="1" t="str">
        <f>IF(ISBLANK(Ventas[[#This Row],[Código]]),"",VLOOKUP(Ventas[[#This Row],[Código]],Productos[],4,FALSE))</f>
        <v/>
      </c>
      <c r="G6586" s="1" t="str">
        <f>IF(ISBLANK(Ventas[[#This Row],[Código]]),"",VLOOKUP(Ventas[[#This Row],[Código]],Productos[],5,FALSE))</f>
        <v/>
      </c>
      <c r="H6586" s="23" t="str">
        <f>IF(ISBLANK(Ventas[[#This Row],[Código]]),"",Ventas[[#This Row],[Precio Unitario]]*Ventas[[#This Row],[Cantidad]])</f>
        <v/>
      </c>
      <c r="I6586" s="1" t="str">
        <f>IF(ISBLANK(Ventas[[#This Row],[Código]]),"",SUM(Ventas[[#This Row],[Monto]],I6585))</f>
        <v/>
      </c>
    </row>
    <row r="6587" spans="3:9" x14ac:dyDescent="0.25">
      <c r="C6587" t="str">
        <f>IF(ISBLANK(Ventas[[#This Row],[Código]]),"",VLOOKUP(Ventas[[#This Row],[Código]],Productos[],2,FALSE))</f>
        <v/>
      </c>
      <c r="D6587" t="str">
        <f>IF(ISBLANK(Ventas[[#This Row],[Código]]),"",VLOOKUP(Ventas[[#This Row],[Código]],Productos[],3,FALSE))</f>
        <v/>
      </c>
      <c r="E6587" s="22"/>
      <c r="F6587" s="1" t="str">
        <f>IF(ISBLANK(Ventas[[#This Row],[Código]]),"",VLOOKUP(Ventas[[#This Row],[Código]],Productos[],4,FALSE))</f>
        <v/>
      </c>
      <c r="G6587" s="1" t="str">
        <f>IF(ISBLANK(Ventas[[#This Row],[Código]]),"",VLOOKUP(Ventas[[#This Row],[Código]],Productos[],5,FALSE))</f>
        <v/>
      </c>
      <c r="H6587" s="23" t="str">
        <f>IF(ISBLANK(Ventas[[#This Row],[Código]]),"",Ventas[[#This Row],[Precio Unitario]]*Ventas[[#This Row],[Cantidad]])</f>
        <v/>
      </c>
      <c r="I6587" s="1" t="str">
        <f>IF(ISBLANK(Ventas[[#This Row],[Código]]),"",SUM(Ventas[[#This Row],[Monto]],I6586))</f>
        <v/>
      </c>
    </row>
    <row r="6588" spans="3:9" x14ac:dyDescent="0.25">
      <c r="C6588" t="str">
        <f>IF(ISBLANK(Ventas[[#This Row],[Código]]),"",VLOOKUP(Ventas[[#This Row],[Código]],Productos[],2,FALSE))</f>
        <v/>
      </c>
      <c r="D6588" t="str">
        <f>IF(ISBLANK(Ventas[[#This Row],[Código]]),"",VLOOKUP(Ventas[[#This Row],[Código]],Productos[],3,FALSE))</f>
        <v/>
      </c>
      <c r="E6588" s="22"/>
      <c r="F6588" s="1" t="str">
        <f>IF(ISBLANK(Ventas[[#This Row],[Código]]),"",VLOOKUP(Ventas[[#This Row],[Código]],Productos[],4,FALSE))</f>
        <v/>
      </c>
      <c r="G6588" s="1" t="str">
        <f>IF(ISBLANK(Ventas[[#This Row],[Código]]),"",VLOOKUP(Ventas[[#This Row],[Código]],Productos[],5,FALSE))</f>
        <v/>
      </c>
      <c r="H6588" s="23" t="str">
        <f>IF(ISBLANK(Ventas[[#This Row],[Código]]),"",Ventas[[#This Row],[Precio Unitario]]*Ventas[[#This Row],[Cantidad]])</f>
        <v/>
      </c>
      <c r="I6588" s="1" t="str">
        <f>IF(ISBLANK(Ventas[[#This Row],[Código]]),"",SUM(Ventas[[#This Row],[Monto]],I6587))</f>
        <v/>
      </c>
    </row>
    <row r="6589" spans="3:9" x14ac:dyDescent="0.25">
      <c r="C6589" t="str">
        <f>IF(ISBLANK(Ventas[[#This Row],[Código]]),"",VLOOKUP(Ventas[[#This Row],[Código]],Productos[],2,FALSE))</f>
        <v/>
      </c>
      <c r="D6589" t="str">
        <f>IF(ISBLANK(Ventas[[#This Row],[Código]]),"",VLOOKUP(Ventas[[#This Row],[Código]],Productos[],3,FALSE))</f>
        <v/>
      </c>
      <c r="E6589" s="22"/>
      <c r="F6589" s="1" t="str">
        <f>IF(ISBLANK(Ventas[[#This Row],[Código]]),"",VLOOKUP(Ventas[[#This Row],[Código]],Productos[],4,FALSE))</f>
        <v/>
      </c>
      <c r="G6589" s="1" t="str">
        <f>IF(ISBLANK(Ventas[[#This Row],[Código]]),"",VLOOKUP(Ventas[[#This Row],[Código]],Productos[],5,FALSE))</f>
        <v/>
      </c>
      <c r="H6589" s="23" t="str">
        <f>IF(ISBLANK(Ventas[[#This Row],[Código]]),"",Ventas[[#This Row],[Precio Unitario]]*Ventas[[#This Row],[Cantidad]])</f>
        <v/>
      </c>
      <c r="I6589" s="1" t="str">
        <f>IF(ISBLANK(Ventas[[#This Row],[Código]]),"",SUM(Ventas[[#This Row],[Monto]],I6588))</f>
        <v/>
      </c>
    </row>
    <row r="6590" spans="3:9" x14ac:dyDescent="0.25">
      <c r="C6590" t="str">
        <f>IF(ISBLANK(Ventas[[#This Row],[Código]]),"",VLOOKUP(Ventas[[#This Row],[Código]],Productos[],2,FALSE))</f>
        <v/>
      </c>
      <c r="D6590" t="str">
        <f>IF(ISBLANK(Ventas[[#This Row],[Código]]),"",VLOOKUP(Ventas[[#This Row],[Código]],Productos[],3,FALSE))</f>
        <v/>
      </c>
      <c r="E6590" s="22"/>
      <c r="F6590" s="1" t="str">
        <f>IF(ISBLANK(Ventas[[#This Row],[Código]]),"",VLOOKUP(Ventas[[#This Row],[Código]],Productos[],4,FALSE))</f>
        <v/>
      </c>
      <c r="G6590" s="1" t="str">
        <f>IF(ISBLANK(Ventas[[#This Row],[Código]]),"",VLOOKUP(Ventas[[#This Row],[Código]],Productos[],5,FALSE))</f>
        <v/>
      </c>
      <c r="H6590" s="23" t="str">
        <f>IF(ISBLANK(Ventas[[#This Row],[Código]]),"",Ventas[[#This Row],[Precio Unitario]]*Ventas[[#This Row],[Cantidad]])</f>
        <v/>
      </c>
      <c r="I6590" s="1" t="str">
        <f>IF(ISBLANK(Ventas[[#This Row],[Código]]),"",SUM(Ventas[[#This Row],[Monto]],I6589))</f>
        <v/>
      </c>
    </row>
    <row r="6591" spans="3:9" x14ac:dyDescent="0.25">
      <c r="C6591" t="str">
        <f>IF(ISBLANK(Ventas[[#This Row],[Código]]),"",VLOOKUP(Ventas[[#This Row],[Código]],Productos[],2,FALSE))</f>
        <v/>
      </c>
      <c r="D6591" t="str">
        <f>IF(ISBLANK(Ventas[[#This Row],[Código]]),"",VLOOKUP(Ventas[[#This Row],[Código]],Productos[],3,FALSE))</f>
        <v/>
      </c>
      <c r="E6591" s="22"/>
      <c r="F6591" s="1" t="str">
        <f>IF(ISBLANK(Ventas[[#This Row],[Código]]),"",VLOOKUP(Ventas[[#This Row],[Código]],Productos[],4,FALSE))</f>
        <v/>
      </c>
      <c r="G6591" s="1" t="str">
        <f>IF(ISBLANK(Ventas[[#This Row],[Código]]),"",VLOOKUP(Ventas[[#This Row],[Código]],Productos[],5,FALSE))</f>
        <v/>
      </c>
      <c r="H6591" s="23" t="str">
        <f>IF(ISBLANK(Ventas[[#This Row],[Código]]),"",Ventas[[#This Row],[Precio Unitario]]*Ventas[[#This Row],[Cantidad]])</f>
        <v/>
      </c>
      <c r="I6591" s="1" t="str">
        <f>IF(ISBLANK(Ventas[[#This Row],[Código]]),"",SUM(Ventas[[#This Row],[Monto]],I6590))</f>
        <v/>
      </c>
    </row>
    <row r="6592" spans="3:9" x14ac:dyDescent="0.25">
      <c r="C6592" t="str">
        <f>IF(ISBLANK(Ventas[[#This Row],[Código]]),"",VLOOKUP(Ventas[[#This Row],[Código]],Productos[],2,FALSE))</f>
        <v/>
      </c>
      <c r="D6592" t="str">
        <f>IF(ISBLANK(Ventas[[#This Row],[Código]]),"",VLOOKUP(Ventas[[#This Row],[Código]],Productos[],3,FALSE))</f>
        <v/>
      </c>
      <c r="E6592" s="22"/>
      <c r="F6592" s="1" t="str">
        <f>IF(ISBLANK(Ventas[[#This Row],[Código]]),"",VLOOKUP(Ventas[[#This Row],[Código]],Productos[],4,FALSE))</f>
        <v/>
      </c>
      <c r="G6592" s="1" t="str">
        <f>IF(ISBLANK(Ventas[[#This Row],[Código]]),"",VLOOKUP(Ventas[[#This Row],[Código]],Productos[],5,FALSE))</f>
        <v/>
      </c>
      <c r="H6592" s="23" t="str">
        <f>IF(ISBLANK(Ventas[[#This Row],[Código]]),"",Ventas[[#This Row],[Precio Unitario]]*Ventas[[#This Row],[Cantidad]])</f>
        <v/>
      </c>
      <c r="I6592" s="1" t="str">
        <f>IF(ISBLANK(Ventas[[#This Row],[Código]]),"",SUM(Ventas[[#This Row],[Monto]],I6591))</f>
        <v/>
      </c>
    </row>
    <row r="6593" spans="3:9" x14ac:dyDescent="0.25">
      <c r="C6593" t="str">
        <f>IF(ISBLANK(Ventas[[#This Row],[Código]]),"",VLOOKUP(Ventas[[#This Row],[Código]],Productos[],2,FALSE))</f>
        <v/>
      </c>
      <c r="D6593" t="str">
        <f>IF(ISBLANK(Ventas[[#This Row],[Código]]),"",VLOOKUP(Ventas[[#This Row],[Código]],Productos[],3,FALSE))</f>
        <v/>
      </c>
      <c r="E6593" s="22"/>
      <c r="F6593" s="1" t="str">
        <f>IF(ISBLANK(Ventas[[#This Row],[Código]]),"",VLOOKUP(Ventas[[#This Row],[Código]],Productos[],4,FALSE))</f>
        <v/>
      </c>
      <c r="G6593" s="1" t="str">
        <f>IF(ISBLANK(Ventas[[#This Row],[Código]]),"",VLOOKUP(Ventas[[#This Row],[Código]],Productos[],5,FALSE))</f>
        <v/>
      </c>
      <c r="H6593" s="23" t="str">
        <f>IF(ISBLANK(Ventas[[#This Row],[Código]]),"",Ventas[[#This Row],[Precio Unitario]]*Ventas[[#This Row],[Cantidad]])</f>
        <v/>
      </c>
      <c r="I6593" s="1" t="str">
        <f>IF(ISBLANK(Ventas[[#This Row],[Código]]),"",SUM(Ventas[[#This Row],[Monto]],I6592))</f>
        <v/>
      </c>
    </row>
    <row r="6594" spans="3:9" x14ac:dyDescent="0.25">
      <c r="C6594" t="str">
        <f>IF(ISBLANK(Ventas[[#This Row],[Código]]),"",VLOOKUP(Ventas[[#This Row],[Código]],Productos[],2,FALSE))</f>
        <v/>
      </c>
      <c r="D6594" t="str">
        <f>IF(ISBLANK(Ventas[[#This Row],[Código]]),"",VLOOKUP(Ventas[[#This Row],[Código]],Productos[],3,FALSE))</f>
        <v/>
      </c>
      <c r="E6594" s="22"/>
      <c r="F6594" s="1" t="str">
        <f>IF(ISBLANK(Ventas[[#This Row],[Código]]),"",VLOOKUP(Ventas[[#This Row],[Código]],Productos[],4,FALSE))</f>
        <v/>
      </c>
      <c r="G6594" s="1" t="str">
        <f>IF(ISBLANK(Ventas[[#This Row],[Código]]),"",VLOOKUP(Ventas[[#This Row],[Código]],Productos[],5,FALSE))</f>
        <v/>
      </c>
      <c r="H6594" s="23" t="str">
        <f>IF(ISBLANK(Ventas[[#This Row],[Código]]),"",Ventas[[#This Row],[Precio Unitario]]*Ventas[[#This Row],[Cantidad]])</f>
        <v/>
      </c>
      <c r="I6594" s="1" t="str">
        <f>IF(ISBLANK(Ventas[[#This Row],[Código]]),"",SUM(Ventas[[#This Row],[Monto]],I6593))</f>
        <v/>
      </c>
    </row>
    <row r="6595" spans="3:9" x14ac:dyDescent="0.25">
      <c r="C6595" t="str">
        <f>IF(ISBLANK(Ventas[[#This Row],[Código]]),"",VLOOKUP(Ventas[[#This Row],[Código]],Productos[],2,FALSE))</f>
        <v/>
      </c>
      <c r="D6595" t="str">
        <f>IF(ISBLANK(Ventas[[#This Row],[Código]]),"",VLOOKUP(Ventas[[#This Row],[Código]],Productos[],3,FALSE))</f>
        <v/>
      </c>
      <c r="E6595" s="22"/>
      <c r="F6595" s="1" t="str">
        <f>IF(ISBLANK(Ventas[[#This Row],[Código]]),"",VLOOKUP(Ventas[[#This Row],[Código]],Productos[],4,FALSE))</f>
        <v/>
      </c>
      <c r="G6595" s="1" t="str">
        <f>IF(ISBLANK(Ventas[[#This Row],[Código]]),"",VLOOKUP(Ventas[[#This Row],[Código]],Productos[],5,FALSE))</f>
        <v/>
      </c>
      <c r="H6595" s="23" t="str">
        <f>IF(ISBLANK(Ventas[[#This Row],[Código]]),"",Ventas[[#This Row],[Precio Unitario]]*Ventas[[#This Row],[Cantidad]])</f>
        <v/>
      </c>
      <c r="I6595" s="1" t="str">
        <f>IF(ISBLANK(Ventas[[#This Row],[Código]]),"",SUM(Ventas[[#This Row],[Monto]],I6594))</f>
        <v/>
      </c>
    </row>
    <row r="6596" spans="3:9" x14ac:dyDescent="0.25">
      <c r="C6596" t="str">
        <f>IF(ISBLANK(Ventas[[#This Row],[Código]]),"",VLOOKUP(Ventas[[#This Row],[Código]],Productos[],2,FALSE))</f>
        <v/>
      </c>
      <c r="D6596" t="str">
        <f>IF(ISBLANK(Ventas[[#This Row],[Código]]),"",VLOOKUP(Ventas[[#This Row],[Código]],Productos[],3,FALSE))</f>
        <v/>
      </c>
      <c r="E6596" s="22"/>
      <c r="F6596" s="1" t="str">
        <f>IF(ISBLANK(Ventas[[#This Row],[Código]]),"",VLOOKUP(Ventas[[#This Row],[Código]],Productos[],4,FALSE))</f>
        <v/>
      </c>
      <c r="G6596" s="1" t="str">
        <f>IF(ISBLANK(Ventas[[#This Row],[Código]]),"",VLOOKUP(Ventas[[#This Row],[Código]],Productos[],5,FALSE))</f>
        <v/>
      </c>
      <c r="H6596" s="23" t="str">
        <f>IF(ISBLANK(Ventas[[#This Row],[Código]]),"",Ventas[[#This Row],[Precio Unitario]]*Ventas[[#This Row],[Cantidad]])</f>
        <v/>
      </c>
      <c r="I6596" s="1" t="str">
        <f>IF(ISBLANK(Ventas[[#This Row],[Código]]),"",SUM(Ventas[[#This Row],[Monto]],I6595))</f>
        <v/>
      </c>
    </row>
    <row r="6597" spans="3:9" x14ac:dyDescent="0.25">
      <c r="C6597" t="str">
        <f>IF(ISBLANK(Ventas[[#This Row],[Código]]),"",VLOOKUP(Ventas[[#This Row],[Código]],Productos[],2,FALSE))</f>
        <v/>
      </c>
      <c r="D6597" t="str">
        <f>IF(ISBLANK(Ventas[[#This Row],[Código]]),"",VLOOKUP(Ventas[[#This Row],[Código]],Productos[],3,FALSE))</f>
        <v/>
      </c>
      <c r="E6597" s="22"/>
      <c r="F6597" s="1" t="str">
        <f>IF(ISBLANK(Ventas[[#This Row],[Código]]),"",VLOOKUP(Ventas[[#This Row],[Código]],Productos[],4,FALSE))</f>
        <v/>
      </c>
      <c r="G6597" s="1" t="str">
        <f>IF(ISBLANK(Ventas[[#This Row],[Código]]),"",VLOOKUP(Ventas[[#This Row],[Código]],Productos[],5,FALSE))</f>
        <v/>
      </c>
      <c r="H6597" s="23" t="str">
        <f>IF(ISBLANK(Ventas[[#This Row],[Código]]),"",Ventas[[#This Row],[Precio Unitario]]*Ventas[[#This Row],[Cantidad]])</f>
        <v/>
      </c>
      <c r="I6597" s="1" t="str">
        <f>IF(ISBLANK(Ventas[[#This Row],[Código]]),"",SUM(Ventas[[#This Row],[Monto]],I6596))</f>
        <v/>
      </c>
    </row>
    <row r="6598" spans="3:9" x14ac:dyDescent="0.25">
      <c r="C6598" t="str">
        <f>IF(ISBLANK(Ventas[[#This Row],[Código]]),"",VLOOKUP(Ventas[[#This Row],[Código]],Productos[],2,FALSE))</f>
        <v/>
      </c>
      <c r="D6598" t="str">
        <f>IF(ISBLANK(Ventas[[#This Row],[Código]]),"",VLOOKUP(Ventas[[#This Row],[Código]],Productos[],3,FALSE))</f>
        <v/>
      </c>
      <c r="E6598" s="22"/>
      <c r="F6598" s="1" t="str">
        <f>IF(ISBLANK(Ventas[[#This Row],[Código]]),"",VLOOKUP(Ventas[[#This Row],[Código]],Productos[],4,FALSE))</f>
        <v/>
      </c>
      <c r="G6598" s="1" t="str">
        <f>IF(ISBLANK(Ventas[[#This Row],[Código]]),"",VLOOKUP(Ventas[[#This Row],[Código]],Productos[],5,FALSE))</f>
        <v/>
      </c>
      <c r="H6598" s="23" t="str">
        <f>IF(ISBLANK(Ventas[[#This Row],[Código]]),"",Ventas[[#This Row],[Precio Unitario]]*Ventas[[#This Row],[Cantidad]])</f>
        <v/>
      </c>
      <c r="I6598" s="1" t="str">
        <f>IF(ISBLANK(Ventas[[#This Row],[Código]]),"",SUM(Ventas[[#This Row],[Monto]],I6597))</f>
        <v/>
      </c>
    </row>
    <row r="6599" spans="3:9" x14ac:dyDescent="0.25">
      <c r="C6599" t="str">
        <f>IF(ISBLANK(Ventas[[#This Row],[Código]]),"",VLOOKUP(Ventas[[#This Row],[Código]],Productos[],2,FALSE))</f>
        <v/>
      </c>
      <c r="D6599" t="str">
        <f>IF(ISBLANK(Ventas[[#This Row],[Código]]),"",VLOOKUP(Ventas[[#This Row],[Código]],Productos[],3,FALSE))</f>
        <v/>
      </c>
      <c r="E6599" s="22"/>
      <c r="F6599" s="1" t="str">
        <f>IF(ISBLANK(Ventas[[#This Row],[Código]]),"",VLOOKUP(Ventas[[#This Row],[Código]],Productos[],4,FALSE))</f>
        <v/>
      </c>
      <c r="G6599" s="1" t="str">
        <f>IF(ISBLANK(Ventas[[#This Row],[Código]]),"",VLOOKUP(Ventas[[#This Row],[Código]],Productos[],5,FALSE))</f>
        <v/>
      </c>
      <c r="H6599" s="23" t="str">
        <f>IF(ISBLANK(Ventas[[#This Row],[Código]]),"",Ventas[[#This Row],[Precio Unitario]]*Ventas[[#This Row],[Cantidad]])</f>
        <v/>
      </c>
      <c r="I6599" s="1" t="str">
        <f>IF(ISBLANK(Ventas[[#This Row],[Código]]),"",SUM(Ventas[[#This Row],[Monto]],I6598))</f>
        <v/>
      </c>
    </row>
    <row r="6600" spans="3:9" x14ac:dyDescent="0.25">
      <c r="C6600" t="str">
        <f>IF(ISBLANK(Ventas[[#This Row],[Código]]),"",VLOOKUP(Ventas[[#This Row],[Código]],Productos[],2,FALSE))</f>
        <v/>
      </c>
      <c r="D6600" t="str">
        <f>IF(ISBLANK(Ventas[[#This Row],[Código]]),"",VLOOKUP(Ventas[[#This Row],[Código]],Productos[],3,FALSE))</f>
        <v/>
      </c>
      <c r="E6600" s="22"/>
      <c r="F6600" s="1" t="str">
        <f>IF(ISBLANK(Ventas[[#This Row],[Código]]),"",VLOOKUP(Ventas[[#This Row],[Código]],Productos[],4,FALSE))</f>
        <v/>
      </c>
      <c r="G6600" s="1" t="str">
        <f>IF(ISBLANK(Ventas[[#This Row],[Código]]),"",VLOOKUP(Ventas[[#This Row],[Código]],Productos[],5,FALSE))</f>
        <v/>
      </c>
      <c r="H6600" s="23" t="str">
        <f>IF(ISBLANK(Ventas[[#This Row],[Código]]),"",Ventas[[#This Row],[Precio Unitario]]*Ventas[[#This Row],[Cantidad]])</f>
        <v/>
      </c>
      <c r="I6600" s="1" t="str">
        <f>IF(ISBLANK(Ventas[[#This Row],[Código]]),"",SUM(Ventas[[#This Row],[Monto]],I6599))</f>
        <v/>
      </c>
    </row>
    <row r="6601" spans="3:9" x14ac:dyDescent="0.25">
      <c r="C6601" t="str">
        <f>IF(ISBLANK(Ventas[[#This Row],[Código]]),"",VLOOKUP(Ventas[[#This Row],[Código]],Productos[],2,FALSE))</f>
        <v/>
      </c>
      <c r="D6601" t="str">
        <f>IF(ISBLANK(Ventas[[#This Row],[Código]]),"",VLOOKUP(Ventas[[#This Row],[Código]],Productos[],3,FALSE))</f>
        <v/>
      </c>
      <c r="E6601" s="22"/>
      <c r="F6601" s="1" t="str">
        <f>IF(ISBLANK(Ventas[[#This Row],[Código]]),"",VLOOKUP(Ventas[[#This Row],[Código]],Productos[],4,FALSE))</f>
        <v/>
      </c>
      <c r="G6601" s="1" t="str">
        <f>IF(ISBLANK(Ventas[[#This Row],[Código]]),"",VLOOKUP(Ventas[[#This Row],[Código]],Productos[],5,FALSE))</f>
        <v/>
      </c>
      <c r="H6601" s="23" t="str">
        <f>IF(ISBLANK(Ventas[[#This Row],[Código]]),"",Ventas[[#This Row],[Precio Unitario]]*Ventas[[#This Row],[Cantidad]])</f>
        <v/>
      </c>
      <c r="I6601" s="1" t="str">
        <f>IF(ISBLANK(Ventas[[#This Row],[Código]]),"",SUM(Ventas[[#This Row],[Monto]],I6600))</f>
        <v/>
      </c>
    </row>
    <row r="6602" spans="3:9" x14ac:dyDescent="0.25">
      <c r="C6602" t="str">
        <f>IF(ISBLANK(Ventas[[#This Row],[Código]]),"",VLOOKUP(Ventas[[#This Row],[Código]],Productos[],2,FALSE))</f>
        <v/>
      </c>
      <c r="D6602" t="str">
        <f>IF(ISBLANK(Ventas[[#This Row],[Código]]),"",VLOOKUP(Ventas[[#This Row],[Código]],Productos[],3,FALSE))</f>
        <v/>
      </c>
      <c r="E6602" s="22"/>
      <c r="F6602" s="1" t="str">
        <f>IF(ISBLANK(Ventas[[#This Row],[Código]]),"",VLOOKUP(Ventas[[#This Row],[Código]],Productos[],4,FALSE))</f>
        <v/>
      </c>
      <c r="G6602" s="1" t="str">
        <f>IF(ISBLANK(Ventas[[#This Row],[Código]]),"",VLOOKUP(Ventas[[#This Row],[Código]],Productos[],5,FALSE))</f>
        <v/>
      </c>
      <c r="H6602" s="23" t="str">
        <f>IF(ISBLANK(Ventas[[#This Row],[Código]]),"",Ventas[[#This Row],[Precio Unitario]]*Ventas[[#This Row],[Cantidad]])</f>
        <v/>
      </c>
      <c r="I6602" s="1" t="str">
        <f>IF(ISBLANK(Ventas[[#This Row],[Código]]),"",SUM(Ventas[[#This Row],[Monto]],I6601))</f>
        <v/>
      </c>
    </row>
    <row r="6603" spans="3:9" x14ac:dyDescent="0.25">
      <c r="C6603" t="str">
        <f>IF(ISBLANK(Ventas[[#This Row],[Código]]),"",VLOOKUP(Ventas[[#This Row],[Código]],Productos[],2,FALSE))</f>
        <v/>
      </c>
      <c r="D6603" t="str">
        <f>IF(ISBLANK(Ventas[[#This Row],[Código]]),"",VLOOKUP(Ventas[[#This Row],[Código]],Productos[],3,FALSE))</f>
        <v/>
      </c>
      <c r="E6603" s="22"/>
      <c r="F6603" s="1" t="str">
        <f>IF(ISBLANK(Ventas[[#This Row],[Código]]),"",VLOOKUP(Ventas[[#This Row],[Código]],Productos[],4,FALSE))</f>
        <v/>
      </c>
      <c r="G6603" s="1" t="str">
        <f>IF(ISBLANK(Ventas[[#This Row],[Código]]),"",VLOOKUP(Ventas[[#This Row],[Código]],Productos[],5,FALSE))</f>
        <v/>
      </c>
      <c r="H6603" s="23" t="str">
        <f>IF(ISBLANK(Ventas[[#This Row],[Código]]),"",Ventas[[#This Row],[Precio Unitario]]*Ventas[[#This Row],[Cantidad]])</f>
        <v/>
      </c>
      <c r="I6603" s="1" t="str">
        <f>IF(ISBLANK(Ventas[[#This Row],[Código]]),"",SUM(Ventas[[#This Row],[Monto]],I6602))</f>
        <v/>
      </c>
    </row>
    <row r="6604" spans="3:9" x14ac:dyDescent="0.25">
      <c r="C6604" t="str">
        <f>IF(ISBLANK(Ventas[[#This Row],[Código]]),"",VLOOKUP(Ventas[[#This Row],[Código]],Productos[],2,FALSE))</f>
        <v/>
      </c>
      <c r="D6604" t="str">
        <f>IF(ISBLANK(Ventas[[#This Row],[Código]]),"",VLOOKUP(Ventas[[#This Row],[Código]],Productos[],3,FALSE))</f>
        <v/>
      </c>
      <c r="E6604" s="22"/>
      <c r="F6604" s="1" t="str">
        <f>IF(ISBLANK(Ventas[[#This Row],[Código]]),"",VLOOKUP(Ventas[[#This Row],[Código]],Productos[],4,FALSE))</f>
        <v/>
      </c>
      <c r="G6604" s="1" t="str">
        <f>IF(ISBLANK(Ventas[[#This Row],[Código]]),"",VLOOKUP(Ventas[[#This Row],[Código]],Productos[],5,FALSE))</f>
        <v/>
      </c>
      <c r="H6604" s="23" t="str">
        <f>IF(ISBLANK(Ventas[[#This Row],[Código]]),"",Ventas[[#This Row],[Precio Unitario]]*Ventas[[#This Row],[Cantidad]])</f>
        <v/>
      </c>
      <c r="I6604" s="1" t="str">
        <f>IF(ISBLANK(Ventas[[#This Row],[Código]]),"",SUM(Ventas[[#This Row],[Monto]],I6603))</f>
        <v/>
      </c>
    </row>
    <row r="6605" spans="3:9" x14ac:dyDescent="0.25">
      <c r="C6605" t="str">
        <f>IF(ISBLANK(Ventas[[#This Row],[Código]]),"",VLOOKUP(Ventas[[#This Row],[Código]],Productos[],2,FALSE))</f>
        <v/>
      </c>
      <c r="D6605" t="str">
        <f>IF(ISBLANK(Ventas[[#This Row],[Código]]),"",VLOOKUP(Ventas[[#This Row],[Código]],Productos[],3,FALSE))</f>
        <v/>
      </c>
      <c r="E6605" s="22"/>
      <c r="F6605" s="1" t="str">
        <f>IF(ISBLANK(Ventas[[#This Row],[Código]]),"",VLOOKUP(Ventas[[#This Row],[Código]],Productos[],4,FALSE))</f>
        <v/>
      </c>
      <c r="G6605" s="1" t="str">
        <f>IF(ISBLANK(Ventas[[#This Row],[Código]]),"",VLOOKUP(Ventas[[#This Row],[Código]],Productos[],5,FALSE))</f>
        <v/>
      </c>
      <c r="H6605" s="23" t="str">
        <f>IF(ISBLANK(Ventas[[#This Row],[Código]]),"",Ventas[[#This Row],[Precio Unitario]]*Ventas[[#This Row],[Cantidad]])</f>
        <v/>
      </c>
      <c r="I6605" s="1" t="str">
        <f>IF(ISBLANK(Ventas[[#This Row],[Código]]),"",SUM(Ventas[[#This Row],[Monto]],I6604))</f>
        <v/>
      </c>
    </row>
    <row r="6606" spans="3:9" x14ac:dyDescent="0.25">
      <c r="C6606" t="str">
        <f>IF(ISBLANK(Ventas[[#This Row],[Código]]),"",VLOOKUP(Ventas[[#This Row],[Código]],Productos[],2,FALSE))</f>
        <v/>
      </c>
      <c r="D6606" t="str">
        <f>IF(ISBLANK(Ventas[[#This Row],[Código]]),"",VLOOKUP(Ventas[[#This Row],[Código]],Productos[],3,FALSE))</f>
        <v/>
      </c>
      <c r="E6606" s="22"/>
      <c r="F6606" s="1" t="str">
        <f>IF(ISBLANK(Ventas[[#This Row],[Código]]),"",VLOOKUP(Ventas[[#This Row],[Código]],Productos[],4,FALSE))</f>
        <v/>
      </c>
      <c r="G6606" s="1" t="str">
        <f>IF(ISBLANK(Ventas[[#This Row],[Código]]),"",VLOOKUP(Ventas[[#This Row],[Código]],Productos[],5,FALSE))</f>
        <v/>
      </c>
      <c r="H6606" s="23" t="str">
        <f>IF(ISBLANK(Ventas[[#This Row],[Código]]),"",Ventas[[#This Row],[Precio Unitario]]*Ventas[[#This Row],[Cantidad]])</f>
        <v/>
      </c>
      <c r="I6606" s="1" t="str">
        <f>IF(ISBLANK(Ventas[[#This Row],[Código]]),"",SUM(Ventas[[#This Row],[Monto]],I6605))</f>
        <v/>
      </c>
    </row>
    <row r="6607" spans="3:9" x14ac:dyDescent="0.25">
      <c r="C6607" t="str">
        <f>IF(ISBLANK(Ventas[[#This Row],[Código]]),"",VLOOKUP(Ventas[[#This Row],[Código]],Productos[],2,FALSE))</f>
        <v/>
      </c>
      <c r="D6607" t="str">
        <f>IF(ISBLANK(Ventas[[#This Row],[Código]]),"",VLOOKUP(Ventas[[#This Row],[Código]],Productos[],3,FALSE))</f>
        <v/>
      </c>
      <c r="E6607" s="22"/>
      <c r="F6607" s="1" t="str">
        <f>IF(ISBLANK(Ventas[[#This Row],[Código]]),"",VLOOKUP(Ventas[[#This Row],[Código]],Productos[],4,FALSE))</f>
        <v/>
      </c>
      <c r="G6607" s="1" t="str">
        <f>IF(ISBLANK(Ventas[[#This Row],[Código]]),"",VLOOKUP(Ventas[[#This Row],[Código]],Productos[],5,FALSE))</f>
        <v/>
      </c>
      <c r="H6607" s="23" t="str">
        <f>IF(ISBLANK(Ventas[[#This Row],[Código]]),"",Ventas[[#This Row],[Precio Unitario]]*Ventas[[#This Row],[Cantidad]])</f>
        <v/>
      </c>
      <c r="I6607" s="1" t="str">
        <f>IF(ISBLANK(Ventas[[#This Row],[Código]]),"",SUM(Ventas[[#This Row],[Monto]],I6606))</f>
        <v/>
      </c>
    </row>
    <row r="6608" spans="3:9" x14ac:dyDescent="0.25">
      <c r="C6608" t="str">
        <f>IF(ISBLANK(Ventas[[#This Row],[Código]]),"",VLOOKUP(Ventas[[#This Row],[Código]],Productos[],2,FALSE))</f>
        <v/>
      </c>
      <c r="D6608" t="str">
        <f>IF(ISBLANK(Ventas[[#This Row],[Código]]),"",VLOOKUP(Ventas[[#This Row],[Código]],Productos[],3,FALSE))</f>
        <v/>
      </c>
      <c r="E6608" s="22"/>
      <c r="F6608" s="1" t="str">
        <f>IF(ISBLANK(Ventas[[#This Row],[Código]]),"",VLOOKUP(Ventas[[#This Row],[Código]],Productos[],4,FALSE))</f>
        <v/>
      </c>
      <c r="G6608" s="1" t="str">
        <f>IF(ISBLANK(Ventas[[#This Row],[Código]]),"",VLOOKUP(Ventas[[#This Row],[Código]],Productos[],5,FALSE))</f>
        <v/>
      </c>
      <c r="H6608" s="23" t="str">
        <f>IF(ISBLANK(Ventas[[#This Row],[Código]]),"",Ventas[[#This Row],[Precio Unitario]]*Ventas[[#This Row],[Cantidad]])</f>
        <v/>
      </c>
      <c r="I6608" s="1" t="str">
        <f>IF(ISBLANK(Ventas[[#This Row],[Código]]),"",SUM(Ventas[[#This Row],[Monto]],I6607))</f>
        <v/>
      </c>
    </row>
    <row r="6609" spans="3:9" x14ac:dyDescent="0.25">
      <c r="C6609" t="str">
        <f>IF(ISBLANK(Ventas[[#This Row],[Código]]),"",VLOOKUP(Ventas[[#This Row],[Código]],Productos[],2,FALSE))</f>
        <v/>
      </c>
      <c r="D6609" t="str">
        <f>IF(ISBLANK(Ventas[[#This Row],[Código]]),"",VLOOKUP(Ventas[[#This Row],[Código]],Productos[],3,FALSE))</f>
        <v/>
      </c>
      <c r="E6609" s="22"/>
      <c r="F6609" s="1" t="str">
        <f>IF(ISBLANK(Ventas[[#This Row],[Código]]),"",VLOOKUP(Ventas[[#This Row],[Código]],Productos[],4,FALSE))</f>
        <v/>
      </c>
      <c r="G6609" s="1" t="str">
        <f>IF(ISBLANK(Ventas[[#This Row],[Código]]),"",VLOOKUP(Ventas[[#This Row],[Código]],Productos[],5,FALSE))</f>
        <v/>
      </c>
      <c r="H6609" s="23" t="str">
        <f>IF(ISBLANK(Ventas[[#This Row],[Código]]),"",Ventas[[#This Row],[Precio Unitario]]*Ventas[[#This Row],[Cantidad]])</f>
        <v/>
      </c>
      <c r="I6609" s="1" t="str">
        <f>IF(ISBLANK(Ventas[[#This Row],[Código]]),"",SUM(Ventas[[#This Row],[Monto]],I6608))</f>
        <v/>
      </c>
    </row>
    <row r="6610" spans="3:9" x14ac:dyDescent="0.25">
      <c r="C6610" t="str">
        <f>IF(ISBLANK(Ventas[[#This Row],[Código]]),"",VLOOKUP(Ventas[[#This Row],[Código]],Productos[],2,FALSE))</f>
        <v/>
      </c>
      <c r="D6610" t="str">
        <f>IF(ISBLANK(Ventas[[#This Row],[Código]]),"",VLOOKUP(Ventas[[#This Row],[Código]],Productos[],3,FALSE))</f>
        <v/>
      </c>
      <c r="E6610" s="22"/>
      <c r="F6610" s="1" t="str">
        <f>IF(ISBLANK(Ventas[[#This Row],[Código]]),"",VLOOKUP(Ventas[[#This Row],[Código]],Productos[],4,FALSE))</f>
        <v/>
      </c>
      <c r="G6610" s="1" t="str">
        <f>IF(ISBLANK(Ventas[[#This Row],[Código]]),"",VLOOKUP(Ventas[[#This Row],[Código]],Productos[],5,FALSE))</f>
        <v/>
      </c>
      <c r="H6610" s="23" t="str">
        <f>IF(ISBLANK(Ventas[[#This Row],[Código]]),"",Ventas[[#This Row],[Precio Unitario]]*Ventas[[#This Row],[Cantidad]])</f>
        <v/>
      </c>
      <c r="I6610" s="1" t="str">
        <f>IF(ISBLANK(Ventas[[#This Row],[Código]]),"",SUM(Ventas[[#This Row],[Monto]],I6609))</f>
        <v/>
      </c>
    </row>
    <row r="6611" spans="3:9" x14ac:dyDescent="0.25">
      <c r="C6611" t="str">
        <f>IF(ISBLANK(Ventas[[#This Row],[Código]]),"",VLOOKUP(Ventas[[#This Row],[Código]],Productos[],2,FALSE))</f>
        <v/>
      </c>
      <c r="D6611" t="str">
        <f>IF(ISBLANK(Ventas[[#This Row],[Código]]),"",VLOOKUP(Ventas[[#This Row],[Código]],Productos[],3,FALSE))</f>
        <v/>
      </c>
      <c r="E6611" s="22"/>
      <c r="F6611" s="1" t="str">
        <f>IF(ISBLANK(Ventas[[#This Row],[Código]]),"",VLOOKUP(Ventas[[#This Row],[Código]],Productos[],4,FALSE))</f>
        <v/>
      </c>
      <c r="G6611" s="1" t="str">
        <f>IF(ISBLANK(Ventas[[#This Row],[Código]]),"",VLOOKUP(Ventas[[#This Row],[Código]],Productos[],5,FALSE))</f>
        <v/>
      </c>
      <c r="H6611" s="23" t="str">
        <f>IF(ISBLANK(Ventas[[#This Row],[Código]]),"",Ventas[[#This Row],[Precio Unitario]]*Ventas[[#This Row],[Cantidad]])</f>
        <v/>
      </c>
      <c r="I6611" s="1" t="str">
        <f>IF(ISBLANK(Ventas[[#This Row],[Código]]),"",SUM(Ventas[[#This Row],[Monto]],I6610))</f>
        <v/>
      </c>
    </row>
    <row r="6612" spans="3:9" x14ac:dyDescent="0.25">
      <c r="C6612" t="str">
        <f>IF(ISBLANK(Ventas[[#This Row],[Código]]),"",VLOOKUP(Ventas[[#This Row],[Código]],Productos[],2,FALSE))</f>
        <v/>
      </c>
      <c r="D6612" t="str">
        <f>IF(ISBLANK(Ventas[[#This Row],[Código]]),"",VLOOKUP(Ventas[[#This Row],[Código]],Productos[],3,FALSE))</f>
        <v/>
      </c>
      <c r="E6612" s="22"/>
      <c r="F6612" s="1" t="str">
        <f>IF(ISBLANK(Ventas[[#This Row],[Código]]),"",VLOOKUP(Ventas[[#This Row],[Código]],Productos[],4,FALSE))</f>
        <v/>
      </c>
      <c r="G6612" s="1" t="str">
        <f>IF(ISBLANK(Ventas[[#This Row],[Código]]),"",VLOOKUP(Ventas[[#This Row],[Código]],Productos[],5,FALSE))</f>
        <v/>
      </c>
      <c r="H6612" s="23" t="str">
        <f>IF(ISBLANK(Ventas[[#This Row],[Código]]),"",Ventas[[#This Row],[Precio Unitario]]*Ventas[[#This Row],[Cantidad]])</f>
        <v/>
      </c>
      <c r="I6612" s="1" t="str">
        <f>IF(ISBLANK(Ventas[[#This Row],[Código]]),"",SUM(Ventas[[#This Row],[Monto]],I6611))</f>
        <v/>
      </c>
    </row>
    <row r="6613" spans="3:9" x14ac:dyDescent="0.25">
      <c r="C6613" t="str">
        <f>IF(ISBLANK(Ventas[[#This Row],[Código]]),"",VLOOKUP(Ventas[[#This Row],[Código]],Productos[],2,FALSE))</f>
        <v/>
      </c>
      <c r="D6613" t="str">
        <f>IF(ISBLANK(Ventas[[#This Row],[Código]]),"",VLOOKUP(Ventas[[#This Row],[Código]],Productos[],3,FALSE))</f>
        <v/>
      </c>
      <c r="E6613" s="22"/>
      <c r="F6613" s="1" t="str">
        <f>IF(ISBLANK(Ventas[[#This Row],[Código]]),"",VLOOKUP(Ventas[[#This Row],[Código]],Productos[],4,FALSE))</f>
        <v/>
      </c>
      <c r="G6613" s="1" t="str">
        <f>IF(ISBLANK(Ventas[[#This Row],[Código]]),"",VLOOKUP(Ventas[[#This Row],[Código]],Productos[],5,FALSE))</f>
        <v/>
      </c>
      <c r="H6613" s="23" t="str">
        <f>IF(ISBLANK(Ventas[[#This Row],[Código]]),"",Ventas[[#This Row],[Precio Unitario]]*Ventas[[#This Row],[Cantidad]])</f>
        <v/>
      </c>
      <c r="I6613" s="1" t="str">
        <f>IF(ISBLANK(Ventas[[#This Row],[Código]]),"",SUM(Ventas[[#This Row],[Monto]],I6612))</f>
        <v/>
      </c>
    </row>
    <row r="6614" spans="3:9" x14ac:dyDescent="0.25">
      <c r="C6614" t="str">
        <f>IF(ISBLANK(Ventas[[#This Row],[Código]]),"",VLOOKUP(Ventas[[#This Row],[Código]],Productos[],2,FALSE))</f>
        <v/>
      </c>
      <c r="D6614" t="str">
        <f>IF(ISBLANK(Ventas[[#This Row],[Código]]),"",VLOOKUP(Ventas[[#This Row],[Código]],Productos[],3,FALSE))</f>
        <v/>
      </c>
      <c r="E6614" s="22"/>
      <c r="F6614" s="1" t="str">
        <f>IF(ISBLANK(Ventas[[#This Row],[Código]]),"",VLOOKUP(Ventas[[#This Row],[Código]],Productos[],4,FALSE))</f>
        <v/>
      </c>
      <c r="G6614" s="1" t="str">
        <f>IF(ISBLANK(Ventas[[#This Row],[Código]]),"",VLOOKUP(Ventas[[#This Row],[Código]],Productos[],5,FALSE))</f>
        <v/>
      </c>
      <c r="H6614" s="23" t="str">
        <f>IF(ISBLANK(Ventas[[#This Row],[Código]]),"",Ventas[[#This Row],[Precio Unitario]]*Ventas[[#This Row],[Cantidad]])</f>
        <v/>
      </c>
      <c r="I6614" s="1" t="str">
        <f>IF(ISBLANK(Ventas[[#This Row],[Código]]),"",SUM(Ventas[[#This Row],[Monto]],I6613))</f>
        <v/>
      </c>
    </row>
    <row r="6615" spans="3:9" x14ac:dyDescent="0.25">
      <c r="C6615" t="str">
        <f>IF(ISBLANK(Ventas[[#This Row],[Código]]),"",VLOOKUP(Ventas[[#This Row],[Código]],Productos[],2,FALSE))</f>
        <v/>
      </c>
      <c r="D6615" t="str">
        <f>IF(ISBLANK(Ventas[[#This Row],[Código]]),"",VLOOKUP(Ventas[[#This Row],[Código]],Productos[],3,FALSE))</f>
        <v/>
      </c>
      <c r="E6615" s="22"/>
      <c r="F6615" s="1" t="str">
        <f>IF(ISBLANK(Ventas[[#This Row],[Código]]),"",VLOOKUP(Ventas[[#This Row],[Código]],Productos[],4,FALSE))</f>
        <v/>
      </c>
      <c r="G6615" s="1" t="str">
        <f>IF(ISBLANK(Ventas[[#This Row],[Código]]),"",VLOOKUP(Ventas[[#This Row],[Código]],Productos[],5,FALSE))</f>
        <v/>
      </c>
      <c r="H6615" s="23" t="str">
        <f>IF(ISBLANK(Ventas[[#This Row],[Código]]),"",Ventas[[#This Row],[Precio Unitario]]*Ventas[[#This Row],[Cantidad]])</f>
        <v/>
      </c>
      <c r="I6615" s="1" t="str">
        <f>IF(ISBLANK(Ventas[[#This Row],[Código]]),"",SUM(Ventas[[#This Row],[Monto]],I6614))</f>
        <v/>
      </c>
    </row>
    <row r="6616" spans="3:9" x14ac:dyDescent="0.25">
      <c r="C6616" t="str">
        <f>IF(ISBLANK(Ventas[[#This Row],[Código]]),"",VLOOKUP(Ventas[[#This Row],[Código]],Productos[],2,FALSE))</f>
        <v/>
      </c>
      <c r="D6616" t="str">
        <f>IF(ISBLANK(Ventas[[#This Row],[Código]]),"",VLOOKUP(Ventas[[#This Row],[Código]],Productos[],3,FALSE))</f>
        <v/>
      </c>
      <c r="E6616" s="22"/>
      <c r="F6616" s="1" t="str">
        <f>IF(ISBLANK(Ventas[[#This Row],[Código]]),"",VLOOKUP(Ventas[[#This Row],[Código]],Productos[],4,FALSE))</f>
        <v/>
      </c>
      <c r="G6616" s="1" t="str">
        <f>IF(ISBLANK(Ventas[[#This Row],[Código]]),"",VLOOKUP(Ventas[[#This Row],[Código]],Productos[],5,FALSE))</f>
        <v/>
      </c>
      <c r="H6616" s="23" t="str">
        <f>IF(ISBLANK(Ventas[[#This Row],[Código]]),"",Ventas[[#This Row],[Precio Unitario]]*Ventas[[#This Row],[Cantidad]])</f>
        <v/>
      </c>
      <c r="I6616" s="1" t="str">
        <f>IF(ISBLANK(Ventas[[#This Row],[Código]]),"",SUM(Ventas[[#This Row],[Monto]],I6615))</f>
        <v/>
      </c>
    </row>
    <row r="6617" spans="3:9" x14ac:dyDescent="0.25">
      <c r="C6617" t="str">
        <f>IF(ISBLANK(Ventas[[#This Row],[Código]]),"",VLOOKUP(Ventas[[#This Row],[Código]],Productos[],2,FALSE))</f>
        <v/>
      </c>
      <c r="D6617" t="str">
        <f>IF(ISBLANK(Ventas[[#This Row],[Código]]),"",VLOOKUP(Ventas[[#This Row],[Código]],Productos[],3,FALSE))</f>
        <v/>
      </c>
      <c r="E6617" s="22"/>
      <c r="F6617" s="1" t="str">
        <f>IF(ISBLANK(Ventas[[#This Row],[Código]]),"",VLOOKUP(Ventas[[#This Row],[Código]],Productos[],4,FALSE))</f>
        <v/>
      </c>
      <c r="G6617" s="1" t="str">
        <f>IF(ISBLANK(Ventas[[#This Row],[Código]]),"",VLOOKUP(Ventas[[#This Row],[Código]],Productos[],5,FALSE))</f>
        <v/>
      </c>
      <c r="H6617" s="23" t="str">
        <f>IF(ISBLANK(Ventas[[#This Row],[Código]]),"",Ventas[[#This Row],[Precio Unitario]]*Ventas[[#This Row],[Cantidad]])</f>
        <v/>
      </c>
      <c r="I6617" s="1" t="str">
        <f>IF(ISBLANK(Ventas[[#This Row],[Código]]),"",SUM(Ventas[[#This Row],[Monto]],I6616))</f>
        <v/>
      </c>
    </row>
    <row r="6618" spans="3:9" x14ac:dyDescent="0.25">
      <c r="C6618" t="str">
        <f>IF(ISBLANK(Ventas[[#This Row],[Código]]),"",VLOOKUP(Ventas[[#This Row],[Código]],Productos[],2,FALSE))</f>
        <v/>
      </c>
      <c r="D6618" t="str">
        <f>IF(ISBLANK(Ventas[[#This Row],[Código]]),"",VLOOKUP(Ventas[[#This Row],[Código]],Productos[],3,FALSE))</f>
        <v/>
      </c>
      <c r="E6618" s="22"/>
      <c r="F6618" s="1" t="str">
        <f>IF(ISBLANK(Ventas[[#This Row],[Código]]),"",VLOOKUP(Ventas[[#This Row],[Código]],Productos[],4,FALSE))</f>
        <v/>
      </c>
      <c r="G6618" s="1" t="str">
        <f>IF(ISBLANK(Ventas[[#This Row],[Código]]),"",VLOOKUP(Ventas[[#This Row],[Código]],Productos[],5,FALSE))</f>
        <v/>
      </c>
      <c r="H6618" s="23" t="str">
        <f>IF(ISBLANK(Ventas[[#This Row],[Código]]),"",Ventas[[#This Row],[Precio Unitario]]*Ventas[[#This Row],[Cantidad]])</f>
        <v/>
      </c>
      <c r="I6618" s="1" t="str">
        <f>IF(ISBLANK(Ventas[[#This Row],[Código]]),"",SUM(Ventas[[#This Row],[Monto]],I6617))</f>
        <v/>
      </c>
    </row>
    <row r="6619" spans="3:9" x14ac:dyDescent="0.25">
      <c r="C6619" t="str">
        <f>IF(ISBLANK(Ventas[[#This Row],[Código]]),"",VLOOKUP(Ventas[[#This Row],[Código]],Productos[],2,FALSE))</f>
        <v/>
      </c>
      <c r="D6619" t="str">
        <f>IF(ISBLANK(Ventas[[#This Row],[Código]]),"",VLOOKUP(Ventas[[#This Row],[Código]],Productos[],3,FALSE))</f>
        <v/>
      </c>
      <c r="E6619" s="22"/>
      <c r="F6619" s="1" t="str">
        <f>IF(ISBLANK(Ventas[[#This Row],[Código]]),"",VLOOKUP(Ventas[[#This Row],[Código]],Productos[],4,FALSE))</f>
        <v/>
      </c>
      <c r="G6619" s="1" t="str">
        <f>IF(ISBLANK(Ventas[[#This Row],[Código]]),"",VLOOKUP(Ventas[[#This Row],[Código]],Productos[],5,FALSE))</f>
        <v/>
      </c>
      <c r="H6619" s="23" t="str">
        <f>IF(ISBLANK(Ventas[[#This Row],[Código]]),"",Ventas[[#This Row],[Precio Unitario]]*Ventas[[#This Row],[Cantidad]])</f>
        <v/>
      </c>
      <c r="I6619" s="1" t="str">
        <f>IF(ISBLANK(Ventas[[#This Row],[Código]]),"",SUM(Ventas[[#This Row],[Monto]],I6618))</f>
        <v/>
      </c>
    </row>
    <row r="6620" spans="3:9" x14ac:dyDescent="0.25">
      <c r="C6620" t="str">
        <f>IF(ISBLANK(Ventas[[#This Row],[Código]]),"",VLOOKUP(Ventas[[#This Row],[Código]],Productos[],2,FALSE))</f>
        <v/>
      </c>
      <c r="D6620" t="str">
        <f>IF(ISBLANK(Ventas[[#This Row],[Código]]),"",VLOOKUP(Ventas[[#This Row],[Código]],Productos[],3,FALSE))</f>
        <v/>
      </c>
      <c r="E6620" s="22"/>
      <c r="F6620" s="1" t="str">
        <f>IF(ISBLANK(Ventas[[#This Row],[Código]]),"",VLOOKUP(Ventas[[#This Row],[Código]],Productos[],4,FALSE))</f>
        <v/>
      </c>
      <c r="G6620" s="1" t="str">
        <f>IF(ISBLANK(Ventas[[#This Row],[Código]]),"",VLOOKUP(Ventas[[#This Row],[Código]],Productos[],5,FALSE))</f>
        <v/>
      </c>
      <c r="H6620" s="23" t="str">
        <f>IF(ISBLANK(Ventas[[#This Row],[Código]]),"",Ventas[[#This Row],[Precio Unitario]]*Ventas[[#This Row],[Cantidad]])</f>
        <v/>
      </c>
      <c r="I6620" s="1" t="str">
        <f>IF(ISBLANK(Ventas[[#This Row],[Código]]),"",SUM(Ventas[[#This Row],[Monto]],I6619))</f>
        <v/>
      </c>
    </row>
    <row r="6621" spans="3:9" x14ac:dyDescent="0.25">
      <c r="C6621" t="str">
        <f>IF(ISBLANK(Ventas[[#This Row],[Código]]),"",VLOOKUP(Ventas[[#This Row],[Código]],Productos[],2,FALSE))</f>
        <v/>
      </c>
      <c r="D6621" t="str">
        <f>IF(ISBLANK(Ventas[[#This Row],[Código]]),"",VLOOKUP(Ventas[[#This Row],[Código]],Productos[],3,FALSE))</f>
        <v/>
      </c>
      <c r="E6621" s="22"/>
      <c r="F6621" s="1" t="str">
        <f>IF(ISBLANK(Ventas[[#This Row],[Código]]),"",VLOOKUP(Ventas[[#This Row],[Código]],Productos[],4,FALSE))</f>
        <v/>
      </c>
      <c r="G6621" s="1" t="str">
        <f>IF(ISBLANK(Ventas[[#This Row],[Código]]),"",VLOOKUP(Ventas[[#This Row],[Código]],Productos[],5,FALSE))</f>
        <v/>
      </c>
      <c r="H6621" s="23" t="str">
        <f>IF(ISBLANK(Ventas[[#This Row],[Código]]),"",Ventas[[#This Row],[Precio Unitario]]*Ventas[[#This Row],[Cantidad]])</f>
        <v/>
      </c>
      <c r="I6621" s="1" t="str">
        <f>IF(ISBLANK(Ventas[[#This Row],[Código]]),"",SUM(Ventas[[#This Row],[Monto]],I6620))</f>
        <v/>
      </c>
    </row>
    <row r="6622" spans="3:9" x14ac:dyDescent="0.25">
      <c r="C6622" t="str">
        <f>IF(ISBLANK(Ventas[[#This Row],[Código]]),"",VLOOKUP(Ventas[[#This Row],[Código]],Productos[],2,FALSE))</f>
        <v/>
      </c>
      <c r="D6622" t="str">
        <f>IF(ISBLANK(Ventas[[#This Row],[Código]]),"",VLOOKUP(Ventas[[#This Row],[Código]],Productos[],3,FALSE))</f>
        <v/>
      </c>
      <c r="E6622" s="22"/>
      <c r="F6622" s="1" t="str">
        <f>IF(ISBLANK(Ventas[[#This Row],[Código]]),"",VLOOKUP(Ventas[[#This Row],[Código]],Productos[],4,FALSE))</f>
        <v/>
      </c>
      <c r="G6622" s="1" t="str">
        <f>IF(ISBLANK(Ventas[[#This Row],[Código]]),"",VLOOKUP(Ventas[[#This Row],[Código]],Productos[],5,FALSE))</f>
        <v/>
      </c>
      <c r="H6622" s="23" t="str">
        <f>IF(ISBLANK(Ventas[[#This Row],[Código]]),"",Ventas[[#This Row],[Precio Unitario]]*Ventas[[#This Row],[Cantidad]])</f>
        <v/>
      </c>
      <c r="I6622" s="1" t="str">
        <f>IF(ISBLANK(Ventas[[#This Row],[Código]]),"",SUM(Ventas[[#This Row],[Monto]],I6621))</f>
        <v/>
      </c>
    </row>
    <row r="6623" spans="3:9" x14ac:dyDescent="0.25">
      <c r="C6623" t="str">
        <f>IF(ISBLANK(Ventas[[#This Row],[Código]]),"",VLOOKUP(Ventas[[#This Row],[Código]],Productos[],2,FALSE))</f>
        <v/>
      </c>
      <c r="D6623" t="str">
        <f>IF(ISBLANK(Ventas[[#This Row],[Código]]),"",VLOOKUP(Ventas[[#This Row],[Código]],Productos[],3,FALSE))</f>
        <v/>
      </c>
      <c r="E6623" s="22"/>
      <c r="F6623" s="1" t="str">
        <f>IF(ISBLANK(Ventas[[#This Row],[Código]]),"",VLOOKUP(Ventas[[#This Row],[Código]],Productos[],4,FALSE))</f>
        <v/>
      </c>
      <c r="G6623" s="1" t="str">
        <f>IF(ISBLANK(Ventas[[#This Row],[Código]]),"",VLOOKUP(Ventas[[#This Row],[Código]],Productos[],5,FALSE))</f>
        <v/>
      </c>
      <c r="H6623" s="23" t="str">
        <f>IF(ISBLANK(Ventas[[#This Row],[Código]]),"",Ventas[[#This Row],[Precio Unitario]]*Ventas[[#This Row],[Cantidad]])</f>
        <v/>
      </c>
      <c r="I6623" s="1" t="str">
        <f>IF(ISBLANK(Ventas[[#This Row],[Código]]),"",SUM(Ventas[[#This Row],[Monto]],I6622))</f>
        <v/>
      </c>
    </row>
    <row r="6624" spans="3:9" x14ac:dyDescent="0.25">
      <c r="C6624" t="str">
        <f>IF(ISBLANK(Ventas[[#This Row],[Código]]),"",VLOOKUP(Ventas[[#This Row],[Código]],Productos[],2,FALSE))</f>
        <v/>
      </c>
      <c r="D6624" t="str">
        <f>IF(ISBLANK(Ventas[[#This Row],[Código]]),"",VLOOKUP(Ventas[[#This Row],[Código]],Productos[],3,FALSE))</f>
        <v/>
      </c>
      <c r="E6624" s="22"/>
      <c r="F6624" s="1" t="str">
        <f>IF(ISBLANK(Ventas[[#This Row],[Código]]),"",VLOOKUP(Ventas[[#This Row],[Código]],Productos[],4,FALSE))</f>
        <v/>
      </c>
      <c r="G6624" s="1" t="str">
        <f>IF(ISBLANK(Ventas[[#This Row],[Código]]),"",VLOOKUP(Ventas[[#This Row],[Código]],Productos[],5,FALSE))</f>
        <v/>
      </c>
      <c r="H6624" s="23" t="str">
        <f>IF(ISBLANK(Ventas[[#This Row],[Código]]),"",Ventas[[#This Row],[Precio Unitario]]*Ventas[[#This Row],[Cantidad]])</f>
        <v/>
      </c>
      <c r="I6624" s="1" t="str">
        <f>IF(ISBLANK(Ventas[[#This Row],[Código]]),"",SUM(Ventas[[#This Row],[Monto]],I6623))</f>
        <v/>
      </c>
    </row>
    <row r="6625" spans="3:9" x14ac:dyDescent="0.25">
      <c r="C6625" t="str">
        <f>IF(ISBLANK(Ventas[[#This Row],[Código]]),"",VLOOKUP(Ventas[[#This Row],[Código]],Productos[],2,FALSE))</f>
        <v/>
      </c>
      <c r="D6625" t="str">
        <f>IF(ISBLANK(Ventas[[#This Row],[Código]]),"",VLOOKUP(Ventas[[#This Row],[Código]],Productos[],3,FALSE))</f>
        <v/>
      </c>
      <c r="E6625" s="22"/>
      <c r="F6625" s="1" t="str">
        <f>IF(ISBLANK(Ventas[[#This Row],[Código]]),"",VLOOKUP(Ventas[[#This Row],[Código]],Productos[],4,FALSE))</f>
        <v/>
      </c>
      <c r="G6625" s="1" t="str">
        <f>IF(ISBLANK(Ventas[[#This Row],[Código]]),"",VLOOKUP(Ventas[[#This Row],[Código]],Productos[],5,FALSE))</f>
        <v/>
      </c>
      <c r="H6625" s="23" t="str">
        <f>IF(ISBLANK(Ventas[[#This Row],[Código]]),"",Ventas[[#This Row],[Precio Unitario]]*Ventas[[#This Row],[Cantidad]])</f>
        <v/>
      </c>
      <c r="I6625" s="1" t="str">
        <f>IF(ISBLANK(Ventas[[#This Row],[Código]]),"",SUM(Ventas[[#This Row],[Monto]],I6624))</f>
        <v/>
      </c>
    </row>
    <row r="6626" spans="3:9" x14ac:dyDescent="0.25">
      <c r="C6626" t="str">
        <f>IF(ISBLANK(Ventas[[#This Row],[Código]]),"",VLOOKUP(Ventas[[#This Row],[Código]],Productos[],2,FALSE))</f>
        <v/>
      </c>
      <c r="D6626" t="str">
        <f>IF(ISBLANK(Ventas[[#This Row],[Código]]),"",VLOOKUP(Ventas[[#This Row],[Código]],Productos[],3,FALSE))</f>
        <v/>
      </c>
      <c r="E6626" s="22"/>
      <c r="F6626" s="1" t="str">
        <f>IF(ISBLANK(Ventas[[#This Row],[Código]]),"",VLOOKUP(Ventas[[#This Row],[Código]],Productos[],4,FALSE))</f>
        <v/>
      </c>
      <c r="G6626" s="1" t="str">
        <f>IF(ISBLANK(Ventas[[#This Row],[Código]]),"",VLOOKUP(Ventas[[#This Row],[Código]],Productos[],5,FALSE))</f>
        <v/>
      </c>
      <c r="H6626" s="23" t="str">
        <f>IF(ISBLANK(Ventas[[#This Row],[Código]]),"",Ventas[[#This Row],[Precio Unitario]]*Ventas[[#This Row],[Cantidad]])</f>
        <v/>
      </c>
      <c r="I6626" s="1" t="str">
        <f>IF(ISBLANK(Ventas[[#This Row],[Código]]),"",SUM(Ventas[[#This Row],[Monto]],I6625))</f>
        <v/>
      </c>
    </row>
    <row r="6627" spans="3:9" x14ac:dyDescent="0.25">
      <c r="C6627" t="str">
        <f>IF(ISBLANK(Ventas[[#This Row],[Código]]),"",VLOOKUP(Ventas[[#This Row],[Código]],Productos[],2,FALSE))</f>
        <v/>
      </c>
      <c r="D6627" t="str">
        <f>IF(ISBLANK(Ventas[[#This Row],[Código]]),"",VLOOKUP(Ventas[[#This Row],[Código]],Productos[],3,FALSE))</f>
        <v/>
      </c>
      <c r="E6627" s="22"/>
      <c r="F6627" s="1" t="str">
        <f>IF(ISBLANK(Ventas[[#This Row],[Código]]),"",VLOOKUP(Ventas[[#This Row],[Código]],Productos[],4,FALSE))</f>
        <v/>
      </c>
      <c r="G6627" s="1" t="str">
        <f>IF(ISBLANK(Ventas[[#This Row],[Código]]),"",VLOOKUP(Ventas[[#This Row],[Código]],Productos[],5,FALSE))</f>
        <v/>
      </c>
      <c r="H6627" s="23" t="str">
        <f>IF(ISBLANK(Ventas[[#This Row],[Código]]),"",Ventas[[#This Row],[Precio Unitario]]*Ventas[[#This Row],[Cantidad]])</f>
        <v/>
      </c>
      <c r="I6627" s="1" t="str">
        <f>IF(ISBLANK(Ventas[[#This Row],[Código]]),"",SUM(Ventas[[#This Row],[Monto]],I6626))</f>
        <v/>
      </c>
    </row>
    <row r="6628" spans="3:9" x14ac:dyDescent="0.25">
      <c r="C6628" t="str">
        <f>IF(ISBLANK(Ventas[[#This Row],[Código]]),"",VLOOKUP(Ventas[[#This Row],[Código]],Productos[],2,FALSE))</f>
        <v/>
      </c>
      <c r="D6628" t="str">
        <f>IF(ISBLANK(Ventas[[#This Row],[Código]]),"",VLOOKUP(Ventas[[#This Row],[Código]],Productos[],3,FALSE))</f>
        <v/>
      </c>
      <c r="E6628" s="22"/>
      <c r="F6628" s="1" t="str">
        <f>IF(ISBLANK(Ventas[[#This Row],[Código]]),"",VLOOKUP(Ventas[[#This Row],[Código]],Productos[],4,FALSE))</f>
        <v/>
      </c>
      <c r="G6628" s="1" t="str">
        <f>IF(ISBLANK(Ventas[[#This Row],[Código]]),"",VLOOKUP(Ventas[[#This Row],[Código]],Productos[],5,FALSE))</f>
        <v/>
      </c>
      <c r="H6628" s="23" t="str">
        <f>IF(ISBLANK(Ventas[[#This Row],[Código]]),"",Ventas[[#This Row],[Precio Unitario]]*Ventas[[#This Row],[Cantidad]])</f>
        <v/>
      </c>
      <c r="I6628" s="1" t="str">
        <f>IF(ISBLANK(Ventas[[#This Row],[Código]]),"",SUM(Ventas[[#This Row],[Monto]],I6627))</f>
        <v/>
      </c>
    </row>
    <row r="6629" spans="3:9" x14ac:dyDescent="0.25">
      <c r="C6629" t="str">
        <f>IF(ISBLANK(Ventas[[#This Row],[Código]]),"",VLOOKUP(Ventas[[#This Row],[Código]],Productos[],2,FALSE))</f>
        <v/>
      </c>
      <c r="D6629" t="str">
        <f>IF(ISBLANK(Ventas[[#This Row],[Código]]),"",VLOOKUP(Ventas[[#This Row],[Código]],Productos[],3,FALSE))</f>
        <v/>
      </c>
      <c r="E6629" s="22"/>
      <c r="F6629" s="1" t="str">
        <f>IF(ISBLANK(Ventas[[#This Row],[Código]]),"",VLOOKUP(Ventas[[#This Row],[Código]],Productos[],4,FALSE))</f>
        <v/>
      </c>
      <c r="G6629" s="1" t="str">
        <f>IF(ISBLANK(Ventas[[#This Row],[Código]]),"",VLOOKUP(Ventas[[#This Row],[Código]],Productos[],5,FALSE))</f>
        <v/>
      </c>
      <c r="H6629" s="23" t="str">
        <f>IF(ISBLANK(Ventas[[#This Row],[Código]]),"",Ventas[[#This Row],[Precio Unitario]]*Ventas[[#This Row],[Cantidad]])</f>
        <v/>
      </c>
      <c r="I6629" s="1" t="str">
        <f>IF(ISBLANK(Ventas[[#This Row],[Código]]),"",SUM(Ventas[[#This Row],[Monto]],I6628))</f>
        <v/>
      </c>
    </row>
    <row r="6630" spans="3:9" x14ac:dyDescent="0.25">
      <c r="C6630" t="str">
        <f>IF(ISBLANK(Ventas[[#This Row],[Código]]),"",VLOOKUP(Ventas[[#This Row],[Código]],Productos[],2,FALSE))</f>
        <v/>
      </c>
      <c r="D6630" t="str">
        <f>IF(ISBLANK(Ventas[[#This Row],[Código]]),"",VLOOKUP(Ventas[[#This Row],[Código]],Productos[],3,FALSE))</f>
        <v/>
      </c>
      <c r="E6630" s="22"/>
      <c r="F6630" s="1" t="str">
        <f>IF(ISBLANK(Ventas[[#This Row],[Código]]),"",VLOOKUP(Ventas[[#This Row],[Código]],Productos[],4,FALSE))</f>
        <v/>
      </c>
      <c r="G6630" s="1" t="str">
        <f>IF(ISBLANK(Ventas[[#This Row],[Código]]),"",VLOOKUP(Ventas[[#This Row],[Código]],Productos[],5,FALSE))</f>
        <v/>
      </c>
      <c r="H6630" s="23" t="str">
        <f>IF(ISBLANK(Ventas[[#This Row],[Código]]),"",Ventas[[#This Row],[Precio Unitario]]*Ventas[[#This Row],[Cantidad]])</f>
        <v/>
      </c>
      <c r="I6630" s="1" t="str">
        <f>IF(ISBLANK(Ventas[[#This Row],[Código]]),"",SUM(Ventas[[#This Row],[Monto]],I6629))</f>
        <v/>
      </c>
    </row>
    <row r="6631" spans="3:9" x14ac:dyDescent="0.25">
      <c r="C6631" t="str">
        <f>IF(ISBLANK(Ventas[[#This Row],[Código]]),"",VLOOKUP(Ventas[[#This Row],[Código]],Productos[],2,FALSE))</f>
        <v/>
      </c>
      <c r="D6631" t="str">
        <f>IF(ISBLANK(Ventas[[#This Row],[Código]]),"",VLOOKUP(Ventas[[#This Row],[Código]],Productos[],3,FALSE))</f>
        <v/>
      </c>
      <c r="E6631" s="22"/>
      <c r="F6631" s="1" t="str">
        <f>IF(ISBLANK(Ventas[[#This Row],[Código]]),"",VLOOKUP(Ventas[[#This Row],[Código]],Productos[],4,FALSE))</f>
        <v/>
      </c>
      <c r="G6631" s="1" t="str">
        <f>IF(ISBLANK(Ventas[[#This Row],[Código]]),"",VLOOKUP(Ventas[[#This Row],[Código]],Productos[],5,FALSE))</f>
        <v/>
      </c>
      <c r="H6631" s="23" t="str">
        <f>IF(ISBLANK(Ventas[[#This Row],[Código]]),"",Ventas[[#This Row],[Precio Unitario]]*Ventas[[#This Row],[Cantidad]])</f>
        <v/>
      </c>
      <c r="I6631" s="1" t="str">
        <f>IF(ISBLANK(Ventas[[#This Row],[Código]]),"",SUM(Ventas[[#This Row],[Monto]],I6630))</f>
        <v/>
      </c>
    </row>
    <row r="6632" spans="3:9" x14ac:dyDescent="0.25">
      <c r="C6632" t="str">
        <f>IF(ISBLANK(Ventas[[#This Row],[Código]]),"",VLOOKUP(Ventas[[#This Row],[Código]],Productos[],2,FALSE))</f>
        <v/>
      </c>
      <c r="D6632" t="str">
        <f>IF(ISBLANK(Ventas[[#This Row],[Código]]),"",VLOOKUP(Ventas[[#This Row],[Código]],Productos[],3,FALSE))</f>
        <v/>
      </c>
      <c r="E6632" s="22"/>
      <c r="F6632" s="1" t="str">
        <f>IF(ISBLANK(Ventas[[#This Row],[Código]]),"",VLOOKUP(Ventas[[#This Row],[Código]],Productos[],4,FALSE))</f>
        <v/>
      </c>
      <c r="G6632" s="1" t="str">
        <f>IF(ISBLANK(Ventas[[#This Row],[Código]]),"",VLOOKUP(Ventas[[#This Row],[Código]],Productos[],5,FALSE))</f>
        <v/>
      </c>
      <c r="H6632" s="23" t="str">
        <f>IF(ISBLANK(Ventas[[#This Row],[Código]]),"",Ventas[[#This Row],[Precio Unitario]]*Ventas[[#This Row],[Cantidad]])</f>
        <v/>
      </c>
      <c r="I6632" s="1" t="str">
        <f>IF(ISBLANK(Ventas[[#This Row],[Código]]),"",SUM(Ventas[[#This Row],[Monto]],I6631))</f>
        <v/>
      </c>
    </row>
    <row r="6633" spans="3:9" x14ac:dyDescent="0.25">
      <c r="C6633" t="str">
        <f>IF(ISBLANK(Ventas[[#This Row],[Código]]),"",VLOOKUP(Ventas[[#This Row],[Código]],Productos[],2,FALSE))</f>
        <v/>
      </c>
      <c r="D6633" t="str">
        <f>IF(ISBLANK(Ventas[[#This Row],[Código]]),"",VLOOKUP(Ventas[[#This Row],[Código]],Productos[],3,FALSE))</f>
        <v/>
      </c>
      <c r="E6633" s="22"/>
      <c r="F6633" s="1" t="str">
        <f>IF(ISBLANK(Ventas[[#This Row],[Código]]),"",VLOOKUP(Ventas[[#This Row],[Código]],Productos[],4,FALSE))</f>
        <v/>
      </c>
      <c r="G6633" s="1" t="str">
        <f>IF(ISBLANK(Ventas[[#This Row],[Código]]),"",VLOOKUP(Ventas[[#This Row],[Código]],Productos[],5,FALSE))</f>
        <v/>
      </c>
      <c r="H6633" s="23" t="str">
        <f>IF(ISBLANK(Ventas[[#This Row],[Código]]),"",Ventas[[#This Row],[Precio Unitario]]*Ventas[[#This Row],[Cantidad]])</f>
        <v/>
      </c>
      <c r="I6633" s="1" t="str">
        <f>IF(ISBLANK(Ventas[[#This Row],[Código]]),"",SUM(Ventas[[#This Row],[Monto]],I6632))</f>
        <v/>
      </c>
    </row>
    <row r="6634" spans="3:9" x14ac:dyDescent="0.25">
      <c r="C6634" t="str">
        <f>IF(ISBLANK(Ventas[[#This Row],[Código]]),"",VLOOKUP(Ventas[[#This Row],[Código]],Productos[],2,FALSE))</f>
        <v/>
      </c>
      <c r="D6634" t="str">
        <f>IF(ISBLANK(Ventas[[#This Row],[Código]]),"",VLOOKUP(Ventas[[#This Row],[Código]],Productos[],3,FALSE))</f>
        <v/>
      </c>
      <c r="E6634" s="22"/>
      <c r="F6634" s="1" t="str">
        <f>IF(ISBLANK(Ventas[[#This Row],[Código]]),"",VLOOKUP(Ventas[[#This Row],[Código]],Productos[],4,FALSE))</f>
        <v/>
      </c>
      <c r="G6634" s="1" t="str">
        <f>IF(ISBLANK(Ventas[[#This Row],[Código]]),"",VLOOKUP(Ventas[[#This Row],[Código]],Productos[],5,FALSE))</f>
        <v/>
      </c>
      <c r="H6634" s="23" t="str">
        <f>IF(ISBLANK(Ventas[[#This Row],[Código]]),"",Ventas[[#This Row],[Precio Unitario]]*Ventas[[#This Row],[Cantidad]])</f>
        <v/>
      </c>
      <c r="I6634" s="1" t="str">
        <f>IF(ISBLANK(Ventas[[#This Row],[Código]]),"",SUM(Ventas[[#This Row],[Monto]],I6633))</f>
        <v/>
      </c>
    </row>
    <row r="6635" spans="3:9" x14ac:dyDescent="0.25">
      <c r="C6635" t="str">
        <f>IF(ISBLANK(Ventas[[#This Row],[Código]]),"",VLOOKUP(Ventas[[#This Row],[Código]],Productos[],2,FALSE))</f>
        <v/>
      </c>
      <c r="D6635" t="str">
        <f>IF(ISBLANK(Ventas[[#This Row],[Código]]),"",VLOOKUP(Ventas[[#This Row],[Código]],Productos[],3,FALSE))</f>
        <v/>
      </c>
      <c r="E6635" s="22"/>
      <c r="F6635" s="1" t="str">
        <f>IF(ISBLANK(Ventas[[#This Row],[Código]]),"",VLOOKUP(Ventas[[#This Row],[Código]],Productos[],4,FALSE))</f>
        <v/>
      </c>
      <c r="G6635" s="1" t="str">
        <f>IF(ISBLANK(Ventas[[#This Row],[Código]]),"",VLOOKUP(Ventas[[#This Row],[Código]],Productos[],5,FALSE))</f>
        <v/>
      </c>
      <c r="H6635" s="23" t="str">
        <f>IF(ISBLANK(Ventas[[#This Row],[Código]]),"",Ventas[[#This Row],[Precio Unitario]]*Ventas[[#This Row],[Cantidad]])</f>
        <v/>
      </c>
      <c r="I6635" s="1" t="str">
        <f>IF(ISBLANK(Ventas[[#This Row],[Código]]),"",SUM(Ventas[[#This Row],[Monto]],I6634))</f>
        <v/>
      </c>
    </row>
    <row r="6636" spans="3:9" x14ac:dyDescent="0.25">
      <c r="C6636" t="str">
        <f>IF(ISBLANK(Ventas[[#This Row],[Código]]),"",VLOOKUP(Ventas[[#This Row],[Código]],Productos[],2,FALSE))</f>
        <v/>
      </c>
      <c r="D6636" t="str">
        <f>IF(ISBLANK(Ventas[[#This Row],[Código]]),"",VLOOKUP(Ventas[[#This Row],[Código]],Productos[],3,FALSE))</f>
        <v/>
      </c>
      <c r="E6636" s="22"/>
      <c r="F6636" s="1" t="str">
        <f>IF(ISBLANK(Ventas[[#This Row],[Código]]),"",VLOOKUP(Ventas[[#This Row],[Código]],Productos[],4,FALSE))</f>
        <v/>
      </c>
      <c r="G6636" s="1" t="str">
        <f>IF(ISBLANK(Ventas[[#This Row],[Código]]),"",VLOOKUP(Ventas[[#This Row],[Código]],Productos[],5,FALSE))</f>
        <v/>
      </c>
      <c r="H6636" s="23" t="str">
        <f>IF(ISBLANK(Ventas[[#This Row],[Código]]),"",Ventas[[#This Row],[Precio Unitario]]*Ventas[[#This Row],[Cantidad]])</f>
        <v/>
      </c>
      <c r="I6636" s="1" t="str">
        <f>IF(ISBLANK(Ventas[[#This Row],[Código]]),"",SUM(Ventas[[#This Row],[Monto]],I6635))</f>
        <v/>
      </c>
    </row>
    <row r="6637" spans="3:9" x14ac:dyDescent="0.25">
      <c r="C6637" t="str">
        <f>IF(ISBLANK(Ventas[[#This Row],[Código]]),"",VLOOKUP(Ventas[[#This Row],[Código]],Productos[],2,FALSE))</f>
        <v/>
      </c>
      <c r="D6637" t="str">
        <f>IF(ISBLANK(Ventas[[#This Row],[Código]]),"",VLOOKUP(Ventas[[#This Row],[Código]],Productos[],3,FALSE))</f>
        <v/>
      </c>
      <c r="E6637" s="22"/>
      <c r="F6637" s="1" t="str">
        <f>IF(ISBLANK(Ventas[[#This Row],[Código]]),"",VLOOKUP(Ventas[[#This Row],[Código]],Productos[],4,FALSE))</f>
        <v/>
      </c>
      <c r="G6637" s="1" t="str">
        <f>IF(ISBLANK(Ventas[[#This Row],[Código]]),"",VLOOKUP(Ventas[[#This Row],[Código]],Productos[],5,FALSE))</f>
        <v/>
      </c>
      <c r="H6637" s="23" t="str">
        <f>IF(ISBLANK(Ventas[[#This Row],[Código]]),"",Ventas[[#This Row],[Precio Unitario]]*Ventas[[#This Row],[Cantidad]])</f>
        <v/>
      </c>
      <c r="I6637" s="1" t="str">
        <f>IF(ISBLANK(Ventas[[#This Row],[Código]]),"",SUM(Ventas[[#This Row],[Monto]],I6636))</f>
        <v/>
      </c>
    </row>
    <row r="6638" spans="3:9" x14ac:dyDescent="0.25">
      <c r="C6638" t="str">
        <f>IF(ISBLANK(Ventas[[#This Row],[Código]]),"",VLOOKUP(Ventas[[#This Row],[Código]],Productos[],2,FALSE))</f>
        <v/>
      </c>
      <c r="D6638" t="str">
        <f>IF(ISBLANK(Ventas[[#This Row],[Código]]),"",VLOOKUP(Ventas[[#This Row],[Código]],Productos[],3,FALSE))</f>
        <v/>
      </c>
      <c r="E6638" s="22"/>
      <c r="F6638" s="1" t="str">
        <f>IF(ISBLANK(Ventas[[#This Row],[Código]]),"",VLOOKUP(Ventas[[#This Row],[Código]],Productos[],4,FALSE))</f>
        <v/>
      </c>
      <c r="G6638" s="1" t="str">
        <f>IF(ISBLANK(Ventas[[#This Row],[Código]]),"",VLOOKUP(Ventas[[#This Row],[Código]],Productos[],5,FALSE))</f>
        <v/>
      </c>
      <c r="H6638" s="23" t="str">
        <f>IF(ISBLANK(Ventas[[#This Row],[Código]]),"",Ventas[[#This Row],[Precio Unitario]]*Ventas[[#This Row],[Cantidad]])</f>
        <v/>
      </c>
      <c r="I6638" s="1" t="str">
        <f>IF(ISBLANK(Ventas[[#This Row],[Código]]),"",SUM(Ventas[[#This Row],[Monto]],I6637))</f>
        <v/>
      </c>
    </row>
    <row r="6639" spans="3:9" x14ac:dyDescent="0.25">
      <c r="C6639" t="str">
        <f>IF(ISBLANK(Ventas[[#This Row],[Código]]),"",VLOOKUP(Ventas[[#This Row],[Código]],Productos[],2,FALSE))</f>
        <v/>
      </c>
      <c r="D6639" t="str">
        <f>IF(ISBLANK(Ventas[[#This Row],[Código]]),"",VLOOKUP(Ventas[[#This Row],[Código]],Productos[],3,FALSE))</f>
        <v/>
      </c>
      <c r="E6639" s="22"/>
      <c r="F6639" s="1" t="str">
        <f>IF(ISBLANK(Ventas[[#This Row],[Código]]),"",VLOOKUP(Ventas[[#This Row],[Código]],Productos[],4,FALSE))</f>
        <v/>
      </c>
      <c r="G6639" s="1" t="str">
        <f>IF(ISBLANK(Ventas[[#This Row],[Código]]),"",VLOOKUP(Ventas[[#This Row],[Código]],Productos[],5,FALSE))</f>
        <v/>
      </c>
      <c r="H6639" s="23" t="str">
        <f>IF(ISBLANK(Ventas[[#This Row],[Código]]),"",Ventas[[#This Row],[Precio Unitario]]*Ventas[[#This Row],[Cantidad]])</f>
        <v/>
      </c>
      <c r="I6639" s="1" t="str">
        <f>IF(ISBLANK(Ventas[[#This Row],[Código]]),"",SUM(Ventas[[#This Row],[Monto]],I6638))</f>
        <v/>
      </c>
    </row>
    <row r="6640" spans="3:9" x14ac:dyDescent="0.25">
      <c r="C6640" t="str">
        <f>IF(ISBLANK(Ventas[[#This Row],[Código]]),"",VLOOKUP(Ventas[[#This Row],[Código]],Productos[],2,FALSE))</f>
        <v/>
      </c>
      <c r="D6640" t="str">
        <f>IF(ISBLANK(Ventas[[#This Row],[Código]]),"",VLOOKUP(Ventas[[#This Row],[Código]],Productos[],3,FALSE))</f>
        <v/>
      </c>
      <c r="E6640" s="22"/>
      <c r="F6640" s="1" t="str">
        <f>IF(ISBLANK(Ventas[[#This Row],[Código]]),"",VLOOKUP(Ventas[[#This Row],[Código]],Productos[],4,FALSE))</f>
        <v/>
      </c>
      <c r="G6640" s="1" t="str">
        <f>IF(ISBLANK(Ventas[[#This Row],[Código]]),"",VLOOKUP(Ventas[[#This Row],[Código]],Productos[],5,FALSE))</f>
        <v/>
      </c>
      <c r="H6640" s="23" t="str">
        <f>IF(ISBLANK(Ventas[[#This Row],[Código]]),"",Ventas[[#This Row],[Precio Unitario]]*Ventas[[#This Row],[Cantidad]])</f>
        <v/>
      </c>
      <c r="I6640" s="1" t="str">
        <f>IF(ISBLANK(Ventas[[#This Row],[Código]]),"",SUM(Ventas[[#This Row],[Monto]],I6639))</f>
        <v/>
      </c>
    </row>
    <row r="6641" spans="3:9" x14ac:dyDescent="0.25">
      <c r="C6641" t="str">
        <f>IF(ISBLANK(Ventas[[#This Row],[Código]]),"",VLOOKUP(Ventas[[#This Row],[Código]],Productos[],2,FALSE))</f>
        <v/>
      </c>
      <c r="D6641" t="str">
        <f>IF(ISBLANK(Ventas[[#This Row],[Código]]),"",VLOOKUP(Ventas[[#This Row],[Código]],Productos[],3,FALSE))</f>
        <v/>
      </c>
      <c r="E6641" s="22"/>
      <c r="F6641" s="1" t="str">
        <f>IF(ISBLANK(Ventas[[#This Row],[Código]]),"",VLOOKUP(Ventas[[#This Row],[Código]],Productos[],4,FALSE))</f>
        <v/>
      </c>
      <c r="G6641" s="1" t="str">
        <f>IF(ISBLANK(Ventas[[#This Row],[Código]]),"",VLOOKUP(Ventas[[#This Row],[Código]],Productos[],5,FALSE))</f>
        <v/>
      </c>
      <c r="H6641" s="23" t="str">
        <f>IF(ISBLANK(Ventas[[#This Row],[Código]]),"",Ventas[[#This Row],[Precio Unitario]]*Ventas[[#This Row],[Cantidad]])</f>
        <v/>
      </c>
      <c r="I6641" s="1" t="str">
        <f>IF(ISBLANK(Ventas[[#This Row],[Código]]),"",SUM(Ventas[[#This Row],[Monto]],I6640))</f>
        <v/>
      </c>
    </row>
    <row r="6642" spans="3:9" x14ac:dyDescent="0.25">
      <c r="C6642" t="str">
        <f>IF(ISBLANK(Ventas[[#This Row],[Código]]),"",VLOOKUP(Ventas[[#This Row],[Código]],Productos[],2,FALSE))</f>
        <v/>
      </c>
      <c r="D6642" t="str">
        <f>IF(ISBLANK(Ventas[[#This Row],[Código]]),"",VLOOKUP(Ventas[[#This Row],[Código]],Productos[],3,FALSE))</f>
        <v/>
      </c>
      <c r="E6642" s="22"/>
      <c r="F6642" s="1" t="str">
        <f>IF(ISBLANK(Ventas[[#This Row],[Código]]),"",VLOOKUP(Ventas[[#This Row],[Código]],Productos[],4,FALSE))</f>
        <v/>
      </c>
      <c r="G6642" s="1" t="str">
        <f>IF(ISBLANK(Ventas[[#This Row],[Código]]),"",VLOOKUP(Ventas[[#This Row],[Código]],Productos[],5,FALSE))</f>
        <v/>
      </c>
      <c r="H6642" s="23" t="str">
        <f>IF(ISBLANK(Ventas[[#This Row],[Código]]),"",Ventas[[#This Row],[Precio Unitario]]*Ventas[[#This Row],[Cantidad]])</f>
        <v/>
      </c>
      <c r="I6642" s="1" t="str">
        <f>IF(ISBLANK(Ventas[[#This Row],[Código]]),"",SUM(Ventas[[#This Row],[Monto]],I6641))</f>
        <v/>
      </c>
    </row>
    <row r="6643" spans="3:9" x14ac:dyDescent="0.25">
      <c r="C6643" t="str">
        <f>IF(ISBLANK(Ventas[[#This Row],[Código]]),"",VLOOKUP(Ventas[[#This Row],[Código]],Productos[],2,FALSE))</f>
        <v/>
      </c>
      <c r="D6643" t="str">
        <f>IF(ISBLANK(Ventas[[#This Row],[Código]]),"",VLOOKUP(Ventas[[#This Row],[Código]],Productos[],3,FALSE))</f>
        <v/>
      </c>
      <c r="E6643" s="22"/>
      <c r="F6643" s="1" t="str">
        <f>IF(ISBLANK(Ventas[[#This Row],[Código]]),"",VLOOKUP(Ventas[[#This Row],[Código]],Productos[],4,FALSE))</f>
        <v/>
      </c>
      <c r="G6643" s="1" t="str">
        <f>IF(ISBLANK(Ventas[[#This Row],[Código]]),"",VLOOKUP(Ventas[[#This Row],[Código]],Productos[],5,FALSE))</f>
        <v/>
      </c>
      <c r="H6643" s="23" t="str">
        <f>IF(ISBLANK(Ventas[[#This Row],[Código]]),"",Ventas[[#This Row],[Precio Unitario]]*Ventas[[#This Row],[Cantidad]])</f>
        <v/>
      </c>
      <c r="I6643" s="1" t="str">
        <f>IF(ISBLANK(Ventas[[#This Row],[Código]]),"",SUM(Ventas[[#This Row],[Monto]],I6642))</f>
        <v/>
      </c>
    </row>
    <row r="6644" spans="3:9" x14ac:dyDescent="0.25">
      <c r="C6644" t="str">
        <f>IF(ISBLANK(Ventas[[#This Row],[Código]]),"",VLOOKUP(Ventas[[#This Row],[Código]],Productos[],2,FALSE))</f>
        <v/>
      </c>
      <c r="D6644" t="str">
        <f>IF(ISBLANK(Ventas[[#This Row],[Código]]),"",VLOOKUP(Ventas[[#This Row],[Código]],Productos[],3,FALSE))</f>
        <v/>
      </c>
      <c r="E6644" s="22"/>
      <c r="F6644" s="1" t="str">
        <f>IF(ISBLANK(Ventas[[#This Row],[Código]]),"",VLOOKUP(Ventas[[#This Row],[Código]],Productos[],4,FALSE))</f>
        <v/>
      </c>
      <c r="G6644" s="1" t="str">
        <f>IF(ISBLANK(Ventas[[#This Row],[Código]]),"",VLOOKUP(Ventas[[#This Row],[Código]],Productos[],5,FALSE))</f>
        <v/>
      </c>
      <c r="H6644" s="23" t="str">
        <f>IF(ISBLANK(Ventas[[#This Row],[Código]]),"",Ventas[[#This Row],[Precio Unitario]]*Ventas[[#This Row],[Cantidad]])</f>
        <v/>
      </c>
      <c r="I6644" s="1" t="str">
        <f>IF(ISBLANK(Ventas[[#This Row],[Código]]),"",SUM(Ventas[[#This Row],[Monto]],I6643))</f>
        <v/>
      </c>
    </row>
    <row r="6645" spans="3:9" x14ac:dyDescent="0.25">
      <c r="C6645" t="str">
        <f>IF(ISBLANK(Ventas[[#This Row],[Código]]),"",VLOOKUP(Ventas[[#This Row],[Código]],Productos[],2,FALSE))</f>
        <v/>
      </c>
      <c r="D6645" t="str">
        <f>IF(ISBLANK(Ventas[[#This Row],[Código]]),"",VLOOKUP(Ventas[[#This Row],[Código]],Productos[],3,FALSE))</f>
        <v/>
      </c>
      <c r="E6645" s="22"/>
      <c r="F6645" s="1" t="str">
        <f>IF(ISBLANK(Ventas[[#This Row],[Código]]),"",VLOOKUP(Ventas[[#This Row],[Código]],Productos[],4,FALSE))</f>
        <v/>
      </c>
      <c r="G6645" s="1" t="str">
        <f>IF(ISBLANK(Ventas[[#This Row],[Código]]),"",VLOOKUP(Ventas[[#This Row],[Código]],Productos[],5,FALSE))</f>
        <v/>
      </c>
      <c r="H6645" s="23" t="str">
        <f>IF(ISBLANK(Ventas[[#This Row],[Código]]),"",Ventas[[#This Row],[Precio Unitario]]*Ventas[[#This Row],[Cantidad]])</f>
        <v/>
      </c>
      <c r="I6645" s="1" t="str">
        <f>IF(ISBLANK(Ventas[[#This Row],[Código]]),"",SUM(Ventas[[#This Row],[Monto]],I6644))</f>
        <v/>
      </c>
    </row>
    <row r="6646" spans="3:9" x14ac:dyDescent="0.25">
      <c r="C6646" t="str">
        <f>IF(ISBLANK(Ventas[[#This Row],[Código]]),"",VLOOKUP(Ventas[[#This Row],[Código]],Productos[],2,FALSE))</f>
        <v/>
      </c>
      <c r="D6646" t="str">
        <f>IF(ISBLANK(Ventas[[#This Row],[Código]]),"",VLOOKUP(Ventas[[#This Row],[Código]],Productos[],3,FALSE))</f>
        <v/>
      </c>
      <c r="E6646" s="22"/>
      <c r="F6646" s="1" t="str">
        <f>IF(ISBLANK(Ventas[[#This Row],[Código]]),"",VLOOKUP(Ventas[[#This Row],[Código]],Productos[],4,FALSE))</f>
        <v/>
      </c>
      <c r="G6646" s="1" t="str">
        <f>IF(ISBLANK(Ventas[[#This Row],[Código]]),"",VLOOKUP(Ventas[[#This Row],[Código]],Productos[],5,FALSE))</f>
        <v/>
      </c>
      <c r="H6646" s="23" t="str">
        <f>IF(ISBLANK(Ventas[[#This Row],[Código]]),"",Ventas[[#This Row],[Precio Unitario]]*Ventas[[#This Row],[Cantidad]])</f>
        <v/>
      </c>
      <c r="I6646" s="1" t="str">
        <f>IF(ISBLANK(Ventas[[#This Row],[Código]]),"",SUM(Ventas[[#This Row],[Monto]],I6645))</f>
        <v/>
      </c>
    </row>
    <row r="6647" spans="3:9" x14ac:dyDescent="0.25">
      <c r="C6647" t="str">
        <f>IF(ISBLANK(Ventas[[#This Row],[Código]]),"",VLOOKUP(Ventas[[#This Row],[Código]],Productos[],2,FALSE))</f>
        <v/>
      </c>
      <c r="D6647" t="str">
        <f>IF(ISBLANK(Ventas[[#This Row],[Código]]),"",VLOOKUP(Ventas[[#This Row],[Código]],Productos[],3,FALSE))</f>
        <v/>
      </c>
      <c r="E6647" s="22"/>
      <c r="F6647" s="1" t="str">
        <f>IF(ISBLANK(Ventas[[#This Row],[Código]]),"",VLOOKUP(Ventas[[#This Row],[Código]],Productos[],4,FALSE))</f>
        <v/>
      </c>
      <c r="G6647" s="1" t="str">
        <f>IF(ISBLANK(Ventas[[#This Row],[Código]]),"",VLOOKUP(Ventas[[#This Row],[Código]],Productos[],5,FALSE))</f>
        <v/>
      </c>
      <c r="H6647" s="23" t="str">
        <f>IF(ISBLANK(Ventas[[#This Row],[Código]]),"",Ventas[[#This Row],[Precio Unitario]]*Ventas[[#This Row],[Cantidad]])</f>
        <v/>
      </c>
      <c r="I6647" s="1" t="str">
        <f>IF(ISBLANK(Ventas[[#This Row],[Código]]),"",SUM(Ventas[[#This Row],[Monto]],I6646))</f>
        <v/>
      </c>
    </row>
    <row r="6648" spans="3:9" x14ac:dyDescent="0.25">
      <c r="C6648" t="str">
        <f>IF(ISBLANK(Ventas[[#This Row],[Código]]),"",VLOOKUP(Ventas[[#This Row],[Código]],Productos[],2,FALSE))</f>
        <v/>
      </c>
      <c r="D6648" t="str">
        <f>IF(ISBLANK(Ventas[[#This Row],[Código]]),"",VLOOKUP(Ventas[[#This Row],[Código]],Productos[],3,FALSE))</f>
        <v/>
      </c>
      <c r="E6648" s="22"/>
      <c r="F6648" s="1" t="str">
        <f>IF(ISBLANK(Ventas[[#This Row],[Código]]),"",VLOOKUP(Ventas[[#This Row],[Código]],Productos[],4,FALSE))</f>
        <v/>
      </c>
      <c r="G6648" s="1" t="str">
        <f>IF(ISBLANK(Ventas[[#This Row],[Código]]),"",VLOOKUP(Ventas[[#This Row],[Código]],Productos[],5,FALSE))</f>
        <v/>
      </c>
      <c r="H6648" s="23" t="str">
        <f>IF(ISBLANK(Ventas[[#This Row],[Código]]),"",Ventas[[#This Row],[Precio Unitario]]*Ventas[[#This Row],[Cantidad]])</f>
        <v/>
      </c>
      <c r="I6648" s="1" t="str">
        <f>IF(ISBLANK(Ventas[[#This Row],[Código]]),"",SUM(Ventas[[#This Row],[Monto]],I6647))</f>
        <v/>
      </c>
    </row>
    <row r="6649" spans="3:9" x14ac:dyDescent="0.25">
      <c r="C6649" t="str">
        <f>IF(ISBLANK(Ventas[[#This Row],[Código]]),"",VLOOKUP(Ventas[[#This Row],[Código]],Productos[],2,FALSE))</f>
        <v/>
      </c>
      <c r="D6649" t="str">
        <f>IF(ISBLANK(Ventas[[#This Row],[Código]]),"",VLOOKUP(Ventas[[#This Row],[Código]],Productos[],3,FALSE))</f>
        <v/>
      </c>
      <c r="E6649" s="22"/>
      <c r="F6649" s="1" t="str">
        <f>IF(ISBLANK(Ventas[[#This Row],[Código]]),"",VLOOKUP(Ventas[[#This Row],[Código]],Productos[],4,FALSE))</f>
        <v/>
      </c>
      <c r="G6649" s="1" t="str">
        <f>IF(ISBLANK(Ventas[[#This Row],[Código]]),"",VLOOKUP(Ventas[[#This Row],[Código]],Productos[],5,FALSE))</f>
        <v/>
      </c>
      <c r="H6649" s="23" t="str">
        <f>IF(ISBLANK(Ventas[[#This Row],[Código]]),"",Ventas[[#This Row],[Precio Unitario]]*Ventas[[#This Row],[Cantidad]])</f>
        <v/>
      </c>
      <c r="I6649" s="1" t="str">
        <f>IF(ISBLANK(Ventas[[#This Row],[Código]]),"",SUM(Ventas[[#This Row],[Monto]],I6648))</f>
        <v/>
      </c>
    </row>
    <row r="6650" spans="3:9" x14ac:dyDescent="0.25">
      <c r="C6650" t="str">
        <f>IF(ISBLANK(Ventas[[#This Row],[Código]]),"",VLOOKUP(Ventas[[#This Row],[Código]],Productos[],2,FALSE))</f>
        <v/>
      </c>
      <c r="D6650" t="str">
        <f>IF(ISBLANK(Ventas[[#This Row],[Código]]),"",VLOOKUP(Ventas[[#This Row],[Código]],Productos[],3,FALSE))</f>
        <v/>
      </c>
      <c r="E6650" s="22"/>
      <c r="F6650" s="1" t="str">
        <f>IF(ISBLANK(Ventas[[#This Row],[Código]]),"",VLOOKUP(Ventas[[#This Row],[Código]],Productos[],4,FALSE))</f>
        <v/>
      </c>
      <c r="G6650" s="1" t="str">
        <f>IF(ISBLANK(Ventas[[#This Row],[Código]]),"",VLOOKUP(Ventas[[#This Row],[Código]],Productos[],5,FALSE))</f>
        <v/>
      </c>
      <c r="H6650" s="23" t="str">
        <f>IF(ISBLANK(Ventas[[#This Row],[Código]]),"",Ventas[[#This Row],[Precio Unitario]]*Ventas[[#This Row],[Cantidad]])</f>
        <v/>
      </c>
      <c r="I6650" s="1" t="str">
        <f>IF(ISBLANK(Ventas[[#This Row],[Código]]),"",SUM(Ventas[[#This Row],[Monto]],I6649))</f>
        <v/>
      </c>
    </row>
    <row r="6651" spans="3:9" x14ac:dyDescent="0.25">
      <c r="C6651" t="str">
        <f>IF(ISBLANK(Ventas[[#This Row],[Código]]),"",VLOOKUP(Ventas[[#This Row],[Código]],Productos[],2,FALSE))</f>
        <v/>
      </c>
      <c r="D6651" t="str">
        <f>IF(ISBLANK(Ventas[[#This Row],[Código]]),"",VLOOKUP(Ventas[[#This Row],[Código]],Productos[],3,FALSE))</f>
        <v/>
      </c>
      <c r="E6651" s="22"/>
      <c r="F6651" s="1" t="str">
        <f>IF(ISBLANK(Ventas[[#This Row],[Código]]),"",VLOOKUP(Ventas[[#This Row],[Código]],Productos[],4,FALSE))</f>
        <v/>
      </c>
      <c r="G6651" s="1" t="str">
        <f>IF(ISBLANK(Ventas[[#This Row],[Código]]),"",VLOOKUP(Ventas[[#This Row],[Código]],Productos[],5,FALSE))</f>
        <v/>
      </c>
      <c r="H6651" s="23" t="str">
        <f>IF(ISBLANK(Ventas[[#This Row],[Código]]),"",Ventas[[#This Row],[Precio Unitario]]*Ventas[[#This Row],[Cantidad]])</f>
        <v/>
      </c>
      <c r="I6651" s="1" t="str">
        <f>IF(ISBLANK(Ventas[[#This Row],[Código]]),"",SUM(Ventas[[#This Row],[Monto]],I6650))</f>
        <v/>
      </c>
    </row>
    <row r="6652" spans="3:9" x14ac:dyDescent="0.25">
      <c r="C6652" t="str">
        <f>IF(ISBLANK(Ventas[[#This Row],[Código]]),"",VLOOKUP(Ventas[[#This Row],[Código]],Productos[],2,FALSE))</f>
        <v/>
      </c>
      <c r="D6652" t="str">
        <f>IF(ISBLANK(Ventas[[#This Row],[Código]]),"",VLOOKUP(Ventas[[#This Row],[Código]],Productos[],3,FALSE))</f>
        <v/>
      </c>
      <c r="E6652" s="22"/>
      <c r="F6652" s="1" t="str">
        <f>IF(ISBLANK(Ventas[[#This Row],[Código]]),"",VLOOKUP(Ventas[[#This Row],[Código]],Productos[],4,FALSE))</f>
        <v/>
      </c>
      <c r="G6652" s="1" t="str">
        <f>IF(ISBLANK(Ventas[[#This Row],[Código]]),"",VLOOKUP(Ventas[[#This Row],[Código]],Productos[],5,FALSE))</f>
        <v/>
      </c>
      <c r="H6652" s="23" t="str">
        <f>IF(ISBLANK(Ventas[[#This Row],[Código]]),"",Ventas[[#This Row],[Precio Unitario]]*Ventas[[#This Row],[Cantidad]])</f>
        <v/>
      </c>
      <c r="I6652" s="1" t="str">
        <f>IF(ISBLANK(Ventas[[#This Row],[Código]]),"",SUM(Ventas[[#This Row],[Monto]],I6651))</f>
        <v/>
      </c>
    </row>
    <row r="6653" spans="3:9" x14ac:dyDescent="0.25">
      <c r="C6653" t="str">
        <f>IF(ISBLANK(Ventas[[#This Row],[Código]]),"",VLOOKUP(Ventas[[#This Row],[Código]],Productos[],2,FALSE))</f>
        <v/>
      </c>
      <c r="D6653" t="str">
        <f>IF(ISBLANK(Ventas[[#This Row],[Código]]),"",VLOOKUP(Ventas[[#This Row],[Código]],Productos[],3,FALSE))</f>
        <v/>
      </c>
      <c r="E6653" s="22"/>
      <c r="F6653" s="1" t="str">
        <f>IF(ISBLANK(Ventas[[#This Row],[Código]]),"",VLOOKUP(Ventas[[#This Row],[Código]],Productos[],4,FALSE))</f>
        <v/>
      </c>
      <c r="G6653" s="1" t="str">
        <f>IF(ISBLANK(Ventas[[#This Row],[Código]]),"",VLOOKUP(Ventas[[#This Row],[Código]],Productos[],5,FALSE))</f>
        <v/>
      </c>
      <c r="H6653" s="23" t="str">
        <f>IF(ISBLANK(Ventas[[#This Row],[Código]]),"",Ventas[[#This Row],[Precio Unitario]]*Ventas[[#This Row],[Cantidad]])</f>
        <v/>
      </c>
      <c r="I6653" s="1" t="str">
        <f>IF(ISBLANK(Ventas[[#This Row],[Código]]),"",SUM(Ventas[[#This Row],[Monto]],I6652))</f>
        <v/>
      </c>
    </row>
    <row r="6654" spans="3:9" x14ac:dyDescent="0.25">
      <c r="C6654" t="str">
        <f>IF(ISBLANK(Ventas[[#This Row],[Código]]),"",VLOOKUP(Ventas[[#This Row],[Código]],Productos[],2,FALSE))</f>
        <v/>
      </c>
      <c r="D6654" t="str">
        <f>IF(ISBLANK(Ventas[[#This Row],[Código]]),"",VLOOKUP(Ventas[[#This Row],[Código]],Productos[],3,FALSE))</f>
        <v/>
      </c>
      <c r="E6654" s="22"/>
      <c r="F6654" s="1" t="str">
        <f>IF(ISBLANK(Ventas[[#This Row],[Código]]),"",VLOOKUP(Ventas[[#This Row],[Código]],Productos[],4,FALSE))</f>
        <v/>
      </c>
      <c r="G6654" s="1" t="str">
        <f>IF(ISBLANK(Ventas[[#This Row],[Código]]),"",VLOOKUP(Ventas[[#This Row],[Código]],Productos[],5,FALSE))</f>
        <v/>
      </c>
      <c r="H6654" s="23" t="str">
        <f>IF(ISBLANK(Ventas[[#This Row],[Código]]),"",Ventas[[#This Row],[Precio Unitario]]*Ventas[[#This Row],[Cantidad]])</f>
        <v/>
      </c>
      <c r="I6654" s="1" t="str">
        <f>IF(ISBLANK(Ventas[[#This Row],[Código]]),"",SUM(Ventas[[#This Row],[Monto]],I6653))</f>
        <v/>
      </c>
    </row>
    <row r="6655" spans="3:9" x14ac:dyDescent="0.25">
      <c r="C6655" t="str">
        <f>IF(ISBLANK(Ventas[[#This Row],[Código]]),"",VLOOKUP(Ventas[[#This Row],[Código]],Productos[],2,FALSE))</f>
        <v/>
      </c>
      <c r="D6655" t="str">
        <f>IF(ISBLANK(Ventas[[#This Row],[Código]]),"",VLOOKUP(Ventas[[#This Row],[Código]],Productos[],3,FALSE))</f>
        <v/>
      </c>
      <c r="E6655" s="22"/>
      <c r="F6655" s="1" t="str">
        <f>IF(ISBLANK(Ventas[[#This Row],[Código]]),"",VLOOKUP(Ventas[[#This Row],[Código]],Productos[],4,FALSE))</f>
        <v/>
      </c>
      <c r="G6655" s="1" t="str">
        <f>IF(ISBLANK(Ventas[[#This Row],[Código]]),"",VLOOKUP(Ventas[[#This Row],[Código]],Productos[],5,FALSE))</f>
        <v/>
      </c>
      <c r="H6655" s="23" t="str">
        <f>IF(ISBLANK(Ventas[[#This Row],[Código]]),"",Ventas[[#This Row],[Precio Unitario]]*Ventas[[#This Row],[Cantidad]])</f>
        <v/>
      </c>
      <c r="I6655" s="1" t="str">
        <f>IF(ISBLANK(Ventas[[#This Row],[Código]]),"",SUM(Ventas[[#This Row],[Monto]],I6654))</f>
        <v/>
      </c>
    </row>
    <row r="6656" spans="3:9" x14ac:dyDescent="0.25">
      <c r="C6656" t="str">
        <f>IF(ISBLANK(Ventas[[#This Row],[Código]]),"",VLOOKUP(Ventas[[#This Row],[Código]],Productos[],2,FALSE))</f>
        <v/>
      </c>
      <c r="D6656" t="str">
        <f>IF(ISBLANK(Ventas[[#This Row],[Código]]),"",VLOOKUP(Ventas[[#This Row],[Código]],Productos[],3,FALSE))</f>
        <v/>
      </c>
      <c r="E6656" s="22"/>
      <c r="F6656" s="1" t="str">
        <f>IF(ISBLANK(Ventas[[#This Row],[Código]]),"",VLOOKUP(Ventas[[#This Row],[Código]],Productos[],4,FALSE))</f>
        <v/>
      </c>
      <c r="G6656" s="1" t="str">
        <f>IF(ISBLANK(Ventas[[#This Row],[Código]]),"",VLOOKUP(Ventas[[#This Row],[Código]],Productos[],5,FALSE))</f>
        <v/>
      </c>
      <c r="H6656" s="23" t="str">
        <f>IF(ISBLANK(Ventas[[#This Row],[Código]]),"",Ventas[[#This Row],[Precio Unitario]]*Ventas[[#This Row],[Cantidad]])</f>
        <v/>
      </c>
      <c r="I6656" s="1" t="str">
        <f>IF(ISBLANK(Ventas[[#This Row],[Código]]),"",SUM(Ventas[[#This Row],[Monto]],I6655))</f>
        <v/>
      </c>
    </row>
    <row r="6657" spans="3:9" x14ac:dyDescent="0.25">
      <c r="C6657" t="str">
        <f>IF(ISBLANK(Ventas[[#This Row],[Código]]),"",VLOOKUP(Ventas[[#This Row],[Código]],Productos[],2,FALSE))</f>
        <v/>
      </c>
      <c r="D6657" t="str">
        <f>IF(ISBLANK(Ventas[[#This Row],[Código]]),"",VLOOKUP(Ventas[[#This Row],[Código]],Productos[],3,FALSE))</f>
        <v/>
      </c>
      <c r="E6657" s="22"/>
      <c r="F6657" s="1" t="str">
        <f>IF(ISBLANK(Ventas[[#This Row],[Código]]),"",VLOOKUP(Ventas[[#This Row],[Código]],Productos[],4,FALSE))</f>
        <v/>
      </c>
      <c r="G6657" s="1" t="str">
        <f>IF(ISBLANK(Ventas[[#This Row],[Código]]),"",VLOOKUP(Ventas[[#This Row],[Código]],Productos[],5,FALSE))</f>
        <v/>
      </c>
      <c r="H6657" s="23" t="str">
        <f>IF(ISBLANK(Ventas[[#This Row],[Código]]),"",Ventas[[#This Row],[Precio Unitario]]*Ventas[[#This Row],[Cantidad]])</f>
        <v/>
      </c>
      <c r="I6657" s="1" t="str">
        <f>IF(ISBLANK(Ventas[[#This Row],[Código]]),"",SUM(Ventas[[#This Row],[Monto]],I6656))</f>
        <v/>
      </c>
    </row>
    <row r="6658" spans="3:9" x14ac:dyDescent="0.25">
      <c r="C6658" t="str">
        <f>IF(ISBLANK(Ventas[[#This Row],[Código]]),"",VLOOKUP(Ventas[[#This Row],[Código]],Productos[],2,FALSE))</f>
        <v/>
      </c>
      <c r="D6658" t="str">
        <f>IF(ISBLANK(Ventas[[#This Row],[Código]]),"",VLOOKUP(Ventas[[#This Row],[Código]],Productos[],3,FALSE))</f>
        <v/>
      </c>
      <c r="E6658" s="22"/>
      <c r="F6658" s="1" t="str">
        <f>IF(ISBLANK(Ventas[[#This Row],[Código]]),"",VLOOKUP(Ventas[[#This Row],[Código]],Productos[],4,FALSE))</f>
        <v/>
      </c>
      <c r="G6658" s="1" t="str">
        <f>IF(ISBLANK(Ventas[[#This Row],[Código]]),"",VLOOKUP(Ventas[[#This Row],[Código]],Productos[],5,FALSE))</f>
        <v/>
      </c>
      <c r="H6658" s="23" t="str">
        <f>IF(ISBLANK(Ventas[[#This Row],[Código]]),"",Ventas[[#This Row],[Precio Unitario]]*Ventas[[#This Row],[Cantidad]])</f>
        <v/>
      </c>
      <c r="I6658" s="1" t="str">
        <f>IF(ISBLANK(Ventas[[#This Row],[Código]]),"",SUM(Ventas[[#This Row],[Monto]],I6657))</f>
        <v/>
      </c>
    </row>
    <row r="6659" spans="3:9" x14ac:dyDescent="0.25">
      <c r="C6659" t="str">
        <f>IF(ISBLANK(Ventas[[#This Row],[Código]]),"",VLOOKUP(Ventas[[#This Row],[Código]],Productos[],2,FALSE))</f>
        <v/>
      </c>
      <c r="D6659" t="str">
        <f>IF(ISBLANK(Ventas[[#This Row],[Código]]),"",VLOOKUP(Ventas[[#This Row],[Código]],Productos[],3,FALSE))</f>
        <v/>
      </c>
      <c r="E6659" s="22"/>
      <c r="F6659" s="1" t="str">
        <f>IF(ISBLANK(Ventas[[#This Row],[Código]]),"",VLOOKUP(Ventas[[#This Row],[Código]],Productos[],4,FALSE))</f>
        <v/>
      </c>
      <c r="G6659" s="1" t="str">
        <f>IF(ISBLANK(Ventas[[#This Row],[Código]]),"",VLOOKUP(Ventas[[#This Row],[Código]],Productos[],5,FALSE))</f>
        <v/>
      </c>
      <c r="H6659" s="23" t="str">
        <f>IF(ISBLANK(Ventas[[#This Row],[Código]]),"",Ventas[[#This Row],[Precio Unitario]]*Ventas[[#This Row],[Cantidad]])</f>
        <v/>
      </c>
      <c r="I6659" s="1" t="str">
        <f>IF(ISBLANK(Ventas[[#This Row],[Código]]),"",SUM(Ventas[[#This Row],[Monto]],I6658))</f>
        <v/>
      </c>
    </row>
    <row r="6660" spans="3:9" x14ac:dyDescent="0.25">
      <c r="C6660" t="str">
        <f>IF(ISBLANK(Ventas[[#This Row],[Código]]),"",VLOOKUP(Ventas[[#This Row],[Código]],Productos[],2,FALSE))</f>
        <v/>
      </c>
      <c r="D6660" t="str">
        <f>IF(ISBLANK(Ventas[[#This Row],[Código]]),"",VLOOKUP(Ventas[[#This Row],[Código]],Productos[],3,FALSE))</f>
        <v/>
      </c>
      <c r="E6660" s="22"/>
      <c r="F6660" s="1" t="str">
        <f>IF(ISBLANK(Ventas[[#This Row],[Código]]),"",VLOOKUP(Ventas[[#This Row],[Código]],Productos[],4,FALSE))</f>
        <v/>
      </c>
      <c r="G6660" s="1" t="str">
        <f>IF(ISBLANK(Ventas[[#This Row],[Código]]),"",VLOOKUP(Ventas[[#This Row],[Código]],Productos[],5,FALSE))</f>
        <v/>
      </c>
      <c r="H6660" s="23" t="str">
        <f>IF(ISBLANK(Ventas[[#This Row],[Código]]),"",Ventas[[#This Row],[Precio Unitario]]*Ventas[[#This Row],[Cantidad]])</f>
        <v/>
      </c>
      <c r="I6660" s="1" t="str">
        <f>IF(ISBLANK(Ventas[[#This Row],[Código]]),"",SUM(Ventas[[#This Row],[Monto]],I6659))</f>
        <v/>
      </c>
    </row>
    <row r="6661" spans="3:9" x14ac:dyDescent="0.25">
      <c r="C6661" t="str">
        <f>IF(ISBLANK(Ventas[[#This Row],[Código]]),"",VLOOKUP(Ventas[[#This Row],[Código]],Productos[],2,FALSE))</f>
        <v/>
      </c>
      <c r="D6661" t="str">
        <f>IF(ISBLANK(Ventas[[#This Row],[Código]]),"",VLOOKUP(Ventas[[#This Row],[Código]],Productos[],3,FALSE))</f>
        <v/>
      </c>
      <c r="E6661" s="22"/>
      <c r="F6661" s="1" t="str">
        <f>IF(ISBLANK(Ventas[[#This Row],[Código]]),"",VLOOKUP(Ventas[[#This Row],[Código]],Productos[],4,FALSE))</f>
        <v/>
      </c>
      <c r="G6661" s="1" t="str">
        <f>IF(ISBLANK(Ventas[[#This Row],[Código]]),"",VLOOKUP(Ventas[[#This Row],[Código]],Productos[],5,FALSE))</f>
        <v/>
      </c>
      <c r="H6661" s="23" t="str">
        <f>IF(ISBLANK(Ventas[[#This Row],[Código]]),"",Ventas[[#This Row],[Precio Unitario]]*Ventas[[#This Row],[Cantidad]])</f>
        <v/>
      </c>
      <c r="I6661" s="1" t="str">
        <f>IF(ISBLANK(Ventas[[#This Row],[Código]]),"",SUM(Ventas[[#This Row],[Monto]],I6660))</f>
        <v/>
      </c>
    </row>
    <row r="6662" spans="3:9" x14ac:dyDescent="0.25">
      <c r="C6662" t="str">
        <f>IF(ISBLANK(Ventas[[#This Row],[Código]]),"",VLOOKUP(Ventas[[#This Row],[Código]],Productos[],2,FALSE))</f>
        <v/>
      </c>
      <c r="D6662" t="str">
        <f>IF(ISBLANK(Ventas[[#This Row],[Código]]),"",VLOOKUP(Ventas[[#This Row],[Código]],Productos[],3,FALSE))</f>
        <v/>
      </c>
      <c r="E6662" s="22"/>
      <c r="F6662" s="1" t="str">
        <f>IF(ISBLANK(Ventas[[#This Row],[Código]]),"",VLOOKUP(Ventas[[#This Row],[Código]],Productos[],4,FALSE))</f>
        <v/>
      </c>
      <c r="G6662" s="1" t="str">
        <f>IF(ISBLANK(Ventas[[#This Row],[Código]]),"",VLOOKUP(Ventas[[#This Row],[Código]],Productos[],5,FALSE))</f>
        <v/>
      </c>
      <c r="H6662" s="23" t="str">
        <f>IF(ISBLANK(Ventas[[#This Row],[Código]]),"",Ventas[[#This Row],[Precio Unitario]]*Ventas[[#This Row],[Cantidad]])</f>
        <v/>
      </c>
      <c r="I6662" s="1" t="str">
        <f>IF(ISBLANK(Ventas[[#This Row],[Código]]),"",SUM(Ventas[[#This Row],[Monto]],I6661))</f>
        <v/>
      </c>
    </row>
    <row r="6663" spans="3:9" x14ac:dyDescent="0.25">
      <c r="C6663" t="str">
        <f>IF(ISBLANK(Ventas[[#This Row],[Código]]),"",VLOOKUP(Ventas[[#This Row],[Código]],Productos[],2,FALSE))</f>
        <v/>
      </c>
      <c r="D6663" t="str">
        <f>IF(ISBLANK(Ventas[[#This Row],[Código]]),"",VLOOKUP(Ventas[[#This Row],[Código]],Productos[],3,FALSE))</f>
        <v/>
      </c>
      <c r="E6663" s="22"/>
      <c r="F6663" s="1" t="str">
        <f>IF(ISBLANK(Ventas[[#This Row],[Código]]),"",VLOOKUP(Ventas[[#This Row],[Código]],Productos[],4,FALSE))</f>
        <v/>
      </c>
      <c r="G6663" s="1" t="str">
        <f>IF(ISBLANK(Ventas[[#This Row],[Código]]),"",VLOOKUP(Ventas[[#This Row],[Código]],Productos[],5,FALSE))</f>
        <v/>
      </c>
      <c r="H6663" s="23" t="str">
        <f>IF(ISBLANK(Ventas[[#This Row],[Código]]),"",Ventas[[#This Row],[Precio Unitario]]*Ventas[[#This Row],[Cantidad]])</f>
        <v/>
      </c>
      <c r="I6663" s="1" t="str">
        <f>IF(ISBLANK(Ventas[[#This Row],[Código]]),"",SUM(Ventas[[#This Row],[Monto]],I6662))</f>
        <v/>
      </c>
    </row>
    <row r="6664" spans="3:9" x14ac:dyDescent="0.25">
      <c r="C6664" t="str">
        <f>IF(ISBLANK(Ventas[[#This Row],[Código]]),"",VLOOKUP(Ventas[[#This Row],[Código]],Productos[],2,FALSE))</f>
        <v/>
      </c>
      <c r="D6664" t="str">
        <f>IF(ISBLANK(Ventas[[#This Row],[Código]]),"",VLOOKUP(Ventas[[#This Row],[Código]],Productos[],3,FALSE))</f>
        <v/>
      </c>
      <c r="E6664" s="22"/>
      <c r="F6664" s="1" t="str">
        <f>IF(ISBLANK(Ventas[[#This Row],[Código]]),"",VLOOKUP(Ventas[[#This Row],[Código]],Productos[],4,FALSE))</f>
        <v/>
      </c>
      <c r="G6664" s="1" t="str">
        <f>IF(ISBLANK(Ventas[[#This Row],[Código]]),"",VLOOKUP(Ventas[[#This Row],[Código]],Productos[],5,FALSE))</f>
        <v/>
      </c>
      <c r="H6664" s="23" t="str">
        <f>IF(ISBLANK(Ventas[[#This Row],[Código]]),"",Ventas[[#This Row],[Precio Unitario]]*Ventas[[#This Row],[Cantidad]])</f>
        <v/>
      </c>
      <c r="I6664" s="1" t="str">
        <f>IF(ISBLANK(Ventas[[#This Row],[Código]]),"",SUM(Ventas[[#This Row],[Monto]],I6663))</f>
        <v/>
      </c>
    </row>
    <row r="6665" spans="3:9" x14ac:dyDescent="0.25">
      <c r="C6665" t="str">
        <f>IF(ISBLANK(Ventas[[#This Row],[Código]]),"",VLOOKUP(Ventas[[#This Row],[Código]],Productos[],2,FALSE))</f>
        <v/>
      </c>
      <c r="D6665" t="str">
        <f>IF(ISBLANK(Ventas[[#This Row],[Código]]),"",VLOOKUP(Ventas[[#This Row],[Código]],Productos[],3,FALSE))</f>
        <v/>
      </c>
      <c r="E6665" s="22"/>
      <c r="F6665" s="1" t="str">
        <f>IF(ISBLANK(Ventas[[#This Row],[Código]]),"",VLOOKUP(Ventas[[#This Row],[Código]],Productos[],4,FALSE))</f>
        <v/>
      </c>
      <c r="G6665" s="1" t="str">
        <f>IF(ISBLANK(Ventas[[#This Row],[Código]]),"",VLOOKUP(Ventas[[#This Row],[Código]],Productos[],5,FALSE))</f>
        <v/>
      </c>
      <c r="H6665" s="23" t="str">
        <f>IF(ISBLANK(Ventas[[#This Row],[Código]]),"",Ventas[[#This Row],[Precio Unitario]]*Ventas[[#This Row],[Cantidad]])</f>
        <v/>
      </c>
      <c r="I6665" s="1" t="str">
        <f>IF(ISBLANK(Ventas[[#This Row],[Código]]),"",SUM(Ventas[[#This Row],[Monto]],I6664))</f>
        <v/>
      </c>
    </row>
    <row r="6666" spans="3:9" x14ac:dyDescent="0.25">
      <c r="C6666" t="str">
        <f>IF(ISBLANK(Ventas[[#This Row],[Código]]),"",VLOOKUP(Ventas[[#This Row],[Código]],Productos[],2,FALSE))</f>
        <v/>
      </c>
      <c r="D6666" t="str">
        <f>IF(ISBLANK(Ventas[[#This Row],[Código]]),"",VLOOKUP(Ventas[[#This Row],[Código]],Productos[],3,FALSE))</f>
        <v/>
      </c>
      <c r="E6666" s="22"/>
      <c r="F6666" s="1" t="str">
        <f>IF(ISBLANK(Ventas[[#This Row],[Código]]),"",VLOOKUP(Ventas[[#This Row],[Código]],Productos[],4,FALSE))</f>
        <v/>
      </c>
      <c r="G6666" s="1" t="str">
        <f>IF(ISBLANK(Ventas[[#This Row],[Código]]),"",VLOOKUP(Ventas[[#This Row],[Código]],Productos[],5,FALSE))</f>
        <v/>
      </c>
      <c r="H6666" s="23" t="str">
        <f>IF(ISBLANK(Ventas[[#This Row],[Código]]),"",Ventas[[#This Row],[Precio Unitario]]*Ventas[[#This Row],[Cantidad]])</f>
        <v/>
      </c>
      <c r="I6666" s="1" t="str">
        <f>IF(ISBLANK(Ventas[[#This Row],[Código]]),"",SUM(Ventas[[#This Row],[Monto]],I6665))</f>
        <v/>
      </c>
    </row>
    <row r="6667" spans="3:9" x14ac:dyDescent="0.25">
      <c r="C6667" t="str">
        <f>IF(ISBLANK(Ventas[[#This Row],[Código]]),"",VLOOKUP(Ventas[[#This Row],[Código]],Productos[],2,FALSE))</f>
        <v/>
      </c>
      <c r="D6667" t="str">
        <f>IF(ISBLANK(Ventas[[#This Row],[Código]]),"",VLOOKUP(Ventas[[#This Row],[Código]],Productos[],3,FALSE))</f>
        <v/>
      </c>
      <c r="E6667" s="22"/>
      <c r="F6667" s="1" t="str">
        <f>IF(ISBLANK(Ventas[[#This Row],[Código]]),"",VLOOKUP(Ventas[[#This Row],[Código]],Productos[],4,FALSE))</f>
        <v/>
      </c>
      <c r="G6667" s="1" t="str">
        <f>IF(ISBLANK(Ventas[[#This Row],[Código]]),"",VLOOKUP(Ventas[[#This Row],[Código]],Productos[],5,FALSE))</f>
        <v/>
      </c>
      <c r="H6667" s="23" t="str">
        <f>IF(ISBLANK(Ventas[[#This Row],[Código]]),"",Ventas[[#This Row],[Precio Unitario]]*Ventas[[#This Row],[Cantidad]])</f>
        <v/>
      </c>
      <c r="I6667" s="1" t="str">
        <f>IF(ISBLANK(Ventas[[#This Row],[Código]]),"",SUM(Ventas[[#This Row],[Monto]],I6666))</f>
        <v/>
      </c>
    </row>
    <row r="6668" spans="3:9" x14ac:dyDescent="0.25">
      <c r="C6668" t="str">
        <f>IF(ISBLANK(Ventas[[#This Row],[Código]]),"",VLOOKUP(Ventas[[#This Row],[Código]],Productos[],2,FALSE))</f>
        <v/>
      </c>
      <c r="D6668" t="str">
        <f>IF(ISBLANK(Ventas[[#This Row],[Código]]),"",VLOOKUP(Ventas[[#This Row],[Código]],Productos[],3,FALSE))</f>
        <v/>
      </c>
      <c r="E6668" s="22"/>
      <c r="F6668" s="1" t="str">
        <f>IF(ISBLANK(Ventas[[#This Row],[Código]]),"",VLOOKUP(Ventas[[#This Row],[Código]],Productos[],4,FALSE))</f>
        <v/>
      </c>
      <c r="G6668" s="1" t="str">
        <f>IF(ISBLANK(Ventas[[#This Row],[Código]]),"",VLOOKUP(Ventas[[#This Row],[Código]],Productos[],5,FALSE))</f>
        <v/>
      </c>
      <c r="H6668" s="23" t="str">
        <f>IF(ISBLANK(Ventas[[#This Row],[Código]]),"",Ventas[[#This Row],[Precio Unitario]]*Ventas[[#This Row],[Cantidad]])</f>
        <v/>
      </c>
      <c r="I6668" s="1" t="str">
        <f>IF(ISBLANK(Ventas[[#This Row],[Código]]),"",SUM(Ventas[[#This Row],[Monto]],I6667))</f>
        <v/>
      </c>
    </row>
    <row r="6669" spans="3:9" x14ac:dyDescent="0.25">
      <c r="C6669" t="str">
        <f>IF(ISBLANK(Ventas[[#This Row],[Código]]),"",VLOOKUP(Ventas[[#This Row],[Código]],Productos[],2,FALSE))</f>
        <v/>
      </c>
      <c r="D6669" t="str">
        <f>IF(ISBLANK(Ventas[[#This Row],[Código]]),"",VLOOKUP(Ventas[[#This Row],[Código]],Productos[],3,FALSE))</f>
        <v/>
      </c>
      <c r="E6669" s="22"/>
      <c r="F6669" s="1" t="str">
        <f>IF(ISBLANK(Ventas[[#This Row],[Código]]),"",VLOOKUP(Ventas[[#This Row],[Código]],Productos[],4,FALSE))</f>
        <v/>
      </c>
      <c r="G6669" s="1" t="str">
        <f>IF(ISBLANK(Ventas[[#This Row],[Código]]),"",VLOOKUP(Ventas[[#This Row],[Código]],Productos[],5,FALSE))</f>
        <v/>
      </c>
      <c r="H6669" s="23" t="str">
        <f>IF(ISBLANK(Ventas[[#This Row],[Código]]),"",Ventas[[#This Row],[Precio Unitario]]*Ventas[[#This Row],[Cantidad]])</f>
        <v/>
      </c>
      <c r="I6669" s="1" t="str">
        <f>IF(ISBLANK(Ventas[[#This Row],[Código]]),"",SUM(Ventas[[#This Row],[Monto]],I6668))</f>
        <v/>
      </c>
    </row>
    <row r="6670" spans="3:9" x14ac:dyDescent="0.25">
      <c r="C6670" t="str">
        <f>IF(ISBLANK(Ventas[[#This Row],[Código]]),"",VLOOKUP(Ventas[[#This Row],[Código]],Productos[],2,FALSE))</f>
        <v/>
      </c>
      <c r="D6670" t="str">
        <f>IF(ISBLANK(Ventas[[#This Row],[Código]]),"",VLOOKUP(Ventas[[#This Row],[Código]],Productos[],3,FALSE))</f>
        <v/>
      </c>
      <c r="E6670" s="22"/>
      <c r="F6670" s="1" t="str">
        <f>IF(ISBLANK(Ventas[[#This Row],[Código]]),"",VLOOKUP(Ventas[[#This Row],[Código]],Productos[],4,FALSE))</f>
        <v/>
      </c>
      <c r="G6670" s="1" t="str">
        <f>IF(ISBLANK(Ventas[[#This Row],[Código]]),"",VLOOKUP(Ventas[[#This Row],[Código]],Productos[],5,FALSE))</f>
        <v/>
      </c>
      <c r="H6670" s="23" t="str">
        <f>IF(ISBLANK(Ventas[[#This Row],[Código]]),"",Ventas[[#This Row],[Precio Unitario]]*Ventas[[#This Row],[Cantidad]])</f>
        <v/>
      </c>
      <c r="I6670" s="1" t="str">
        <f>IF(ISBLANK(Ventas[[#This Row],[Código]]),"",SUM(Ventas[[#This Row],[Monto]],I6669))</f>
        <v/>
      </c>
    </row>
    <row r="6671" spans="3:9" x14ac:dyDescent="0.25">
      <c r="C6671" t="str">
        <f>IF(ISBLANK(Ventas[[#This Row],[Código]]),"",VLOOKUP(Ventas[[#This Row],[Código]],Productos[],2,FALSE))</f>
        <v/>
      </c>
      <c r="D6671" t="str">
        <f>IF(ISBLANK(Ventas[[#This Row],[Código]]),"",VLOOKUP(Ventas[[#This Row],[Código]],Productos[],3,FALSE))</f>
        <v/>
      </c>
      <c r="E6671" s="22"/>
      <c r="F6671" s="1" t="str">
        <f>IF(ISBLANK(Ventas[[#This Row],[Código]]),"",VLOOKUP(Ventas[[#This Row],[Código]],Productos[],4,FALSE))</f>
        <v/>
      </c>
      <c r="G6671" s="1" t="str">
        <f>IF(ISBLANK(Ventas[[#This Row],[Código]]),"",VLOOKUP(Ventas[[#This Row],[Código]],Productos[],5,FALSE))</f>
        <v/>
      </c>
      <c r="H6671" s="23" t="str">
        <f>IF(ISBLANK(Ventas[[#This Row],[Código]]),"",Ventas[[#This Row],[Precio Unitario]]*Ventas[[#This Row],[Cantidad]])</f>
        <v/>
      </c>
      <c r="I6671" s="1" t="str">
        <f>IF(ISBLANK(Ventas[[#This Row],[Código]]),"",SUM(Ventas[[#This Row],[Monto]],I6670))</f>
        <v/>
      </c>
    </row>
    <row r="6672" spans="3:9" x14ac:dyDescent="0.25">
      <c r="C6672" t="str">
        <f>IF(ISBLANK(Ventas[[#This Row],[Código]]),"",VLOOKUP(Ventas[[#This Row],[Código]],Productos[],2,FALSE))</f>
        <v/>
      </c>
      <c r="D6672" t="str">
        <f>IF(ISBLANK(Ventas[[#This Row],[Código]]),"",VLOOKUP(Ventas[[#This Row],[Código]],Productos[],3,FALSE))</f>
        <v/>
      </c>
      <c r="E6672" s="22"/>
      <c r="F6672" s="1" t="str">
        <f>IF(ISBLANK(Ventas[[#This Row],[Código]]),"",VLOOKUP(Ventas[[#This Row],[Código]],Productos[],4,FALSE))</f>
        <v/>
      </c>
      <c r="G6672" s="1" t="str">
        <f>IF(ISBLANK(Ventas[[#This Row],[Código]]),"",VLOOKUP(Ventas[[#This Row],[Código]],Productos[],5,FALSE))</f>
        <v/>
      </c>
      <c r="H6672" s="23" t="str">
        <f>IF(ISBLANK(Ventas[[#This Row],[Código]]),"",Ventas[[#This Row],[Precio Unitario]]*Ventas[[#This Row],[Cantidad]])</f>
        <v/>
      </c>
      <c r="I6672" s="1" t="str">
        <f>IF(ISBLANK(Ventas[[#This Row],[Código]]),"",SUM(Ventas[[#This Row],[Monto]],I6671))</f>
        <v/>
      </c>
    </row>
    <row r="6673" spans="3:9" x14ac:dyDescent="0.25">
      <c r="C6673" t="str">
        <f>IF(ISBLANK(Ventas[[#This Row],[Código]]),"",VLOOKUP(Ventas[[#This Row],[Código]],Productos[],2,FALSE))</f>
        <v/>
      </c>
      <c r="D6673" t="str">
        <f>IF(ISBLANK(Ventas[[#This Row],[Código]]),"",VLOOKUP(Ventas[[#This Row],[Código]],Productos[],3,FALSE))</f>
        <v/>
      </c>
      <c r="E6673" s="22"/>
      <c r="F6673" s="1" t="str">
        <f>IF(ISBLANK(Ventas[[#This Row],[Código]]),"",VLOOKUP(Ventas[[#This Row],[Código]],Productos[],4,FALSE))</f>
        <v/>
      </c>
      <c r="G6673" s="1" t="str">
        <f>IF(ISBLANK(Ventas[[#This Row],[Código]]),"",VLOOKUP(Ventas[[#This Row],[Código]],Productos[],5,FALSE))</f>
        <v/>
      </c>
      <c r="H6673" s="23" t="str">
        <f>IF(ISBLANK(Ventas[[#This Row],[Código]]),"",Ventas[[#This Row],[Precio Unitario]]*Ventas[[#This Row],[Cantidad]])</f>
        <v/>
      </c>
      <c r="I6673" s="1" t="str">
        <f>IF(ISBLANK(Ventas[[#This Row],[Código]]),"",SUM(Ventas[[#This Row],[Monto]],I6672))</f>
        <v/>
      </c>
    </row>
    <row r="6674" spans="3:9" x14ac:dyDescent="0.25">
      <c r="C6674" t="str">
        <f>IF(ISBLANK(Ventas[[#This Row],[Código]]),"",VLOOKUP(Ventas[[#This Row],[Código]],Productos[],2,FALSE))</f>
        <v/>
      </c>
      <c r="D6674" t="str">
        <f>IF(ISBLANK(Ventas[[#This Row],[Código]]),"",VLOOKUP(Ventas[[#This Row],[Código]],Productos[],3,FALSE))</f>
        <v/>
      </c>
      <c r="E6674" s="22"/>
      <c r="F6674" s="1" t="str">
        <f>IF(ISBLANK(Ventas[[#This Row],[Código]]),"",VLOOKUP(Ventas[[#This Row],[Código]],Productos[],4,FALSE))</f>
        <v/>
      </c>
      <c r="G6674" s="1" t="str">
        <f>IF(ISBLANK(Ventas[[#This Row],[Código]]),"",VLOOKUP(Ventas[[#This Row],[Código]],Productos[],5,FALSE))</f>
        <v/>
      </c>
      <c r="H6674" s="23" t="str">
        <f>IF(ISBLANK(Ventas[[#This Row],[Código]]),"",Ventas[[#This Row],[Precio Unitario]]*Ventas[[#This Row],[Cantidad]])</f>
        <v/>
      </c>
      <c r="I6674" s="1" t="str">
        <f>IF(ISBLANK(Ventas[[#This Row],[Código]]),"",SUM(Ventas[[#This Row],[Monto]],I6673))</f>
        <v/>
      </c>
    </row>
    <row r="6675" spans="3:9" x14ac:dyDescent="0.25">
      <c r="C6675" t="str">
        <f>IF(ISBLANK(Ventas[[#This Row],[Código]]),"",VLOOKUP(Ventas[[#This Row],[Código]],Productos[],2,FALSE))</f>
        <v/>
      </c>
      <c r="D6675" t="str">
        <f>IF(ISBLANK(Ventas[[#This Row],[Código]]),"",VLOOKUP(Ventas[[#This Row],[Código]],Productos[],3,FALSE))</f>
        <v/>
      </c>
      <c r="E6675" s="22"/>
      <c r="F6675" s="1" t="str">
        <f>IF(ISBLANK(Ventas[[#This Row],[Código]]),"",VLOOKUP(Ventas[[#This Row],[Código]],Productos[],4,FALSE))</f>
        <v/>
      </c>
      <c r="G6675" s="1" t="str">
        <f>IF(ISBLANK(Ventas[[#This Row],[Código]]),"",VLOOKUP(Ventas[[#This Row],[Código]],Productos[],5,FALSE))</f>
        <v/>
      </c>
      <c r="H6675" s="23" t="str">
        <f>IF(ISBLANK(Ventas[[#This Row],[Código]]),"",Ventas[[#This Row],[Precio Unitario]]*Ventas[[#This Row],[Cantidad]])</f>
        <v/>
      </c>
      <c r="I6675" s="1" t="str">
        <f>IF(ISBLANK(Ventas[[#This Row],[Código]]),"",SUM(Ventas[[#This Row],[Monto]],I6674))</f>
        <v/>
      </c>
    </row>
    <row r="6676" spans="3:9" x14ac:dyDescent="0.25">
      <c r="C6676" t="str">
        <f>IF(ISBLANK(Ventas[[#This Row],[Código]]),"",VLOOKUP(Ventas[[#This Row],[Código]],Productos[],2,FALSE))</f>
        <v/>
      </c>
      <c r="D6676" t="str">
        <f>IF(ISBLANK(Ventas[[#This Row],[Código]]),"",VLOOKUP(Ventas[[#This Row],[Código]],Productos[],3,FALSE))</f>
        <v/>
      </c>
      <c r="E6676" s="22"/>
      <c r="F6676" s="1" t="str">
        <f>IF(ISBLANK(Ventas[[#This Row],[Código]]),"",VLOOKUP(Ventas[[#This Row],[Código]],Productos[],4,FALSE))</f>
        <v/>
      </c>
      <c r="G6676" s="1" t="str">
        <f>IF(ISBLANK(Ventas[[#This Row],[Código]]),"",VLOOKUP(Ventas[[#This Row],[Código]],Productos[],5,FALSE))</f>
        <v/>
      </c>
      <c r="H6676" s="23" t="str">
        <f>IF(ISBLANK(Ventas[[#This Row],[Código]]),"",Ventas[[#This Row],[Precio Unitario]]*Ventas[[#This Row],[Cantidad]])</f>
        <v/>
      </c>
      <c r="I6676" s="1" t="str">
        <f>IF(ISBLANK(Ventas[[#This Row],[Código]]),"",SUM(Ventas[[#This Row],[Monto]],I6675))</f>
        <v/>
      </c>
    </row>
    <row r="6677" spans="3:9" x14ac:dyDescent="0.25">
      <c r="C6677" t="str">
        <f>IF(ISBLANK(Ventas[[#This Row],[Código]]),"",VLOOKUP(Ventas[[#This Row],[Código]],Productos[],2,FALSE))</f>
        <v/>
      </c>
      <c r="D6677" t="str">
        <f>IF(ISBLANK(Ventas[[#This Row],[Código]]),"",VLOOKUP(Ventas[[#This Row],[Código]],Productos[],3,FALSE))</f>
        <v/>
      </c>
      <c r="E6677" s="22"/>
      <c r="F6677" s="1" t="str">
        <f>IF(ISBLANK(Ventas[[#This Row],[Código]]),"",VLOOKUP(Ventas[[#This Row],[Código]],Productos[],4,FALSE))</f>
        <v/>
      </c>
      <c r="G6677" s="1" t="str">
        <f>IF(ISBLANK(Ventas[[#This Row],[Código]]),"",VLOOKUP(Ventas[[#This Row],[Código]],Productos[],5,FALSE))</f>
        <v/>
      </c>
      <c r="H6677" s="23" t="str">
        <f>IF(ISBLANK(Ventas[[#This Row],[Código]]),"",Ventas[[#This Row],[Precio Unitario]]*Ventas[[#This Row],[Cantidad]])</f>
        <v/>
      </c>
      <c r="I6677" s="1" t="str">
        <f>IF(ISBLANK(Ventas[[#This Row],[Código]]),"",SUM(Ventas[[#This Row],[Monto]],I6676))</f>
        <v/>
      </c>
    </row>
    <row r="6678" spans="3:9" x14ac:dyDescent="0.25">
      <c r="C6678" t="str">
        <f>IF(ISBLANK(Ventas[[#This Row],[Código]]),"",VLOOKUP(Ventas[[#This Row],[Código]],Productos[],2,FALSE))</f>
        <v/>
      </c>
      <c r="D6678" t="str">
        <f>IF(ISBLANK(Ventas[[#This Row],[Código]]),"",VLOOKUP(Ventas[[#This Row],[Código]],Productos[],3,FALSE))</f>
        <v/>
      </c>
      <c r="E6678" s="22"/>
      <c r="F6678" s="1" t="str">
        <f>IF(ISBLANK(Ventas[[#This Row],[Código]]),"",VLOOKUP(Ventas[[#This Row],[Código]],Productos[],4,FALSE))</f>
        <v/>
      </c>
      <c r="G6678" s="1" t="str">
        <f>IF(ISBLANK(Ventas[[#This Row],[Código]]),"",VLOOKUP(Ventas[[#This Row],[Código]],Productos[],5,FALSE))</f>
        <v/>
      </c>
      <c r="H6678" s="23" t="str">
        <f>IF(ISBLANK(Ventas[[#This Row],[Código]]),"",Ventas[[#This Row],[Precio Unitario]]*Ventas[[#This Row],[Cantidad]])</f>
        <v/>
      </c>
      <c r="I6678" s="1" t="str">
        <f>IF(ISBLANK(Ventas[[#This Row],[Código]]),"",SUM(Ventas[[#This Row],[Monto]],I6677))</f>
        <v/>
      </c>
    </row>
    <row r="6679" spans="3:9" x14ac:dyDescent="0.25">
      <c r="C6679" t="str">
        <f>IF(ISBLANK(Ventas[[#This Row],[Código]]),"",VLOOKUP(Ventas[[#This Row],[Código]],Productos[],2,FALSE))</f>
        <v/>
      </c>
      <c r="D6679" t="str">
        <f>IF(ISBLANK(Ventas[[#This Row],[Código]]),"",VLOOKUP(Ventas[[#This Row],[Código]],Productos[],3,FALSE))</f>
        <v/>
      </c>
      <c r="E6679" s="22"/>
      <c r="F6679" s="1" t="str">
        <f>IF(ISBLANK(Ventas[[#This Row],[Código]]),"",VLOOKUP(Ventas[[#This Row],[Código]],Productos[],4,FALSE))</f>
        <v/>
      </c>
      <c r="G6679" s="1" t="str">
        <f>IF(ISBLANK(Ventas[[#This Row],[Código]]),"",VLOOKUP(Ventas[[#This Row],[Código]],Productos[],5,FALSE))</f>
        <v/>
      </c>
      <c r="H6679" s="23" t="str">
        <f>IF(ISBLANK(Ventas[[#This Row],[Código]]),"",Ventas[[#This Row],[Precio Unitario]]*Ventas[[#This Row],[Cantidad]])</f>
        <v/>
      </c>
      <c r="I6679" s="1" t="str">
        <f>IF(ISBLANK(Ventas[[#This Row],[Código]]),"",SUM(Ventas[[#This Row],[Monto]],I6678))</f>
        <v/>
      </c>
    </row>
    <row r="6680" spans="3:9" x14ac:dyDescent="0.25">
      <c r="C6680" t="str">
        <f>IF(ISBLANK(Ventas[[#This Row],[Código]]),"",VLOOKUP(Ventas[[#This Row],[Código]],Productos[],2,FALSE))</f>
        <v/>
      </c>
      <c r="D6680" t="str">
        <f>IF(ISBLANK(Ventas[[#This Row],[Código]]),"",VLOOKUP(Ventas[[#This Row],[Código]],Productos[],3,FALSE))</f>
        <v/>
      </c>
      <c r="E6680" s="22"/>
      <c r="F6680" s="1" t="str">
        <f>IF(ISBLANK(Ventas[[#This Row],[Código]]),"",VLOOKUP(Ventas[[#This Row],[Código]],Productos[],4,FALSE))</f>
        <v/>
      </c>
      <c r="G6680" s="1" t="str">
        <f>IF(ISBLANK(Ventas[[#This Row],[Código]]),"",VLOOKUP(Ventas[[#This Row],[Código]],Productos[],5,FALSE))</f>
        <v/>
      </c>
      <c r="H6680" s="23" t="str">
        <f>IF(ISBLANK(Ventas[[#This Row],[Código]]),"",Ventas[[#This Row],[Precio Unitario]]*Ventas[[#This Row],[Cantidad]])</f>
        <v/>
      </c>
      <c r="I6680" s="1" t="str">
        <f>IF(ISBLANK(Ventas[[#This Row],[Código]]),"",SUM(Ventas[[#This Row],[Monto]],I6679))</f>
        <v/>
      </c>
    </row>
    <row r="6681" spans="3:9" x14ac:dyDescent="0.25">
      <c r="C6681" t="str">
        <f>IF(ISBLANK(Ventas[[#This Row],[Código]]),"",VLOOKUP(Ventas[[#This Row],[Código]],Productos[],2,FALSE))</f>
        <v/>
      </c>
      <c r="D6681" t="str">
        <f>IF(ISBLANK(Ventas[[#This Row],[Código]]),"",VLOOKUP(Ventas[[#This Row],[Código]],Productos[],3,FALSE))</f>
        <v/>
      </c>
      <c r="E6681" s="22"/>
      <c r="F6681" s="1" t="str">
        <f>IF(ISBLANK(Ventas[[#This Row],[Código]]),"",VLOOKUP(Ventas[[#This Row],[Código]],Productos[],4,FALSE))</f>
        <v/>
      </c>
      <c r="G6681" s="1" t="str">
        <f>IF(ISBLANK(Ventas[[#This Row],[Código]]),"",VLOOKUP(Ventas[[#This Row],[Código]],Productos[],5,FALSE))</f>
        <v/>
      </c>
      <c r="H6681" s="23" t="str">
        <f>IF(ISBLANK(Ventas[[#This Row],[Código]]),"",Ventas[[#This Row],[Precio Unitario]]*Ventas[[#This Row],[Cantidad]])</f>
        <v/>
      </c>
      <c r="I6681" s="1" t="str">
        <f>IF(ISBLANK(Ventas[[#This Row],[Código]]),"",SUM(Ventas[[#This Row],[Monto]],I6680))</f>
        <v/>
      </c>
    </row>
    <row r="6682" spans="3:9" x14ac:dyDescent="0.25">
      <c r="C6682" t="str">
        <f>IF(ISBLANK(Ventas[[#This Row],[Código]]),"",VLOOKUP(Ventas[[#This Row],[Código]],Productos[],2,FALSE))</f>
        <v/>
      </c>
      <c r="D6682" t="str">
        <f>IF(ISBLANK(Ventas[[#This Row],[Código]]),"",VLOOKUP(Ventas[[#This Row],[Código]],Productos[],3,FALSE))</f>
        <v/>
      </c>
      <c r="E6682" s="22"/>
      <c r="F6682" s="1" t="str">
        <f>IF(ISBLANK(Ventas[[#This Row],[Código]]),"",VLOOKUP(Ventas[[#This Row],[Código]],Productos[],4,FALSE))</f>
        <v/>
      </c>
      <c r="G6682" s="1" t="str">
        <f>IF(ISBLANK(Ventas[[#This Row],[Código]]),"",VLOOKUP(Ventas[[#This Row],[Código]],Productos[],5,FALSE))</f>
        <v/>
      </c>
      <c r="H6682" s="23" t="str">
        <f>IF(ISBLANK(Ventas[[#This Row],[Código]]),"",Ventas[[#This Row],[Precio Unitario]]*Ventas[[#This Row],[Cantidad]])</f>
        <v/>
      </c>
      <c r="I6682" s="1" t="str">
        <f>IF(ISBLANK(Ventas[[#This Row],[Código]]),"",SUM(Ventas[[#This Row],[Monto]],I6681))</f>
        <v/>
      </c>
    </row>
    <row r="6683" spans="3:9" x14ac:dyDescent="0.25">
      <c r="C6683" t="str">
        <f>IF(ISBLANK(Ventas[[#This Row],[Código]]),"",VLOOKUP(Ventas[[#This Row],[Código]],Productos[],2,FALSE))</f>
        <v/>
      </c>
      <c r="D6683" t="str">
        <f>IF(ISBLANK(Ventas[[#This Row],[Código]]),"",VLOOKUP(Ventas[[#This Row],[Código]],Productos[],3,FALSE))</f>
        <v/>
      </c>
      <c r="E6683" s="22"/>
      <c r="F6683" s="1" t="str">
        <f>IF(ISBLANK(Ventas[[#This Row],[Código]]),"",VLOOKUP(Ventas[[#This Row],[Código]],Productos[],4,FALSE))</f>
        <v/>
      </c>
      <c r="G6683" s="1" t="str">
        <f>IF(ISBLANK(Ventas[[#This Row],[Código]]),"",VLOOKUP(Ventas[[#This Row],[Código]],Productos[],5,FALSE))</f>
        <v/>
      </c>
      <c r="H6683" s="23" t="str">
        <f>IF(ISBLANK(Ventas[[#This Row],[Código]]),"",Ventas[[#This Row],[Precio Unitario]]*Ventas[[#This Row],[Cantidad]])</f>
        <v/>
      </c>
      <c r="I6683" s="1" t="str">
        <f>IF(ISBLANK(Ventas[[#This Row],[Código]]),"",SUM(Ventas[[#This Row],[Monto]],I6682))</f>
        <v/>
      </c>
    </row>
    <row r="6684" spans="3:9" x14ac:dyDescent="0.25">
      <c r="C6684" t="str">
        <f>IF(ISBLANK(Ventas[[#This Row],[Código]]),"",VLOOKUP(Ventas[[#This Row],[Código]],Productos[],2,FALSE))</f>
        <v/>
      </c>
      <c r="D6684" t="str">
        <f>IF(ISBLANK(Ventas[[#This Row],[Código]]),"",VLOOKUP(Ventas[[#This Row],[Código]],Productos[],3,FALSE))</f>
        <v/>
      </c>
      <c r="E6684" s="22"/>
      <c r="F6684" s="1" t="str">
        <f>IF(ISBLANK(Ventas[[#This Row],[Código]]),"",VLOOKUP(Ventas[[#This Row],[Código]],Productos[],4,FALSE))</f>
        <v/>
      </c>
      <c r="G6684" s="1" t="str">
        <f>IF(ISBLANK(Ventas[[#This Row],[Código]]),"",VLOOKUP(Ventas[[#This Row],[Código]],Productos[],5,FALSE))</f>
        <v/>
      </c>
      <c r="H6684" s="23" t="str">
        <f>IF(ISBLANK(Ventas[[#This Row],[Código]]),"",Ventas[[#This Row],[Precio Unitario]]*Ventas[[#This Row],[Cantidad]])</f>
        <v/>
      </c>
      <c r="I6684" s="1" t="str">
        <f>IF(ISBLANK(Ventas[[#This Row],[Código]]),"",SUM(Ventas[[#This Row],[Monto]],I6683))</f>
        <v/>
      </c>
    </row>
    <row r="6685" spans="3:9" x14ac:dyDescent="0.25">
      <c r="C6685" t="str">
        <f>IF(ISBLANK(Ventas[[#This Row],[Código]]),"",VLOOKUP(Ventas[[#This Row],[Código]],Productos[],2,FALSE))</f>
        <v/>
      </c>
      <c r="D6685" t="str">
        <f>IF(ISBLANK(Ventas[[#This Row],[Código]]),"",VLOOKUP(Ventas[[#This Row],[Código]],Productos[],3,FALSE))</f>
        <v/>
      </c>
      <c r="E6685" s="22"/>
      <c r="F6685" s="1" t="str">
        <f>IF(ISBLANK(Ventas[[#This Row],[Código]]),"",VLOOKUP(Ventas[[#This Row],[Código]],Productos[],4,FALSE))</f>
        <v/>
      </c>
      <c r="G6685" s="1" t="str">
        <f>IF(ISBLANK(Ventas[[#This Row],[Código]]),"",VLOOKUP(Ventas[[#This Row],[Código]],Productos[],5,FALSE))</f>
        <v/>
      </c>
      <c r="H6685" s="23" t="str">
        <f>IF(ISBLANK(Ventas[[#This Row],[Código]]),"",Ventas[[#This Row],[Precio Unitario]]*Ventas[[#This Row],[Cantidad]])</f>
        <v/>
      </c>
      <c r="I6685" s="1" t="str">
        <f>IF(ISBLANK(Ventas[[#This Row],[Código]]),"",SUM(Ventas[[#This Row],[Monto]],I6684))</f>
        <v/>
      </c>
    </row>
    <row r="6686" spans="3:9" x14ac:dyDescent="0.25">
      <c r="C6686" t="str">
        <f>IF(ISBLANK(Ventas[[#This Row],[Código]]),"",VLOOKUP(Ventas[[#This Row],[Código]],Productos[],2,FALSE))</f>
        <v/>
      </c>
      <c r="D6686" t="str">
        <f>IF(ISBLANK(Ventas[[#This Row],[Código]]),"",VLOOKUP(Ventas[[#This Row],[Código]],Productos[],3,FALSE))</f>
        <v/>
      </c>
      <c r="E6686" s="22"/>
      <c r="F6686" s="1" t="str">
        <f>IF(ISBLANK(Ventas[[#This Row],[Código]]),"",VLOOKUP(Ventas[[#This Row],[Código]],Productos[],4,FALSE))</f>
        <v/>
      </c>
      <c r="G6686" s="1" t="str">
        <f>IF(ISBLANK(Ventas[[#This Row],[Código]]),"",VLOOKUP(Ventas[[#This Row],[Código]],Productos[],5,FALSE))</f>
        <v/>
      </c>
      <c r="H6686" s="23" t="str">
        <f>IF(ISBLANK(Ventas[[#This Row],[Código]]),"",Ventas[[#This Row],[Precio Unitario]]*Ventas[[#This Row],[Cantidad]])</f>
        <v/>
      </c>
      <c r="I6686" s="1" t="str">
        <f>IF(ISBLANK(Ventas[[#This Row],[Código]]),"",SUM(Ventas[[#This Row],[Monto]],I6685))</f>
        <v/>
      </c>
    </row>
    <row r="6687" spans="3:9" x14ac:dyDescent="0.25">
      <c r="C6687" t="str">
        <f>IF(ISBLANK(Ventas[[#This Row],[Código]]),"",VLOOKUP(Ventas[[#This Row],[Código]],Productos[],2,FALSE))</f>
        <v/>
      </c>
      <c r="D6687" t="str">
        <f>IF(ISBLANK(Ventas[[#This Row],[Código]]),"",VLOOKUP(Ventas[[#This Row],[Código]],Productos[],3,FALSE))</f>
        <v/>
      </c>
      <c r="E6687" s="22"/>
      <c r="F6687" s="1" t="str">
        <f>IF(ISBLANK(Ventas[[#This Row],[Código]]),"",VLOOKUP(Ventas[[#This Row],[Código]],Productos[],4,FALSE))</f>
        <v/>
      </c>
      <c r="G6687" s="1" t="str">
        <f>IF(ISBLANK(Ventas[[#This Row],[Código]]),"",VLOOKUP(Ventas[[#This Row],[Código]],Productos[],5,FALSE))</f>
        <v/>
      </c>
      <c r="H6687" s="23" t="str">
        <f>IF(ISBLANK(Ventas[[#This Row],[Código]]),"",Ventas[[#This Row],[Precio Unitario]]*Ventas[[#This Row],[Cantidad]])</f>
        <v/>
      </c>
      <c r="I6687" s="1" t="str">
        <f>IF(ISBLANK(Ventas[[#This Row],[Código]]),"",SUM(Ventas[[#This Row],[Monto]],I6686))</f>
        <v/>
      </c>
    </row>
    <row r="6688" spans="3:9" x14ac:dyDescent="0.25">
      <c r="C6688" t="str">
        <f>IF(ISBLANK(Ventas[[#This Row],[Código]]),"",VLOOKUP(Ventas[[#This Row],[Código]],Productos[],2,FALSE))</f>
        <v/>
      </c>
      <c r="D6688" t="str">
        <f>IF(ISBLANK(Ventas[[#This Row],[Código]]),"",VLOOKUP(Ventas[[#This Row],[Código]],Productos[],3,FALSE))</f>
        <v/>
      </c>
      <c r="E6688" s="22"/>
      <c r="F6688" s="1" t="str">
        <f>IF(ISBLANK(Ventas[[#This Row],[Código]]),"",VLOOKUP(Ventas[[#This Row],[Código]],Productos[],4,FALSE))</f>
        <v/>
      </c>
      <c r="G6688" s="1" t="str">
        <f>IF(ISBLANK(Ventas[[#This Row],[Código]]),"",VLOOKUP(Ventas[[#This Row],[Código]],Productos[],5,FALSE))</f>
        <v/>
      </c>
      <c r="H6688" s="23" t="str">
        <f>IF(ISBLANK(Ventas[[#This Row],[Código]]),"",Ventas[[#This Row],[Precio Unitario]]*Ventas[[#This Row],[Cantidad]])</f>
        <v/>
      </c>
      <c r="I6688" s="1" t="str">
        <f>IF(ISBLANK(Ventas[[#This Row],[Código]]),"",SUM(Ventas[[#This Row],[Monto]],I6687))</f>
        <v/>
      </c>
    </row>
    <row r="6689" spans="3:9" x14ac:dyDescent="0.25">
      <c r="C6689" t="str">
        <f>IF(ISBLANK(Ventas[[#This Row],[Código]]),"",VLOOKUP(Ventas[[#This Row],[Código]],Productos[],2,FALSE))</f>
        <v/>
      </c>
      <c r="D6689" t="str">
        <f>IF(ISBLANK(Ventas[[#This Row],[Código]]),"",VLOOKUP(Ventas[[#This Row],[Código]],Productos[],3,FALSE))</f>
        <v/>
      </c>
      <c r="E6689" s="22"/>
      <c r="F6689" s="1" t="str">
        <f>IF(ISBLANK(Ventas[[#This Row],[Código]]),"",VLOOKUP(Ventas[[#This Row],[Código]],Productos[],4,FALSE))</f>
        <v/>
      </c>
      <c r="G6689" s="1" t="str">
        <f>IF(ISBLANK(Ventas[[#This Row],[Código]]),"",VLOOKUP(Ventas[[#This Row],[Código]],Productos[],5,FALSE))</f>
        <v/>
      </c>
      <c r="H6689" s="23" t="str">
        <f>IF(ISBLANK(Ventas[[#This Row],[Código]]),"",Ventas[[#This Row],[Precio Unitario]]*Ventas[[#This Row],[Cantidad]])</f>
        <v/>
      </c>
      <c r="I6689" s="1" t="str">
        <f>IF(ISBLANK(Ventas[[#This Row],[Código]]),"",SUM(Ventas[[#This Row],[Monto]],I6688))</f>
        <v/>
      </c>
    </row>
    <row r="6690" spans="3:9" x14ac:dyDescent="0.25">
      <c r="C6690" t="str">
        <f>IF(ISBLANK(Ventas[[#This Row],[Código]]),"",VLOOKUP(Ventas[[#This Row],[Código]],Productos[],2,FALSE))</f>
        <v/>
      </c>
      <c r="D6690" t="str">
        <f>IF(ISBLANK(Ventas[[#This Row],[Código]]),"",VLOOKUP(Ventas[[#This Row],[Código]],Productos[],3,FALSE))</f>
        <v/>
      </c>
      <c r="E6690" s="22"/>
      <c r="F6690" s="1" t="str">
        <f>IF(ISBLANK(Ventas[[#This Row],[Código]]),"",VLOOKUP(Ventas[[#This Row],[Código]],Productos[],4,FALSE))</f>
        <v/>
      </c>
      <c r="G6690" s="1" t="str">
        <f>IF(ISBLANK(Ventas[[#This Row],[Código]]),"",VLOOKUP(Ventas[[#This Row],[Código]],Productos[],5,FALSE))</f>
        <v/>
      </c>
      <c r="H6690" s="23" t="str">
        <f>IF(ISBLANK(Ventas[[#This Row],[Código]]),"",Ventas[[#This Row],[Precio Unitario]]*Ventas[[#This Row],[Cantidad]])</f>
        <v/>
      </c>
      <c r="I6690" s="1" t="str">
        <f>IF(ISBLANK(Ventas[[#This Row],[Código]]),"",SUM(Ventas[[#This Row],[Monto]],I6689))</f>
        <v/>
      </c>
    </row>
    <row r="6691" spans="3:9" x14ac:dyDescent="0.25">
      <c r="C6691" t="str">
        <f>IF(ISBLANK(Ventas[[#This Row],[Código]]),"",VLOOKUP(Ventas[[#This Row],[Código]],Productos[],2,FALSE))</f>
        <v/>
      </c>
      <c r="D6691" t="str">
        <f>IF(ISBLANK(Ventas[[#This Row],[Código]]),"",VLOOKUP(Ventas[[#This Row],[Código]],Productos[],3,FALSE))</f>
        <v/>
      </c>
      <c r="E6691" s="22"/>
      <c r="F6691" s="1" t="str">
        <f>IF(ISBLANK(Ventas[[#This Row],[Código]]),"",VLOOKUP(Ventas[[#This Row],[Código]],Productos[],4,FALSE))</f>
        <v/>
      </c>
      <c r="G6691" s="1" t="str">
        <f>IF(ISBLANK(Ventas[[#This Row],[Código]]),"",VLOOKUP(Ventas[[#This Row],[Código]],Productos[],5,FALSE))</f>
        <v/>
      </c>
      <c r="H6691" s="23" t="str">
        <f>IF(ISBLANK(Ventas[[#This Row],[Código]]),"",Ventas[[#This Row],[Precio Unitario]]*Ventas[[#This Row],[Cantidad]])</f>
        <v/>
      </c>
      <c r="I6691" s="1" t="str">
        <f>IF(ISBLANK(Ventas[[#This Row],[Código]]),"",SUM(Ventas[[#This Row],[Monto]],I6690))</f>
        <v/>
      </c>
    </row>
    <row r="6692" spans="3:9" x14ac:dyDescent="0.25">
      <c r="C6692" t="str">
        <f>IF(ISBLANK(Ventas[[#This Row],[Código]]),"",VLOOKUP(Ventas[[#This Row],[Código]],Productos[],2,FALSE))</f>
        <v/>
      </c>
      <c r="D6692" t="str">
        <f>IF(ISBLANK(Ventas[[#This Row],[Código]]),"",VLOOKUP(Ventas[[#This Row],[Código]],Productos[],3,FALSE))</f>
        <v/>
      </c>
      <c r="E6692" s="22"/>
      <c r="F6692" s="1" t="str">
        <f>IF(ISBLANK(Ventas[[#This Row],[Código]]),"",VLOOKUP(Ventas[[#This Row],[Código]],Productos[],4,FALSE))</f>
        <v/>
      </c>
      <c r="G6692" s="1" t="str">
        <f>IF(ISBLANK(Ventas[[#This Row],[Código]]),"",VLOOKUP(Ventas[[#This Row],[Código]],Productos[],5,FALSE))</f>
        <v/>
      </c>
      <c r="H6692" s="23" t="str">
        <f>IF(ISBLANK(Ventas[[#This Row],[Código]]),"",Ventas[[#This Row],[Precio Unitario]]*Ventas[[#This Row],[Cantidad]])</f>
        <v/>
      </c>
      <c r="I6692" s="1" t="str">
        <f>IF(ISBLANK(Ventas[[#This Row],[Código]]),"",SUM(Ventas[[#This Row],[Monto]],I6691))</f>
        <v/>
      </c>
    </row>
    <row r="6693" spans="3:9" x14ac:dyDescent="0.25">
      <c r="C6693" t="str">
        <f>IF(ISBLANK(Ventas[[#This Row],[Código]]),"",VLOOKUP(Ventas[[#This Row],[Código]],Productos[],2,FALSE))</f>
        <v/>
      </c>
      <c r="D6693" t="str">
        <f>IF(ISBLANK(Ventas[[#This Row],[Código]]),"",VLOOKUP(Ventas[[#This Row],[Código]],Productos[],3,FALSE))</f>
        <v/>
      </c>
      <c r="E6693" s="22"/>
      <c r="F6693" s="1" t="str">
        <f>IF(ISBLANK(Ventas[[#This Row],[Código]]),"",VLOOKUP(Ventas[[#This Row],[Código]],Productos[],4,FALSE))</f>
        <v/>
      </c>
      <c r="G6693" s="1" t="str">
        <f>IF(ISBLANK(Ventas[[#This Row],[Código]]),"",VLOOKUP(Ventas[[#This Row],[Código]],Productos[],5,FALSE))</f>
        <v/>
      </c>
      <c r="H6693" s="23" t="str">
        <f>IF(ISBLANK(Ventas[[#This Row],[Código]]),"",Ventas[[#This Row],[Precio Unitario]]*Ventas[[#This Row],[Cantidad]])</f>
        <v/>
      </c>
      <c r="I6693" s="1" t="str">
        <f>IF(ISBLANK(Ventas[[#This Row],[Código]]),"",SUM(Ventas[[#This Row],[Monto]],I6692))</f>
        <v/>
      </c>
    </row>
    <row r="6694" spans="3:9" x14ac:dyDescent="0.25">
      <c r="C6694" t="str">
        <f>IF(ISBLANK(Ventas[[#This Row],[Código]]),"",VLOOKUP(Ventas[[#This Row],[Código]],Productos[],2,FALSE))</f>
        <v/>
      </c>
      <c r="D6694" t="str">
        <f>IF(ISBLANK(Ventas[[#This Row],[Código]]),"",VLOOKUP(Ventas[[#This Row],[Código]],Productos[],3,FALSE))</f>
        <v/>
      </c>
      <c r="E6694" s="22"/>
      <c r="F6694" s="1" t="str">
        <f>IF(ISBLANK(Ventas[[#This Row],[Código]]),"",VLOOKUP(Ventas[[#This Row],[Código]],Productos[],4,FALSE))</f>
        <v/>
      </c>
      <c r="G6694" s="1" t="str">
        <f>IF(ISBLANK(Ventas[[#This Row],[Código]]),"",VLOOKUP(Ventas[[#This Row],[Código]],Productos[],5,FALSE))</f>
        <v/>
      </c>
      <c r="H6694" s="23" t="str">
        <f>IF(ISBLANK(Ventas[[#This Row],[Código]]),"",Ventas[[#This Row],[Precio Unitario]]*Ventas[[#This Row],[Cantidad]])</f>
        <v/>
      </c>
      <c r="I6694" s="1" t="str">
        <f>IF(ISBLANK(Ventas[[#This Row],[Código]]),"",SUM(Ventas[[#This Row],[Monto]],I6693))</f>
        <v/>
      </c>
    </row>
    <row r="6695" spans="3:9" x14ac:dyDescent="0.25">
      <c r="C6695" t="str">
        <f>IF(ISBLANK(Ventas[[#This Row],[Código]]),"",VLOOKUP(Ventas[[#This Row],[Código]],Productos[],2,FALSE))</f>
        <v/>
      </c>
      <c r="D6695" t="str">
        <f>IF(ISBLANK(Ventas[[#This Row],[Código]]),"",VLOOKUP(Ventas[[#This Row],[Código]],Productos[],3,FALSE))</f>
        <v/>
      </c>
      <c r="E6695" s="22"/>
      <c r="F6695" s="1" t="str">
        <f>IF(ISBLANK(Ventas[[#This Row],[Código]]),"",VLOOKUP(Ventas[[#This Row],[Código]],Productos[],4,FALSE))</f>
        <v/>
      </c>
      <c r="G6695" s="1" t="str">
        <f>IF(ISBLANK(Ventas[[#This Row],[Código]]),"",VLOOKUP(Ventas[[#This Row],[Código]],Productos[],5,FALSE))</f>
        <v/>
      </c>
      <c r="H6695" s="23" t="str">
        <f>IF(ISBLANK(Ventas[[#This Row],[Código]]),"",Ventas[[#This Row],[Precio Unitario]]*Ventas[[#This Row],[Cantidad]])</f>
        <v/>
      </c>
      <c r="I6695" s="1" t="str">
        <f>IF(ISBLANK(Ventas[[#This Row],[Código]]),"",SUM(Ventas[[#This Row],[Monto]],I6694))</f>
        <v/>
      </c>
    </row>
    <row r="6696" spans="3:9" x14ac:dyDescent="0.25">
      <c r="C6696" t="str">
        <f>IF(ISBLANK(Ventas[[#This Row],[Código]]),"",VLOOKUP(Ventas[[#This Row],[Código]],Productos[],2,FALSE))</f>
        <v/>
      </c>
      <c r="D6696" t="str">
        <f>IF(ISBLANK(Ventas[[#This Row],[Código]]),"",VLOOKUP(Ventas[[#This Row],[Código]],Productos[],3,FALSE))</f>
        <v/>
      </c>
      <c r="E6696" s="22"/>
      <c r="F6696" s="1" t="str">
        <f>IF(ISBLANK(Ventas[[#This Row],[Código]]),"",VLOOKUP(Ventas[[#This Row],[Código]],Productos[],4,FALSE))</f>
        <v/>
      </c>
      <c r="G6696" s="1" t="str">
        <f>IF(ISBLANK(Ventas[[#This Row],[Código]]),"",VLOOKUP(Ventas[[#This Row],[Código]],Productos[],5,FALSE))</f>
        <v/>
      </c>
      <c r="H6696" s="23" t="str">
        <f>IF(ISBLANK(Ventas[[#This Row],[Código]]),"",Ventas[[#This Row],[Precio Unitario]]*Ventas[[#This Row],[Cantidad]])</f>
        <v/>
      </c>
      <c r="I6696" s="1" t="str">
        <f>IF(ISBLANK(Ventas[[#This Row],[Código]]),"",SUM(Ventas[[#This Row],[Monto]],I6695))</f>
        <v/>
      </c>
    </row>
    <row r="6697" spans="3:9" x14ac:dyDescent="0.25">
      <c r="C6697" t="str">
        <f>IF(ISBLANK(Ventas[[#This Row],[Código]]),"",VLOOKUP(Ventas[[#This Row],[Código]],Productos[],2,FALSE))</f>
        <v/>
      </c>
      <c r="D6697" t="str">
        <f>IF(ISBLANK(Ventas[[#This Row],[Código]]),"",VLOOKUP(Ventas[[#This Row],[Código]],Productos[],3,FALSE))</f>
        <v/>
      </c>
      <c r="E6697" s="22"/>
      <c r="F6697" s="1" t="str">
        <f>IF(ISBLANK(Ventas[[#This Row],[Código]]),"",VLOOKUP(Ventas[[#This Row],[Código]],Productos[],4,FALSE))</f>
        <v/>
      </c>
      <c r="G6697" s="1" t="str">
        <f>IF(ISBLANK(Ventas[[#This Row],[Código]]),"",VLOOKUP(Ventas[[#This Row],[Código]],Productos[],5,FALSE))</f>
        <v/>
      </c>
      <c r="H6697" s="23" t="str">
        <f>IF(ISBLANK(Ventas[[#This Row],[Código]]),"",Ventas[[#This Row],[Precio Unitario]]*Ventas[[#This Row],[Cantidad]])</f>
        <v/>
      </c>
      <c r="I6697" s="1" t="str">
        <f>IF(ISBLANK(Ventas[[#This Row],[Código]]),"",SUM(Ventas[[#This Row],[Monto]],I6696))</f>
        <v/>
      </c>
    </row>
    <row r="6698" spans="3:9" x14ac:dyDescent="0.25">
      <c r="C6698" t="str">
        <f>IF(ISBLANK(Ventas[[#This Row],[Código]]),"",VLOOKUP(Ventas[[#This Row],[Código]],Productos[],2,FALSE))</f>
        <v/>
      </c>
      <c r="D6698" t="str">
        <f>IF(ISBLANK(Ventas[[#This Row],[Código]]),"",VLOOKUP(Ventas[[#This Row],[Código]],Productos[],3,FALSE))</f>
        <v/>
      </c>
      <c r="E6698" s="22"/>
      <c r="F6698" s="1" t="str">
        <f>IF(ISBLANK(Ventas[[#This Row],[Código]]),"",VLOOKUP(Ventas[[#This Row],[Código]],Productos[],4,FALSE))</f>
        <v/>
      </c>
      <c r="G6698" s="1" t="str">
        <f>IF(ISBLANK(Ventas[[#This Row],[Código]]),"",VLOOKUP(Ventas[[#This Row],[Código]],Productos[],5,FALSE))</f>
        <v/>
      </c>
      <c r="H6698" s="23" t="str">
        <f>IF(ISBLANK(Ventas[[#This Row],[Código]]),"",Ventas[[#This Row],[Precio Unitario]]*Ventas[[#This Row],[Cantidad]])</f>
        <v/>
      </c>
      <c r="I6698" s="1" t="str">
        <f>IF(ISBLANK(Ventas[[#This Row],[Código]]),"",SUM(Ventas[[#This Row],[Monto]],I6697))</f>
        <v/>
      </c>
    </row>
    <row r="6699" spans="3:9" x14ac:dyDescent="0.25">
      <c r="C6699" t="str">
        <f>IF(ISBLANK(Ventas[[#This Row],[Código]]),"",VLOOKUP(Ventas[[#This Row],[Código]],Productos[],2,FALSE))</f>
        <v/>
      </c>
      <c r="D6699" t="str">
        <f>IF(ISBLANK(Ventas[[#This Row],[Código]]),"",VLOOKUP(Ventas[[#This Row],[Código]],Productos[],3,FALSE))</f>
        <v/>
      </c>
      <c r="E6699" s="22"/>
      <c r="F6699" s="1" t="str">
        <f>IF(ISBLANK(Ventas[[#This Row],[Código]]),"",VLOOKUP(Ventas[[#This Row],[Código]],Productos[],4,FALSE))</f>
        <v/>
      </c>
      <c r="G6699" s="1" t="str">
        <f>IF(ISBLANK(Ventas[[#This Row],[Código]]),"",VLOOKUP(Ventas[[#This Row],[Código]],Productos[],5,FALSE))</f>
        <v/>
      </c>
      <c r="H6699" s="23" t="str">
        <f>IF(ISBLANK(Ventas[[#This Row],[Código]]),"",Ventas[[#This Row],[Precio Unitario]]*Ventas[[#This Row],[Cantidad]])</f>
        <v/>
      </c>
      <c r="I6699" s="1" t="str">
        <f>IF(ISBLANK(Ventas[[#This Row],[Código]]),"",SUM(Ventas[[#This Row],[Monto]],I6698))</f>
        <v/>
      </c>
    </row>
    <row r="6700" spans="3:9" x14ac:dyDescent="0.25">
      <c r="C6700" t="str">
        <f>IF(ISBLANK(Ventas[[#This Row],[Código]]),"",VLOOKUP(Ventas[[#This Row],[Código]],Productos[],2,FALSE))</f>
        <v/>
      </c>
      <c r="D6700" t="str">
        <f>IF(ISBLANK(Ventas[[#This Row],[Código]]),"",VLOOKUP(Ventas[[#This Row],[Código]],Productos[],3,FALSE))</f>
        <v/>
      </c>
      <c r="E6700" s="22"/>
      <c r="F6700" s="1" t="str">
        <f>IF(ISBLANK(Ventas[[#This Row],[Código]]),"",VLOOKUP(Ventas[[#This Row],[Código]],Productos[],4,FALSE))</f>
        <v/>
      </c>
      <c r="G6700" s="1" t="str">
        <f>IF(ISBLANK(Ventas[[#This Row],[Código]]),"",VLOOKUP(Ventas[[#This Row],[Código]],Productos[],5,FALSE))</f>
        <v/>
      </c>
      <c r="H6700" s="23" t="str">
        <f>IF(ISBLANK(Ventas[[#This Row],[Código]]),"",Ventas[[#This Row],[Precio Unitario]]*Ventas[[#This Row],[Cantidad]])</f>
        <v/>
      </c>
      <c r="I6700" s="1" t="str">
        <f>IF(ISBLANK(Ventas[[#This Row],[Código]]),"",SUM(Ventas[[#This Row],[Monto]],I6699))</f>
        <v/>
      </c>
    </row>
    <row r="6701" spans="3:9" x14ac:dyDescent="0.25">
      <c r="C6701" t="str">
        <f>IF(ISBLANK(Ventas[[#This Row],[Código]]),"",VLOOKUP(Ventas[[#This Row],[Código]],Productos[],2,FALSE))</f>
        <v/>
      </c>
      <c r="D6701" t="str">
        <f>IF(ISBLANK(Ventas[[#This Row],[Código]]),"",VLOOKUP(Ventas[[#This Row],[Código]],Productos[],3,FALSE))</f>
        <v/>
      </c>
      <c r="E6701" s="22"/>
      <c r="F6701" s="1" t="str">
        <f>IF(ISBLANK(Ventas[[#This Row],[Código]]),"",VLOOKUP(Ventas[[#This Row],[Código]],Productos[],4,FALSE))</f>
        <v/>
      </c>
      <c r="G6701" s="1" t="str">
        <f>IF(ISBLANK(Ventas[[#This Row],[Código]]),"",VLOOKUP(Ventas[[#This Row],[Código]],Productos[],5,FALSE))</f>
        <v/>
      </c>
      <c r="H6701" s="23" t="str">
        <f>IF(ISBLANK(Ventas[[#This Row],[Código]]),"",Ventas[[#This Row],[Precio Unitario]]*Ventas[[#This Row],[Cantidad]])</f>
        <v/>
      </c>
      <c r="I6701" s="1" t="str">
        <f>IF(ISBLANK(Ventas[[#This Row],[Código]]),"",SUM(Ventas[[#This Row],[Monto]],I6700))</f>
        <v/>
      </c>
    </row>
    <row r="6702" spans="3:9" x14ac:dyDescent="0.25">
      <c r="C6702" t="str">
        <f>IF(ISBLANK(Ventas[[#This Row],[Código]]),"",VLOOKUP(Ventas[[#This Row],[Código]],Productos[],2,FALSE))</f>
        <v/>
      </c>
      <c r="D6702" t="str">
        <f>IF(ISBLANK(Ventas[[#This Row],[Código]]),"",VLOOKUP(Ventas[[#This Row],[Código]],Productos[],3,FALSE))</f>
        <v/>
      </c>
      <c r="E6702" s="22"/>
      <c r="F6702" s="1" t="str">
        <f>IF(ISBLANK(Ventas[[#This Row],[Código]]),"",VLOOKUP(Ventas[[#This Row],[Código]],Productos[],4,FALSE))</f>
        <v/>
      </c>
      <c r="G6702" s="1" t="str">
        <f>IF(ISBLANK(Ventas[[#This Row],[Código]]),"",VLOOKUP(Ventas[[#This Row],[Código]],Productos[],5,FALSE))</f>
        <v/>
      </c>
      <c r="H6702" s="23" t="str">
        <f>IF(ISBLANK(Ventas[[#This Row],[Código]]),"",Ventas[[#This Row],[Precio Unitario]]*Ventas[[#This Row],[Cantidad]])</f>
        <v/>
      </c>
      <c r="I6702" s="1" t="str">
        <f>IF(ISBLANK(Ventas[[#This Row],[Código]]),"",SUM(Ventas[[#This Row],[Monto]],I6701))</f>
        <v/>
      </c>
    </row>
    <row r="6703" spans="3:9" x14ac:dyDescent="0.25">
      <c r="C6703" t="str">
        <f>IF(ISBLANK(Ventas[[#This Row],[Código]]),"",VLOOKUP(Ventas[[#This Row],[Código]],Productos[],2,FALSE))</f>
        <v/>
      </c>
      <c r="D6703" t="str">
        <f>IF(ISBLANK(Ventas[[#This Row],[Código]]),"",VLOOKUP(Ventas[[#This Row],[Código]],Productos[],3,FALSE))</f>
        <v/>
      </c>
      <c r="E6703" s="22"/>
      <c r="F6703" s="1" t="str">
        <f>IF(ISBLANK(Ventas[[#This Row],[Código]]),"",VLOOKUP(Ventas[[#This Row],[Código]],Productos[],4,FALSE))</f>
        <v/>
      </c>
      <c r="G6703" s="1" t="str">
        <f>IF(ISBLANK(Ventas[[#This Row],[Código]]),"",VLOOKUP(Ventas[[#This Row],[Código]],Productos[],5,FALSE))</f>
        <v/>
      </c>
      <c r="H6703" s="23" t="str">
        <f>IF(ISBLANK(Ventas[[#This Row],[Código]]),"",Ventas[[#This Row],[Precio Unitario]]*Ventas[[#This Row],[Cantidad]])</f>
        <v/>
      </c>
      <c r="I6703" s="1" t="str">
        <f>IF(ISBLANK(Ventas[[#This Row],[Código]]),"",SUM(Ventas[[#This Row],[Monto]],I6702))</f>
        <v/>
      </c>
    </row>
    <row r="6704" spans="3:9" x14ac:dyDescent="0.25">
      <c r="C6704" t="str">
        <f>IF(ISBLANK(Ventas[[#This Row],[Código]]),"",VLOOKUP(Ventas[[#This Row],[Código]],Productos[],2,FALSE))</f>
        <v/>
      </c>
      <c r="D6704" t="str">
        <f>IF(ISBLANK(Ventas[[#This Row],[Código]]),"",VLOOKUP(Ventas[[#This Row],[Código]],Productos[],3,FALSE))</f>
        <v/>
      </c>
      <c r="E6704" s="22"/>
      <c r="F6704" s="1" t="str">
        <f>IF(ISBLANK(Ventas[[#This Row],[Código]]),"",VLOOKUP(Ventas[[#This Row],[Código]],Productos[],4,FALSE))</f>
        <v/>
      </c>
      <c r="G6704" s="1" t="str">
        <f>IF(ISBLANK(Ventas[[#This Row],[Código]]),"",VLOOKUP(Ventas[[#This Row],[Código]],Productos[],5,FALSE))</f>
        <v/>
      </c>
      <c r="H6704" s="23" t="str">
        <f>IF(ISBLANK(Ventas[[#This Row],[Código]]),"",Ventas[[#This Row],[Precio Unitario]]*Ventas[[#This Row],[Cantidad]])</f>
        <v/>
      </c>
      <c r="I6704" s="1" t="str">
        <f>IF(ISBLANK(Ventas[[#This Row],[Código]]),"",SUM(Ventas[[#This Row],[Monto]],I6703))</f>
        <v/>
      </c>
    </row>
    <row r="6705" spans="3:9" x14ac:dyDescent="0.25">
      <c r="C6705" t="str">
        <f>IF(ISBLANK(Ventas[[#This Row],[Código]]),"",VLOOKUP(Ventas[[#This Row],[Código]],Productos[],2,FALSE))</f>
        <v/>
      </c>
      <c r="D6705" t="str">
        <f>IF(ISBLANK(Ventas[[#This Row],[Código]]),"",VLOOKUP(Ventas[[#This Row],[Código]],Productos[],3,FALSE))</f>
        <v/>
      </c>
      <c r="E6705" s="22"/>
      <c r="F6705" s="1" t="str">
        <f>IF(ISBLANK(Ventas[[#This Row],[Código]]),"",VLOOKUP(Ventas[[#This Row],[Código]],Productos[],4,FALSE))</f>
        <v/>
      </c>
      <c r="G6705" s="1" t="str">
        <f>IF(ISBLANK(Ventas[[#This Row],[Código]]),"",VLOOKUP(Ventas[[#This Row],[Código]],Productos[],5,FALSE))</f>
        <v/>
      </c>
      <c r="H6705" s="23" t="str">
        <f>IF(ISBLANK(Ventas[[#This Row],[Código]]),"",Ventas[[#This Row],[Precio Unitario]]*Ventas[[#This Row],[Cantidad]])</f>
        <v/>
      </c>
      <c r="I6705" s="1" t="str">
        <f>IF(ISBLANK(Ventas[[#This Row],[Código]]),"",SUM(Ventas[[#This Row],[Monto]],I6704))</f>
        <v/>
      </c>
    </row>
    <row r="6706" spans="3:9" x14ac:dyDescent="0.25">
      <c r="C6706" t="str">
        <f>IF(ISBLANK(Ventas[[#This Row],[Código]]),"",VLOOKUP(Ventas[[#This Row],[Código]],Productos[],2,FALSE))</f>
        <v/>
      </c>
      <c r="D6706" t="str">
        <f>IF(ISBLANK(Ventas[[#This Row],[Código]]),"",VLOOKUP(Ventas[[#This Row],[Código]],Productos[],3,FALSE))</f>
        <v/>
      </c>
      <c r="E6706" s="22"/>
      <c r="F6706" s="1" t="str">
        <f>IF(ISBLANK(Ventas[[#This Row],[Código]]),"",VLOOKUP(Ventas[[#This Row],[Código]],Productos[],4,FALSE))</f>
        <v/>
      </c>
      <c r="G6706" s="1" t="str">
        <f>IF(ISBLANK(Ventas[[#This Row],[Código]]),"",VLOOKUP(Ventas[[#This Row],[Código]],Productos[],5,FALSE))</f>
        <v/>
      </c>
      <c r="H6706" s="23" t="str">
        <f>IF(ISBLANK(Ventas[[#This Row],[Código]]),"",Ventas[[#This Row],[Precio Unitario]]*Ventas[[#This Row],[Cantidad]])</f>
        <v/>
      </c>
      <c r="I6706" s="1" t="str">
        <f>IF(ISBLANK(Ventas[[#This Row],[Código]]),"",SUM(Ventas[[#This Row],[Monto]],I6705))</f>
        <v/>
      </c>
    </row>
    <row r="6707" spans="3:9" x14ac:dyDescent="0.25">
      <c r="C6707" t="str">
        <f>IF(ISBLANK(Ventas[[#This Row],[Código]]),"",VLOOKUP(Ventas[[#This Row],[Código]],Productos[],2,FALSE))</f>
        <v/>
      </c>
      <c r="D6707" t="str">
        <f>IF(ISBLANK(Ventas[[#This Row],[Código]]),"",VLOOKUP(Ventas[[#This Row],[Código]],Productos[],3,FALSE))</f>
        <v/>
      </c>
      <c r="E6707" s="22"/>
      <c r="F6707" s="1" t="str">
        <f>IF(ISBLANK(Ventas[[#This Row],[Código]]),"",VLOOKUP(Ventas[[#This Row],[Código]],Productos[],4,FALSE))</f>
        <v/>
      </c>
      <c r="G6707" s="1" t="str">
        <f>IF(ISBLANK(Ventas[[#This Row],[Código]]),"",VLOOKUP(Ventas[[#This Row],[Código]],Productos[],5,FALSE))</f>
        <v/>
      </c>
      <c r="H6707" s="23" t="str">
        <f>IF(ISBLANK(Ventas[[#This Row],[Código]]),"",Ventas[[#This Row],[Precio Unitario]]*Ventas[[#This Row],[Cantidad]])</f>
        <v/>
      </c>
      <c r="I6707" s="1" t="str">
        <f>IF(ISBLANK(Ventas[[#This Row],[Código]]),"",SUM(Ventas[[#This Row],[Monto]],I6706))</f>
        <v/>
      </c>
    </row>
    <row r="6708" spans="3:9" x14ac:dyDescent="0.25">
      <c r="C6708" t="str">
        <f>IF(ISBLANK(Ventas[[#This Row],[Código]]),"",VLOOKUP(Ventas[[#This Row],[Código]],Productos[],2,FALSE))</f>
        <v/>
      </c>
      <c r="D6708" t="str">
        <f>IF(ISBLANK(Ventas[[#This Row],[Código]]),"",VLOOKUP(Ventas[[#This Row],[Código]],Productos[],3,FALSE))</f>
        <v/>
      </c>
      <c r="E6708" s="22"/>
      <c r="F6708" s="1" t="str">
        <f>IF(ISBLANK(Ventas[[#This Row],[Código]]),"",VLOOKUP(Ventas[[#This Row],[Código]],Productos[],4,FALSE))</f>
        <v/>
      </c>
      <c r="G6708" s="1" t="str">
        <f>IF(ISBLANK(Ventas[[#This Row],[Código]]),"",VLOOKUP(Ventas[[#This Row],[Código]],Productos[],5,FALSE))</f>
        <v/>
      </c>
      <c r="H6708" s="23" t="str">
        <f>IF(ISBLANK(Ventas[[#This Row],[Código]]),"",Ventas[[#This Row],[Precio Unitario]]*Ventas[[#This Row],[Cantidad]])</f>
        <v/>
      </c>
      <c r="I6708" s="1" t="str">
        <f>IF(ISBLANK(Ventas[[#This Row],[Código]]),"",SUM(Ventas[[#This Row],[Monto]],I6707))</f>
        <v/>
      </c>
    </row>
    <row r="6709" spans="3:9" x14ac:dyDescent="0.25">
      <c r="C6709" t="str">
        <f>IF(ISBLANK(Ventas[[#This Row],[Código]]),"",VLOOKUP(Ventas[[#This Row],[Código]],Productos[],2,FALSE))</f>
        <v/>
      </c>
      <c r="D6709" t="str">
        <f>IF(ISBLANK(Ventas[[#This Row],[Código]]),"",VLOOKUP(Ventas[[#This Row],[Código]],Productos[],3,FALSE))</f>
        <v/>
      </c>
      <c r="E6709" s="22"/>
      <c r="F6709" s="1" t="str">
        <f>IF(ISBLANK(Ventas[[#This Row],[Código]]),"",VLOOKUP(Ventas[[#This Row],[Código]],Productos[],4,FALSE))</f>
        <v/>
      </c>
      <c r="G6709" s="1" t="str">
        <f>IF(ISBLANK(Ventas[[#This Row],[Código]]),"",VLOOKUP(Ventas[[#This Row],[Código]],Productos[],5,FALSE))</f>
        <v/>
      </c>
      <c r="H6709" s="23" t="str">
        <f>IF(ISBLANK(Ventas[[#This Row],[Código]]),"",Ventas[[#This Row],[Precio Unitario]]*Ventas[[#This Row],[Cantidad]])</f>
        <v/>
      </c>
      <c r="I6709" s="1" t="str">
        <f>IF(ISBLANK(Ventas[[#This Row],[Código]]),"",SUM(Ventas[[#This Row],[Monto]],I6708))</f>
        <v/>
      </c>
    </row>
    <row r="6710" spans="3:9" x14ac:dyDescent="0.25">
      <c r="C6710" t="str">
        <f>IF(ISBLANK(Ventas[[#This Row],[Código]]),"",VLOOKUP(Ventas[[#This Row],[Código]],Productos[],2,FALSE))</f>
        <v/>
      </c>
      <c r="D6710" t="str">
        <f>IF(ISBLANK(Ventas[[#This Row],[Código]]),"",VLOOKUP(Ventas[[#This Row],[Código]],Productos[],3,FALSE))</f>
        <v/>
      </c>
      <c r="E6710" s="22"/>
      <c r="F6710" s="1" t="str">
        <f>IF(ISBLANK(Ventas[[#This Row],[Código]]),"",VLOOKUP(Ventas[[#This Row],[Código]],Productos[],4,FALSE))</f>
        <v/>
      </c>
      <c r="G6710" s="1" t="str">
        <f>IF(ISBLANK(Ventas[[#This Row],[Código]]),"",VLOOKUP(Ventas[[#This Row],[Código]],Productos[],5,FALSE))</f>
        <v/>
      </c>
      <c r="H6710" s="23" t="str">
        <f>IF(ISBLANK(Ventas[[#This Row],[Código]]),"",Ventas[[#This Row],[Precio Unitario]]*Ventas[[#This Row],[Cantidad]])</f>
        <v/>
      </c>
      <c r="I6710" s="1" t="str">
        <f>IF(ISBLANK(Ventas[[#This Row],[Código]]),"",SUM(Ventas[[#This Row],[Monto]],I6709))</f>
        <v/>
      </c>
    </row>
    <row r="6711" spans="3:9" x14ac:dyDescent="0.25">
      <c r="C6711" t="str">
        <f>IF(ISBLANK(Ventas[[#This Row],[Código]]),"",VLOOKUP(Ventas[[#This Row],[Código]],Productos[],2,FALSE))</f>
        <v/>
      </c>
      <c r="D6711" t="str">
        <f>IF(ISBLANK(Ventas[[#This Row],[Código]]),"",VLOOKUP(Ventas[[#This Row],[Código]],Productos[],3,FALSE))</f>
        <v/>
      </c>
      <c r="E6711" s="22"/>
      <c r="F6711" s="1" t="str">
        <f>IF(ISBLANK(Ventas[[#This Row],[Código]]),"",VLOOKUP(Ventas[[#This Row],[Código]],Productos[],4,FALSE))</f>
        <v/>
      </c>
      <c r="G6711" s="1" t="str">
        <f>IF(ISBLANK(Ventas[[#This Row],[Código]]),"",VLOOKUP(Ventas[[#This Row],[Código]],Productos[],5,FALSE))</f>
        <v/>
      </c>
      <c r="H6711" s="23" t="str">
        <f>IF(ISBLANK(Ventas[[#This Row],[Código]]),"",Ventas[[#This Row],[Precio Unitario]]*Ventas[[#This Row],[Cantidad]])</f>
        <v/>
      </c>
      <c r="I6711" s="1" t="str">
        <f>IF(ISBLANK(Ventas[[#This Row],[Código]]),"",SUM(Ventas[[#This Row],[Monto]],I6710))</f>
        <v/>
      </c>
    </row>
    <row r="6712" spans="3:9" x14ac:dyDescent="0.25">
      <c r="C6712" t="str">
        <f>IF(ISBLANK(Ventas[[#This Row],[Código]]),"",VLOOKUP(Ventas[[#This Row],[Código]],Productos[],2,FALSE))</f>
        <v/>
      </c>
      <c r="D6712" t="str">
        <f>IF(ISBLANK(Ventas[[#This Row],[Código]]),"",VLOOKUP(Ventas[[#This Row],[Código]],Productos[],3,FALSE))</f>
        <v/>
      </c>
      <c r="E6712" s="22"/>
      <c r="F6712" s="1" t="str">
        <f>IF(ISBLANK(Ventas[[#This Row],[Código]]),"",VLOOKUP(Ventas[[#This Row],[Código]],Productos[],4,FALSE))</f>
        <v/>
      </c>
      <c r="G6712" s="1" t="str">
        <f>IF(ISBLANK(Ventas[[#This Row],[Código]]),"",VLOOKUP(Ventas[[#This Row],[Código]],Productos[],5,FALSE))</f>
        <v/>
      </c>
      <c r="H6712" s="23" t="str">
        <f>IF(ISBLANK(Ventas[[#This Row],[Código]]),"",Ventas[[#This Row],[Precio Unitario]]*Ventas[[#This Row],[Cantidad]])</f>
        <v/>
      </c>
      <c r="I6712" s="1" t="str">
        <f>IF(ISBLANK(Ventas[[#This Row],[Código]]),"",SUM(Ventas[[#This Row],[Monto]],I6711))</f>
        <v/>
      </c>
    </row>
    <row r="6713" spans="3:9" x14ac:dyDescent="0.25">
      <c r="C6713" t="str">
        <f>IF(ISBLANK(Ventas[[#This Row],[Código]]),"",VLOOKUP(Ventas[[#This Row],[Código]],Productos[],2,FALSE))</f>
        <v/>
      </c>
      <c r="D6713" t="str">
        <f>IF(ISBLANK(Ventas[[#This Row],[Código]]),"",VLOOKUP(Ventas[[#This Row],[Código]],Productos[],3,FALSE))</f>
        <v/>
      </c>
      <c r="E6713" s="22"/>
      <c r="F6713" s="1" t="str">
        <f>IF(ISBLANK(Ventas[[#This Row],[Código]]),"",VLOOKUP(Ventas[[#This Row],[Código]],Productos[],4,FALSE))</f>
        <v/>
      </c>
      <c r="G6713" s="1" t="str">
        <f>IF(ISBLANK(Ventas[[#This Row],[Código]]),"",VLOOKUP(Ventas[[#This Row],[Código]],Productos[],5,FALSE))</f>
        <v/>
      </c>
      <c r="H6713" s="23" t="str">
        <f>IF(ISBLANK(Ventas[[#This Row],[Código]]),"",Ventas[[#This Row],[Precio Unitario]]*Ventas[[#This Row],[Cantidad]])</f>
        <v/>
      </c>
      <c r="I6713" s="1" t="str">
        <f>IF(ISBLANK(Ventas[[#This Row],[Código]]),"",SUM(Ventas[[#This Row],[Monto]],I6712))</f>
        <v/>
      </c>
    </row>
    <row r="6714" spans="3:9" x14ac:dyDescent="0.25">
      <c r="C6714" t="str">
        <f>IF(ISBLANK(Ventas[[#This Row],[Código]]),"",VLOOKUP(Ventas[[#This Row],[Código]],Productos[],2,FALSE))</f>
        <v/>
      </c>
      <c r="D6714" t="str">
        <f>IF(ISBLANK(Ventas[[#This Row],[Código]]),"",VLOOKUP(Ventas[[#This Row],[Código]],Productos[],3,FALSE))</f>
        <v/>
      </c>
      <c r="E6714" s="22"/>
      <c r="F6714" s="1" t="str">
        <f>IF(ISBLANK(Ventas[[#This Row],[Código]]),"",VLOOKUP(Ventas[[#This Row],[Código]],Productos[],4,FALSE))</f>
        <v/>
      </c>
      <c r="G6714" s="1" t="str">
        <f>IF(ISBLANK(Ventas[[#This Row],[Código]]),"",VLOOKUP(Ventas[[#This Row],[Código]],Productos[],5,FALSE))</f>
        <v/>
      </c>
      <c r="H6714" s="23" t="str">
        <f>IF(ISBLANK(Ventas[[#This Row],[Código]]),"",Ventas[[#This Row],[Precio Unitario]]*Ventas[[#This Row],[Cantidad]])</f>
        <v/>
      </c>
      <c r="I6714" s="1" t="str">
        <f>IF(ISBLANK(Ventas[[#This Row],[Código]]),"",SUM(Ventas[[#This Row],[Monto]],I6713))</f>
        <v/>
      </c>
    </row>
    <row r="6715" spans="3:9" x14ac:dyDescent="0.25">
      <c r="C6715" t="str">
        <f>IF(ISBLANK(Ventas[[#This Row],[Código]]),"",VLOOKUP(Ventas[[#This Row],[Código]],Productos[],2,FALSE))</f>
        <v/>
      </c>
      <c r="D6715" t="str">
        <f>IF(ISBLANK(Ventas[[#This Row],[Código]]),"",VLOOKUP(Ventas[[#This Row],[Código]],Productos[],3,FALSE))</f>
        <v/>
      </c>
      <c r="E6715" s="22"/>
      <c r="F6715" s="1" t="str">
        <f>IF(ISBLANK(Ventas[[#This Row],[Código]]),"",VLOOKUP(Ventas[[#This Row],[Código]],Productos[],4,FALSE))</f>
        <v/>
      </c>
      <c r="G6715" s="1" t="str">
        <f>IF(ISBLANK(Ventas[[#This Row],[Código]]),"",VLOOKUP(Ventas[[#This Row],[Código]],Productos[],5,FALSE))</f>
        <v/>
      </c>
      <c r="H6715" s="23" t="str">
        <f>IF(ISBLANK(Ventas[[#This Row],[Código]]),"",Ventas[[#This Row],[Precio Unitario]]*Ventas[[#This Row],[Cantidad]])</f>
        <v/>
      </c>
      <c r="I6715" s="1" t="str">
        <f>IF(ISBLANK(Ventas[[#This Row],[Código]]),"",SUM(Ventas[[#This Row],[Monto]],I6714))</f>
        <v/>
      </c>
    </row>
    <row r="6716" spans="3:9" x14ac:dyDescent="0.25">
      <c r="C6716" t="str">
        <f>IF(ISBLANK(Ventas[[#This Row],[Código]]),"",VLOOKUP(Ventas[[#This Row],[Código]],Productos[],2,FALSE))</f>
        <v/>
      </c>
      <c r="D6716" t="str">
        <f>IF(ISBLANK(Ventas[[#This Row],[Código]]),"",VLOOKUP(Ventas[[#This Row],[Código]],Productos[],3,FALSE))</f>
        <v/>
      </c>
      <c r="E6716" s="22"/>
      <c r="F6716" s="1" t="str">
        <f>IF(ISBLANK(Ventas[[#This Row],[Código]]),"",VLOOKUP(Ventas[[#This Row],[Código]],Productos[],4,FALSE))</f>
        <v/>
      </c>
      <c r="G6716" s="1" t="str">
        <f>IF(ISBLANK(Ventas[[#This Row],[Código]]),"",VLOOKUP(Ventas[[#This Row],[Código]],Productos[],5,FALSE))</f>
        <v/>
      </c>
      <c r="H6716" s="23" t="str">
        <f>IF(ISBLANK(Ventas[[#This Row],[Código]]),"",Ventas[[#This Row],[Precio Unitario]]*Ventas[[#This Row],[Cantidad]])</f>
        <v/>
      </c>
      <c r="I6716" s="1" t="str">
        <f>IF(ISBLANK(Ventas[[#This Row],[Código]]),"",SUM(Ventas[[#This Row],[Monto]],I6715))</f>
        <v/>
      </c>
    </row>
    <row r="6717" spans="3:9" x14ac:dyDescent="0.25">
      <c r="C6717" t="str">
        <f>IF(ISBLANK(Ventas[[#This Row],[Código]]),"",VLOOKUP(Ventas[[#This Row],[Código]],Productos[],2,FALSE))</f>
        <v/>
      </c>
      <c r="D6717" t="str">
        <f>IF(ISBLANK(Ventas[[#This Row],[Código]]),"",VLOOKUP(Ventas[[#This Row],[Código]],Productos[],3,FALSE))</f>
        <v/>
      </c>
      <c r="E6717" s="22"/>
      <c r="F6717" s="1" t="str">
        <f>IF(ISBLANK(Ventas[[#This Row],[Código]]),"",VLOOKUP(Ventas[[#This Row],[Código]],Productos[],4,FALSE))</f>
        <v/>
      </c>
      <c r="G6717" s="1" t="str">
        <f>IF(ISBLANK(Ventas[[#This Row],[Código]]),"",VLOOKUP(Ventas[[#This Row],[Código]],Productos[],5,FALSE))</f>
        <v/>
      </c>
      <c r="H6717" s="23" t="str">
        <f>IF(ISBLANK(Ventas[[#This Row],[Código]]),"",Ventas[[#This Row],[Precio Unitario]]*Ventas[[#This Row],[Cantidad]])</f>
        <v/>
      </c>
      <c r="I6717" s="1" t="str">
        <f>IF(ISBLANK(Ventas[[#This Row],[Código]]),"",SUM(Ventas[[#This Row],[Monto]],I6716))</f>
        <v/>
      </c>
    </row>
    <row r="6718" spans="3:9" x14ac:dyDescent="0.25">
      <c r="C6718" t="str">
        <f>IF(ISBLANK(Ventas[[#This Row],[Código]]),"",VLOOKUP(Ventas[[#This Row],[Código]],Productos[],2,FALSE))</f>
        <v/>
      </c>
      <c r="D6718" t="str">
        <f>IF(ISBLANK(Ventas[[#This Row],[Código]]),"",VLOOKUP(Ventas[[#This Row],[Código]],Productos[],3,FALSE))</f>
        <v/>
      </c>
      <c r="E6718" s="22"/>
      <c r="F6718" s="1" t="str">
        <f>IF(ISBLANK(Ventas[[#This Row],[Código]]),"",VLOOKUP(Ventas[[#This Row],[Código]],Productos[],4,FALSE))</f>
        <v/>
      </c>
      <c r="G6718" s="1" t="str">
        <f>IF(ISBLANK(Ventas[[#This Row],[Código]]),"",VLOOKUP(Ventas[[#This Row],[Código]],Productos[],5,FALSE))</f>
        <v/>
      </c>
      <c r="H6718" s="23" t="str">
        <f>IF(ISBLANK(Ventas[[#This Row],[Código]]),"",Ventas[[#This Row],[Precio Unitario]]*Ventas[[#This Row],[Cantidad]])</f>
        <v/>
      </c>
      <c r="I6718" s="1" t="str">
        <f>IF(ISBLANK(Ventas[[#This Row],[Código]]),"",SUM(Ventas[[#This Row],[Monto]],I6717))</f>
        <v/>
      </c>
    </row>
    <row r="6719" spans="3:9" x14ac:dyDescent="0.25">
      <c r="C6719" t="str">
        <f>IF(ISBLANK(Ventas[[#This Row],[Código]]),"",VLOOKUP(Ventas[[#This Row],[Código]],Productos[],2,FALSE))</f>
        <v/>
      </c>
      <c r="D6719" t="str">
        <f>IF(ISBLANK(Ventas[[#This Row],[Código]]),"",VLOOKUP(Ventas[[#This Row],[Código]],Productos[],3,FALSE))</f>
        <v/>
      </c>
      <c r="E6719" s="22"/>
      <c r="F6719" s="1" t="str">
        <f>IF(ISBLANK(Ventas[[#This Row],[Código]]),"",VLOOKUP(Ventas[[#This Row],[Código]],Productos[],4,FALSE))</f>
        <v/>
      </c>
      <c r="G6719" s="1" t="str">
        <f>IF(ISBLANK(Ventas[[#This Row],[Código]]),"",VLOOKUP(Ventas[[#This Row],[Código]],Productos[],5,FALSE))</f>
        <v/>
      </c>
      <c r="H6719" s="23" t="str">
        <f>IF(ISBLANK(Ventas[[#This Row],[Código]]),"",Ventas[[#This Row],[Precio Unitario]]*Ventas[[#This Row],[Cantidad]])</f>
        <v/>
      </c>
      <c r="I6719" s="1" t="str">
        <f>IF(ISBLANK(Ventas[[#This Row],[Código]]),"",SUM(Ventas[[#This Row],[Monto]],I6718))</f>
        <v/>
      </c>
    </row>
    <row r="6720" spans="3:9" x14ac:dyDescent="0.25">
      <c r="C6720" t="str">
        <f>IF(ISBLANK(Ventas[[#This Row],[Código]]),"",VLOOKUP(Ventas[[#This Row],[Código]],Productos[],2,FALSE))</f>
        <v/>
      </c>
      <c r="D6720" t="str">
        <f>IF(ISBLANK(Ventas[[#This Row],[Código]]),"",VLOOKUP(Ventas[[#This Row],[Código]],Productos[],3,FALSE))</f>
        <v/>
      </c>
      <c r="E6720" s="22"/>
      <c r="F6720" s="1" t="str">
        <f>IF(ISBLANK(Ventas[[#This Row],[Código]]),"",VLOOKUP(Ventas[[#This Row],[Código]],Productos[],4,FALSE))</f>
        <v/>
      </c>
      <c r="G6720" s="1" t="str">
        <f>IF(ISBLANK(Ventas[[#This Row],[Código]]),"",VLOOKUP(Ventas[[#This Row],[Código]],Productos[],5,FALSE))</f>
        <v/>
      </c>
      <c r="H6720" s="23" t="str">
        <f>IF(ISBLANK(Ventas[[#This Row],[Código]]),"",Ventas[[#This Row],[Precio Unitario]]*Ventas[[#This Row],[Cantidad]])</f>
        <v/>
      </c>
      <c r="I6720" s="1" t="str">
        <f>IF(ISBLANK(Ventas[[#This Row],[Código]]),"",SUM(Ventas[[#This Row],[Monto]],I6719))</f>
        <v/>
      </c>
    </row>
    <row r="6721" spans="3:9" x14ac:dyDescent="0.25">
      <c r="C6721" t="str">
        <f>IF(ISBLANK(Ventas[[#This Row],[Código]]),"",VLOOKUP(Ventas[[#This Row],[Código]],Productos[],2,FALSE))</f>
        <v/>
      </c>
      <c r="D6721" t="str">
        <f>IF(ISBLANK(Ventas[[#This Row],[Código]]),"",VLOOKUP(Ventas[[#This Row],[Código]],Productos[],3,FALSE))</f>
        <v/>
      </c>
      <c r="E6721" s="22"/>
      <c r="F6721" s="1" t="str">
        <f>IF(ISBLANK(Ventas[[#This Row],[Código]]),"",VLOOKUP(Ventas[[#This Row],[Código]],Productos[],4,FALSE))</f>
        <v/>
      </c>
      <c r="G6721" s="1" t="str">
        <f>IF(ISBLANK(Ventas[[#This Row],[Código]]),"",VLOOKUP(Ventas[[#This Row],[Código]],Productos[],5,FALSE))</f>
        <v/>
      </c>
      <c r="H6721" s="23" t="str">
        <f>IF(ISBLANK(Ventas[[#This Row],[Código]]),"",Ventas[[#This Row],[Precio Unitario]]*Ventas[[#This Row],[Cantidad]])</f>
        <v/>
      </c>
      <c r="I6721" s="1" t="str">
        <f>IF(ISBLANK(Ventas[[#This Row],[Código]]),"",SUM(Ventas[[#This Row],[Monto]],I6720))</f>
        <v/>
      </c>
    </row>
    <row r="6722" spans="3:9" x14ac:dyDescent="0.25">
      <c r="C6722" t="str">
        <f>IF(ISBLANK(Ventas[[#This Row],[Código]]),"",VLOOKUP(Ventas[[#This Row],[Código]],Productos[],2,FALSE))</f>
        <v/>
      </c>
      <c r="D6722" t="str">
        <f>IF(ISBLANK(Ventas[[#This Row],[Código]]),"",VLOOKUP(Ventas[[#This Row],[Código]],Productos[],3,FALSE))</f>
        <v/>
      </c>
      <c r="E6722" s="22"/>
      <c r="F6722" s="1" t="str">
        <f>IF(ISBLANK(Ventas[[#This Row],[Código]]),"",VLOOKUP(Ventas[[#This Row],[Código]],Productos[],4,FALSE))</f>
        <v/>
      </c>
      <c r="G6722" s="1" t="str">
        <f>IF(ISBLANK(Ventas[[#This Row],[Código]]),"",VLOOKUP(Ventas[[#This Row],[Código]],Productos[],5,FALSE))</f>
        <v/>
      </c>
      <c r="H6722" s="23" t="str">
        <f>IF(ISBLANK(Ventas[[#This Row],[Código]]),"",Ventas[[#This Row],[Precio Unitario]]*Ventas[[#This Row],[Cantidad]])</f>
        <v/>
      </c>
      <c r="I6722" s="1" t="str">
        <f>IF(ISBLANK(Ventas[[#This Row],[Código]]),"",SUM(Ventas[[#This Row],[Monto]],I6721))</f>
        <v/>
      </c>
    </row>
    <row r="6723" spans="3:9" x14ac:dyDescent="0.25">
      <c r="C6723" t="str">
        <f>IF(ISBLANK(Ventas[[#This Row],[Código]]),"",VLOOKUP(Ventas[[#This Row],[Código]],Productos[],2,FALSE))</f>
        <v/>
      </c>
      <c r="D6723" t="str">
        <f>IF(ISBLANK(Ventas[[#This Row],[Código]]),"",VLOOKUP(Ventas[[#This Row],[Código]],Productos[],3,FALSE))</f>
        <v/>
      </c>
      <c r="E6723" s="22"/>
      <c r="F6723" s="1" t="str">
        <f>IF(ISBLANK(Ventas[[#This Row],[Código]]),"",VLOOKUP(Ventas[[#This Row],[Código]],Productos[],4,FALSE))</f>
        <v/>
      </c>
      <c r="G6723" s="1" t="str">
        <f>IF(ISBLANK(Ventas[[#This Row],[Código]]),"",VLOOKUP(Ventas[[#This Row],[Código]],Productos[],5,FALSE))</f>
        <v/>
      </c>
      <c r="H6723" s="23" t="str">
        <f>IF(ISBLANK(Ventas[[#This Row],[Código]]),"",Ventas[[#This Row],[Precio Unitario]]*Ventas[[#This Row],[Cantidad]])</f>
        <v/>
      </c>
      <c r="I6723" s="1" t="str">
        <f>IF(ISBLANK(Ventas[[#This Row],[Código]]),"",SUM(Ventas[[#This Row],[Monto]],I6722))</f>
        <v/>
      </c>
    </row>
    <row r="6724" spans="3:9" x14ac:dyDescent="0.25">
      <c r="C6724" t="str">
        <f>IF(ISBLANK(Ventas[[#This Row],[Código]]),"",VLOOKUP(Ventas[[#This Row],[Código]],Productos[],2,FALSE))</f>
        <v/>
      </c>
      <c r="D6724" t="str">
        <f>IF(ISBLANK(Ventas[[#This Row],[Código]]),"",VLOOKUP(Ventas[[#This Row],[Código]],Productos[],3,FALSE))</f>
        <v/>
      </c>
      <c r="E6724" s="22"/>
      <c r="F6724" s="1" t="str">
        <f>IF(ISBLANK(Ventas[[#This Row],[Código]]),"",VLOOKUP(Ventas[[#This Row],[Código]],Productos[],4,FALSE))</f>
        <v/>
      </c>
      <c r="G6724" s="1" t="str">
        <f>IF(ISBLANK(Ventas[[#This Row],[Código]]),"",VLOOKUP(Ventas[[#This Row],[Código]],Productos[],5,FALSE))</f>
        <v/>
      </c>
      <c r="H6724" s="23" t="str">
        <f>IF(ISBLANK(Ventas[[#This Row],[Código]]),"",Ventas[[#This Row],[Precio Unitario]]*Ventas[[#This Row],[Cantidad]])</f>
        <v/>
      </c>
      <c r="I6724" s="1" t="str">
        <f>IF(ISBLANK(Ventas[[#This Row],[Código]]),"",SUM(Ventas[[#This Row],[Monto]],I6723))</f>
        <v/>
      </c>
    </row>
    <row r="6725" spans="3:9" x14ac:dyDescent="0.25">
      <c r="C6725" t="str">
        <f>IF(ISBLANK(Ventas[[#This Row],[Código]]),"",VLOOKUP(Ventas[[#This Row],[Código]],Productos[],2,FALSE))</f>
        <v/>
      </c>
      <c r="D6725" t="str">
        <f>IF(ISBLANK(Ventas[[#This Row],[Código]]),"",VLOOKUP(Ventas[[#This Row],[Código]],Productos[],3,FALSE))</f>
        <v/>
      </c>
      <c r="E6725" s="22"/>
      <c r="F6725" s="1" t="str">
        <f>IF(ISBLANK(Ventas[[#This Row],[Código]]),"",VLOOKUP(Ventas[[#This Row],[Código]],Productos[],4,FALSE))</f>
        <v/>
      </c>
      <c r="G6725" s="1" t="str">
        <f>IF(ISBLANK(Ventas[[#This Row],[Código]]),"",VLOOKUP(Ventas[[#This Row],[Código]],Productos[],5,FALSE))</f>
        <v/>
      </c>
      <c r="H6725" s="23" t="str">
        <f>IF(ISBLANK(Ventas[[#This Row],[Código]]),"",Ventas[[#This Row],[Precio Unitario]]*Ventas[[#This Row],[Cantidad]])</f>
        <v/>
      </c>
      <c r="I6725" s="1" t="str">
        <f>IF(ISBLANK(Ventas[[#This Row],[Código]]),"",SUM(Ventas[[#This Row],[Monto]],I6724))</f>
        <v/>
      </c>
    </row>
    <row r="6726" spans="3:9" x14ac:dyDescent="0.25">
      <c r="C6726" t="str">
        <f>IF(ISBLANK(Ventas[[#This Row],[Código]]),"",VLOOKUP(Ventas[[#This Row],[Código]],Productos[],2,FALSE))</f>
        <v/>
      </c>
      <c r="D6726" t="str">
        <f>IF(ISBLANK(Ventas[[#This Row],[Código]]),"",VLOOKUP(Ventas[[#This Row],[Código]],Productos[],3,FALSE))</f>
        <v/>
      </c>
      <c r="E6726" s="22"/>
      <c r="F6726" s="1" t="str">
        <f>IF(ISBLANK(Ventas[[#This Row],[Código]]),"",VLOOKUP(Ventas[[#This Row],[Código]],Productos[],4,FALSE))</f>
        <v/>
      </c>
      <c r="G6726" s="1" t="str">
        <f>IF(ISBLANK(Ventas[[#This Row],[Código]]),"",VLOOKUP(Ventas[[#This Row],[Código]],Productos[],5,FALSE))</f>
        <v/>
      </c>
      <c r="H6726" s="23" t="str">
        <f>IF(ISBLANK(Ventas[[#This Row],[Código]]),"",Ventas[[#This Row],[Precio Unitario]]*Ventas[[#This Row],[Cantidad]])</f>
        <v/>
      </c>
      <c r="I6726" s="1" t="str">
        <f>IF(ISBLANK(Ventas[[#This Row],[Código]]),"",SUM(Ventas[[#This Row],[Monto]],I6725))</f>
        <v/>
      </c>
    </row>
    <row r="6727" spans="3:9" x14ac:dyDescent="0.25">
      <c r="C6727" t="str">
        <f>IF(ISBLANK(Ventas[[#This Row],[Código]]),"",VLOOKUP(Ventas[[#This Row],[Código]],Productos[],2,FALSE))</f>
        <v/>
      </c>
      <c r="D6727" t="str">
        <f>IF(ISBLANK(Ventas[[#This Row],[Código]]),"",VLOOKUP(Ventas[[#This Row],[Código]],Productos[],3,FALSE))</f>
        <v/>
      </c>
      <c r="E6727" s="22"/>
      <c r="F6727" s="1" t="str">
        <f>IF(ISBLANK(Ventas[[#This Row],[Código]]),"",VLOOKUP(Ventas[[#This Row],[Código]],Productos[],4,FALSE))</f>
        <v/>
      </c>
      <c r="G6727" s="1" t="str">
        <f>IF(ISBLANK(Ventas[[#This Row],[Código]]),"",VLOOKUP(Ventas[[#This Row],[Código]],Productos[],5,FALSE))</f>
        <v/>
      </c>
      <c r="H6727" s="23" t="str">
        <f>IF(ISBLANK(Ventas[[#This Row],[Código]]),"",Ventas[[#This Row],[Precio Unitario]]*Ventas[[#This Row],[Cantidad]])</f>
        <v/>
      </c>
      <c r="I6727" s="1" t="str">
        <f>IF(ISBLANK(Ventas[[#This Row],[Código]]),"",SUM(Ventas[[#This Row],[Monto]],I6726))</f>
        <v/>
      </c>
    </row>
    <row r="6728" spans="3:9" x14ac:dyDescent="0.25">
      <c r="C6728" t="str">
        <f>IF(ISBLANK(Ventas[[#This Row],[Código]]),"",VLOOKUP(Ventas[[#This Row],[Código]],Productos[],2,FALSE))</f>
        <v/>
      </c>
      <c r="D6728" t="str">
        <f>IF(ISBLANK(Ventas[[#This Row],[Código]]),"",VLOOKUP(Ventas[[#This Row],[Código]],Productos[],3,FALSE))</f>
        <v/>
      </c>
      <c r="E6728" s="22"/>
      <c r="F6728" s="1" t="str">
        <f>IF(ISBLANK(Ventas[[#This Row],[Código]]),"",VLOOKUP(Ventas[[#This Row],[Código]],Productos[],4,FALSE))</f>
        <v/>
      </c>
      <c r="G6728" s="1" t="str">
        <f>IF(ISBLANK(Ventas[[#This Row],[Código]]),"",VLOOKUP(Ventas[[#This Row],[Código]],Productos[],5,FALSE))</f>
        <v/>
      </c>
      <c r="H6728" s="23" t="str">
        <f>IF(ISBLANK(Ventas[[#This Row],[Código]]),"",Ventas[[#This Row],[Precio Unitario]]*Ventas[[#This Row],[Cantidad]])</f>
        <v/>
      </c>
      <c r="I6728" s="1" t="str">
        <f>IF(ISBLANK(Ventas[[#This Row],[Código]]),"",SUM(Ventas[[#This Row],[Monto]],I6727))</f>
        <v/>
      </c>
    </row>
    <row r="6729" spans="3:9" x14ac:dyDescent="0.25">
      <c r="C6729" t="str">
        <f>IF(ISBLANK(Ventas[[#This Row],[Código]]),"",VLOOKUP(Ventas[[#This Row],[Código]],Productos[],2,FALSE))</f>
        <v/>
      </c>
      <c r="D6729" t="str">
        <f>IF(ISBLANK(Ventas[[#This Row],[Código]]),"",VLOOKUP(Ventas[[#This Row],[Código]],Productos[],3,FALSE))</f>
        <v/>
      </c>
      <c r="E6729" s="22"/>
      <c r="F6729" s="1" t="str">
        <f>IF(ISBLANK(Ventas[[#This Row],[Código]]),"",VLOOKUP(Ventas[[#This Row],[Código]],Productos[],4,FALSE))</f>
        <v/>
      </c>
      <c r="G6729" s="1" t="str">
        <f>IF(ISBLANK(Ventas[[#This Row],[Código]]),"",VLOOKUP(Ventas[[#This Row],[Código]],Productos[],5,FALSE))</f>
        <v/>
      </c>
      <c r="H6729" s="23" t="str">
        <f>IF(ISBLANK(Ventas[[#This Row],[Código]]),"",Ventas[[#This Row],[Precio Unitario]]*Ventas[[#This Row],[Cantidad]])</f>
        <v/>
      </c>
      <c r="I6729" s="1" t="str">
        <f>IF(ISBLANK(Ventas[[#This Row],[Código]]),"",SUM(Ventas[[#This Row],[Monto]],I6728))</f>
        <v/>
      </c>
    </row>
    <row r="6730" spans="3:9" x14ac:dyDescent="0.25">
      <c r="C6730" t="str">
        <f>IF(ISBLANK(Ventas[[#This Row],[Código]]),"",VLOOKUP(Ventas[[#This Row],[Código]],Productos[],2,FALSE))</f>
        <v/>
      </c>
      <c r="D6730" t="str">
        <f>IF(ISBLANK(Ventas[[#This Row],[Código]]),"",VLOOKUP(Ventas[[#This Row],[Código]],Productos[],3,FALSE))</f>
        <v/>
      </c>
      <c r="E6730" s="22"/>
      <c r="F6730" s="1" t="str">
        <f>IF(ISBLANK(Ventas[[#This Row],[Código]]),"",VLOOKUP(Ventas[[#This Row],[Código]],Productos[],4,FALSE))</f>
        <v/>
      </c>
      <c r="G6730" s="1" t="str">
        <f>IF(ISBLANK(Ventas[[#This Row],[Código]]),"",VLOOKUP(Ventas[[#This Row],[Código]],Productos[],5,FALSE))</f>
        <v/>
      </c>
      <c r="H6730" s="23" t="str">
        <f>IF(ISBLANK(Ventas[[#This Row],[Código]]),"",Ventas[[#This Row],[Precio Unitario]]*Ventas[[#This Row],[Cantidad]])</f>
        <v/>
      </c>
      <c r="I6730" s="1" t="str">
        <f>IF(ISBLANK(Ventas[[#This Row],[Código]]),"",SUM(Ventas[[#This Row],[Monto]],I6729))</f>
        <v/>
      </c>
    </row>
    <row r="6731" spans="3:9" x14ac:dyDescent="0.25">
      <c r="C6731" t="str">
        <f>IF(ISBLANK(Ventas[[#This Row],[Código]]),"",VLOOKUP(Ventas[[#This Row],[Código]],Productos[],2,FALSE))</f>
        <v/>
      </c>
      <c r="D6731" t="str">
        <f>IF(ISBLANK(Ventas[[#This Row],[Código]]),"",VLOOKUP(Ventas[[#This Row],[Código]],Productos[],3,FALSE))</f>
        <v/>
      </c>
      <c r="E6731" s="22"/>
      <c r="F6731" s="1" t="str">
        <f>IF(ISBLANK(Ventas[[#This Row],[Código]]),"",VLOOKUP(Ventas[[#This Row],[Código]],Productos[],4,FALSE))</f>
        <v/>
      </c>
      <c r="G6731" s="1" t="str">
        <f>IF(ISBLANK(Ventas[[#This Row],[Código]]),"",VLOOKUP(Ventas[[#This Row],[Código]],Productos[],5,FALSE))</f>
        <v/>
      </c>
      <c r="H6731" s="23" t="str">
        <f>IF(ISBLANK(Ventas[[#This Row],[Código]]),"",Ventas[[#This Row],[Precio Unitario]]*Ventas[[#This Row],[Cantidad]])</f>
        <v/>
      </c>
      <c r="I6731" s="1" t="str">
        <f>IF(ISBLANK(Ventas[[#This Row],[Código]]),"",SUM(Ventas[[#This Row],[Monto]],I6730))</f>
        <v/>
      </c>
    </row>
    <row r="6732" spans="3:9" x14ac:dyDescent="0.25">
      <c r="C6732" t="str">
        <f>IF(ISBLANK(Ventas[[#This Row],[Código]]),"",VLOOKUP(Ventas[[#This Row],[Código]],Productos[],2,FALSE))</f>
        <v/>
      </c>
      <c r="D6732" t="str">
        <f>IF(ISBLANK(Ventas[[#This Row],[Código]]),"",VLOOKUP(Ventas[[#This Row],[Código]],Productos[],3,FALSE))</f>
        <v/>
      </c>
      <c r="E6732" s="22"/>
      <c r="F6732" s="1" t="str">
        <f>IF(ISBLANK(Ventas[[#This Row],[Código]]),"",VLOOKUP(Ventas[[#This Row],[Código]],Productos[],4,FALSE))</f>
        <v/>
      </c>
      <c r="G6732" s="1" t="str">
        <f>IF(ISBLANK(Ventas[[#This Row],[Código]]),"",VLOOKUP(Ventas[[#This Row],[Código]],Productos[],5,FALSE))</f>
        <v/>
      </c>
      <c r="H6732" s="23" t="str">
        <f>IF(ISBLANK(Ventas[[#This Row],[Código]]),"",Ventas[[#This Row],[Precio Unitario]]*Ventas[[#This Row],[Cantidad]])</f>
        <v/>
      </c>
      <c r="I6732" s="1" t="str">
        <f>IF(ISBLANK(Ventas[[#This Row],[Código]]),"",SUM(Ventas[[#This Row],[Monto]],I6731))</f>
        <v/>
      </c>
    </row>
    <row r="6733" spans="3:9" x14ac:dyDescent="0.25">
      <c r="C6733" t="str">
        <f>IF(ISBLANK(Ventas[[#This Row],[Código]]),"",VLOOKUP(Ventas[[#This Row],[Código]],Productos[],2,FALSE))</f>
        <v/>
      </c>
      <c r="D6733" t="str">
        <f>IF(ISBLANK(Ventas[[#This Row],[Código]]),"",VLOOKUP(Ventas[[#This Row],[Código]],Productos[],3,FALSE))</f>
        <v/>
      </c>
      <c r="E6733" s="22"/>
      <c r="F6733" s="1" t="str">
        <f>IF(ISBLANK(Ventas[[#This Row],[Código]]),"",VLOOKUP(Ventas[[#This Row],[Código]],Productos[],4,FALSE))</f>
        <v/>
      </c>
      <c r="G6733" s="1" t="str">
        <f>IF(ISBLANK(Ventas[[#This Row],[Código]]),"",VLOOKUP(Ventas[[#This Row],[Código]],Productos[],5,FALSE))</f>
        <v/>
      </c>
      <c r="H6733" s="23" t="str">
        <f>IF(ISBLANK(Ventas[[#This Row],[Código]]),"",Ventas[[#This Row],[Precio Unitario]]*Ventas[[#This Row],[Cantidad]])</f>
        <v/>
      </c>
      <c r="I6733" s="1" t="str">
        <f>IF(ISBLANK(Ventas[[#This Row],[Código]]),"",SUM(Ventas[[#This Row],[Monto]],I6732))</f>
        <v/>
      </c>
    </row>
    <row r="6734" spans="3:9" x14ac:dyDescent="0.25">
      <c r="C6734" t="str">
        <f>IF(ISBLANK(Ventas[[#This Row],[Código]]),"",VLOOKUP(Ventas[[#This Row],[Código]],Productos[],2,FALSE))</f>
        <v/>
      </c>
      <c r="D6734" t="str">
        <f>IF(ISBLANK(Ventas[[#This Row],[Código]]),"",VLOOKUP(Ventas[[#This Row],[Código]],Productos[],3,FALSE))</f>
        <v/>
      </c>
      <c r="E6734" s="22"/>
      <c r="F6734" s="1" t="str">
        <f>IF(ISBLANK(Ventas[[#This Row],[Código]]),"",VLOOKUP(Ventas[[#This Row],[Código]],Productos[],4,FALSE))</f>
        <v/>
      </c>
      <c r="G6734" s="1" t="str">
        <f>IF(ISBLANK(Ventas[[#This Row],[Código]]),"",VLOOKUP(Ventas[[#This Row],[Código]],Productos[],5,FALSE))</f>
        <v/>
      </c>
      <c r="H6734" s="23" t="str">
        <f>IF(ISBLANK(Ventas[[#This Row],[Código]]),"",Ventas[[#This Row],[Precio Unitario]]*Ventas[[#This Row],[Cantidad]])</f>
        <v/>
      </c>
      <c r="I6734" s="1" t="str">
        <f>IF(ISBLANK(Ventas[[#This Row],[Código]]),"",SUM(Ventas[[#This Row],[Monto]],I6733))</f>
        <v/>
      </c>
    </row>
    <row r="6735" spans="3:9" x14ac:dyDescent="0.25">
      <c r="C6735" t="str">
        <f>IF(ISBLANK(Ventas[[#This Row],[Código]]),"",VLOOKUP(Ventas[[#This Row],[Código]],Productos[],2,FALSE))</f>
        <v/>
      </c>
      <c r="D6735" t="str">
        <f>IF(ISBLANK(Ventas[[#This Row],[Código]]),"",VLOOKUP(Ventas[[#This Row],[Código]],Productos[],3,FALSE))</f>
        <v/>
      </c>
      <c r="E6735" s="22"/>
      <c r="F6735" s="1" t="str">
        <f>IF(ISBLANK(Ventas[[#This Row],[Código]]),"",VLOOKUP(Ventas[[#This Row],[Código]],Productos[],4,FALSE))</f>
        <v/>
      </c>
      <c r="G6735" s="1" t="str">
        <f>IF(ISBLANK(Ventas[[#This Row],[Código]]),"",VLOOKUP(Ventas[[#This Row],[Código]],Productos[],5,FALSE))</f>
        <v/>
      </c>
      <c r="H6735" s="23" t="str">
        <f>IF(ISBLANK(Ventas[[#This Row],[Código]]),"",Ventas[[#This Row],[Precio Unitario]]*Ventas[[#This Row],[Cantidad]])</f>
        <v/>
      </c>
      <c r="I6735" s="1" t="str">
        <f>IF(ISBLANK(Ventas[[#This Row],[Código]]),"",SUM(Ventas[[#This Row],[Monto]],I6734))</f>
        <v/>
      </c>
    </row>
    <row r="6736" spans="3:9" x14ac:dyDescent="0.25">
      <c r="C6736" t="str">
        <f>IF(ISBLANK(Ventas[[#This Row],[Código]]),"",VLOOKUP(Ventas[[#This Row],[Código]],Productos[],2,FALSE))</f>
        <v/>
      </c>
      <c r="D6736" t="str">
        <f>IF(ISBLANK(Ventas[[#This Row],[Código]]),"",VLOOKUP(Ventas[[#This Row],[Código]],Productos[],3,FALSE))</f>
        <v/>
      </c>
      <c r="E6736" s="22"/>
      <c r="F6736" s="1" t="str">
        <f>IF(ISBLANK(Ventas[[#This Row],[Código]]),"",VLOOKUP(Ventas[[#This Row],[Código]],Productos[],4,FALSE))</f>
        <v/>
      </c>
      <c r="G6736" s="1" t="str">
        <f>IF(ISBLANK(Ventas[[#This Row],[Código]]),"",VLOOKUP(Ventas[[#This Row],[Código]],Productos[],5,FALSE))</f>
        <v/>
      </c>
      <c r="H6736" s="23" t="str">
        <f>IF(ISBLANK(Ventas[[#This Row],[Código]]),"",Ventas[[#This Row],[Precio Unitario]]*Ventas[[#This Row],[Cantidad]])</f>
        <v/>
      </c>
      <c r="I6736" s="1" t="str">
        <f>IF(ISBLANK(Ventas[[#This Row],[Código]]),"",SUM(Ventas[[#This Row],[Monto]],I6735))</f>
        <v/>
      </c>
    </row>
    <row r="6737" spans="3:9" x14ac:dyDescent="0.25">
      <c r="C6737" t="str">
        <f>IF(ISBLANK(Ventas[[#This Row],[Código]]),"",VLOOKUP(Ventas[[#This Row],[Código]],Productos[],2,FALSE))</f>
        <v/>
      </c>
      <c r="D6737" t="str">
        <f>IF(ISBLANK(Ventas[[#This Row],[Código]]),"",VLOOKUP(Ventas[[#This Row],[Código]],Productos[],3,FALSE))</f>
        <v/>
      </c>
      <c r="E6737" s="22"/>
      <c r="F6737" s="1" t="str">
        <f>IF(ISBLANK(Ventas[[#This Row],[Código]]),"",VLOOKUP(Ventas[[#This Row],[Código]],Productos[],4,FALSE))</f>
        <v/>
      </c>
      <c r="G6737" s="1" t="str">
        <f>IF(ISBLANK(Ventas[[#This Row],[Código]]),"",VLOOKUP(Ventas[[#This Row],[Código]],Productos[],5,FALSE))</f>
        <v/>
      </c>
      <c r="H6737" s="23" t="str">
        <f>IF(ISBLANK(Ventas[[#This Row],[Código]]),"",Ventas[[#This Row],[Precio Unitario]]*Ventas[[#This Row],[Cantidad]])</f>
        <v/>
      </c>
      <c r="I6737" s="1" t="str">
        <f>IF(ISBLANK(Ventas[[#This Row],[Código]]),"",SUM(Ventas[[#This Row],[Monto]],I6736))</f>
        <v/>
      </c>
    </row>
    <row r="6738" spans="3:9" x14ac:dyDescent="0.25">
      <c r="C6738" t="str">
        <f>IF(ISBLANK(Ventas[[#This Row],[Código]]),"",VLOOKUP(Ventas[[#This Row],[Código]],Productos[],2,FALSE))</f>
        <v/>
      </c>
      <c r="D6738" t="str">
        <f>IF(ISBLANK(Ventas[[#This Row],[Código]]),"",VLOOKUP(Ventas[[#This Row],[Código]],Productos[],3,FALSE))</f>
        <v/>
      </c>
      <c r="E6738" s="22"/>
      <c r="F6738" s="1" t="str">
        <f>IF(ISBLANK(Ventas[[#This Row],[Código]]),"",VLOOKUP(Ventas[[#This Row],[Código]],Productos[],4,FALSE))</f>
        <v/>
      </c>
      <c r="G6738" s="1" t="str">
        <f>IF(ISBLANK(Ventas[[#This Row],[Código]]),"",VLOOKUP(Ventas[[#This Row],[Código]],Productos[],5,FALSE))</f>
        <v/>
      </c>
      <c r="H6738" s="23" t="str">
        <f>IF(ISBLANK(Ventas[[#This Row],[Código]]),"",Ventas[[#This Row],[Precio Unitario]]*Ventas[[#This Row],[Cantidad]])</f>
        <v/>
      </c>
      <c r="I6738" s="1" t="str">
        <f>IF(ISBLANK(Ventas[[#This Row],[Código]]),"",SUM(Ventas[[#This Row],[Monto]],I6737))</f>
        <v/>
      </c>
    </row>
    <row r="6739" spans="3:9" x14ac:dyDescent="0.25">
      <c r="C6739" t="str">
        <f>IF(ISBLANK(Ventas[[#This Row],[Código]]),"",VLOOKUP(Ventas[[#This Row],[Código]],Productos[],2,FALSE))</f>
        <v/>
      </c>
      <c r="D6739" t="str">
        <f>IF(ISBLANK(Ventas[[#This Row],[Código]]),"",VLOOKUP(Ventas[[#This Row],[Código]],Productos[],3,FALSE))</f>
        <v/>
      </c>
      <c r="E6739" s="22"/>
      <c r="F6739" s="1" t="str">
        <f>IF(ISBLANK(Ventas[[#This Row],[Código]]),"",VLOOKUP(Ventas[[#This Row],[Código]],Productos[],4,FALSE))</f>
        <v/>
      </c>
      <c r="G6739" s="1" t="str">
        <f>IF(ISBLANK(Ventas[[#This Row],[Código]]),"",VLOOKUP(Ventas[[#This Row],[Código]],Productos[],5,FALSE))</f>
        <v/>
      </c>
      <c r="H6739" s="23" t="str">
        <f>IF(ISBLANK(Ventas[[#This Row],[Código]]),"",Ventas[[#This Row],[Precio Unitario]]*Ventas[[#This Row],[Cantidad]])</f>
        <v/>
      </c>
      <c r="I6739" s="1" t="str">
        <f>IF(ISBLANK(Ventas[[#This Row],[Código]]),"",SUM(Ventas[[#This Row],[Monto]],I6738))</f>
        <v/>
      </c>
    </row>
    <row r="6740" spans="3:9" x14ac:dyDescent="0.25">
      <c r="C6740" t="str">
        <f>IF(ISBLANK(Ventas[[#This Row],[Código]]),"",VLOOKUP(Ventas[[#This Row],[Código]],Productos[],2,FALSE))</f>
        <v/>
      </c>
      <c r="D6740" t="str">
        <f>IF(ISBLANK(Ventas[[#This Row],[Código]]),"",VLOOKUP(Ventas[[#This Row],[Código]],Productos[],3,FALSE))</f>
        <v/>
      </c>
      <c r="E6740" s="22"/>
      <c r="F6740" s="1" t="str">
        <f>IF(ISBLANK(Ventas[[#This Row],[Código]]),"",VLOOKUP(Ventas[[#This Row],[Código]],Productos[],4,FALSE))</f>
        <v/>
      </c>
      <c r="G6740" s="1" t="str">
        <f>IF(ISBLANK(Ventas[[#This Row],[Código]]),"",VLOOKUP(Ventas[[#This Row],[Código]],Productos[],5,FALSE))</f>
        <v/>
      </c>
      <c r="H6740" s="23" t="str">
        <f>IF(ISBLANK(Ventas[[#This Row],[Código]]),"",Ventas[[#This Row],[Precio Unitario]]*Ventas[[#This Row],[Cantidad]])</f>
        <v/>
      </c>
      <c r="I6740" s="1" t="str">
        <f>IF(ISBLANK(Ventas[[#This Row],[Código]]),"",SUM(Ventas[[#This Row],[Monto]],I6739))</f>
        <v/>
      </c>
    </row>
    <row r="6741" spans="3:9" x14ac:dyDescent="0.25">
      <c r="C6741" t="str">
        <f>IF(ISBLANK(Ventas[[#This Row],[Código]]),"",VLOOKUP(Ventas[[#This Row],[Código]],Productos[],2,FALSE))</f>
        <v/>
      </c>
      <c r="D6741" t="str">
        <f>IF(ISBLANK(Ventas[[#This Row],[Código]]),"",VLOOKUP(Ventas[[#This Row],[Código]],Productos[],3,FALSE))</f>
        <v/>
      </c>
      <c r="E6741" s="22"/>
      <c r="F6741" s="1" t="str">
        <f>IF(ISBLANK(Ventas[[#This Row],[Código]]),"",VLOOKUP(Ventas[[#This Row],[Código]],Productos[],4,FALSE))</f>
        <v/>
      </c>
      <c r="G6741" s="1" t="str">
        <f>IF(ISBLANK(Ventas[[#This Row],[Código]]),"",VLOOKUP(Ventas[[#This Row],[Código]],Productos[],5,FALSE))</f>
        <v/>
      </c>
      <c r="H6741" s="23" t="str">
        <f>IF(ISBLANK(Ventas[[#This Row],[Código]]),"",Ventas[[#This Row],[Precio Unitario]]*Ventas[[#This Row],[Cantidad]])</f>
        <v/>
      </c>
      <c r="I6741" s="1" t="str">
        <f>IF(ISBLANK(Ventas[[#This Row],[Código]]),"",SUM(Ventas[[#This Row],[Monto]],I6740))</f>
        <v/>
      </c>
    </row>
    <row r="6742" spans="3:9" x14ac:dyDescent="0.25">
      <c r="C6742" t="str">
        <f>IF(ISBLANK(Ventas[[#This Row],[Código]]),"",VLOOKUP(Ventas[[#This Row],[Código]],Productos[],2,FALSE))</f>
        <v/>
      </c>
      <c r="D6742" t="str">
        <f>IF(ISBLANK(Ventas[[#This Row],[Código]]),"",VLOOKUP(Ventas[[#This Row],[Código]],Productos[],3,FALSE))</f>
        <v/>
      </c>
      <c r="E6742" s="22"/>
      <c r="F6742" s="1" t="str">
        <f>IF(ISBLANK(Ventas[[#This Row],[Código]]),"",VLOOKUP(Ventas[[#This Row],[Código]],Productos[],4,FALSE))</f>
        <v/>
      </c>
      <c r="G6742" s="1" t="str">
        <f>IF(ISBLANK(Ventas[[#This Row],[Código]]),"",VLOOKUP(Ventas[[#This Row],[Código]],Productos[],5,FALSE))</f>
        <v/>
      </c>
      <c r="H6742" s="23" t="str">
        <f>IF(ISBLANK(Ventas[[#This Row],[Código]]),"",Ventas[[#This Row],[Precio Unitario]]*Ventas[[#This Row],[Cantidad]])</f>
        <v/>
      </c>
      <c r="I6742" s="1" t="str">
        <f>IF(ISBLANK(Ventas[[#This Row],[Código]]),"",SUM(Ventas[[#This Row],[Monto]],I6741))</f>
        <v/>
      </c>
    </row>
    <row r="6743" spans="3:9" x14ac:dyDescent="0.25">
      <c r="C6743" t="str">
        <f>IF(ISBLANK(Ventas[[#This Row],[Código]]),"",VLOOKUP(Ventas[[#This Row],[Código]],Productos[],2,FALSE))</f>
        <v/>
      </c>
      <c r="D6743" t="str">
        <f>IF(ISBLANK(Ventas[[#This Row],[Código]]),"",VLOOKUP(Ventas[[#This Row],[Código]],Productos[],3,FALSE))</f>
        <v/>
      </c>
      <c r="E6743" s="22"/>
      <c r="F6743" s="1" t="str">
        <f>IF(ISBLANK(Ventas[[#This Row],[Código]]),"",VLOOKUP(Ventas[[#This Row],[Código]],Productos[],4,FALSE))</f>
        <v/>
      </c>
      <c r="G6743" s="1" t="str">
        <f>IF(ISBLANK(Ventas[[#This Row],[Código]]),"",VLOOKUP(Ventas[[#This Row],[Código]],Productos[],5,FALSE))</f>
        <v/>
      </c>
      <c r="H6743" s="23" t="str">
        <f>IF(ISBLANK(Ventas[[#This Row],[Código]]),"",Ventas[[#This Row],[Precio Unitario]]*Ventas[[#This Row],[Cantidad]])</f>
        <v/>
      </c>
      <c r="I6743" s="1" t="str">
        <f>IF(ISBLANK(Ventas[[#This Row],[Código]]),"",SUM(Ventas[[#This Row],[Monto]],I6742))</f>
        <v/>
      </c>
    </row>
    <row r="6744" spans="3:9" x14ac:dyDescent="0.25">
      <c r="C6744" t="str">
        <f>IF(ISBLANK(Ventas[[#This Row],[Código]]),"",VLOOKUP(Ventas[[#This Row],[Código]],Productos[],2,FALSE))</f>
        <v/>
      </c>
      <c r="D6744" t="str">
        <f>IF(ISBLANK(Ventas[[#This Row],[Código]]),"",VLOOKUP(Ventas[[#This Row],[Código]],Productos[],3,FALSE))</f>
        <v/>
      </c>
      <c r="E6744" s="22"/>
      <c r="F6744" s="1" t="str">
        <f>IF(ISBLANK(Ventas[[#This Row],[Código]]),"",VLOOKUP(Ventas[[#This Row],[Código]],Productos[],4,FALSE))</f>
        <v/>
      </c>
      <c r="G6744" s="1" t="str">
        <f>IF(ISBLANK(Ventas[[#This Row],[Código]]),"",VLOOKUP(Ventas[[#This Row],[Código]],Productos[],5,FALSE))</f>
        <v/>
      </c>
      <c r="H6744" s="23" t="str">
        <f>IF(ISBLANK(Ventas[[#This Row],[Código]]),"",Ventas[[#This Row],[Precio Unitario]]*Ventas[[#This Row],[Cantidad]])</f>
        <v/>
      </c>
      <c r="I6744" s="1" t="str">
        <f>IF(ISBLANK(Ventas[[#This Row],[Código]]),"",SUM(Ventas[[#This Row],[Monto]],I6743))</f>
        <v/>
      </c>
    </row>
    <row r="6745" spans="3:9" x14ac:dyDescent="0.25">
      <c r="C6745" t="str">
        <f>IF(ISBLANK(Ventas[[#This Row],[Código]]),"",VLOOKUP(Ventas[[#This Row],[Código]],Productos[],2,FALSE))</f>
        <v/>
      </c>
      <c r="D6745" t="str">
        <f>IF(ISBLANK(Ventas[[#This Row],[Código]]),"",VLOOKUP(Ventas[[#This Row],[Código]],Productos[],3,FALSE))</f>
        <v/>
      </c>
      <c r="E6745" s="22"/>
      <c r="F6745" s="1" t="str">
        <f>IF(ISBLANK(Ventas[[#This Row],[Código]]),"",VLOOKUP(Ventas[[#This Row],[Código]],Productos[],4,FALSE))</f>
        <v/>
      </c>
      <c r="G6745" s="1" t="str">
        <f>IF(ISBLANK(Ventas[[#This Row],[Código]]),"",VLOOKUP(Ventas[[#This Row],[Código]],Productos[],5,FALSE))</f>
        <v/>
      </c>
      <c r="H6745" s="23" t="str">
        <f>IF(ISBLANK(Ventas[[#This Row],[Código]]),"",Ventas[[#This Row],[Precio Unitario]]*Ventas[[#This Row],[Cantidad]])</f>
        <v/>
      </c>
      <c r="I6745" s="1" t="str">
        <f>IF(ISBLANK(Ventas[[#This Row],[Código]]),"",SUM(Ventas[[#This Row],[Monto]],I6744))</f>
        <v/>
      </c>
    </row>
    <row r="6746" spans="3:9" x14ac:dyDescent="0.25">
      <c r="C6746" t="str">
        <f>IF(ISBLANK(Ventas[[#This Row],[Código]]),"",VLOOKUP(Ventas[[#This Row],[Código]],Productos[],2,FALSE))</f>
        <v/>
      </c>
      <c r="D6746" t="str">
        <f>IF(ISBLANK(Ventas[[#This Row],[Código]]),"",VLOOKUP(Ventas[[#This Row],[Código]],Productos[],3,FALSE))</f>
        <v/>
      </c>
      <c r="E6746" s="22"/>
      <c r="F6746" s="1" t="str">
        <f>IF(ISBLANK(Ventas[[#This Row],[Código]]),"",VLOOKUP(Ventas[[#This Row],[Código]],Productos[],4,FALSE))</f>
        <v/>
      </c>
      <c r="G6746" s="1" t="str">
        <f>IF(ISBLANK(Ventas[[#This Row],[Código]]),"",VLOOKUP(Ventas[[#This Row],[Código]],Productos[],5,FALSE))</f>
        <v/>
      </c>
      <c r="H6746" s="23" t="str">
        <f>IF(ISBLANK(Ventas[[#This Row],[Código]]),"",Ventas[[#This Row],[Precio Unitario]]*Ventas[[#This Row],[Cantidad]])</f>
        <v/>
      </c>
      <c r="I6746" s="1" t="str">
        <f>IF(ISBLANK(Ventas[[#This Row],[Código]]),"",SUM(Ventas[[#This Row],[Monto]],I6745))</f>
        <v/>
      </c>
    </row>
    <row r="6747" spans="3:9" x14ac:dyDescent="0.25">
      <c r="C6747" t="str">
        <f>IF(ISBLANK(Ventas[[#This Row],[Código]]),"",VLOOKUP(Ventas[[#This Row],[Código]],Productos[],2,FALSE))</f>
        <v/>
      </c>
      <c r="D6747" t="str">
        <f>IF(ISBLANK(Ventas[[#This Row],[Código]]),"",VLOOKUP(Ventas[[#This Row],[Código]],Productos[],3,FALSE))</f>
        <v/>
      </c>
      <c r="E6747" s="22"/>
      <c r="F6747" s="1" t="str">
        <f>IF(ISBLANK(Ventas[[#This Row],[Código]]),"",VLOOKUP(Ventas[[#This Row],[Código]],Productos[],4,FALSE))</f>
        <v/>
      </c>
      <c r="G6747" s="1" t="str">
        <f>IF(ISBLANK(Ventas[[#This Row],[Código]]),"",VLOOKUP(Ventas[[#This Row],[Código]],Productos[],5,FALSE))</f>
        <v/>
      </c>
      <c r="H6747" s="23" t="str">
        <f>IF(ISBLANK(Ventas[[#This Row],[Código]]),"",Ventas[[#This Row],[Precio Unitario]]*Ventas[[#This Row],[Cantidad]])</f>
        <v/>
      </c>
      <c r="I6747" s="1" t="str">
        <f>IF(ISBLANK(Ventas[[#This Row],[Código]]),"",SUM(Ventas[[#This Row],[Monto]],I6746))</f>
        <v/>
      </c>
    </row>
    <row r="6748" spans="3:9" x14ac:dyDescent="0.25">
      <c r="C6748" t="str">
        <f>IF(ISBLANK(Ventas[[#This Row],[Código]]),"",VLOOKUP(Ventas[[#This Row],[Código]],Productos[],2,FALSE))</f>
        <v/>
      </c>
      <c r="D6748" t="str">
        <f>IF(ISBLANK(Ventas[[#This Row],[Código]]),"",VLOOKUP(Ventas[[#This Row],[Código]],Productos[],3,FALSE))</f>
        <v/>
      </c>
      <c r="E6748" s="22"/>
      <c r="F6748" s="1" t="str">
        <f>IF(ISBLANK(Ventas[[#This Row],[Código]]),"",VLOOKUP(Ventas[[#This Row],[Código]],Productos[],4,FALSE))</f>
        <v/>
      </c>
      <c r="G6748" s="1" t="str">
        <f>IF(ISBLANK(Ventas[[#This Row],[Código]]),"",VLOOKUP(Ventas[[#This Row],[Código]],Productos[],5,FALSE))</f>
        <v/>
      </c>
      <c r="H6748" s="23" t="str">
        <f>IF(ISBLANK(Ventas[[#This Row],[Código]]),"",Ventas[[#This Row],[Precio Unitario]]*Ventas[[#This Row],[Cantidad]])</f>
        <v/>
      </c>
      <c r="I6748" s="1" t="str">
        <f>IF(ISBLANK(Ventas[[#This Row],[Código]]),"",SUM(Ventas[[#This Row],[Monto]],I6747))</f>
        <v/>
      </c>
    </row>
    <row r="6749" spans="3:9" x14ac:dyDescent="0.25">
      <c r="C6749" t="str">
        <f>IF(ISBLANK(Ventas[[#This Row],[Código]]),"",VLOOKUP(Ventas[[#This Row],[Código]],Productos[],2,FALSE))</f>
        <v/>
      </c>
      <c r="D6749" t="str">
        <f>IF(ISBLANK(Ventas[[#This Row],[Código]]),"",VLOOKUP(Ventas[[#This Row],[Código]],Productos[],3,FALSE))</f>
        <v/>
      </c>
      <c r="E6749" s="22"/>
      <c r="F6749" s="1" t="str">
        <f>IF(ISBLANK(Ventas[[#This Row],[Código]]),"",VLOOKUP(Ventas[[#This Row],[Código]],Productos[],4,FALSE))</f>
        <v/>
      </c>
      <c r="G6749" s="1" t="str">
        <f>IF(ISBLANK(Ventas[[#This Row],[Código]]),"",VLOOKUP(Ventas[[#This Row],[Código]],Productos[],5,FALSE))</f>
        <v/>
      </c>
      <c r="H6749" s="23" t="str">
        <f>IF(ISBLANK(Ventas[[#This Row],[Código]]),"",Ventas[[#This Row],[Precio Unitario]]*Ventas[[#This Row],[Cantidad]])</f>
        <v/>
      </c>
      <c r="I6749" s="1" t="str">
        <f>IF(ISBLANK(Ventas[[#This Row],[Código]]),"",SUM(Ventas[[#This Row],[Monto]],I6748))</f>
        <v/>
      </c>
    </row>
    <row r="6750" spans="3:9" x14ac:dyDescent="0.25">
      <c r="C6750" t="str">
        <f>IF(ISBLANK(Ventas[[#This Row],[Código]]),"",VLOOKUP(Ventas[[#This Row],[Código]],Productos[],2,FALSE))</f>
        <v/>
      </c>
      <c r="D6750" t="str">
        <f>IF(ISBLANK(Ventas[[#This Row],[Código]]),"",VLOOKUP(Ventas[[#This Row],[Código]],Productos[],3,FALSE))</f>
        <v/>
      </c>
      <c r="E6750" s="22"/>
      <c r="F6750" s="1" t="str">
        <f>IF(ISBLANK(Ventas[[#This Row],[Código]]),"",VLOOKUP(Ventas[[#This Row],[Código]],Productos[],4,FALSE))</f>
        <v/>
      </c>
      <c r="G6750" s="1" t="str">
        <f>IF(ISBLANK(Ventas[[#This Row],[Código]]),"",VLOOKUP(Ventas[[#This Row],[Código]],Productos[],5,FALSE))</f>
        <v/>
      </c>
      <c r="H6750" s="23" t="str">
        <f>IF(ISBLANK(Ventas[[#This Row],[Código]]),"",Ventas[[#This Row],[Precio Unitario]]*Ventas[[#This Row],[Cantidad]])</f>
        <v/>
      </c>
      <c r="I6750" s="1" t="str">
        <f>IF(ISBLANK(Ventas[[#This Row],[Código]]),"",SUM(Ventas[[#This Row],[Monto]],I6749))</f>
        <v/>
      </c>
    </row>
    <row r="6751" spans="3:9" x14ac:dyDescent="0.25">
      <c r="C6751" t="str">
        <f>IF(ISBLANK(Ventas[[#This Row],[Código]]),"",VLOOKUP(Ventas[[#This Row],[Código]],Productos[],2,FALSE))</f>
        <v/>
      </c>
      <c r="D6751" t="str">
        <f>IF(ISBLANK(Ventas[[#This Row],[Código]]),"",VLOOKUP(Ventas[[#This Row],[Código]],Productos[],3,FALSE))</f>
        <v/>
      </c>
      <c r="E6751" s="22"/>
      <c r="F6751" s="1" t="str">
        <f>IF(ISBLANK(Ventas[[#This Row],[Código]]),"",VLOOKUP(Ventas[[#This Row],[Código]],Productos[],4,FALSE))</f>
        <v/>
      </c>
      <c r="G6751" s="1" t="str">
        <f>IF(ISBLANK(Ventas[[#This Row],[Código]]),"",VLOOKUP(Ventas[[#This Row],[Código]],Productos[],5,FALSE))</f>
        <v/>
      </c>
      <c r="H6751" s="23" t="str">
        <f>IF(ISBLANK(Ventas[[#This Row],[Código]]),"",Ventas[[#This Row],[Precio Unitario]]*Ventas[[#This Row],[Cantidad]])</f>
        <v/>
      </c>
      <c r="I6751" s="1" t="str">
        <f>IF(ISBLANK(Ventas[[#This Row],[Código]]),"",SUM(Ventas[[#This Row],[Monto]],I6750))</f>
        <v/>
      </c>
    </row>
    <row r="6752" spans="3:9" x14ac:dyDescent="0.25">
      <c r="C6752" t="str">
        <f>IF(ISBLANK(Ventas[[#This Row],[Código]]),"",VLOOKUP(Ventas[[#This Row],[Código]],Productos[],2,FALSE))</f>
        <v/>
      </c>
      <c r="D6752" t="str">
        <f>IF(ISBLANK(Ventas[[#This Row],[Código]]),"",VLOOKUP(Ventas[[#This Row],[Código]],Productos[],3,FALSE))</f>
        <v/>
      </c>
      <c r="E6752" s="22"/>
      <c r="F6752" s="1" t="str">
        <f>IF(ISBLANK(Ventas[[#This Row],[Código]]),"",VLOOKUP(Ventas[[#This Row],[Código]],Productos[],4,FALSE))</f>
        <v/>
      </c>
      <c r="G6752" s="1" t="str">
        <f>IF(ISBLANK(Ventas[[#This Row],[Código]]),"",VLOOKUP(Ventas[[#This Row],[Código]],Productos[],5,FALSE))</f>
        <v/>
      </c>
      <c r="H6752" s="23" t="str">
        <f>IF(ISBLANK(Ventas[[#This Row],[Código]]),"",Ventas[[#This Row],[Precio Unitario]]*Ventas[[#This Row],[Cantidad]])</f>
        <v/>
      </c>
      <c r="I6752" s="1" t="str">
        <f>IF(ISBLANK(Ventas[[#This Row],[Código]]),"",SUM(Ventas[[#This Row],[Monto]],I6751))</f>
        <v/>
      </c>
    </row>
    <row r="6753" spans="3:9" x14ac:dyDescent="0.25">
      <c r="C6753" t="str">
        <f>IF(ISBLANK(Ventas[[#This Row],[Código]]),"",VLOOKUP(Ventas[[#This Row],[Código]],Productos[],2,FALSE))</f>
        <v/>
      </c>
      <c r="D6753" t="str">
        <f>IF(ISBLANK(Ventas[[#This Row],[Código]]),"",VLOOKUP(Ventas[[#This Row],[Código]],Productos[],3,FALSE))</f>
        <v/>
      </c>
      <c r="E6753" s="22"/>
      <c r="F6753" s="1" t="str">
        <f>IF(ISBLANK(Ventas[[#This Row],[Código]]),"",VLOOKUP(Ventas[[#This Row],[Código]],Productos[],4,FALSE))</f>
        <v/>
      </c>
      <c r="G6753" s="1" t="str">
        <f>IF(ISBLANK(Ventas[[#This Row],[Código]]),"",VLOOKUP(Ventas[[#This Row],[Código]],Productos[],5,FALSE))</f>
        <v/>
      </c>
      <c r="H6753" s="23" t="str">
        <f>IF(ISBLANK(Ventas[[#This Row],[Código]]),"",Ventas[[#This Row],[Precio Unitario]]*Ventas[[#This Row],[Cantidad]])</f>
        <v/>
      </c>
      <c r="I6753" s="1" t="str">
        <f>IF(ISBLANK(Ventas[[#This Row],[Código]]),"",SUM(Ventas[[#This Row],[Monto]],I6752))</f>
        <v/>
      </c>
    </row>
    <row r="6754" spans="3:9" x14ac:dyDescent="0.25">
      <c r="C6754" t="str">
        <f>IF(ISBLANK(Ventas[[#This Row],[Código]]),"",VLOOKUP(Ventas[[#This Row],[Código]],Productos[],2,FALSE))</f>
        <v/>
      </c>
      <c r="D6754" t="str">
        <f>IF(ISBLANK(Ventas[[#This Row],[Código]]),"",VLOOKUP(Ventas[[#This Row],[Código]],Productos[],3,FALSE))</f>
        <v/>
      </c>
      <c r="E6754" s="22"/>
      <c r="F6754" s="1" t="str">
        <f>IF(ISBLANK(Ventas[[#This Row],[Código]]),"",VLOOKUP(Ventas[[#This Row],[Código]],Productos[],4,FALSE))</f>
        <v/>
      </c>
      <c r="G6754" s="1" t="str">
        <f>IF(ISBLANK(Ventas[[#This Row],[Código]]),"",VLOOKUP(Ventas[[#This Row],[Código]],Productos[],5,FALSE))</f>
        <v/>
      </c>
      <c r="H6754" s="23" t="str">
        <f>IF(ISBLANK(Ventas[[#This Row],[Código]]),"",Ventas[[#This Row],[Precio Unitario]]*Ventas[[#This Row],[Cantidad]])</f>
        <v/>
      </c>
      <c r="I6754" s="1" t="str">
        <f>IF(ISBLANK(Ventas[[#This Row],[Código]]),"",SUM(Ventas[[#This Row],[Monto]],I6753))</f>
        <v/>
      </c>
    </row>
    <row r="6755" spans="3:9" x14ac:dyDescent="0.25">
      <c r="C6755" t="str">
        <f>IF(ISBLANK(Ventas[[#This Row],[Código]]),"",VLOOKUP(Ventas[[#This Row],[Código]],Productos[],2,FALSE))</f>
        <v/>
      </c>
      <c r="D6755" t="str">
        <f>IF(ISBLANK(Ventas[[#This Row],[Código]]),"",VLOOKUP(Ventas[[#This Row],[Código]],Productos[],3,FALSE))</f>
        <v/>
      </c>
      <c r="E6755" s="22"/>
      <c r="F6755" s="1" t="str">
        <f>IF(ISBLANK(Ventas[[#This Row],[Código]]),"",VLOOKUP(Ventas[[#This Row],[Código]],Productos[],4,FALSE))</f>
        <v/>
      </c>
      <c r="G6755" s="1" t="str">
        <f>IF(ISBLANK(Ventas[[#This Row],[Código]]),"",VLOOKUP(Ventas[[#This Row],[Código]],Productos[],5,FALSE))</f>
        <v/>
      </c>
      <c r="H6755" s="23" t="str">
        <f>IF(ISBLANK(Ventas[[#This Row],[Código]]),"",Ventas[[#This Row],[Precio Unitario]]*Ventas[[#This Row],[Cantidad]])</f>
        <v/>
      </c>
      <c r="I6755" s="1" t="str">
        <f>IF(ISBLANK(Ventas[[#This Row],[Código]]),"",SUM(Ventas[[#This Row],[Monto]],I6754))</f>
        <v/>
      </c>
    </row>
    <row r="6756" spans="3:9" x14ac:dyDescent="0.25">
      <c r="C6756" t="str">
        <f>IF(ISBLANK(Ventas[[#This Row],[Código]]),"",VLOOKUP(Ventas[[#This Row],[Código]],Productos[],2,FALSE))</f>
        <v/>
      </c>
      <c r="D6756" t="str">
        <f>IF(ISBLANK(Ventas[[#This Row],[Código]]),"",VLOOKUP(Ventas[[#This Row],[Código]],Productos[],3,FALSE))</f>
        <v/>
      </c>
      <c r="E6756" s="22"/>
      <c r="F6756" s="1" t="str">
        <f>IF(ISBLANK(Ventas[[#This Row],[Código]]),"",VLOOKUP(Ventas[[#This Row],[Código]],Productos[],4,FALSE))</f>
        <v/>
      </c>
      <c r="G6756" s="1" t="str">
        <f>IF(ISBLANK(Ventas[[#This Row],[Código]]),"",VLOOKUP(Ventas[[#This Row],[Código]],Productos[],5,FALSE))</f>
        <v/>
      </c>
      <c r="H6756" s="23" t="str">
        <f>IF(ISBLANK(Ventas[[#This Row],[Código]]),"",Ventas[[#This Row],[Precio Unitario]]*Ventas[[#This Row],[Cantidad]])</f>
        <v/>
      </c>
      <c r="I6756" s="1" t="str">
        <f>IF(ISBLANK(Ventas[[#This Row],[Código]]),"",SUM(Ventas[[#This Row],[Monto]],I6755))</f>
        <v/>
      </c>
    </row>
    <row r="6757" spans="3:9" x14ac:dyDescent="0.25">
      <c r="C6757" t="str">
        <f>IF(ISBLANK(Ventas[[#This Row],[Código]]),"",VLOOKUP(Ventas[[#This Row],[Código]],Productos[],2,FALSE))</f>
        <v/>
      </c>
      <c r="D6757" t="str">
        <f>IF(ISBLANK(Ventas[[#This Row],[Código]]),"",VLOOKUP(Ventas[[#This Row],[Código]],Productos[],3,FALSE))</f>
        <v/>
      </c>
      <c r="E6757" s="22"/>
      <c r="F6757" s="1" t="str">
        <f>IF(ISBLANK(Ventas[[#This Row],[Código]]),"",VLOOKUP(Ventas[[#This Row],[Código]],Productos[],4,FALSE))</f>
        <v/>
      </c>
      <c r="G6757" s="1" t="str">
        <f>IF(ISBLANK(Ventas[[#This Row],[Código]]),"",VLOOKUP(Ventas[[#This Row],[Código]],Productos[],5,FALSE))</f>
        <v/>
      </c>
      <c r="H6757" s="23" t="str">
        <f>IF(ISBLANK(Ventas[[#This Row],[Código]]),"",Ventas[[#This Row],[Precio Unitario]]*Ventas[[#This Row],[Cantidad]])</f>
        <v/>
      </c>
      <c r="I6757" s="1" t="str">
        <f>IF(ISBLANK(Ventas[[#This Row],[Código]]),"",SUM(Ventas[[#This Row],[Monto]],I6756))</f>
        <v/>
      </c>
    </row>
    <row r="6758" spans="3:9" x14ac:dyDescent="0.25">
      <c r="C6758" t="str">
        <f>IF(ISBLANK(Ventas[[#This Row],[Código]]),"",VLOOKUP(Ventas[[#This Row],[Código]],Productos[],2,FALSE))</f>
        <v/>
      </c>
      <c r="D6758" t="str">
        <f>IF(ISBLANK(Ventas[[#This Row],[Código]]),"",VLOOKUP(Ventas[[#This Row],[Código]],Productos[],3,FALSE))</f>
        <v/>
      </c>
      <c r="E6758" s="22"/>
      <c r="F6758" s="1" t="str">
        <f>IF(ISBLANK(Ventas[[#This Row],[Código]]),"",VLOOKUP(Ventas[[#This Row],[Código]],Productos[],4,FALSE))</f>
        <v/>
      </c>
      <c r="G6758" s="1" t="str">
        <f>IF(ISBLANK(Ventas[[#This Row],[Código]]),"",VLOOKUP(Ventas[[#This Row],[Código]],Productos[],5,FALSE))</f>
        <v/>
      </c>
      <c r="H6758" s="23" t="str">
        <f>IF(ISBLANK(Ventas[[#This Row],[Código]]),"",Ventas[[#This Row],[Precio Unitario]]*Ventas[[#This Row],[Cantidad]])</f>
        <v/>
      </c>
      <c r="I6758" s="1" t="str">
        <f>IF(ISBLANK(Ventas[[#This Row],[Código]]),"",SUM(Ventas[[#This Row],[Monto]],I6757))</f>
        <v/>
      </c>
    </row>
    <row r="6759" spans="3:9" x14ac:dyDescent="0.25">
      <c r="C6759" t="str">
        <f>IF(ISBLANK(Ventas[[#This Row],[Código]]),"",VLOOKUP(Ventas[[#This Row],[Código]],Productos[],2,FALSE))</f>
        <v/>
      </c>
      <c r="D6759" t="str">
        <f>IF(ISBLANK(Ventas[[#This Row],[Código]]),"",VLOOKUP(Ventas[[#This Row],[Código]],Productos[],3,FALSE))</f>
        <v/>
      </c>
      <c r="E6759" s="22"/>
      <c r="F6759" s="1" t="str">
        <f>IF(ISBLANK(Ventas[[#This Row],[Código]]),"",VLOOKUP(Ventas[[#This Row],[Código]],Productos[],4,FALSE))</f>
        <v/>
      </c>
      <c r="G6759" s="1" t="str">
        <f>IF(ISBLANK(Ventas[[#This Row],[Código]]),"",VLOOKUP(Ventas[[#This Row],[Código]],Productos[],5,FALSE))</f>
        <v/>
      </c>
      <c r="H6759" s="23" t="str">
        <f>IF(ISBLANK(Ventas[[#This Row],[Código]]),"",Ventas[[#This Row],[Precio Unitario]]*Ventas[[#This Row],[Cantidad]])</f>
        <v/>
      </c>
      <c r="I6759" s="1" t="str">
        <f>IF(ISBLANK(Ventas[[#This Row],[Código]]),"",SUM(Ventas[[#This Row],[Monto]],I6758))</f>
        <v/>
      </c>
    </row>
    <row r="6760" spans="3:9" x14ac:dyDescent="0.25">
      <c r="C6760" t="str">
        <f>IF(ISBLANK(Ventas[[#This Row],[Código]]),"",VLOOKUP(Ventas[[#This Row],[Código]],Productos[],2,FALSE))</f>
        <v/>
      </c>
      <c r="D6760" t="str">
        <f>IF(ISBLANK(Ventas[[#This Row],[Código]]),"",VLOOKUP(Ventas[[#This Row],[Código]],Productos[],3,FALSE))</f>
        <v/>
      </c>
      <c r="E6760" s="22"/>
      <c r="F6760" s="1" t="str">
        <f>IF(ISBLANK(Ventas[[#This Row],[Código]]),"",VLOOKUP(Ventas[[#This Row],[Código]],Productos[],4,FALSE))</f>
        <v/>
      </c>
      <c r="G6760" s="1" t="str">
        <f>IF(ISBLANK(Ventas[[#This Row],[Código]]),"",VLOOKUP(Ventas[[#This Row],[Código]],Productos[],5,FALSE))</f>
        <v/>
      </c>
      <c r="H6760" s="23" t="str">
        <f>IF(ISBLANK(Ventas[[#This Row],[Código]]),"",Ventas[[#This Row],[Precio Unitario]]*Ventas[[#This Row],[Cantidad]])</f>
        <v/>
      </c>
      <c r="I6760" s="1" t="str">
        <f>IF(ISBLANK(Ventas[[#This Row],[Código]]),"",SUM(Ventas[[#This Row],[Monto]],I6759))</f>
        <v/>
      </c>
    </row>
    <row r="6761" spans="3:9" x14ac:dyDescent="0.25">
      <c r="C6761" t="str">
        <f>IF(ISBLANK(Ventas[[#This Row],[Código]]),"",VLOOKUP(Ventas[[#This Row],[Código]],Productos[],2,FALSE))</f>
        <v/>
      </c>
      <c r="D6761" t="str">
        <f>IF(ISBLANK(Ventas[[#This Row],[Código]]),"",VLOOKUP(Ventas[[#This Row],[Código]],Productos[],3,FALSE))</f>
        <v/>
      </c>
      <c r="E6761" s="22"/>
      <c r="F6761" s="1" t="str">
        <f>IF(ISBLANK(Ventas[[#This Row],[Código]]),"",VLOOKUP(Ventas[[#This Row],[Código]],Productos[],4,FALSE))</f>
        <v/>
      </c>
      <c r="G6761" s="1" t="str">
        <f>IF(ISBLANK(Ventas[[#This Row],[Código]]),"",VLOOKUP(Ventas[[#This Row],[Código]],Productos[],5,FALSE))</f>
        <v/>
      </c>
      <c r="H6761" s="23" t="str">
        <f>IF(ISBLANK(Ventas[[#This Row],[Código]]),"",Ventas[[#This Row],[Precio Unitario]]*Ventas[[#This Row],[Cantidad]])</f>
        <v/>
      </c>
      <c r="I6761" s="1" t="str">
        <f>IF(ISBLANK(Ventas[[#This Row],[Código]]),"",SUM(Ventas[[#This Row],[Monto]],I6760))</f>
        <v/>
      </c>
    </row>
    <row r="6762" spans="3:9" x14ac:dyDescent="0.25">
      <c r="C6762" t="str">
        <f>IF(ISBLANK(Ventas[[#This Row],[Código]]),"",VLOOKUP(Ventas[[#This Row],[Código]],Productos[],2,FALSE))</f>
        <v/>
      </c>
      <c r="D6762" t="str">
        <f>IF(ISBLANK(Ventas[[#This Row],[Código]]),"",VLOOKUP(Ventas[[#This Row],[Código]],Productos[],3,FALSE))</f>
        <v/>
      </c>
      <c r="E6762" s="22"/>
      <c r="F6762" s="1" t="str">
        <f>IF(ISBLANK(Ventas[[#This Row],[Código]]),"",VLOOKUP(Ventas[[#This Row],[Código]],Productos[],4,FALSE))</f>
        <v/>
      </c>
      <c r="G6762" s="1" t="str">
        <f>IF(ISBLANK(Ventas[[#This Row],[Código]]),"",VLOOKUP(Ventas[[#This Row],[Código]],Productos[],5,FALSE))</f>
        <v/>
      </c>
      <c r="H6762" s="23" t="str">
        <f>IF(ISBLANK(Ventas[[#This Row],[Código]]),"",Ventas[[#This Row],[Precio Unitario]]*Ventas[[#This Row],[Cantidad]])</f>
        <v/>
      </c>
      <c r="I6762" s="1" t="str">
        <f>IF(ISBLANK(Ventas[[#This Row],[Código]]),"",SUM(Ventas[[#This Row],[Monto]],I6761))</f>
        <v/>
      </c>
    </row>
    <row r="6763" spans="3:9" x14ac:dyDescent="0.25">
      <c r="C6763" t="str">
        <f>IF(ISBLANK(Ventas[[#This Row],[Código]]),"",VLOOKUP(Ventas[[#This Row],[Código]],Productos[],2,FALSE))</f>
        <v/>
      </c>
      <c r="D6763" t="str">
        <f>IF(ISBLANK(Ventas[[#This Row],[Código]]),"",VLOOKUP(Ventas[[#This Row],[Código]],Productos[],3,FALSE))</f>
        <v/>
      </c>
      <c r="E6763" s="22"/>
      <c r="F6763" s="1" t="str">
        <f>IF(ISBLANK(Ventas[[#This Row],[Código]]),"",VLOOKUP(Ventas[[#This Row],[Código]],Productos[],4,FALSE))</f>
        <v/>
      </c>
      <c r="G6763" s="1" t="str">
        <f>IF(ISBLANK(Ventas[[#This Row],[Código]]),"",VLOOKUP(Ventas[[#This Row],[Código]],Productos[],5,FALSE))</f>
        <v/>
      </c>
      <c r="H6763" s="23" t="str">
        <f>IF(ISBLANK(Ventas[[#This Row],[Código]]),"",Ventas[[#This Row],[Precio Unitario]]*Ventas[[#This Row],[Cantidad]])</f>
        <v/>
      </c>
      <c r="I6763" s="1" t="str">
        <f>IF(ISBLANK(Ventas[[#This Row],[Código]]),"",SUM(Ventas[[#This Row],[Monto]],I6762))</f>
        <v/>
      </c>
    </row>
    <row r="6764" spans="3:9" x14ac:dyDescent="0.25">
      <c r="C6764" t="str">
        <f>IF(ISBLANK(Ventas[[#This Row],[Código]]),"",VLOOKUP(Ventas[[#This Row],[Código]],Productos[],2,FALSE))</f>
        <v/>
      </c>
      <c r="D6764" t="str">
        <f>IF(ISBLANK(Ventas[[#This Row],[Código]]),"",VLOOKUP(Ventas[[#This Row],[Código]],Productos[],3,FALSE))</f>
        <v/>
      </c>
      <c r="E6764" s="22"/>
      <c r="F6764" s="1" t="str">
        <f>IF(ISBLANK(Ventas[[#This Row],[Código]]),"",VLOOKUP(Ventas[[#This Row],[Código]],Productos[],4,FALSE))</f>
        <v/>
      </c>
      <c r="G6764" s="1" t="str">
        <f>IF(ISBLANK(Ventas[[#This Row],[Código]]),"",VLOOKUP(Ventas[[#This Row],[Código]],Productos[],5,FALSE))</f>
        <v/>
      </c>
      <c r="H6764" s="23" t="str">
        <f>IF(ISBLANK(Ventas[[#This Row],[Código]]),"",Ventas[[#This Row],[Precio Unitario]]*Ventas[[#This Row],[Cantidad]])</f>
        <v/>
      </c>
      <c r="I6764" s="1" t="str">
        <f>IF(ISBLANK(Ventas[[#This Row],[Código]]),"",SUM(Ventas[[#This Row],[Monto]],I6763))</f>
        <v/>
      </c>
    </row>
    <row r="6765" spans="3:9" x14ac:dyDescent="0.25">
      <c r="C6765" t="str">
        <f>IF(ISBLANK(Ventas[[#This Row],[Código]]),"",VLOOKUP(Ventas[[#This Row],[Código]],Productos[],2,FALSE))</f>
        <v/>
      </c>
      <c r="D6765" t="str">
        <f>IF(ISBLANK(Ventas[[#This Row],[Código]]),"",VLOOKUP(Ventas[[#This Row],[Código]],Productos[],3,FALSE))</f>
        <v/>
      </c>
      <c r="E6765" s="22"/>
      <c r="F6765" s="1" t="str">
        <f>IF(ISBLANK(Ventas[[#This Row],[Código]]),"",VLOOKUP(Ventas[[#This Row],[Código]],Productos[],4,FALSE))</f>
        <v/>
      </c>
      <c r="G6765" s="1" t="str">
        <f>IF(ISBLANK(Ventas[[#This Row],[Código]]),"",VLOOKUP(Ventas[[#This Row],[Código]],Productos[],5,FALSE))</f>
        <v/>
      </c>
      <c r="H6765" s="23" t="str">
        <f>IF(ISBLANK(Ventas[[#This Row],[Código]]),"",Ventas[[#This Row],[Precio Unitario]]*Ventas[[#This Row],[Cantidad]])</f>
        <v/>
      </c>
      <c r="I6765" s="1" t="str">
        <f>IF(ISBLANK(Ventas[[#This Row],[Código]]),"",SUM(Ventas[[#This Row],[Monto]],I6764))</f>
        <v/>
      </c>
    </row>
    <row r="6766" spans="3:9" x14ac:dyDescent="0.25">
      <c r="C6766" t="str">
        <f>IF(ISBLANK(Ventas[[#This Row],[Código]]),"",VLOOKUP(Ventas[[#This Row],[Código]],Productos[],2,FALSE))</f>
        <v/>
      </c>
      <c r="D6766" t="str">
        <f>IF(ISBLANK(Ventas[[#This Row],[Código]]),"",VLOOKUP(Ventas[[#This Row],[Código]],Productos[],3,FALSE))</f>
        <v/>
      </c>
      <c r="E6766" s="22"/>
      <c r="F6766" s="1" t="str">
        <f>IF(ISBLANK(Ventas[[#This Row],[Código]]),"",VLOOKUP(Ventas[[#This Row],[Código]],Productos[],4,FALSE))</f>
        <v/>
      </c>
      <c r="G6766" s="1" t="str">
        <f>IF(ISBLANK(Ventas[[#This Row],[Código]]),"",VLOOKUP(Ventas[[#This Row],[Código]],Productos[],5,FALSE))</f>
        <v/>
      </c>
      <c r="H6766" s="23" t="str">
        <f>IF(ISBLANK(Ventas[[#This Row],[Código]]),"",Ventas[[#This Row],[Precio Unitario]]*Ventas[[#This Row],[Cantidad]])</f>
        <v/>
      </c>
      <c r="I6766" s="1" t="str">
        <f>IF(ISBLANK(Ventas[[#This Row],[Código]]),"",SUM(Ventas[[#This Row],[Monto]],I6765))</f>
        <v/>
      </c>
    </row>
    <row r="6767" spans="3:9" x14ac:dyDescent="0.25">
      <c r="C6767" t="str">
        <f>IF(ISBLANK(Ventas[[#This Row],[Código]]),"",VLOOKUP(Ventas[[#This Row],[Código]],Productos[],2,FALSE))</f>
        <v/>
      </c>
      <c r="D6767" t="str">
        <f>IF(ISBLANK(Ventas[[#This Row],[Código]]),"",VLOOKUP(Ventas[[#This Row],[Código]],Productos[],3,FALSE))</f>
        <v/>
      </c>
      <c r="E6767" s="22"/>
      <c r="F6767" s="1" t="str">
        <f>IF(ISBLANK(Ventas[[#This Row],[Código]]),"",VLOOKUP(Ventas[[#This Row],[Código]],Productos[],4,FALSE))</f>
        <v/>
      </c>
      <c r="G6767" s="1" t="str">
        <f>IF(ISBLANK(Ventas[[#This Row],[Código]]),"",VLOOKUP(Ventas[[#This Row],[Código]],Productos[],5,FALSE))</f>
        <v/>
      </c>
      <c r="H6767" s="23" t="str">
        <f>IF(ISBLANK(Ventas[[#This Row],[Código]]),"",Ventas[[#This Row],[Precio Unitario]]*Ventas[[#This Row],[Cantidad]])</f>
        <v/>
      </c>
      <c r="I6767" s="1" t="str">
        <f>IF(ISBLANK(Ventas[[#This Row],[Código]]),"",SUM(Ventas[[#This Row],[Monto]],I6766))</f>
        <v/>
      </c>
    </row>
    <row r="6768" spans="3:9" x14ac:dyDescent="0.25">
      <c r="C6768" t="str">
        <f>IF(ISBLANK(Ventas[[#This Row],[Código]]),"",VLOOKUP(Ventas[[#This Row],[Código]],Productos[],2,FALSE))</f>
        <v/>
      </c>
      <c r="D6768" t="str">
        <f>IF(ISBLANK(Ventas[[#This Row],[Código]]),"",VLOOKUP(Ventas[[#This Row],[Código]],Productos[],3,FALSE))</f>
        <v/>
      </c>
      <c r="E6768" s="22"/>
      <c r="F6768" s="1" t="str">
        <f>IF(ISBLANK(Ventas[[#This Row],[Código]]),"",VLOOKUP(Ventas[[#This Row],[Código]],Productos[],4,FALSE))</f>
        <v/>
      </c>
      <c r="G6768" s="1" t="str">
        <f>IF(ISBLANK(Ventas[[#This Row],[Código]]),"",VLOOKUP(Ventas[[#This Row],[Código]],Productos[],5,FALSE))</f>
        <v/>
      </c>
      <c r="H6768" s="23" t="str">
        <f>IF(ISBLANK(Ventas[[#This Row],[Código]]),"",Ventas[[#This Row],[Precio Unitario]]*Ventas[[#This Row],[Cantidad]])</f>
        <v/>
      </c>
      <c r="I6768" s="1" t="str">
        <f>IF(ISBLANK(Ventas[[#This Row],[Código]]),"",SUM(Ventas[[#This Row],[Monto]],I6767))</f>
        <v/>
      </c>
    </row>
    <row r="6769" spans="3:9" x14ac:dyDescent="0.25">
      <c r="C6769" t="str">
        <f>IF(ISBLANK(Ventas[[#This Row],[Código]]),"",VLOOKUP(Ventas[[#This Row],[Código]],Productos[],2,FALSE))</f>
        <v/>
      </c>
      <c r="D6769" t="str">
        <f>IF(ISBLANK(Ventas[[#This Row],[Código]]),"",VLOOKUP(Ventas[[#This Row],[Código]],Productos[],3,FALSE))</f>
        <v/>
      </c>
      <c r="E6769" s="22"/>
      <c r="F6769" s="1" t="str">
        <f>IF(ISBLANK(Ventas[[#This Row],[Código]]),"",VLOOKUP(Ventas[[#This Row],[Código]],Productos[],4,FALSE))</f>
        <v/>
      </c>
      <c r="G6769" s="1" t="str">
        <f>IF(ISBLANK(Ventas[[#This Row],[Código]]),"",VLOOKUP(Ventas[[#This Row],[Código]],Productos[],5,FALSE))</f>
        <v/>
      </c>
      <c r="H6769" s="23" t="str">
        <f>IF(ISBLANK(Ventas[[#This Row],[Código]]),"",Ventas[[#This Row],[Precio Unitario]]*Ventas[[#This Row],[Cantidad]])</f>
        <v/>
      </c>
      <c r="I6769" s="1" t="str">
        <f>IF(ISBLANK(Ventas[[#This Row],[Código]]),"",SUM(Ventas[[#This Row],[Monto]],I6768))</f>
        <v/>
      </c>
    </row>
    <row r="6770" spans="3:9" x14ac:dyDescent="0.25">
      <c r="C6770" t="str">
        <f>IF(ISBLANK(Ventas[[#This Row],[Código]]),"",VLOOKUP(Ventas[[#This Row],[Código]],Productos[],2,FALSE))</f>
        <v/>
      </c>
      <c r="D6770" t="str">
        <f>IF(ISBLANK(Ventas[[#This Row],[Código]]),"",VLOOKUP(Ventas[[#This Row],[Código]],Productos[],3,FALSE))</f>
        <v/>
      </c>
      <c r="E6770" s="22"/>
      <c r="F6770" s="1" t="str">
        <f>IF(ISBLANK(Ventas[[#This Row],[Código]]),"",VLOOKUP(Ventas[[#This Row],[Código]],Productos[],4,FALSE))</f>
        <v/>
      </c>
      <c r="G6770" s="1" t="str">
        <f>IF(ISBLANK(Ventas[[#This Row],[Código]]),"",VLOOKUP(Ventas[[#This Row],[Código]],Productos[],5,FALSE))</f>
        <v/>
      </c>
      <c r="H6770" s="23" t="str">
        <f>IF(ISBLANK(Ventas[[#This Row],[Código]]),"",Ventas[[#This Row],[Precio Unitario]]*Ventas[[#This Row],[Cantidad]])</f>
        <v/>
      </c>
      <c r="I6770" s="1" t="str">
        <f>IF(ISBLANK(Ventas[[#This Row],[Código]]),"",SUM(Ventas[[#This Row],[Monto]],I6769))</f>
        <v/>
      </c>
    </row>
    <row r="6771" spans="3:9" x14ac:dyDescent="0.25">
      <c r="C6771" t="str">
        <f>IF(ISBLANK(Ventas[[#This Row],[Código]]),"",VLOOKUP(Ventas[[#This Row],[Código]],Productos[],2,FALSE))</f>
        <v/>
      </c>
      <c r="D6771" t="str">
        <f>IF(ISBLANK(Ventas[[#This Row],[Código]]),"",VLOOKUP(Ventas[[#This Row],[Código]],Productos[],3,FALSE))</f>
        <v/>
      </c>
      <c r="E6771" s="22"/>
      <c r="F6771" s="1" t="str">
        <f>IF(ISBLANK(Ventas[[#This Row],[Código]]),"",VLOOKUP(Ventas[[#This Row],[Código]],Productos[],4,FALSE))</f>
        <v/>
      </c>
      <c r="G6771" s="1" t="str">
        <f>IF(ISBLANK(Ventas[[#This Row],[Código]]),"",VLOOKUP(Ventas[[#This Row],[Código]],Productos[],5,FALSE))</f>
        <v/>
      </c>
      <c r="H6771" s="23" t="str">
        <f>IF(ISBLANK(Ventas[[#This Row],[Código]]),"",Ventas[[#This Row],[Precio Unitario]]*Ventas[[#This Row],[Cantidad]])</f>
        <v/>
      </c>
      <c r="I6771" s="1" t="str">
        <f>IF(ISBLANK(Ventas[[#This Row],[Código]]),"",SUM(Ventas[[#This Row],[Monto]],I6770))</f>
        <v/>
      </c>
    </row>
    <row r="6772" spans="3:9" x14ac:dyDescent="0.25">
      <c r="C6772" t="str">
        <f>IF(ISBLANK(Ventas[[#This Row],[Código]]),"",VLOOKUP(Ventas[[#This Row],[Código]],Productos[],2,FALSE))</f>
        <v/>
      </c>
      <c r="D6772" t="str">
        <f>IF(ISBLANK(Ventas[[#This Row],[Código]]),"",VLOOKUP(Ventas[[#This Row],[Código]],Productos[],3,FALSE))</f>
        <v/>
      </c>
      <c r="E6772" s="22"/>
      <c r="F6772" s="1" t="str">
        <f>IF(ISBLANK(Ventas[[#This Row],[Código]]),"",VLOOKUP(Ventas[[#This Row],[Código]],Productos[],4,FALSE))</f>
        <v/>
      </c>
      <c r="G6772" s="1" t="str">
        <f>IF(ISBLANK(Ventas[[#This Row],[Código]]),"",VLOOKUP(Ventas[[#This Row],[Código]],Productos[],5,FALSE))</f>
        <v/>
      </c>
      <c r="H6772" s="23" t="str">
        <f>IF(ISBLANK(Ventas[[#This Row],[Código]]),"",Ventas[[#This Row],[Precio Unitario]]*Ventas[[#This Row],[Cantidad]])</f>
        <v/>
      </c>
      <c r="I6772" s="1" t="str">
        <f>IF(ISBLANK(Ventas[[#This Row],[Código]]),"",SUM(Ventas[[#This Row],[Monto]],I6771))</f>
        <v/>
      </c>
    </row>
    <row r="6773" spans="3:9" x14ac:dyDescent="0.25">
      <c r="C6773" t="str">
        <f>IF(ISBLANK(Ventas[[#This Row],[Código]]),"",VLOOKUP(Ventas[[#This Row],[Código]],Productos[],2,FALSE))</f>
        <v/>
      </c>
      <c r="D6773" t="str">
        <f>IF(ISBLANK(Ventas[[#This Row],[Código]]),"",VLOOKUP(Ventas[[#This Row],[Código]],Productos[],3,FALSE))</f>
        <v/>
      </c>
      <c r="E6773" s="22"/>
      <c r="F6773" s="1" t="str">
        <f>IF(ISBLANK(Ventas[[#This Row],[Código]]),"",VLOOKUP(Ventas[[#This Row],[Código]],Productos[],4,FALSE))</f>
        <v/>
      </c>
      <c r="G6773" s="1" t="str">
        <f>IF(ISBLANK(Ventas[[#This Row],[Código]]),"",VLOOKUP(Ventas[[#This Row],[Código]],Productos[],5,FALSE))</f>
        <v/>
      </c>
      <c r="H6773" s="23" t="str">
        <f>IF(ISBLANK(Ventas[[#This Row],[Código]]),"",Ventas[[#This Row],[Precio Unitario]]*Ventas[[#This Row],[Cantidad]])</f>
        <v/>
      </c>
      <c r="I6773" s="1" t="str">
        <f>IF(ISBLANK(Ventas[[#This Row],[Código]]),"",SUM(Ventas[[#This Row],[Monto]],I6772))</f>
        <v/>
      </c>
    </row>
    <row r="6774" spans="3:9" x14ac:dyDescent="0.25">
      <c r="C6774" t="str">
        <f>IF(ISBLANK(Ventas[[#This Row],[Código]]),"",VLOOKUP(Ventas[[#This Row],[Código]],Productos[],2,FALSE))</f>
        <v/>
      </c>
      <c r="D6774" t="str">
        <f>IF(ISBLANK(Ventas[[#This Row],[Código]]),"",VLOOKUP(Ventas[[#This Row],[Código]],Productos[],3,FALSE))</f>
        <v/>
      </c>
      <c r="E6774" s="22"/>
      <c r="F6774" s="1" t="str">
        <f>IF(ISBLANK(Ventas[[#This Row],[Código]]),"",VLOOKUP(Ventas[[#This Row],[Código]],Productos[],4,FALSE))</f>
        <v/>
      </c>
      <c r="G6774" s="1" t="str">
        <f>IF(ISBLANK(Ventas[[#This Row],[Código]]),"",VLOOKUP(Ventas[[#This Row],[Código]],Productos[],5,FALSE))</f>
        <v/>
      </c>
      <c r="H6774" s="23" t="str">
        <f>IF(ISBLANK(Ventas[[#This Row],[Código]]),"",Ventas[[#This Row],[Precio Unitario]]*Ventas[[#This Row],[Cantidad]])</f>
        <v/>
      </c>
      <c r="I6774" s="1" t="str">
        <f>IF(ISBLANK(Ventas[[#This Row],[Código]]),"",SUM(Ventas[[#This Row],[Monto]],I6773))</f>
        <v/>
      </c>
    </row>
    <row r="6775" spans="3:9" x14ac:dyDescent="0.25">
      <c r="C6775" t="str">
        <f>IF(ISBLANK(Ventas[[#This Row],[Código]]),"",VLOOKUP(Ventas[[#This Row],[Código]],Productos[],2,FALSE))</f>
        <v/>
      </c>
      <c r="D6775" t="str">
        <f>IF(ISBLANK(Ventas[[#This Row],[Código]]),"",VLOOKUP(Ventas[[#This Row],[Código]],Productos[],3,FALSE))</f>
        <v/>
      </c>
      <c r="E6775" s="22"/>
      <c r="F6775" s="1" t="str">
        <f>IF(ISBLANK(Ventas[[#This Row],[Código]]),"",VLOOKUP(Ventas[[#This Row],[Código]],Productos[],4,FALSE))</f>
        <v/>
      </c>
      <c r="G6775" s="1" t="str">
        <f>IF(ISBLANK(Ventas[[#This Row],[Código]]),"",VLOOKUP(Ventas[[#This Row],[Código]],Productos[],5,FALSE))</f>
        <v/>
      </c>
      <c r="H6775" s="23" t="str">
        <f>IF(ISBLANK(Ventas[[#This Row],[Código]]),"",Ventas[[#This Row],[Precio Unitario]]*Ventas[[#This Row],[Cantidad]])</f>
        <v/>
      </c>
      <c r="I6775" s="1" t="str">
        <f>IF(ISBLANK(Ventas[[#This Row],[Código]]),"",SUM(Ventas[[#This Row],[Monto]],I6774))</f>
        <v/>
      </c>
    </row>
    <row r="6776" spans="3:9" x14ac:dyDescent="0.25">
      <c r="C6776" t="str">
        <f>IF(ISBLANK(Ventas[[#This Row],[Código]]),"",VLOOKUP(Ventas[[#This Row],[Código]],Productos[],2,FALSE))</f>
        <v/>
      </c>
      <c r="D6776" t="str">
        <f>IF(ISBLANK(Ventas[[#This Row],[Código]]),"",VLOOKUP(Ventas[[#This Row],[Código]],Productos[],3,FALSE))</f>
        <v/>
      </c>
      <c r="E6776" s="22"/>
      <c r="F6776" s="1" t="str">
        <f>IF(ISBLANK(Ventas[[#This Row],[Código]]),"",VLOOKUP(Ventas[[#This Row],[Código]],Productos[],4,FALSE))</f>
        <v/>
      </c>
      <c r="G6776" s="1" t="str">
        <f>IF(ISBLANK(Ventas[[#This Row],[Código]]),"",VLOOKUP(Ventas[[#This Row],[Código]],Productos[],5,FALSE))</f>
        <v/>
      </c>
      <c r="H6776" s="23" t="str">
        <f>IF(ISBLANK(Ventas[[#This Row],[Código]]),"",Ventas[[#This Row],[Precio Unitario]]*Ventas[[#This Row],[Cantidad]])</f>
        <v/>
      </c>
      <c r="I6776" s="1" t="str">
        <f>IF(ISBLANK(Ventas[[#This Row],[Código]]),"",SUM(Ventas[[#This Row],[Monto]],I6775))</f>
        <v/>
      </c>
    </row>
    <row r="6777" spans="3:9" x14ac:dyDescent="0.25">
      <c r="C6777" t="str">
        <f>IF(ISBLANK(Ventas[[#This Row],[Código]]),"",VLOOKUP(Ventas[[#This Row],[Código]],Productos[],2,FALSE))</f>
        <v/>
      </c>
      <c r="D6777" t="str">
        <f>IF(ISBLANK(Ventas[[#This Row],[Código]]),"",VLOOKUP(Ventas[[#This Row],[Código]],Productos[],3,FALSE))</f>
        <v/>
      </c>
      <c r="E6777" s="22"/>
      <c r="F6777" s="1" t="str">
        <f>IF(ISBLANK(Ventas[[#This Row],[Código]]),"",VLOOKUP(Ventas[[#This Row],[Código]],Productos[],4,FALSE))</f>
        <v/>
      </c>
      <c r="G6777" s="1" t="str">
        <f>IF(ISBLANK(Ventas[[#This Row],[Código]]),"",VLOOKUP(Ventas[[#This Row],[Código]],Productos[],5,FALSE))</f>
        <v/>
      </c>
      <c r="H6777" s="23" t="str">
        <f>IF(ISBLANK(Ventas[[#This Row],[Código]]),"",Ventas[[#This Row],[Precio Unitario]]*Ventas[[#This Row],[Cantidad]])</f>
        <v/>
      </c>
      <c r="I6777" s="1" t="str">
        <f>IF(ISBLANK(Ventas[[#This Row],[Código]]),"",SUM(Ventas[[#This Row],[Monto]],I6776))</f>
        <v/>
      </c>
    </row>
    <row r="6778" spans="3:9" x14ac:dyDescent="0.25">
      <c r="C6778" t="str">
        <f>IF(ISBLANK(Ventas[[#This Row],[Código]]),"",VLOOKUP(Ventas[[#This Row],[Código]],Productos[],2,FALSE))</f>
        <v/>
      </c>
      <c r="D6778" t="str">
        <f>IF(ISBLANK(Ventas[[#This Row],[Código]]),"",VLOOKUP(Ventas[[#This Row],[Código]],Productos[],3,FALSE))</f>
        <v/>
      </c>
      <c r="E6778" s="22"/>
      <c r="F6778" s="1" t="str">
        <f>IF(ISBLANK(Ventas[[#This Row],[Código]]),"",VLOOKUP(Ventas[[#This Row],[Código]],Productos[],4,FALSE))</f>
        <v/>
      </c>
      <c r="G6778" s="1" t="str">
        <f>IF(ISBLANK(Ventas[[#This Row],[Código]]),"",VLOOKUP(Ventas[[#This Row],[Código]],Productos[],5,FALSE))</f>
        <v/>
      </c>
      <c r="H6778" s="23" t="str">
        <f>IF(ISBLANK(Ventas[[#This Row],[Código]]),"",Ventas[[#This Row],[Precio Unitario]]*Ventas[[#This Row],[Cantidad]])</f>
        <v/>
      </c>
      <c r="I6778" s="1" t="str">
        <f>IF(ISBLANK(Ventas[[#This Row],[Código]]),"",SUM(Ventas[[#This Row],[Monto]],I6777))</f>
        <v/>
      </c>
    </row>
    <row r="6779" spans="3:9" x14ac:dyDescent="0.25">
      <c r="C6779" t="str">
        <f>IF(ISBLANK(Ventas[[#This Row],[Código]]),"",VLOOKUP(Ventas[[#This Row],[Código]],Productos[],2,FALSE))</f>
        <v/>
      </c>
      <c r="D6779" t="str">
        <f>IF(ISBLANK(Ventas[[#This Row],[Código]]),"",VLOOKUP(Ventas[[#This Row],[Código]],Productos[],3,FALSE))</f>
        <v/>
      </c>
      <c r="E6779" s="22"/>
      <c r="F6779" s="1" t="str">
        <f>IF(ISBLANK(Ventas[[#This Row],[Código]]),"",VLOOKUP(Ventas[[#This Row],[Código]],Productos[],4,FALSE))</f>
        <v/>
      </c>
      <c r="G6779" s="1" t="str">
        <f>IF(ISBLANK(Ventas[[#This Row],[Código]]),"",VLOOKUP(Ventas[[#This Row],[Código]],Productos[],5,FALSE))</f>
        <v/>
      </c>
      <c r="H6779" s="23" t="str">
        <f>IF(ISBLANK(Ventas[[#This Row],[Código]]),"",Ventas[[#This Row],[Precio Unitario]]*Ventas[[#This Row],[Cantidad]])</f>
        <v/>
      </c>
      <c r="I6779" s="1" t="str">
        <f>IF(ISBLANK(Ventas[[#This Row],[Código]]),"",SUM(Ventas[[#This Row],[Monto]],I6778))</f>
        <v/>
      </c>
    </row>
    <row r="6780" spans="3:9" x14ac:dyDescent="0.25">
      <c r="C6780" t="str">
        <f>IF(ISBLANK(Ventas[[#This Row],[Código]]),"",VLOOKUP(Ventas[[#This Row],[Código]],Productos[],2,FALSE))</f>
        <v/>
      </c>
      <c r="D6780" t="str">
        <f>IF(ISBLANK(Ventas[[#This Row],[Código]]),"",VLOOKUP(Ventas[[#This Row],[Código]],Productos[],3,FALSE))</f>
        <v/>
      </c>
      <c r="E6780" s="22"/>
      <c r="F6780" s="1" t="str">
        <f>IF(ISBLANK(Ventas[[#This Row],[Código]]),"",VLOOKUP(Ventas[[#This Row],[Código]],Productos[],4,FALSE))</f>
        <v/>
      </c>
      <c r="G6780" s="1" t="str">
        <f>IF(ISBLANK(Ventas[[#This Row],[Código]]),"",VLOOKUP(Ventas[[#This Row],[Código]],Productos[],5,FALSE))</f>
        <v/>
      </c>
      <c r="H6780" s="23" t="str">
        <f>IF(ISBLANK(Ventas[[#This Row],[Código]]),"",Ventas[[#This Row],[Precio Unitario]]*Ventas[[#This Row],[Cantidad]])</f>
        <v/>
      </c>
      <c r="I6780" s="1" t="str">
        <f>IF(ISBLANK(Ventas[[#This Row],[Código]]),"",SUM(Ventas[[#This Row],[Monto]],I6779))</f>
        <v/>
      </c>
    </row>
    <row r="6781" spans="3:9" x14ac:dyDescent="0.25">
      <c r="C6781" t="str">
        <f>IF(ISBLANK(Ventas[[#This Row],[Código]]),"",VLOOKUP(Ventas[[#This Row],[Código]],Productos[],2,FALSE))</f>
        <v/>
      </c>
      <c r="D6781" t="str">
        <f>IF(ISBLANK(Ventas[[#This Row],[Código]]),"",VLOOKUP(Ventas[[#This Row],[Código]],Productos[],3,FALSE))</f>
        <v/>
      </c>
      <c r="E6781" s="22"/>
      <c r="F6781" s="1" t="str">
        <f>IF(ISBLANK(Ventas[[#This Row],[Código]]),"",VLOOKUP(Ventas[[#This Row],[Código]],Productos[],4,FALSE))</f>
        <v/>
      </c>
      <c r="G6781" s="1" t="str">
        <f>IF(ISBLANK(Ventas[[#This Row],[Código]]),"",VLOOKUP(Ventas[[#This Row],[Código]],Productos[],5,FALSE))</f>
        <v/>
      </c>
      <c r="H6781" s="23" t="str">
        <f>IF(ISBLANK(Ventas[[#This Row],[Código]]),"",Ventas[[#This Row],[Precio Unitario]]*Ventas[[#This Row],[Cantidad]])</f>
        <v/>
      </c>
      <c r="I6781" s="1" t="str">
        <f>IF(ISBLANK(Ventas[[#This Row],[Código]]),"",SUM(Ventas[[#This Row],[Monto]],I6780))</f>
        <v/>
      </c>
    </row>
    <row r="6782" spans="3:9" x14ac:dyDescent="0.25">
      <c r="C6782" t="str">
        <f>IF(ISBLANK(Ventas[[#This Row],[Código]]),"",VLOOKUP(Ventas[[#This Row],[Código]],Productos[],2,FALSE))</f>
        <v/>
      </c>
      <c r="D6782" t="str">
        <f>IF(ISBLANK(Ventas[[#This Row],[Código]]),"",VLOOKUP(Ventas[[#This Row],[Código]],Productos[],3,FALSE))</f>
        <v/>
      </c>
      <c r="E6782" s="22"/>
      <c r="F6782" s="1" t="str">
        <f>IF(ISBLANK(Ventas[[#This Row],[Código]]),"",VLOOKUP(Ventas[[#This Row],[Código]],Productos[],4,FALSE))</f>
        <v/>
      </c>
      <c r="G6782" s="1" t="str">
        <f>IF(ISBLANK(Ventas[[#This Row],[Código]]),"",VLOOKUP(Ventas[[#This Row],[Código]],Productos[],5,FALSE))</f>
        <v/>
      </c>
      <c r="H6782" s="23" t="str">
        <f>IF(ISBLANK(Ventas[[#This Row],[Código]]),"",Ventas[[#This Row],[Precio Unitario]]*Ventas[[#This Row],[Cantidad]])</f>
        <v/>
      </c>
      <c r="I6782" s="1" t="str">
        <f>IF(ISBLANK(Ventas[[#This Row],[Código]]),"",SUM(Ventas[[#This Row],[Monto]],I6781))</f>
        <v/>
      </c>
    </row>
    <row r="6783" spans="3:9" x14ac:dyDescent="0.25">
      <c r="C6783" t="str">
        <f>IF(ISBLANK(Ventas[[#This Row],[Código]]),"",VLOOKUP(Ventas[[#This Row],[Código]],Productos[],2,FALSE))</f>
        <v/>
      </c>
      <c r="D6783" t="str">
        <f>IF(ISBLANK(Ventas[[#This Row],[Código]]),"",VLOOKUP(Ventas[[#This Row],[Código]],Productos[],3,FALSE))</f>
        <v/>
      </c>
      <c r="E6783" s="22"/>
      <c r="F6783" s="1" t="str">
        <f>IF(ISBLANK(Ventas[[#This Row],[Código]]),"",VLOOKUP(Ventas[[#This Row],[Código]],Productos[],4,FALSE))</f>
        <v/>
      </c>
      <c r="G6783" s="1" t="str">
        <f>IF(ISBLANK(Ventas[[#This Row],[Código]]),"",VLOOKUP(Ventas[[#This Row],[Código]],Productos[],5,FALSE))</f>
        <v/>
      </c>
      <c r="H6783" s="23" t="str">
        <f>IF(ISBLANK(Ventas[[#This Row],[Código]]),"",Ventas[[#This Row],[Precio Unitario]]*Ventas[[#This Row],[Cantidad]])</f>
        <v/>
      </c>
      <c r="I6783" s="1" t="str">
        <f>IF(ISBLANK(Ventas[[#This Row],[Código]]),"",SUM(Ventas[[#This Row],[Monto]],I6782))</f>
        <v/>
      </c>
    </row>
    <row r="6784" spans="3:9" x14ac:dyDescent="0.25">
      <c r="C6784" t="str">
        <f>IF(ISBLANK(Ventas[[#This Row],[Código]]),"",VLOOKUP(Ventas[[#This Row],[Código]],Productos[],2,FALSE))</f>
        <v/>
      </c>
      <c r="D6784" t="str">
        <f>IF(ISBLANK(Ventas[[#This Row],[Código]]),"",VLOOKUP(Ventas[[#This Row],[Código]],Productos[],3,FALSE))</f>
        <v/>
      </c>
      <c r="E6784" s="22"/>
      <c r="F6784" s="1" t="str">
        <f>IF(ISBLANK(Ventas[[#This Row],[Código]]),"",VLOOKUP(Ventas[[#This Row],[Código]],Productos[],4,FALSE))</f>
        <v/>
      </c>
      <c r="G6784" s="1" t="str">
        <f>IF(ISBLANK(Ventas[[#This Row],[Código]]),"",VLOOKUP(Ventas[[#This Row],[Código]],Productos[],5,FALSE))</f>
        <v/>
      </c>
      <c r="H6784" s="23" t="str">
        <f>IF(ISBLANK(Ventas[[#This Row],[Código]]),"",Ventas[[#This Row],[Precio Unitario]]*Ventas[[#This Row],[Cantidad]])</f>
        <v/>
      </c>
      <c r="I6784" s="1" t="str">
        <f>IF(ISBLANK(Ventas[[#This Row],[Código]]),"",SUM(Ventas[[#This Row],[Monto]],I6783))</f>
        <v/>
      </c>
    </row>
    <row r="6785" spans="3:9" x14ac:dyDescent="0.25">
      <c r="C6785" t="str">
        <f>IF(ISBLANK(Ventas[[#This Row],[Código]]),"",VLOOKUP(Ventas[[#This Row],[Código]],Productos[],2,FALSE))</f>
        <v/>
      </c>
      <c r="D6785" t="str">
        <f>IF(ISBLANK(Ventas[[#This Row],[Código]]),"",VLOOKUP(Ventas[[#This Row],[Código]],Productos[],3,FALSE))</f>
        <v/>
      </c>
      <c r="E6785" s="22"/>
      <c r="F6785" s="1" t="str">
        <f>IF(ISBLANK(Ventas[[#This Row],[Código]]),"",VLOOKUP(Ventas[[#This Row],[Código]],Productos[],4,FALSE))</f>
        <v/>
      </c>
      <c r="G6785" s="1" t="str">
        <f>IF(ISBLANK(Ventas[[#This Row],[Código]]),"",VLOOKUP(Ventas[[#This Row],[Código]],Productos[],5,FALSE))</f>
        <v/>
      </c>
      <c r="H6785" s="23" t="str">
        <f>IF(ISBLANK(Ventas[[#This Row],[Código]]),"",Ventas[[#This Row],[Precio Unitario]]*Ventas[[#This Row],[Cantidad]])</f>
        <v/>
      </c>
      <c r="I6785" s="1" t="str">
        <f>IF(ISBLANK(Ventas[[#This Row],[Código]]),"",SUM(Ventas[[#This Row],[Monto]],I6784))</f>
        <v/>
      </c>
    </row>
    <row r="6786" spans="3:9" x14ac:dyDescent="0.25">
      <c r="C6786" t="str">
        <f>IF(ISBLANK(Ventas[[#This Row],[Código]]),"",VLOOKUP(Ventas[[#This Row],[Código]],Productos[],2,FALSE))</f>
        <v/>
      </c>
      <c r="D6786" t="str">
        <f>IF(ISBLANK(Ventas[[#This Row],[Código]]),"",VLOOKUP(Ventas[[#This Row],[Código]],Productos[],3,FALSE))</f>
        <v/>
      </c>
      <c r="E6786" s="22"/>
      <c r="F6786" s="1" t="str">
        <f>IF(ISBLANK(Ventas[[#This Row],[Código]]),"",VLOOKUP(Ventas[[#This Row],[Código]],Productos[],4,FALSE))</f>
        <v/>
      </c>
      <c r="G6786" s="1" t="str">
        <f>IF(ISBLANK(Ventas[[#This Row],[Código]]),"",VLOOKUP(Ventas[[#This Row],[Código]],Productos[],5,FALSE))</f>
        <v/>
      </c>
      <c r="H6786" s="23" t="str">
        <f>IF(ISBLANK(Ventas[[#This Row],[Código]]),"",Ventas[[#This Row],[Precio Unitario]]*Ventas[[#This Row],[Cantidad]])</f>
        <v/>
      </c>
      <c r="I6786" s="1" t="str">
        <f>IF(ISBLANK(Ventas[[#This Row],[Código]]),"",SUM(Ventas[[#This Row],[Monto]],I6785))</f>
        <v/>
      </c>
    </row>
    <row r="6787" spans="3:9" x14ac:dyDescent="0.25">
      <c r="C6787" t="str">
        <f>IF(ISBLANK(Ventas[[#This Row],[Código]]),"",VLOOKUP(Ventas[[#This Row],[Código]],Productos[],2,FALSE))</f>
        <v/>
      </c>
      <c r="D6787" t="str">
        <f>IF(ISBLANK(Ventas[[#This Row],[Código]]),"",VLOOKUP(Ventas[[#This Row],[Código]],Productos[],3,FALSE))</f>
        <v/>
      </c>
      <c r="E6787" s="22"/>
      <c r="F6787" s="1" t="str">
        <f>IF(ISBLANK(Ventas[[#This Row],[Código]]),"",VLOOKUP(Ventas[[#This Row],[Código]],Productos[],4,FALSE))</f>
        <v/>
      </c>
      <c r="G6787" s="1" t="str">
        <f>IF(ISBLANK(Ventas[[#This Row],[Código]]),"",VLOOKUP(Ventas[[#This Row],[Código]],Productos[],5,FALSE))</f>
        <v/>
      </c>
      <c r="H6787" s="23" t="str">
        <f>IF(ISBLANK(Ventas[[#This Row],[Código]]),"",Ventas[[#This Row],[Precio Unitario]]*Ventas[[#This Row],[Cantidad]])</f>
        <v/>
      </c>
      <c r="I6787" s="1" t="str">
        <f>IF(ISBLANK(Ventas[[#This Row],[Código]]),"",SUM(Ventas[[#This Row],[Monto]],I6786))</f>
        <v/>
      </c>
    </row>
    <row r="6788" spans="3:9" x14ac:dyDescent="0.25">
      <c r="C6788" t="str">
        <f>IF(ISBLANK(Ventas[[#This Row],[Código]]),"",VLOOKUP(Ventas[[#This Row],[Código]],Productos[],2,FALSE))</f>
        <v/>
      </c>
      <c r="D6788" t="str">
        <f>IF(ISBLANK(Ventas[[#This Row],[Código]]),"",VLOOKUP(Ventas[[#This Row],[Código]],Productos[],3,FALSE))</f>
        <v/>
      </c>
      <c r="E6788" s="22"/>
      <c r="F6788" s="1" t="str">
        <f>IF(ISBLANK(Ventas[[#This Row],[Código]]),"",VLOOKUP(Ventas[[#This Row],[Código]],Productos[],4,FALSE))</f>
        <v/>
      </c>
      <c r="G6788" s="1" t="str">
        <f>IF(ISBLANK(Ventas[[#This Row],[Código]]),"",VLOOKUP(Ventas[[#This Row],[Código]],Productos[],5,FALSE))</f>
        <v/>
      </c>
      <c r="H6788" s="23" t="str">
        <f>IF(ISBLANK(Ventas[[#This Row],[Código]]),"",Ventas[[#This Row],[Precio Unitario]]*Ventas[[#This Row],[Cantidad]])</f>
        <v/>
      </c>
      <c r="I6788" s="1" t="str">
        <f>IF(ISBLANK(Ventas[[#This Row],[Código]]),"",SUM(Ventas[[#This Row],[Monto]],I6787))</f>
        <v/>
      </c>
    </row>
    <row r="6789" spans="3:9" x14ac:dyDescent="0.25">
      <c r="C6789" t="str">
        <f>IF(ISBLANK(Ventas[[#This Row],[Código]]),"",VLOOKUP(Ventas[[#This Row],[Código]],Productos[],2,FALSE))</f>
        <v/>
      </c>
      <c r="D6789" t="str">
        <f>IF(ISBLANK(Ventas[[#This Row],[Código]]),"",VLOOKUP(Ventas[[#This Row],[Código]],Productos[],3,FALSE))</f>
        <v/>
      </c>
      <c r="E6789" s="22"/>
      <c r="F6789" s="1" t="str">
        <f>IF(ISBLANK(Ventas[[#This Row],[Código]]),"",VLOOKUP(Ventas[[#This Row],[Código]],Productos[],4,FALSE))</f>
        <v/>
      </c>
      <c r="G6789" s="1" t="str">
        <f>IF(ISBLANK(Ventas[[#This Row],[Código]]),"",VLOOKUP(Ventas[[#This Row],[Código]],Productos[],5,FALSE))</f>
        <v/>
      </c>
      <c r="H6789" s="23" t="str">
        <f>IF(ISBLANK(Ventas[[#This Row],[Código]]),"",Ventas[[#This Row],[Precio Unitario]]*Ventas[[#This Row],[Cantidad]])</f>
        <v/>
      </c>
      <c r="I6789" s="1" t="str">
        <f>IF(ISBLANK(Ventas[[#This Row],[Código]]),"",SUM(Ventas[[#This Row],[Monto]],I6788))</f>
        <v/>
      </c>
    </row>
    <row r="6790" spans="3:9" x14ac:dyDescent="0.25">
      <c r="C6790" t="str">
        <f>IF(ISBLANK(Ventas[[#This Row],[Código]]),"",VLOOKUP(Ventas[[#This Row],[Código]],Productos[],2,FALSE))</f>
        <v/>
      </c>
      <c r="D6790" t="str">
        <f>IF(ISBLANK(Ventas[[#This Row],[Código]]),"",VLOOKUP(Ventas[[#This Row],[Código]],Productos[],3,FALSE))</f>
        <v/>
      </c>
      <c r="E6790" s="22"/>
      <c r="F6790" s="1" t="str">
        <f>IF(ISBLANK(Ventas[[#This Row],[Código]]),"",VLOOKUP(Ventas[[#This Row],[Código]],Productos[],4,FALSE))</f>
        <v/>
      </c>
      <c r="G6790" s="1" t="str">
        <f>IF(ISBLANK(Ventas[[#This Row],[Código]]),"",VLOOKUP(Ventas[[#This Row],[Código]],Productos[],5,FALSE))</f>
        <v/>
      </c>
      <c r="H6790" s="23" t="str">
        <f>IF(ISBLANK(Ventas[[#This Row],[Código]]),"",Ventas[[#This Row],[Precio Unitario]]*Ventas[[#This Row],[Cantidad]])</f>
        <v/>
      </c>
      <c r="I6790" s="1" t="str">
        <f>IF(ISBLANK(Ventas[[#This Row],[Código]]),"",SUM(Ventas[[#This Row],[Monto]],I6789))</f>
        <v/>
      </c>
    </row>
    <row r="6791" spans="3:9" x14ac:dyDescent="0.25">
      <c r="C6791" t="str">
        <f>IF(ISBLANK(Ventas[[#This Row],[Código]]),"",VLOOKUP(Ventas[[#This Row],[Código]],Productos[],2,FALSE))</f>
        <v/>
      </c>
      <c r="D6791" t="str">
        <f>IF(ISBLANK(Ventas[[#This Row],[Código]]),"",VLOOKUP(Ventas[[#This Row],[Código]],Productos[],3,FALSE))</f>
        <v/>
      </c>
      <c r="E6791" s="22"/>
      <c r="F6791" s="1" t="str">
        <f>IF(ISBLANK(Ventas[[#This Row],[Código]]),"",VLOOKUP(Ventas[[#This Row],[Código]],Productos[],4,FALSE))</f>
        <v/>
      </c>
      <c r="G6791" s="1" t="str">
        <f>IF(ISBLANK(Ventas[[#This Row],[Código]]),"",VLOOKUP(Ventas[[#This Row],[Código]],Productos[],5,FALSE))</f>
        <v/>
      </c>
      <c r="H6791" s="23" t="str">
        <f>IF(ISBLANK(Ventas[[#This Row],[Código]]),"",Ventas[[#This Row],[Precio Unitario]]*Ventas[[#This Row],[Cantidad]])</f>
        <v/>
      </c>
      <c r="I6791" s="1" t="str">
        <f>IF(ISBLANK(Ventas[[#This Row],[Código]]),"",SUM(Ventas[[#This Row],[Monto]],I6790))</f>
        <v/>
      </c>
    </row>
    <row r="6792" spans="3:9" x14ac:dyDescent="0.25">
      <c r="C6792" t="str">
        <f>IF(ISBLANK(Ventas[[#This Row],[Código]]),"",VLOOKUP(Ventas[[#This Row],[Código]],Productos[],2,FALSE))</f>
        <v/>
      </c>
      <c r="D6792" t="str">
        <f>IF(ISBLANK(Ventas[[#This Row],[Código]]),"",VLOOKUP(Ventas[[#This Row],[Código]],Productos[],3,FALSE))</f>
        <v/>
      </c>
      <c r="E6792" s="22"/>
      <c r="F6792" s="1" t="str">
        <f>IF(ISBLANK(Ventas[[#This Row],[Código]]),"",VLOOKUP(Ventas[[#This Row],[Código]],Productos[],4,FALSE))</f>
        <v/>
      </c>
      <c r="G6792" s="1" t="str">
        <f>IF(ISBLANK(Ventas[[#This Row],[Código]]),"",VLOOKUP(Ventas[[#This Row],[Código]],Productos[],5,FALSE))</f>
        <v/>
      </c>
      <c r="H6792" s="23" t="str">
        <f>IF(ISBLANK(Ventas[[#This Row],[Código]]),"",Ventas[[#This Row],[Precio Unitario]]*Ventas[[#This Row],[Cantidad]])</f>
        <v/>
      </c>
      <c r="I6792" s="1" t="str">
        <f>IF(ISBLANK(Ventas[[#This Row],[Código]]),"",SUM(Ventas[[#This Row],[Monto]],I6791))</f>
        <v/>
      </c>
    </row>
    <row r="6793" spans="3:9" x14ac:dyDescent="0.25">
      <c r="C6793" t="str">
        <f>IF(ISBLANK(Ventas[[#This Row],[Código]]),"",VLOOKUP(Ventas[[#This Row],[Código]],Productos[],2,FALSE))</f>
        <v/>
      </c>
      <c r="D6793" t="str">
        <f>IF(ISBLANK(Ventas[[#This Row],[Código]]),"",VLOOKUP(Ventas[[#This Row],[Código]],Productos[],3,FALSE))</f>
        <v/>
      </c>
      <c r="E6793" s="22"/>
      <c r="F6793" s="1" t="str">
        <f>IF(ISBLANK(Ventas[[#This Row],[Código]]),"",VLOOKUP(Ventas[[#This Row],[Código]],Productos[],4,FALSE))</f>
        <v/>
      </c>
      <c r="G6793" s="1" t="str">
        <f>IF(ISBLANK(Ventas[[#This Row],[Código]]),"",VLOOKUP(Ventas[[#This Row],[Código]],Productos[],5,FALSE))</f>
        <v/>
      </c>
      <c r="H6793" s="23" t="str">
        <f>IF(ISBLANK(Ventas[[#This Row],[Código]]),"",Ventas[[#This Row],[Precio Unitario]]*Ventas[[#This Row],[Cantidad]])</f>
        <v/>
      </c>
      <c r="I6793" s="1" t="str">
        <f>IF(ISBLANK(Ventas[[#This Row],[Código]]),"",SUM(Ventas[[#This Row],[Monto]],I6792))</f>
        <v/>
      </c>
    </row>
    <row r="6794" spans="3:9" x14ac:dyDescent="0.25">
      <c r="C6794" t="str">
        <f>IF(ISBLANK(Ventas[[#This Row],[Código]]),"",VLOOKUP(Ventas[[#This Row],[Código]],Productos[],2,FALSE))</f>
        <v/>
      </c>
      <c r="D6794" t="str">
        <f>IF(ISBLANK(Ventas[[#This Row],[Código]]),"",VLOOKUP(Ventas[[#This Row],[Código]],Productos[],3,FALSE))</f>
        <v/>
      </c>
      <c r="E6794" s="22"/>
      <c r="F6794" s="1" t="str">
        <f>IF(ISBLANK(Ventas[[#This Row],[Código]]),"",VLOOKUP(Ventas[[#This Row],[Código]],Productos[],4,FALSE))</f>
        <v/>
      </c>
      <c r="G6794" s="1" t="str">
        <f>IF(ISBLANK(Ventas[[#This Row],[Código]]),"",VLOOKUP(Ventas[[#This Row],[Código]],Productos[],5,FALSE))</f>
        <v/>
      </c>
      <c r="H6794" s="23" t="str">
        <f>IF(ISBLANK(Ventas[[#This Row],[Código]]),"",Ventas[[#This Row],[Precio Unitario]]*Ventas[[#This Row],[Cantidad]])</f>
        <v/>
      </c>
      <c r="I6794" s="1" t="str">
        <f>IF(ISBLANK(Ventas[[#This Row],[Código]]),"",SUM(Ventas[[#This Row],[Monto]],I6793))</f>
        <v/>
      </c>
    </row>
    <row r="6795" spans="3:9" x14ac:dyDescent="0.25">
      <c r="C6795" t="str">
        <f>IF(ISBLANK(Ventas[[#This Row],[Código]]),"",VLOOKUP(Ventas[[#This Row],[Código]],Productos[],2,FALSE))</f>
        <v/>
      </c>
      <c r="D6795" t="str">
        <f>IF(ISBLANK(Ventas[[#This Row],[Código]]),"",VLOOKUP(Ventas[[#This Row],[Código]],Productos[],3,FALSE))</f>
        <v/>
      </c>
      <c r="E6795" s="22"/>
      <c r="F6795" s="1" t="str">
        <f>IF(ISBLANK(Ventas[[#This Row],[Código]]),"",VLOOKUP(Ventas[[#This Row],[Código]],Productos[],4,FALSE))</f>
        <v/>
      </c>
      <c r="G6795" s="1" t="str">
        <f>IF(ISBLANK(Ventas[[#This Row],[Código]]),"",VLOOKUP(Ventas[[#This Row],[Código]],Productos[],5,FALSE))</f>
        <v/>
      </c>
      <c r="H6795" s="23" t="str">
        <f>IF(ISBLANK(Ventas[[#This Row],[Código]]),"",Ventas[[#This Row],[Precio Unitario]]*Ventas[[#This Row],[Cantidad]])</f>
        <v/>
      </c>
      <c r="I6795" s="1" t="str">
        <f>IF(ISBLANK(Ventas[[#This Row],[Código]]),"",SUM(Ventas[[#This Row],[Monto]],I6794))</f>
        <v/>
      </c>
    </row>
    <row r="6796" spans="3:9" x14ac:dyDescent="0.25">
      <c r="C6796" t="str">
        <f>IF(ISBLANK(Ventas[[#This Row],[Código]]),"",VLOOKUP(Ventas[[#This Row],[Código]],Productos[],2,FALSE))</f>
        <v/>
      </c>
      <c r="D6796" t="str">
        <f>IF(ISBLANK(Ventas[[#This Row],[Código]]),"",VLOOKUP(Ventas[[#This Row],[Código]],Productos[],3,FALSE))</f>
        <v/>
      </c>
      <c r="E6796" s="22"/>
      <c r="F6796" s="1" t="str">
        <f>IF(ISBLANK(Ventas[[#This Row],[Código]]),"",VLOOKUP(Ventas[[#This Row],[Código]],Productos[],4,FALSE))</f>
        <v/>
      </c>
      <c r="G6796" s="1" t="str">
        <f>IF(ISBLANK(Ventas[[#This Row],[Código]]),"",VLOOKUP(Ventas[[#This Row],[Código]],Productos[],5,FALSE))</f>
        <v/>
      </c>
      <c r="H6796" s="23" t="str">
        <f>IF(ISBLANK(Ventas[[#This Row],[Código]]),"",Ventas[[#This Row],[Precio Unitario]]*Ventas[[#This Row],[Cantidad]])</f>
        <v/>
      </c>
      <c r="I6796" s="1" t="str">
        <f>IF(ISBLANK(Ventas[[#This Row],[Código]]),"",SUM(Ventas[[#This Row],[Monto]],I6795))</f>
        <v/>
      </c>
    </row>
    <row r="6797" spans="3:9" x14ac:dyDescent="0.25">
      <c r="C6797" t="str">
        <f>IF(ISBLANK(Ventas[[#This Row],[Código]]),"",VLOOKUP(Ventas[[#This Row],[Código]],Productos[],2,FALSE))</f>
        <v/>
      </c>
      <c r="D6797" t="str">
        <f>IF(ISBLANK(Ventas[[#This Row],[Código]]),"",VLOOKUP(Ventas[[#This Row],[Código]],Productos[],3,FALSE))</f>
        <v/>
      </c>
      <c r="E6797" s="22"/>
      <c r="F6797" s="1" t="str">
        <f>IF(ISBLANK(Ventas[[#This Row],[Código]]),"",VLOOKUP(Ventas[[#This Row],[Código]],Productos[],4,FALSE))</f>
        <v/>
      </c>
      <c r="G6797" s="1" t="str">
        <f>IF(ISBLANK(Ventas[[#This Row],[Código]]),"",VLOOKUP(Ventas[[#This Row],[Código]],Productos[],5,FALSE))</f>
        <v/>
      </c>
      <c r="H6797" s="23" t="str">
        <f>IF(ISBLANK(Ventas[[#This Row],[Código]]),"",Ventas[[#This Row],[Precio Unitario]]*Ventas[[#This Row],[Cantidad]])</f>
        <v/>
      </c>
      <c r="I6797" s="1" t="str">
        <f>IF(ISBLANK(Ventas[[#This Row],[Código]]),"",SUM(Ventas[[#This Row],[Monto]],I6796))</f>
        <v/>
      </c>
    </row>
    <row r="6798" spans="3:9" x14ac:dyDescent="0.25">
      <c r="C6798" t="str">
        <f>IF(ISBLANK(Ventas[[#This Row],[Código]]),"",VLOOKUP(Ventas[[#This Row],[Código]],Productos[],2,FALSE))</f>
        <v/>
      </c>
      <c r="D6798" t="str">
        <f>IF(ISBLANK(Ventas[[#This Row],[Código]]),"",VLOOKUP(Ventas[[#This Row],[Código]],Productos[],3,FALSE))</f>
        <v/>
      </c>
      <c r="E6798" s="22"/>
      <c r="F6798" s="1" t="str">
        <f>IF(ISBLANK(Ventas[[#This Row],[Código]]),"",VLOOKUP(Ventas[[#This Row],[Código]],Productos[],4,FALSE))</f>
        <v/>
      </c>
      <c r="G6798" s="1" t="str">
        <f>IF(ISBLANK(Ventas[[#This Row],[Código]]),"",VLOOKUP(Ventas[[#This Row],[Código]],Productos[],5,FALSE))</f>
        <v/>
      </c>
      <c r="H6798" s="23" t="str">
        <f>IF(ISBLANK(Ventas[[#This Row],[Código]]),"",Ventas[[#This Row],[Precio Unitario]]*Ventas[[#This Row],[Cantidad]])</f>
        <v/>
      </c>
      <c r="I6798" s="1" t="str">
        <f>IF(ISBLANK(Ventas[[#This Row],[Código]]),"",SUM(Ventas[[#This Row],[Monto]],I6797))</f>
        <v/>
      </c>
    </row>
    <row r="6799" spans="3:9" x14ac:dyDescent="0.25">
      <c r="C6799" t="str">
        <f>IF(ISBLANK(Ventas[[#This Row],[Código]]),"",VLOOKUP(Ventas[[#This Row],[Código]],Productos[],2,FALSE))</f>
        <v/>
      </c>
      <c r="D6799" t="str">
        <f>IF(ISBLANK(Ventas[[#This Row],[Código]]),"",VLOOKUP(Ventas[[#This Row],[Código]],Productos[],3,FALSE))</f>
        <v/>
      </c>
      <c r="E6799" s="22"/>
      <c r="F6799" s="1" t="str">
        <f>IF(ISBLANK(Ventas[[#This Row],[Código]]),"",VLOOKUP(Ventas[[#This Row],[Código]],Productos[],4,FALSE))</f>
        <v/>
      </c>
      <c r="G6799" s="1" t="str">
        <f>IF(ISBLANK(Ventas[[#This Row],[Código]]),"",VLOOKUP(Ventas[[#This Row],[Código]],Productos[],5,FALSE))</f>
        <v/>
      </c>
      <c r="H6799" s="23" t="str">
        <f>IF(ISBLANK(Ventas[[#This Row],[Código]]),"",Ventas[[#This Row],[Precio Unitario]]*Ventas[[#This Row],[Cantidad]])</f>
        <v/>
      </c>
      <c r="I6799" s="1" t="str">
        <f>IF(ISBLANK(Ventas[[#This Row],[Código]]),"",SUM(Ventas[[#This Row],[Monto]],I6798))</f>
        <v/>
      </c>
    </row>
    <row r="6800" spans="3:9" x14ac:dyDescent="0.25">
      <c r="C6800" t="str">
        <f>IF(ISBLANK(Ventas[[#This Row],[Código]]),"",VLOOKUP(Ventas[[#This Row],[Código]],Productos[],2,FALSE))</f>
        <v/>
      </c>
      <c r="D6800" t="str">
        <f>IF(ISBLANK(Ventas[[#This Row],[Código]]),"",VLOOKUP(Ventas[[#This Row],[Código]],Productos[],3,FALSE))</f>
        <v/>
      </c>
      <c r="E6800" s="22"/>
      <c r="F6800" s="1" t="str">
        <f>IF(ISBLANK(Ventas[[#This Row],[Código]]),"",VLOOKUP(Ventas[[#This Row],[Código]],Productos[],4,FALSE))</f>
        <v/>
      </c>
      <c r="G6800" s="1" t="str">
        <f>IF(ISBLANK(Ventas[[#This Row],[Código]]),"",VLOOKUP(Ventas[[#This Row],[Código]],Productos[],5,FALSE))</f>
        <v/>
      </c>
      <c r="H6800" s="23" t="str">
        <f>IF(ISBLANK(Ventas[[#This Row],[Código]]),"",Ventas[[#This Row],[Precio Unitario]]*Ventas[[#This Row],[Cantidad]])</f>
        <v/>
      </c>
      <c r="I6800" s="1" t="str">
        <f>IF(ISBLANK(Ventas[[#This Row],[Código]]),"",SUM(Ventas[[#This Row],[Monto]],I6799))</f>
        <v/>
      </c>
    </row>
    <row r="6801" spans="3:9" x14ac:dyDescent="0.25">
      <c r="C6801" t="str">
        <f>IF(ISBLANK(Ventas[[#This Row],[Código]]),"",VLOOKUP(Ventas[[#This Row],[Código]],Productos[],2,FALSE))</f>
        <v/>
      </c>
      <c r="D6801" t="str">
        <f>IF(ISBLANK(Ventas[[#This Row],[Código]]),"",VLOOKUP(Ventas[[#This Row],[Código]],Productos[],3,FALSE))</f>
        <v/>
      </c>
      <c r="E6801" s="22"/>
      <c r="F6801" s="1" t="str">
        <f>IF(ISBLANK(Ventas[[#This Row],[Código]]),"",VLOOKUP(Ventas[[#This Row],[Código]],Productos[],4,FALSE))</f>
        <v/>
      </c>
      <c r="G6801" s="1" t="str">
        <f>IF(ISBLANK(Ventas[[#This Row],[Código]]),"",VLOOKUP(Ventas[[#This Row],[Código]],Productos[],5,FALSE))</f>
        <v/>
      </c>
      <c r="H6801" s="23" t="str">
        <f>IF(ISBLANK(Ventas[[#This Row],[Código]]),"",Ventas[[#This Row],[Precio Unitario]]*Ventas[[#This Row],[Cantidad]])</f>
        <v/>
      </c>
      <c r="I6801" s="1" t="str">
        <f>IF(ISBLANK(Ventas[[#This Row],[Código]]),"",SUM(Ventas[[#This Row],[Monto]],I6800))</f>
        <v/>
      </c>
    </row>
    <row r="6802" spans="3:9" x14ac:dyDescent="0.25">
      <c r="C6802" t="str">
        <f>IF(ISBLANK(Ventas[[#This Row],[Código]]),"",VLOOKUP(Ventas[[#This Row],[Código]],Productos[],2,FALSE))</f>
        <v/>
      </c>
      <c r="D6802" t="str">
        <f>IF(ISBLANK(Ventas[[#This Row],[Código]]),"",VLOOKUP(Ventas[[#This Row],[Código]],Productos[],3,FALSE))</f>
        <v/>
      </c>
      <c r="E6802" s="22"/>
      <c r="F6802" s="1" t="str">
        <f>IF(ISBLANK(Ventas[[#This Row],[Código]]),"",VLOOKUP(Ventas[[#This Row],[Código]],Productos[],4,FALSE))</f>
        <v/>
      </c>
      <c r="G6802" s="1" t="str">
        <f>IF(ISBLANK(Ventas[[#This Row],[Código]]),"",VLOOKUP(Ventas[[#This Row],[Código]],Productos[],5,FALSE))</f>
        <v/>
      </c>
      <c r="H6802" s="23" t="str">
        <f>IF(ISBLANK(Ventas[[#This Row],[Código]]),"",Ventas[[#This Row],[Precio Unitario]]*Ventas[[#This Row],[Cantidad]])</f>
        <v/>
      </c>
      <c r="I6802" s="1" t="str">
        <f>IF(ISBLANK(Ventas[[#This Row],[Código]]),"",SUM(Ventas[[#This Row],[Monto]],I6801))</f>
        <v/>
      </c>
    </row>
    <row r="6803" spans="3:9" x14ac:dyDescent="0.25">
      <c r="C6803" t="str">
        <f>IF(ISBLANK(Ventas[[#This Row],[Código]]),"",VLOOKUP(Ventas[[#This Row],[Código]],Productos[],2,FALSE))</f>
        <v/>
      </c>
      <c r="D6803" t="str">
        <f>IF(ISBLANK(Ventas[[#This Row],[Código]]),"",VLOOKUP(Ventas[[#This Row],[Código]],Productos[],3,FALSE))</f>
        <v/>
      </c>
      <c r="E6803" s="22"/>
      <c r="F6803" s="1" t="str">
        <f>IF(ISBLANK(Ventas[[#This Row],[Código]]),"",VLOOKUP(Ventas[[#This Row],[Código]],Productos[],4,FALSE))</f>
        <v/>
      </c>
      <c r="G6803" s="1" t="str">
        <f>IF(ISBLANK(Ventas[[#This Row],[Código]]),"",VLOOKUP(Ventas[[#This Row],[Código]],Productos[],5,FALSE))</f>
        <v/>
      </c>
      <c r="H6803" s="23" t="str">
        <f>IF(ISBLANK(Ventas[[#This Row],[Código]]),"",Ventas[[#This Row],[Precio Unitario]]*Ventas[[#This Row],[Cantidad]])</f>
        <v/>
      </c>
      <c r="I6803" s="1" t="str">
        <f>IF(ISBLANK(Ventas[[#This Row],[Código]]),"",SUM(Ventas[[#This Row],[Monto]],I6802))</f>
        <v/>
      </c>
    </row>
    <row r="6804" spans="3:9" x14ac:dyDescent="0.25">
      <c r="C6804" t="str">
        <f>IF(ISBLANK(Ventas[[#This Row],[Código]]),"",VLOOKUP(Ventas[[#This Row],[Código]],Productos[],2,FALSE))</f>
        <v/>
      </c>
      <c r="D6804" t="str">
        <f>IF(ISBLANK(Ventas[[#This Row],[Código]]),"",VLOOKUP(Ventas[[#This Row],[Código]],Productos[],3,FALSE))</f>
        <v/>
      </c>
      <c r="E6804" s="22"/>
      <c r="F6804" s="1" t="str">
        <f>IF(ISBLANK(Ventas[[#This Row],[Código]]),"",VLOOKUP(Ventas[[#This Row],[Código]],Productos[],4,FALSE))</f>
        <v/>
      </c>
      <c r="G6804" s="1" t="str">
        <f>IF(ISBLANK(Ventas[[#This Row],[Código]]),"",VLOOKUP(Ventas[[#This Row],[Código]],Productos[],5,FALSE))</f>
        <v/>
      </c>
      <c r="H6804" s="23" t="str">
        <f>IF(ISBLANK(Ventas[[#This Row],[Código]]),"",Ventas[[#This Row],[Precio Unitario]]*Ventas[[#This Row],[Cantidad]])</f>
        <v/>
      </c>
      <c r="I6804" s="1" t="str">
        <f>IF(ISBLANK(Ventas[[#This Row],[Código]]),"",SUM(Ventas[[#This Row],[Monto]],I6803))</f>
        <v/>
      </c>
    </row>
    <row r="6805" spans="3:9" x14ac:dyDescent="0.25">
      <c r="C6805" t="str">
        <f>IF(ISBLANK(Ventas[[#This Row],[Código]]),"",VLOOKUP(Ventas[[#This Row],[Código]],Productos[],2,FALSE))</f>
        <v/>
      </c>
      <c r="D6805" t="str">
        <f>IF(ISBLANK(Ventas[[#This Row],[Código]]),"",VLOOKUP(Ventas[[#This Row],[Código]],Productos[],3,FALSE))</f>
        <v/>
      </c>
      <c r="E6805" s="22"/>
      <c r="F6805" s="1" t="str">
        <f>IF(ISBLANK(Ventas[[#This Row],[Código]]),"",VLOOKUP(Ventas[[#This Row],[Código]],Productos[],4,FALSE))</f>
        <v/>
      </c>
      <c r="G6805" s="1" t="str">
        <f>IF(ISBLANK(Ventas[[#This Row],[Código]]),"",VLOOKUP(Ventas[[#This Row],[Código]],Productos[],5,FALSE))</f>
        <v/>
      </c>
      <c r="H6805" s="23" t="str">
        <f>IF(ISBLANK(Ventas[[#This Row],[Código]]),"",Ventas[[#This Row],[Precio Unitario]]*Ventas[[#This Row],[Cantidad]])</f>
        <v/>
      </c>
      <c r="I6805" s="1" t="str">
        <f>IF(ISBLANK(Ventas[[#This Row],[Código]]),"",SUM(Ventas[[#This Row],[Monto]],I6804))</f>
        <v/>
      </c>
    </row>
    <row r="6806" spans="3:9" x14ac:dyDescent="0.25">
      <c r="C6806" t="str">
        <f>IF(ISBLANK(Ventas[[#This Row],[Código]]),"",VLOOKUP(Ventas[[#This Row],[Código]],Productos[],2,FALSE))</f>
        <v/>
      </c>
      <c r="D6806" t="str">
        <f>IF(ISBLANK(Ventas[[#This Row],[Código]]),"",VLOOKUP(Ventas[[#This Row],[Código]],Productos[],3,FALSE))</f>
        <v/>
      </c>
      <c r="E6806" s="22"/>
      <c r="F6806" s="1" t="str">
        <f>IF(ISBLANK(Ventas[[#This Row],[Código]]),"",VLOOKUP(Ventas[[#This Row],[Código]],Productos[],4,FALSE))</f>
        <v/>
      </c>
      <c r="G6806" s="1" t="str">
        <f>IF(ISBLANK(Ventas[[#This Row],[Código]]),"",VLOOKUP(Ventas[[#This Row],[Código]],Productos[],5,FALSE))</f>
        <v/>
      </c>
      <c r="H6806" s="23" t="str">
        <f>IF(ISBLANK(Ventas[[#This Row],[Código]]),"",Ventas[[#This Row],[Precio Unitario]]*Ventas[[#This Row],[Cantidad]])</f>
        <v/>
      </c>
      <c r="I6806" s="1" t="str">
        <f>IF(ISBLANK(Ventas[[#This Row],[Código]]),"",SUM(Ventas[[#This Row],[Monto]],I6805))</f>
        <v/>
      </c>
    </row>
    <row r="6807" spans="3:9" x14ac:dyDescent="0.25">
      <c r="C6807" t="str">
        <f>IF(ISBLANK(Ventas[[#This Row],[Código]]),"",VLOOKUP(Ventas[[#This Row],[Código]],Productos[],2,FALSE))</f>
        <v/>
      </c>
      <c r="D6807" t="str">
        <f>IF(ISBLANK(Ventas[[#This Row],[Código]]),"",VLOOKUP(Ventas[[#This Row],[Código]],Productos[],3,FALSE))</f>
        <v/>
      </c>
      <c r="E6807" s="22"/>
      <c r="F6807" s="1" t="str">
        <f>IF(ISBLANK(Ventas[[#This Row],[Código]]),"",VLOOKUP(Ventas[[#This Row],[Código]],Productos[],4,FALSE))</f>
        <v/>
      </c>
      <c r="G6807" s="1" t="str">
        <f>IF(ISBLANK(Ventas[[#This Row],[Código]]),"",VLOOKUP(Ventas[[#This Row],[Código]],Productos[],5,FALSE))</f>
        <v/>
      </c>
      <c r="H6807" s="23" t="str">
        <f>IF(ISBLANK(Ventas[[#This Row],[Código]]),"",Ventas[[#This Row],[Precio Unitario]]*Ventas[[#This Row],[Cantidad]])</f>
        <v/>
      </c>
      <c r="I6807" s="1" t="str">
        <f>IF(ISBLANK(Ventas[[#This Row],[Código]]),"",SUM(Ventas[[#This Row],[Monto]],I6806))</f>
        <v/>
      </c>
    </row>
    <row r="6808" spans="3:9" x14ac:dyDescent="0.25">
      <c r="C6808" t="str">
        <f>IF(ISBLANK(Ventas[[#This Row],[Código]]),"",VLOOKUP(Ventas[[#This Row],[Código]],Productos[],2,FALSE))</f>
        <v/>
      </c>
      <c r="D6808" t="str">
        <f>IF(ISBLANK(Ventas[[#This Row],[Código]]),"",VLOOKUP(Ventas[[#This Row],[Código]],Productos[],3,FALSE))</f>
        <v/>
      </c>
      <c r="E6808" s="22"/>
      <c r="F6808" s="1" t="str">
        <f>IF(ISBLANK(Ventas[[#This Row],[Código]]),"",VLOOKUP(Ventas[[#This Row],[Código]],Productos[],4,FALSE))</f>
        <v/>
      </c>
      <c r="G6808" s="1" t="str">
        <f>IF(ISBLANK(Ventas[[#This Row],[Código]]),"",VLOOKUP(Ventas[[#This Row],[Código]],Productos[],5,FALSE))</f>
        <v/>
      </c>
      <c r="H6808" s="23" t="str">
        <f>IF(ISBLANK(Ventas[[#This Row],[Código]]),"",Ventas[[#This Row],[Precio Unitario]]*Ventas[[#This Row],[Cantidad]])</f>
        <v/>
      </c>
      <c r="I6808" s="1" t="str">
        <f>IF(ISBLANK(Ventas[[#This Row],[Código]]),"",SUM(Ventas[[#This Row],[Monto]],I6807))</f>
        <v/>
      </c>
    </row>
    <row r="6809" spans="3:9" x14ac:dyDescent="0.25">
      <c r="C6809" t="str">
        <f>IF(ISBLANK(Ventas[[#This Row],[Código]]),"",VLOOKUP(Ventas[[#This Row],[Código]],Productos[],2,FALSE))</f>
        <v/>
      </c>
      <c r="D6809" t="str">
        <f>IF(ISBLANK(Ventas[[#This Row],[Código]]),"",VLOOKUP(Ventas[[#This Row],[Código]],Productos[],3,FALSE))</f>
        <v/>
      </c>
      <c r="E6809" s="22"/>
      <c r="F6809" s="1" t="str">
        <f>IF(ISBLANK(Ventas[[#This Row],[Código]]),"",VLOOKUP(Ventas[[#This Row],[Código]],Productos[],4,FALSE))</f>
        <v/>
      </c>
      <c r="G6809" s="1" t="str">
        <f>IF(ISBLANK(Ventas[[#This Row],[Código]]),"",VLOOKUP(Ventas[[#This Row],[Código]],Productos[],5,FALSE))</f>
        <v/>
      </c>
      <c r="H6809" s="23" t="str">
        <f>IF(ISBLANK(Ventas[[#This Row],[Código]]),"",Ventas[[#This Row],[Precio Unitario]]*Ventas[[#This Row],[Cantidad]])</f>
        <v/>
      </c>
      <c r="I6809" s="1" t="str">
        <f>IF(ISBLANK(Ventas[[#This Row],[Código]]),"",SUM(Ventas[[#This Row],[Monto]],I6808))</f>
        <v/>
      </c>
    </row>
    <row r="6810" spans="3:9" x14ac:dyDescent="0.25">
      <c r="C6810" t="str">
        <f>IF(ISBLANK(Ventas[[#This Row],[Código]]),"",VLOOKUP(Ventas[[#This Row],[Código]],Productos[],2,FALSE))</f>
        <v/>
      </c>
      <c r="D6810" t="str">
        <f>IF(ISBLANK(Ventas[[#This Row],[Código]]),"",VLOOKUP(Ventas[[#This Row],[Código]],Productos[],3,FALSE))</f>
        <v/>
      </c>
      <c r="E6810" s="22"/>
      <c r="F6810" s="1" t="str">
        <f>IF(ISBLANK(Ventas[[#This Row],[Código]]),"",VLOOKUP(Ventas[[#This Row],[Código]],Productos[],4,FALSE))</f>
        <v/>
      </c>
      <c r="G6810" s="1" t="str">
        <f>IF(ISBLANK(Ventas[[#This Row],[Código]]),"",VLOOKUP(Ventas[[#This Row],[Código]],Productos[],5,FALSE))</f>
        <v/>
      </c>
      <c r="H6810" s="23" t="str">
        <f>IF(ISBLANK(Ventas[[#This Row],[Código]]),"",Ventas[[#This Row],[Precio Unitario]]*Ventas[[#This Row],[Cantidad]])</f>
        <v/>
      </c>
      <c r="I6810" s="1" t="str">
        <f>IF(ISBLANK(Ventas[[#This Row],[Código]]),"",SUM(Ventas[[#This Row],[Monto]],I6809))</f>
        <v/>
      </c>
    </row>
    <row r="6811" spans="3:9" x14ac:dyDescent="0.25">
      <c r="C6811" t="str">
        <f>IF(ISBLANK(Ventas[[#This Row],[Código]]),"",VLOOKUP(Ventas[[#This Row],[Código]],Productos[],2,FALSE))</f>
        <v/>
      </c>
      <c r="D6811" t="str">
        <f>IF(ISBLANK(Ventas[[#This Row],[Código]]),"",VLOOKUP(Ventas[[#This Row],[Código]],Productos[],3,FALSE))</f>
        <v/>
      </c>
      <c r="E6811" s="22"/>
      <c r="F6811" s="1" t="str">
        <f>IF(ISBLANK(Ventas[[#This Row],[Código]]),"",VLOOKUP(Ventas[[#This Row],[Código]],Productos[],4,FALSE))</f>
        <v/>
      </c>
      <c r="G6811" s="1" t="str">
        <f>IF(ISBLANK(Ventas[[#This Row],[Código]]),"",VLOOKUP(Ventas[[#This Row],[Código]],Productos[],5,FALSE))</f>
        <v/>
      </c>
      <c r="H6811" s="23" t="str">
        <f>IF(ISBLANK(Ventas[[#This Row],[Código]]),"",Ventas[[#This Row],[Precio Unitario]]*Ventas[[#This Row],[Cantidad]])</f>
        <v/>
      </c>
      <c r="I6811" s="1" t="str">
        <f>IF(ISBLANK(Ventas[[#This Row],[Código]]),"",SUM(Ventas[[#This Row],[Monto]],I6810))</f>
        <v/>
      </c>
    </row>
    <row r="6812" spans="3:9" x14ac:dyDescent="0.25">
      <c r="C6812" t="str">
        <f>IF(ISBLANK(Ventas[[#This Row],[Código]]),"",VLOOKUP(Ventas[[#This Row],[Código]],Productos[],2,FALSE))</f>
        <v/>
      </c>
      <c r="D6812" t="str">
        <f>IF(ISBLANK(Ventas[[#This Row],[Código]]),"",VLOOKUP(Ventas[[#This Row],[Código]],Productos[],3,FALSE))</f>
        <v/>
      </c>
      <c r="E6812" s="22"/>
      <c r="F6812" s="1" t="str">
        <f>IF(ISBLANK(Ventas[[#This Row],[Código]]),"",VLOOKUP(Ventas[[#This Row],[Código]],Productos[],4,FALSE))</f>
        <v/>
      </c>
      <c r="G6812" s="1" t="str">
        <f>IF(ISBLANK(Ventas[[#This Row],[Código]]),"",VLOOKUP(Ventas[[#This Row],[Código]],Productos[],5,FALSE))</f>
        <v/>
      </c>
      <c r="H6812" s="23" t="str">
        <f>IF(ISBLANK(Ventas[[#This Row],[Código]]),"",Ventas[[#This Row],[Precio Unitario]]*Ventas[[#This Row],[Cantidad]])</f>
        <v/>
      </c>
      <c r="I6812" s="1" t="str">
        <f>IF(ISBLANK(Ventas[[#This Row],[Código]]),"",SUM(Ventas[[#This Row],[Monto]],I6811))</f>
        <v/>
      </c>
    </row>
    <row r="6813" spans="3:9" x14ac:dyDescent="0.25">
      <c r="C6813" t="str">
        <f>IF(ISBLANK(Ventas[[#This Row],[Código]]),"",VLOOKUP(Ventas[[#This Row],[Código]],Productos[],2,FALSE))</f>
        <v/>
      </c>
      <c r="D6813" t="str">
        <f>IF(ISBLANK(Ventas[[#This Row],[Código]]),"",VLOOKUP(Ventas[[#This Row],[Código]],Productos[],3,FALSE))</f>
        <v/>
      </c>
      <c r="E6813" s="22"/>
      <c r="F6813" s="1" t="str">
        <f>IF(ISBLANK(Ventas[[#This Row],[Código]]),"",VLOOKUP(Ventas[[#This Row],[Código]],Productos[],4,FALSE))</f>
        <v/>
      </c>
      <c r="G6813" s="1" t="str">
        <f>IF(ISBLANK(Ventas[[#This Row],[Código]]),"",VLOOKUP(Ventas[[#This Row],[Código]],Productos[],5,FALSE))</f>
        <v/>
      </c>
      <c r="H6813" s="23" t="str">
        <f>IF(ISBLANK(Ventas[[#This Row],[Código]]),"",Ventas[[#This Row],[Precio Unitario]]*Ventas[[#This Row],[Cantidad]])</f>
        <v/>
      </c>
      <c r="I6813" s="1" t="str">
        <f>IF(ISBLANK(Ventas[[#This Row],[Código]]),"",SUM(Ventas[[#This Row],[Monto]],I6812))</f>
        <v/>
      </c>
    </row>
    <row r="6814" spans="3:9" x14ac:dyDescent="0.25">
      <c r="C6814" t="str">
        <f>IF(ISBLANK(Ventas[[#This Row],[Código]]),"",VLOOKUP(Ventas[[#This Row],[Código]],Productos[],2,FALSE))</f>
        <v/>
      </c>
      <c r="D6814" t="str">
        <f>IF(ISBLANK(Ventas[[#This Row],[Código]]),"",VLOOKUP(Ventas[[#This Row],[Código]],Productos[],3,FALSE))</f>
        <v/>
      </c>
      <c r="E6814" s="22"/>
      <c r="F6814" s="1" t="str">
        <f>IF(ISBLANK(Ventas[[#This Row],[Código]]),"",VLOOKUP(Ventas[[#This Row],[Código]],Productos[],4,FALSE))</f>
        <v/>
      </c>
      <c r="G6814" s="1" t="str">
        <f>IF(ISBLANK(Ventas[[#This Row],[Código]]),"",VLOOKUP(Ventas[[#This Row],[Código]],Productos[],5,FALSE))</f>
        <v/>
      </c>
      <c r="H6814" s="23" t="str">
        <f>IF(ISBLANK(Ventas[[#This Row],[Código]]),"",Ventas[[#This Row],[Precio Unitario]]*Ventas[[#This Row],[Cantidad]])</f>
        <v/>
      </c>
      <c r="I6814" s="1" t="str">
        <f>IF(ISBLANK(Ventas[[#This Row],[Código]]),"",SUM(Ventas[[#This Row],[Monto]],I6813))</f>
        <v/>
      </c>
    </row>
    <row r="6815" spans="3:9" x14ac:dyDescent="0.25">
      <c r="C6815" t="str">
        <f>IF(ISBLANK(Ventas[[#This Row],[Código]]),"",VLOOKUP(Ventas[[#This Row],[Código]],Productos[],2,FALSE))</f>
        <v/>
      </c>
      <c r="D6815" t="str">
        <f>IF(ISBLANK(Ventas[[#This Row],[Código]]),"",VLOOKUP(Ventas[[#This Row],[Código]],Productos[],3,FALSE))</f>
        <v/>
      </c>
      <c r="E6815" s="22"/>
      <c r="F6815" s="1" t="str">
        <f>IF(ISBLANK(Ventas[[#This Row],[Código]]),"",VLOOKUP(Ventas[[#This Row],[Código]],Productos[],4,FALSE))</f>
        <v/>
      </c>
      <c r="G6815" s="1" t="str">
        <f>IF(ISBLANK(Ventas[[#This Row],[Código]]),"",VLOOKUP(Ventas[[#This Row],[Código]],Productos[],5,FALSE))</f>
        <v/>
      </c>
      <c r="H6815" s="23" t="str">
        <f>IF(ISBLANK(Ventas[[#This Row],[Código]]),"",Ventas[[#This Row],[Precio Unitario]]*Ventas[[#This Row],[Cantidad]])</f>
        <v/>
      </c>
      <c r="I6815" s="1" t="str">
        <f>IF(ISBLANK(Ventas[[#This Row],[Código]]),"",SUM(Ventas[[#This Row],[Monto]],I6814))</f>
        <v/>
      </c>
    </row>
    <row r="6816" spans="3:9" x14ac:dyDescent="0.25">
      <c r="C6816" t="str">
        <f>IF(ISBLANK(Ventas[[#This Row],[Código]]),"",VLOOKUP(Ventas[[#This Row],[Código]],Productos[],2,FALSE))</f>
        <v/>
      </c>
      <c r="D6816" t="str">
        <f>IF(ISBLANK(Ventas[[#This Row],[Código]]),"",VLOOKUP(Ventas[[#This Row],[Código]],Productos[],3,FALSE))</f>
        <v/>
      </c>
      <c r="E6816" s="22"/>
      <c r="F6816" s="1" t="str">
        <f>IF(ISBLANK(Ventas[[#This Row],[Código]]),"",VLOOKUP(Ventas[[#This Row],[Código]],Productos[],4,FALSE))</f>
        <v/>
      </c>
      <c r="G6816" s="1" t="str">
        <f>IF(ISBLANK(Ventas[[#This Row],[Código]]),"",VLOOKUP(Ventas[[#This Row],[Código]],Productos[],5,FALSE))</f>
        <v/>
      </c>
      <c r="H6816" s="23" t="str">
        <f>IF(ISBLANK(Ventas[[#This Row],[Código]]),"",Ventas[[#This Row],[Precio Unitario]]*Ventas[[#This Row],[Cantidad]])</f>
        <v/>
      </c>
      <c r="I6816" s="1" t="str">
        <f>IF(ISBLANK(Ventas[[#This Row],[Código]]),"",SUM(Ventas[[#This Row],[Monto]],I6815))</f>
        <v/>
      </c>
    </row>
    <row r="6817" spans="3:9" x14ac:dyDescent="0.25">
      <c r="C6817" t="str">
        <f>IF(ISBLANK(Ventas[[#This Row],[Código]]),"",VLOOKUP(Ventas[[#This Row],[Código]],Productos[],2,FALSE))</f>
        <v/>
      </c>
      <c r="D6817" t="str">
        <f>IF(ISBLANK(Ventas[[#This Row],[Código]]),"",VLOOKUP(Ventas[[#This Row],[Código]],Productos[],3,FALSE))</f>
        <v/>
      </c>
      <c r="E6817" s="22"/>
      <c r="F6817" s="1" t="str">
        <f>IF(ISBLANK(Ventas[[#This Row],[Código]]),"",VLOOKUP(Ventas[[#This Row],[Código]],Productos[],4,FALSE))</f>
        <v/>
      </c>
      <c r="G6817" s="1" t="str">
        <f>IF(ISBLANK(Ventas[[#This Row],[Código]]),"",VLOOKUP(Ventas[[#This Row],[Código]],Productos[],5,FALSE))</f>
        <v/>
      </c>
      <c r="H6817" s="23" t="str">
        <f>IF(ISBLANK(Ventas[[#This Row],[Código]]),"",Ventas[[#This Row],[Precio Unitario]]*Ventas[[#This Row],[Cantidad]])</f>
        <v/>
      </c>
      <c r="I6817" s="1" t="str">
        <f>IF(ISBLANK(Ventas[[#This Row],[Código]]),"",SUM(Ventas[[#This Row],[Monto]],I6816))</f>
        <v/>
      </c>
    </row>
    <row r="6818" spans="3:9" x14ac:dyDescent="0.25">
      <c r="C6818" t="str">
        <f>IF(ISBLANK(Ventas[[#This Row],[Código]]),"",VLOOKUP(Ventas[[#This Row],[Código]],Productos[],2,FALSE))</f>
        <v/>
      </c>
      <c r="D6818" t="str">
        <f>IF(ISBLANK(Ventas[[#This Row],[Código]]),"",VLOOKUP(Ventas[[#This Row],[Código]],Productos[],3,FALSE))</f>
        <v/>
      </c>
      <c r="E6818" s="22"/>
      <c r="F6818" s="1" t="str">
        <f>IF(ISBLANK(Ventas[[#This Row],[Código]]),"",VLOOKUP(Ventas[[#This Row],[Código]],Productos[],4,FALSE))</f>
        <v/>
      </c>
      <c r="G6818" s="1" t="str">
        <f>IF(ISBLANK(Ventas[[#This Row],[Código]]),"",VLOOKUP(Ventas[[#This Row],[Código]],Productos[],5,FALSE))</f>
        <v/>
      </c>
      <c r="H6818" s="23" t="str">
        <f>IF(ISBLANK(Ventas[[#This Row],[Código]]),"",Ventas[[#This Row],[Precio Unitario]]*Ventas[[#This Row],[Cantidad]])</f>
        <v/>
      </c>
      <c r="I6818" s="1" t="str">
        <f>IF(ISBLANK(Ventas[[#This Row],[Código]]),"",SUM(Ventas[[#This Row],[Monto]],I6817))</f>
        <v/>
      </c>
    </row>
    <row r="6819" spans="3:9" x14ac:dyDescent="0.25">
      <c r="C6819" t="str">
        <f>IF(ISBLANK(Ventas[[#This Row],[Código]]),"",VLOOKUP(Ventas[[#This Row],[Código]],Productos[],2,FALSE))</f>
        <v/>
      </c>
      <c r="D6819" t="str">
        <f>IF(ISBLANK(Ventas[[#This Row],[Código]]),"",VLOOKUP(Ventas[[#This Row],[Código]],Productos[],3,FALSE))</f>
        <v/>
      </c>
      <c r="E6819" s="22"/>
      <c r="F6819" s="1" t="str">
        <f>IF(ISBLANK(Ventas[[#This Row],[Código]]),"",VLOOKUP(Ventas[[#This Row],[Código]],Productos[],4,FALSE))</f>
        <v/>
      </c>
      <c r="G6819" s="1" t="str">
        <f>IF(ISBLANK(Ventas[[#This Row],[Código]]),"",VLOOKUP(Ventas[[#This Row],[Código]],Productos[],5,FALSE))</f>
        <v/>
      </c>
      <c r="H6819" s="23" t="str">
        <f>IF(ISBLANK(Ventas[[#This Row],[Código]]),"",Ventas[[#This Row],[Precio Unitario]]*Ventas[[#This Row],[Cantidad]])</f>
        <v/>
      </c>
      <c r="I6819" s="1" t="str">
        <f>IF(ISBLANK(Ventas[[#This Row],[Código]]),"",SUM(Ventas[[#This Row],[Monto]],I6818))</f>
        <v/>
      </c>
    </row>
    <row r="6820" spans="3:9" x14ac:dyDescent="0.25">
      <c r="C6820" t="str">
        <f>IF(ISBLANK(Ventas[[#This Row],[Código]]),"",VLOOKUP(Ventas[[#This Row],[Código]],Productos[],2,FALSE))</f>
        <v/>
      </c>
      <c r="D6820" t="str">
        <f>IF(ISBLANK(Ventas[[#This Row],[Código]]),"",VLOOKUP(Ventas[[#This Row],[Código]],Productos[],3,FALSE))</f>
        <v/>
      </c>
      <c r="E6820" s="22"/>
      <c r="F6820" s="1" t="str">
        <f>IF(ISBLANK(Ventas[[#This Row],[Código]]),"",VLOOKUP(Ventas[[#This Row],[Código]],Productos[],4,FALSE))</f>
        <v/>
      </c>
      <c r="G6820" s="1" t="str">
        <f>IF(ISBLANK(Ventas[[#This Row],[Código]]),"",VLOOKUP(Ventas[[#This Row],[Código]],Productos[],5,FALSE))</f>
        <v/>
      </c>
      <c r="H6820" s="23" t="str">
        <f>IF(ISBLANK(Ventas[[#This Row],[Código]]),"",Ventas[[#This Row],[Precio Unitario]]*Ventas[[#This Row],[Cantidad]])</f>
        <v/>
      </c>
      <c r="I6820" s="1" t="str">
        <f>IF(ISBLANK(Ventas[[#This Row],[Código]]),"",SUM(Ventas[[#This Row],[Monto]],I6819))</f>
        <v/>
      </c>
    </row>
    <row r="6821" spans="3:9" x14ac:dyDescent="0.25">
      <c r="C6821" t="str">
        <f>IF(ISBLANK(Ventas[[#This Row],[Código]]),"",VLOOKUP(Ventas[[#This Row],[Código]],Productos[],2,FALSE))</f>
        <v/>
      </c>
      <c r="D6821" t="str">
        <f>IF(ISBLANK(Ventas[[#This Row],[Código]]),"",VLOOKUP(Ventas[[#This Row],[Código]],Productos[],3,FALSE))</f>
        <v/>
      </c>
      <c r="E6821" s="22"/>
      <c r="F6821" s="1" t="str">
        <f>IF(ISBLANK(Ventas[[#This Row],[Código]]),"",VLOOKUP(Ventas[[#This Row],[Código]],Productos[],4,FALSE))</f>
        <v/>
      </c>
      <c r="G6821" s="1" t="str">
        <f>IF(ISBLANK(Ventas[[#This Row],[Código]]),"",VLOOKUP(Ventas[[#This Row],[Código]],Productos[],5,FALSE))</f>
        <v/>
      </c>
      <c r="H6821" s="23" t="str">
        <f>IF(ISBLANK(Ventas[[#This Row],[Código]]),"",Ventas[[#This Row],[Precio Unitario]]*Ventas[[#This Row],[Cantidad]])</f>
        <v/>
      </c>
      <c r="I6821" s="1" t="str">
        <f>IF(ISBLANK(Ventas[[#This Row],[Código]]),"",SUM(Ventas[[#This Row],[Monto]],I6820))</f>
        <v/>
      </c>
    </row>
    <row r="6822" spans="3:9" x14ac:dyDescent="0.25">
      <c r="C6822" t="str">
        <f>IF(ISBLANK(Ventas[[#This Row],[Código]]),"",VLOOKUP(Ventas[[#This Row],[Código]],Productos[],2,FALSE))</f>
        <v/>
      </c>
      <c r="D6822" t="str">
        <f>IF(ISBLANK(Ventas[[#This Row],[Código]]),"",VLOOKUP(Ventas[[#This Row],[Código]],Productos[],3,FALSE))</f>
        <v/>
      </c>
      <c r="E6822" s="22"/>
      <c r="F6822" s="1" t="str">
        <f>IF(ISBLANK(Ventas[[#This Row],[Código]]),"",VLOOKUP(Ventas[[#This Row],[Código]],Productos[],4,FALSE))</f>
        <v/>
      </c>
      <c r="G6822" s="1" t="str">
        <f>IF(ISBLANK(Ventas[[#This Row],[Código]]),"",VLOOKUP(Ventas[[#This Row],[Código]],Productos[],5,FALSE))</f>
        <v/>
      </c>
      <c r="H6822" s="23" t="str">
        <f>IF(ISBLANK(Ventas[[#This Row],[Código]]),"",Ventas[[#This Row],[Precio Unitario]]*Ventas[[#This Row],[Cantidad]])</f>
        <v/>
      </c>
      <c r="I6822" s="1" t="str">
        <f>IF(ISBLANK(Ventas[[#This Row],[Código]]),"",SUM(Ventas[[#This Row],[Monto]],I6821))</f>
        <v/>
      </c>
    </row>
    <row r="6823" spans="3:9" x14ac:dyDescent="0.25">
      <c r="C6823" t="str">
        <f>IF(ISBLANK(Ventas[[#This Row],[Código]]),"",VLOOKUP(Ventas[[#This Row],[Código]],Productos[],2,FALSE))</f>
        <v/>
      </c>
      <c r="D6823" t="str">
        <f>IF(ISBLANK(Ventas[[#This Row],[Código]]),"",VLOOKUP(Ventas[[#This Row],[Código]],Productos[],3,FALSE))</f>
        <v/>
      </c>
      <c r="E6823" s="22"/>
      <c r="F6823" s="1" t="str">
        <f>IF(ISBLANK(Ventas[[#This Row],[Código]]),"",VLOOKUP(Ventas[[#This Row],[Código]],Productos[],4,FALSE))</f>
        <v/>
      </c>
      <c r="G6823" s="1" t="str">
        <f>IF(ISBLANK(Ventas[[#This Row],[Código]]),"",VLOOKUP(Ventas[[#This Row],[Código]],Productos[],5,FALSE))</f>
        <v/>
      </c>
      <c r="H6823" s="23" t="str">
        <f>IF(ISBLANK(Ventas[[#This Row],[Código]]),"",Ventas[[#This Row],[Precio Unitario]]*Ventas[[#This Row],[Cantidad]])</f>
        <v/>
      </c>
      <c r="I6823" s="1" t="str">
        <f>IF(ISBLANK(Ventas[[#This Row],[Código]]),"",SUM(Ventas[[#This Row],[Monto]],I6822))</f>
        <v/>
      </c>
    </row>
    <row r="6824" spans="3:9" x14ac:dyDescent="0.25">
      <c r="C6824" t="str">
        <f>IF(ISBLANK(Ventas[[#This Row],[Código]]),"",VLOOKUP(Ventas[[#This Row],[Código]],Productos[],2,FALSE))</f>
        <v/>
      </c>
      <c r="D6824" t="str">
        <f>IF(ISBLANK(Ventas[[#This Row],[Código]]),"",VLOOKUP(Ventas[[#This Row],[Código]],Productos[],3,FALSE))</f>
        <v/>
      </c>
      <c r="E6824" s="22"/>
      <c r="F6824" s="1" t="str">
        <f>IF(ISBLANK(Ventas[[#This Row],[Código]]),"",VLOOKUP(Ventas[[#This Row],[Código]],Productos[],4,FALSE))</f>
        <v/>
      </c>
      <c r="G6824" s="1" t="str">
        <f>IF(ISBLANK(Ventas[[#This Row],[Código]]),"",VLOOKUP(Ventas[[#This Row],[Código]],Productos[],5,FALSE))</f>
        <v/>
      </c>
      <c r="H6824" s="23" t="str">
        <f>IF(ISBLANK(Ventas[[#This Row],[Código]]),"",Ventas[[#This Row],[Precio Unitario]]*Ventas[[#This Row],[Cantidad]])</f>
        <v/>
      </c>
      <c r="I6824" s="1" t="str">
        <f>IF(ISBLANK(Ventas[[#This Row],[Código]]),"",SUM(Ventas[[#This Row],[Monto]],I6823))</f>
        <v/>
      </c>
    </row>
    <row r="6825" spans="3:9" x14ac:dyDescent="0.25">
      <c r="C6825" t="str">
        <f>IF(ISBLANK(Ventas[[#This Row],[Código]]),"",VLOOKUP(Ventas[[#This Row],[Código]],Productos[],2,FALSE))</f>
        <v/>
      </c>
      <c r="D6825" t="str">
        <f>IF(ISBLANK(Ventas[[#This Row],[Código]]),"",VLOOKUP(Ventas[[#This Row],[Código]],Productos[],3,FALSE))</f>
        <v/>
      </c>
      <c r="E6825" s="22"/>
      <c r="F6825" s="1" t="str">
        <f>IF(ISBLANK(Ventas[[#This Row],[Código]]),"",VLOOKUP(Ventas[[#This Row],[Código]],Productos[],4,FALSE))</f>
        <v/>
      </c>
      <c r="G6825" s="1" t="str">
        <f>IF(ISBLANK(Ventas[[#This Row],[Código]]),"",VLOOKUP(Ventas[[#This Row],[Código]],Productos[],5,FALSE))</f>
        <v/>
      </c>
      <c r="H6825" s="23" t="str">
        <f>IF(ISBLANK(Ventas[[#This Row],[Código]]),"",Ventas[[#This Row],[Precio Unitario]]*Ventas[[#This Row],[Cantidad]])</f>
        <v/>
      </c>
      <c r="I6825" s="1" t="str">
        <f>IF(ISBLANK(Ventas[[#This Row],[Código]]),"",SUM(Ventas[[#This Row],[Monto]],I6824))</f>
        <v/>
      </c>
    </row>
    <row r="6826" spans="3:9" x14ac:dyDescent="0.25">
      <c r="C6826" t="str">
        <f>IF(ISBLANK(Ventas[[#This Row],[Código]]),"",VLOOKUP(Ventas[[#This Row],[Código]],Productos[],2,FALSE))</f>
        <v/>
      </c>
      <c r="D6826" t="str">
        <f>IF(ISBLANK(Ventas[[#This Row],[Código]]),"",VLOOKUP(Ventas[[#This Row],[Código]],Productos[],3,FALSE))</f>
        <v/>
      </c>
      <c r="E6826" s="22"/>
      <c r="F6826" s="1" t="str">
        <f>IF(ISBLANK(Ventas[[#This Row],[Código]]),"",VLOOKUP(Ventas[[#This Row],[Código]],Productos[],4,FALSE))</f>
        <v/>
      </c>
      <c r="G6826" s="1" t="str">
        <f>IF(ISBLANK(Ventas[[#This Row],[Código]]),"",VLOOKUP(Ventas[[#This Row],[Código]],Productos[],5,FALSE))</f>
        <v/>
      </c>
      <c r="H6826" s="23" t="str">
        <f>IF(ISBLANK(Ventas[[#This Row],[Código]]),"",Ventas[[#This Row],[Precio Unitario]]*Ventas[[#This Row],[Cantidad]])</f>
        <v/>
      </c>
      <c r="I6826" s="1" t="str">
        <f>IF(ISBLANK(Ventas[[#This Row],[Código]]),"",SUM(Ventas[[#This Row],[Monto]],I6825))</f>
        <v/>
      </c>
    </row>
    <row r="6827" spans="3:9" x14ac:dyDescent="0.25">
      <c r="C6827" t="str">
        <f>IF(ISBLANK(Ventas[[#This Row],[Código]]),"",VLOOKUP(Ventas[[#This Row],[Código]],Productos[],2,FALSE))</f>
        <v/>
      </c>
      <c r="D6827" t="str">
        <f>IF(ISBLANK(Ventas[[#This Row],[Código]]),"",VLOOKUP(Ventas[[#This Row],[Código]],Productos[],3,FALSE))</f>
        <v/>
      </c>
      <c r="E6827" s="22"/>
      <c r="F6827" s="1" t="str">
        <f>IF(ISBLANK(Ventas[[#This Row],[Código]]),"",VLOOKUP(Ventas[[#This Row],[Código]],Productos[],4,FALSE))</f>
        <v/>
      </c>
      <c r="G6827" s="1" t="str">
        <f>IF(ISBLANK(Ventas[[#This Row],[Código]]),"",VLOOKUP(Ventas[[#This Row],[Código]],Productos[],5,FALSE))</f>
        <v/>
      </c>
      <c r="H6827" s="23" t="str">
        <f>IF(ISBLANK(Ventas[[#This Row],[Código]]),"",Ventas[[#This Row],[Precio Unitario]]*Ventas[[#This Row],[Cantidad]])</f>
        <v/>
      </c>
      <c r="I6827" s="1" t="str">
        <f>IF(ISBLANK(Ventas[[#This Row],[Código]]),"",SUM(Ventas[[#This Row],[Monto]],I6826))</f>
        <v/>
      </c>
    </row>
    <row r="6828" spans="3:9" x14ac:dyDescent="0.25">
      <c r="C6828" t="str">
        <f>IF(ISBLANK(Ventas[[#This Row],[Código]]),"",VLOOKUP(Ventas[[#This Row],[Código]],Productos[],2,FALSE))</f>
        <v/>
      </c>
      <c r="D6828" t="str">
        <f>IF(ISBLANK(Ventas[[#This Row],[Código]]),"",VLOOKUP(Ventas[[#This Row],[Código]],Productos[],3,FALSE))</f>
        <v/>
      </c>
      <c r="E6828" s="22"/>
      <c r="F6828" s="1" t="str">
        <f>IF(ISBLANK(Ventas[[#This Row],[Código]]),"",VLOOKUP(Ventas[[#This Row],[Código]],Productos[],4,FALSE))</f>
        <v/>
      </c>
      <c r="G6828" s="1" t="str">
        <f>IF(ISBLANK(Ventas[[#This Row],[Código]]),"",VLOOKUP(Ventas[[#This Row],[Código]],Productos[],5,FALSE))</f>
        <v/>
      </c>
      <c r="H6828" s="23" t="str">
        <f>IF(ISBLANK(Ventas[[#This Row],[Código]]),"",Ventas[[#This Row],[Precio Unitario]]*Ventas[[#This Row],[Cantidad]])</f>
        <v/>
      </c>
      <c r="I6828" s="1" t="str">
        <f>IF(ISBLANK(Ventas[[#This Row],[Código]]),"",SUM(Ventas[[#This Row],[Monto]],I6827))</f>
        <v/>
      </c>
    </row>
    <row r="6829" spans="3:9" x14ac:dyDescent="0.25">
      <c r="C6829" t="str">
        <f>IF(ISBLANK(Ventas[[#This Row],[Código]]),"",VLOOKUP(Ventas[[#This Row],[Código]],Productos[],2,FALSE))</f>
        <v/>
      </c>
      <c r="D6829" t="str">
        <f>IF(ISBLANK(Ventas[[#This Row],[Código]]),"",VLOOKUP(Ventas[[#This Row],[Código]],Productos[],3,FALSE))</f>
        <v/>
      </c>
      <c r="E6829" s="22"/>
      <c r="F6829" s="1" t="str">
        <f>IF(ISBLANK(Ventas[[#This Row],[Código]]),"",VLOOKUP(Ventas[[#This Row],[Código]],Productos[],4,FALSE))</f>
        <v/>
      </c>
      <c r="G6829" s="1" t="str">
        <f>IF(ISBLANK(Ventas[[#This Row],[Código]]),"",VLOOKUP(Ventas[[#This Row],[Código]],Productos[],5,FALSE))</f>
        <v/>
      </c>
      <c r="H6829" s="23" t="str">
        <f>IF(ISBLANK(Ventas[[#This Row],[Código]]),"",Ventas[[#This Row],[Precio Unitario]]*Ventas[[#This Row],[Cantidad]])</f>
        <v/>
      </c>
      <c r="I6829" s="1" t="str">
        <f>IF(ISBLANK(Ventas[[#This Row],[Código]]),"",SUM(Ventas[[#This Row],[Monto]],I6828))</f>
        <v/>
      </c>
    </row>
    <row r="6830" spans="3:9" x14ac:dyDescent="0.25">
      <c r="C6830" t="str">
        <f>IF(ISBLANK(Ventas[[#This Row],[Código]]),"",VLOOKUP(Ventas[[#This Row],[Código]],Productos[],2,FALSE))</f>
        <v/>
      </c>
      <c r="D6830" t="str">
        <f>IF(ISBLANK(Ventas[[#This Row],[Código]]),"",VLOOKUP(Ventas[[#This Row],[Código]],Productos[],3,FALSE))</f>
        <v/>
      </c>
      <c r="E6830" s="22"/>
      <c r="F6830" s="1" t="str">
        <f>IF(ISBLANK(Ventas[[#This Row],[Código]]),"",VLOOKUP(Ventas[[#This Row],[Código]],Productos[],4,FALSE))</f>
        <v/>
      </c>
      <c r="G6830" s="1" t="str">
        <f>IF(ISBLANK(Ventas[[#This Row],[Código]]),"",VLOOKUP(Ventas[[#This Row],[Código]],Productos[],5,FALSE))</f>
        <v/>
      </c>
      <c r="H6830" s="23" t="str">
        <f>IF(ISBLANK(Ventas[[#This Row],[Código]]),"",Ventas[[#This Row],[Precio Unitario]]*Ventas[[#This Row],[Cantidad]])</f>
        <v/>
      </c>
      <c r="I6830" s="1" t="str">
        <f>IF(ISBLANK(Ventas[[#This Row],[Código]]),"",SUM(Ventas[[#This Row],[Monto]],I6829))</f>
        <v/>
      </c>
    </row>
    <row r="6831" spans="3:9" x14ac:dyDescent="0.25">
      <c r="C6831" t="str">
        <f>IF(ISBLANK(Ventas[[#This Row],[Código]]),"",VLOOKUP(Ventas[[#This Row],[Código]],Productos[],2,FALSE))</f>
        <v/>
      </c>
      <c r="D6831" t="str">
        <f>IF(ISBLANK(Ventas[[#This Row],[Código]]),"",VLOOKUP(Ventas[[#This Row],[Código]],Productos[],3,FALSE))</f>
        <v/>
      </c>
      <c r="E6831" s="22"/>
      <c r="F6831" s="1" t="str">
        <f>IF(ISBLANK(Ventas[[#This Row],[Código]]),"",VLOOKUP(Ventas[[#This Row],[Código]],Productos[],4,FALSE))</f>
        <v/>
      </c>
      <c r="G6831" s="1" t="str">
        <f>IF(ISBLANK(Ventas[[#This Row],[Código]]),"",VLOOKUP(Ventas[[#This Row],[Código]],Productos[],5,FALSE))</f>
        <v/>
      </c>
      <c r="H6831" s="23" t="str">
        <f>IF(ISBLANK(Ventas[[#This Row],[Código]]),"",Ventas[[#This Row],[Precio Unitario]]*Ventas[[#This Row],[Cantidad]])</f>
        <v/>
      </c>
      <c r="I6831" s="1" t="str">
        <f>IF(ISBLANK(Ventas[[#This Row],[Código]]),"",SUM(Ventas[[#This Row],[Monto]],I6830))</f>
        <v/>
      </c>
    </row>
    <row r="6832" spans="3:9" x14ac:dyDescent="0.25">
      <c r="C6832" t="str">
        <f>IF(ISBLANK(Ventas[[#This Row],[Código]]),"",VLOOKUP(Ventas[[#This Row],[Código]],Productos[],2,FALSE))</f>
        <v/>
      </c>
      <c r="D6832" t="str">
        <f>IF(ISBLANK(Ventas[[#This Row],[Código]]),"",VLOOKUP(Ventas[[#This Row],[Código]],Productos[],3,FALSE))</f>
        <v/>
      </c>
      <c r="E6832" s="22"/>
      <c r="F6832" s="1" t="str">
        <f>IF(ISBLANK(Ventas[[#This Row],[Código]]),"",VLOOKUP(Ventas[[#This Row],[Código]],Productos[],4,FALSE))</f>
        <v/>
      </c>
      <c r="G6832" s="1" t="str">
        <f>IF(ISBLANK(Ventas[[#This Row],[Código]]),"",VLOOKUP(Ventas[[#This Row],[Código]],Productos[],5,FALSE))</f>
        <v/>
      </c>
      <c r="H6832" s="23" t="str">
        <f>IF(ISBLANK(Ventas[[#This Row],[Código]]),"",Ventas[[#This Row],[Precio Unitario]]*Ventas[[#This Row],[Cantidad]])</f>
        <v/>
      </c>
      <c r="I6832" s="1" t="str">
        <f>IF(ISBLANK(Ventas[[#This Row],[Código]]),"",SUM(Ventas[[#This Row],[Monto]],I6831))</f>
        <v/>
      </c>
    </row>
    <row r="6833" spans="3:9" x14ac:dyDescent="0.25">
      <c r="C6833" t="str">
        <f>IF(ISBLANK(Ventas[[#This Row],[Código]]),"",VLOOKUP(Ventas[[#This Row],[Código]],Productos[],2,FALSE))</f>
        <v/>
      </c>
      <c r="D6833" t="str">
        <f>IF(ISBLANK(Ventas[[#This Row],[Código]]),"",VLOOKUP(Ventas[[#This Row],[Código]],Productos[],3,FALSE))</f>
        <v/>
      </c>
      <c r="E6833" s="22"/>
      <c r="F6833" s="1" t="str">
        <f>IF(ISBLANK(Ventas[[#This Row],[Código]]),"",VLOOKUP(Ventas[[#This Row],[Código]],Productos[],4,FALSE))</f>
        <v/>
      </c>
      <c r="G6833" s="1" t="str">
        <f>IF(ISBLANK(Ventas[[#This Row],[Código]]),"",VLOOKUP(Ventas[[#This Row],[Código]],Productos[],5,FALSE))</f>
        <v/>
      </c>
      <c r="H6833" s="23" t="str">
        <f>IF(ISBLANK(Ventas[[#This Row],[Código]]),"",Ventas[[#This Row],[Precio Unitario]]*Ventas[[#This Row],[Cantidad]])</f>
        <v/>
      </c>
      <c r="I6833" s="1" t="str">
        <f>IF(ISBLANK(Ventas[[#This Row],[Código]]),"",SUM(Ventas[[#This Row],[Monto]],I6832))</f>
        <v/>
      </c>
    </row>
    <row r="6834" spans="3:9" x14ac:dyDescent="0.25">
      <c r="C6834" t="str">
        <f>IF(ISBLANK(Ventas[[#This Row],[Código]]),"",VLOOKUP(Ventas[[#This Row],[Código]],Productos[],2,FALSE))</f>
        <v/>
      </c>
      <c r="D6834" t="str">
        <f>IF(ISBLANK(Ventas[[#This Row],[Código]]),"",VLOOKUP(Ventas[[#This Row],[Código]],Productos[],3,FALSE))</f>
        <v/>
      </c>
      <c r="E6834" s="22"/>
      <c r="F6834" s="1" t="str">
        <f>IF(ISBLANK(Ventas[[#This Row],[Código]]),"",VLOOKUP(Ventas[[#This Row],[Código]],Productos[],4,FALSE))</f>
        <v/>
      </c>
      <c r="G6834" s="1" t="str">
        <f>IF(ISBLANK(Ventas[[#This Row],[Código]]),"",VLOOKUP(Ventas[[#This Row],[Código]],Productos[],5,FALSE))</f>
        <v/>
      </c>
      <c r="H6834" s="23" t="str">
        <f>IF(ISBLANK(Ventas[[#This Row],[Código]]),"",Ventas[[#This Row],[Precio Unitario]]*Ventas[[#This Row],[Cantidad]])</f>
        <v/>
      </c>
      <c r="I6834" s="1" t="str">
        <f>IF(ISBLANK(Ventas[[#This Row],[Código]]),"",SUM(Ventas[[#This Row],[Monto]],I6833))</f>
        <v/>
      </c>
    </row>
    <row r="6835" spans="3:9" x14ac:dyDescent="0.25">
      <c r="C6835" t="str">
        <f>IF(ISBLANK(Ventas[[#This Row],[Código]]),"",VLOOKUP(Ventas[[#This Row],[Código]],Productos[],2,FALSE))</f>
        <v/>
      </c>
      <c r="D6835" t="str">
        <f>IF(ISBLANK(Ventas[[#This Row],[Código]]),"",VLOOKUP(Ventas[[#This Row],[Código]],Productos[],3,FALSE))</f>
        <v/>
      </c>
      <c r="E6835" s="22"/>
      <c r="F6835" s="1" t="str">
        <f>IF(ISBLANK(Ventas[[#This Row],[Código]]),"",VLOOKUP(Ventas[[#This Row],[Código]],Productos[],4,FALSE))</f>
        <v/>
      </c>
      <c r="G6835" s="1" t="str">
        <f>IF(ISBLANK(Ventas[[#This Row],[Código]]),"",VLOOKUP(Ventas[[#This Row],[Código]],Productos[],5,FALSE))</f>
        <v/>
      </c>
      <c r="H6835" s="23" t="str">
        <f>IF(ISBLANK(Ventas[[#This Row],[Código]]),"",Ventas[[#This Row],[Precio Unitario]]*Ventas[[#This Row],[Cantidad]])</f>
        <v/>
      </c>
      <c r="I6835" s="1" t="str">
        <f>IF(ISBLANK(Ventas[[#This Row],[Código]]),"",SUM(Ventas[[#This Row],[Monto]],I6834))</f>
        <v/>
      </c>
    </row>
    <row r="6836" spans="3:9" x14ac:dyDescent="0.25">
      <c r="C6836" t="str">
        <f>IF(ISBLANK(Ventas[[#This Row],[Código]]),"",VLOOKUP(Ventas[[#This Row],[Código]],Productos[],2,FALSE))</f>
        <v/>
      </c>
      <c r="D6836" t="str">
        <f>IF(ISBLANK(Ventas[[#This Row],[Código]]),"",VLOOKUP(Ventas[[#This Row],[Código]],Productos[],3,FALSE))</f>
        <v/>
      </c>
      <c r="E6836" s="22"/>
      <c r="F6836" s="1" t="str">
        <f>IF(ISBLANK(Ventas[[#This Row],[Código]]),"",VLOOKUP(Ventas[[#This Row],[Código]],Productos[],4,FALSE))</f>
        <v/>
      </c>
      <c r="G6836" s="1" t="str">
        <f>IF(ISBLANK(Ventas[[#This Row],[Código]]),"",VLOOKUP(Ventas[[#This Row],[Código]],Productos[],5,FALSE))</f>
        <v/>
      </c>
      <c r="H6836" s="23" t="str">
        <f>IF(ISBLANK(Ventas[[#This Row],[Código]]),"",Ventas[[#This Row],[Precio Unitario]]*Ventas[[#This Row],[Cantidad]])</f>
        <v/>
      </c>
      <c r="I6836" s="1" t="str">
        <f>IF(ISBLANK(Ventas[[#This Row],[Código]]),"",SUM(Ventas[[#This Row],[Monto]],I6835))</f>
        <v/>
      </c>
    </row>
    <row r="6837" spans="3:9" x14ac:dyDescent="0.25">
      <c r="C6837" t="str">
        <f>IF(ISBLANK(Ventas[[#This Row],[Código]]),"",VLOOKUP(Ventas[[#This Row],[Código]],Productos[],2,FALSE))</f>
        <v/>
      </c>
      <c r="D6837" t="str">
        <f>IF(ISBLANK(Ventas[[#This Row],[Código]]),"",VLOOKUP(Ventas[[#This Row],[Código]],Productos[],3,FALSE))</f>
        <v/>
      </c>
      <c r="E6837" s="22"/>
      <c r="F6837" s="1" t="str">
        <f>IF(ISBLANK(Ventas[[#This Row],[Código]]),"",VLOOKUP(Ventas[[#This Row],[Código]],Productos[],4,FALSE))</f>
        <v/>
      </c>
      <c r="G6837" s="1" t="str">
        <f>IF(ISBLANK(Ventas[[#This Row],[Código]]),"",VLOOKUP(Ventas[[#This Row],[Código]],Productos[],5,FALSE))</f>
        <v/>
      </c>
      <c r="H6837" s="23" t="str">
        <f>IF(ISBLANK(Ventas[[#This Row],[Código]]),"",Ventas[[#This Row],[Precio Unitario]]*Ventas[[#This Row],[Cantidad]])</f>
        <v/>
      </c>
      <c r="I6837" s="1" t="str">
        <f>IF(ISBLANK(Ventas[[#This Row],[Código]]),"",SUM(Ventas[[#This Row],[Monto]],I6836))</f>
        <v/>
      </c>
    </row>
    <row r="6838" spans="3:9" x14ac:dyDescent="0.25">
      <c r="C6838" t="str">
        <f>IF(ISBLANK(Ventas[[#This Row],[Código]]),"",VLOOKUP(Ventas[[#This Row],[Código]],Productos[],2,FALSE))</f>
        <v/>
      </c>
      <c r="D6838" t="str">
        <f>IF(ISBLANK(Ventas[[#This Row],[Código]]),"",VLOOKUP(Ventas[[#This Row],[Código]],Productos[],3,FALSE))</f>
        <v/>
      </c>
      <c r="E6838" s="22"/>
      <c r="F6838" s="1" t="str">
        <f>IF(ISBLANK(Ventas[[#This Row],[Código]]),"",VLOOKUP(Ventas[[#This Row],[Código]],Productos[],4,FALSE))</f>
        <v/>
      </c>
      <c r="G6838" s="1" t="str">
        <f>IF(ISBLANK(Ventas[[#This Row],[Código]]),"",VLOOKUP(Ventas[[#This Row],[Código]],Productos[],5,FALSE))</f>
        <v/>
      </c>
      <c r="H6838" s="23" t="str">
        <f>IF(ISBLANK(Ventas[[#This Row],[Código]]),"",Ventas[[#This Row],[Precio Unitario]]*Ventas[[#This Row],[Cantidad]])</f>
        <v/>
      </c>
      <c r="I6838" s="1" t="str">
        <f>IF(ISBLANK(Ventas[[#This Row],[Código]]),"",SUM(Ventas[[#This Row],[Monto]],I6837))</f>
        <v/>
      </c>
    </row>
    <row r="6839" spans="3:9" x14ac:dyDescent="0.25">
      <c r="C6839" t="str">
        <f>IF(ISBLANK(Ventas[[#This Row],[Código]]),"",VLOOKUP(Ventas[[#This Row],[Código]],Productos[],2,FALSE))</f>
        <v/>
      </c>
      <c r="D6839" t="str">
        <f>IF(ISBLANK(Ventas[[#This Row],[Código]]),"",VLOOKUP(Ventas[[#This Row],[Código]],Productos[],3,FALSE))</f>
        <v/>
      </c>
      <c r="E6839" s="22"/>
      <c r="F6839" s="1" t="str">
        <f>IF(ISBLANK(Ventas[[#This Row],[Código]]),"",VLOOKUP(Ventas[[#This Row],[Código]],Productos[],4,FALSE))</f>
        <v/>
      </c>
      <c r="G6839" s="1" t="str">
        <f>IF(ISBLANK(Ventas[[#This Row],[Código]]),"",VLOOKUP(Ventas[[#This Row],[Código]],Productos[],5,FALSE))</f>
        <v/>
      </c>
      <c r="H6839" s="23" t="str">
        <f>IF(ISBLANK(Ventas[[#This Row],[Código]]),"",Ventas[[#This Row],[Precio Unitario]]*Ventas[[#This Row],[Cantidad]])</f>
        <v/>
      </c>
      <c r="I6839" s="1" t="str">
        <f>IF(ISBLANK(Ventas[[#This Row],[Código]]),"",SUM(Ventas[[#This Row],[Monto]],I6838))</f>
        <v/>
      </c>
    </row>
    <row r="6840" spans="3:9" x14ac:dyDescent="0.25">
      <c r="C6840" t="str">
        <f>IF(ISBLANK(Ventas[[#This Row],[Código]]),"",VLOOKUP(Ventas[[#This Row],[Código]],Productos[],2,FALSE))</f>
        <v/>
      </c>
      <c r="D6840" t="str">
        <f>IF(ISBLANK(Ventas[[#This Row],[Código]]),"",VLOOKUP(Ventas[[#This Row],[Código]],Productos[],3,FALSE))</f>
        <v/>
      </c>
      <c r="E6840" s="22"/>
      <c r="F6840" s="1" t="str">
        <f>IF(ISBLANK(Ventas[[#This Row],[Código]]),"",VLOOKUP(Ventas[[#This Row],[Código]],Productos[],4,FALSE))</f>
        <v/>
      </c>
      <c r="G6840" s="1" t="str">
        <f>IF(ISBLANK(Ventas[[#This Row],[Código]]),"",VLOOKUP(Ventas[[#This Row],[Código]],Productos[],5,FALSE))</f>
        <v/>
      </c>
      <c r="H6840" s="23" t="str">
        <f>IF(ISBLANK(Ventas[[#This Row],[Código]]),"",Ventas[[#This Row],[Precio Unitario]]*Ventas[[#This Row],[Cantidad]])</f>
        <v/>
      </c>
      <c r="I6840" s="1" t="str">
        <f>IF(ISBLANK(Ventas[[#This Row],[Código]]),"",SUM(Ventas[[#This Row],[Monto]],I6839))</f>
        <v/>
      </c>
    </row>
    <row r="6841" spans="3:9" x14ac:dyDescent="0.25">
      <c r="C6841" t="str">
        <f>IF(ISBLANK(Ventas[[#This Row],[Código]]),"",VLOOKUP(Ventas[[#This Row],[Código]],Productos[],2,FALSE))</f>
        <v/>
      </c>
      <c r="D6841" t="str">
        <f>IF(ISBLANK(Ventas[[#This Row],[Código]]),"",VLOOKUP(Ventas[[#This Row],[Código]],Productos[],3,FALSE))</f>
        <v/>
      </c>
      <c r="E6841" s="22"/>
      <c r="F6841" s="1" t="str">
        <f>IF(ISBLANK(Ventas[[#This Row],[Código]]),"",VLOOKUP(Ventas[[#This Row],[Código]],Productos[],4,FALSE))</f>
        <v/>
      </c>
      <c r="G6841" s="1" t="str">
        <f>IF(ISBLANK(Ventas[[#This Row],[Código]]),"",VLOOKUP(Ventas[[#This Row],[Código]],Productos[],5,FALSE))</f>
        <v/>
      </c>
      <c r="H6841" s="23" t="str">
        <f>IF(ISBLANK(Ventas[[#This Row],[Código]]),"",Ventas[[#This Row],[Precio Unitario]]*Ventas[[#This Row],[Cantidad]])</f>
        <v/>
      </c>
      <c r="I6841" s="1" t="str">
        <f>IF(ISBLANK(Ventas[[#This Row],[Código]]),"",SUM(Ventas[[#This Row],[Monto]],I6840))</f>
        <v/>
      </c>
    </row>
    <row r="6842" spans="3:9" x14ac:dyDescent="0.25">
      <c r="C6842" t="str">
        <f>IF(ISBLANK(Ventas[[#This Row],[Código]]),"",VLOOKUP(Ventas[[#This Row],[Código]],Productos[],2,FALSE))</f>
        <v/>
      </c>
      <c r="D6842" t="str">
        <f>IF(ISBLANK(Ventas[[#This Row],[Código]]),"",VLOOKUP(Ventas[[#This Row],[Código]],Productos[],3,FALSE))</f>
        <v/>
      </c>
      <c r="E6842" s="22"/>
      <c r="F6842" s="1" t="str">
        <f>IF(ISBLANK(Ventas[[#This Row],[Código]]),"",VLOOKUP(Ventas[[#This Row],[Código]],Productos[],4,FALSE))</f>
        <v/>
      </c>
      <c r="G6842" s="1" t="str">
        <f>IF(ISBLANK(Ventas[[#This Row],[Código]]),"",VLOOKUP(Ventas[[#This Row],[Código]],Productos[],5,FALSE))</f>
        <v/>
      </c>
      <c r="H6842" s="23" t="str">
        <f>IF(ISBLANK(Ventas[[#This Row],[Código]]),"",Ventas[[#This Row],[Precio Unitario]]*Ventas[[#This Row],[Cantidad]])</f>
        <v/>
      </c>
      <c r="I6842" s="1" t="str">
        <f>IF(ISBLANK(Ventas[[#This Row],[Código]]),"",SUM(Ventas[[#This Row],[Monto]],I6841))</f>
        <v/>
      </c>
    </row>
    <row r="6843" spans="3:9" x14ac:dyDescent="0.25">
      <c r="C6843" t="str">
        <f>IF(ISBLANK(Ventas[[#This Row],[Código]]),"",VLOOKUP(Ventas[[#This Row],[Código]],Productos[],2,FALSE))</f>
        <v/>
      </c>
      <c r="D6843" t="str">
        <f>IF(ISBLANK(Ventas[[#This Row],[Código]]),"",VLOOKUP(Ventas[[#This Row],[Código]],Productos[],3,FALSE))</f>
        <v/>
      </c>
      <c r="E6843" s="22"/>
      <c r="F6843" s="1" t="str">
        <f>IF(ISBLANK(Ventas[[#This Row],[Código]]),"",VLOOKUP(Ventas[[#This Row],[Código]],Productos[],4,FALSE))</f>
        <v/>
      </c>
      <c r="G6843" s="1" t="str">
        <f>IF(ISBLANK(Ventas[[#This Row],[Código]]),"",VLOOKUP(Ventas[[#This Row],[Código]],Productos[],5,FALSE))</f>
        <v/>
      </c>
      <c r="H6843" s="23" t="str">
        <f>IF(ISBLANK(Ventas[[#This Row],[Código]]),"",Ventas[[#This Row],[Precio Unitario]]*Ventas[[#This Row],[Cantidad]])</f>
        <v/>
      </c>
      <c r="I6843" s="1" t="str">
        <f>IF(ISBLANK(Ventas[[#This Row],[Código]]),"",SUM(Ventas[[#This Row],[Monto]],I6842))</f>
        <v/>
      </c>
    </row>
    <row r="6844" spans="3:9" x14ac:dyDescent="0.25">
      <c r="C6844" t="str">
        <f>IF(ISBLANK(Ventas[[#This Row],[Código]]),"",VLOOKUP(Ventas[[#This Row],[Código]],Productos[],2,FALSE))</f>
        <v/>
      </c>
      <c r="D6844" t="str">
        <f>IF(ISBLANK(Ventas[[#This Row],[Código]]),"",VLOOKUP(Ventas[[#This Row],[Código]],Productos[],3,FALSE))</f>
        <v/>
      </c>
      <c r="E6844" s="22"/>
      <c r="F6844" s="1" t="str">
        <f>IF(ISBLANK(Ventas[[#This Row],[Código]]),"",VLOOKUP(Ventas[[#This Row],[Código]],Productos[],4,FALSE))</f>
        <v/>
      </c>
      <c r="G6844" s="1" t="str">
        <f>IF(ISBLANK(Ventas[[#This Row],[Código]]),"",VLOOKUP(Ventas[[#This Row],[Código]],Productos[],5,FALSE))</f>
        <v/>
      </c>
      <c r="H6844" s="23" t="str">
        <f>IF(ISBLANK(Ventas[[#This Row],[Código]]),"",Ventas[[#This Row],[Precio Unitario]]*Ventas[[#This Row],[Cantidad]])</f>
        <v/>
      </c>
      <c r="I6844" s="1" t="str">
        <f>IF(ISBLANK(Ventas[[#This Row],[Código]]),"",SUM(Ventas[[#This Row],[Monto]],I6843))</f>
        <v/>
      </c>
    </row>
    <row r="6845" spans="3:9" x14ac:dyDescent="0.25">
      <c r="C6845" t="str">
        <f>IF(ISBLANK(Ventas[[#This Row],[Código]]),"",VLOOKUP(Ventas[[#This Row],[Código]],Productos[],2,FALSE))</f>
        <v/>
      </c>
      <c r="D6845" t="str">
        <f>IF(ISBLANK(Ventas[[#This Row],[Código]]),"",VLOOKUP(Ventas[[#This Row],[Código]],Productos[],3,FALSE))</f>
        <v/>
      </c>
      <c r="E6845" s="22"/>
      <c r="F6845" s="1" t="str">
        <f>IF(ISBLANK(Ventas[[#This Row],[Código]]),"",VLOOKUP(Ventas[[#This Row],[Código]],Productos[],4,FALSE))</f>
        <v/>
      </c>
      <c r="G6845" s="1" t="str">
        <f>IF(ISBLANK(Ventas[[#This Row],[Código]]),"",VLOOKUP(Ventas[[#This Row],[Código]],Productos[],5,FALSE))</f>
        <v/>
      </c>
      <c r="H6845" s="23" t="str">
        <f>IF(ISBLANK(Ventas[[#This Row],[Código]]),"",Ventas[[#This Row],[Precio Unitario]]*Ventas[[#This Row],[Cantidad]])</f>
        <v/>
      </c>
      <c r="I6845" s="1" t="str">
        <f>IF(ISBLANK(Ventas[[#This Row],[Código]]),"",SUM(Ventas[[#This Row],[Monto]],I6844))</f>
        <v/>
      </c>
    </row>
    <row r="6846" spans="3:9" x14ac:dyDescent="0.25">
      <c r="C6846" t="str">
        <f>IF(ISBLANK(Ventas[[#This Row],[Código]]),"",VLOOKUP(Ventas[[#This Row],[Código]],Productos[],2,FALSE))</f>
        <v/>
      </c>
      <c r="D6846" t="str">
        <f>IF(ISBLANK(Ventas[[#This Row],[Código]]),"",VLOOKUP(Ventas[[#This Row],[Código]],Productos[],3,FALSE))</f>
        <v/>
      </c>
      <c r="E6846" s="22"/>
      <c r="F6846" s="1" t="str">
        <f>IF(ISBLANK(Ventas[[#This Row],[Código]]),"",VLOOKUP(Ventas[[#This Row],[Código]],Productos[],4,FALSE))</f>
        <v/>
      </c>
      <c r="G6846" s="1" t="str">
        <f>IF(ISBLANK(Ventas[[#This Row],[Código]]),"",VLOOKUP(Ventas[[#This Row],[Código]],Productos[],5,FALSE))</f>
        <v/>
      </c>
      <c r="H6846" s="23" t="str">
        <f>IF(ISBLANK(Ventas[[#This Row],[Código]]),"",Ventas[[#This Row],[Precio Unitario]]*Ventas[[#This Row],[Cantidad]])</f>
        <v/>
      </c>
      <c r="I6846" s="1" t="str">
        <f>IF(ISBLANK(Ventas[[#This Row],[Código]]),"",SUM(Ventas[[#This Row],[Monto]],I6845))</f>
        <v/>
      </c>
    </row>
    <row r="6847" spans="3:9" x14ac:dyDescent="0.25">
      <c r="C6847" t="str">
        <f>IF(ISBLANK(Ventas[[#This Row],[Código]]),"",VLOOKUP(Ventas[[#This Row],[Código]],Productos[],2,FALSE))</f>
        <v/>
      </c>
      <c r="D6847" t="str">
        <f>IF(ISBLANK(Ventas[[#This Row],[Código]]),"",VLOOKUP(Ventas[[#This Row],[Código]],Productos[],3,FALSE))</f>
        <v/>
      </c>
      <c r="E6847" s="22"/>
      <c r="F6847" s="1" t="str">
        <f>IF(ISBLANK(Ventas[[#This Row],[Código]]),"",VLOOKUP(Ventas[[#This Row],[Código]],Productos[],4,FALSE))</f>
        <v/>
      </c>
      <c r="G6847" s="1" t="str">
        <f>IF(ISBLANK(Ventas[[#This Row],[Código]]),"",VLOOKUP(Ventas[[#This Row],[Código]],Productos[],5,FALSE))</f>
        <v/>
      </c>
      <c r="H6847" s="23" t="str">
        <f>IF(ISBLANK(Ventas[[#This Row],[Código]]),"",Ventas[[#This Row],[Precio Unitario]]*Ventas[[#This Row],[Cantidad]])</f>
        <v/>
      </c>
      <c r="I6847" s="1" t="str">
        <f>IF(ISBLANK(Ventas[[#This Row],[Código]]),"",SUM(Ventas[[#This Row],[Monto]],I6846))</f>
        <v/>
      </c>
    </row>
    <row r="6848" spans="3:9" x14ac:dyDescent="0.25">
      <c r="C6848" t="str">
        <f>IF(ISBLANK(Ventas[[#This Row],[Código]]),"",VLOOKUP(Ventas[[#This Row],[Código]],Productos[],2,FALSE))</f>
        <v/>
      </c>
      <c r="D6848" t="str">
        <f>IF(ISBLANK(Ventas[[#This Row],[Código]]),"",VLOOKUP(Ventas[[#This Row],[Código]],Productos[],3,FALSE))</f>
        <v/>
      </c>
      <c r="E6848" s="22"/>
      <c r="F6848" s="1" t="str">
        <f>IF(ISBLANK(Ventas[[#This Row],[Código]]),"",VLOOKUP(Ventas[[#This Row],[Código]],Productos[],4,FALSE))</f>
        <v/>
      </c>
      <c r="G6848" s="1" t="str">
        <f>IF(ISBLANK(Ventas[[#This Row],[Código]]),"",VLOOKUP(Ventas[[#This Row],[Código]],Productos[],5,FALSE))</f>
        <v/>
      </c>
      <c r="H6848" s="23" t="str">
        <f>IF(ISBLANK(Ventas[[#This Row],[Código]]),"",Ventas[[#This Row],[Precio Unitario]]*Ventas[[#This Row],[Cantidad]])</f>
        <v/>
      </c>
      <c r="I6848" s="1" t="str">
        <f>IF(ISBLANK(Ventas[[#This Row],[Código]]),"",SUM(Ventas[[#This Row],[Monto]],I6847))</f>
        <v/>
      </c>
    </row>
    <row r="6849" spans="3:9" x14ac:dyDescent="0.25">
      <c r="C6849" t="str">
        <f>IF(ISBLANK(Ventas[[#This Row],[Código]]),"",VLOOKUP(Ventas[[#This Row],[Código]],Productos[],2,FALSE))</f>
        <v/>
      </c>
      <c r="D6849" t="str">
        <f>IF(ISBLANK(Ventas[[#This Row],[Código]]),"",VLOOKUP(Ventas[[#This Row],[Código]],Productos[],3,FALSE))</f>
        <v/>
      </c>
      <c r="E6849" s="22"/>
      <c r="F6849" s="1" t="str">
        <f>IF(ISBLANK(Ventas[[#This Row],[Código]]),"",VLOOKUP(Ventas[[#This Row],[Código]],Productos[],4,FALSE))</f>
        <v/>
      </c>
      <c r="G6849" s="1" t="str">
        <f>IF(ISBLANK(Ventas[[#This Row],[Código]]),"",VLOOKUP(Ventas[[#This Row],[Código]],Productos[],5,FALSE))</f>
        <v/>
      </c>
      <c r="H6849" s="23" t="str">
        <f>IF(ISBLANK(Ventas[[#This Row],[Código]]),"",Ventas[[#This Row],[Precio Unitario]]*Ventas[[#This Row],[Cantidad]])</f>
        <v/>
      </c>
      <c r="I6849" s="1" t="str">
        <f>IF(ISBLANK(Ventas[[#This Row],[Código]]),"",SUM(Ventas[[#This Row],[Monto]],I6848))</f>
        <v/>
      </c>
    </row>
    <row r="6850" spans="3:9" x14ac:dyDescent="0.25">
      <c r="C6850" t="str">
        <f>IF(ISBLANK(Ventas[[#This Row],[Código]]),"",VLOOKUP(Ventas[[#This Row],[Código]],Productos[],2,FALSE))</f>
        <v/>
      </c>
      <c r="D6850" t="str">
        <f>IF(ISBLANK(Ventas[[#This Row],[Código]]),"",VLOOKUP(Ventas[[#This Row],[Código]],Productos[],3,FALSE))</f>
        <v/>
      </c>
      <c r="E6850" s="22"/>
      <c r="F6850" s="1" t="str">
        <f>IF(ISBLANK(Ventas[[#This Row],[Código]]),"",VLOOKUP(Ventas[[#This Row],[Código]],Productos[],4,FALSE))</f>
        <v/>
      </c>
      <c r="G6850" s="1" t="str">
        <f>IF(ISBLANK(Ventas[[#This Row],[Código]]),"",VLOOKUP(Ventas[[#This Row],[Código]],Productos[],5,FALSE))</f>
        <v/>
      </c>
      <c r="H6850" s="23" t="str">
        <f>IF(ISBLANK(Ventas[[#This Row],[Código]]),"",Ventas[[#This Row],[Precio Unitario]]*Ventas[[#This Row],[Cantidad]])</f>
        <v/>
      </c>
      <c r="I6850" s="1" t="str">
        <f>IF(ISBLANK(Ventas[[#This Row],[Código]]),"",SUM(Ventas[[#This Row],[Monto]],I6849))</f>
        <v/>
      </c>
    </row>
    <row r="6851" spans="3:9" x14ac:dyDescent="0.25">
      <c r="C6851" t="str">
        <f>IF(ISBLANK(Ventas[[#This Row],[Código]]),"",VLOOKUP(Ventas[[#This Row],[Código]],Productos[],2,FALSE))</f>
        <v/>
      </c>
      <c r="D6851" t="str">
        <f>IF(ISBLANK(Ventas[[#This Row],[Código]]),"",VLOOKUP(Ventas[[#This Row],[Código]],Productos[],3,FALSE))</f>
        <v/>
      </c>
      <c r="E6851" s="22"/>
      <c r="F6851" s="1" t="str">
        <f>IF(ISBLANK(Ventas[[#This Row],[Código]]),"",VLOOKUP(Ventas[[#This Row],[Código]],Productos[],4,FALSE))</f>
        <v/>
      </c>
      <c r="G6851" s="1" t="str">
        <f>IF(ISBLANK(Ventas[[#This Row],[Código]]),"",VLOOKUP(Ventas[[#This Row],[Código]],Productos[],5,FALSE))</f>
        <v/>
      </c>
      <c r="H6851" s="23" t="str">
        <f>IF(ISBLANK(Ventas[[#This Row],[Código]]),"",Ventas[[#This Row],[Precio Unitario]]*Ventas[[#This Row],[Cantidad]])</f>
        <v/>
      </c>
      <c r="I6851" s="1" t="str">
        <f>IF(ISBLANK(Ventas[[#This Row],[Código]]),"",SUM(Ventas[[#This Row],[Monto]],I6850))</f>
        <v/>
      </c>
    </row>
    <row r="6852" spans="3:9" x14ac:dyDescent="0.25">
      <c r="C6852" t="str">
        <f>IF(ISBLANK(Ventas[[#This Row],[Código]]),"",VLOOKUP(Ventas[[#This Row],[Código]],Productos[],2,FALSE))</f>
        <v/>
      </c>
      <c r="D6852" t="str">
        <f>IF(ISBLANK(Ventas[[#This Row],[Código]]),"",VLOOKUP(Ventas[[#This Row],[Código]],Productos[],3,FALSE))</f>
        <v/>
      </c>
      <c r="E6852" s="22"/>
      <c r="F6852" s="1" t="str">
        <f>IF(ISBLANK(Ventas[[#This Row],[Código]]),"",VLOOKUP(Ventas[[#This Row],[Código]],Productos[],4,FALSE))</f>
        <v/>
      </c>
      <c r="G6852" s="1" t="str">
        <f>IF(ISBLANK(Ventas[[#This Row],[Código]]),"",VLOOKUP(Ventas[[#This Row],[Código]],Productos[],5,FALSE))</f>
        <v/>
      </c>
      <c r="H6852" s="23" t="str">
        <f>IF(ISBLANK(Ventas[[#This Row],[Código]]),"",Ventas[[#This Row],[Precio Unitario]]*Ventas[[#This Row],[Cantidad]])</f>
        <v/>
      </c>
      <c r="I6852" s="1" t="str">
        <f>IF(ISBLANK(Ventas[[#This Row],[Código]]),"",SUM(Ventas[[#This Row],[Monto]],I6851))</f>
        <v/>
      </c>
    </row>
    <row r="6853" spans="3:9" x14ac:dyDescent="0.25">
      <c r="C6853" t="str">
        <f>IF(ISBLANK(Ventas[[#This Row],[Código]]),"",VLOOKUP(Ventas[[#This Row],[Código]],Productos[],2,FALSE))</f>
        <v/>
      </c>
      <c r="D6853" t="str">
        <f>IF(ISBLANK(Ventas[[#This Row],[Código]]),"",VLOOKUP(Ventas[[#This Row],[Código]],Productos[],3,FALSE))</f>
        <v/>
      </c>
      <c r="E6853" s="22"/>
      <c r="F6853" s="1" t="str">
        <f>IF(ISBLANK(Ventas[[#This Row],[Código]]),"",VLOOKUP(Ventas[[#This Row],[Código]],Productos[],4,FALSE))</f>
        <v/>
      </c>
      <c r="G6853" s="1" t="str">
        <f>IF(ISBLANK(Ventas[[#This Row],[Código]]),"",VLOOKUP(Ventas[[#This Row],[Código]],Productos[],5,FALSE))</f>
        <v/>
      </c>
      <c r="H6853" s="23" t="str">
        <f>IF(ISBLANK(Ventas[[#This Row],[Código]]),"",Ventas[[#This Row],[Precio Unitario]]*Ventas[[#This Row],[Cantidad]])</f>
        <v/>
      </c>
      <c r="I6853" s="1" t="str">
        <f>IF(ISBLANK(Ventas[[#This Row],[Código]]),"",SUM(Ventas[[#This Row],[Monto]],I6852))</f>
        <v/>
      </c>
    </row>
    <row r="6854" spans="3:9" x14ac:dyDescent="0.25">
      <c r="C6854" t="str">
        <f>IF(ISBLANK(Ventas[[#This Row],[Código]]),"",VLOOKUP(Ventas[[#This Row],[Código]],Productos[],2,FALSE))</f>
        <v/>
      </c>
      <c r="D6854" t="str">
        <f>IF(ISBLANK(Ventas[[#This Row],[Código]]),"",VLOOKUP(Ventas[[#This Row],[Código]],Productos[],3,FALSE))</f>
        <v/>
      </c>
      <c r="E6854" s="22"/>
      <c r="F6854" s="1" t="str">
        <f>IF(ISBLANK(Ventas[[#This Row],[Código]]),"",VLOOKUP(Ventas[[#This Row],[Código]],Productos[],4,FALSE))</f>
        <v/>
      </c>
      <c r="G6854" s="1" t="str">
        <f>IF(ISBLANK(Ventas[[#This Row],[Código]]),"",VLOOKUP(Ventas[[#This Row],[Código]],Productos[],5,FALSE))</f>
        <v/>
      </c>
      <c r="H6854" s="23" t="str">
        <f>IF(ISBLANK(Ventas[[#This Row],[Código]]),"",Ventas[[#This Row],[Precio Unitario]]*Ventas[[#This Row],[Cantidad]])</f>
        <v/>
      </c>
      <c r="I6854" s="1" t="str">
        <f>IF(ISBLANK(Ventas[[#This Row],[Código]]),"",SUM(Ventas[[#This Row],[Monto]],I6853))</f>
        <v/>
      </c>
    </row>
    <row r="6855" spans="3:9" x14ac:dyDescent="0.25">
      <c r="C6855" t="str">
        <f>IF(ISBLANK(Ventas[[#This Row],[Código]]),"",VLOOKUP(Ventas[[#This Row],[Código]],Productos[],2,FALSE))</f>
        <v/>
      </c>
      <c r="D6855" t="str">
        <f>IF(ISBLANK(Ventas[[#This Row],[Código]]),"",VLOOKUP(Ventas[[#This Row],[Código]],Productos[],3,FALSE))</f>
        <v/>
      </c>
      <c r="E6855" s="22"/>
      <c r="F6855" s="1" t="str">
        <f>IF(ISBLANK(Ventas[[#This Row],[Código]]),"",VLOOKUP(Ventas[[#This Row],[Código]],Productos[],4,FALSE))</f>
        <v/>
      </c>
      <c r="G6855" s="1" t="str">
        <f>IF(ISBLANK(Ventas[[#This Row],[Código]]),"",VLOOKUP(Ventas[[#This Row],[Código]],Productos[],5,FALSE))</f>
        <v/>
      </c>
      <c r="H6855" s="23" t="str">
        <f>IF(ISBLANK(Ventas[[#This Row],[Código]]),"",Ventas[[#This Row],[Precio Unitario]]*Ventas[[#This Row],[Cantidad]])</f>
        <v/>
      </c>
      <c r="I6855" s="1" t="str">
        <f>IF(ISBLANK(Ventas[[#This Row],[Código]]),"",SUM(Ventas[[#This Row],[Monto]],I6854))</f>
        <v/>
      </c>
    </row>
    <row r="6856" spans="3:9" x14ac:dyDescent="0.25">
      <c r="C6856" t="str">
        <f>IF(ISBLANK(Ventas[[#This Row],[Código]]),"",VLOOKUP(Ventas[[#This Row],[Código]],Productos[],2,FALSE))</f>
        <v/>
      </c>
      <c r="D6856" t="str">
        <f>IF(ISBLANK(Ventas[[#This Row],[Código]]),"",VLOOKUP(Ventas[[#This Row],[Código]],Productos[],3,FALSE))</f>
        <v/>
      </c>
      <c r="E6856" s="22"/>
      <c r="F6856" s="1" t="str">
        <f>IF(ISBLANK(Ventas[[#This Row],[Código]]),"",VLOOKUP(Ventas[[#This Row],[Código]],Productos[],4,FALSE))</f>
        <v/>
      </c>
      <c r="G6856" s="1" t="str">
        <f>IF(ISBLANK(Ventas[[#This Row],[Código]]),"",VLOOKUP(Ventas[[#This Row],[Código]],Productos[],5,FALSE))</f>
        <v/>
      </c>
      <c r="H6856" s="23" t="str">
        <f>IF(ISBLANK(Ventas[[#This Row],[Código]]),"",Ventas[[#This Row],[Precio Unitario]]*Ventas[[#This Row],[Cantidad]])</f>
        <v/>
      </c>
      <c r="I6856" s="1" t="str">
        <f>IF(ISBLANK(Ventas[[#This Row],[Código]]),"",SUM(Ventas[[#This Row],[Monto]],I6855))</f>
        <v/>
      </c>
    </row>
    <row r="6857" spans="3:9" x14ac:dyDescent="0.25">
      <c r="C6857" t="str">
        <f>IF(ISBLANK(Ventas[[#This Row],[Código]]),"",VLOOKUP(Ventas[[#This Row],[Código]],Productos[],2,FALSE))</f>
        <v/>
      </c>
      <c r="D6857" t="str">
        <f>IF(ISBLANK(Ventas[[#This Row],[Código]]),"",VLOOKUP(Ventas[[#This Row],[Código]],Productos[],3,FALSE))</f>
        <v/>
      </c>
      <c r="E6857" s="22"/>
      <c r="F6857" s="1" t="str">
        <f>IF(ISBLANK(Ventas[[#This Row],[Código]]),"",VLOOKUP(Ventas[[#This Row],[Código]],Productos[],4,FALSE))</f>
        <v/>
      </c>
      <c r="G6857" s="1" t="str">
        <f>IF(ISBLANK(Ventas[[#This Row],[Código]]),"",VLOOKUP(Ventas[[#This Row],[Código]],Productos[],5,FALSE))</f>
        <v/>
      </c>
      <c r="H6857" s="23" t="str">
        <f>IF(ISBLANK(Ventas[[#This Row],[Código]]),"",Ventas[[#This Row],[Precio Unitario]]*Ventas[[#This Row],[Cantidad]])</f>
        <v/>
      </c>
      <c r="I6857" s="1" t="str">
        <f>IF(ISBLANK(Ventas[[#This Row],[Código]]),"",SUM(Ventas[[#This Row],[Monto]],I6856))</f>
        <v/>
      </c>
    </row>
    <row r="6858" spans="3:9" x14ac:dyDescent="0.25">
      <c r="C6858" t="str">
        <f>IF(ISBLANK(Ventas[[#This Row],[Código]]),"",VLOOKUP(Ventas[[#This Row],[Código]],Productos[],2,FALSE))</f>
        <v/>
      </c>
      <c r="D6858" t="str">
        <f>IF(ISBLANK(Ventas[[#This Row],[Código]]),"",VLOOKUP(Ventas[[#This Row],[Código]],Productos[],3,FALSE))</f>
        <v/>
      </c>
      <c r="E6858" s="22"/>
      <c r="F6858" s="1" t="str">
        <f>IF(ISBLANK(Ventas[[#This Row],[Código]]),"",VLOOKUP(Ventas[[#This Row],[Código]],Productos[],4,FALSE))</f>
        <v/>
      </c>
      <c r="G6858" s="1" t="str">
        <f>IF(ISBLANK(Ventas[[#This Row],[Código]]),"",VLOOKUP(Ventas[[#This Row],[Código]],Productos[],5,FALSE))</f>
        <v/>
      </c>
      <c r="H6858" s="23" t="str">
        <f>IF(ISBLANK(Ventas[[#This Row],[Código]]),"",Ventas[[#This Row],[Precio Unitario]]*Ventas[[#This Row],[Cantidad]])</f>
        <v/>
      </c>
      <c r="I6858" s="1" t="str">
        <f>IF(ISBLANK(Ventas[[#This Row],[Código]]),"",SUM(Ventas[[#This Row],[Monto]],I6857))</f>
        <v/>
      </c>
    </row>
    <row r="6859" spans="3:9" x14ac:dyDescent="0.25">
      <c r="C6859" t="str">
        <f>IF(ISBLANK(Ventas[[#This Row],[Código]]),"",VLOOKUP(Ventas[[#This Row],[Código]],Productos[],2,FALSE))</f>
        <v/>
      </c>
      <c r="D6859" t="str">
        <f>IF(ISBLANK(Ventas[[#This Row],[Código]]),"",VLOOKUP(Ventas[[#This Row],[Código]],Productos[],3,FALSE))</f>
        <v/>
      </c>
      <c r="E6859" s="22"/>
      <c r="F6859" s="1" t="str">
        <f>IF(ISBLANK(Ventas[[#This Row],[Código]]),"",VLOOKUP(Ventas[[#This Row],[Código]],Productos[],4,FALSE))</f>
        <v/>
      </c>
      <c r="G6859" s="1" t="str">
        <f>IF(ISBLANK(Ventas[[#This Row],[Código]]),"",VLOOKUP(Ventas[[#This Row],[Código]],Productos[],5,FALSE))</f>
        <v/>
      </c>
      <c r="H6859" s="23" t="str">
        <f>IF(ISBLANK(Ventas[[#This Row],[Código]]),"",Ventas[[#This Row],[Precio Unitario]]*Ventas[[#This Row],[Cantidad]])</f>
        <v/>
      </c>
      <c r="I6859" s="1" t="str">
        <f>IF(ISBLANK(Ventas[[#This Row],[Código]]),"",SUM(Ventas[[#This Row],[Monto]],I6858))</f>
        <v/>
      </c>
    </row>
    <row r="6860" spans="3:9" x14ac:dyDescent="0.25">
      <c r="C6860" t="str">
        <f>IF(ISBLANK(Ventas[[#This Row],[Código]]),"",VLOOKUP(Ventas[[#This Row],[Código]],Productos[],2,FALSE))</f>
        <v/>
      </c>
      <c r="D6860" t="str">
        <f>IF(ISBLANK(Ventas[[#This Row],[Código]]),"",VLOOKUP(Ventas[[#This Row],[Código]],Productos[],3,FALSE))</f>
        <v/>
      </c>
      <c r="E6860" s="22"/>
      <c r="F6860" s="1" t="str">
        <f>IF(ISBLANK(Ventas[[#This Row],[Código]]),"",VLOOKUP(Ventas[[#This Row],[Código]],Productos[],4,FALSE))</f>
        <v/>
      </c>
      <c r="G6860" s="1" t="str">
        <f>IF(ISBLANK(Ventas[[#This Row],[Código]]),"",VLOOKUP(Ventas[[#This Row],[Código]],Productos[],5,FALSE))</f>
        <v/>
      </c>
      <c r="H6860" s="23" t="str">
        <f>IF(ISBLANK(Ventas[[#This Row],[Código]]),"",Ventas[[#This Row],[Precio Unitario]]*Ventas[[#This Row],[Cantidad]])</f>
        <v/>
      </c>
      <c r="I6860" s="1" t="str">
        <f>IF(ISBLANK(Ventas[[#This Row],[Código]]),"",SUM(Ventas[[#This Row],[Monto]],I6859))</f>
        <v/>
      </c>
    </row>
    <row r="6861" spans="3:9" x14ac:dyDescent="0.25">
      <c r="C6861" t="str">
        <f>IF(ISBLANK(Ventas[[#This Row],[Código]]),"",VLOOKUP(Ventas[[#This Row],[Código]],Productos[],2,FALSE))</f>
        <v/>
      </c>
      <c r="D6861" t="str">
        <f>IF(ISBLANK(Ventas[[#This Row],[Código]]),"",VLOOKUP(Ventas[[#This Row],[Código]],Productos[],3,FALSE))</f>
        <v/>
      </c>
      <c r="E6861" s="22"/>
      <c r="F6861" s="1" t="str">
        <f>IF(ISBLANK(Ventas[[#This Row],[Código]]),"",VLOOKUP(Ventas[[#This Row],[Código]],Productos[],4,FALSE))</f>
        <v/>
      </c>
      <c r="G6861" s="1" t="str">
        <f>IF(ISBLANK(Ventas[[#This Row],[Código]]),"",VLOOKUP(Ventas[[#This Row],[Código]],Productos[],5,FALSE))</f>
        <v/>
      </c>
      <c r="H6861" s="23" t="str">
        <f>IF(ISBLANK(Ventas[[#This Row],[Código]]),"",Ventas[[#This Row],[Precio Unitario]]*Ventas[[#This Row],[Cantidad]])</f>
        <v/>
      </c>
      <c r="I6861" s="1" t="str">
        <f>IF(ISBLANK(Ventas[[#This Row],[Código]]),"",SUM(Ventas[[#This Row],[Monto]],I6860))</f>
        <v/>
      </c>
    </row>
    <row r="6862" spans="3:9" x14ac:dyDescent="0.25">
      <c r="C6862" t="str">
        <f>IF(ISBLANK(Ventas[[#This Row],[Código]]),"",VLOOKUP(Ventas[[#This Row],[Código]],Productos[],2,FALSE))</f>
        <v/>
      </c>
      <c r="D6862" t="str">
        <f>IF(ISBLANK(Ventas[[#This Row],[Código]]),"",VLOOKUP(Ventas[[#This Row],[Código]],Productos[],3,FALSE))</f>
        <v/>
      </c>
      <c r="E6862" s="22"/>
      <c r="F6862" s="1" t="str">
        <f>IF(ISBLANK(Ventas[[#This Row],[Código]]),"",VLOOKUP(Ventas[[#This Row],[Código]],Productos[],4,FALSE))</f>
        <v/>
      </c>
      <c r="G6862" s="1" t="str">
        <f>IF(ISBLANK(Ventas[[#This Row],[Código]]),"",VLOOKUP(Ventas[[#This Row],[Código]],Productos[],5,FALSE))</f>
        <v/>
      </c>
      <c r="H6862" s="23" t="str">
        <f>IF(ISBLANK(Ventas[[#This Row],[Código]]),"",Ventas[[#This Row],[Precio Unitario]]*Ventas[[#This Row],[Cantidad]])</f>
        <v/>
      </c>
      <c r="I6862" s="1" t="str">
        <f>IF(ISBLANK(Ventas[[#This Row],[Código]]),"",SUM(Ventas[[#This Row],[Monto]],I6861))</f>
        <v/>
      </c>
    </row>
    <row r="6863" spans="3:9" x14ac:dyDescent="0.25">
      <c r="C6863" t="str">
        <f>IF(ISBLANK(Ventas[[#This Row],[Código]]),"",VLOOKUP(Ventas[[#This Row],[Código]],Productos[],2,FALSE))</f>
        <v/>
      </c>
      <c r="D6863" t="str">
        <f>IF(ISBLANK(Ventas[[#This Row],[Código]]),"",VLOOKUP(Ventas[[#This Row],[Código]],Productos[],3,FALSE))</f>
        <v/>
      </c>
      <c r="E6863" s="22"/>
      <c r="F6863" s="1" t="str">
        <f>IF(ISBLANK(Ventas[[#This Row],[Código]]),"",VLOOKUP(Ventas[[#This Row],[Código]],Productos[],4,FALSE))</f>
        <v/>
      </c>
      <c r="G6863" s="1" t="str">
        <f>IF(ISBLANK(Ventas[[#This Row],[Código]]),"",VLOOKUP(Ventas[[#This Row],[Código]],Productos[],5,FALSE))</f>
        <v/>
      </c>
      <c r="H6863" s="23" t="str">
        <f>IF(ISBLANK(Ventas[[#This Row],[Código]]),"",Ventas[[#This Row],[Precio Unitario]]*Ventas[[#This Row],[Cantidad]])</f>
        <v/>
      </c>
      <c r="I6863" s="1" t="str">
        <f>IF(ISBLANK(Ventas[[#This Row],[Código]]),"",SUM(Ventas[[#This Row],[Monto]],I6862))</f>
        <v/>
      </c>
    </row>
    <row r="6864" spans="3:9" x14ac:dyDescent="0.25">
      <c r="C6864" t="str">
        <f>IF(ISBLANK(Ventas[[#This Row],[Código]]),"",VLOOKUP(Ventas[[#This Row],[Código]],Productos[],2,FALSE))</f>
        <v/>
      </c>
      <c r="D6864" t="str">
        <f>IF(ISBLANK(Ventas[[#This Row],[Código]]),"",VLOOKUP(Ventas[[#This Row],[Código]],Productos[],3,FALSE))</f>
        <v/>
      </c>
      <c r="E6864" s="22"/>
      <c r="F6864" s="1" t="str">
        <f>IF(ISBLANK(Ventas[[#This Row],[Código]]),"",VLOOKUP(Ventas[[#This Row],[Código]],Productos[],4,FALSE))</f>
        <v/>
      </c>
      <c r="G6864" s="1" t="str">
        <f>IF(ISBLANK(Ventas[[#This Row],[Código]]),"",VLOOKUP(Ventas[[#This Row],[Código]],Productos[],5,FALSE))</f>
        <v/>
      </c>
      <c r="H6864" s="23" t="str">
        <f>IF(ISBLANK(Ventas[[#This Row],[Código]]),"",Ventas[[#This Row],[Precio Unitario]]*Ventas[[#This Row],[Cantidad]])</f>
        <v/>
      </c>
      <c r="I6864" s="1" t="str">
        <f>IF(ISBLANK(Ventas[[#This Row],[Código]]),"",SUM(Ventas[[#This Row],[Monto]],I6863))</f>
        <v/>
      </c>
    </row>
    <row r="6865" spans="3:9" x14ac:dyDescent="0.25">
      <c r="C6865" t="str">
        <f>IF(ISBLANK(Ventas[[#This Row],[Código]]),"",VLOOKUP(Ventas[[#This Row],[Código]],Productos[],2,FALSE))</f>
        <v/>
      </c>
      <c r="D6865" t="str">
        <f>IF(ISBLANK(Ventas[[#This Row],[Código]]),"",VLOOKUP(Ventas[[#This Row],[Código]],Productos[],3,FALSE))</f>
        <v/>
      </c>
      <c r="E6865" s="22"/>
      <c r="F6865" s="1" t="str">
        <f>IF(ISBLANK(Ventas[[#This Row],[Código]]),"",VLOOKUP(Ventas[[#This Row],[Código]],Productos[],4,FALSE))</f>
        <v/>
      </c>
      <c r="G6865" s="1" t="str">
        <f>IF(ISBLANK(Ventas[[#This Row],[Código]]),"",VLOOKUP(Ventas[[#This Row],[Código]],Productos[],5,FALSE))</f>
        <v/>
      </c>
      <c r="H6865" s="23" t="str">
        <f>IF(ISBLANK(Ventas[[#This Row],[Código]]),"",Ventas[[#This Row],[Precio Unitario]]*Ventas[[#This Row],[Cantidad]])</f>
        <v/>
      </c>
      <c r="I6865" s="1" t="str">
        <f>IF(ISBLANK(Ventas[[#This Row],[Código]]),"",SUM(Ventas[[#This Row],[Monto]],I6864))</f>
        <v/>
      </c>
    </row>
    <row r="6866" spans="3:9" x14ac:dyDescent="0.25">
      <c r="C6866" t="str">
        <f>IF(ISBLANK(Ventas[[#This Row],[Código]]),"",VLOOKUP(Ventas[[#This Row],[Código]],Productos[],2,FALSE))</f>
        <v/>
      </c>
      <c r="D6866" t="str">
        <f>IF(ISBLANK(Ventas[[#This Row],[Código]]),"",VLOOKUP(Ventas[[#This Row],[Código]],Productos[],3,FALSE))</f>
        <v/>
      </c>
      <c r="E6866" s="22"/>
      <c r="F6866" s="1" t="str">
        <f>IF(ISBLANK(Ventas[[#This Row],[Código]]),"",VLOOKUP(Ventas[[#This Row],[Código]],Productos[],4,FALSE))</f>
        <v/>
      </c>
      <c r="G6866" s="1" t="str">
        <f>IF(ISBLANK(Ventas[[#This Row],[Código]]),"",VLOOKUP(Ventas[[#This Row],[Código]],Productos[],5,FALSE))</f>
        <v/>
      </c>
      <c r="H6866" s="23" t="str">
        <f>IF(ISBLANK(Ventas[[#This Row],[Código]]),"",Ventas[[#This Row],[Precio Unitario]]*Ventas[[#This Row],[Cantidad]])</f>
        <v/>
      </c>
      <c r="I6866" s="1" t="str">
        <f>IF(ISBLANK(Ventas[[#This Row],[Código]]),"",SUM(Ventas[[#This Row],[Monto]],I6865))</f>
        <v/>
      </c>
    </row>
    <row r="6867" spans="3:9" x14ac:dyDescent="0.25">
      <c r="C6867" t="str">
        <f>IF(ISBLANK(Ventas[[#This Row],[Código]]),"",VLOOKUP(Ventas[[#This Row],[Código]],Productos[],2,FALSE))</f>
        <v/>
      </c>
      <c r="D6867" t="str">
        <f>IF(ISBLANK(Ventas[[#This Row],[Código]]),"",VLOOKUP(Ventas[[#This Row],[Código]],Productos[],3,FALSE))</f>
        <v/>
      </c>
      <c r="E6867" s="22"/>
      <c r="F6867" s="1" t="str">
        <f>IF(ISBLANK(Ventas[[#This Row],[Código]]),"",VLOOKUP(Ventas[[#This Row],[Código]],Productos[],4,FALSE))</f>
        <v/>
      </c>
      <c r="G6867" s="1" t="str">
        <f>IF(ISBLANK(Ventas[[#This Row],[Código]]),"",VLOOKUP(Ventas[[#This Row],[Código]],Productos[],5,FALSE))</f>
        <v/>
      </c>
      <c r="H6867" s="23" t="str">
        <f>IF(ISBLANK(Ventas[[#This Row],[Código]]),"",Ventas[[#This Row],[Precio Unitario]]*Ventas[[#This Row],[Cantidad]])</f>
        <v/>
      </c>
      <c r="I6867" s="1" t="str">
        <f>IF(ISBLANK(Ventas[[#This Row],[Código]]),"",SUM(Ventas[[#This Row],[Monto]],I6866))</f>
        <v/>
      </c>
    </row>
    <row r="6868" spans="3:9" x14ac:dyDescent="0.25">
      <c r="C6868" t="str">
        <f>IF(ISBLANK(Ventas[[#This Row],[Código]]),"",VLOOKUP(Ventas[[#This Row],[Código]],Productos[],2,FALSE))</f>
        <v/>
      </c>
      <c r="D6868" t="str">
        <f>IF(ISBLANK(Ventas[[#This Row],[Código]]),"",VLOOKUP(Ventas[[#This Row],[Código]],Productos[],3,FALSE))</f>
        <v/>
      </c>
      <c r="E6868" s="22"/>
      <c r="F6868" s="1" t="str">
        <f>IF(ISBLANK(Ventas[[#This Row],[Código]]),"",VLOOKUP(Ventas[[#This Row],[Código]],Productos[],4,FALSE))</f>
        <v/>
      </c>
      <c r="G6868" s="1" t="str">
        <f>IF(ISBLANK(Ventas[[#This Row],[Código]]),"",VLOOKUP(Ventas[[#This Row],[Código]],Productos[],5,FALSE))</f>
        <v/>
      </c>
      <c r="H6868" s="23" t="str">
        <f>IF(ISBLANK(Ventas[[#This Row],[Código]]),"",Ventas[[#This Row],[Precio Unitario]]*Ventas[[#This Row],[Cantidad]])</f>
        <v/>
      </c>
      <c r="I6868" s="1" t="str">
        <f>IF(ISBLANK(Ventas[[#This Row],[Código]]),"",SUM(Ventas[[#This Row],[Monto]],I6867))</f>
        <v/>
      </c>
    </row>
    <row r="6869" spans="3:9" x14ac:dyDescent="0.25">
      <c r="C6869" t="str">
        <f>IF(ISBLANK(Ventas[[#This Row],[Código]]),"",VLOOKUP(Ventas[[#This Row],[Código]],Productos[],2,FALSE))</f>
        <v/>
      </c>
      <c r="D6869" t="str">
        <f>IF(ISBLANK(Ventas[[#This Row],[Código]]),"",VLOOKUP(Ventas[[#This Row],[Código]],Productos[],3,FALSE))</f>
        <v/>
      </c>
      <c r="E6869" s="22"/>
      <c r="F6869" s="1" t="str">
        <f>IF(ISBLANK(Ventas[[#This Row],[Código]]),"",VLOOKUP(Ventas[[#This Row],[Código]],Productos[],4,FALSE))</f>
        <v/>
      </c>
      <c r="G6869" s="1" t="str">
        <f>IF(ISBLANK(Ventas[[#This Row],[Código]]),"",VLOOKUP(Ventas[[#This Row],[Código]],Productos[],5,FALSE))</f>
        <v/>
      </c>
      <c r="H6869" s="23" t="str">
        <f>IF(ISBLANK(Ventas[[#This Row],[Código]]),"",Ventas[[#This Row],[Precio Unitario]]*Ventas[[#This Row],[Cantidad]])</f>
        <v/>
      </c>
      <c r="I6869" s="1" t="str">
        <f>IF(ISBLANK(Ventas[[#This Row],[Código]]),"",SUM(Ventas[[#This Row],[Monto]],I6868))</f>
        <v/>
      </c>
    </row>
    <row r="6870" spans="3:9" x14ac:dyDescent="0.25">
      <c r="C6870" t="str">
        <f>IF(ISBLANK(Ventas[[#This Row],[Código]]),"",VLOOKUP(Ventas[[#This Row],[Código]],Productos[],2,FALSE))</f>
        <v/>
      </c>
      <c r="D6870" t="str">
        <f>IF(ISBLANK(Ventas[[#This Row],[Código]]),"",VLOOKUP(Ventas[[#This Row],[Código]],Productos[],3,FALSE))</f>
        <v/>
      </c>
      <c r="E6870" s="22"/>
      <c r="F6870" s="1" t="str">
        <f>IF(ISBLANK(Ventas[[#This Row],[Código]]),"",VLOOKUP(Ventas[[#This Row],[Código]],Productos[],4,FALSE))</f>
        <v/>
      </c>
      <c r="G6870" s="1" t="str">
        <f>IF(ISBLANK(Ventas[[#This Row],[Código]]),"",VLOOKUP(Ventas[[#This Row],[Código]],Productos[],5,FALSE))</f>
        <v/>
      </c>
      <c r="H6870" s="23" t="str">
        <f>IF(ISBLANK(Ventas[[#This Row],[Código]]),"",Ventas[[#This Row],[Precio Unitario]]*Ventas[[#This Row],[Cantidad]])</f>
        <v/>
      </c>
      <c r="I6870" s="1" t="str">
        <f>IF(ISBLANK(Ventas[[#This Row],[Código]]),"",SUM(Ventas[[#This Row],[Monto]],I6869))</f>
        <v/>
      </c>
    </row>
    <row r="6871" spans="3:9" x14ac:dyDescent="0.25">
      <c r="C6871" t="str">
        <f>IF(ISBLANK(Ventas[[#This Row],[Código]]),"",VLOOKUP(Ventas[[#This Row],[Código]],Productos[],2,FALSE))</f>
        <v/>
      </c>
      <c r="D6871" t="str">
        <f>IF(ISBLANK(Ventas[[#This Row],[Código]]),"",VLOOKUP(Ventas[[#This Row],[Código]],Productos[],3,FALSE))</f>
        <v/>
      </c>
      <c r="E6871" s="22"/>
      <c r="F6871" s="1" t="str">
        <f>IF(ISBLANK(Ventas[[#This Row],[Código]]),"",VLOOKUP(Ventas[[#This Row],[Código]],Productos[],4,FALSE))</f>
        <v/>
      </c>
      <c r="G6871" s="1" t="str">
        <f>IF(ISBLANK(Ventas[[#This Row],[Código]]),"",VLOOKUP(Ventas[[#This Row],[Código]],Productos[],5,FALSE))</f>
        <v/>
      </c>
      <c r="H6871" s="23" t="str">
        <f>IF(ISBLANK(Ventas[[#This Row],[Código]]),"",Ventas[[#This Row],[Precio Unitario]]*Ventas[[#This Row],[Cantidad]])</f>
        <v/>
      </c>
      <c r="I6871" s="1" t="str">
        <f>IF(ISBLANK(Ventas[[#This Row],[Código]]),"",SUM(Ventas[[#This Row],[Monto]],I6870))</f>
        <v/>
      </c>
    </row>
    <row r="6872" spans="3:9" x14ac:dyDescent="0.25">
      <c r="C6872" t="str">
        <f>IF(ISBLANK(Ventas[[#This Row],[Código]]),"",VLOOKUP(Ventas[[#This Row],[Código]],Productos[],2,FALSE))</f>
        <v/>
      </c>
      <c r="D6872" t="str">
        <f>IF(ISBLANK(Ventas[[#This Row],[Código]]),"",VLOOKUP(Ventas[[#This Row],[Código]],Productos[],3,FALSE))</f>
        <v/>
      </c>
      <c r="E6872" s="22"/>
      <c r="F6872" s="1" t="str">
        <f>IF(ISBLANK(Ventas[[#This Row],[Código]]),"",VLOOKUP(Ventas[[#This Row],[Código]],Productos[],4,FALSE))</f>
        <v/>
      </c>
      <c r="G6872" s="1" t="str">
        <f>IF(ISBLANK(Ventas[[#This Row],[Código]]),"",VLOOKUP(Ventas[[#This Row],[Código]],Productos[],5,FALSE))</f>
        <v/>
      </c>
      <c r="H6872" s="23" t="str">
        <f>IF(ISBLANK(Ventas[[#This Row],[Código]]),"",Ventas[[#This Row],[Precio Unitario]]*Ventas[[#This Row],[Cantidad]])</f>
        <v/>
      </c>
      <c r="I6872" s="1" t="str">
        <f>IF(ISBLANK(Ventas[[#This Row],[Código]]),"",SUM(Ventas[[#This Row],[Monto]],I6871))</f>
        <v/>
      </c>
    </row>
    <row r="6873" spans="3:9" x14ac:dyDescent="0.25">
      <c r="C6873" t="str">
        <f>IF(ISBLANK(Ventas[[#This Row],[Código]]),"",VLOOKUP(Ventas[[#This Row],[Código]],Productos[],2,FALSE))</f>
        <v/>
      </c>
      <c r="D6873" t="str">
        <f>IF(ISBLANK(Ventas[[#This Row],[Código]]),"",VLOOKUP(Ventas[[#This Row],[Código]],Productos[],3,FALSE))</f>
        <v/>
      </c>
      <c r="E6873" s="22"/>
      <c r="F6873" s="1" t="str">
        <f>IF(ISBLANK(Ventas[[#This Row],[Código]]),"",VLOOKUP(Ventas[[#This Row],[Código]],Productos[],4,FALSE))</f>
        <v/>
      </c>
      <c r="G6873" s="1" t="str">
        <f>IF(ISBLANK(Ventas[[#This Row],[Código]]),"",VLOOKUP(Ventas[[#This Row],[Código]],Productos[],5,FALSE))</f>
        <v/>
      </c>
      <c r="H6873" s="23" t="str">
        <f>IF(ISBLANK(Ventas[[#This Row],[Código]]),"",Ventas[[#This Row],[Precio Unitario]]*Ventas[[#This Row],[Cantidad]])</f>
        <v/>
      </c>
      <c r="I6873" s="1" t="str">
        <f>IF(ISBLANK(Ventas[[#This Row],[Código]]),"",SUM(Ventas[[#This Row],[Monto]],I6872))</f>
        <v/>
      </c>
    </row>
    <row r="6874" spans="3:9" x14ac:dyDescent="0.25">
      <c r="C6874" t="str">
        <f>IF(ISBLANK(Ventas[[#This Row],[Código]]),"",VLOOKUP(Ventas[[#This Row],[Código]],Productos[],2,FALSE))</f>
        <v/>
      </c>
      <c r="D6874" t="str">
        <f>IF(ISBLANK(Ventas[[#This Row],[Código]]),"",VLOOKUP(Ventas[[#This Row],[Código]],Productos[],3,FALSE))</f>
        <v/>
      </c>
      <c r="E6874" s="22"/>
      <c r="F6874" s="1" t="str">
        <f>IF(ISBLANK(Ventas[[#This Row],[Código]]),"",VLOOKUP(Ventas[[#This Row],[Código]],Productos[],4,FALSE))</f>
        <v/>
      </c>
      <c r="G6874" s="1" t="str">
        <f>IF(ISBLANK(Ventas[[#This Row],[Código]]),"",VLOOKUP(Ventas[[#This Row],[Código]],Productos[],5,FALSE))</f>
        <v/>
      </c>
      <c r="H6874" s="23" t="str">
        <f>IF(ISBLANK(Ventas[[#This Row],[Código]]),"",Ventas[[#This Row],[Precio Unitario]]*Ventas[[#This Row],[Cantidad]])</f>
        <v/>
      </c>
      <c r="I6874" s="1" t="str">
        <f>IF(ISBLANK(Ventas[[#This Row],[Código]]),"",SUM(Ventas[[#This Row],[Monto]],I6873))</f>
        <v/>
      </c>
    </row>
    <row r="6875" spans="3:9" x14ac:dyDescent="0.25">
      <c r="C6875" t="str">
        <f>IF(ISBLANK(Ventas[[#This Row],[Código]]),"",VLOOKUP(Ventas[[#This Row],[Código]],Productos[],2,FALSE))</f>
        <v/>
      </c>
      <c r="D6875" t="str">
        <f>IF(ISBLANK(Ventas[[#This Row],[Código]]),"",VLOOKUP(Ventas[[#This Row],[Código]],Productos[],3,FALSE))</f>
        <v/>
      </c>
      <c r="E6875" s="22"/>
      <c r="F6875" s="1" t="str">
        <f>IF(ISBLANK(Ventas[[#This Row],[Código]]),"",VLOOKUP(Ventas[[#This Row],[Código]],Productos[],4,FALSE))</f>
        <v/>
      </c>
      <c r="G6875" s="1" t="str">
        <f>IF(ISBLANK(Ventas[[#This Row],[Código]]),"",VLOOKUP(Ventas[[#This Row],[Código]],Productos[],5,FALSE))</f>
        <v/>
      </c>
      <c r="H6875" s="23" t="str">
        <f>IF(ISBLANK(Ventas[[#This Row],[Código]]),"",Ventas[[#This Row],[Precio Unitario]]*Ventas[[#This Row],[Cantidad]])</f>
        <v/>
      </c>
      <c r="I6875" s="1" t="str">
        <f>IF(ISBLANK(Ventas[[#This Row],[Código]]),"",SUM(Ventas[[#This Row],[Monto]],I6874))</f>
        <v/>
      </c>
    </row>
    <row r="6876" spans="3:9" x14ac:dyDescent="0.25">
      <c r="C6876" t="str">
        <f>IF(ISBLANK(Ventas[[#This Row],[Código]]),"",VLOOKUP(Ventas[[#This Row],[Código]],Productos[],2,FALSE))</f>
        <v/>
      </c>
      <c r="D6876" t="str">
        <f>IF(ISBLANK(Ventas[[#This Row],[Código]]),"",VLOOKUP(Ventas[[#This Row],[Código]],Productos[],3,FALSE))</f>
        <v/>
      </c>
      <c r="E6876" s="22"/>
      <c r="F6876" s="1" t="str">
        <f>IF(ISBLANK(Ventas[[#This Row],[Código]]),"",VLOOKUP(Ventas[[#This Row],[Código]],Productos[],4,FALSE))</f>
        <v/>
      </c>
      <c r="G6876" s="1" t="str">
        <f>IF(ISBLANK(Ventas[[#This Row],[Código]]),"",VLOOKUP(Ventas[[#This Row],[Código]],Productos[],5,FALSE))</f>
        <v/>
      </c>
      <c r="H6876" s="23" t="str">
        <f>IF(ISBLANK(Ventas[[#This Row],[Código]]),"",Ventas[[#This Row],[Precio Unitario]]*Ventas[[#This Row],[Cantidad]])</f>
        <v/>
      </c>
      <c r="I6876" s="1" t="str">
        <f>IF(ISBLANK(Ventas[[#This Row],[Código]]),"",SUM(Ventas[[#This Row],[Monto]],I6875))</f>
        <v/>
      </c>
    </row>
    <row r="6877" spans="3:9" x14ac:dyDescent="0.25">
      <c r="C6877" t="str">
        <f>IF(ISBLANK(Ventas[[#This Row],[Código]]),"",VLOOKUP(Ventas[[#This Row],[Código]],Productos[],2,FALSE))</f>
        <v/>
      </c>
      <c r="D6877" t="str">
        <f>IF(ISBLANK(Ventas[[#This Row],[Código]]),"",VLOOKUP(Ventas[[#This Row],[Código]],Productos[],3,FALSE))</f>
        <v/>
      </c>
      <c r="E6877" s="22"/>
      <c r="F6877" s="1" t="str">
        <f>IF(ISBLANK(Ventas[[#This Row],[Código]]),"",VLOOKUP(Ventas[[#This Row],[Código]],Productos[],4,FALSE))</f>
        <v/>
      </c>
      <c r="G6877" s="1" t="str">
        <f>IF(ISBLANK(Ventas[[#This Row],[Código]]),"",VLOOKUP(Ventas[[#This Row],[Código]],Productos[],5,FALSE))</f>
        <v/>
      </c>
      <c r="H6877" s="23" t="str">
        <f>IF(ISBLANK(Ventas[[#This Row],[Código]]),"",Ventas[[#This Row],[Precio Unitario]]*Ventas[[#This Row],[Cantidad]])</f>
        <v/>
      </c>
      <c r="I6877" s="1" t="str">
        <f>IF(ISBLANK(Ventas[[#This Row],[Código]]),"",SUM(Ventas[[#This Row],[Monto]],I6876))</f>
        <v/>
      </c>
    </row>
    <row r="6878" spans="3:9" x14ac:dyDescent="0.25">
      <c r="C6878" t="str">
        <f>IF(ISBLANK(Ventas[[#This Row],[Código]]),"",VLOOKUP(Ventas[[#This Row],[Código]],Productos[],2,FALSE))</f>
        <v/>
      </c>
      <c r="D6878" t="str">
        <f>IF(ISBLANK(Ventas[[#This Row],[Código]]),"",VLOOKUP(Ventas[[#This Row],[Código]],Productos[],3,FALSE))</f>
        <v/>
      </c>
      <c r="E6878" s="22"/>
      <c r="F6878" s="1" t="str">
        <f>IF(ISBLANK(Ventas[[#This Row],[Código]]),"",VLOOKUP(Ventas[[#This Row],[Código]],Productos[],4,FALSE))</f>
        <v/>
      </c>
      <c r="G6878" s="1" t="str">
        <f>IF(ISBLANK(Ventas[[#This Row],[Código]]),"",VLOOKUP(Ventas[[#This Row],[Código]],Productos[],5,FALSE))</f>
        <v/>
      </c>
      <c r="H6878" s="23" t="str">
        <f>IF(ISBLANK(Ventas[[#This Row],[Código]]),"",Ventas[[#This Row],[Precio Unitario]]*Ventas[[#This Row],[Cantidad]])</f>
        <v/>
      </c>
      <c r="I6878" s="1" t="str">
        <f>IF(ISBLANK(Ventas[[#This Row],[Código]]),"",SUM(Ventas[[#This Row],[Monto]],I6877))</f>
        <v/>
      </c>
    </row>
    <row r="6879" spans="3:9" x14ac:dyDescent="0.25">
      <c r="C6879" t="str">
        <f>IF(ISBLANK(Ventas[[#This Row],[Código]]),"",VLOOKUP(Ventas[[#This Row],[Código]],Productos[],2,FALSE))</f>
        <v/>
      </c>
      <c r="D6879" t="str">
        <f>IF(ISBLANK(Ventas[[#This Row],[Código]]),"",VLOOKUP(Ventas[[#This Row],[Código]],Productos[],3,FALSE))</f>
        <v/>
      </c>
      <c r="E6879" s="22"/>
      <c r="F6879" s="1" t="str">
        <f>IF(ISBLANK(Ventas[[#This Row],[Código]]),"",VLOOKUP(Ventas[[#This Row],[Código]],Productos[],4,FALSE))</f>
        <v/>
      </c>
      <c r="G6879" s="1" t="str">
        <f>IF(ISBLANK(Ventas[[#This Row],[Código]]),"",VLOOKUP(Ventas[[#This Row],[Código]],Productos[],5,FALSE))</f>
        <v/>
      </c>
      <c r="H6879" s="23" t="str">
        <f>IF(ISBLANK(Ventas[[#This Row],[Código]]),"",Ventas[[#This Row],[Precio Unitario]]*Ventas[[#This Row],[Cantidad]])</f>
        <v/>
      </c>
      <c r="I6879" s="1" t="str">
        <f>IF(ISBLANK(Ventas[[#This Row],[Código]]),"",SUM(Ventas[[#This Row],[Monto]],I6878))</f>
        <v/>
      </c>
    </row>
    <row r="6880" spans="3:9" x14ac:dyDescent="0.25">
      <c r="C6880" t="str">
        <f>IF(ISBLANK(Ventas[[#This Row],[Código]]),"",VLOOKUP(Ventas[[#This Row],[Código]],Productos[],2,FALSE))</f>
        <v/>
      </c>
      <c r="D6880" t="str">
        <f>IF(ISBLANK(Ventas[[#This Row],[Código]]),"",VLOOKUP(Ventas[[#This Row],[Código]],Productos[],3,FALSE))</f>
        <v/>
      </c>
      <c r="E6880" s="22"/>
      <c r="F6880" s="1" t="str">
        <f>IF(ISBLANK(Ventas[[#This Row],[Código]]),"",VLOOKUP(Ventas[[#This Row],[Código]],Productos[],4,FALSE))</f>
        <v/>
      </c>
      <c r="G6880" s="1" t="str">
        <f>IF(ISBLANK(Ventas[[#This Row],[Código]]),"",VLOOKUP(Ventas[[#This Row],[Código]],Productos[],5,FALSE))</f>
        <v/>
      </c>
      <c r="H6880" s="23" t="str">
        <f>IF(ISBLANK(Ventas[[#This Row],[Código]]),"",Ventas[[#This Row],[Precio Unitario]]*Ventas[[#This Row],[Cantidad]])</f>
        <v/>
      </c>
      <c r="I6880" s="1" t="str">
        <f>IF(ISBLANK(Ventas[[#This Row],[Código]]),"",SUM(Ventas[[#This Row],[Monto]],I6879))</f>
        <v/>
      </c>
    </row>
    <row r="6881" spans="3:9" x14ac:dyDescent="0.25">
      <c r="C6881" t="str">
        <f>IF(ISBLANK(Ventas[[#This Row],[Código]]),"",VLOOKUP(Ventas[[#This Row],[Código]],Productos[],2,FALSE))</f>
        <v/>
      </c>
      <c r="D6881" t="str">
        <f>IF(ISBLANK(Ventas[[#This Row],[Código]]),"",VLOOKUP(Ventas[[#This Row],[Código]],Productos[],3,FALSE))</f>
        <v/>
      </c>
      <c r="E6881" s="22"/>
      <c r="F6881" s="1" t="str">
        <f>IF(ISBLANK(Ventas[[#This Row],[Código]]),"",VLOOKUP(Ventas[[#This Row],[Código]],Productos[],4,FALSE))</f>
        <v/>
      </c>
      <c r="G6881" s="1" t="str">
        <f>IF(ISBLANK(Ventas[[#This Row],[Código]]),"",VLOOKUP(Ventas[[#This Row],[Código]],Productos[],5,FALSE))</f>
        <v/>
      </c>
      <c r="H6881" s="23" t="str">
        <f>IF(ISBLANK(Ventas[[#This Row],[Código]]),"",Ventas[[#This Row],[Precio Unitario]]*Ventas[[#This Row],[Cantidad]])</f>
        <v/>
      </c>
      <c r="I6881" s="1" t="str">
        <f>IF(ISBLANK(Ventas[[#This Row],[Código]]),"",SUM(Ventas[[#This Row],[Monto]],I6880))</f>
        <v/>
      </c>
    </row>
    <row r="6882" spans="3:9" x14ac:dyDescent="0.25">
      <c r="C6882" t="str">
        <f>IF(ISBLANK(Ventas[[#This Row],[Código]]),"",VLOOKUP(Ventas[[#This Row],[Código]],Productos[],2,FALSE))</f>
        <v/>
      </c>
      <c r="D6882" t="str">
        <f>IF(ISBLANK(Ventas[[#This Row],[Código]]),"",VLOOKUP(Ventas[[#This Row],[Código]],Productos[],3,FALSE))</f>
        <v/>
      </c>
      <c r="E6882" s="22"/>
      <c r="F6882" s="1" t="str">
        <f>IF(ISBLANK(Ventas[[#This Row],[Código]]),"",VLOOKUP(Ventas[[#This Row],[Código]],Productos[],4,FALSE))</f>
        <v/>
      </c>
      <c r="G6882" s="1" t="str">
        <f>IF(ISBLANK(Ventas[[#This Row],[Código]]),"",VLOOKUP(Ventas[[#This Row],[Código]],Productos[],5,FALSE))</f>
        <v/>
      </c>
      <c r="H6882" s="23" t="str">
        <f>IF(ISBLANK(Ventas[[#This Row],[Código]]),"",Ventas[[#This Row],[Precio Unitario]]*Ventas[[#This Row],[Cantidad]])</f>
        <v/>
      </c>
      <c r="I6882" s="1" t="str">
        <f>IF(ISBLANK(Ventas[[#This Row],[Código]]),"",SUM(Ventas[[#This Row],[Monto]],I6881))</f>
        <v/>
      </c>
    </row>
    <row r="6883" spans="3:9" x14ac:dyDescent="0.25">
      <c r="C6883" t="str">
        <f>IF(ISBLANK(Ventas[[#This Row],[Código]]),"",VLOOKUP(Ventas[[#This Row],[Código]],Productos[],2,FALSE))</f>
        <v/>
      </c>
      <c r="D6883" t="str">
        <f>IF(ISBLANK(Ventas[[#This Row],[Código]]),"",VLOOKUP(Ventas[[#This Row],[Código]],Productos[],3,FALSE))</f>
        <v/>
      </c>
      <c r="E6883" s="22"/>
      <c r="F6883" s="1" t="str">
        <f>IF(ISBLANK(Ventas[[#This Row],[Código]]),"",VLOOKUP(Ventas[[#This Row],[Código]],Productos[],4,FALSE))</f>
        <v/>
      </c>
      <c r="G6883" s="1" t="str">
        <f>IF(ISBLANK(Ventas[[#This Row],[Código]]),"",VLOOKUP(Ventas[[#This Row],[Código]],Productos[],5,FALSE))</f>
        <v/>
      </c>
      <c r="H6883" s="23" t="str">
        <f>IF(ISBLANK(Ventas[[#This Row],[Código]]),"",Ventas[[#This Row],[Precio Unitario]]*Ventas[[#This Row],[Cantidad]])</f>
        <v/>
      </c>
      <c r="I6883" s="1" t="str">
        <f>IF(ISBLANK(Ventas[[#This Row],[Código]]),"",SUM(Ventas[[#This Row],[Monto]],I6882))</f>
        <v/>
      </c>
    </row>
    <row r="6884" spans="3:9" x14ac:dyDescent="0.25">
      <c r="C6884" t="str">
        <f>IF(ISBLANK(Ventas[[#This Row],[Código]]),"",VLOOKUP(Ventas[[#This Row],[Código]],Productos[],2,FALSE))</f>
        <v/>
      </c>
      <c r="D6884" t="str">
        <f>IF(ISBLANK(Ventas[[#This Row],[Código]]),"",VLOOKUP(Ventas[[#This Row],[Código]],Productos[],3,FALSE))</f>
        <v/>
      </c>
      <c r="E6884" s="22"/>
      <c r="F6884" s="1" t="str">
        <f>IF(ISBLANK(Ventas[[#This Row],[Código]]),"",VLOOKUP(Ventas[[#This Row],[Código]],Productos[],4,FALSE))</f>
        <v/>
      </c>
      <c r="G6884" s="1" t="str">
        <f>IF(ISBLANK(Ventas[[#This Row],[Código]]),"",VLOOKUP(Ventas[[#This Row],[Código]],Productos[],5,FALSE))</f>
        <v/>
      </c>
      <c r="H6884" s="23" t="str">
        <f>IF(ISBLANK(Ventas[[#This Row],[Código]]),"",Ventas[[#This Row],[Precio Unitario]]*Ventas[[#This Row],[Cantidad]])</f>
        <v/>
      </c>
      <c r="I6884" s="1" t="str">
        <f>IF(ISBLANK(Ventas[[#This Row],[Código]]),"",SUM(Ventas[[#This Row],[Monto]],I6883))</f>
        <v/>
      </c>
    </row>
    <row r="6885" spans="3:9" x14ac:dyDescent="0.25">
      <c r="C6885" t="str">
        <f>IF(ISBLANK(Ventas[[#This Row],[Código]]),"",VLOOKUP(Ventas[[#This Row],[Código]],Productos[],2,FALSE))</f>
        <v/>
      </c>
      <c r="D6885" t="str">
        <f>IF(ISBLANK(Ventas[[#This Row],[Código]]),"",VLOOKUP(Ventas[[#This Row],[Código]],Productos[],3,FALSE))</f>
        <v/>
      </c>
      <c r="E6885" s="22"/>
      <c r="F6885" s="1" t="str">
        <f>IF(ISBLANK(Ventas[[#This Row],[Código]]),"",VLOOKUP(Ventas[[#This Row],[Código]],Productos[],4,FALSE))</f>
        <v/>
      </c>
      <c r="G6885" s="1" t="str">
        <f>IF(ISBLANK(Ventas[[#This Row],[Código]]),"",VLOOKUP(Ventas[[#This Row],[Código]],Productos[],5,FALSE))</f>
        <v/>
      </c>
      <c r="H6885" s="23" t="str">
        <f>IF(ISBLANK(Ventas[[#This Row],[Código]]),"",Ventas[[#This Row],[Precio Unitario]]*Ventas[[#This Row],[Cantidad]])</f>
        <v/>
      </c>
      <c r="I6885" s="1" t="str">
        <f>IF(ISBLANK(Ventas[[#This Row],[Código]]),"",SUM(Ventas[[#This Row],[Monto]],I6884))</f>
        <v/>
      </c>
    </row>
    <row r="6886" spans="3:9" x14ac:dyDescent="0.25">
      <c r="C6886" t="str">
        <f>IF(ISBLANK(Ventas[[#This Row],[Código]]),"",VLOOKUP(Ventas[[#This Row],[Código]],Productos[],2,FALSE))</f>
        <v/>
      </c>
      <c r="D6886" t="str">
        <f>IF(ISBLANK(Ventas[[#This Row],[Código]]),"",VLOOKUP(Ventas[[#This Row],[Código]],Productos[],3,FALSE))</f>
        <v/>
      </c>
      <c r="E6886" s="22"/>
      <c r="F6886" s="1" t="str">
        <f>IF(ISBLANK(Ventas[[#This Row],[Código]]),"",VLOOKUP(Ventas[[#This Row],[Código]],Productos[],4,FALSE))</f>
        <v/>
      </c>
      <c r="G6886" s="1" t="str">
        <f>IF(ISBLANK(Ventas[[#This Row],[Código]]),"",VLOOKUP(Ventas[[#This Row],[Código]],Productos[],5,FALSE))</f>
        <v/>
      </c>
      <c r="H6886" s="23" t="str">
        <f>IF(ISBLANK(Ventas[[#This Row],[Código]]),"",Ventas[[#This Row],[Precio Unitario]]*Ventas[[#This Row],[Cantidad]])</f>
        <v/>
      </c>
      <c r="I6886" s="1" t="str">
        <f>IF(ISBLANK(Ventas[[#This Row],[Código]]),"",SUM(Ventas[[#This Row],[Monto]],I6885))</f>
        <v/>
      </c>
    </row>
    <row r="6887" spans="3:9" x14ac:dyDescent="0.25">
      <c r="C6887" t="str">
        <f>IF(ISBLANK(Ventas[[#This Row],[Código]]),"",VLOOKUP(Ventas[[#This Row],[Código]],Productos[],2,FALSE))</f>
        <v/>
      </c>
      <c r="D6887" t="str">
        <f>IF(ISBLANK(Ventas[[#This Row],[Código]]),"",VLOOKUP(Ventas[[#This Row],[Código]],Productos[],3,FALSE))</f>
        <v/>
      </c>
      <c r="E6887" s="22"/>
      <c r="F6887" s="1" t="str">
        <f>IF(ISBLANK(Ventas[[#This Row],[Código]]),"",VLOOKUP(Ventas[[#This Row],[Código]],Productos[],4,FALSE))</f>
        <v/>
      </c>
      <c r="G6887" s="1" t="str">
        <f>IF(ISBLANK(Ventas[[#This Row],[Código]]),"",VLOOKUP(Ventas[[#This Row],[Código]],Productos[],5,FALSE))</f>
        <v/>
      </c>
      <c r="H6887" s="23" t="str">
        <f>IF(ISBLANK(Ventas[[#This Row],[Código]]),"",Ventas[[#This Row],[Precio Unitario]]*Ventas[[#This Row],[Cantidad]])</f>
        <v/>
      </c>
      <c r="I6887" s="1" t="str">
        <f>IF(ISBLANK(Ventas[[#This Row],[Código]]),"",SUM(Ventas[[#This Row],[Monto]],I6886))</f>
        <v/>
      </c>
    </row>
    <row r="6888" spans="3:9" x14ac:dyDescent="0.25">
      <c r="C6888" t="str">
        <f>IF(ISBLANK(Ventas[[#This Row],[Código]]),"",VLOOKUP(Ventas[[#This Row],[Código]],Productos[],2,FALSE))</f>
        <v/>
      </c>
      <c r="D6888" t="str">
        <f>IF(ISBLANK(Ventas[[#This Row],[Código]]),"",VLOOKUP(Ventas[[#This Row],[Código]],Productos[],3,FALSE))</f>
        <v/>
      </c>
      <c r="E6888" s="22"/>
      <c r="F6888" s="1" t="str">
        <f>IF(ISBLANK(Ventas[[#This Row],[Código]]),"",VLOOKUP(Ventas[[#This Row],[Código]],Productos[],4,FALSE))</f>
        <v/>
      </c>
      <c r="G6888" s="1" t="str">
        <f>IF(ISBLANK(Ventas[[#This Row],[Código]]),"",VLOOKUP(Ventas[[#This Row],[Código]],Productos[],5,FALSE))</f>
        <v/>
      </c>
      <c r="H6888" s="23" t="str">
        <f>IF(ISBLANK(Ventas[[#This Row],[Código]]),"",Ventas[[#This Row],[Precio Unitario]]*Ventas[[#This Row],[Cantidad]])</f>
        <v/>
      </c>
      <c r="I6888" s="1" t="str">
        <f>IF(ISBLANK(Ventas[[#This Row],[Código]]),"",SUM(Ventas[[#This Row],[Monto]],I6887))</f>
        <v/>
      </c>
    </row>
    <row r="6889" spans="3:9" x14ac:dyDescent="0.25">
      <c r="C6889" t="str">
        <f>IF(ISBLANK(Ventas[[#This Row],[Código]]),"",VLOOKUP(Ventas[[#This Row],[Código]],Productos[],2,FALSE))</f>
        <v/>
      </c>
      <c r="D6889" t="str">
        <f>IF(ISBLANK(Ventas[[#This Row],[Código]]),"",VLOOKUP(Ventas[[#This Row],[Código]],Productos[],3,FALSE))</f>
        <v/>
      </c>
      <c r="E6889" s="22"/>
      <c r="F6889" s="1" t="str">
        <f>IF(ISBLANK(Ventas[[#This Row],[Código]]),"",VLOOKUP(Ventas[[#This Row],[Código]],Productos[],4,FALSE))</f>
        <v/>
      </c>
      <c r="G6889" s="1" t="str">
        <f>IF(ISBLANK(Ventas[[#This Row],[Código]]),"",VLOOKUP(Ventas[[#This Row],[Código]],Productos[],5,FALSE))</f>
        <v/>
      </c>
      <c r="H6889" s="23" t="str">
        <f>IF(ISBLANK(Ventas[[#This Row],[Código]]),"",Ventas[[#This Row],[Precio Unitario]]*Ventas[[#This Row],[Cantidad]])</f>
        <v/>
      </c>
      <c r="I6889" s="1" t="str">
        <f>IF(ISBLANK(Ventas[[#This Row],[Código]]),"",SUM(Ventas[[#This Row],[Monto]],I6888))</f>
        <v/>
      </c>
    </row>
    <row r="6890" spans="3:9" x14ac:dyDescent="0.25">
      <c r="C6890" t="str">
        <f>IF(ISBLANK(Ventas[[#This Row],[Código]]),"",VLOOKUP(Ventas[[#This Row],[Código]],Productos[],2,FALSE))</f>
        <v/>
      </c>
      <c r="D6890" t="str">
        <f>IF(ISBLANK(Ventas[[#This Row],[Código]]),"",VLOOKUP(Ventas[[#This Row],[Código]],Productos[],3,FALSE))</f>
        <v/>
      </c>
      <c r="E6890" s="22"/>
      <c r="F6890" s="1" t="str">
        <f>IF(ISBLANK(Ventas[[#This Row],[Código]]),"",VLOOKUP(Ventas[[#This Row],[Código]],Productos[],4,FALSE))</f>
        <v/>
      </c>
      <c r="G6890" s="1" t="str">
        <f>IF(ISBLANK(Ventas[[#This Row],[Código]]),"",VLOOKUP(Ventas[[#This Row],[Código]],Productos[],5,FALSE))</f>
        <v/>
      </c>
      <c r="H6890" s="23" t="str">
        <f>IF(ISBLANK(Ventas[[#This Row],[Código]]),"",Ventas[[#This Row],[Precio Unitario]]*Ventas[[#This Row],[Cantidad]])</f>
        <v/>
      </c>
      <c r="I6890" s="1" t="str">
        <f>IF(ISBLANK(Ventas[[#This Row],[Código]]),"",SUM(Ventas[[#This Row],[Monto]],I6889))</f>
        <v/>
      </c>
    </row>
    <row r="6891" spans="3:9" x14ac:dyDescent="0.25">
      <c r="C6891" t="str">
        <f>IF(ISBLANK(Ventas[[#This Row],[Código]]),"",VLOOKUP(Ventas[[#This Row],[Código]],Productos[],2,FALSE))</f>
        <v/>
      </c>
      <c r="D6891" t="str">
        <f>IF(ISBLANK(Ventas[[#This Row],[Código]]),"",VLOOKUP(Ventas[[#This Row],[Código]],Productos[],3,FALSE))</f>
        <v/>
      </c>
      <c r="E6891" s="22"/>
      <c r="F6891" s="1" t="str">
        <f>IF(ISBLANK(Ventas[[#This Row],[Código]]),"",VLOOKUP(Ventas[[#This Row],[Código]],Productos[],4,FALSE))</f>
        <v/>
      </c>
      <c r="G6891" s="1" t="str">
        <f>IF(ISBLANK(Ventas[[#This Row],[Código]]),"",VLOOKUP(Ventas[[#This Row],[Código]],Productos[],5,FALSE))</f>
        <v/>
      </c>
      <c r="H6891" s="23" t="str">
        <f>IF(ISBLANK(Ventas[[#This Row],[Código]]),"",Ventas[[#This Row],[Precio Unitario]]*Ventas[[#This Row],[Cantidad]])</f>
        <v/>
      </c>
      <c r="I6891" s="1" t="str">
        <f>IF(ISBLANK(Ventas[[#This Row],[Código]]),"",SUM(Ventas[[#This Row],[Monto]],I6890))</f>
        <v/>
      </c>
    </row>
    <row r="6892" spans="3:9" x14ac:dyDescent="0.25">
      <c r="C6892" t="str">
        <f>IF(ISBLANK(Ventas[[#This Row],[Código]]),"",VLOOKUP(Ventas[[#This Row],[Código]],Productos[],2,FALSE))</f>
        <v/>
      </c>
      <c r="D6892" t="str">
        <f>IF(ISBLANK(Ventas[[#This Row],[Código]]),"",VLOOKUP(Ventas[[#This Row],[Código]],Productos[],3,FALSE))</f>
        <v/>
      </c>
      <c r="E6892" s="22"/>
      <c r="F6892" s="1" t="str">
        <f>IF(ISBLANK(Ventas[[#This Row],[Código]]),"",VLOOKUP(Ventas[[#This Row],[Código]],Productos[],4,FALSE))</f>
        <v/>
      </c>
      <c r="G6892" s="1" t="str">
        <f>IF(ISBLANK(Ventas[[#This Row],[Código]]),"",VLOOKUP(Ventas[[#This Row],[Código]],Productos[],5,FALSE))</f>
        <v/>
      </c>
      <c r="H6892" s="23" t="str">
        <f>IF(ISBLANK(Ventas[[#This Row],[Código]]),"",Ventas[[#This Row],[Precio Unitario]]*Ventas[[#This Row],[Cantidad]])</f>
        <v/>
      </c>
      <c r="I6892" s="1" t="str">
        <f>IF(ISBLANK(Ventas[[#This Row],[Código]]),"",SUM(Ventas[[#This Row],[Monto]],I6891))</f>
        <v/>
      </c>
    </row>
    <row r="6893" spans="3:9" x14ac:dyDescent="0.25">
      <c r="C6893" t="str">
        <f>IF(ISBLANK(Ventas[[#This Row],[Código]]),"",VLOOKUP(Ventas[[#This Row],[Código]],Productos[],2,FALSE))</f>
        <v/>
      </c>
      <c r="D6893" t="str">
        <f>IF(ISBLANK(Ventas[[#This Row],[Código]]),"",VLOOKUP(Ventas[[#This Row],[Código]],Productos[],3,FALSE))</f>
        <v/>
      </c>
      <c r="E6893" s="22"/>
      <c r="F6893" s="1" t="str">
        <f>IF(ISBLANK(Ventas[[#This Row],[Código]]),"",VLOOKUP(Ventas[[#This Row],[Código]],Productos[],4,FALSE))</f>
        <v/>
      </c>
      <c r="G6893" s="1" t="str">
        <f>IF(ISBLANK(Ventas[[#This Row],[Código]]),"",VLOOKUP(Ventas[[#This Row],[Código]],Productos[],5,FALSE))</f>
        <v/>
      </c>
      <c r="H6893" s="23" t="str">
        <f>IF(ISBLANK(Ventas[[#This Row],[Código]]),"",Ventas[[#This Row],[Precio Unitario]]*Ventas[[#This Row],[Cantidad]])</f>
        <v/>
      </c>
      <c r="I6893" s="1" t="str">
        <f>IF(ISBLANK(Ventas[[#This Row],[Código]]),"",SUM(Ventas[[#This Row],[Monto]],I6892))</f>
        <v/>
      </c>
    </row>
    <row r="6894" spans="3:9" x14ac:dyDescent="0.25">
      <c r="C6894" t="str">
        <f>IF(ISBLANK(Ventas[[#This Row],[Código]]),"",VLOOKUP(Ventas[[#This Row],[Código]],Productos[],2,FALSE))</f>
        <v/>
      </c>
      <c r="D6894" t="str">
        <f>IF(ISBLANK(Ventas[[#This Row],[Código]]),"",VLOOKUP(Ventas[[#This Row],[Código]],Productos[],3,FALSE))</f>
        <v/>
      </c>
      <c r="E6894" s="22"/>
      <c r="F6894" s="1" t="str">
        <f>IF(ISBLANK(Ventas[[#This Row],[Código]]),"",VLOOKUP(Ventas[[#This Row],[Código]],Productos[],4,FALSE))</f>
        <v/>
      </c>
      <c r="G6894" s="1" t="str">
        <f>IF(ISBLANK(Ventas[[#This Row],[Código]]),"",VLOOKUP(Ventas[[#This Row],[Código]],Productos[],5,FALSE))</f>
        <v/>
      </c>
      <c r="H6894" s="23" t="str">
        <f>IF(ISBLANK(Ventas[[#This Row],[Código]]),"",Ventas[[#This Row],[Precio Unitario]]*Ventas[[#This Row],[Cantidad]])</f>
        <v/>
      </c>
      <c r="I6894" s="1" t="str">
        <f>IF(ISBLANK(Ventas[[#This Row],[Código]]),"",SUM(Ventas[[#This Row],[Monto]],I6893))</f>
        <v/>
      </c>
    </row>
    <row r="6895" spans="3:9" x14ac:dyDescent="0.25">
      <c r="C6895" t="str">
        <f>IF(ISBLANK(Ventas[[#This Row],[Código]]),"",VLOOKUP(Ventas[[#This Row],[Código]],Productos[],2,FALSE))</f>
        <v/>
      </c>
      <c r="D6895" t="str">
        <f>IF(ISBLANK(Ventas[[#This Row],[Código]]),"",VLOOKUP(Ventas[[#This Row],[Código]],Productos[],3,FALSE))</f>
        <v/>
      </c>
      <c r="E6895" s="22"/>
      <c r="F6895" s="1" t="str">
        <f>IF(ISBLANK(Ventas[[#This Row],[Código]]),"",VLOOKUP(Ventas[[#This Row],[Código]],Productos[],4,FALSE))</f>
        <v/>
      </c>
      <c r="G6895" s="1" t="str">
        <f>IF(ISBLANK(Ventas[[#This Row],[Código]]),"",VLOOKUP(Ventas[[#This Row],[Código]],Productos[],5,FALSE))</f>
        <v/>
      </c>
      <c r="H6895" s="23" t="str">
        <f>IF(ISBLANK(Ventas[[#This Row],[Código]]),"",Ventas[[#This Row],[Precio Unitario]]*Ventas[[#This Row],[Cantidad]])</f>
        <v/>
      </c>
      <c r="I6895" s="1" t="str">
        <f>IF(ISBLANK(Ventas[[#This Row],[Código]]),"",SUM(Ventas[[#This Row],[Monto]],I6894))</f>
        <v/>
      </c>
    </row>
    <row r="6896" spans="3:9" x14ac:dyDescent="0.25">
      <c r="C6896" t="str">
        <f>IF(ISBLANK(Ventas[[#This Row],[Código]]),"",VLOOKUP(Ventas[[#This Row],[Código]],Productos[],2,FALSE))</f>
        <v/>
      </c>
      <c r="D6896" t="str">
        <f>IF(ISBLANK(Ventas[[#This Row],[Código]]),"",VLOOKUP(Ventas[[#This Row],[Código]],Productos[],3,FALSE))</f>
        <v/>
      </c>
      <c r="E6896" s="22"/>
      <c r="F6896" s="1" t="str">
        <f>IF(ISBLANK(Ventas[[#This Row],[Código]]),"",VLOOKUP(Ventas[[#This Row],[Código]],Productos[],4,FALSE))</f>
        <v/>
      </c>
      <c r="G6896" s="1" t="str">
        <f>IF(ISBLANK(Ventas[[#This Row],[Código]]),"",VLOOKUP(Ventas[[#This Row],[Código]],Productos[],5,FALSE))</f>
        <v/>
      </c>
      <c r="H6896" s="23" t="str">
        <f>IF(ISBLANK(Ventas[[#This Row],[Código]]),"",Ventas[[#This Row],[Precio Unitario]]*Ventas[[#This Row],[Cantidad]])</f>
        <v/>
      </c>
      <c r="I6896" s="1" t="str">
        <f>IF(ISBLANK(Ventas[[#This Row],[Código]]),"",SUM(Ventas[[#This Row],[Monto]],I6895))</f>
        <v/>
      </c>
    </row>
    <row r="6897" spans="3:9" x14ac:dyDescent="0.25">
      <c r="C6897" t="str">
        <f>IF(ISBLANK(Ventas[[#This Row],[Código]]),"",VLOOKUP(Ventas[[#This Row],[Código]],Productos[],2,FALSE))</f>
        <v/>
      </c>
      <c r="D6897" t="str">
        <f>IF(ISBLANK(Ventas[[#This Row],[Código]]),"",VLOOKUP(Ventas[[#This Row],[Código]],Productos[],3,FALSE))</f>
        <v/>
      </c>
      <c r="E6897" s="22"/>
      <c r="F6897" s="1" t="str">
        <f>IF(ISBLANK(Ventas[[#This Row],[Código]]),"",VLOOKUP(Ventas[[#This Row],[Código]],Productos[],4,FALSE))</f>
        <v/>
      </c>
      <c r="G6897" s="1" t="str">
        <f>IF(ISBLANK(Ventas[[#This Row],[Código]]),"",VLOOKUP(Ventas[[#This Row],[Código]],Productos[],5,FALSE))</f>
        <v/>
      </c>
      <c r="H6897" s="23" t="str">
        <f>IF(ISBLANK(Ventas[[#This Row],[Código]]),"",Ventas[[#This Row],[Precio Unitario]]*Ventas[[#This Row],[Cantidad]])</f>
        <v/>
      </c>
      <c r="I6897" s="1" t="str">
        <f>IF(ISBLANK(Ventas[[#This Row],[Código]]),"",SUM(Ventas[[#This Row],[Monto]],I6896))</f>
        <v/>
      </c>
    </row>
    <row r="6898" spans="3:9" x14ac:dyDescent="0.25">
      <c r="C6898" t="str">
        <f>IF(ISBLANK(Ventas[[#This Row],[Código]]),"",VLOOKUP(Ventas[[#This Row],[Código]],Productos[],2,FALSE))</f>
        <v/>
      </c>
      <c r="D6898" t="str">
        <f>IF(ISBLANK(Ventas[[#This Row],[Código]]),"",VLOOKUP(Ventas[[#This Row],[Código]],Productos[],3,FALSE))</f>
        <v/>
      </c>
      <c r="E6898" s="22"/>
      <c r="F6898" s="1" t="str">
        <f>IF(ISBLANK(Ventas[[#This Row],[Código]]),"",VLOOKUP(Ventas[[#This Row],[Código]],Productos[],4,FALSE))</f>
        <v/>
      </c>
      <c r="G6898" s="1" t="str">
        <f>IF(ISBLANK(Ventas[[#This Row],[Código]]),"",VLOOKUP(Ventas[[#This Row],[Código]],Productos[],5,FALSE))</f>
        <v/>
      </c>
      <c r="H6898" s="23" t="str">
        <f>IF(ISBLANK(Ventas[[#This Row],[Código]]),"",Ventas[[#This Row],[Precio Unitario]]*Ventas[[#This Row],[Cantidad]])</f>
        <v/>
      </c>
      <c r="I6898" s="1" t="str">
        <f>IF(ISBLANK(Ventas[[#This Row],[Código]]),"",SUM(Ventas[[#This Row],[Monto]],I6897))</f>
        <v/>
      </c>
    </row>
    <row r="6899" spans="3:9" x14ac:dyDescent="0.25">
      <c r="C6899" t="str">
        <f>IF(ISBLANK(Ventas[[#This Row],[Código]]),"",VLOOKUP(Ventas[[#This Row],[Código]],Productos[],2,FALSE))</f>
        <v/>
      </c>
      <c r="D6899" t="str">
        <f>IF(ISBLANK(Ventas[[#This Row],[Código]]),"",VLOOKUP(Ventas[[#This Row],[Código]],Productos[],3,FALSE))</f>
        <v/>
      </c>
      <c r="E6899" s="22"/>
      <c r="F6899" s="1" t="str">
        <f>IF(ISBLANK(Ventas[[#This Row],[Código]]),"",VLOOKUP(Ventas[[#This Row],[Código]],Productos[],4,FALSE))</f>
        <v/>
      </c>
      <c r="G6899" s="1" t="str">
        <f>IF(ISBLANK(Ventas[[#This Row],[Código]]),"",VLOOKUP(Ventas[[#This Row],[Código]],Productos[],5,FALSE))</f>
        <v/>
      </c>
      <c r="H6899" s="23" t="str">
        <f>IF(ISBLANK(Ventas[[#This Row],[Código]]),"",Ventas[[#This Row],[Precio Unitario]]*Ventas[[#This Row],[Cantidad]])</f>
        <v/>
      </c>
      <c r="I6899" s="1" t="str">
        <f>IF(ISBLANK(Ventas[[#This Row],[Código]]),"",SUM(Ventas[[#This Row],[Monto]],I6898))</f>
        <v/>
      </c>
    </row>
    <row r="6900" spans="3:9" x14ac:dyDescent="0.25">
      <c r="C6900" t="str">
        <f>IF(ISBLANK(Ventas[[#This Row],[Código]]),"",VLOOKUP(Ventas[[#This Row],[Código]],Productos[],2,FALSE))</f>
        <v/>
      </c>
      <c r="D6900" t="str">
        <f>IF(ISBLANK(Ventas[[#This Row],[Código]]),"",VLOOKUP(Ventas[[#This Row],[Código]],Productos[],3,FALSE))</f>
        <v/>
      </c>
      <c r="E6900" s="22"/>
      <c r="F6900" s="1" t="str">
        <f>IF(ISBLANK(Ventas[[#This Row],[Código]]),"",VLOOKUP(Ventas[[#This Row],[Código]],Productos[],4,FALSE))</f>
        <v/>
      </c>
      <c r="G6900" s="1" t="str">
        <f>IF(ISBLANK(Ventas[[#This Row],[Código]]),"",VLOOKUP(Ventas[[#This Row],[Código]],Productos[],5,FALSE))</f>
        <v/>
      </c>
      <c r="H6900" s="23" t="str">
        <f>IF(ISBLANK(Ventas[[#This Row],[Código]]),"",Ventas[[#This Row],[Precio Unitario]]*Ventas[[#This Row],[Cantidad]])</f>
        <v/>
      </c>
      <c r="I6900" s="1" t="str">
        <f>IF(ISBLANK(Ventas[[#This Row],[Código]]),"",SUM(Ventas[[#This Row],[Monto]],I6899))</f>
        <v/>
      </c>
    </row>
    <row r="6901" spans="3:9" x14ac:dyDescent="0.25">
      <c r="C6901" t="str">
        <f>IF(ISBLANK(Ventas[[#This Row],[Código]]),"",VLOOKUP(Ventas[[#This Row],[Código]],Productos[],2,FALSE))</f>
        <v/>
      </c>
      <c r="D6901" t="str">
        <f>IF(ISBLANK(Ventas[[#This Row],[Código]]),"",VLOOKUP(Ventas[[#This Row],[Código]],Productos[],3,FALSE))</f>
        <v/>
      </c>
      <c r="E6901" s="22"/>
      <c r="F6901" s="1" t="str">
        <f>IF(ISBLANK(Ventas[[#This Row],[Código]]),"",VLOOKUP(Ventas[[#This Row],[Código]],Productos[],4,FALSE))</f>
        <v/>
      </c>
      <c r="G6901" s="1" t="str">
        <f>IF(ISBLANK(Ventas[[#This Row],[Código]]),"",VLOOKUP(Ventas[[#This Row],[Código]],Productos[],5,FALSE))</f>
        <v/>
      </c>
      <c r="H6901" s="23" t="str">
        <f>IF(ISBLANK(Ventas[[#This Row],[Código]]),"",Ventas[[#This Row],[Precio Unitario]]*Ventas[[#This Row],[Cantidad]])</f>
        <v/>
      </c>
      <c r="I6901" s="1" t="str">
        <f>IF(ISBLANK(Ventas[[#This Row],[Código]]),"",SUM(Ventas[[#This Row],[Monto]],I6900))</f>
        <v/>
      </c>
    </row>
    <row r="6902" spans="3:9" x14ac:dyDescent="0.25">
      <c r="C6902" t="str">
        <f>IF(ISBLANK(Ventas[[#This Row],[Código]]),"",VLOOKUP(Ventas[[#This Row],[Código]],Productos[],2,FALSE))</f>
        <v/>
      </c>
      <c r="D6902" t="str">
        <f>IF(ISBLANK(Ventas[[#This Row],[Código]]),"",VLOOKUP(Ventas[[#This Row],[Código]],Productos[],3,FALSE))</f>
        <v/>
      </c>
      <c r="E6902" s="22"/>
      <c r="F6902" s="1" t="str">
        <f>IF(ISBLANK(Ventas[[#This Row],[Código]]),"",VLOOKUP(Ventas[[#This Row],[Código]],Productos[],4,FALSE))</f>
        <v/>
      </c>
      <c r="G6902" s="1" t="str">
        <f>IF(ISBLANK(Ventas[[#This Row],[Código]]),"",VLOOKUP(Ventas[[#This Row],[Código]],Productos[],5,FALSE))</f>
        <v/>
      </c>
      <c r="H6902" s="23" t="str">
        <f>IF(ISBLANK(Ventas[[#This Row],[Código]]),"",Ventas[[#This Row],[Precio Unitario]]*Ventas[[#This Row],[Cantidad]])</f>
        <v/>
      </c>
      <c r="I6902" s="1" t="str">
        <f>IF(ISBLANK(Ventas[[#This Row],[Código]]),"",SUM(Ventas[[#This Row],[Monto]],I6901))</f>
        <v/>
      </c>
    </row>
    <row r="6903" spans="3:9" x14ac:dyDescent="0.25">
      <c r="C6903" t="str">
        <f>IF(ISBLANK(Ventas[[#This Row],[Código]]),"",VLOOKUP(Ventas[[#This Row],[Código]],Productos[],2,FALSE))</f>
        <v/>
      </c>
      <c r="D6903" t="str">
        <f>IF(ISBLANK(Ventas[[#This Row],[Código]]),"",VLOOKUP(Ventas[[#This Row],[Código]],Productos[],3,FALSE))</f>
        <v/>
      </c>
      <c r="E6903" s="22"/>
      <c r="F6903" s="1" t="str">
        <f>IF(ISBLANK(Ventas[[#This Row],[Código]]),"",VLOOKUP(Ventas[[#This Row],[Código]],Productos[],4,FALSE))</f>
        <v/>
      </c>
      <c r="G6903" s="1" t="str">
        <f>IF(ISBLANK(Ventas[[#This Row],[Código]]),"",VLOOKUP(Ventas[[#This Row],[Código]],Productos[],5,FALSE))</f>
        <v/>
      </c>
      <c r="H6903" s="23" t="str">
        <f>IF(ISBLANK(Ventas[[#This Row],[Código]]),"",Ventas[[#This Row],[Precio Unitario]]*Ventas[[#This Row],[Cantidad]])</f>
        <v/>
      </c>
      <c r="I6903" s="1" t="str">
        <f>IF(ISBLANK(Ventas[[#This Row],[Código]]),"",SUM(Ventas[[#This Row],[Monto]],I6902))</f>
        <v/>
      </c>
    </row>
    <row r="6904" spans="3:9" x14ac:dyDescent="0.25">
      <c r="C6904" t="str">
        <f>IF(ISBLANK(Ventas[[#This Row],[Código]]),"",VLOOKUP(Ventas[[#This Row],[Código]],Productos[],2,FALSE))</f>
        <v/>
      </c>
      <c r="D6904" t="str">
        <f>IF(ISBLANK(Ventas[[#This Row],[Código]]),"",VLOOKUP(Ventas[[#This Row],[Código]],Productos[],3,FALSE))</f>
        <v/>
      </c>
      <c r="E6904" s="22"/>
      <c r="F6904" s="1" t="str">
        <f>IF(ISBLANK(Ventas[[#This Row],[Código]]),"",VLOOKUP(Ventas[[#This Row],[Código]],Productos[],4,FALSE))</f>
        <v/>
      </c>
      <c r="G6904" s="1" t="str">
        <f>IF(ISBLANK(Ventas[[#This Row],[Código]]),"",VLOOKUP(Ventas[[#This Row],[Código]],Productos[],5,FALSE))</f>
        <v/>
      </c>
      <c r="H6904" s="23" t="str">
        <f>IF(ISBLANK(Ventas[[#This Row],[Código]]),"",Ventas[[#This Row],[Precio Unitario]]*Ventas[[#This Row],[Cantidad]])</f>
        <v/>
      </c>
      <c r="I6904" s="1" t="str">
        <f>IF(ISBLANK(Ventas[[#This Row],[Código]]),"",SUM(Ventas[[#This Row],[Monto]],I6903))</f>
        <v/>
      </c>
    </row>
    <row r="6905" spans="3:9" x14ac:dyDescent="0.25">
      <c r="C6905" t="str">
        <f>IF(ISBLANK(Ventas[[#This Row],[Código]]),"",VLOOKUP(Ventas[[#This Row],[Código]],Productos[],2,FALSE))</f>
        <v/>
      </c>
      <c r="D6905" t="str">
        <f>IF(ISBLANK(Ventas[[#This Row],[Código]]),"",VLOOKUP(Ventas[[#This Row],[Código]],Productos[],3,FALSE))</f>
        <v/>
      </c>
      <c r="E6905" s="22"/>
      <c r="F6905" s="1" t="str">
        <f>IF(ISBLANK(Ventas[[#This Row],[Código]]),"",VLOOKUP(Ventas[[#This Row],[Código]],Productos[],4,FALSE))</f>
        <v/>
      </c>
      <c r="G6905" s="1" t="str">
        <f>IF(ISBLANK(Ventas[[#This Row],[Código]]),"",VLOOKUP(Ventas[[#This Row],[Código]],Productos[],5,FALSE))</f>
        <v/>
      </c>
      <c r="H6905" s="23" t="str">
        <f>IF(ISBLANK(Ventas[[#This Row],[Código]]),"",Ventas[[#This Row],[Precio Unitario]]*Ventas[[#This Row],[Cantidad]])</f>
        <v/>
      </c>
      <c r="I6905" s="1" t="str">
        <f>IF(ISBLANK(Ventas[[#This Row],[Código]]),"",SUM(Ventas[[#This Row],[Monto]],I6904))</f>
        <v/>
      </c>
    </row>
    <row r="6906" spans="3:9" x14ac:dyDescent="0.25">
      <c r="C6906" t="str">
        <f>IF(ISBLANK(Ventas[[#This Row],[Código]]),"",VLOOKUP(Ventas[[#This Row],[Código]],Productos[],2,FALSE))</f>
        <v/>
      </c>
      <c r="D6906" t="str">
        <f>IF(ISBLANK(Ventas[[#This Row],[Código]]),"",VLOOKUP(Ventas[[#This Row],[Código]],Productos[],3,FALSE))</f>
        <v/>
      </c>
      <c r="E6906" s="22"/>
      <c r="F6906" s="1" t="str">
        <f>IF(ISBLANK(Ventas[[#This Row],[Código]]),"",VLOOKUP(Ventas[[#This Row],[Código]],Productos[],4,FALSE))</f>
        <v/>
      </c>
      <c r="G6906" s="1" t="str">
        <f>IF(ISBLANK(Ventas[[#This Row],[Código]]),"",VLOOKUP(Ventas[[#This Row],[Código]],Productos[],5,FALSE))</f>
        <v/>
      </c>
      <c r="H6906" s="23" t="str">
        <f>IF(ISBLANK(Ventas[[#This Row],[Código]]),"",Ventas[[#This Row],[Precio Unitario]]*Ventas[[#This Row],[Cantidad]])</f>
        <v/>
      </c>
      <c r="I6906" s="1" t="str">
        <f>IF(ISBLANK(Ventas[[#This Row],[Código]]),"",SUM(Ventas[[#This Row],[Monto]],I6905))</f>
        <v/>
      </c>
    </row>
    <row r="6907" spans="3:9" x14ac:dyDescent="0.25">
      <c r="C6907" t="str">
        <f>IF(ISBLANK(Ventas[[#This Row],[Código]]),"",VLOOKUP(Ventas[[#This Row],[Código]],Productos[],2,FALSE))</f>
        <v/>
      </c>
      <c r="D6907" t="str">
        <f>IF(ISBLANK(Ventas[[#This Row],[Código]]),"",VLOOKUP(Ventas[[#This Row],[Código]],Productos[],3,FALSE))</f>
        <v/>
      </c>
      <c r="E6907" s="22"/>
      <c r="F6907" s="1" t="str">
        <f>IF(ISBLANK(Ventas[[#This Row],[Código]]),"",VLOOKUP(Ventas[[#This Row],[Código]],Productos[],4,FALSE))</f>
        <v/>
      </c>
      <c r="G6907" s="1" t="str">
        <f>IF(ISBLANK(Ventas[[#This Row],[Código]]),"",VLOOKUP(Ventas[[#This Row],[Código]],Productos[],5,FALSE))</f>
        <v/>
      </c>
      <c r="H6907" s="23" t="str">
        <f>IF(ISBLANK(Ventas[[#This Row],[Código]]),"",Ventas[[#This Row],[Precio Unitario]]*Ventas[[#This Row],[Cantidad]])</f>
        <v/>
      </c>
      <c r="I6907" s="1" t="str">
        <f>IF(ISBLANK(Ventas[[#This Row],[Código]]),"",SUM(Ventas[[#This Row],[Monto]],I6906))</f>
        <v/>
      </c>
    </row>
    <row r="6908" spans="3:9" x14ac:dyDescent="0.25">
      <c r="C6908" t="str">
        <f>IF(ISBLANK(Ventas[[#This Row],[Código]]),"",VLOOKUP(Ventas[[#This Row],[Código]],Productos[],2,FALSE))</f>
        <v/>
      </c>
      <c r="D6908" t="str">
        <f>IF(ISBLANK(Ventas[[#This Row],[Código]]),"",VLOOKUP(Ventas[[#This Row],[Código]],Productos[],3,FALSE))</f>
        <v/>
      </c>
      <c r="E6908" s="22"/>
      <c r="F6908" s="1" t="str">
        <f>IF(ISBLANK(Ventas[[#This Row],[Código]]),"",VLOOKUP(Ventas[[#This Row],[Código]],Productos[],4,FALSE))</f>
        <v/>
      </c>
      <c r="G6908" s="1" t="str">
        <f>IF(ISBLANK(Ventas[[#This Row],[Código]]),"",VLOOKUP(Ventas[[#This Row],[Código]],Productos[],5,FALSE))</f>
        <v/>
      </c>
      <c r="H6908" s="23" t="str">
        <f>IF(ISBLANK(Ventas[[#This Row],[Código]]),"",Ventas[[#This Row],[Precio Unitario]]*Ventas[[#This Row],[Cantidad]])</f>
        <v/>
      </c>
      <c r="I6908" s="1" t="str">
        <f>IF(ISBLANK(Ventas[[#This Row],[Código]]),"",SUM(Ventas[[#This Row],[Monto]],I6907))</f>
        <v/>
      </c>
    </row>
    <row r="6909" spans="3:9" x14ac:dyDescent="0.25">
      <c r="C6909" t="str">
        <f>IF(ISBLANK(Ventas[[#This Row],[Código]]),"",VLOOKUP(Ventas[[#This Row],[Código]],Productos[],2,FALSE))</f>
        <v/>
      </c>
      <c r="D6909" t="str">
        <f>IF(ISBLANK(Ventas[[#This Row],[Código]]),"",VLOOKUP(Ventas[[#This Row],[Código]],Productos[],3,FALSE))</f>
        <v/>
      </c>
      <c r="E6909" s="22"/>
      <c r="F6909" s="1" t="str">
        <f>IF(ISBLANK(Ventas[[#This Row],[Código]]),"",VLOOKUP(Ventas[[#This Row],[Código]],Productos[],4,FALSE))</f>
        <v/>
      </c>
      <c r="G6909" s="1" t="str">
        <f>IF(ISBLANK(Ventas[[#This Row],[Código]]),"",VLOOKUP(Ventas[[#This Row],[Código]],Productos[],5,FALSE))</f>
        <v/>
      </c>
      <c r="H6909" s="23" t="str">
        <f>IF(ISBLANK(Ventas[[#This Row],[Código]]),"",Ventas[[#This Row],[Precio Unitario]]*Ventas[[#This Row],[Cantidad]])</f>
        <v/>
      </c>
      <c r="I6909" s="1" t="str">
        <f>IF(ISBLANK(Ventas[[#This Row],[Código]]),"",SUM(Ventas[[#This Row],[Monto]],I6908))</f>
        <v/>
      </c>
    </row>
    <row r="6910" spans="3:9" x14ac:dyDescent="0.25">
      <c r="C6910" t="str">
        <f>IF(ISBLANK(Ventas[[#This Row],[Código]]),"",VLOOKUP(Ventas[[#This Row],[Código]],Productos[],2,FALSE))</f>
        <v/>
      </c>
      <c r="D6910" t="str">
        <f>IF(ISBLANK(Ventas[[#This Row],[Código]]),"",VLOOKUP(Ventas[[#This Row],[Código]],Productos[],3,FALSE))</f>
        <v/>
      </c>
      <c r="E6910" s="22"/>
      <c r="F6910" s="1" t="str">
        <f>IF(ISBLANK(Ventas[[#This Row],[Código]]),"",VLOOKUP(Ventas[[#This Row],[Código]],Productos[],4,FALSE))</f>
        <v/>
      </c>
      <c r="G6910" s="1" t="str">
        <f>IF(ISBLANK(Ventas[[#This Row],[Código]]),"",VLOOKUP(Ventas[[#This Row],[Código]],Productos[],5,FALSE))</f>
        <v/>
      </c>
      <c r="H6910" s="23" t="str">
        <f>IF(ISBLANK(Ventas[[#This Row],[Código]]),"",Ventas[[#This Row],[Precio Unitario]]*Ventas[[#This Row],[Cantidad]])</f>
        <v/>
      </c>
      <c r="I6910" s="1" t="str">
        <f>IF(ISBLANK(Ventas[[#This Row],[Código]]),"",SUM(Ventas[[#This Row],[Monto]],I6909))</f>
        <v/>
      </c>
    </row>
    <row r="6911" spans="3:9" x14ac:dyDescent="0.25">
      <c r="C6911" t="str">
        <f>IF(ISBLANK(Ventas[[#This Row],[Código]]),"",VLOOKUP(Ventas[[#This Row],[Código]],Productos[],2,FALSE))</f>
        <v/>
      </c>
      <c r="D6911" t="str">
        <f>IF(ISBLANK(Ventas[[#This Row],[Código]]),"",VLOOKUP(Ventas[[#This Row],[Código]],Productos[],3,FALSE))</f>
        <v/>
      </c>
      <c r="E6911" s="22"/>
      <c r="F6911" s="1" t="str">
        <f>IF(ISBLANK(Ventas[[#This Row],[Código]]),"",VLOOKUP(Ventas[[#This Row],[Código]],Productos[],4,FALSE))</f>
        <v/>
      </c>
      <c r="G6911" s="1" t="str">
        <f>IF(ISBLANK(Ventas[[#This Row],[Código]]),"",VLOOKUP(Ventas[[#This Row],[Código]],Productos[],5,FALSE))</f>
        <v/>
      </c>
      <c r="H6911" s="23" t="str">
        <f>IF(ISBLANK(Ventas[[#This Row],[Código]]),"",Ventas[[#This Row],[Precio Unitario]]*Ventas[[#This Row],[Cantidad]])</f>
        <v/>
      </c>
      <c r="I6911" s="1" t="str">
        <f>IF(ISBLANK(Ventas[[#This Row],[Código]]),"",SUM(Ventas[[#This Row],[Monto]],I6910))</f>
        <v/>
      </c>
    </row>
    <row r="6912" spans="3:9" x14ac:dyDescent="0.25">
      <c r="C6912" t="str">
        <f>IF(ISBLANK(Ventas[[#This Row],[Código]]),"",VLOOKUP(Ventas[[#This Row],[Código]],Productos[],2,FALSE))</f>
        <v/>
      </c>
      <c r="D6912" t="str">
        <f>IF(ISBLANK(Ventas[[#This Row],[Código]]),"",VLOOKUP(Ventas[[#This Row],[Código]],Productos[],3,FALSE))</f>
        <v/>
      </c>
      <c r="E6912" s="22"/>
      <c r="F6912" s="1" t="str">
        <f>IF(ISBLANK(Ventas[[#This Row],[Código]]),"",VLOOKUP(Ventas[[#This Row],[Código]],Productos[],4,FALSE))</f>
        <v/>
      </c>
      <c r="G6912" s="1" t="str">
        <f>IF(ISBLANK(Ventas[[#This Row],[Código]]),"",VLOOKUP(Ventas[[#This Row],[Código]],Productos[],5,FALSE))</f>
        <v/>
      </c>
      <c r="H6912" s="23" t="str">
        <f>IF(ISBLANK(Ventas[[#This Row],[Código]]),"",Ventas[[#This Row],[Precio Unitario]]*Ventas[[#This Row],[Cantidad]])</f>
        <v/>
      </c>
      <c r="I6912" s="1" t="str">
        <f>IF(ISBLANK(Ventas[[#This Row],[Código]]),"",SUM(Ventas[[#This Row],[Monto]],I6911))</f>
        <v/>
      </c>
    </row>
    <row r="6913" spans="3:9" x14ac:dyDescent="0.25">
      <c r="C6913" t="str">
        <f>IF(ISBLANK(Ventas[[#This Row],[Código]]),"",VLOOKUP(Ventas[[#This Row],[Código]],Productos[],2,FALSE))</f>
        <v/>
      </c>
      <c r="D6913" t="str">
        <f>IF(ISBLANK(Ventas[[#This Row],[Código]]),"",VLOOKUP(Ventas[[#This Row],[Código]],Productos[],3,FALSE))</f>
        <v/>
      </c>
      <c r="E6913" s="22"/>
      <c r="F6913" s="1" t="str">
        <f>IF(ISBLANK(Ventas[[#This Row],[Código]]),"",VLOOKUP(Ventas[[#This Row],[Código]],Productos[],4,FALSE))</f>
        <v/>
      </c>
      <c r="G6913" s="1" t="str">
        <f>IF(ISBLANK(Ventas[[#This Row],[Código]]),"",VLOOKUP(Ventas[[#This Row],[Código]],Productos[],5,FALSE))</f>
        <v/>
      </c>
      <c r="H6913" s="23" t="str">
        <f>IF(ISBLANK(Ventas[[#This Row],[Código]]),"",Ventas[[#This Row],[Precio Unitario]]*Ventas[[#This Row],[Cantidad]])</f>
        <v/>
      </c>
      <c r="I6913" s="1" t="str">
        <f>IF(ISBLANK(Ventas[[#This Row],[Código]]),"",SUM(Ventas[[#This Row],[Monto]],I6912))</f>
        <v/>
      </c>
    </row>
    <row r="6914" spans="3:9" x14ac:dyDescent="0.25">
      <c r="C6914" t="str">
        <f>IF(ISBLANK(Ventas[[#This Row],[Código]]),"",VLOOKUP(Ventas[[#This Row],[Código]],Productos[],2,FALSE))</f>
        <v/>
      </c>
      <c r="D6914" t="str">
        <f>IF(ISBLANK(Ventas[[#This Row],[Código]]),"",VLOOKUP(Ventas[[#This Row],[Código]],Productos[],3,FALSE))</f>
        <v/>
      </c>
      <c r="E6914" s="22"/>
      <c r="F6914" s="1" t="str">
        <f>IF(ISBLANK(Ventas[[#This Row],[Código]]),"",VLOOKUP(Ventas[[#This Row],[Código]],Productos[],4,FALSE))</f>
        <v/>
      </c>
      <c r="G6914" s="1" t="str">
        <f>IF(ISBLANK(Ventas[[#This Row],[Código]]),"",VLOOKUP(Ventas[[#This Row],[Código]],Productos[],5,FALSE))</f>
        <v/>
      </c>
      <c r="H6914" s="23" t="str">
        <f>IF(ISBLANK(Ventas[[#This Row],[Código]]),"",Ventas[[#This Row],[Precio Unitario]]*Ventas[[#This Row],[Cantidad]])</f>
        <v/>
      </c>
      <c r="I6914" s="1" t="str">
        <f>IF(ISBLANK(Ventas[[#This Row],[Código]]),"",SUM(Ventas[[#This Row],[Monto]],I6913))</f>
        <v/>
      </c>
    </row>
    <row r="6915" spans="3:9" x14ac:dyDescent="0.25">
      <c r="C6915" t="str">
        <f>IF(ISBLANK(Ventas[[#This Row],[Código]]),"",VLOOKUP(Ventas[[#This Row],[Código]],Productos[],2,FALSE))</f>
        <v/>
      </c>
      <c r="D6915" t="str">
        <f>IF(ISBLANK(Ventas[[#This Row],[Código]]),"",VLOOKUP(Ventas[[#This Row],[Código]],Productos[],3,FALSE))</f>
        <v/>
      </c>
      <c r="E6915" s="22"/>
      <c r="F6915" s="1" t="str">
        <f>IF(ISBLANK(Ventas[[#This Row],[Código]]),"",VLOOKUP(Ventas[[#This Row],[Código]],Productos[],4,FALSE))</f>
        <v/>
      </c>
      <c r="G6915" s="1" t="str">
        <f>IF(ISBLANK(Ventas[[#This Row],[Código]]),"",VLOOKUP(Ventas[[#This Row],[Código]],Productos[],5,FALSE))</f>
        <v/>
      </c>
      <c r="H6915" s="23" t="str">
        <f>IF(ISBLANK(Ventas[[#This Row],[Código]]),"",Ventas[[#This Row],[Precio Unitario]]*Ventas[[#This Row],[Cantidad]])</f>
        <v/>
      </c>
      <c r="I6915" s="1" t="str">
        <f>IF(ISBLANK(Ventas[[#This Row],[Código]]),"",SUM(Ventas[[#This Row],[Monto]],I6914))</f>
        <v/>
      </c>
    </row>
    <row r="6916" spans="3:9" x14ac:dyDescent="0.25">
      <c r="C6916" t="str">
        <f>IF(ISBLANK(Ventas[[#This Row],[Código]]),"",VLOOKUP(Ventas[[#This Row],[Código]],Productos[],2,FALSE))</f>
        <v/>
      </c>
      <c r="D6916" t="str">
        <f>IF(ISBLANK(Ventas[[#This Row],[Código]]),"",VLOOKUP(Ventas[[#This Row],[Código]],Productos[],3,FALSE))</f>
        <v/>
      </c>
      <c r="E6916" s="22"/>
      <c r="F6916" s="1" t="str">
        <f>IF(ISBLANK(Ventas[[#This Row],[Código]]),"",VLOOKUP(Ventas[[#This Row],[Código]],Productos[],4,FALSE))</f>
        <v/>
      </c>
      <c r="G6916" s="1" t="str">
        <f>IF(ISBLANK(Ventas[[#This Row],[Código]]),"",VLOOKUP(Ventas[[#This Row],[Código]],Productos[],5,FALSE))</f>
        <v/>
      </c>
      <c r="H6916" s="23" t="str">
        <f>IF(ISBLANK(Ventas[[#This Row],[Código]]),"",Ventas[[#This Row],[Precio Unitario]]*Ventas[[#This Row],[Cantidad]])</f>
        <v/>
      </c>
      <c r="I6916" s="1" t="str">
        <f>IF(ISBLANK(Ventas[[#This Row],[Código]]),"",SUM(Ventas[[#This Row],[Monto]],I6915))</f>
        <v/>
      </c>
    </row>
    <row r="6917" spans="3:9" x14ac:dyDescent="0.25">
      <c r="C6917" t="str">
        <f>IF(ISBLANK(Ventas[[#This Row],[Código]]),"",VLOOKUP(Ventas[[#This Row],[Código]],Productos[],2,FALSE))</f>
        <v/>
      </c>
      <c r="D6917" t="str">
        <f>IF(ISBLANK(Ventas[[#This Row],[Código]]),"",VLOOKUP(Ventas[[#This Row],[Código]],Productos[],3,FALSE))</f>
        <v/>
      </c>
      <c r="E6917" s="22"/>
      <c r="F6917" s="1" t="str">
        <f>IF(ISBLANK(Ventas[[#This Row],[Código]]),"",VLOOKUP(Ventas[[#This Row],[Código]],Productos[],4,FALSE))</f>
        <v/>
      </c>
      <c r="G6917" s="1" t="str">
        <f>IF(ISBLANK(Ventas[[#This Row],[Código]]),"",VLOOKUP(Ventas[[#This Row],[Código]],Productos[],5,FALSE))</f>
        <v/>
      </c>
      <c r="H6917" s="23" t="str">
        <f>IF(ISBLANK(Ventas[[#This Row],[Código]]),"",Ventas[[#This Row],[Precio Unitario]]*Ventas[[#This Row],[Cantidad]])</f>
        <v/>
      </c>
      <c r="I6917" s="1" t="str">
        <f>IF(ISBLANK(Ventas[[#This Row],[Código]]),"",SUM(Ventas[[#This Row],[Monto]],I6916))</f>
        <v/>
      </c>
    </row>
    <row r="6918" spans="3:9" x14ac:dyDescent="0.25">
      <c r="C6918" t="str">
        <f>IF(ISBLANK(Ventas[[#This Row],[Código]]),"",VLOOKUP(Ventas[[#This Row],[Código]],Productos[],2,FALSE))</f>
        <v/>
      </c>
      <c r="D6918" t="str">
        <f>IF(ISBLANK(Ventas[[#This Row],[Código]]),"",VLOOKUP(Ventas[[#This Row],[Código]],Productos[],3,FALSE))</f>
        <v/>
      </c>
      <c r="E6918" s="22"/>
      <c r="F6918" s="1" t="str">
        <f>IF(ISBLANK(Ventas[[#This Row],[Código]]),"",VLOOKUP(Ventas[[#This Row],[Código]],Productos[],4,FALSE))</f>
        <v/>
      </c>
      <c r="G6918" s="1" t="str">
        <f>IF(ISBLANK(Ventas[[#This Row],[Código]]),"",VLOOKUP(Ventas[[#This Row],[Código]],Productos[],5,FALSE))</f>
        <v/>
      </c>
      <c r="H6918" s="23" t="str">
        <f>IF(ISBLANK(Ventas[[#This Row],[Código]]),"",Ventas[[#This Row],[Precio Unitario]]*Ventas[[#This Row],[Cantidad]])</f>
        <v/>
      </c>
      <c r="I6918" s="1" t="str">
        <f>IF(ISBLANK(Ventas[[#This Row],[Código]]),"",SUM(Ventas[[#This Row],[Monto]],I6917))</f>
        <v/>
      </c>
    </row>
    <row r="6919" spans="3:9" x14ac:dyDescent="0.25">
      <c r="C6919" t="str">
        <f>IF(ISBLANK(Ventas[[#This Row],[Código]]),"",VLOOKUP(Ventas[[#This Row],[Código]],Productos[],2,FALSE))</f>
        <v/>
      </c>
      <c r="D6919" t="str">
        <f>IF(ISBLANK(Ventas[[#This Row],[Código]]),"",VLOOKUP(Ventas[[#This Row],[Código]],Productos[],3,FALSE))</f>
        <v/>
      </c>
      <c r="E6919" s="22"/>
      <c r="F6919" s="1" t="str">
        <f>IF(ISBLANK(Ventas[[#This Row],[Código]]),"",VLOOKUP(Ventas[[#This Row],[Código]],Productos[],4,FALSE))</f>
        <v/>
      </c>
      <c r="G6919" s="1" t="str">
        <f>IF(ISBLANK(Ventas[[#This Row],[Código]]),"",VLOOKUP(Ventas[[#This Row],[Código]],Productos[],5,FALSE))</f>
        <v/>
      </c>
      <c r="H6919" s="23" t="str">
        <f>IF(ISBLANK(Ventas[[#This Row],[Código]]),"",Ventas[[#This Row],[Precio Unitario]]*Ventas[[#This Row],[Cantidad]])</f>
        <v/>
      </c>
      <c r="I6919" s="1" t="str">
        <f>IF(ISBLANK(Ventas[[#This Row],[Código]]),"",SUM(Ventas[[#This Row],[Monto]],I6918))</f>
        <v/>
      </c>
    </row>
    <row r="6920" spans="3:9" x14ac:dyDescent="0.25">
      <c r="C6920" t="str">
        <f>IF(ISBLANK(Ventas[[#This Row],[Código]]),"",VLOOKUP(Ventas[[#This Row],[Código]],Productos[],2,FALSE))</f>
        <v/>
      </c>
      <c r="D6920" t="str">
        <f>IF(ISBLANK(Ventas[[#This Row],[Código]]),"",VLOOKUP(Ventas[[#This Row],[Código]],Productos[],3,FALSE))</f>
        <v/>
      </c>
      <c r="E6920" s="22"/>
      <c r="F6920" s="1" t="str">
        <f>IF(ISBLANK(Ventas[[#This Row],[Código]]),"",VLOOKUP(Ventas[[#This Row],[Código]],Productos[],4,FALSE))</f>
        <v/>
      </c>
      <c r="G6920" s="1" t="str">
        <f>IF(ISBLANK(Ventas[[#This Row],[Código]]),"",VLOOKUP(Ventas[[#This Row],[Código]],Productos[],5,FALSE))</f>
        <v/>
      </c>
      <c r="H6920" s="23" t="str">
        <f>IF(ISBLANK(Ventas[[#This Row],[Código]]),"",Ventas[[#This Row],[Precio Unitario]]*Ventas[[#This Row],[Cantidad]])</f>
        <v/>
      </c>
      <c r="I6920" s="1" t="str">
        <f>IF(ISBLANK(Ventas[[#This Row],[Código]]),"",SUM(Ventas[[#This Row],[Monto]],I6919))</f>
        <v/>
      </c>
    </row>
    <row r="6921" spans="3:9" x14ac:dyDescent="0.25">
      <c r="C6921" t="str">
        <f>IF(ISBLANK(Ventas[[#This Row],[Código]]),"",VLOOKUP(Ventas[[#This Row],[Código]],Productos[],2,FALSE))</f>
        <v/>
      </c>
      <c r="D6921" t="str">
        <f>IF(ISBLANK(Ventas[[#This Row],[Código]]),"",VLOOKUP(Ventas[[#This Row],[Código]],Productos[],3,FALSE))</f>
        <v/>
      </c>
      <c r="E6921" s="22"/>
      <c r="F6921" s="1" t="str">
        <f>IF(ISBLANK(Ventas[[#This Row],[Código]]),"",VLOOKUP(Ventas[[#This Row],[Código]],Productos[],4,FALSE))</f>
        <v/>
      </c>
      <c r="G6921" s="1" t="str">
        <f>IF(ISBLANK(Ventas[[#This Row],[Código]]),"",VLOOKUP(Ventas[[#This Row],[Código]],Productos[],5,FALSE))</f>
        <v/>
      </c>
      <c r="H6921" s="23" t="str">
        <f>IF(ISBLANK(Ventas[[#This Row],[Código]]),"",Ventas[[#This Row],[Precio Unitario]]*Ventas[[#This Row],[Cantidad]])</f>
        <v/>
      </c>
      <c r="I6921" s="1" t="str">
        <f>IF(ISBLANK(Ventas[[#This Row],[Código]]),"",SUM(Ventas[[#This Row],[Monto]],I6920))</f>
        <v/>
      </c>
    </row>
    <row r="6922" spans="3:9" x14ac:dyDescent="0.25">
      <c r="C6922" t="str">
        <f>IF(ISBLANK(Ventas[[#This Row],[Código]]),"",VLOOKUP(Ventas[[#This Row],[Código]],Productos[],2,FALSE))</f>
        <v/>
      </c>
      <c r="D6922" t="str">
        <f>IF(ISBLANK(Ventas[[#This Row],[Código]]),"",VLOOKUP(Ventas[[#This Row],[Código]],Productos[],3,FALSE))</f>
        <v/>
      </c>
      <c r="E6922" s="22"/>
      <c r="F6922" s="1" t="str">
        <f>IF(ISBLANK(Ventas[[#This Row],[Código]]),"",VLOOKUP(Ventas[[#This Row],[Código]],Productos[],4,FALSE))</f>
        <v/>
      </c>
      <c r="G6922" s="1" t="str">
        <f>IF(ISBLANK(Ventas[[#This Row],[Código]]),"",VLOOKUP(Ventas[[#This Row],[Código]],Productos[],5,FALSE))</f>
        <v/>
      </c>
      <c r="H6922" s="23" t="str">
        <f>IF(ISBLANK(Ventas[[#This Row],[Código]]),"",Ventas[[#This Row],[Precio Unitario]]*Ventas[[#This Row],[Cantidad]])</f>
        <v/>
      </c>
      <c r="I6922" s="1" t="str">
        <f>IF(ISBLANK(Ventas[[#This Row],[Código]]),"",SUM(Ventas[[#This Row],[Monto]],I6921))</f>
        <v/>
      </c>
    </row>
    <row r="6923" spans="3:9" x14ac:dyDescent="0.25">
      <c r="C6923" t="str">
        <f>IF(ISBLANK(Ventas[[#This Row],[Código]]),"",VLOOKUP(Ventas[[#This Row],[Código]],Productos[],2,FALSE))</f>
        <v/>
      </c>
      <c r="D6923" t="str">
        <f>IF(ISBLANK(Ventas[[#This Row],[Código]]),"",VLOOKUP(Ventas[[#This Row],[Código]],Productos[],3,FALSE))</f>
        <v/>
      </c>
      <c r="E6923" s="22"/>
      <c r="F6923" s="1" t="str">
        <f>IF(ISBLANK(Ventas[[#This Row],[Código]]),"",VLOOKUP(Ventas[[#This Row],[Código]],Productos[],4,FALSE))</f>
        <v/>
      </c>
      <c r="G6923" s="1" t="str">
        <f>IF(ISBLANK(Ventas[[#This Row],[Código]]),"",VLOOKUP(Ventas[[#This Row],[Código]],Productos[],5,FALSE))</f>
        <v/>
      </c>
      <c r="H6923" s="23" t="str">
        <f>IF(ISBLANK(Ventas[[#This Row],[Código]]),"",Ventas[[#This Row],[Precio Unitario]]*Ventas[[#This Row],[Cantidad]])</f>
        <v/>
      </c>
      <c r="I6923" s="1" t="str">
        <f>IF(ISBLANK(Ventas[[#This Row],[Código]]),"",SUM(Ventas[[#This Row],[Monto]],I6922))</f>
        <v/>
      </c>
    </row>
    <row r="6924" spans="3:9" x14ac:dyDescent="0.25">
      <c r="C6924" t="str">
        <f>IF(ISBLANK(Ventas[[#This Row],[Código]]),"",VLOOKUP(Ventas[[#This Row],[Código]],Productos[],2,FALSE))</f>
        <v/>
      </c>
      <c r="D6924" t="str">
        <f>IF(ISBLANK(Ventas[[#This Row],[Código]]),"",VLOOKUP(Ventas[[#This Row],[Código]],Productos[],3,FALSE))</f>
        <v/>
      </c>
      <c r="E6924" s="22"/>
      <c r="F6924" s="1" t="str">
        <f>IF(ISBLANK(Ventas[[#This Row],[Código]]),"",VLOOKUP(Ventas[[#This Row],[Código]],Productos[],4,FALSE))</f>
        <v/>
      </c>
      <c r="G6924" s="1" t="str">
        <f>IF(ISBLANK(Ventas[[#This Row],[Código]]),"",VLOOKUP(Ventas[[#This Row],[Código]],Productos[],5,FALSE))</f>
        <v/>
      </c>
      <c r="H6924" s="23" t="str">
        <f>IF(ISBLANK(Ventas[[#This Row],[Código]]),"",Ventas[[#This Row],[Precio Unitario]]*Ventas[[#This Row],[Cantidad]])</f>
        <v/>
      </c>
      <c r="I6924" s="1" t="str">
        <f>IF(ISBLANK(Ventas[[#This Row],[Código]]),"",SUM(Ventas[[#This Row],[Monto]],I6923))</f>
        <v/>
      </c>
    </row>
    <row r="6925" spans="3:9" x14ac:dyDescent="0.25">
      <c r="C6925" t="str">
        <f>IF(ISBLANK(Ventas[[#This Row],[Código]]),"",VLOOKUP(Ventas[[#This Row],[Código]],Productos[],2,FALSE))</f>
        <v/>
      </c>
      <c r="D6925" t="str">
        <f>IF(ISBLANK(Ventas[[#This Row],[Código]]),"",VLOOKUP(Ventas[[#This Row],[Código]],Productos[],3,FALSE))</f>
        <v/>
      </c>
      <c r="E6925" s="22"/>
      <c r="F6925" s="1" t="str">
        <f>IF(ISBLANK(Ventas[[#This Row],[Código]]),"",VLOOKUP(Ventas[[#This Row],[Código]],Productos[],4,FALSE))</f>
        <v/>
      </c>
      <c r="G6925" s="1" t="str">
        <f>IF(ISBLANK(Ventas[[#This Row],[Código]]),"",VLOOKUP(Ventas[[#This Row],[Código]],Productos[],5,FALSE))</f>
        <v/>
      </c>
      <c r="H6925" s="23" t="str">
        <f>IF(ISBLANK(Ventas[[#This Row],[Código]]),"",Ventas[[#This Row],[Precio Unitario]]*Ventas[[#This Row],[Cantidad]])</f>
        <v/>
      </c>
      <c r="I6925" s="1" t="str">
        <f>IF(ISBLANK(Ventas[[#This Row],[Código]]),"",SUM(Ventas[[#This Row],[Monto]],I6924))</f>
        <v/>
      </c>
    </row>
    <row r="6926" spans="3:9" x14ac:dyDescent="0.25">
      <c r="C6926" t="str">
        <f>IF(ISBLANK(Ventas[[#This Row],[Código]]),"",VLOOKUP(Ventas[[#This Row],[Código]],Productos[],2,FALSE))</f>
        <v/>
      </c>
      <c r="D6926" t="str">
        <f>IF(ISBLANK(Ventas[[#This Row],[Código]]),"",VLOOKUP(Ventas[[#This Row],[Código]],Productos[],3,FALSE))</f>
        <v/>
      </c>
      <c r="E6926" s="22"/>
      <c r="F6926" s="1" t="str">
        <f>IF(ISBLANK(Ventas[[#This Row],[Código]]),"",VLOOKUP(Ventas[[#This Row],[Código]],Productos[],4,FALSE))</f>
        <v/>
      </c>
      <c r="G6926" s="1" t="str">
        <f>IF(ISBLANK(Ventas[[#This Row],[Código]]),"",VLOOKUP(Ventas[[#This Row],[Código]],Productos[],5,FALSE))</f>
        <v/>
      </c>
      <c r="H6926" s="23" t="str">
        <f>IF(ISBLANK(Ventas[[#This Row],[Código]]),"",Ventas[[#This Row],[Precio Unitario]]*Ventas[[#This Row],[Cantidad]])</f>
        <v/>
      </c>
      <c r="I6926" s="1" t="str">
        <f>IF(ISBLANK(Ventas[[#This Row],[Código]]),"",SUM(Ventas[[#This Row],[Monto]],I6925))</f>
        <v/>
      </c>
    </row>
    <row r="6927" spans="3:9" x14ac:dyDescent="0.25">
      <c r="C6927" t="str">
        <f>IF(ISBLANK(Ventas[[#This Row],[Código]]),"",VLOOKUP(Ventas[[#This Row],[Código]],Productos[],2,FALSE))</f>
        <v/>
      </c>
      <c r="D6927" t="str">
        <f>IF(ISBLANK(Ventas[[#This Row],[Código]]),"",VLOOKUP(Ventas[[#This Row],[Código]],Productos[],3,FALSE))</f>
        <v/>
      </c>
      <c r="E6927" s="22"/>
      <c r="F6927" s="1" t="str">
        <f>IF(ISBLANK(Ventas[[#This Row],[Código]]),"",VLOOKUP(Ventas[[#This Row],[Código]],Productos[],4,FALSE))</f>
        <v/>
      </c>
      <c r="G6927" s="1" t="str">
        <f>IF(ISBLANK(Ventas[[#This Row],[Código]]),"",VLOOKUP(Ventas[[#This Row],[Código]],Productos[],5,FALSE))</f>
        <v/>
      </c>
      <c r="H6927" s="23" t="str">
        <f>IF(ISBLANK(Ventas[[#This Row],[Código]]),"",Ventas[[#This Row],[Precio Unitario]]*Ventas[[#This Row],[Cantidad]])</f>
        <v/>
      </c>
      <c r="I6927" s="1" t="str">
        <f>IF(ISBLANK(Ventas[[#This Row],[Código]]),"",SUM(Ventas[[#This Row],[Monto]],I6926))</f>
        <v/>
      </c>
    </row>
    <row r="6928" spans="3:9" x14ac:dyDescent="0.25">
      <c r="C6928" t="str">
        <f>IF(ISBLANK(Ventas[[#This Row],[Código]]),"",VLOOKUP(Ventas[[#This Row],[Código]],Productos[],2,FALSE))</f>
        <v/>
      </c>
      <c r="D6928" t="str">
        <f>IF(ISBLANK(Ventas[[#This Row],[Código]]),"",VLOOKUP(Ventas[[#This Row],[Código]],Productos[],3,FALSE))</f>
        <v/>
      </c>
      <c r="E6928" s="22"/>
      <c r="F6928" s="1" t="str">
        <f>IF(ISBLANK(Ventas[[#This Row],[Código]]),"",VLOOKUP(Ventas[[#This Row],[Código]],Productos[],4,FALSE))</f>
        <v/>
      </c>
      <c r="G6928" s="1" t="str">
        <f>IF(ISBLANK(Ventas[[#This Row],[Código]]),"",VLOOKUP(Ventas[[#This Row],[Código]],Productos[],5,FALSE))</f>
        <v/>
      </c>
      <c r="H6928" s="23" t="str">
        <f>IF(ISBLANK(Ventas[[#This Row],[Código]]),"",Ventas[[#This Row],[Precio Unitario]]*Ventas[[#This Row],[Cantidad]])</f>
        <v/>
      </c>
      <c r="I6928" s="1" t="str">
        <f>IF(ISBLANK(Ventas[[#This Row],[Código]]),"",SUM(Ventas[[#This Row],[Monto]],I6927))</f>
        <v/>
      </c>
    </row>
    <row r="6929" spans="3:9" x14ac:dyDescent="0.25">
      <c r="C6929" t="str">
        <f>IF(ISBLANK(Ventas[[#This Row],[Código]]),"",VLOOKUP(Ventas[[#This Row],[Código]],Productos[],2,FALSE))</f>
        <v/>
      </c>
      <c r="D6929" t="str">
        <f>IF(ISBLANK(Ventas[[#This Row],[Código]]),"",VLOOKUP(Ventas[[#This Row],[Código]],Productos[],3,FALSE))</f>
        <v/>
      </c>
      <c r="E6929" s="22"/>
      <c r="F6929" s="1" t="str">
        <f>IF(ISBLANK(Ventas[[#This Row],[Código]]),"",VLOOKUP(Ventas[[#This Row],[Código]],Productos[],4,FALSE))</f>
        <v/>
      </c>
      <c r="G6929" s="1" t="str">
        <f>IF(ISBLANK(Ventas[[#This Row],[Código]]),"",VLOOKUP(Ventas[[#This Row],[Código]],Productos[],5,FALSE))</f>
        <v/>
      </c>
      <c r="H6929" s="23" t="str">
        <f>IF(ISBLANK(Ventas[[#This Row],[Código]]),"",Ventas[[#This Row],[Precio Unitario]]*Ventas[[#This Row],[Cantidad]])</f>
        <v/>
      </c>
      <c r="I6929" s="1" t="str">
        <f>IF(ISBLANK(Ventas[[#This Row],[Código]]),"",SUM(Ventas[[#This Row],[Monto]],I6928))</f>
        <v/>
      </c>
    </row>
    <row r="6930" spans="3:9" x14ac:dyDescent="0.25">
      <c r="C6930" t="str">
        <f>IF(ISBLANK(Ventas[[#This Row],[Código]]),"",VLOOKUP(Ventas[[#This Row],[Código]],Productos[],2,FALSE))</f>
        <v/>
      </c>
      <c r="D6930" t="str">
        <f>IF(ISBLANK(Ventas[[#This Row],[Código]]),"",VLOOKUP(Ventas[[#This Row],[Código]],Productos[],3,FALSE))</f>
        <v/>
      </c>
      <c r="E6930" s="22"/>
      <c r="F6930" s="1" t="str">
        <f>IF(ISBLANK(Ventas[[#This Row],[Código]]),"",VLOOKUP(Ventas[[#This Row],[Código]],Productos[],4,FALSE))</f>
        <v/>
      </c>
      <c r="G6930" s="1" t="str">
        <f>IF(ISBLANK(Ventas[[#This Row],[Código]]),"",VLOOKUP(Ventas[[#This Row],[Código]],Productos[],5,FALSE))</f>
        <v/>
      </c>
      <c r="H6930" s="23" t="str">
        <f>IF(ISBLANK(Ventas[[#This Row],[Código]]),"",Ventas[[#This Row],[Precio Unitario]]*Ventas[[#This Row],[Cantidad]])</f>
        <v/>
      </c>
      <c r="I6930" s="1" t="str">
        <f>IF(ISBLANK(Ventas[[#This Row],[Código]]),"",SUM(Ventas[[#This Row],[Monto]],I6929))</f>
        <v/>
      </c>
    </row>
    <row r="6931" spans="3:9" x14ac:dyDescent="0.25">
      <c r="C6931" t="str">
        <f>IF(ISBLANK(Ventas[[#This Row],[Código]]),"",VLOOKUP(Ventas[[#This Row],[Código]],Productos[],2,FALSE))</f>
        <v/>
      </c>
      <c r="D6931" t="str">
        <f>IF(ISBLANK(Ventas[[#This Row],[Código]]),"",VLOOKUP(Ventas[[#This Row],[Código]],Productos[],3,FALSE))</f>
        <v/>
      </c>
      <c r="E6931" s="22"/>
      <c r="F6931" s="1" t="str">
        <f>IF(ISBLANK(Ventas[[#This Row],[Código]]),"",VLOOKUP(Ventas[[#This Row],[Código]],Productos[],4,FALSE))</f>
        <v/>
      </c>
      <c r="G6931" s="1" t="str">
        <f>IF(ISBLANK(Ventas[[#This Row],[Código]]),"",VLOOKUP(Ventas[[#This Row],[Código]],Productos[],5,FALSE))</f>
        <v/>
      </c>
      <c r="H6931" s="23" t="str">
        <f>IF(ISBLANK(Ventas[[#This Row],[Código]]),"",Ventas[[#This Row],[Precio Unitario]]*Ventas[[#This Row],[Cantidad]])</f>
        <v/>
      </c>
      <c r="I6931" s="1" t="str">
        <f>IF(ISBLANK(Ventas[[#This Row],[Código]]),"",SUM(Ventas[[#This Row],[Monto]],I6930))</f>
        <v/>
      </c>
    </row>
    <row r="6932" spans="3:9" x14ac:dyDescent="0.25">
      <c r="C6932" t="str">
        <f>IF(ISBLANK(Ventas[[#This Row],[Código]]),"",VLOOKUP(Ventas[[#This Row],[Código]],Productos[],2,FALSE))</f>
        <v/>
      </c>
      <c r="D6932" t="str">
        <f>IF(ISBLANK(Ventas[[#This Row],[Código]]),"",VLOOKUP(Ventas[[#This Row],[Código]],Productos[],3,FALSE))</f>
        <v/>
      </c>
      <c r="E6932" s="22"/>
      <c r="F6932" s="1" t="str">
        <f>IF(ISBLANK(Ventas[[#This Row],[Código]]),"",VLOOKUP(Ventas[[#This Row],[Código]],Productos[],4,FALSE))</f>
        <v/>
      </c>
      <c r="G6932" s="1" t="str">
        <f>IF(ISBLANK(Ventas[[#This Row],[Código]]),"",VLOOKUP(Ventas[[#This Row],[Código]],Productos[],5,FALSE))</f>
        <v/>
      </c>
      <c r="H6932" s="23" t="str">
        <f>IF(ISBLANK(Ventas[[#This Row],[Código]]),"",Ventas[[#This Row],[Precio Unitario]]*Ventas[[#This Row],[Cantidad]])</f>
        <v/>
      </c>
      <c r="I6932" s="1" t="str">
        <f>IF(ISBLANK(Ventas[[#This Row],[Código]]),"",SUM(Ventas[[#This Row],[Monto]],I6931))</f>
        <v/>
      </c>
    </row>
    <row r="6933" spans="3:9" x14ac:dyDescent="0.25">
      <c r="C6933" t="str">
        <f>IF(ISBLANK(Ventas[[#This Row],[Código]]),"",VLOOKUP(Ventas[[#This Row],[Código]],Productos[],2,FALSE))</f>
        <v/>
      </c>
      <c r="D6933" t="str">
        <f>IF(ISBLANK(Ventas[[#This Row],[Código]]),"",VLOOKUP(Ventas[[#This Row],[Código]],Productos[],3,FALSE))</f>
        <v/>
      </c>
      <c r="E6933" s="22"/>
      <c r="F6933" s="1" t="str">
        <f>IF(ISBLANK(Ventas[[#This Row],[Código]]),"",VLOOKUP(Ventas[[#This Row],[Código]],Productos[],4,FALSE))</f>
        <v/>
      </c>
      <c r="G6933" s="1" t="str">
        <f>IF(ISBLANK(Ventas[[#This Row],[Código]]),"",VLOOKUP(Ventas[[#This Row],[Código]],Productos[],5,FALSE))</f>
        <v/>
      </c>
      <c r="H6933" s="23" t="str">
        <f>IF(ISBLANK(Ventas[[#This Row],[Código]]),"",Ventas[[#This Row],[Precio Unitario]]*Ventas[[#This Row],[Cantidad]])</f>
        <v/>
      </c>
      <c r="I6933" s="1" t="str">
        <f>IF(ISBLANK(Ventas[[#This Row],[Código]]),"",SUM(Ventas[[#This Row],[Monto]],I6932))</f>
        <v/>
      </c>
    </row>
    <row r="6934" spans="3:9" x14ac:dyDescent="0.25">
      <c r="C6934" t="str">
        <f>IF(ISBLANK(Ventas[[#This Row],[Código]]),"",VLOOKUP(Ventas[[#This Row],[Código]],Productos[],2,FALSE))</f>
        <v/>
      </c>
      <c r="D6934" t="str">
        <f>IF(ISBLANK(Ventas[[#This Row],[Código]]),"",VLOOKUP(Ventas[[#This Row],[Código]],Productos[],3,FALSE))</f>
        <v/>
      </c>
      <c r="E6934" s="22"/>
      <c r="F6934" s="1" t="str">
        <f>IF(ISBLANK(Ventas[[#This Row],[Código]]),"",VLOOKUP(Ventas[[#This Row],[Código]],Productos[],4,FALSE))</f>
        <v/>
      </c>
      <c r="G6934" s="1" t="str">
        <f>IF(ISBLANK(Ventas[[#This Row],[Código]]),"",VLOOKUP(Ventas[[#This Row],[Código]],Productos[],5,FALSE))</f>
        <v/>
      </c>
      <c r="H6934" s="23" t="str">
        <f>IF(ISBLANK(Ventas[[#This Row],[Código]]),"",Ventas[[#This Row],[Precio Unitario]]*Ventas[[#This Row],[Cantidad]])</f>
        <v/>
      </c>
      <c r="I6934" s="1" t="str">
        <f>IF(ISBLANK(Ventas[[#This Row],[Código]]),"",SUM(Ventas[[#This Row],[Monto]],I6933))</f>
        <v/>
      </c>
    </row>
    <row r="6935" spans="3:9" x14ac:dyDescent="0.25">
      <c r="C6935" t="str">
        <f>IF(ISBLANK(Ventas[[#This Row],[Código]]),"",VLOOKUP(Ventas[[#This Row],[Código]],Productos[],2,FALSE))</f>
        <v/>
      </c>
      <c r="D6935" t="str">
        <f>IF(ISBLANK(Ventas[[#This Row],[Código]]),"",VLOOKUP(Ventas[[#This Row],[Código]],Productos[],3,FALSE))</f>
        <v/>
      </c>
      <c r="E6935" s="22"/>
      <c r="F6935" s="1" t="str">
        <f>IF(ISBLANK(Ventas[[#This Row],[Código]]),"",VLOOKUP(Ventas[[#This Row],[Código]],Productos[],4,FALSE))</f>
        <v/>
      </c>
      <c r="G6935" s="1" t="str">
        <f>IF(ISBLANK(Ventas[[#This Row],[Código]]),"",VLOOKUP(Ventas[[#This Row],[Código]],Productos[],5,FALSE))</f>
        <v/>
      </c>
      <c r="H6935" s="23" t="str">
        <f>IF(ISBLANK(Ventas[[#This Row],[Código]]),"",Ventas[[#This Row],[Precio Unitario]]*Ventas[[#This Row],[Cantidad]])</f>
        <v/>
      </c>
      <c r="I6935" s="1" t="str">
        <f>IF(ISBLANK(Ventas[[#This Row],[Código]]),"",SUM(Ventas[[#This Row],[Monto]],I6934))</f>
        <v/>
      </c>
    </row>
    <row r="6936" spans="3:9" x14ac:dyDescent="0.25">
      <c r="C6936" t="str">
        <f>IF(ISBLANK(Ventas[[#This Row],[Código]]),"",VLOOKUP(Ventas[[#This Row],[Código]],Productos[],2,FALSE))</f>
        <v/>
      </c>
      <c r="D6936" t="str">
        <f>IF(ISBLANK(Ventas[[#This Row],[Código]]),"",VLOOKUP(Ventas[[#This Row],[Código]],Productos[],3,FALSE))</f>
        <v/>
      </c>
      <c r="E6936" s="22"/>
      <c r="F6936" s="1" t="str">
        <f>IF(ISBLANK(Ventas[[#This Row],[Código]]),"",VLOOKUP(Ventas[[#This Row],[Código]],Productos[],4,FALSE))</f>
        <v/>
      </c>
      <c r="G6936" s="1" t="str">
        <f>IF(ISBLANK(Ventas[[#This Row],[Código]]),"",VLOOKUP(Ventas[[#This Row],[Código]],Productos[],5,FALSE))</f>
        <v/>
      </c>
      <c r="H6936" s="23" t="str">
        <f>IF(ISBLANK(Ventas[[#This Row],[Código]]),"",Ventas[[#This Row],[Precio Unitario]]*Ventas[[#This Row],[Cantidad]])</f>
        <v/>
      </c>
      <c r="I6936" s="1" t="str">
        <f>IF(ISBLANK(Ventas[[#This Row],[Código]]),"",SUM(Ventas[[#This Row],[Monto]],I6935))</f>
        <v/>
      </c>
    </row>
    <row r="6937" spans="3:9" x14ac:dyDescent="0.25">
      <c r="C6937" t="str">
        <f>IF(ISBLANK(Ventas[[#This Row],[Código]]),"",VLOOKUP(Ventas[[#This Row],[Código]],Productos[],2,FALSE))</f>
        <v/>
      </c>
      <c r="D6937" t="str">
        <f>IF(ISBLANK(Ventas[[#This Row],[Código]]),"",VLOOKUP(Ventas[[#This Row],[Código]],Productos[],3,FALSE))</f>
        <v/>
      </c>
      <c r="E6937" s="22"/>
      <c r="F6937" s="1" t="str">
        <f>IF(ISBLANK(Ventas[[#This Row],[Código]]),"",VLOOKUP(Ventas[[#This Row],[Código]],Productos[],4,FALSE))</f>
        <v/>
      </c>
      <c r="G6937" s="1" t="str">
        <f>IF(ISBLANK(Ventas[[#This Row],[Código]]),"",VLOOKUP(Ventas[[#This Row],[Código]],Productos[],5,FALSE))</f>
        <v/>
      </c>
      <c r="H6937" s="23" t="str">
        <f>IF(ISBLANK(Ventas[[#This Row],[Código]]),"",Ventas[[#This Row],[Precio Unitario]]*Ventas[[#This Row],[Cantidad]])</f>
        <v/>
      </c>
      <c r="I6937" s="1" t="str">
        <f>IF(ISBLANK(Ventas[[#This Row],[Código]]),"",SUM(Ventas[[#This Row],[Monto]],I6936))</f>
        <v/>
      </c>
    </row>
    <row r="6938" spans="3:9" x14ac:dyDescent="0.25">
      <c r="C6938" t="str">
        <f>IF(ISBLANK(Ventas[[#This Row],[Código]]),"",VLOOKUP(Ventas[[#This Row],[Código]],Productos[],2,FALSE))</f>
        <v/>
      </c>
      <c r="D6938" t="str">
        <f>IF(ISBLANK(Ventas[[#This Row],[Código]]),"",VLOOKUP(Ventas[[#This Row],[Código]],Productos[],3,FALSE))</f>
        <v/>
      </c>
      <c r="E6938" s="22"/>
      <c r="F6938" s="1" t="str">
        <f>IF(ISBLANK(Ventas[[#This Row],[Código]]),"",VLOOKUP(Ventas[[#This Row],[Código]],Productos[],4,FALSE))</f>
        <v/>
      </c>
      <c r="G6938" s="1" t="str">
        <f>IF(ISBLANK(Ventas[[#This Row],[Código]]),"",VLOOKUP(Ventas[[#This Row],[Código]],Productos[],5,FALSE))</f>
        <v/>
      </c>
      <c r="H6938" s="23" t="str">
        <f>IF(ISBLANK(Ventas[[#This Row],[Código]]),"",Ventas[[#This Row],[Precio Unitario]]*Ventas[[#This Row],[Cantidad]])</f>
        <v/>
      </c>
      <c r="I6938" s="1" t="str">
        <f>IF(ISBLANK(Ventas[[#This Row],[Código]]),"",SUM(Ventas[[#This Row],[Monto]],I6937))</f>
        <v/>
      </c>
    </row>
    <row r="6939" spans="3:9" x14ac:dyDescent="0.25">
      <c r="C6939" t="str">
        <f>IF(ISBLANK(Ventas[[#This Row],[Código]]),"",VLOOKUP(Ventas[[#This Row],[Código]],Productos[],2,FALSE))</f>
        <v/>
      </c>
      <c r="D6939" t="str">
        <f>IF(ISBLANK(Ventas[[#This Row],[Código]]),"",VLOOKUP(Ventas[[#This Row],[Código]],Productos[],3,FALSE))</f>
        <v/>
      </c>
      <c r="E6939" s="22"/>
      <c r="F6939" s="1" t="str">
        <f>IF(ISBLANK(Ventas[[#This Row],[Código]]),"",VLOOKUP(Ventas[[#This Row],[Código]],Productos[],4,FALSE))</f>
        <v/>
      </c>
      <c r="G6939" s="1" t="str">
        <f>IF(ISBLANK(Ventas[[#This Row],[Código]]),"",VLOOKUP(Ventas[[#This Row],[Código]],Productos[],5,FALSE))</f>
        <v/>
      </c>
      <c r="H6939" s="23" t="str">
        <f>IF(ISBLANK(Ventas[[#This Row],[Código]]),"",Ventas[[#This Row],[Precio Unitario]]*Ventas[[#This Row],[Cantidad]])</f>
        <v/>
      </c>
      <c r="I6939" s="1" t="str">
        <f>IF(ISBLANK(Ventas[[#This Row],[Código]]),"",SUM(Ventas[[#This Row],[Monto]],I6938))</f>
        <v/>
      </c>
    </row>
    <row r="6940" spans="3:9" x14ac:dyDescent="0.25">
      <c r="C6940" t="str">
        <f>IF(ISBLANK(Ventas[[#This Row],[Código]]),"",VLOOKUP(Ventas[[#This Row],[Código]],Productos[],2,FALSE))</f>
        <v/>
      </c>
      <c r="D6940" t="str">
        <f>IF(ISBLANK(Ventas[[#This Row],[Código]]),"",VLOOKUP(Ventas[[#This Row],[Código]],Productos[],3,FALSE))</f>
        <v/>
      </c>
      <c r="E6940" s="22"/>
      <c r="F6940" s="1" t="str">
        <f>IF(ISBLANK(Ventas[[#This Row],[Código]]),"",VLOOKUP(Ventas[[#This Row],[Código]],Productos[],4,FALSE))</f>
        <v/>
      </c>
      <c r="G6940" s="1" t="str">
        <f>IF(ISBLANK(Ventas[[#This Row],[Código]]),"",VLOOKUP(Ventas[[#This Row],[Código]],Productos[],5,FALSE))</f>
        <v/>
      </c>
      <c r="H6940" s="23" t="str">
        <f>IF(ISBLANK(Ventas[[#This Row],[Código]]),"",Ventas[[#This Row],[Precio Unitario]]*Ventas[[#This Row],[Cantidad]])</f>
        <v/>
      </c>
      <c r="I6940" s="1" t="str">
        <f>IF(ISBLANK(Ventas[[#This Row],[Código]]),"",SUM(Ventas[[#This Row],[Monto]],I6939))</f>
        <v/>
      </c>
    </row>
    <row r="6941" spans="3:9" x14ac:dyDescent="0.25">
      <c r="C6941" t="str">
        <f>IF(ISBLANK(Ventas[[#This Row],[Código]]),"",VLOOKUP(Ventas[[#This Row],[Código]],Productos[],2,FALSE))</f>
        <v/>
      </c>
      <c r="D6941" t="str">
        <f>IF(ISBLANK(Ventas[[#This Row],[Código]]),"",VLOOKUP(Ventas[[#This Row],[Código]],Productos[],3,FALSE))</f>
        <v/>
      </c>
      <c r="E6941" s="22"/>
      <c r="F6941" s="1" t="str">
        <f>IF(ISBLANK(Ventas[[#This Row],[Código]]),"",VLOOKUP(Ventas[[#This Row],[Código]],Productos[],4,FALSE))</f>
        <v/>
      </c>
      <c r="G6941" s="1" t="str">
        <f>IF(ISBLANK(Ventas[[#This Row],[Código]]),"",VLOOKUP(Ventas[[#This Row],[Código]],Productos[],5,FALSE))</f>
        <v/>
      </c>
      <c r="H6941" s="23" t="str">
        <f>IF(ISBLANK(Ventas[[#This Row],[Código]]),"",Ventas[[#This Row],[Precio Unitario]]*Ventas[[#This Row],[Cantidad]])</f>
        <v/>
      </c>
      <c r="I6941" s="1" t="str">
        <f>IF(ISBLANK(Ventas[[#This Row],[Código]]),"",SUM(Ventas[[#This Row],[Monto]],I6940))</f>
        <v/>
      </c>
    </row>
    <row r="6942" spans="3:9" x14ac:dyDescent="0.25">
      <c r="C6942" t="str">
        <f>IF(ISBLANK(Ventas[[#This Row],[Código]]),"",VLOOKUP(Ventas[[#This Row],[Código]],Productos[],2,FALSE))</f>
        <v/>
      </c>
      <c r="D6942" t="str">
        <f>IF(ISBLANK(Ventas[[#This Row],[Código]]),"",VLOOKUP(Ventas[[#This Row],[Código]],Productos[],3,FALSE))</f>
        <v/>
      </c>
      <c r="E6942" s="22"/>
      <c r="F6942" s="1" t="str">
        <f>IF(ISBLANK(Ventas[[#This Row],[Código]]),"",VLOOKUP(Ventas[[#This Row],[Código]],Productos[],4,FALSE))</f>
        <v/>
      </c>
      <c r="G6942" s="1" t="str">
        <f>IF(ISBLANK(Ventas[[#This Row],[Código]]),"",VLOOKUP(Ventas[[#This Row],[Código]],Productos[],5,FALSE))</f>
        <v/>
      </c>
      <c r="H6942" s="23" t="str">
        <f>IF(ISBLANK(Ventas[[#This Row],[Código]]),"",Ventas[[#This Row],[Precio Unitario]]*Ventas[[#This Row],[Cantidad]])</f>
        <v/>
      </c>
      <c r="I6942" s="1" t="str">
        <f>IF(ISBLANK(Ventas[[#This Row],[Código]]),"",SUM(Ventas[[#This Row],[Monto]],I6941))</f>
        <v/>
      </c>
    </row>
    <row r="6943" spans="3:9" x14ac:dyDescent="0.25">
      <c r="C6943" t="str">
        <f>IF(ISBLANK(Ventas[[#This Row],[Código]]),"",VLOOKUP(Ventas[[#This Row],[Código]],Productos[],2,FALSE))</f>
        <v/>
      </c>
      <c r="D6943" t="str">
        <f>IF(ISBLANK(Ventas[[#This Row],[Código]]),"",VLOOKUP(Ventas[[#This Row],[Código]],Productos[],3,FALSE))</f>
        <v/>
      </c>
      <c r="E6943" s="22"/>
      <c r="F6943" s="1" t="str">
        <f>IF(ISBLANK(Ventas[[#This Row],[Código]]),"",VLOOKUP(Ventas[[#This Row],[Código]],Productos[],4,FALSE))</f>
        <v/>
      </c>
      <c r="G6943" s="1" t="str">
        <f>IF(ISBLANK(Ventas[[#This Row],[Código]]),"",VLOOKUP(Ventas[[#This Row],[Código]],Productos[],5,FALSE))</f>
        <v/>
      </c>
      <c r="H6943" s="23" t="str">
        <f>IF(ISBLANK(Ventas[[#This Row],[Código]]),"",Ventas[[#This Row],[Precio Unitario]]*Ventas[[#This Row],[Cantidad]])</f>
        <v/>
      </c>
      <c r="I6943" s="1" t="str">
        <f>IF(ISBLANK(Ventas[[#This Row],[Código]]),"",SUM(Ventas[[#This Row],[Monto]],I6942))</f>
        <v/>
      </c>
    </row>
    <row r="6944" spans="3:9" x14ac:dyDescent="0.25">
      <c r="C6944" t="str">
        <f>IF(ISBLANK(Ventas[[#This Row],[Código]]),"",VLOOKUP(Ventas[[#This Row],[Código]],Productos[],2,FALSE))</f>
        <v/>
      </c>
      <c r="D6944" t="str">
        <f>IF(ISBLANK(Ventas[[#This Row],[Código]]),"",VLOOKUP(Ventas[[#This Row],[Código]],Productos[],3,FALSE))</f>
        <v/>
      </c>
      <c r="E6944" s="22"/>
      <c r="F6944" s="1" t="str">
        <f>IF(ISBLANK(Ventas[[#This Row],[Código]]),"",VLOOKUP(Ventas[[#This Row],[Código]],Productos[],4,FALSE))</f>
        <v/>
      </c>
      <c r="G6944" s="1" t="str">
        <f>IF(ISBLANK(Ventas[[#This Row],[Código]]),"",VLOOKUP(Ventas[[#This Row],[Código]],Productos[],5,FALSE))</f>
        <v/>
      </c>
      <c r="H6944" s="23" t="str">
        <f>IF(ISBLANK(Ventas[[#This Row],[Código]]),"",Ventas[[#This Row],[Precio Unitario]]*Ventas[[#This Row],[Cantidad]])</f>
        <v/>
      </c>
      <c r="I6944" s="1" t="str">
        <f>IF(ISBLANK(Ventas[[#This Row],[Código]]),"",SUM(Ventas[[#This Row],[Monto]],I6943))</f>
        <v/>
      </c>
    </row>
    <row r="6945" spans="3:9" x14ac:dyDescent="0.25">
      <c r="C6945" t="str">
        <f>IF(ISBLANK(Ventas[[#This Row],[Código]]),"",VLOOKUP(Ventas[[#This Row],[Código]],Productos[],2,FALSE))</f>
        <v/>
      </c>
      <c r="D6945" t="str">
        <f>IF(ISBLANK(Ventas[[#This Row],[Código]]),"",VLOOKUP(Ventas[[#This Row],[Código]],Productos[],3,FALSE))</f>
        <v/>
      </c>
      <c r="E6945" s="22"/>
      <c r="F6945" s="1" t="str">
        <f>IF(ISBLANK(Ventas[[#This Row],[Código]]),"",VLOOKUP(Ventas[[#This Row],[Código]],Productos[],4,FALSE))</f>
        <v/>
      </c>
      <c r="G6945" s="1" t="str">
        <f>IF(ISBLANK(Ventas[[#This Row],[Código]]),"",VLOOKUP(Ventas[[#This Row],[Código]],Productos[],5,FALSE))</f>
        <v/>
      </c>
      <c r="H6945" s="23" t="str">
        <f>IF(ISBLANK(Ventas[[#This Row],[Código]]),"",Ventas[[#This Row],[Precio Unitario]]*Ventas[[#This Row],[Cantidad]])</f>
        <v/>
      </c>
      <c r="I6945" s="1" t="str">
        <f>IF(ISBLANK(Ventas[[#This Row],[Código]]),"",SUM(Ventas[[#This Row],[Monto]],I6944))</f>
        <v/>
      </c>
    </row>
    <row r="6946" spans="3:9" x14ac:dyDescent="0.25">
      <c r="C6946" t="str">
        <f>IF(ISBLANK(Ventas[[#This Row],[Código]]),"",VLOOKUP(Ventas[[#This Row],[Código]],Productos[],2,FALSE))</f>
        <v/>
      </c>
      <c r="D6946" t="str">
        <f>IF(ISBLANK(Ventas[[#This Row],[Código]]),"",VLOOKUP(Ventas[[#This Row],[Código]],Productos[],3,FALSE))</f>
        <v/>
      </c>
      <c r="E6946" s="22"/>
      <c r="F6946" s="1" t="str">
        <f>IF(ISBLANK(Ventas[[#This Row],[Código]]),"",VLOOKUP(Ventas[[#This Row],[Código]],Productos[],4,FALSE))</f>
        <v/>
      </c>
      <c r="G6946" s="1" t="str">
        <f>IF(ISBLANK(Ventas[[#This Row],[Código]]),"",VLOOKUP(Ventas[[#This Row],[Código]],Productos[],5,FALSE))</f>
        <v/>
      </c>
      <c r="H6946" s="23" t="str">
        <f>IF(ISBLANK(Ventas[[#This Row],[Código]]),"",Ventas[[#This Row],[Precio Unitario]]*Ventas[[#This Row],[Cantidad]])</f>
        <v/>
      </c>
      <c r="I6946" s="1" t="str">
        <f>IF(ISBLANK(Ventas[[#This Row],[Código]]),"",SUM(Ventas[[#This Row],[Monto]],I6945))</f>
        <v/>
      </c>
    </row>
    <row r="6947" spans="3:9" x14ac:dyDescent="0.25">
      <c r="C6947" t="str">
        <f>IF(ISBLANK(Ventas[[#This Row],[Código]]),"",VLOOKUP(Ventas[[#This Row],[Código]],Productos[],2,FALSE))</f>
        <v/>
      </c>
      <c r="D6947" t="str">
        <f>IF(ISBLANK(Ventas[[#This Row],[Código]]),"",VLOOKUP(Ventas[[#This Row],[Código]],Productos[],3,FALSE))</f>
        <v/>
      </c>
      <c r="E6947" s="22"/>
      <c r="F6947" s="1" t="str">
        <f>IF(ISBLANK(Ventas[[#This Row],[Código]]),"",VLOOKUP(Ventas[[#This Row],[Código]],Productos[],4,FALSE))</f>
        <v/>
      </c>
      <c r="G6947" s="1" t="str">
        <f>IF(ISBLANK(Ventas[[#This Row],[Código]]),"",VLOOKUP(Ventas[[#This Row],[Código]],Productos[],5,FALSE))</f>
        <v/>
      </c>
      <c r="H6947" s="23" t="str">
        <f>IF(ISBLANK(Ventas[[#This Row],[Código]]),"",Ventas[[#This Row],[Precio Unitario]]*Ventas[[#This Row],[Cantidad]])</f>
        <v/>
      </c>
      <c r="I6947" s="1" t="str">
        <f>IF(ISBLANK(Ventas[[#This Row],[Código]]),"",SUM(Ventas[[#This Row],[Monto]],I6946))</f>
        <v/>
      </c>
    </row>
    <row r="6948" spans="3:9" x14ac:dyDescent="0.25">
      <c r="C6948" t="str">
        <f>IF(ISBLANK(Ventas[[#This Row],[Código]]),"",VLOOKUP(Ventas[[#This Row],[Código]],Productos[],2,FALSE))</f>
        <v/>
      </c>
      <c r="D6948" t="str">
        <f>IF(ISBLANK(Ventas[[#This Row],[Código]]),"",VLOOKUP(Ventas[[#This Row],[Código]],Productos[],3,FALSE))</f>
        <v/>
      </c>
      <c r="E6948" s="22"/>
      <c r="F6948" s="1" t="str">
        <f>IF(ISBLANK(Ventas[[#This Row],[Código]]),"",VLOOKUP(Ventas[[#This Row],[Código]],Productos[],4,FALSE))</f>
        <v/>
      </c>
      <c r="G6948" s="1" t="str">
        <f>IF(ISBLANK(Ventas[[#This Row],[Código]]),"",VLOOKUP(Ventas[[#This Row],[Código]],Productos[],5,FALSE))</f>
        <v/>
      </c>
      <c r="H6948" s="23" t="str">
        <f>IF(ISBLANK(Ventas[[#This Row],[Código]]),"",Ventas[[#This Row],[Precio Unitario]]*Ventas[[#This Row],[Cantidad]])</f>
        <v/>
      </c>
      <c r="I6948" s="1" t="str">
        <f>IF(ISBLANK(Ventas[[#This Row],[Código]]),"",SUM(Ventas[[#This Row],[Monto]],I6947))</f>
        <v/>
      </c>
    </row>
    <row r="6949" spans="3:9" x14ac:dyDescent="0.25">
      <c r="C6949" t="str">
        <f>IF(ISBLANK(Ventas[[#This Row],[Código]]),"",VLOOKUP(Ventas[[#This Row],[Código]],Productos[],2,FALSE))</f>
        <v/>
      </c>
      <c r="D6949" t="str">
        <f>IF(ISBLANK(Ventas[[#This Row],[Código]]),"",VLOOKUP(Ventas[[#This Row],[Código]],Productos[],3,FALSE))</f>
        <v/>
      </c>
      <c r="E6949" s="22"/>
      <c r="F6949" s="1" t="str">
        <f>IF(ISBLANK(Ventas[[#This Row],[Código]]),"",VLOOKUP(Ventas[[#This Row],[Código]],Productos[],4,FALSE))</f>
        <v/>
      </c>
      <c r="G6949" s="1" t="str">
        <f>IF(ISBLANK(Ventas[[#This Row],[Código]]),"",VLOOKUP(Ventas[[#This Row],[Código]],Productos[],5,FALSE))</f>
        <v/>
      </c>
      <c r="H6949" s="23" t="str">
        <f>IF(ISBLANK(Ventas[[#This Row],[Código]]),"",Ventas[[#This Row],[Precio Unitario]]*Ventas[[#This Row],[Cantidad]])</f>
        <v/>
      </c>
      <c r="I6949" s="1" t="str">
        <f>IF(ISBLANK(Ventas[[#This Row],[Código]]),"",SUM(Ventas[[#This Row],[Monto]],I6948))</f>
        <v/>
      </c>
    </row>
    <row r="6950" spans="3:9" x14ac:dyDescent="0.25">
      <c r="C6950" t="str">
        <f>IF(ISBLANK(Ventas[[#This Row],[Código]]),"",VLOOKUP(Ventas[[#This Row],[Código]],Productos[],2,FALSE))</f>
        <v/>
      </c>
      <c r="D6950" t="str">
        <f>IF(ISBLANK(Ventas[[#This Row],[Código]]),"",VLOOKUP(Ventas[[#This Row],[Código]],Productos[],3,FALSE))</f>
        <v/>
      </c>
      <c r="E6950" s="22"/>
      <c r="F6950" s="1" t="str">
        <f>IF(ISBLANK(Ventas[[#This Row],[Código]]),"",VLOOKUP(Ventas[[#This Row],[Código]],Productos[],4,FALSE))</f>
        <v/>
      </c>
      <c r="G6950" s="1" t="str">
        <f>IF(ISBLANK(Ventas[[#This Row],[Código]]),"",VLOOKUP(Ventas[[#This Row],[Código]],Productos[],5,FALSE))</f>
        <v/>
      </c>
      <c r="H6950" s="23" t="str">
        <f>IF(ISBLANK(Ventas[[#This Row],[Código]]),"",Ventas[[#This Row],[Precio Unitario]]*Ventas[[#This Row],[Cantidad]])</f>
        <v/>
      </c>
      <c r="I6950" s="1" t="str">
        <f>IF(ISBLANK(Ventas[[#This Row],[Código]]),"",SUM(Ventas[[#This Row],[Monto]],I6949))</f>
        <v/>
      </c>
    </row>
    <row r="6951" spans="3:9" x14ac:dyDescent="0.25">
      <c r="C6951" t="str">
        <f>IF(ISBLANK(Ventas[[#This Row],[Código]]),"",VLOOKUP(Ventas[[#This Row],[Código]],Productos[],2,FALSE))</f>
        <v/>
      </c>
      <c r="D6951" t="str">
        <f>IF(ISBLANK(Ventas[[#This Row],[Código]]),"",VLOOKUP(Ventas[[#This Row],[Código]],Productos[],3,FALSE))</f>
        <v/>
      </c>
      <c r="E6951" s="22"/>
      <c r="F6951" s="1" t="str">
        <f>IF(ISBLANK(Ventas[[#This Row],[Código]]),"",VLOOKUP(Ventas[[#This Row],[Código]],Productos[],4,FALSE))</f>
        <v/>
      </c>
      <c r="G6951" s="1" t="str">
        <f>IF(ISBLANK(Ventas[[#This Row],[Código]]),"",VLOOKUP(Ventas[[#This Row],[Código]],Productos[],5,FALSE))</f>
        <v/>
      </c>
      <c r="H6951" s="23" t="str">
        <f>IF(ISBLANK(Ventas[[#This Row],[Código]]),"",Ventas[[#This Row],[Precio Unitario]]*Ventas[[#This Row],[Cantidad]])</f>
        <v/>
      </c>
      <c r="I6951" s="1" t="str">
        <f>IF(ISBLANK(Ventas[[#This Row],[Código]]),"",SUM(Ventas[[#This Row],[Monto]],I6950))</f>
        <v/>
      </c>
    </row>
    <row r="6952" spans="3:9" x14ac:dyDescent="0.25">
      <c r="C6952" t="str">
        <f>IF(ISBLANK(Ventas[[#This Row],[Código]]),"",VLOOKUP(Ventas[[#This Row],[Código]],Productos[],2,FALSE))</f>
        <v/>
      </c>
      <c r="D6952" t="str">
        <f>IF(ISBLANK(Ventas[[#This Row],[Código]]),"",VLOOKUP(Ventas[[#This Row],[Código]],Productos[],3,FALSE))</f>
        <v/>
      </c>
      <c r="E6952" s="22"/>
      <c r="F6952" s="1" t="str">
        <f>IF(ISBLANK(Ventas[[#This Row],[Código]]),"",VLOOKUP(Ventas[[#This Row],[Código]],Productos[],4,FALSE))</f>
        <v/>
      </c>
      <c r="G6952" s="1" t="str">
        <f>IF(ISBLANK(Ventas[[#This Row],[Código]]),"",VLOOKUP(Ventas[[#This Row],[Código]],Productos[],5,FALSE))</f>
        <v/>
      </c>
      <c r="H6952" s="23" t="str">
        <f>IF(ISBLANK(Ventas[[#This Row],[Código]]),"",Ventas[[#This Row],[Precio Unitario]]*Ventas[[#This Row],[Cantidad]])</f>
        <v/>
      </c>
      <c r="I6952" s="1" t="str">
        <f>IF(ISBLANK(Ventas[[#This Row],[Código]]),"",SUM(Ventas[[#This Row],[Monto]],I6951))</f>
        <v/>
      </c>
    </row>
    <row r="6953" spans="3:9" x14ac:dyDescent="0.25">
      <c r="C6953" t="str">
        <f>IF(ISBLANK(Ventas[[#This Row],[Código]]),"",VLOOKUP(Ventas[[#This Row],[Código]],Productos[],2,FALSE))</f>
        <v/>
      </c>
      <c r="D6953" t="str">
        <f>IF(ISBLANK(Ventas[[#This Row],[Código]]),"",VLOOKUP(Ventas[[#This Row],[Código]],Productos[],3,FALSE))</f>
        <v/>
      </c>
      <c r="E6953" s="22"/>
      <c r="F6953" s="1" t="str">
        <f>IF(ISBLANK(Ventas[[#This Row],[Código]]),"",VLOOKUP(Ventas[[#This Row],[Código]],Productos[],4,FALSE))</f>
        <v/>
      </c>
      <c r="G6953" s="1" t="str">
        <f>IF(ISBLANK(Ventas[[#This Row],[Código]]),"",VLOOKUP(Ventas[[#This Row],[Código]],Productos[],5,FALSE))</f>
        <v/>
      </c>
      <c r="H6953" s="23" t="str">
        <f>IF(ISBLANK(Ventas[[#This Row],[Código]]),"",Ventas[[#This Row],[Precio Unitario]]*Ventas[[#This Row],[Cantidad]])</f>
        <v/>
      </c>
      <c r="I6953" s="1" t="str">
        <f>IF(ISBLANK(Ventas[[#This Row],[Código]]),"",SUM(Ventas[[#This Row],[Monto]],I6952))</f>
        <v/>
      </c>
    </row>
    <row r="6954" spans="3:9" x14ac:dyDescent="0.25">
      <c r="C6954" t="str">
        <f>IF(ISBLANK(Ventas[[#This Row],[Código]]),"",VLOOKUP(Ventas[[#This Row],[Código]],Productos[],2,FALSE))</f>
        <v/>
      </c>
      <c r="D6954" t="str">
        <f>IF(ISBLANK(Ventas[[#This Row],[Código]]),"",VLOOKUP(Ventas[[#This Row],[Código]],Productos[],3,FALSE))</f>
        <v/>
      </c>
      <c r="E6954" s="22"/>
      <c r="F6954" s="1" t="str">
        <f>IF(ISBLANK(Ventas[[#This Row],[Código]]),"",VLOOKUP(Ventas[[#This Row],[Código]],Productos[],4,FALSE))</f>
        <v/>
      </c>
      <c r="G6954" s="1" t="str">
        <f>IF(ISBLANK(Ventas[[#This Row],[Código]]),"",VLOOKUP(Ventas[[#This Row],[Código]],Productos[],5,FALSE))</f>
        <v/>
      </c>
      <c r="H6954" s="23" t="str">
        <f>IF(ISBLANK(Ventas[[#This Row],[Código]]),"",Ventas[[#This Row],[Precio Unitario]]*Ventas[[#This Row],[Cantidad]])</f>
        <v/>
      </c>
      <c r="I6954" s="1" t="str">
        <f>IF(ISBLANK(Ventas[[#This Row],[Código]]),"",SUM(Ventas[[#This Row],[Monto]],I6953))</f>
        <v/>
      </c>
    </row>
    <row r="6955" spans="3:9" x14ac:dyDescent="0.25">
      <c r="C6955" t="str">
        <f>IF(ISBLANK(Ventas[[#This Row],[Código]]),"",VLOOKUP(Ventas[[#This Row],[Código]],Productos[],2,FALSE))</f>
        <v/>
      </c>
      <c r="D6955" t="str">
        <f>IF(ISBLANK(Ventas[[#This Row],[Código]]),"",VLOOKUP(Ventas[[#This Row],[Código]],Productos[],3,FALSE))</f>
        <v/>
      </c>
      <c r="E6955" s="22"/>
      <c r="F6955" s="1" t="str">
        <f>IF(ISBLANK(Ventas[[#This Row],[Código]]),"",VLOOKUP(Ventas[[#This Row],[Código]],Productos[],4,FALSE))</f>
        <v/>
      </c>
      <c r="G6955" s="1" t="str">
        <f>IF(ISBLANK(Ventas[[#This Row],[Código]]),"",VLOOKUP(Ventas[[#This Row],[Código]],Productos[],5,FALSE))</f>
        <v/>
      </c>
      <c r="H6955" s="23" t="str">
        <f>IF(ISBLANK(Ventas[[#This Row],[Código]]),"",Ventas[[#This Row],[Precio Unitario]]*Ventas[[#This Row],[Cantidad]])</f>
        <v/>
      </c>
      <c r="I6955" s="1" t="str">
        <f>IF(ISBLANK(Ventas[[#This Row],[Código]]),"",SUM(Ventas[[#This Row],[Monto]],I6954))</f>
        <v/>
      </c>
    </row>
    <row r="6956" spans="3:9" x14ac:dyDescent="0.25">
      <c r="C6956" t="str">
        <f>IF(ISBLANK(Ventas[[#This Row],[Código]]),"",VLOOKUP(Ventas[[#This Row],[Código]],Productos[],2,FALSE))</f>
        <v/>
      </c>
      <c r="D6956" t="str">
        <f>IF(ISBLANK(Ventas[[#This Row],[Código]]),"",VLOOKUP(Ventas[[#This Row],[Código]],Productos[],3,FALSE))</f>
        <v/>
      </c>
      <c r="E6956" s="22"/>
      <c r="F6956" s="1" t="str">
        <f>IF(ISBLANK(Ventas[[#This Row],[Código]]),"",VLOOKUP(Ventas[[#This Row],[Código]],Productos[],4,FALSE))</f>
        <v/>
      </c>
      <c r="G6956" s="1" t="str">
        <f>IF(ISBLANK(Ventas[[#This Row],[Código]]),"",VLOOKUP(Ventas[[#This Row],[Código]],Productos[],5,FALSE))</f>
        <v/>
      </c>
      <c r="H6956" s="23" t="str">
        <f>IF(ISBLANK(Ventas[[#This Row],[Código]]),"",Ventas[[#This Row],[Precio Unitario]]*Ventas[[#This Row],[Cantidad]])</f>
        <v/>
      </c>
      <c r="I6956" s="1" t="str">
        <f>IF(ISBLANK(Ventas[[#This Row],[Código]]),"",SUM(Ventas[[#This Row],[Monto]],I6955))</f>
        <v/>
      </c>
    </row>
    <row r="6957" spans="3:9" x14ac:dyDescent="0.25">
      <c r="C6957" t="str">
        <f>IF(ISBLANK(Ventas[[#This Row],[Código]]),"",VLOOKUP(Ventas[[#This Row],[Código]],Productos[],2,FALSE))</f>
        <v/>
      </c>
      <c r="D6957" t="str">
        <f>IF(ISBLANK(Ventas[[#This Row],[Código]]),"",VLOOKUP(Ventas[[#This Row],[Código]],Productos[],3,FALSE))</f>
        <v/>
      </c>
      <c r="E6957" s="22"/>
      <c r="F6957" s="1" t="str">
        <f>IF(ISBLANK(Ventas[[#This Row],[Código]]),"",VLOOKUP(Ventas[[#This Row],[Código]],Productos[],4,FALSE))</f>
        <v/>
      </c>
      <c r="G6957" s="1" t="str">
        <f>IF(ISBLANK(Ventas[[#This Row],[Código]]),"",VLOOKUP(Ventas[[#This Row],[Código]],Productos[],5,FALSE))</f>
        <v/>
      </c>
      <c r="H6957" s="23" t="str">
        <f>IF(ISBLANK(Ventas[[#This Row],[Código]]),"",Ventas[[#This Row],[Precio Unitario]]*Ventas[[#This Row],[Cantidad]])</f>
        <v/>
      </c>
      <c r="I6957" s="1" t="str">
        <f>IF(ISBLANK(Ventas[[#This Row],[Código]]),"",SUM(Ventas[[#This Row],[Monto]],I6956))</f>
        <v/>
      </c>
    </row>
    <row r="6958" spans="3:9" x14ac:dyDescent="0.25">
      <c r="C6958" t="str">
        <f>IF(ISBLANK(Ventas[[#This Row],[Código]]),"",VLOOKUP(Ventas[[#This Row],[Código]],Productos[],2,FALSE))</f>
        <v/>
      </c>
      <c r="D6958" t="str">
        <f>IF(ISBLANK(Ventas[[#This Row],[Código]]),"",VLOOKUP(Ventas[[#This Row],[Código]],Productos[],3,FALSE))</f>
        <v/>
      </c>
      <c r="E6958" s="22"/>
      <c r="F6958" s="1" t="str">
        <f>IF(ISBLANK(Ventas[[#This Row],[Código]]),"",VLOOKUP(Ventas[[#This Row],[Código]],Productos[],4,FALSE))</f>
        <v/>
      </c>
      <c r="G6958" s="1" t="str">
        <f>IF(ISBLANK(Ventas[[#This Row],[Código]]),"",VLOOKUP(Ventas[[#This Row],[Código]],Productos[],5,FALSE))</f>
        <v/>
      </c>
      <c r="H6958" s="23" t="str">
        <f>IF(ISBLANK(Ventas[[#This Row],[Código]]),"",Ventas[[#This Row],[Precio Unitario]]*Ventas[[#This Row],[Cantidad]])</f>
        <v/>
      </c>
      <c r="I6958" s="1" t="str">
        <f>IF(ISBLANK(Ventas[[#This Row],[Código]]),"",SUM(Ventas[[#This Row],[Monto]],I6957))</f>
        <v/>
      </c>
    </row>
    <row r="6959" spans="3:9" x14ac:dyDescent="0.25">
      <c r="C6959" t="str">
        <f>IF(ISBLANK(Ventas[[#This Row],[Código]]),"",VLOOKUP(Ventas[[#This Row],[Código]],Productos[],2,FALSE))</f>
        <v/>
      </c>
      <c r="D6959" t="str">
        <f>IF(ISBLANK(Ventas[[#This Row],[Código]]),"",VLOOKUP(Ventas[[#This Row],[Código]],Productos[],3,FALSE))</f>
        <v/>
      </c>
      <c r="E6959" s="22"/>
      <c r="F6959" s="1" t="str">
        <f>IF(ISBLANK(Ventas[[#This Row],[Código]]),"",VLOOKUP(Ventas[[#This Row],[Código]],Productos[],4,FALSE))</f>
        <v/>
      </c>
      <c r="G6959" s="1" t="str">
        <f>IF(ISBLANK(Ventas[[#This Row],[Código]]),"",VLOOKUP(Ventas[[#This Row],[Código]],Productos[],5,FALSE))</f>
        <v/>
      </c>
      <c r="H6959" s="23" t="str">
        <f>IF(ISBLANK(Ventas[[#This Row],[Código]]),"",Ventas[[#This Row],[Precio Unitario]]*Ventas[[#This Row],[Cantidad]])</f>
        <v/>
      </c>
      <c r="I6959" s="1" t="str">
        <f>IF(ISBLANK(Ventas[[#This Row],[Código]]),"",SUM(Ventas[[#This Row],[Monto]],I6958))</f>
        <v/>
      </c>
    </row>
    <row r="6960" spans="3:9" x14ac:dyDescent="0.25">
      <c r="C6960" t="str">
        <f>IF(ISBLANK(Ventas[[#This Row],[Código]]),"",VLOOKUP(Ventas[[#This Row],[Código]],Productos[],2,FALSE))</f>
        <v/>
      </c>
      <c r="D6960" t="str">
        <f>IF(ISBLANK(Ventas[[#This Row],[Código]]),"",VLOOKUP(Ventas[[#This Row],[Código]],Productos[],3,FALSE))</f>
        <v/>
      </c>
      <c r="E6960" s="22"/>
      <c r="F6960" s="1" t="str">
        <f>IF(ISBLANK(Ventas[[#This Row],[Código]]),"",VLOOKUP(Ventas[[#This Row],[Código]],Productos[],4,FALSE))</f>
        <v/>
      </c>
      <c r="G6960" s="1" t="str">
        <f>IF(ISBLANK(Ventas[[#This Row],[Código]]),"",VLOOKUP(Ventas[[#This Row],[Código]],Productos[],5,FALSE))</f>
        <v/>
      </c>
      <c r="H6960" s="23" t="str">
        <f>IF(ISBLANK(Ventas[[#This Row],[Código]]),"",Ventas[[#This Row],[Precio Unitario]]*Ventas[[#This Row],[Cantidad]])</f>
        <v/>
      </c>
      <c r="I6960" s="1" t="str">
        <f>IF(ISBLANK(Ventas[[#This Row],[Código]]),"",SUM(Ventas[[#This Row],[Monto]],I6959))</f>
        <v/>
      </c>
    </row>
    <row r="6961" spans="3:9" x14ac:dyDescent="0.25">
      <c r="C6961" t="str">
        <f>IF(ISBLANK(Ventas[[#This Row],[Código]]),"",VLOOKUP(Ventas[[#This Row],[Código]],Productos[],2,FALSE))</f>
        <v/>
      </c>
      <c r="D6961" t="str">
        <f>IF(ISBLANK(Ventas[[#This Row],[Código]]),"",VLOOKUP(Ventas[[#This Row],[Código]],Productos[],3,FALSE))</f>
        <v/>
      </c>
      <c r="E6961" s="22"/>
      <c r="F6961" s="1" t="str">
        <f>IF(ISBLANK(Ventas[[#This Row],[Código]]),"",VLOOKUP(Ventas[[#This Row],[Código]],Productos[],4,FALSE))</f>
        <v/>
      </c>
      <c r="G6961" s="1" t="str">
        <f>IF(ISBLANK(Ventas[[#This Row],[Código]]),"",VLOOKUP(Ventas[[#This Row],[Código]],Productos[],5,FALSE))</f>
        <v/>
      </c>
      <c r="H6961" s="23" t="str">
        <f>IF(ISBLANK(Ventas[[#This Row],[Código]]),"",Ventas[[#This Row],[Precio Unitario]]*Ventas[[#This Row],[Cantidad]])</f>
        <v/>
      </c>
      <c r="I6961" s="1" t="str">
        <f>IF(ISBLANK(Ventas[[#This Row],[Código]]),"",SUM(Ventas[[#This Row],[Monto]],I6960))</f>
        <v/>
      </c>
    </row>
    <row r="6962" spans="3:9" x14ac:dyDescent="0.25">
      <c r="C6962" t="str">
        <f>IF(ISBLANK(Ventas[[#This Row],[Código]]),"",VLOOKUP(Ventas[[#This Row],[Código]],Productos[],2,FALSE))</f>
        <v/>
      </c>
      <c r="D6962" t="str">
        <f>IF(ISBLANK(Ventas[[#This Row],[Código]]),"",VLOOKUP(Ventas[[#This Row],[Código]],Productos[],3,FALSE))</f>
        <v/>
      </c>
      <c r="E6962" s="22"/>
      <c r="F6962" s="1" t="str">
        <f>IF(ISBLANK(Ventas[[#This Row],[Código]]),"",VLOOKUP(Ventas[[#This Row],[Código]],Productos[],4,FALSE))</f>
        <v/>
      </c>
      <c r="G6962" s="1" t="str">
        <f>IF(ISBLANK(Ventas[[#This Row],[Código]]),"",VLOOKUP(Ventas[[#This Row],[Código]],Productos[],5,FALSE))</f>
        <v/>
      </c>
      <c r="H6962" s="23" t="str">
        <f>IF(ISBLANK(Ventas[[#This Row],[Código]]),"",Ventas[[#This Row],[Precio Unitario]]*Ventas[[#This Row],[Cantidad]])</f>
        <v/>
      </c>
      <c r="I6962" s="1" t="str">
        <f>IF(ISBLANK(Ventas[[#This Row],[Código]]),"",SUM(Ventas[[#This Row],[Monto]],I6961))</f>
        <v/>
      </c>
    </row>
    <row r="6963" spans="3:9" x14ac:dyDescent="0.25">
      <c r="C6963" t="str">
        <f>IF(ISBLANK(Ventas[[#This Row],[Código]]),"",VLOOKUP(Ventas[[#This Row],[Código]],Productos[],2,FALSE))</f>
        <v/>
      </c>
      <c r="D6963" t="str">
        <f>IF(ISBLANK(Ventas[[#This Row],[Código]]),"",VLOOKUP(Ventas[[#This Row],[Código]],Productos[],3,FALSE))</f>
        <v/>
      </c>
      <c r="E6963" s="22"/>
      <c r="F6963" s="1" t="str">
        <f>IF(ISBLANK(Ventas[[#This Row],[Código]]),"",VLOOKUP(Ventas[[#This Row],[Código]],Productos[],4,FALSE))</f>
        <v/>
      </c>
      <c r="G6963" s="1" t="str">
        <f>IF(ISBLANK(Ventas[[#This Row],[Código]]),"",VLOOKUP(Ventas[[#This Row],[Código]],Productos[],5,FALSE))</f>
        <v/>
      </c>
      <c r="H6963" s="23" t="str">
        <f>IF(ISBLANK(Ventas[[#This Row],[Código]]),"",Ventas[[#This Row],[Precio Unitario]]*Ventas[[#This Row],[Cantidad]])</f>
        <v/>
      </c>
      <c r="I6963" s="1" t="str">
        <f>IF(ISBLANK(Ventas[[#This Row],[Código]]),"",SUM(Ventas[[#This Row],[Monto]],I6962))</f>
        <v/>
      </c>
    </row>
    <row r="6964" spans="3:9" x14ac:dyDescent="0.25">
      <c r="C6964" t="str">
        <f>IF(ISBLANK(Ventas[[#This Row],[Código]]),"",VLOOKUP(Ventas[[#This Row],[Código]],Productos[],2,FALSE))</f>
        <v/>
      </c>
      <c r="D6964" t="str">
        <f>IF(ISBLANK(Ventas[[#This Row],[Código]]),"",VLOOKUP(Ventas[[#This Row],[Código]],Productos[],3,FALSE))</f>
        <v/>
      </c>
      <c r="E6964" s="22"/>
      <c r="F6964" s="1" t="str">
        <f>IF(ISBLANK(Ventas[[#This Row],[Código]]),"",VLOOKUP(Ventas[[#This Row],[Código]],Productos[],4,FALSE))</f>
        <v/>
      </c>
      <c r="G6964" s="1" t="str">
        <f>IF(ISBLANK(Ventas[[#This Row],[Código]]),"",VLOOKUP(Ventas[[#This Row],[Código]],Productos[],5,FALSE))</f>
        <v/>
      </c>
      <c r="H6964" s="23" t="str">
        <f>IF(ISBLANK(Ventas[[#This Row],[Código]]),"",Ventas[[#This Row],[Precio Unitario]]*Ventas[[#This Row],[Cantidad]])</f>
        <v/>
      </c>
      <c r="I6964" s="1" t="str">
        <f>IF(ISBLANK(Ventas[[#This Row],[Código]]),"",SUM(Ventas[[#This Row],[Monto]],I6963))</f>
        <v/>
      </c>
    </row>
    <row r="6965" spans="3:9" x14ac:dyDescent="0.25">
      <c r="C6965" t="str">
        <f>IF(ISBLANK(Ventas[[#This Row],[Código]]),"",VLOOKUP(Ventas[[#This Row],[Código]],Productos[],2,FALSE))</f>
        <v/>
      </c>
      <c r="D6965" t="str">
        <f>IF(ISBLANK(Ventas[[#This Row],[Código]]),"",VLOOKUP(Ventas[[#This Row],[Código]],Productos[],3,FALSE))</f>
        <v/>
      </c>
      <c r="E6965" s="22"/>
      <c r="F6965" s="1" t="str">
        <f>IF(ISBLANK(Ventas[[#This Row],[Código]]),"",VLOOKUP(Ventas[[#This Row],[Código]],Productos[],4,FALSE))</f>
        <v/>
      </c>
      <c r="G6965" s="1" t="str">
        <f>IF(ISBLANK(Ventas[[#This Row],[Código]]),"",VLOOKUP(Ventas[[#This Row],[Código]],Productos[],5,FALSE))</f>
        <v/>
      </c>
      <c r="H6965" s="23" t="str">
        <f>IF(ISBLANK(Ventas[[#This Row],[Código]]),"",Ventas[[#This Row],[Precio Unitario]]*Ventas[[#This Row],[Cantidad]])</f>
        <v/>
      </c>
      <c r="I6965" s="1" t="str">
        <f>IF(ISBLANK(Ventas[[#This Row],[Código]]),"",SUM(Ventas[[#This Row],[Monto]],I6964))</f>
        <v/>
      </c>
    </row>
    <row r="6966" spans="3:9" x14ac:dyDescent="0.25">
      <c r="C6966" t="str">
        <f>IF(ISBLANK(Ventas[[#This Row],[Código]]),"",VLOOKUP(Ventas[[#This Row],[Código]],Productos[],2,FALSE))</f>
        <v/>
      </c>
      <c r="D6966" t="str">
        <f>IF(ISBLANK(Ventas[[#This Row],[Código]]),"",VLOOKUP(Ventas[[#This Row],[Código]],Productos[],3,FALSE))</f>
        <v/>
      </c>
      <c r="E6966" s="22"/>
      <c r="F6966" s="1" t="str">
        <f>IF(ISBLANK(Ventas[[#This Row],[Código]]),"",VLOOKUP(Ventas[[#This Row],[Código]],Productos[],4,FALSE))</f>
        <v/>
      </c>
      <c r="G6966" s="1" t="str">
        <f>IF(ISBLANK(Ventas[[#This Row],[Código]]),"",VLOOKUP(Ventas[[#This Row],[Código]],Productos[],5,FALSE))</f>
        <v/>
      </c>
      <c r="H6966" s="23" t="str">
        <f>IF(ISBLANK(Ventas[[#This Row],[Código]]),"",Ventas[[#This Row],[Precio Unitario]]*Ventas[[#This Row],[Cantidad]])</f>
        <v/>
      </c>
      <c r="I6966" s="1" t="str">
        <f>IF(ISBLANK(Ventas[[#This Row],[Código]]),"",SUM(Ventas[[#This Row],[Monto]],I6965))</f>
        <v/>
      </c>
    </row>
    <row r="6967" spans="3:9" x14ac:dyDescent="0.25">
      <c r="C6967" t="str">
        <f>IF(ISBLANK(Ventas[[#This Row],[Código]]),"",VLOOKUP(Ventas[[#This Row],[Código]],Productos[],2,FALSE))</f>
        <v/>
      </c>
      <c r="D6967" t="str">
        <f>IF(ISBLANK(Ventas[[#This Row],[Código]]),"",VLOOKUP(Ventas[[#This Row],[Código]],Productos[],3,FALSE))</f>
        <v/>
      </c>
      <c r="E6967" s="22"/>
      <c r="F6967" s="1" t="str">
        <f>IF(ISBLANK(Ventas[[#This Row],[Código]]),"",VLOOKUP(Ventas[[#This Row],[Código]],Productos[],4,FALSE))</f>
        <v/>
      </c>
      <c r="G6967" s="1" t="str">
        <f>IF(ISBLANK(Ventas[[#This Row],[Código]]),"",VLOOKUP(Ventas[[#This Row],[Código]],Productos[],5,FALSE))</f>
        <v/>
      </c>
      <c r="H6967" s="23" t="str">
        <f>IF(ISBLANK(Ventas[[#This Row],[Código]]),"",Ventas[[#This Row],[Precio Unitario]]*Ventas[[#This Row],[Cantidad]])</f>
        <v/>
      </c>
      <c r="I6967" s="1" t="str">
        <f>IF(ISBLANK(Ventas[[#This Row],[Código]]),"",SUM(Ventas[[#This Row],[Monto]],I6966))</f>
        <v/>
      </c>
    </row>
    <row r="6968" spans="3:9" x14ac:dyDescent="0.25">
      <c r="C6968" t="str">
        <f>IF(ISBLANK(Ventas[[#This Row],[Código]]),"",VLOOKUP(Ventas[[#This Row],[Código]],Productos[],2,FALSE))</f>
        <v/>
      </c>
      <c r="D6968" t="str">
        <f>IF(ISBLANK(Ventas[[#This Row],[Código]]),"",VLOOKUP(Ventas[[#This Row],[Código]],Productos[],3,FALSE))</f>
        <v/>
      </c>
      <c r="E6968" s="22"/>
      <c r="F6968" s="1" t="str">
        <f>IF(ISBLANK(Ventas[[#This Row],[Código]]),"",VLOOKUP(Ventas[[#This Row],[Código]],Productos[],4,FALSE))</f>
        <v/>
      </c>
      <c r="G6968" s="1" t="str">
        <f>IF(ISBLANK(Ventas[[#This Row],[Código]]),"",VLOOKUP(Ventas[[#This Row],[Código]],Productos[],5,FALSE))</f>
        <v/>
      </c>
      <c r="H6968" s="23" t="str">
        <f>IF(ISBLANK(Ventas[[#This Row],[Código]]),"",Ventas[[#This Row],[Precio Unitario]]*Ventas[[#This Row],[Cantidad]])</f>
        <v/>
      </c>
      <c r="I6968" s="1" t="str">
        <f>IF(ISBLANK(Ventas[[#This Row],[Código]]),"",SUM(Ventas[[#This Row],[Monto]],I6967))</f>
        <v/>
      </c>
    </row>
    <row r="6969" spans="3:9" x14ac:dyDescent="0.25">
      <c r="C6969" t="str">
        <f>IF(ISBLANK(Ventas[[#This Row],[Código]]),"",VLOOKUP(Ventas[[#This Row],[Código]],Productos[],2,FALSE))</f>
        <v/>
      </c>
      <c r="D6969" t="str">
        <f>IF(ISBLANK(Ventas[[#This Row],[Código]]),"",VLOOKUP(Ventas[[#This Row],[Código]],Productos[],3,FALSE))</f>
        <v/>
      </c>
      <c r="E6969" s="22"/>
      <c r="F6969" s="1" t="str">
        <f>IF(ISBLANK(Ventas[[#This Row],[Código]]),"",VLOOKUP(Ventas[[#This Row],[Código]],Productos[],4,FALSE))</f>
        <v/>
      </c>
      <c r="G6969" s="1" t="str">
        <f>IF(ISBLANK(Ventas[[#This Row],[Código]]),"",VLOOKUP(Ventas[[#This Row],[Código]],Productos[],5,FALSE))</f>
        <v/>
      </c>
      <c r="H6969" s="23" t="str">
        <f>IF(ISBLANK(Ventas[[#This Row],[Código]]),"",Ventas[[#This Row],[Precio Unitario]]*Ventas[[#This Row],[Cantidad]])</f>
        <v/>
      </c>
      <c r="I6969" s="1" t="str">
        <f>IF(ISBLANK(Ventas[[#This Row],[Código]]),"",SUM(Ventas[[#This Row],[Monto]],I6968))</f>
        <v/>
      </c>
    </row>
    <row r="6970" spans="3:9" x14ac:dyDescent="0.25">
      <c r="C6970" t="str">
        <f>IF(ISBLANK(Ventas[[#This Row],[Código]]),"",VLOOKUP(Ventas[[#This Row],[Código]],Productos[],2,FALSE))</f>
        <v/>
      </c>
      <c r="D6970" t="str">
        <f>IF(ISBLANK(Ventas[[#This Row],[Código]]),"",VLOOKUP(Ventas[[#This Row],[Código]],Productos[],3,FALSE))</f>
        <v/>
      </c>
      <c r="E6970" s="22"/>
      <c r="F6970" s="1" t="str">
        <f>IF(ISBLANK(Ventas[[#This Row],[Código]]),"",VLOOKUP(Ventas[[#This Row],[Código]],Productos[],4,FALSE))</f>
        <v/>
      </c>
      <c r="G6970" s="1" t="str">
        <f>IF(ISBLANK(Ventas[[#This Row],[Código]]),"",VLOOKUP(Ventas[[#This Row],[Código]],Productos[],5,FALSE))</f>
        <v/>
      </c>
      <c r="H6970" s="23" t="str">
        <f>IF(ISBLANK(Ventas[[#This Row],[Código]]),"",Ventas[[#This Row],[Precio Unitario]]*Ventas[[#This Row],[Cantidad]])</f>
        <v/>
      </c>
      <c r="I6970" s="1" t="str">
        <f>IF(ISBLANK(Ventas[[#This Row],[Código]]),"",SUM(Ventas[[#This Row],[Monto]],I6969))</f>
        <v/>
      </c>
    </row>
    <row r="6971" spans="3:9" x14ac:dyDescent="0.25">
      <c r="C6971" t="str">
        <f>IF(ISBLANK(Ventas[[#This Row],[Código]]),"",VLOOKUP(Ventas[[#This Row],[Código]],Productos[],2,FALSE))</f>
        <v/>
      </c>
      <c r="D6971" t="str">
        <f>IF(ISBLANK(Ventas[[#This Row],[Código]]),"",VLOOKUP(Ventas[[#This Row],[Código]],Productos[],3,FALSE))</f>
        <v/>
      </c>
      <c r="E6971" s="22"/>
      <c r="F6971" s="1" t="str">
        <f>IF(ISBLANK(Ventas[[#This Row],[Código]]),"",VLOOKUP(Ventas[[#This Row],[Código]],Productos[],4,FALSE))</f>
        <v/>
      </c>
      <c r="G6971" s="1" t="str">
        <f>IF(ISBLANK(Ventas[[#This Row],[Código]]),"",VLOOKUP(Ventas[[#This Row],[Código]],Productos[],5,FALSE))</f>
        <v/>
      </c>
      <c r="H6971" s="23" t="str">
        <f>IF(ISBLANK(Ventas[[#This Row],[Código]]),"",Ventas[[#This Row],[Precio Unitario]]*Ventas[[#This Row],[Cantidad]])</f>
        <v/>
      </c>
      <c r="I6971" s="1" t="str">
        <f>IF(ISBLANK(Ventas[[#This Row],[Código]]),"",SUM(Ventas[[#This Row],[Monto]],I6970))</f>
        <v/>
      </c>
    </row>
    <row r="6972" spans="3:9" x14ac:dyDescent="0.25">
      <c r="C6972" t="str">
        <f>IF(ISBLANK(Ventas[[#This Row],[Código]]),"",VLOOKUP(Ventas[[#This Row],[Código]],Productos[],2,FALSE))</f>
        <v/>
      </c>
      <c r="D6972" t="str">
        <f>IF(ISBLANK(Ventas[[#This Row],[Código]]),"",VLOOKUP(Ventas[[#This Row],[Código]],Productos[],3,FALSE))</f>
        <v/>
      </c>
      <c r="E6972" s="22"/>
      <c r="F6972" s="1" t="str">
        <f>IF(ISBLANK(Ventas[[#This Row],[Código]]),"",VLOOKUP(Ventas[[#This Row],[Código]],Productos[],4,FALSE))</f>
        <v/>
      </c>
      <c r="G6972" s="1" t="str">
        <f>IF(ISBLANK(Ventas[[#This Row],[Código]]),"",VLOOKUP(Ventas[[#This Row],[Código]],Productos[],5,FALSE))</f>
        <v/>
      </c>
      <c r="H6972" s="23" t="str">
        <f>IF(ISBLANK(Ventas[[#This Row],[Código]]),"",Ventas[[#This Row],[Precio Unitario]]*Ventas[[#This Row],[Cantidad]])</f>
        <v/>
      </c>
      <c r="I6972" s="1" t="str">
        <f>IF(ISBLANK(Ventas[[#This Row],[Código]]),"",SUM(Ventas[[#This Row],[Monto]],I6971))</f>
        <v/>
      </c>
    </row>
    <row r="6973" spans="3:9" x14ac:dyDescent="0.25">
      <c r="C6973" t="str">
        <f>IF(ISBLANK(Ventas[[#This Row],[Código]]),"",VLOOKUP(Ventas[[#This Row],[Código]],Productos[],2,FALSE))</f>
        <v/>
      </c>
      <c r="D6973" t="str">
        <f>IF(ISBLANK(Ventas[[#This Row],[Código]]),"",VLOOKUP(Ventas[[#This Row],[Código]],Productos[],3,FALSE))</f>
        <v/>
      </c>
      <c r="E6973" s="22"/>
      <c r="F6973" s="1" t="str">
        <f>IF(ISBLANK(Ventas[[#This Row],[Código]]),"",VLOOKUP(Ventas[[#This Row],[Código]],Productos[],4,FALSE))</f>
        <v/>
      </c>
      <c r="G6973" s="1" t="str">
        <f>IF(ISBLANK(Ventas[[#This Row],[Código]]),"",VLOOKUP(Ventas[[#This Row],[Código]],Productos[],5,FALSE))</f>
        <v/>
      </c>
      <c r="H6973" s="23" t="str">
        <f>IF(ISBLANK(Ventas[[#This Row],[Código]]),"",Ventas[[#This Row],[Precio Unitario]]*Ventas[[#This Row],[Cantidad]])</f>
        <v/>
      </c>
      <c r="I6973" s="1" t="str">
        <f>IF(ISBLANK(Ventas[[#This Row],[Código]]),"",SUM(Ventas[[#This Row],[Monto]],I6972))</f>
        <v/>
      </c>
    </row>
    <row r="6974" spans="3:9" x14ac:dyDescent="0.25">
      <c r="C6974" t="str">
        <f>IF(ISBLANK(Ventas[[#This Row],[Código]]),"",VLOOKUP(Ventas[[#This Row],[Código]],Productos[],2,FALSE))</f>
        <v/>
      </c>
      <c r="D6974" t="str">
        <f>IF(ISBLANK(Ventas[[#This Row],[Código]]),"",VLOOKUP(Ventas[[#This Row],[Código]],Productos[],3,FALSE))</f>
        <v/>
      </c>
      <c r="E6974" s="22"/>
      <c r="F6974" s="1" t="str">
        <f>IF(ISBLANK(Ventas[[#This Row],[Código]]),"",VLOOKUP(Ventas[[#This Row],[Código]],Productos[],4,FALSE))</f>
        <v/>
      </c>
      <c r="G6974" s="1" t="str">
        <f>IF(ISBLANK(Ventas[[#This Row],[Código]]),"",VLOOKUP(Ventas[[#This Row],[Código]],Productos[],5,FALSE))</f>
        <v/>
      </c>
      <c r="H6974" s="23" t="str">
        <f>IF(ISBLANK(Ventas[[#This Row],[Código]]),"",Ventas[[#This Row],[Precio Unitario]]*Ventas[[#This Row],[Cantidad]])</f>
        <v/>
      </c>
      <c r="I6974" s="1" t="str">
        <f>IF(ISBLANK(Ventas[[#This Row],[Código]]),"",SUM(Ventas[[#This Row],[Monto]],I6973))</f>
        <v/>
      </c>
    </row>
    <row r="6975" spans="3:9" x14ac:dyDescent="0.25">
      <c r="C6975" t="str">
        <f>IF(ISBLANK(Ventas[[#This Row],[Código]]),"",VLOOKUP(Ventas[[#This Row],[Código]],Productos[],2,FALSE))</f>
        <v/>
      </c>
      <c r="D6975" t="str">
        <f>IF(ISBLANK(Ventas[[#This Row],[Código]]),"",VLOOKUP(Ventas[[#This Row],[Código]],Productos[],3,FALSE))</f>
        <v/>
      </c>
      <c r="E6975" s="22"/>
      <c r="F6975" s="1" t="str">
        <f>IF(ISBLANK(Ventas[[#This Row],[Código]]),"",VLOOKUP(Ventas[[#This Row],[Código]],Productos[],4,FALSE))</f>
        <v/>
      </c>
      <c r="G6975" s="1" t="str">
        <f>IF(ISBLANK(Ventas[[#This Row],[Código]]),"",VLOOKUP(Ventas[[#This Row],[Código]],Productos[],5,FALSE))</f>
        <v/>
      </c>
      <c r="H6975" s="23" t="str">
        <f>IF(ISBLANK(Ventas[[#This Row],[Código]]),"",Ventas[[#This Row],[Precio Unitario]]*Ventas[[#This Row],[Cantidad]])</f>
        <v/>
      </c>
      <c r="I6975" s="1" t="str">
        <f>IF(ISBLANK(Ventas[[#This Row],[Código]]),"",SUM(Ventas[[#This Row],[Monto]],I6974))</f>
        <v/>
      </c>
    </row>
    <row r="6976" spans="3:9" x14ac:dyDescent="0.25">
      <c r="C6976" t="str">
        <f>IF(ISBLANK(Ventas[[#This Row],[Código]]),"",VLOOKUP(Ventas[[#This Row],[Código]],Productos[],2,FALSE))</f>
        <v/>
      </c>
      <c r="D6976" t="str">
        <f>IF(ISBLANK(Ventas[[#This Row],[Código]]),"",VLOOKUP(Ventas[[#This Row],[Código]],Productos[],3,FALSE))</f>
        <v/>
      </c>
      <c r="E6976" s="22"/>
      <c r="F6976" s="1" t="str">
        <f>IF(ISBLANK(Ventas[[#This Row],[Código]]),"",VLOOKUP(Ventas[[#This Row],[Código]],Productos[],4,FALSE))</f>
        <v/>
      </c>
      <c r="G6976" s="1" t="str">
        <f>IF(ISBLANK(Ventas[[#This Row],[Código]]),"",VLOOKUP(Ventas[[#This Row],[Código]],Productos[],5,FALSE))</f>
        <v/>
      </c>
      <c r="H6976" s="23" t="str">
        <f>IF(ISBLANK(Ventas[[#This Row],[Código]]),"",Ventas[[#This Row],[Precio Unitario]]*Ventas[[#This Row],[Cantidad]])</f>
        <v/>
      </c>
      <c r="I6976" s="1" t="str">
        <f>IF(ISBLANK(Ventas[[#This Row],[Código]]),"",SUM(Ventas[[#This Row],[Monto]],I6975))</f>
        <v/>
      </c>
    </row>
    <row r="6977" spans="3:9" x14ac:dyDescent="0.25">
      <c r="C6977" t="str">
        <f>IF(ISBLANK(Ventas[[#This Row],[Código]]),"",VLOOKUP(Ventas[[#This Row],[Código]],Productos[],2,FALSE))</f>
        <v/>
      </c>
      <c r="D6977" t="str">
        <f>IF(ISBLANK(Ventas[[#This Row],[Código]]),"",VLOOKUP(Ventas[[#This Row],[Código]],Productos[],3,FALSE))</f>
        <v/>
      </c>
      <c r="E6977" s="22"/>
      <c r="F6977" s="1" t="str">
        <f>IF(ISBLANK(Ventas[[#This Row],[Código]]),"",VLOOKUP(Ventas[[#This Row],[Código]],Productos[],4,FALSE))</f>
        <v/>
      </c>
      <c r="G6977" s="1" t="str">
        <f>IF(ISBLANK(Ventas[[#This Row],[Código]]),"",VLOOKUP(Ventas[[#This Row],[Código]],Productos[],5,FALSE))</f>
        <v/>
      </c>
      <c r="H6977" s="23" t="str">
        <f>IF(ISBLANK(Ventas[[#This Row],[Código]]),"",Ventas[[#This Row],[Precio Unitario]]*Ventas[[#This Row],[Cantidad]])</f>
        <v/>
      </c>
      <c r="I6977" s="1" t="str">
        <f>IF(ISBLANK(Ventas[[#This Row],[Código]]),"",SUM(Ventas[[#This Row],[Monto]],I6976))</f>
        <v/>
      </c>
    </row>
    <row r="6978" spans="3:9" x14ac:dyDescent="0.25">
      <c r="C6978" t="str">
        <f>IF(ISBLANK(Ventas[[#This Row],[Código]]),"",VLOOKUP(Ventas[[#This Row],[Código]],Productos[],2,FALSE))</f>
        <v/>
      </c>
      <c r="D6978" t="str">
        <f>IF(ISBLANK(Ventas[[#This Row],[Código]]),"",VLOOKUP(Ventas[[#This Row],[Código]],Productos[],3,FALSE))</f>
        <v/>
      </c>
      <c r="E6978" s="22"/>
      <c r="F6978" s="1" t="str">
        <f>IF(ISBLANK(Ventas[[#This Row],[Código]]),"",VLOOKUP(Ventas[[#This Row],[Código]],Productos[],4,FALSE))</f>
        <v/>
      </c>
      <c r="G6978" s="1" t="str">
        <f>IF(ISBLANK(Ventas[[#This Row],[Código]]),"",VLOOKUP(Ventas[[#This Row],[Código]],Productos[],5,FALSE))</f>
        <v/>
      </c>
      <c r="H6978" s="23" t="str">
        <f>IF(ISBLANK(Ventas[[#This Row],[Código]]),"",Ventas[[#This Row],[Precio Unitario]]*Ventas[[#This Row],[Cantidad]])</f>
        <v/>
      </c>
      <c r="I6978" s="1" t="str">
        <f>IF(ISBLANK(Ventas[[#This Row],[Código]]),"",SUM(Ventas[[#This Row],[Monto]],I6977))</f>
        <v/>
      </c>
    </row>
    <row r="6979" spans="3:9" x14ac:dyDescent="0.25">
      <c r="C6979" t="str">
        <f>IF(ISBLANK(Ventas[[#This Row],[Código]]),"",VLOOKUP(Ventas[[#This Row],[Código]],Productos[],2,FALSE))</f>
        <v/>
      </c>
      <c r="D6979" t="str">
        <f>IF(ISBLANK(Ventas[[#This Row],[Código]]),"",VLOOKUP(Ventas[[#This Row],[Código]],Productos[],3,FALSE))</f>
        <v/>
      </c>
      <c r="E6979" s="22"/>
      <c r="F6979" s="1" t="str">
        <f>IF(ISBLANK(Ventas[[#This Row],[Código]]),"",VLOOKUP(Ventas[[#This Row],[Código]],Productos[],4,FALSE))</f>
        <v/>
      </c>
      <c r="G6979" s="1" t="str">
        <f>IF(ISBLANK(Ventas[[#This Row],[Código]]),"",VLOOKUP(Ventas[[#This Row],[Código]],Productos[],5,FALSE))</f>
        <v/>
      </c>
      <c r="H6979" s="23" t="str">
        <f>IF(ISBLANK(Ventas[[#This Row],[Código]]),"",Ventas[[#This Row],[Precio Unitario]]*Ventas[[#This Row],[Cantidad]])</f>
        <v/>
      </c>
      <c r="I6979" s="1" t="str">
        <f>IF(ISBLANK(Ventas[[#This Row],[Código]]),"",SUM(Ventas[[#This Row],[Monto]],I6978))</f>
        <v/>
      </c>
    </row>
    <row r="6980" spans="3:9" x14ac:dyDescent="0.25">
      <c r="C6980" t="str">
        <f>IF(ISBLANK(Ventas[[#This Row],[Código]]),"",VLOOKUP(Ventas[[#This Row],[Código]],Productos[],2,FALSE))</f>
        <v/>
      </c>
      <c r="D6980" t="str">
        <f>IF(ISBLANK(Ventas[[#This Row],[Código]]),"",VLOOKUP(Ventas[[#This Row],[Código]],Productos[],3,FALSE))</f>
        <v/>
      </c>
      <c r="E6980" s="22"/>
      <c r="F6980" s="1" t="str">
        <f>IF(ISBLANK(Ventas[[#This Row],[Código]]),"",VLOOKUP(Ventas[[#This Row],[Código]],Productos[],4,FALSE))</f>
        <v/>
      </c>
      <c r="G6980" s="1" t="str">
        <f>IF(ISBLANK(Ventas[[#This Row],[Código]]),"",VLOOKUP(Ventas[[#This Row],[Código]],Productos[],5,FALSE))</f>
        <v/>
      </c>
      <c r="H6980" s="23" t="str">
        <f>IF(ISBLANK(Ventas[[#This Row],[Código]]),"",Ventas[[#This Row],[Precio Unitario]]*Ventas[[#This Row],[Cantidad]])</f>
        <v/>
      </c>
      <c r="I6980" s="1" t="str">
        <f>IF(ISBLANK(Ventas[[#This Row],[Código]]),"",SUM(Ventas[[#This Row],[Monto]],I6979))</f>
        <v/>
      </c>
    </row>
    <row r="6981" spans="3:9" x14ac:dyDescent="0.25">
      <c r="C6981" t="str">
        <f>IF(ISBLANK(Ventas[[#This Row],[Código]]),"",VLOOKUP(Ventas[[#This Row],[Código]],Productos[],2,FALSE))</f>
        <v/>
      </c>
      <c r="D6981" t="str">
        <f>IF(ISBLANK(Ventas[[#This Row],[Código]]),"",VLOOKUP(Ventas[[#This Row],[Código]],Productos[],3,FALSE))</f>
        <v/>
      </c>
      <c r="E6981" s="22"/>
      <c r="F6981" s="1" t="str">
        <f>IF(ISBLANK(Ventas[[#This Row],[Código]]),"",VLOOKUP(Ventas[[#This Row],[Código]],Productos[],4,FALSE))</f>
        <v/>
      </c>
      <c r="G6981" s="1" t="str">
        <f>IF(ISBLANK(Ventas[[#This Row],[Código]]),"",VLOOKUP(Ventas[[#This Row],[Código]],Productos[],5,FALSE))</f>
        <v/>
      </c>
      <c r="H6981" s="23" t="str">
        <f>IF(ISBLANK(Ventas[[#This Row],[Código]]),"",Ventas[[#This Row],[Precio Unitario]]*Ventas[[#This Row],[Cantidad]])</f>
        <v/>
      </c>
      <c r="I6981" s="1" t="str">
        <f>IF(ISBLANK(Ventas[[#This Row],[Código]]),"",SUM(Ventas[[#This Row],[Monto]],I6980))</f>
        <v/>
      </c>
    </row>
    <row r="6982" spans="3:9" x14ac:dyDescent="0.25">
      <c r="C6982" t="str">
        <f>IF(ISBLANK(Ventas[[#This Row],[Código]]),"",VLOOKUP(Ventas[[#This Row],[Código]],Productos[],2,FALSE))</f>
        <v/>
      </c>
      <c r="D6982" t="str">
        <f>IF(ISBLANK(Ventas[[#This Row],[Código]]),"",VLOOKUP(Ventas[[#This Row],[Código]],Productos[],3,FALSE))</f>
        <v/>
      </c>
      <c r="E6982" s="22"/>
      <c r="F6982" s="1" t="str">
        <f>IF(ISBLANK(Ventas[[#This Row],[Código]]),"",VLOOKUP(Ventas[[#This Row],[Código]],Productos[],4,FALSE))</f>
        <v/>
      </c>
      <c r="G6982" s="1" t="str">
        <f>IF(ISBLANK(Ventas[[#This Row],[Código]]),"",VLOOKUP(Ventas[[#This Row],[Código]],Productos[],5,FALSE))</f>
        <v/>
      </c>
      <c r="H6982" s="23" t="str">
        <f>IF(ISBLANK(Ventas[[#This Row],[Código]]),"",Ventas[[#This Row],[Precio Unitario]]*Ventas[[#This Row],[Cantidad]])</f>
        <v/>
      </c>
      <c r="I6982" s="1" t="str">
        <f>IF(ISBLANK(Ventas[[#This Row],[Código]]),"",SUM(Ventas[[#This Row],[Monto]],I6981))</f>
        <v/>
      </c>
    </row>
    <row r="6983" spans="3:9" x14ac:dyDescent="0.25">
      <c r="C6983" t="str">
        <f>IF(ISBLANK(Ventas[[#This Row],[Código]]),"",VLOOKUP(Ventas[[#This Row],[Código]],Productos[],2,FALSE))</f>
        <v/>
      </c>
      <c r="D6983" t="str">
        <f>IF(ISBLANK(Ventas[[#This Row],[Código]]),"",VLOOKUP(Ventas[[#This Row],[Código]],Productos[],3,FALSE))</f>
        <v/>
      </c>
      <c r="E6983" s="22"/>
      <c r="F6983" s="1" t="str">
        <f>IF(ISBLANK(Ventas[[#This Row],[Código]]),"",VLOOKUP(Ventas[[#This Row],[Código]],Productos[],4,FALSE))</f>
        <v/>
      </c>
      <c r="G6983" s="1" t="str">
        <f>IF(ISBLANK(Ventas[[#This Row],[Código]]),"",VLOOKUP(Ventas[[#This Row],[Código]],Productos[],5,FALSE))</f>
        <v/>
      </c>
      <c r="H6983" s="23" t="str">
        <f>IF(ISBLANK(Ventas[[#This Row],[Código]]),"",Ventas[[#This Row],[Precio Unitario]]*Ventas[[#This Row],[Cantidad]])</f>
        <v/>
      </c>
      <c r="I6983" s="1" t="str">
        <f>IF(ISBLANK(Ventas[[#This Row],[Código]]),"",SUM(Ventas[[#This Row],[Monto]],I6982))</f>
        <v/>
      </c>
    </row>
    <row r="6984" spans="3:9" x14ac:dyDescent="0.25">
      <c r="C6984" t="str">
        <f>IF(ISBLANK(Ventas[[#This Row],[Código]]),"",VLOOKUP(Ventas[[#This Row],[Código]],Productos[],2,FALSE))</f>
        <v/>
      </c>
      <c r="D6984" t="str">
        <f>IF(ISBLANK(Ventas[[#This Row],[Código]]),"",VLOOKUP(Ventas[[#This Row],[Código]],Productos[],3,FALSE))</f>
        <v/>
      </c>
      <c r="E6984" s="22"/>
      <c r="F6984" s="1" t="str">
        <f>IF(ISBLANK(Ventas[[#This Row],[Código]]),"",VLOOKUP(Ventas[[#This Row],[Código]],Productos[],4,FALSE))</f>
        <v/>
      </c>
      <c r="G6984" s="1" t="str">
        <f>IF(ISBLANK(Ventas[[#This Row],[Código]]),"",VLOOKUP(Ventas[[#This Row],[Código]],Productos[],5,FALSE))</f>
        <v/>
      </c>
      <c r="H6984" s="23" t="str">
        <f>IF(ISBLANK(Ventas[[#This Row],[Código]]),"",Ventas[[#This Row],[Precio Unitario]]*Ventas[[#This Row],[Cantidad]])</f>
        <v/>
      </c>
      <c r="I6984" s="1" t="str">
        <f>IF(ISBLANK(Ventas[[#This Row],[Código]]),"",SUM(Ventas[[#This Row],[Monto]],I6983))</f>
        <v/>
      </c>
    </row>
    <row r="6985" spans="3:9" x14ac:dyDescent="0.25">
      <c r="C6985" t="str">
        <f>IF(ISBLANK(Ventas[[#This Row],[Código]]),"",VLOOKUP(Ventas[[#This Row],[Código]],Productos[],2,FALSE))</f>
        <v/>
      </c>
      <c r="D6985" t="str">
        <f>IF(ISBLANK(Ventas[[#This Row],[Código]]),"",VLOOKUP(Ventas[[#This Row],[Código]],Productos[],3,FALSE))</f>
        <v/>
      </c>
      <c r="E6985" s="22"/>
      <c r="F6985" s="1" t="str">
        <f>IF(ISBLANK(Ventas[[#This Row],[Código]]),"",VLOOKUP(Ventas[[#This Row],[Código]],Productos[],4,FALSE))</f>
        <v/>
      </c>
      <c r="G6985" s="1" t="str">
        <f>IF(ISBLANK(Ventas[[#This Row],[Código]]),"",VLOOKUP(Ventas[[#This Row],[Código]],Productos[],5,FALSE))</f>
        <v/>
      </c>
      <c r="H6985" s="23" t="str">
        <f>IF(ISBLANK(Ventas[[#This Row],[Código]]),"",Ventas[[#This Row],[Precio Unitario]]*Ventas[[#This Row],[Cantidad]])</f>
        <v/>
      </c>
      <c r="I6985" s="1" t="str">
        <f>IF(ISBLANK(Ventas[[#This Row],[Código]]),"",SUM(Ventas[[#This Row],[Monto]],I6984))</f>
        <v/>
      </c>
    </row>
    <row r="6986" spans="3:9" x14ac:dyDescent="0.25">
      <c r="C6986" t="str">
        <f>IF(ISBLANK(Ventas[[#This Row],[Código]]),"",VLOOKUP(Ventas[[#This Row],[Código]],Productos[],2,FALSE))</f>
        <v/>
      </c>
      <c r="D6986" t="str">
        <f>IF(ISBLANK(Ventas[[#This Row],[Código]]),"",VLOOKUP(Ventas[[#This Row],[Código]],Productos[],3,FALSE))</f>
        <v/>
      </c>
      <c r="E6986" s="22"/>
      <c r="F6986" s="1" t="str">
        <f>IF(ISBLANK(Ventas[[#This Row],[Código]]),"",VLOOKUP(Ventas[[#This Row],[Código]],Productos[],4,FALSE))</f>
        <v/>
      </c>
      <c r="G6986" s="1" t="str">
        <f>IF(ISBLANK(Ventas[[#This Row],[Código]]),"",VLOOKUP(Ventas[[#This Row],[Código]],Productos[],5,FALSE))</f>
        <v/>
      </c>
      <c r="H6986" s="23" t="str">
        <f>IF(ISBLANK(Ventas[[#This Row],[Código]]),"",Ventas[[#This Row],[Precio Unitario]]*Ventas[[#This Row],[Cantidad]])</f>
        <v/>
      </c>
      <c r="I6986" s="1" t="str">
        <f>IF(ISBLANK(Ventas[[#This Row],[Código]]),"",SUM(Ventas[[#This Row],[Monto]],I6985))</f>
        <v/>
      </c>
    </row>
    <row r="6987" spans="3:9" x14ac:dyDescent="0.25">
      <c r="C6987" t="str">
        <f>IF(ISBLANK(Ventas[[#This Row],[Código]]),"",VLOOKUP(Ventas[[#This Row],[Código]],Productos[],2,FALSE))</f>
        <v/>
      </c>
      <c r="D6987" t="str">
        <f>IF(ISBLANK(Ventas[[#This Row],[Código]]),"",VLOOKUP(Ventas[[#This Row],[Código]],Productos[],3,FALSE))</f>
        <v/>
      </c>
      <c r="E6987" s="22"/>
      <c r="F6987" s="1" t="str">
        <f>IF(ISBLANK(Ventas[[#This Row],[Código]]),"",VLOOKUP(Ventas[[#This Row],[Código]],Productos[],4,FALSE))</f>
        <v/>
      </c>
      <c r="G6987" s="1" t="str">
        <f>IF(ISBLANK(Ventas[[#This Row],[Código]]),"",VLOOKUP(Ventas[[#This Row],[Código]],Productos[],5,FALSE))</f>
        <v/>
      </c>
      <c r="H6987" s="23" t="str">
        <f>IF(ISBLANK(Ventas[[#This Row],[Código]]),"",Ventas[[#This Row],[Precio Unitario]]*Ventas[[#This Row],[Cantidad]])</f>
        <v/>
      </c>
      <c r="I6987" s="1" t="str">
        <f>IF(ISBLANK(Ventas[[#This Row],[Código]]),"",SUM(Ventas[[#This Row],[Monto]],I6986))</f>
        <v/>
      </c>
    </row>
    <row r="6988" spans="3:9" x14ac:dyDescent="0.25">
      <c r="C6988" t="str">
        <f>IF(ISBLANK(Ventas[[#This Row],[Código]]),"",VLOOKUP(Ventas[[#This Row],[Código]],Productos[],2,FALSE))</f>
        <v/>
      </c>
      <c r="D6988" t="str">
        <f>IF(ISBLANK(Ventas[[#This Row],[Código]]),"",VLOOKUP(Ventas[[#This Row],[Código]],Productos[],3,FALSE))</f>
        <v/>
      </c>
      <c r="E6988" s="22"/>
      <c r="F6988" s="1" t="str">
        <f>IF(ISBLANK(Ventas[[#This Row],[Código]]),"",VLOOKUP(Ventas[[#This Row],[Código]],Productos[],4,FALSE))</f>
        <v/>
      </c>
      <c r="G6988" s="1" t="str">
        <f>IF(ISBLANK(Ventas[[#This Row],[Código]]),"",VLOOKUP(Ventas[[#This Row],[Código]],Productos[],5,FALSE))</f>
        <v/>
      </c>
      <c r="H6988" s="23" t="str">
        <f>IF(ISBLANK(Ventas[[#This Row],[Código]]),"",Ventas[[#This Row],[Precio Unitario]]*Ventas[[#This Row],[Cantidad]])</f>
        <v/>
      </c>
      <c r="I6988" s="1" t="str">
        <f>IF(ISBLANK(Ventas[[#This Row],[Código]]),"",SUM(Ventas[[#This Row],[Monto]],I6987))</f>
        <v/>
      </c>
    </row>
    <row r="6989" spans="3:9" x14ac:dyDescent="0.25">
      <c r="C6989" t="str">
        <f>IF(ISBLANK(Ventas[[#This Row],[Código]]),"",VLOOKUP(Ventas[[#This Row],[Código]],Productos[],2,FALSE))</f>
        <v/>
      </c>
      <c r="D6989" t="str">
        <f>IF(ISBLANK(Ventas[[#This Row],[Código]]),"",VLOOKUP(Ventas[[#This Row],[Código]],Productos[],3,FALSE))</f>
        <v/>
      </c>
      <c r="E6989" s="22"/>
      <c r="F6989" s="1" t="str">
        <f>IF(ISBLANK(Ventas[[#This Row],[Código]]),"",VLOOKUP(Ventas[[#This Row],[Código]],Productos[],4,FALSE))</f>
        <v/>
      </c>
      <c r="G6989" s="1" t="str">
        <f>IF(ISBLANK(Ventas[[#This Row],[Código]]),"",VLOOKUP(Ventas[[#This Row],[Código]],Productos[],5,FALSE))</f>
        <v/>
      </c>
      <c r="H6989" s="23" t="str">
        <f>IF(ISBLANK(Ventas[[#This Row],[Código]]),"",Ventas[[#This Row],[Precio Unitario]]*Ventas[[#This Row],[Cantidad]])</f>
        <v/>
      </c>
      <c r="I6989" s="1" t="str">
        <f>IF(ISBLANK(Ventas[[#This Row],[Código]]),"",SUM(Ventas[[#This Row],[Monto]],I6988))</f>
        <v/>
      </c>
    </row>
    <row r="6990" spans="3:9" x14ac:dyDescent="0.25">
      <c r="C6990" t="str">
        <f>IF(ISBLANK(Ventas[[#This Row],[Código]]),"",VLOOKUP(Ventas[[#This Row],[Código]],Productos[],2,FALSE))</f>
        <v/>
      </c>
      <c r="D6990" t="str">
        <f>IF(ISBLANK(Ventas[[#This Row],[Código]]),"",VLOOKUP(Ventas[[#This Row],[Código]],Productos[],3,FALSE))</f>
        <v/>
      </c>
      <c r="E6990" s="22"/>
      <c r="F6990" s="1" t="str">
        <f>IF(ISBLANK(Ventas[[#This Row],[Código]]),"",VLOOKUP(Ventas[[#This Row],[Código]],Productos[],4,FALSE))</f>
        <v/>
      </c>
      <c r="G6990" s="1" t="str">
        <f>IF(ISBLANK(Ventas[[#This Row],[Código]]),"",VLOOKUP(Ventas[[#This Row],[Código]],Productos[],5,FALSE))</f>
        <v/>
      </c>
      <c r="H6990" s="23" t="str">
        <f>IF(ISBLANK(Ventas[[#This Row],[Código]]),"",Ventas[[#This Row],[Precio Unitario]]*Ventas[[#This Row],[Cantidad]])</f>
        <v/>
      </c>
      <c r="I6990" s="1" t="str">
        <f>IF(ISBLANK(Ventas[[#This Row],[Código]]),"",SUM(Ventas[[#This Row],[Monto]],I6989))</f>
        <v/>
      </c>
    </row>
    <row r="6991" spans="3:9" x14ac:dyDescent="0.25">
      <c r="C6991" t="str">
        <f>IF(ISBLANK(Ventas[[#This Row],[Código]]),"",VLOOKUP(Ventas[[#This Row],[Código]],Productos[],2,FALSE))</f>
        <v/>
      </c>
      <c r="D6991" t="str">
        <f>IF(ISBLANK(Ventas[[#This Row],[Código]]),"",VLOOKUP(Ventas[[#This Row],[Código]],Productos[],3,FALSE))</f>
        <v/>
      </c>
      <c r="E6991" s="22"/>
      <c r="F6991" s="1" t="str">
        <f>IF(ISBLANK(Ventas[[#This Row],[Código]]),"",VLOOKUP(Ventas[[#This Row],[Código]],Productos[],4,FALSE))</f>
        <v/>
      </c>
      <c r="G6991" s="1" t="str">
        <f>IF(ISBLANK(Ventas[[#This Row],[Código]]),"",VLOOKUP(Ventas[[#This Row],[Código]],Productos[],5,FALSE))</f>
        <v/>
      </c>
      <c r="H6991" s="23" t="str">
        <f>IF(ISBLANK(Ventas[[#This Row],[Código]]),"",Ventas[[#This Row],[Precio Unitario]]*Ventas[[#This Row],[Cantidad]])</f>
        <v/>
      </c>
      <c r="I6991" s="1" t="str">
        <f>IF(ISBLANK(Ventas[[#This Row],[Código]]),"",SUM(Ventas[[#This Row],[Monto]],I6990))</f>
        <v/>
      </c>
    </row>
    <row r="6992" spans="3:9" x14ac:dyDescent="0.25">
      <c r="C6992" t="str">
        <f>IF(ISBLANK(Ventas[[#This Row],[Código]]),"",VLOOKUP(Ventas[[#This Row],[Código]],Productos[],2,FALSE))</f>
        <v/>
      </c>
      <c r="D6992" t="str">
        <f>IF(ISBLANK(Ventas[[#This Row],[Código]]),"",VLOOKUP(Ventas[[#This Row],[Código]],Productos[],3,FALSE))</f>
        <v/>
      </c>
      <c r="E6992" s="22"/>
      <c r="F6992" s="1" t="str">
        <f>IF(ISBLANK(Ventas[[#This Row],[Código]]),"",VLOOKUP(Ventas[[#This Row],[Código]],Productos[],4,FALSE))</f>
        <v/>
      </c>
      <c r="G6992" s="1" t="str">
        <f>IF(ISBLANK(Ventas[[#This Row],[Código]]),"",VLOOKUP(Ventas[[#This Row],[Código]],Productos[],5,FALSE))</f>
        <v/>
      </c>
      <c r="H6992" s="23" t="str">
        <f>IF(ISBLANK(Ventas[[#This Row],[Código]]),"",Ventas[[#This Row],[Precio Unitario]]*Ventas[[#This Row],[Cantidad]])</f>
        <v/>
      </c>
      <c r="I6992" s="1" t="str">
        <f>IF(ISBLANK(Ventas[[#This Row],[Código]]),"",SUM(Ventas[[#This Row],[Monto]],I6991))</f>
        <v/>
      </c>
    </row>
    <row r="6993" spans="3:9" x14ac:dyDescent="0.25">
      <c r="C6993" t="str">
        <f>IF(ISBLANK(Ventas[[#This Row],[Código]]),"",VLOOKUP(Ventas[[#This Row],[Código]],Productos[],2,FALSE))</f>
        <v/>
      </c>
      <c r="D6993" t="str">
        <f>IF(ISBLANK(Ventas[[#This Row],[Código]]),"",VLOOKUP(Ventas[[#This Row],[Código]],Productos[],3,FALSE))</f>
        <v/>
      </c>
      <c r="E6993" s="22"/>
      <c r="F6993" s="1" t="str">
        <f>IF(ISBLANK(Ventas[[#This Row],[Código]]),"",VLOOKUP(Ventas[[#This Row],[Código]],Productos[],4,FALSE))</f>
        <v/>
      </c>
      <c r="G6993" s="1" t="str">
        <f>IF(ISBLANK(Ventas[[#This Row],[Código]]),"",VLOOKUP(Ventas[[#This Row],[Código]],Productos[],5,FALSE))</f>
        <v/>
      </c>
      <c r="H6993" s="23" t="str">
        <f>IF(ISBLANK(Ventas[[#This Row],[Código]]),"",Ventas[[#This Row],[Precio Unitario]]*Ventas[[#This Row],[Cantidad]])</f>
        <v/>
      </c>
      <c r="I6993" s="1" t="str">
        <f>IF(ISBLANK(Ventas[[#This Row],[Código]]),"",SUM(Ventas[[#This Row],[Monto]],I6992))</f>
        <v/>
      </c>
    </row>
    <row r="6994" spans="3:9" x14ac:dyDescent="0.25">
      <c r="C6994" t="str">
        <f>IF(ISBLANK(Ventas[[#This Row],[Código]]),"",VLOOKUP(Ventas[[#This Row],[Código]],Productos[],2,FALSE))</f>
        <v/>
      </c>
      <c r="D6994" t="str">
        <f>IF(ISBLANK(Ventas[[#This Row],[Código]]),"",VLOOKUP(Ventas[[#This Row],[Código]],Productos[],3,FALSE))</f>
        <v/>
      </c>
      <c r="E6994" s="22"/>
      <c r="F6994" s="1" t="str">
        <f>IF(ISBLANK(Ventas[[#This Row],[Código]]),"",VLOOKUP(Ventas[[#This Row],[Código]],Productos[],4,FALSE))</f>
        <v/>
      </c>
      <c r="G6994" s="1" t="str">
        <f>IF(ISBLANK(Ventas[[#This Row],[Código]]),"",VLOOKUP(Ventas[[#This Row],[Código]],Productos[],5,FALSE))</f>
        <v/>
      </c>
      <c r="H6994" s="23" t="str">
        <f>IF(ISBLANK(Ventas[[#This Row],[Código]]),"",Ventas[[#This Row],[Precio Unitario]]*Ventas[[#This Row],[Cantidad]])</f>
        <v/>
      </c>
      <c r="I6994" s="1" t="str">
        <f>IF(ISBLANK(Ventas[[#This Row],[Código]]),"",SUM(Ventas[[#This Row],[Monto]],I6993))</f>
        <v/>
      </c>
    </row>
    <row r="6995" spans="3:9" x14ac:dyDescent="0.25">
      <c r="C6995" t="str">
        <f>IF(ISBLANK(Ventas[[#This Row],[Código]]),"",VLOOKUP(Ventas[[#This Row],[Código]],Productos[],2,FALSE))</f>
        <v/>
      </c>
      <c r="D6995" t="str">
        <f>IF(ISBLANK(Ventas[[#This Row],[Código]]),"",VLOOKUP(Ventas[[#This Row],[Código]],Productos[],3,FALSE))</f>
        <v/>
      </c>
      <c r="E6995" s="22"/>
      <c r="F6995" s="1" t="str">
        <f>IF(ISBLANK(Ventas[[#This Row],[Código]]),"",VLOOKUP(Ventas[[#This Row],[Código]],Productos[],4,FALSE))</f>
        <v/>
      </c>
      <c r="G6995" s="1" t="str">
        <f>IF(ISBLANK(Ventas[[#This Row],[Código]]),"",VLOOKUP(Ventas[[#This Row],[Código]],Productos[],5,FALSE))</f>
        <v/>
      </c>
      <c r="H6995" s="23" t="str">
        <f>IF(ISBLANK(Ventas[[#This Row],[Código]]),"",Ventas[[#This Row],[Precio Unitario]]*Ventas[[#This Row],[Cantidad]])</f>
        <v/>
      </c>
      <c r="I6995" s="1" t="str">
        <f>IF(ISBLANK(Ventas[[#This Row],[Código]]),"",SUM(Ventas[[#This Row],[Monto]],I6994))</f>
        <v/>
      </c>
    </row>
    <row r="6996" spans="3:9" x14ac:dyDescent="0.25">
      <c r="C6996" t="str">
        <f>IF(ISBLANK(Ventas[[#This Row],[Código]]),"",VLOOKUP(Ventas[[#This Row],[Código]],Productos[],2,FALSE))</f>
        <v/>
      </c>
      <c r="D6996" t="str">
        <f>IF(ISBLANK(Ventas[[#This Row],[Código]]),"",VLOOKUP(Ventas[[#This Row],[Código]],Productos[],3,FALSE))</f>
        <v/>
      </c>
      <c r="E6996" s="22"/>
      <c r="F6996" s="1" t="str">
        <f>IF(ISBLANK(Ventas[[#This Row],[Código]]),"",VLOOKUP(Ventas[[#This Row],[Código]],Productos[],4,FALSE))</f>
        <v/>
      </c>
      <c r="G6996" s="1" t="str">
        <f>IF(ISBLANK(Ventas[[#This Row],[Código]]),"",VLOOKUP(Ventas[[#This Row],[Código]],Productos[],5,FALSE))</f>
        <v/>
      </c>
      <c r="H6996" s="23" t="str">
        <f>IF(ISBLANK(Ventas[[#This Row],[Código]]),"",Ventas[[#This Row],[Precio Unitario]]*Ventas[[#This Row],[Cantidad]])</f>
        <v/>
      </c>
      <c r="I6996" s="1" t="str">
        <f>IF(ISBLANK(Ventas[[#This Row],[Código]]),"",SUM(Ventas[[#This Row],[Monto]],I6995))</f>
        <v/>
      </c>
    </row>
    <row r="6997" spans="3:9" x14ac:dyDescent="0.25">
      <c r="C6997" t="str">
        <f>IF(ISBLANK(Ventas[[#This Row],[Código]]),"",VLOOKUP(Ventas[[#This Row],[Código]],Productos[],2,FALSE))</f>
        <v/>
      </c>
      <c r="D6997" t="str">
        <f>IF(ISBLANK(Ventas[[#This Row],[Código]]),"",VLOOKUP(Ventas[[#This Row],[Código]],Productos[],3,FALSE))</f>
        <v/>
      </c>
      <c r="E6997" s="22"/>
      <c r="F6997" s="1" t="str">
        <f>IF(ISBLANK(Ventas[[#This Row],[Código]]),"",VLOOKUP(Ventas[[#This Row],[Código]],Productos[],4,FALSE))</f>
        <v/>
      </c>
      <c r="G6997" s="1" t="str">
        <f>IF(ISBLANK(Ventas[[#This Row],[Código]]),"",VLOOKUP(Ventas[[#This Row],[Código]],Productos[],5,FALSE))</f>
        <v/>
      </c>
      <c r="H6997" s="23" t="str">
        <f>IF(ISBLANK(Ventas[[#This Row],[Código]]),"",Ventas[[#This Row],[Precio Unitario]]*Ventas[[#This Row],[Cantidad]])</f>
        <v/>
      </c>
      <c r="I6997" s="1" t="str">
        <f>IF(ISBLANK(Ventas[[#This Row],[Código]]),"",SUM(Ventas[[#This Row],[Monto]],I6996))</f>
        <v/>
      </c>
    </row>
    <row r="6998" spans="3:9" x14ac:dyDescent="0.25">
      <c r="C6998" t="str">
        <f>IF(ISBLANK(Ventas[[#This Row],[Código]]),"",VLOOKUP(Ventas[[#This Row],[Código]],Productos[],2,FALSE))</f>
        <v/>
      </c>
      <c r="D6998" t="str">
        <f>IF(ISBLANK(Ventas[[#This Row],[Código]]),"",VLOOKUP(Ventas[[#This Row],[Código]],Productos[],3,FALSE))</f>
        <v/>
      </c>
      <c r="E6998" s="22"/>
      <c r="F6998" s="1" t="str">
        <f>IF(ISBLANK(Ventas[[#This Row],[Código]]),"",VLOOKUP(Ventas[[#This Row],[Código]],Productos[],4,FALSE))</f>
        <v/>
      </c>
      <c r="G6998" s="1" t="str">
        <f>IF(ISBLANK(Ventas[[#This Row],[Código]]),"",VLOOKUP(Ventas[[#This Row],[Código]],Productos[],5,FALSE))</f>
        <v/>
      </c>
      <c r="H6998" s="23" t="str">
        <f>IF(ISBLANK(Ventas[[#This Row],[Código]]),"",Ventas[[#This Row],[Precio Unitario]]*Ventas[[#This Row],[Cantidad]])</f>
        <v/>
      </c>
      <c r="I6998" s="1" t="str">
        <f>IF(ISBLANK(Ventas[[#This Row],[Código]]),"",SUM(Ventas[[#This Row],[Monto]],I6997))</f>
        <v/>
      </c>
    </row>
    <row r="6999" spans="3:9" x14ac:dyDescent="0.25">
      <c r="C6999" t="str">
        <f>IF(ISBLANK(Ventas[[#This Row],[Código]]),"",VLOOKUP(Ventas[[#This Row],[Código]],Productos[],2,FALSE))</f>
        <v/>
      </c>
      <c r="D6999" t="str">
        <f>IF(ISBLANK(Ventas[[#This Row],[Código]]),"",VLOOKUP(Ventas[[#This Row],[Código]],Productos[],3,FALSE))</f>
        <v/>
      </c>
      <c r="E6999" s="22"/>
      <c r="F6999" s="1" t="str">
        <f>IF(ISBLANK(Ventas[[#This Row],[Código]]),"",VLOOKUP(Ventas[[#This Row],[Código]],Productos[],4,FALSE))</f>
        <v/>
      </c>
      <c r="G6999" s="1" t="str">
        <f>IF(ISBLANK(Ventas[[#This Row],[Código]]),"",VLOOKUP(Ventas[[#This Row],[Código]],Productos[],5,FALSE))</f>
        <v/>
      </c>
      <c r="H6999" s="23" t="str">
        <f>IF(ISBLANK(Ventas[[#This Row],[Código]]),"",Ventas[[#This Row],[Precio Unitario]]*Ventas[[#This Row],[Cantidad]])</f>
        <v/>
      </c>
      <c r="I6999" s="1" t="str">
        <f>IF(ISBLANK(Ventas[[#This Row],[Código]]),"",SUM(Ventas[[#This Row],[Monto]],I6998))</f>
        <v/>
      </c>
    </row>
    <row r="7000" spans="3:9" x14ac:dyDescent="0.25">
      <c r="C7000" t="str">
        <f>IF(ISBLANK(Ventas[[#This Row],[Código]]),"",VLOOKUP(Ventas[[#This Row],[Código]],Productos[],2,FALSE))</f>
        <v/>
      </c>
      <c r="D7000" t="str">
        <f>IF(ISBLANK(Ventas[[#This Row],[Código]]),"",VLOOKUP(Ventas[[#This Row],[Código]],Productos[],3,FALSE))</f>
        <v/>
      </c>
      <c r="E7000" s="22"/>
      <c r="F7000" s="1" t="str">
        <f>IF(ISBLANK(Ventas[[#This Row],[Código]]),"",VLOOKUP(Ventas[[#This Row],[Código]],Productos[],4,FALSE))</f>
        <v/>
      </c>
      <c r="G7000" s="1" t="str">
        <f>IF(ISBLANK(Ventas[[#This Row],[Código]]),"",VLOOKUP(Ventas[[#This Row],[Código]],Productos[],5,FALSE))</f>
        <v/>
      </c>
      <c r="H7000" s="23" t="str">
        <f>IF(ISBLANK(Ventas[[#This Row],[Código]]),"",Ventas[[#This Row],[Precio Unitario]]*Ventas[[#This Row],[Cantidad]])</f>
        <v/>
      </c>
      <c r="I7000" s="1" t="str">
        <f>IF(ISBLANK(Ventas[[#This Row],[Código]]),"",SUM(Ventas[[#This Row],[Monto]],I6999))</f>
        <v/>
      </c>
    </row>
    <row r="7001" spans="3:9" x14ac:dyDescent="0.25">
      <c r="C7001" t="str">
        <f>IF(ISBLANK(Ventas[[#This Row],[Código]]),"",VLOOKUP(Ventas[[#This Row],[Código]],Productos[],2,FALSE))</f>
        <v/>
      </c>
      <c r="D7001" t="str">
        <f>IF(ISBLANK(Ventas[[#This Row],[Código]]),"",VLOOKUP(Ventas[[#This Row],[Código]],Productos[],3,FALSE))</f>
        <v/>
      </c>
      <c r="E7001" s="22"/>
      <c r="F7001" s="1" t="str">
        <f>IF(ISBLANK(Ventas[[#This Row],[Código]]),"",VLOOKUP(Ventas[[#This Row],[Código]],Productos[],4,FALSE))</f>
        <v/>
      </c>
      <c r="G7001" s="1" t="str">
        <f>IF(ISBLANK(Ventas[[#This Row],[Código]]),"",VLOOKUP(Ventas[[#This Row],[Código]],Productos[],5,FALSE))</f>
        <v/>
      </c>
      <c r="H7001" s="23" t="str">
        <f>IF(ISBLANK(Ventas[[#This Row],[Código]]),"",Ventas[[#This Row],[Precio Unitario]]*Ventas[[#This Row],[Cantidad]])</f>
        <v/>
      </c>
      <c r="I7001" s="1" t="str">
        <f>IF(ISBLANK(Ventas[[#This Row],[Código]]),"",SUM(Ventas[[#This Row],[Monto]],I7000))</f>
        <v/>
      </c>
    </row>
    <row r="7002" spans="3:9" x14ac:dyDescent="0.25">
      <c r="C7002" t="str">
        <f>IF(ISBLANK(Ventas[[#This Row],[Código]]),"",VLOOKUP(Ventas[[#This Row],[Código]],Productos[],2,FALSE))</f>
        <v/>
      </c>
      <c r="D7002" t="str">
        <f>IF(ISBLANK(Ventas[[#This Row],[Código]]),"",VLOOKUP(Ventas[[#This Row],[Código]],Productos[],3,FALSE))</f>
        <v/>
      </c>
      <c r="E7002" s="22"/>
      <c r="F7002" s="1" t="str">
        <f>IF(ISBLANK(Ventas[[#This Row],[Código]]),"",VLOOKUP(Ventas[[#This Row],[Código]],Productos[],4,FALSE))</f>
        <v/>
      </c>
      <c r="G7002" s="1" t="str">
        <f>IF(ISBLANK(Ventas[[#This Row],[Código]]),"",VLOOKUP(Ventas[[#This Row],[Código]],Productos[],5,FALSE))</f>
        <v/>
      </c>
      <c r="H7002" s="23" t="str">
        <f>IF(ISBLANK(Ventas[[#This Row],[Código]]),"",Ventas[[#This Row],[Precio Unitario]]*Ventas[[#This Row],[Cantidad]])</f>
        <v/>
      </c>
      <c r="I7002" s="1" t="str">
        <f>IF(ISBLANK(Ventas[[#This Row],[Código]]),"",SUM(Ventas[[#This Row],[Monto]],I7001))</f>
        <v/>
      </c>
    </row>
    <row r="7003" spans="3:9" x14ac:dyDescent="0.25">
      <c r="C7003" t="str">
        <f>IF(ISBLANK(Ventas[[#This Row],[Código]]),"",VLOOKUP(Ventas[[#This Row],[Código]],Productos[],2,FALSE))</f>
        <v/>
      </c>
      <c r="D7003" t="str">
        <f>IF(ISBLANK(Ventas[[#This Row],[Código]]),"",VLOOKUP(Ventas[[#This Row],[Código]],Productos[],3,FALSE))</f>
        <v/>
      </c>
      <c r="E7003" s="22"/>
      <c r="F7003" s="1" t="str">
        <f>IF(ISBLANK(Ventas[[#This Row],[Código]]),"",VLOOKUP(Ventas[[#This Row],[Código]],Productos[],4,FALSE))</f>
        <v/>
      </c>
      <c r="G7003" s="1" t="str">
        <f>IF(ISBLANK(Ventas[[#This Row],[Código]]),"",VLOOKUP(Ventas[[#This Row],[Código]],Productos[],5,FALSE))</f>
        <v/>
      </c>
      <c r="H7003" s="23" t="str">
        <f>IF(ISBLANK(Ventas[[#This Row],[Código]]),"",Ventas[[#This Row],[Precio Unitario]]*Ventas[[#This Row],[Cantidad]])</f>
        <v/>
      </c>
      <c r="I7003" s="1" t="str">
        <f>IF(ISBLANK(Ventas[[#This Row],[Código]]),"",SUM(Ventas[[#This Row],[Monto]],I7002))</f>
        <v/>
      </c>
    </row>
    <row r="7004" spans="3:9" x14ac:dyDescent="0.25">
      <c r="C7004" t="str">
        <f>IF(ISBLANK(Ventas[[#This Row],[Código]]),"",VLOOKUP(Ventas[[#This Row],[Código]],Productos[],2,FALSE))</f>
        <v/>
      </c>
      <c r="D7004" t="str">
        <f>IF(ISBLANK(Ventas[[#This Row],[Código]]),"",VLOOKUP(Ventas[[#This Row],[Código]],Productos[],3,FALSE))</f>
        <v/>
      </c>
      <c r="E7004" s="22"/>
      <c r="F7004" s="1" t="str">
        <f>IF(ISBLANK(Ventas[[#This Row],[Código]]),"",VLOOKUP(Ventas[[#This Row],[Código]],Productos[],4,FALSE))</f>
        <v/>
      </c>
      <c r="G7004" s="1" t="str">
        <f>IF(ISBLANK(Ventas[[#This Row],[Código]]),"",VLOOKUP(Ventas[[#This Row],[Código]],Productos[],5,FALSE))</f>
        <v/>
      </c>
      <c r="H7004" s="23" t="str">
        <f>IF(ISBLANK(Ventas[[#This Row],[Código]]),"",Ventas[[#This Row],[Precio Unitario]]*Ventas[[#This Row],[Cantidad]])</f>
        <v/>
      </c>
      <c r="I7004" s="1" t="str">
        <f>IF(ISBLANK(Ventas[[#This Row],[Código]]),"",SUM(Ventas[[#This Row],[Monto]],I7003))</f>
        <v/>
      </c>
    </row>
    <row r="7005" spans="3:9" x14ac:dyDescent="0.25">
      <c r="C7005" t="str">
        <f>IF(ISBLANK(Ventas[[#This Row],[Código]]),"",VLOOKUP(Ventas[[#This Row],[Código]],Productos[],2,FALSE))</f>
        <v/>
      </c>
      <c r="D7005" t="str">
        <f>IF(ISBLANK(Ventas[[#This Row],[Código]]),"",VLOOKUP(Ventas[[#This Row],[Código]],Productos[],3,FALSE))</f>
        <v/>
      </c>
      <c r="E7005" s="22"/>
      <c r="F7005" s="1" t="str">
        <f>IF(ISBLANK(Ventas[[#This Row],[Código]]),"",VLOOKUP(Ventas[[#This Row],[Código]],Productos[],4,FALSE))</f>
        <v/>
      </c>
      <c r="G7005" s="1" t="str">
        <f>IF(ISBLANK(Ventas[[#This Row],[Código]]),"",VLOOKUP(Ventas[[#This Row],[Código]],Productos[],5,FALSE))</f>
        <v/>
      </c>
      <c r="H7005" s="23" t="str">
        <f>IF(ISBLANK(Ventas[[#This Row],[Código]]),"",Ventas[[#This Row],[Precio Unitario]]*Ventas[[#This Row],[Cantidad]])</f>
        <v/>
      </c>
      <c r="I7005" s="1" t="str">
        <f>IF(ISBLANK(Ventas[[#This Row],[Código]]),"",SUM(Ventas[[#This Row],[Monto]],I7004))</f>
        <v/>
      </c>
    </row>
    <row r="7006" spans="3:9" x14ac:dyDescent="0.25">
      <c r="C7006" t="str">
        <f>IF(ISBLANK(Ventas[[#This Row],[Código]]),"",VLOOKUP(Ventas[[#This Row],[Código]],Productos[],2,FALSE))</f>
        <v/>
      </c>
      <c r="D7006" t="str">
        <f>IF(ISBLANK(Ventas[[#This Row],[Código]]),"",VLOOKUP(Ventas[[#This Row],[Código]],Productos[],3,FALSE))</f>
        <v/>
      </c>
      <c r="E7006" s="22"/>
      <c r="F7006" s="1" t="str">
        <f>IF(ISBLANK(Ventas[[#This Row],[Código]]),"",VLOOKUP(Ventas[[#This Row],[Código]],Productos[],4,FALSE))</f>
        <v/>
      </c>
      <c r="G7006" s="1" t="str">
        <f>IF(ISBLANK(Ventas[[#This Row],[Código]]),"",VLOOKUP(Ventas[[#This Row],[Código]],Productos[],5,FALSE))</f>
        <v/>
      </c>
      <c r="H7006" s="23" t="str">
        <f>IF(ISBLANK(Ventas[[#This Row],[Código]]),"",Ventas[[#This Row],[Precio Unitario]]*Ventas[[#This Row],[Cantidad]])</f>
        <v/>
      </c>
      <c r="I7006" s="1" t="str">
        <f>IF(ISBLANK(Ventas[[#This Row],[Código]]),"",SUM(Ventas[[#This Row],[Monto]],I7005))</f>
        <v/>
      </c>
    </row>
    <row r="7007" spans="3:9" x14ac:dyDescent="0.25">
      <c r="C7007" t="str">
        <f>IF(ISBLANK(Ventas[[#This Row],[Código]]),"",VLOOKUP(Ventas[[#This Row],[Código]],Productos[],2,FALSE))</f>
        <v/>
      </c>
      <c r="D7007" t="str">
        <f>IF(ISBLANK(Ventas[[#This Row],[Código]]),"",VLOOKUP(Ventas[[#This Row],[Código]],Productos[],3,FALSE))</f>
        <v/>
      </c>
      <c r="E7007" s="22"/>
      <c r="F7007" s="1" t="str">
        <f>IF(ISBLANK(Ventas[[#This Row],[Código]]),"",VLOOKUP(Ventas[[#This Row],[Código]],Productos[],4,FALSE))</f>
        <v/>
      </c>
      <c r="G7007" s="1" t="str">
        <f>IF(ISBLANK(Ventas[[#This Row],[Código]]),"",VLOOKUP(Ventas[[#This Row],[Código]],Productos[],5,FALSE))</f>
        <v/>
      </c>
      <c r="H7007" s="23" t="str">
        <f>IF(ISBLANK(Ventas[[#This Row],[Código]]),"",Ventas[[#This Row],[Precio Unitario]]*Ventas[[#This Row],[Cantidad]])</f>
        <v/>
      </c>
      <c r="I7007" s="1" t="str">
        <f>IF(ISBLANK(Ventas[[#This Row],[Código]]),"",SUM(Ventas[[#This Row],[Monto]],I7006))</f>
        <v/>
      </c>
    </row>
    <row r="7008" spans="3:9" x14ac:dyDescent="0.25">
      <c r="C7008" t="str">
        <f>IF(ISBLANK(Ventas[[#This Row],[Código]]),"",VLOOKUP(Ventas[[#This Row],[Código]],Productos[],2,FALSE))</f>
        <v/>
      </c>
      <c r="D7008" t="str">
        <f>IF(ISBLANK(Ventas[[#This Row],[Código]]),"",VLOOKUP(Ventas[[#This Row],[Código]],Productos[],3,FALSE))</f>
        <v/>
      </c>
      <c r="E7008" s="22"/>
      <c r="F7008" s="1" t="str">
        <f>IF(ISBLANK(Ventas[[#This Row],[Código]]),"",VLOOKUP(Ventas[[#This Row],[Código]],Productos[],4,FALSE))</f>
        <v/>
      </c>
      <c r="G7008" s="1" t="str">
        <f>IF(ISBLANK(Ventas[[#This Row],[Código]]),"",VLOOKUP(Ventas[[#This Row],[Código]],Productos[],5,FALSE))</f>
        <v/>
      </c>
      <c r="H7008" s="23" t="str">
        <f>IF(ISBLANK(Ventas[[#This Row],[Código]]),"",Ventas[[#This Row],[Precio Unitario]]*Ventas[[#This Row],[Cantidad]])</f>
        <v/>
      </c>
      <c r="I7008" s="1" t="str">
        <f>IF(ISBLANK(Ventas[[#This Row],[Código]]),"",SUM(Ventas[[#This Row],[Monto]],I7007))</f>
        <v/>
      </c>
    </row>
    <row r="7009" spans="3:9" x14ac:dyDescent="0.25">
      <c r="C7009" t="str">
        <f>IF(ISBLANK(Ventas[[#This Row],[Código]]),"",VLOOKUP(Ventas[[#This Row],[Código]],Productos[],2,FALSE))</f>
        <v/>
      </c>
      <c r="D7009" t="str">
        <f>IF(ISBLANK(Ventas[[#This Row],[Código]]),"",VLOOKUP(Ventas[[#This Row],[Código]],Productos[],3,FALSE))</f>
        <v/>
      </c>
      <c r="E7009" s="22"/>
      <c r="F7009" s="1" t="str">
        <f>IF(ISBLANK(Ventas[[#This Row],[Código]]),"",VLOOKUP(Ventas[[#This Row],[Código]],Productos[],4,FALSE))</f>
        <v/>
      </c>
      <c r="G7009" s="1" t="str">
        <f>IF(ISBLANK(Ventas[[#This Row],[Código]]),"",VLOOKUP(Ventas[[#This Row],[Código]],Productos[],5,FALSE))</f>
        <v/>
      </c>
      <c r="H7009" s="23" t="str">
        <f>IF(ISBLANK(Ventas[[#This Row],[Código]]),"",Ventas[[#This Row],[Precio Unitario]]*Ventas[[#This Row],[Cantidad]])</f>
        <v/>
      </c>
      <c r="I7009" s="1" t="str">
        <f>IF(ISBLANK(Ventas[[#This Row],[Código]]),"",SUM(Ventas[[#This Row],[Monto]],I7008))</f>
        <v/>
      </c>
    </row>
    <row r="7010" spans="3:9" x14ac:dyDescent="0.25">
      <c r="C7010" t="str">
        <f>IF(ISBLANK(Ventas[[#This Row],[Código]]),"",VLOOKUP(Ventas[[#This Row],[Código]],Productos[],2,FALSE))</f>
        <v/>
      </c>
      <c r="D7010" t="str">
        <f>IF(ISBLANK(Ventas[[#This Row],[Código]]),"",VLOOKUP(Ventas[[#This Row],[Código]],Productos[],3,FALSE))</f>
        <v/>
      </c>
      <c r="E7010" s="22"/>
      <c r="F7010" s="1" t="str">
        <f>IF(ISBLANK(Ventas[[#This Row],[Código]]),"",VLOOKUP(Ventas[[#This Row],[Código]],Productos[],4,FALSE))</f>
        <v/>
      </c>
      <c r="G7010" s="1" t="str">
        <f>IF(ISBLANK(Ventas[[#This Row],[Código]]),"",VLOOKUP(Ventas[[#This Row],[Código]],Productos[],5,FALSE))</f>
        <v/>
      </c>
      <c r="H7010" s="23" t="str">
        <f>IF(ISBLANK(Ventas[[#This Row],[Código]]),"",Ventas[[#This Row],[Precio Unitario]]*Ventas[[#This Row],[Cantidad]])</f>
        <v/>
      </c>
      <c r="I7010" s="1" t="str">
        <f>IF(ISBLANK(Ventas[[#This Row],[Código]]),"",SUM(Ventas[[#This Row],[Monto]],I7009))</f>
        <v/>
      </c>
    </row>
    <row r="7011" spans="3:9" x14ac:dyDescent="0.25">
      <c r="C7011" t="str">
        <f>IF(ISBLANK(Ventas[[#This Row],[Código]]),"",VLOOKUP(Ventas[[#This Row],[Código]],Productos[],2,FALSE))</f>
        <v/>
      </c>
      <c r="D7011" t="str">
        <f>IF(ISBLANK(Ventas[[#This Row],[Código]]),"",VLOOKUP(Ventas[[#This Row],[Código]],Productos[],3,FALSE))</f>
        <v/>
      </c>
      <c r="E7011" s="22"/>
      <c r="F7011" s="1" t="str">
        <f>IF(ISBLANK(Ventas[[#This Row],[Código]]),"",VLOOKUP(Ventas[[#This Row],[Código]],Productos[],4,FALSE))</f>
        <v/>
      </c>
      <c r="G7011" s="1" t="str">
        <f>IF(ISBLANK(Ventas[[#This Row],[Código]]),"",VLOOKUP(Ventas[[#This Row],[Código]],Productos[],5,FALSE))</f>
        <v/>
      </c>
      <c r="H7011" s="23" t="str">
        <f>IF(ISBLANK(Ventas[[#This Row],[Código]]),"",Ventas[[#This Row],[Precio Unitario]]*Ventas[[#This Row],[Cantidad]])</f>
        <v/>
      </c>
      <c r="I7011" s="1" t="str">
        <f>IF(ISBLANK(Ventas[[#This Row],[Código]]),"",SUM(Ventas[[#This Row],[Monto]],I7010))</f>
        <v/>
      </c>
    </row>
    <row r="7012" spans="3:9" x14ac:dyDescent="0.25">
      <c r="C7012" t="str">
        <f>IF(ISBLANK(Ventas[[#This Row],[Código]]),"",VLOOKUP(Ventas[[#This Row],[Código]],Productos[],2,FALSE))</f>
        <v/>
      </c>
      <c r="D7012" t="str">
        <f>IF(ISBLANK(Ventas[[#This Row],[Código]]),"",VLOOKUP(Ventas[[#This Row],[Código]],Productos[],3,FALSE))</f>
        <v/>
      </c>
      <c r="E7012" s="22"/>
      <c r="F7012" s="1" t="str">
        <f>IF(ISBLANK(Ventas[[#This Row],[Código]]),"",VLOOKUP(Ventas[[#This Row],[Código]],Productos[],4,FALSE))</f>
        <v/>
      </c>
      <c r="G7012" s="1" t="str">
        <f>IF(ISBLANK(Ventas[[#This Row],[Código]]),"",VLOOKUP(Ventas[[#This Row],[Código]],Productos[],5,FALSE))</f>
        <v/>
      </c>
      <c r="H7012" s="23" t="str">
        <f>IF(ISBLANK(Ventas[[#This Row],[Código]]),"",Ventas[[#This Row],[Precio Unitario]]*Ventas[[#This Row],[Cantidad]])</f>
        <v/>
      </c>
      <c r="I7012" s="1" t="str">
        <f>IF(ISBLANK(Ventas[[#This Row],[Código]]),"",SUM(Ventas[[#This Row],[Monto]],I7011))</f>
        <v/>
      </c>
    </row>
    <row r="7013" spans="3:9" x14ac:dyDescent="0.25">
      <c r="C7013" t="str">
        <f>IF(ISBLANK(Ventas[[#This Row],[Código]]),"",VLOOKUP(Ventas[[#This Row],[Código]],Productos[],2,FALSE))</f>
        <v/>
      </c>
      <c r="D7013" t="str">
        <f>IF(ISBLANK(Ventas[[#This Row],[Código]]),"",VLOOKUP(Ventas[[#This Row],[Código]],Productos[],3,FALSE))</f>
        <v/>
      </c>
      <c r="E7013" s="22"/>
      <c r="F7013" s="1" t="str">
        <f>IF(ISBLANK(Ventas[[#This Row],[Código]]),"",VLOOKUP(Ventas[[#This Row],[Código]],Productos[],4,FALSE))</f>
        <v/>
      </c>
      <c r="G7013" s="1" t="str">
        <f>IF(ISBLANK(Ventas[[#This Row],[Código]]),"",VLOOKUP(Ventas[[#This Row],[Código]],Productos[],5,FALSE))</f>
        <v/>
      </c>
      <c r="H7013" s="23" t="str">
        <f>IF(ISBLANK(Ventas[[#This Row],[Código]]),"",Ventas[[#This Row],[Precio Unitario]]*Ventas[[#This Row],[Cantidad]])</f>
        <v/>
      </c>
      <c r="I7013" s="1" t="str">
        <f>IF(ISBLANK(Ventas[[#This Row],[Código]]),"",SUM(Ventas[[#This Row],[Monto]],I7012))</f>
        <v/>
      </c>
    </row>
    <row r="7014" spans="3:9" x14ac:dyDescent="0.25">
      <c r="C7014" t="str">
        <f>IF(ISBLANK(Ventas[[#This Row],[Código]]),"",VLOOKUP(Ventas[[#This Row],[Código]],Productos[],2,FALSE))</f>
        <v/>
      </c>
      <c r="D7014" t="str">
        <f>IF(ISBLANK(Ventas[[#This Row],[Código]]),"",VLOOKUP(Ventas[[#This Row],[Código]],Productos[],3,FALSE))</f>
        <v/>
      </c>
      <c r="E7014" s="22"/>
      <c r="F7014" s="1" t="str">
        <f>IF(ISBLANK(Ventas[[#This Row],[Código]]),"",VLOOKUP(Ventas[[#This Row],[Código]],Productos[],4,FALSE))</f>
        <v/>
      </c>
      <c r="G7014" s="1" t="str">
        <f>IF(ISBLANK(Ventas[[#This Row],[Código]]),"",VLOOKUP(Ventas[[#This Row],[Código]],Productos[],5,FALSE))</f>
        <v/>
      </c>
      <c r="H7014" s="23" t="str">
        <f>IF(ISBLANK(Ventas[[#This Row],[Código]]),"",Ventas[[#This Row],[Precio Unitario]]*Ventas[[#This Row],[Cantidad]])</f>
        <v/>
      </c>
      <c r="I7014" s="1" t="str">
        <f>IF(ISBLANK(Ventas[[#This Row],[Código]]),"",SUM(Ventas[[#This Row],[Monto]],I7013))</f>
        <v/>
      </c>
    </row>
    <row r="7015" spans="3:9" x14ac:dyDescent="0.25">
      <c r="C7015" t="str">
        <f>IF(ISBLANK(Ventas[[#This Row],[Código]]),"",VLOOKUP(Ventas[[#This Row],[Código]],Productos[],2,FALSE))</f>
        <v/>
      </c>
      <c r="D7015" t="str">
        <f>IF(ISBLANK(Ventas[[#This Row],[Código]]),"",VLOOKUP(Ventas[[#This Row],[Código]],Productos[],3,FALSE))</f>
        <v/>
      </c>
      <c r="E7015" s="22"/>
      <c r="F7015" s="1" t="str">
        <f>IF(ISBLANK(Ventas[[#This Row],[Código]]),"",VLOOKUP(Ventas[[#This Row],[Código]],Productos[],4,FALSE))</f>
        <v/>
      </c>
      <c r="G7015" s="1" t="str">
        <f>IF(ISBLANK(Ventas[[#This Row],[Código]]),"",VLOOKUP(Ventas[[#This Row],[Código]],Productos[],5,FALSE))</f>
        <v/>
      </c>
      <c r="H7015" s="23" t="str">
        <f>IF(ISBLANK(Ventas[[#This Row],[Código]]),"",Ventas[[#This Row],[Precio Unitario]]*Ventas[[#This Row],[Cantidad]])</f>
        <v/>
      </c>
      <c r="I7015" s="1" t="str">
        <f>IF(ISBLANK(Ventas[[#This Row],[Código]]),"",SUM(Ventas[[#This Row],[Monto]],I7014))</f>
        <v/>
      </c>
    </row>
    <row r="7016" spans="3:9" x14ac:dyDescent="0.25">
      <c r="C7016" t="str">
        <f>IF(ISBLANK(Ventas[[#This Row],[Código]]),"",VLOOKUP(Ventas[[#This Row],[Código]],Productos[],2,FALSE))</f>
        <v/>
      </c>
      <c r="D7016" t="str">
        <f>IF(ISBLANK(Ventas[[#This Row],[Código]]),"",VLOOKUP(Ventas[[#This Row],[Código]],Productos[],3,FALSE))</f>
        <v/>
      </c>
      <c r="E7016" s="22"/>
      <c r="F7016" s="1" t="str">
        <f>IF(ISBLANK(Ventas[[#This Row],[Código]]),"",VLOOKUP(Ventas[[#This Row],[Código]],Productos[],4,FALSE))</f>
        <v/>
      </c>
      <c r="G7016" s="1" t="str">
        <f>IF(ISBLANK(Ventas[[#This Row],[Código]]),"",VLOOKUP(Ventas[[#This Row],[Código]],Productos[],5,FALSE))</f>
        <v/>
      </c>
      <c r="H7016" s="23" t="str">
        <f>IF(ISBLANK(Ventas[[#This Row],[Código]]),"",Ventas[[#This Row],[Precio Unitario]]*Ventas[[#This Row],[Cantidad]])</f>
        <v/>
      </c>
      <c r="I7016" s="1" t="str">
        <f>IF(ISBLANK(Ventas[[#This Row],[Código]]),"",SUM(Ventas[[#This Row],[Monto]],I7015))</f>
        <v/>
      </c>
    </row>
    <row r="7017" spans="3:9" x14ac:dyDescent="0.25">
      <c r="C7017" t="str">
        <f>IF(ISBLANK(Ventas[[#This Row],[Código]]),"",VLOOKUP(Ventas[[#This Row],[Código]],Productos[],2,FALSE))</f>
        <v/>
      </c>
      <c r="D7017" t="str">
        <f>IF(ISBLANK(Ventas[[#This Row],[Código]]),"",VLOOKUP(Ventas[[#This Row],[Código]],Productos[],3,FALSE))</f>
        <v/>
      </c>
      <c r="E7017" s="22"/>
      <c r="F7017" s="1" t="str">
        <f>IF(ISBLANK(Ventas[[#This Row],[Código]]),"",VLOOKUP(Ventas[[#This Row],[Código]],Productos[],4,FALSE))</f>
        <v/>
      </c>
      <c r="G7017" s="1" t="str">
        <f>IF(ISBLANK(Ventas[[#This Row],[Código]]),"",VLOOKUP(Ventas[[#This Row],[Código]],Productos[],5,FALSE))</f>
        <v/>
      </c>
      <c r="H7017" s="23" t="str">
        <f>IF(ISBLANK(Ventas[[#This Row],[Código]]),"",Ventas[[#This Row],[Precio Unitario]]*Ventas[[#This Row],[Cantidad]])</f>
        <v/>
      </c>
      <c r="I7017" s="1" t="str">
        <f>IF(ISBLANK(Ventas[[#This Row],[Código]]),"",SUM(Ventas[[#This Row],[Monto]],I7016))</f>
        <v/>
      </c>
    </row>
    <row r="7018" spans="3:9" x14ac:dyDescent="0.25">
      <c r="C7018" t="str">
        <f>IF(ISBLANK(Ventas[[#This Row],[Código]]),"",VLOOKUP(Ventas[[#This Row],[Código]],Productos[],2,FALSE))</f>
        <v/>
      </c>
      <c r="D7018" t="str">
        <f>IF(ISBLANK(Ventas[[#This Row],[Código]]),"",VLOOKUP(Ventas[[#This Row],[Código]],Productos[],3,FALSE))</f>
        <v/>
      </c>
      <c r="E7018" s="22"/>
      <c r="F7018" s="1" t="str">
        <f>IF(ISBLANK(Ventas[[#This Row],[Código]]),"",VLOOKUP(Ventas[[#This Row],[Código]],Productos[],4,FALSE))</f>
        <v/>
      </c>
      <c r="G7018" s="1" t="str">
        <f>IF(ISBLANK(Ventas[[#This Row],[Código]]),"",VLOOKUP(Ventas[[#This Row],[Código]],Productos[],5,FALSE))</f>
        <v/>
      </c>
      <c r="H7018" s="23" t="str">
        <f>IF(ISBLANK(Ventas[[#This Row],[Código]]),"",Ventas[[#This Row],[Precio Unitario]]*Ventas[[#This Row],[Cantidad]])</f>
        <v/>
      </c>
      <c r="I7018" s="1" t="str">
        <f>IF(ISBLANK(Ventas[[#This Row],[Código]]),"",SUM(Ventas[[#This Row],[Monto]],I7017))</f>
        <v/>
      </c>
    </row>
    <row r="7019" spans="3:9" x14ac:dyDescent="0.25">
      <c r="C7019" t="str">
        <f>IF(ISBLANK(Ventas[[#This Row],[Código]]),"",VLOOKUP(Ventas[[#This Row],[Código]],Productos[],2,FALSE))</f>
        <v/>
      </c>
      <c r="D7019" t="str">
        <f>IF(ISBLANK(Ventas[[#This Row],[Código]]),"",VLOOKUP(Ventas[[#This Row],[Código]],Productos[],3,FALSE))</f>
        <v/>
      </c>
      <c r="E7019" s="22"/>
      <c r="F7019" s="1" t="str">
        <f>IF(ISBLANK(Ventas[[#This Row],[Código]]),"",VLOOKUP(Ventas[[#This Row],[Código]],Productos[],4,FALSE))</f>
        <v/>
      </c>
      <c r="G7019" s="1" t="str">
        <f>IF(ISBLANK(Ventas[[#This Row],[Código]]),"",VLOOKUP(Ventas[[#This Row],[Código]],Productos[],5,FALSE))</f>
        <v/>
      </c>
      <c r="H7019" s="23" t="str">
        <f>IF(ISBLANK(Ventas[[#This Row],[Código]]),"",Ventas[[#This Row],[Precio Unitario]]*Ventas[[#This Row],[Cantidad]])</f>
        <v/>
      </c>
      <c r="I7019" s="1" t="str">
        <f>IF(ISBLANK(Ventas[[#This Row],[Código]]),"",SUM(Ventas[[#This Row],[Monto]],I7018))</f>
        <v/>
      </c>
    </row>
    <row r="7020" spans="3:9" x14ac:dyDescent="0.25">
      <c r="C7020" t="str">
        <f>IF(ISBLANK(Ventas[[#This Row],[Código]]),"",VLOOKUP(Ventas[[#This Row],[Código]],Productos[],2,FALSE))</f>
        <v/>
      </c>
      <c r="D7020" t="str">
        <f>IF(ISBLANK(Ventas[[#This Row],[Código]]),"",VLOOKUP(Ventas[[#This Row],[Código]],Productos[],3,FALSE))</f>
        <v/>
      </c>
      <c r="E7020" s="22"/>
      <c r="F7020" s="1" t="str">
        <f>IF(ISBLANK(Ventas[[#This Row],[Código]]),"",VLOOKUP(Ventas[[#This Row],[Código]],Productos[],4,FALSE))</f>
        <v/>
      </c>
      <c r="G7020" s="1" t="str">
        <f>IF(ISBLANK(Ventas[[#This Row],[Código]]),"",VLOOKUP(Ventas[[#This Row],[Código]],Productos[],5,FALSE))</f>
        <v/>
      </c>
      <c r="H7020" s="23" t="str">
        <f>IF(ISBLANK(Ventas[[#This Row],[Código]]),"",Ventas[[#This Row],[Precio Unitario]]*Ventas[[#This Row],[Cantidad]])</f>
        <v/>
      </c>
      <c r="I7020" s="1" t="str">
        <f>IF(ISBLANK(Ventas[[#This Row],[Código]]),"",SUM(Ventas[[#This Row],[Monto]],I7019))</f>
        <v/>
      </c>
    </row>
    <row r="7021" spans="3:9" x14ac:dyDescent="0.25">
      <c r="C7021" t="str">
        <f>IF(ISBLANK(Ventas[[#This Row],[Código]]),"",VLOOKUP(Ventas[[#This Row],[Código]],Productos[],2,FALSE))</f>
        <v/>
      </c>
      <c r="D7021" t="str">
        <f>IF(ISBLANK(Ventas[[#This Row],[Código]]),"",VLOOKUP(Ventas[[#This Row],[Código]],Productos[],3,FALSE))</f>
        <v/>
      </c>
      <c r="E7021" s="22"/>
      <c r="F7021" s="1" t="str">
        <f>IF(ISBLANK(Ventas[[#This Row],[Código]]),"",VLOOKUP(Ventas[[#This Row],[Código]],Productos[],4,FALSE))</f>
        <v/>
      </c>
      <c r="G7021" s="1" t="str">
        <f>IF(ISBLANK(Ventas[[#This Row],[Código]]),"",VLOOKUP(Ventas[[#This Row],[Código]],Productos[],5,FALSE))</f>
        <v/>
      </c>
      <c r="H7021" s="23" t="str">
        <f>IF(ISBLANK(Ventas[[#This Row],[Código]]),"",Ventas[[#This Row],[Precio Unitario]]*Ventas[[#This Row],[Cantidad]])</f>
        <v/>
      </c>
      <c r="I7021" s="1" t="str">
        <f>IF(ISBLANK(Ventas[[#This Row],[Código]]),"",SUM(Ventas[[#This Row],[Monto]],I7020))</f>
        <v/>
      </c>
    </row>
    <row r="7022" spans="3:9" x14ac:dyDescent="0.25">
      <c r="C7022" t="str">
        <f>IF(ISBLANK(Ventas[[#This Row],[Código]]),"",VLOOKUP(Ventas[[#This Row],[Código]],Productos[],2,FALSE))</f>
        <v/>
      </c>
      <c r="D7022" t="str">
        <f>IF(ISBLANK(Ventas[[#This Row],[Código]]),"",VLOOKUP(Ventas[[#This Row],[Código]],Productos[],3,FALSE))</f>
        <v/>
      </c>
      <c r="E7022" s="22"/>
      <c r="F7022" s="1" t="str">
        <f>IF(ISBLANK(Ventas[[#This Row],[Código]]),"",VLOOKUP(Ventas[[#This Row],[Código]],Productos[],4,FALSE))</f>
        <v/>
      </c>
      <c r="G7022" s="1" t="str">
        <f>IF(ISBLANK(Ventas[[#This Row],[Código]]),"",VLOOKUP(Ventas[[#This Row],[Código]],Productos[],5,FALSE))</f>
        <v/>
      </c>
      <c r="H7022" s="23" t="str">
        <f>IF(ISBLANK(Ventas[[#This Row],[Código]]),"",Ventas[[#This Row],[Precio Unitario]]*Ventas[[#This Row],[Cantidad]])</f>
        <v/>
      </c>
      <c r="I7022" s="1" t="str">
        <f>IF(ISBLANK(Ventas[[#This Row],[Código]]),"",SUM(Ventas[[#This Row],[Monto]],I7021))</f>
        <v/>
      </c>
    </row>
    <row r="7023" spans="3:9" x14ac:dyDescent="0.25">
      <c r="C7023" t="str">
        <f>IF(ISBLANK(Ventas[[#This Row],[Código]]),"",VLOOKUP(Ventas[[#This Row],[Código]],Productos[],2,FALSE))</f>
        <v/>
      </c>
      <c r="D7023" t="str">
        <f>IF(ISBLANK(Ventas[[#This Row],[Código]]),"",VLOOKUP(Ventas[[#This Row],[Código]],Productos[],3,FALSE))</f>
        <v/>
      </c>
      <c r="E7023" s="22"/>
      <c r="F7023" s="1" t="str">
        <f>IF(ISBLANK(Ventas[[#This Row],[Código]]),"",VLOOKUP(Ventas[[#This Row],[Código]],Productos[],4,FALSE))</f>
        <v/>
      </c>
      <c r="G7023" s="1" t="str">
        <f>IF(ISBLANK(Ventas[[#This Row],[Código]]),"",VLOOKUP(Ventas[[#This Row],[Código]],Productos[],5,FALSE))</f>
        <v/>
      </c>
      <c r="H7023" s="23" t="str">
        <f>IF(ISBLANK(Ventas[[#This Row],[Código]]),"",Ventas[[#This Row],[Precio Unitario]]*Ventas[[#This Row],[Cantidad]])</f>
        <v/>
      </c>
      <c r="I7023" s="1" t="str">
        <f>IF(ISBLANK(Ventas[[#This Row],[Código]]),"",SUM(Ventas[[#This Row],[Monto]],I7022))</f>
        <v/>
      </c>
    </row>
    <row r="7024" spans="3:9" x14ac:dyDescent="0.25">
      <c r="C7024" t="str">
        <f>IF(ISBLANK(Ventas[[#This Row],[Código]]),"",VLOOKUP(Ventas[[#This Row],[Código]],Productos[],2,FALSE))</f>
        <v/>
      </c>
      <c r="D7024" t="str">
        <f>IF(ISBLANK(Ventas[[#This Row],[Código]]),"",VLOOKUP(Ventas[[#This Row],[Código]],Productos[],3,FALSE))</f>
        <v/>
      </c>
      <c r="E7024" s="22"/>
      <c r="F7024" s="1" t="str">
        <f>IF(ISBLANK(Ventas[[#This Row],[Código]]),"",VLOOKUP(Ventas[[#This Row],[Código]],Productos[],4,FALSE))</f>
        <v/>
      </c>
      <c r="G7024" s="1" t="str">
        <f>IF(ISBLANK(Ventas[[#This Row],[Código]]),"",VLOOKUP(Ventas[[#This Row],[Código]],Productos[],5,FALSE))</f>
        <v/>
      </c>
      <c r="H7024" s="23" t="str">
        <f>IF(ISBLANK(Ventas[[#This Row],[Código]]),"",Ventas[[#This Row],[Precio Unitario]]*Ventas[[#This Row],[Cantidad]])</f>
        <v/>
      </c>
      <c r="I7024" s="1" t="str">
        <f>IF(ISBLANK(Ventas[[#This Row],[Código]]),"",SUM(Ventas[[#This Row],[Monto]],I7023))</f>
        <v/>
      </c>
    </row>
    <row r="7025" spans="3:9" x14ac:dyDescent="0.25">
      <c r="C7025" t="str">
        <f>IF(ISBLANK(Ventas[[#This Row],[Código]]),"",VLOOKUP(Ventas[[#This Row],[Código]],Productos[],2,FALSE))</f>
        <v/>
      </c>
      <c r="D7025" t="str">
        <f>IF(ISBLANK(Ventas[[#This Row],[Código]]),"",VLOOKUP(Ventas[[#This Row],[Código]],Productos[],3,FALSE))</f>
        <v/>
      </c>
      <c r="E7025" s="22"/>
      <c r="F7025" s="1" t="str">
        <f>IF(ISBLANK(Ventas[[#This Row],[Código]]),"",VLOOKUP(Ventas[[#This Row],[Código]],Productos[],4,FALSE))</f>
        <v/>
      </c>
      <c r="G7025" s="1" t="str">
        <f>IF(ISBLANK(Ventas[[#This Row],[Código]]),"",VLOOKUP(Ventas[[#This Row],[Código]],Productos[],5,FALSE))</f>
        <v/>
      </c>
      <c r="H7025" s="23" t="str">
        <f>IF(ISBLANK(Ventas[[#This Row],[Código]]),"",Ventas[[#This Row],[Precio Unitario]]*Ventas[[#This Row],[Cantidad]])</f>
        <v/>
      </c>
      <c r="I7025" s="1" t="str">
        <f>IF(ISBLANK(Ventas[[#This Row],[Código]]),"",SUM(Ventas[[#This Row],[Monto]],I7024))</f>
        <v/>
      </c>
    </row>
    <row r="7026" spans="3:9" x14ac:dyDescent="0.25">
      <c r="C7026" t="str">
        <f>IF(ISBLANK(Ventas[[#This Row],[Código]]),"",VLOOKUP(Ventas[[#This Row],[Código]],Productos[],2,FALSE))</f>
        <v/>
      </c>
      <c r="D7026" t="str">
        <f>IF(ISBLANK(Ventas[[#This Row],[Código]]),"",VLOOKUP(Ventas[[#This Row],[Código]],Productos[],3,FALSE))</f>
        <v/>
      </c>
      <c r="E7026" s="22"/>
      <c r="F7026" s="1" t="str">
        <f>IF(ISBLANK(Ventas[[#This Row],[Código]]),"",VLOOKUP(Ventas[[#This Row],[Código]],Productos[],4,FALSE))</f>
        <v/>
      </c>
      <c r="G7026" s="1" t="str">
        <f>IF(ISBLANK(Ventas[[#This Row],[Código]]),"",VLOOKUP(Ventas[[#This Row],[Código]],Productos[],5,FALSE))</f>
        <v/>
      </c>
      <c r="H7026" s="23" t="str">
        <f>IF(ISBLANK(Ventas[[#This Row],[Código]]),"",Ventas[[#This Row],[Precio Unitario]]*Ventas[[#This Row],[Cantidad]])</f>
        <v/>
      </c>
      <c r="I7026" s="1" t="str">
        <f>IF(ISBLANK(Ventas[[#This Row],[Código]]),"",SUM(Ventas[[#This Row],[Monto]],I7025))</f>
        <v/>
      </c>
    </row>
    <row r="7027" spans="3:9" x14ac:dyDescent="0.25">
      <c r="C7027" t="str">
        <f>IF(ISBLANK(Ventas[[#This Row],[Código]]),"",VLOOKUP(Ventas[[#This Row],[Código]],Productos[],2,FALSE))</f>
        <v/>
      </c>
      <c r="D7027" t="str">
        <f>IF(ISBLANK(Ventas[[#This Row],[Código]]),"",VLOOKUP(Ventas[[#This Row],[Código]],Productos[],3,FALSE))</f>
        <v/>
      </c>
      <c r="E7027" s="22"/>
      <c r="F7027" s="1" t="str">
        <f>IF(ISBLANK(Ventas[[#This Row],[Código]]),"",VLOOKUP(Ventas[[#This Row],[Código]],Productos[],4,FALSE))</f>
        <v/>
      </c>
      <c r="G7027" s="1" t="str">
        <f>IF(ISBLANK(Ventas[[#This Row],[Código]]),"",VLOOKUP(Ventas[[#This Row],[Código]],Productos[],5,FALSE))</f>
        <v/>
      </c>
      <c r="H7027" s="23" t="str">
        <f>IF(ISBLANK(Ventas[[#This Row],[Código]]),"",Ventas[[#This Row],[Precio Unitario]]*Ventas[[#This Row],[Cantidad]])</f>
        <v/>
      </c>
      <c r="I7027" s="1" t="str">
        <f>IF(ISBLANK(Ventas[[#This Row],[Código]]),"",SUM(Ventas[[#This Row],[Monto]],I7026))</f>
        <v/>
      </c>
    </row>
    <row r="7028" spans="3:9" x14ac:dyDescent="0.25">
      <c r="C7028" t="str">
        <f>IF(ISBLANK(Ventas[[#This Row],[Código]]),"",VLOOKUP(Ventas[[#This Row],[Código]],Productos[],2,FALSE))</f>
        <v/>
      </c>
      <c r="D7028" t="str">
        <f>IF(ISBLANK(Ventas[[#This Row],[Código]]),"",VLOOKUP(Ventas[[#This Row],[Código]],Productos[],3,FALSE))</f>
        <v/>
      </c>
      <c r="E7028" s="22"/>
      <c r="F7028" s="1" t="str">
        <f>IF(ISBLANK(Ventas[[#This Row],[Código]]),"",VLOOKUP(Ventas[[#This Row],[Código]],Productos[],4,FALSE))</f>
        <v/>
      </c>
      <c r="G7028" s="1" t="str">
        <f>IF(ISBLANK(Ventas[[#This Row],[Código]]),"",VLOOKUP(Ventas[[#This Row],[Código]],Productos[],5,FALSE))</f>
        <v/>
      </c>
      <c r="H7028" s="23" t="str">
        <f>IF(ISBLANK(Ventas[[#This Row],[Código]]),"",Ventas[[#This Row],[Precio Unitario]]*Ventas[[#This Row],[Cantidad]])</f>
        <v/>
      </c>
      <c r="I7028" s="1" t="str">
        <f>IF(ISBLANK(Ventas[[#This Row],[Código]]),"",SUM(Ventas[[#This Row],[Monto]],I7027))</f>
        <v/>
      </c>
    </row>
    <row r="7029" spans="3:9" x14ac:dyDescent="0.25">
      <c r="C7029" t="str">
        <f>IF(ISBLANK(Ventas[[#This Row],[Código]]),"",VLOOKUP(Ventas[[#This Row],[Código]],Productos[],2,FALSE))</f>
        <v/>
      </c>
      <c r="D7029" t="str">
        <f>IF(ISBLANK(Ventas[[#This Row],[Código]]),"",VLOOKUP(Ventas[[#This Row],[Código]],Productos[],3,FALSE))</f>
        <v/>
      </c>
      <c r="E7029" s="22"/>
      <c r="F7029" s="1" t="str">
        <f>IF(ISBLANK(Ventas[[#This Row],[Código]]),"",VLOOKUP(Ventas[[#This Row],[Código]],Productos[],4,FALSE))</f>
        <v/>
      </c>
      <c r="G7029" s="1" t="str">
        <f>IF(ISBLANK(Ventas[[#This Row],[Código]]),"",VLOOKUP(Ventas[[#This Row],[Código]],Productos[],5,FALSE))</f>
        <v/>
      </c>
      <c r="H7029" s="23" t="str">
        <f>IF(ISBLANK(Ventas[[#This Row],[Código]]),"",Ventas[[#This Row],[Precio Unitario]]*Ventas[[#This Row],[Cantidad]])</f>
        <v/>
      </c>
      <c r="I7029" s="1" t="str">
        <f>IF(ISBLANK(Ventas[[#This Row],[Código]]),"",SUM(Ventas[[#This Row],[Monto]],I7028))</f>
        <v/>
      </c>
    </row>
    <row r="7030" spans="3:9" x14ac:dyDescent="0.25">
      <c r="C7030" t="str">
        <f>IF(ISBLANK(Ventas[[#This Row],[Código]]),"",VLOOKUP(Ventas[[#This Row],[Código]],Productos[],2,FALSE))</f>
        <v/>
      </c>
      <c r="D7030" t="str">
        <f>IF(ISBLANK(Ventas[[#This Row],[Código]]),"",VLOOKUP(Ventas[[#This Row],[Código]],Productos[],3,FALSE))</f>
        <v/>
      </c>
      <c r="E7030" s="22"/>
      <c r="F7030" s="1" t="str">
        <f>IF(ISBLANK(Ventas[[#This Row],[Código]]),"",VLOOKUP(Ventas[[#This Row],[Código]],Productos[],4,FALSE))</f>
        <v/>
      </c>
      <c r="G7030" s="1" t="str">
        <f>IF(ISBLANK(Ventas[[#This Row],[Código]]),"",VLOOKUP(Ventas[[#This Row],[Código]],Productos[],5,FALSE))</f>
        <v/>
      </c>
      <c r="H7030" s="23" t="str">
        <f>IF(ISBLANK(Ventas[[#This Row],[Código]]),"",Ventas[[#This Row],[Precio Unitario]]*Ventas[[#This Row],[Cantidad]])</f>
        <v/>
      </c>
      <c r="I7030" s="1" t="str">
        <f>IF(ISBLANK(Ventas[[#This Row],[Código]]),"",SUM(Ventas[[#This Row],[Monto]],I7029))</f>
        <v/>
      </c>
    </row>
    <row r="7031" spans="3:9" x14ac:dyDescent="0.25">
      <c r="C7031" t="str">
        <f>IF(ISBLANK(Ventas[[#This Row],[Código]]),"",VLOOKUP(Ventas[[#This Row],[Código]],Productos[],2,FALSE))</f>
        <v/>
      </c>
      <c r="D7031" t="str">
        <f>IF(ISBLANK(Ventas[[#This Row],[Código]]),"",VLOOKUP(Ventas[[#This Row],[Código]],Productos[],3,FALSE))</f>
        <v/>
      </c>
      <c r="E7031" s="22"/>
      <c r="F7031" s="1" t="str">
        <f>IF(ISBLANK(Ventas[[#This Row],[Código]]),"",VLOOKUP(Ventas[[#This Row],[Código]],Productos[],4,FALSE))</f>
        <v/>
      </c>
      <c r="G7031" s="1" t="str">
        <f>IF(ISBLANK(Ventas[[#This Row],[Código]]),"",VLOOKUP(Ventas[[#This Row],[Código]],Productos[],5,FALSE))</f>
        <v/>
      </c>
      <c r="H7031" s="23" t="str">
        <f>IF(ISBLANK(Ventas[[#This Row],[Código]]),"",Ventas[[#This Row],[Precio Unitario]]*Ventas[[#This Row],[Cantidad]])</f>
        <v/>
      </c>
      <c r="I7031" s="1" t="str">
        <f>IF(ISBLANK(Ventas[[#This Row],[Código]]),"",SUM(Ventas[[#This Row],[Monto]],I7030))</f>
        <v/>
      </c>
    </row>
    <row r="7032" spans="3:9" x14ac:dyDescent="0.25">
      <c r="C7032" t="str">
        <f>IF(ISBLANK(Ventas[[#This Row],[Código]]),"",VLOOKUP(Ventas[[#This Row],[Código]],Productos[],2,FALSE))</f>
        <v/>
      </c>
      <c r="D7032" t="str">
        <f>IF(ISBLANK(Ventas[[#This Row],[Código]]),"",VLOOKUP(Ventas[[#This Row],[Código]],Productos[],3,FALSE))</f>
        <v/>
      </c>
      <c r="E7032" s="22"/>
      <c r="F7032" s="1" t="str">
        <f>IF(ISBLANK(Ventas[[#This Row],[Código]]),"",VLOOKUP(Ventas[[#This Row],[Código]],Productos[],4,FALSE))</f>
        <v/>
      </c>
      <c r="G7032" s="1" t="str">
        <f>IF(ISBLANK(Ventas[[#This Row],[Código]]),"",VLOOKUP(Ventas[[#This Row],[Código]],Productos[],5,FALSE))</f>
        <v/>
      </c>
      <c r="H7032" s="23" t="str">
        <f>IF(ISBLANK(Ventas[[#This Row],[Código]]),"",Ventas[[#This Row],[Precio Unitario]]*Ventas[[#This Row],[Cantidad]])</f>
        <v/>
      </c>
      <c r="I7032" s="1" t="str">
        <f>IF(ISBLANK(Ventas[[#This Row],[Código]]),"",SUM(Ventas[[#This Row],[Monto]],I7031))</f>
        <v/>
      </c>
    </row>
    <row r="7033" spans="3:9" x14ac:dyDescent="0.25">
      <c r="C7033" t="str">
        <f>IF(ISBLANK(Ventas[[#This Row],[Código]]),"",VLOOKUP(Ventas[[#This Row],[Código]],Productos[],2,FALSE))</f>
        <v/>
      </c>
      <c r="D7033" t="str">
        <f>IF(ISBLANK(Ventas[[#This Row],[Código]]),"",VLOOKUP(Ventas[[#This Row],[Código]],Productos[],3,FALSE))</f>
        <v/>
      </c>
      <c r="E7033" s="22"/>
      <c r="F7033" s="1" t="str">
        <f>IF(ISBLANK(Ventas[[#This Row],[Código]]),"",VLOOKUP(Ventas[[#This Row],[Código]],Productos[],4,FALSE))</f>
        <v/>
      </c>
      <c r="G7033" s="1" t="str">
        <f>IF(ISBLANK(Ventas[[#This Row],[Código]]),"",VLOOKUP(Ventas[[#This Row],[Código]],Productos[],5,FALSE))</f>
        <v/>
      </c>
      <c r="H7033" s="23" t="str">
        <f>IF(ISBLANK(Ventas[[#This Row],[Código]]),"",Ventas[[#This Row],[Precio Unitario]]*Ventas[[#This Row],[Cantidad]])</f>
        <v/>
      </c>
      <c r="I7033" s="1" t="str">
        <f>IF(ISBLANK(Ventas[[#This Row],[Código]]),"",SUM(Ventas[[#This Row],[Monto]],I7032))</f>
        <v/>
      </c>
    </row>
    <row r="7034" spans="3:9" x14ac:dyDescent="0.25">
      <c r="C7034" t="str">
        <f>IF(ISBLANK(Ventas[[#This Row],[Código]]),"",VLOOKUP(Ventas[[#This Row],[Código]],Productos[],2,FALSE))</f>
        <v/>
      </c>
      <c r="D7034" t="str">
        <f>IF(ISBLANK(Ventas[[#This Row],[Código]]),"",VLOOKUP(Ventas[[#This Row],[Código]],Productos[],3,FALSE))</f>
        <v/>
      </c>
      <c r="E7034" s="22"/>
      <c r="F7034" s="1" t="str">
        <f>IF(ISBLANK(Ventas[[#This Row],[Código]]),"",VLOOKUP(Ventas[[#This Row],[Código]],Productos[],4,FALSE))</f>
        <v/>
      </c>
      <c r="G7034" s="1" t="str">
        <f>IF(ISBLANK(Ventas[[#This Row],[Código]]),"",VLOOKUP(Ventas[[#This Row],[Código]],Productos[],5,FALSE))</f>
        <v/>
      </c>
      <c r="H7034" s="23" t="str">
        <f>IF(ISBLANK(Ventas[[#This Row],[Código]]),"",Ventas[[#This Row],[Precio Unitario]]*Ventas[[#This Row],[Cantidad]])</f>
        <v/>
      </c>
      <c r="I7034" s="1" t="str">
        <f>IF(ISBLANK(Ventas[[#This Row],[Código]]),"",SUM(Ventas[[#This Row],[Monto]],I7033))</f>
        <v/>
      </c>
    </row>
    <row r="7035" spans="3:9" x14ac:dyDescent="0.25">
      <c r="C7035" t="str">
        <f>IF(ISBLANK(Ventas[[#This Row],[Código]]),"",VLOOKUP(Ventas[[#This Row],[Código]],Productos[],2,FALSE))</f>
        <v/>
      </c>
      <c r="D7035" t="str">
        <f>IF(ISBLANK(Ventas[[#This Row],[Código]]),"",VLOOKUP(Ventas[[#This Row],[Código]],Productos[],3,FALSE))</f>
        <v/>
      </c>
      <c r="E7035" s="22"/>
      <c r="F7035" s="1" t="str">
        <f>IF(ISBLANK(Ventas[[#This Row],[Código]]),"",VLOOKUP(Ventas[[#This Row],[Código]],Productos[],4,FALSE))</f>
        <v/>
      </c>
      <c r="G7035" s="1" t="str">
        <f>IF(ISBLANK(Ventas[[#This Row],[Código]]),"",VLOOKUP(Ventas[[#This Row],[Código]],Productos[],5,FALSE))</f>
        <v/>
      </c>
      <c r="H7035" s="23" t="str">
        <f>IF(ISBLANK(Ventas[[#This Row],[Código]]),"",Ventas[[#This Row],[Precio Unitario]]*Ventas[[#This Row],[Cantidad]])</f>
        <v/>
      </c>
      <c r="I7035" s="1" t="str">
        <f>IF(ISBLANK(Ventas[[#This Row],[Código]]),"",SUM(Ventas[[#This Row],[Monto]],I7034))</f>
        <v/>
      </c>
    </row>
    <row r="7036" spans="3:9" x14ac:dyDescent="0.25">
      <c r="C7036" t="str">
        <f>IF(ISBLANK(Ventas[[#This Row],[Código]]),"",VLOOKUP(Ventas[[#This Row],[Código]],Productos[],2,FALSE))</f>
        <v/>
      </c>
      <c r="D7036" t="str">
        <f>IF(ISBLANK(Ventas[[#This Row],[Código]]),"",VLOOKUP(Ventas[[#This Row],[Código]],Productos[],3,FALSE))</f>
        <v/>
      </c>
      <c r="E7036" s="22"/>
      <c r="F7036" s="1" t="str">
        <f>IF(ISBLANK(Ventas[[#This Row],[Código]]),"",VLOOKUP(Ventas[[#This Row],[Código]],Productos[],4,FALSE))</f>
        <v/>
      </c>
      <c r="G7036" s="1" t="str">
        <f>IF(ISBLANK(Ventas[[#This Row],[Código]]),"",VLOOKUP(Ventas[[#This Row],[Código]],Productos[],5,FALSE))</f>
        <v/>
      </c>
      <c r="H7036" s="23" t="str">
        <f>IF(ISBLANK(Ventas[[#This Row],[Código]]),"",Ventas[[#This Row],[Precio Unitario]]*Ventas[[#This Row],[Cantidad]])</f>
        <v/>
      </c>
      <c r="I7036" s="1" t="str">
        <f>IF(ISBLANK(Ventas[[#This Row],[Código]]),"",SUM(Ventas[[#This Row],[Monto]],I7035))</f>
        <v/>
      </c>
    </row>
    <row r="7037" spans="3:9" x14ac:dyDescent="0.25">
      <c r="C7037" t="str">
        <f>IF(ISBLANK(Ventas[[#This Row],[Código]]),"",VLOOKUP(Ventas[[#This Row],[Código]],Productos[],2,FALSE))</f>
        <v/>
      </c>
      <c r="D7037" t="str">
        <f>IF(ISBLANK(Ventas[[#This Row],[Código]]),"",VLOOKUP(Ventas[[#This Row],[Código]],Productos[],3,FALSE))</f>
        <v/>
      </c>
      <c r="E7037" s="22"/>
      <c r="F7037" s="1" t="str">
        <f>IF(ISBLANK(Ventas[[#This Row],[Código]]),"",VLOOKUP(Ventas[[#This Row],[Código]],Productos[],4,FALSE))</f>
        <v/>
      </c>
      <c r="G7037" s="1" t="str">
        <f>IF(ISBLANK(Ventas[[#This Row],[Código]]),"",VLOOKUP(Ventas[[#This Row],[Código]],Productos[],5,FALSE))</f>
        <v/>
      </c>
      <c r="H7037" s="23" t="str">
        <f>IF(ISBLANK(Ventas[[#This Row],[Código]]),"",Ventas[[#This Row],[Precio Unitario]]*Ventas[[#This Row],[Cantidad]])</f>
        <v/>
      </c>
      <c r="I7037" s="1" t="str">
        <f>IF(ISBLANK(Ventas[[#This Row],[Código]]),"",SUM(Ventas[[#This Row],[Monto]],I7036))</f>
        <v/>
      </c>
    </row>
    <row r="7038" spans="3:9" x14ac:dyDescent="0.25">
      <c r="C7038" t="str">
        <f>IF(ISBLANK(Ventas[[#This Row],[Código]]),"",VLOOKUP(Ventas[[#This Row],[Código]],Productos[],2,FALSE))</f>
        <v/>
      </c>
      <c r="D7038" t="str">
        <f>IF(ISBLANK(Ventas[[#This Row],[Código]]),"",VLOOKUP(Ventas[[#This Row],[Código]],Productos[],3,FALSE))</f>
        <v/>
      </c>
      <c r="E7038" s="22"/>
      <c r="F7038" s="1" t="str">
        <f>IF(ISBLANK(Ventas[[#This Row],[Código]]),"",VLOOKUP(Ventas[[#This Row],[Código]],Productos[],4,FALSE))</f>
        <v/>
      </c>
      <c r="G7038" s="1" t="str">
        <f>IF(ISBLANK(Ventas[[#This Row],[Código]]),"",VLOOKUP(Ventas[[#This Row],[Código]],Productos[],5,FALSE))</f>
        <v/>
      </c>
      <c r="H7038" s="23" t="str">
        <f>IF(ISBLANK(Ventas[[#This Row],[Código]]),"",Ventas[[#This Row],[Precio Unitario]]*Ventas[[#This Row],[Cantidad]])</f>
        <v/>
      </c>
      <c r="I7038" s="1" t="str">
        <f>IF(ISBLANK(Ventas[[#This Row],[Código]]),"",SUM(Ventas[[#This Row],[Monto]],I7037))</f>
        <v/>
      </c>
    </row>
    <row r="7039" spans="3:9" x14ac:dyDescent="0.25">
      <c r="C7039" t="str">
        <f>IF(ISBLANK(Ventas[[#This Row],[Código]]),"",VLOOKUP(Ventas[[#This Row],[Código]],Productos[],2,FALSE))</f>
        <v/>
      </c>
      <c r="D7039" t="str">
        <f>IF(ISBLANK(Ventas[[#This Row],[Código]]),"",VLOOKUP(Ventas[[#This Row],[Código]],Productos[],3,FALSE))</f>
        <v/>
      </c>
      <c r="E7039" s="22"/>
      <c r="F7039" s="1" t="str">
        <f>IF(ISBLANK(Ventas[[#This Row],[Código]]),"",VLOOKUP(Ventas[[#This Row],[Código]],Productos[],4,FALSE))</f>
        <v/>
      </c>
      <c r="G7039" s="1" t="str">
        <f>IF(ISBLANK(Ventas[[#This Row],[Código]]),"",VLOOKUP(Ventas[[#This Row],[Código]],Productos[],5,FALSE))</f>
        <v/>
      </c>
      <c r="H7039" s="23" t="str">
        <f>IF(ISBLANK(Ventas[[#This Row],[Código]]),"",Ventas[[#This Row],[Precio Unitario]]*Ventas[[#This Row],[Cantidad]])</f>
        <v/>
      </c>
      <c r="I7039" s="1" t="str">
        <f>IF(ISBLANK(Ventas[[#This Row],[Código]]),"",SUM(Ventas[[#This Row],[Monto]],I7038))</f>
        <v/>
      </c>
    </row>
    <row r="7040" spans="3:9" x14ac:dyDescent="0.25">
      <c r="C7040" t="str">
        <f>IF(ISBLANK(Ventas[[#This Row],[Código]]),"",VLOOKUP(Ventas[[#This Row],[Código]],Productos[],2,FALSE))</f>
        <v/>
      </c>
      <c r="D7040" t="str">
        <f>IF(ISBLANK(Ventas[[#This Row],[Código]]),"",VLOOKUP(Ventas[[#This Row],[Código]],Productos[],3,FALSE))</f>
        <v/>
      </c>
      <c r="E7040" s="22"/>
      <c r="F7040" s="1" t="str">
        <f>IF(ISBLANK(Ventas[[#This Row],[Código]]),"",VLOOKUP(Ventas[[#This Row],[Código]],Productos[],4,FALSE))</f>
        <v/>
      </c>
      <c r="G7040" s="1" t="str">
        <f>IF(ISBLANK(Ventas[[#This Row],[Código]]),"",VLOOKUP(Ventas[[#This Row],[Código]],Productos[],5,FALSE))</f>
        <v/>
      </c>
      <c r="H7040" s="23" t="str">
        <f>IF(ISBLANK(Ventas[[#This Row],[Código]]),"",Ventas[[#This Row],[Precio Unitario]]*Ventas[[#This Row],[Cantidad]])</f>
        <v/>
      </c>
      <c r="I7040" s="1" t="str">
        <f>IF(ISBLANK(Ventas[[#This Row],[Código]]),"",SUM(Ventas[[#This Row],[Monto]],I7039))</f>
        <v/>
      </c>
    </row>
    <row r="7041" spans="3:9" x14ac:dyDescent="0.25">
      <c r="C7041" t="str">
        <f>IF(ISBLANK(Ventas[[#This Row],[Código]]),"",VLOOKUP(Ventas[[#This Row],[Código]],Productos[],2,FALSE))</f>
        <v/>
      </c>
      <c r="D7041" t="str">
        <f>IF(ISBLANK(Ventas[[#This Row],[Código]]),"",VLOOKUP(Ventas[[#This Row],[Código]],Productos[],3,FALSE))</f>
        <v/>
      </c>
      <c r="E7041" s="22"/>
      <c r="F7041" s="1" t="str">
        <f>IF(ISBLANK(Ventas[[#This Row],[Código]]),"",VLOOKUP(Ventas[[#This Row],[Código]],Productos[],4,FALSE))</f>
        <v/>
      </c>
      <c r="G7041" s="1" t="str">
        <f>IF(ISBLANK(Ventas[[#This Row],[Código]]),"",VLOOKUP(Ventas[[#This Row],[Código]],Productos[],5,FALSE))</f>
        <v/>
      </c>
      <c r="H7041" s="23" t="str">
        <f>IF(ISBLANK(Ventas[[#This Row],[Código]]),"",Ventas[[#This Row],[Precio Unitario]]*Ventas[[#This Row],[Cantidad]])</f>
        <v/>
      </c>
      <c r="I7041" s="1" t="str">
        <f>IF(ISBLANK(Ventas[[#This Row],[Código]]),"",SUM(Ventas[[#This Row],[Monto]],I7040))</f>
        <v/>
      </c>
    </row>
    <row r="7042" spans="3:9" x14ac:dyDescent="0.25">
      <c r="C7042" t="str">
        <f>IF(ISBLANK(Ventas[[#This Row],[Código]]),"",VLOOKUP(Ventas[[#This Row],[Código]],Productos[],2,FALSE))</f>
        <v/>
      </c>
      <c r="D7042" t="str">
        <f>IF(ISBLANK(Ventas[[#This Row],[Código]]),"",VLOOKUP(Ventas[[#This Row],[Código]],Productos[],3,FALSE))</f>
        <v/>
      </c>
      <c r="E7042" s="22"/>
      <c r="F7042" s="1" t="str">
        <f>IF(ISBLANK(Ventas[[#This Row],[Código]]),"",VLOOKUP(Ventas[[#This Row],[Código]],Productos[],4,FALSE))</f>
        <v/>
      </c>
      <c r="G7042" s="1" t="str">
        <f>IF(ISBLANK(Ventas[[#This Row],[Código]]),"",VLOOKUP(Ventas[[#This Row],[Código]],Productos[],5,FALSE))</f>
        <v/>
      </c>
      <c r="H7042" s="23" t="str">
        <f>IF(ISBLANK(Ventas[[#This Row],[Código]]),"",Ventas[[#This Row],[Precio Unitario]]*Ventas[[#This Row],[Cantidad]])</f>
        <v/>
      </c>
      <c r="I7042" s="1" t="str">
        <f>IF(ISBLANK(Ventas[[#This Row],[Código]]),"",SUM(Ventas[[#This Row],[Monto]],I7041))</f>
        <v/>
      </c>
    </row>
    <row r="7043" spans="3:9" x14ac:dyDescent="0.25">
      <c r="C7043" t="str">
        <f>IF(ISBLANK(Ventas[[#This Row],[Código]]),"",VLOOKUP(Ventas[[#This Row],[Código]],Productos[],2,FALSE))</f>
        <v/>
      </c>
      <c r="D7043" t="str">
        <f>IF(ISBLANK(Ventas[[#This Row],[Código]]),"",VLOOKUP(Ventas[[#This Row],[Código]],Productos[],3,FALSE))</f>
        <v/>
      </c>
      <c r="E7043" s="22"/>
      <c r="F7043" s="1" t="str">
        <f>IF(ISBLANK(Ventas[[#This Row],[Código]]),"",VLOOKUP(Ventas[[#This Row],[Código]],Productos[],4,FALSE))</f>
        <v/>
      </c>
      <c r="G7043" s="1" t="str">
        <f>IF(ISBLANK(Ventas[[#This Row],[Código]]),"",VLOOKUP(Ventas[[#This Row],[Código]],Productos[],5,FALSE))</f>
        <v/>
      </c>
      <c r="H7043" s="23" t="str">
        <f>IF(ISBLANK(Ventas[[#This Row],[Código]]),"",Ventas[[#This Row],[Precio Unitario]]*Ventas[[#This Row],[Cantidad]])</f>
        <v/>
      </c>
      <c r="I7043" s="1" t="str">
        <f>IF(ISBLANK(Ventas[[#This Row],[Código]]),"",SUM(Ventas[[#This Row],[Monto]],I7042))</f>
        <v/>
      </c>
    </row>
    <row r="7044" spans="3:9" x14ac:dyDescent="0.25">
      <c r="C7044" t="str">
        <f>IF(ISBLANK(Ventas[[#This Row],[Código]]),"",VLOOKUP(Ventas[[#This Row],[Código]],Productos[],2,FALSE))</f>
        <v/>
      </c>
      <c r="D7044" t="str">
        <f>IF(ISBLANK(Ventas[[#This Row],[Código]]),"",VLOOKUP(Ventas[[#This Row],[Código]],Productos[],3,FALSE))</f>
        <v/>
      </c>
      <c r="E7044" s="22"/>
      <c r="F7044" s="1" t="str">
        <f>IF(ISBLANK(Ventas[[#This Row],[Código]]),"",VLOOKUP(Ventas[[#This Row],[Código]],Productos[],4,FALSE))</f>
        <v/>
      </c>
      <c r="G7044" s="1" t="str">
        <f>IF(ISBLANK(Ventas[[#This Row],[Código]]),"",VLOOKUP(Ventas[[#This Row],[Código]],Productos[],5,FALSE))</f>
        <v/>
      </c>
      <c r="H7044" s="23" t="str">
        <f>IF(ISBLANK(Ventas[[#This Row],[Código]]),"",Ventas[[#This Row],[Precio Unitario]]*Ventas[[#This Row],[Cantidad]])</f>
        <v/>
      </c>
      <c r="I7044" s="1" t="str">
        <f>IF(ISBLANK(Ventas[[#This Row],[Código]]),"",SUM(Ventas[[#This Row],[Monto]],I7043))</f>
        <v/>
      </c>
    </row>
    <row r="7045" spans="3:9" x14ac:dyDescent="0.25">
      <c r="C7045" t="str">
        <f>IF(ISBLANK(Ventas[[#This Row],[Código]]),"",VLOOKUP(Ventas[[#This Row],[Código]],Productos[],2,FALSE))</f>
        <v/>
      </c>
      <c r="D7045" t="str">
        <f>IF(ISBLANK(Ventas[[#This Row],[Código]]),"",VLOOKUP(Ventas[[#This Row],[Código]],Productos[],3,FALSE))</f>
        <v/>
      </c>
      <c r="E7045" s="22"/>
      <c r="F7045" s="1" t="str">
        <f>IF(ISBLANK(Ventas[[#This Row],[Código]]),"",VLOOKUP(Ventas[[#This Row],[Código]],Productos[],4,FALSE))</f>
        <v/>
      </c>
      <c r="G7045" s="1" t="str">
        <f>IF(ISBLANK(Ventas[[#This Row],[Código]]),"",VLOOKUP(Ventas[[#This Row],[Código]],Productos[],5,FALSE))</f>
        <v/>
      </c>
      <c r="H7045" s="23" t="str">
        <f>IF(ISBLANK(Ventas[[#This Row],[Código]]),"",Ventas[[#This Row],[Precio Unitario]]*Ventas[[#This Row],[Cantidad]])</f>
        <v/>
      </c>
      <c r="I7045" s="1" t="str">
        <f>IF(ISBLANK(Ventas[[#This Row],[Código]]),"",SUM(Ventas[[#This Row],[Monto]],I7044))</f>
        <v/>
      </c>
    </row>
    <row r="7046" spans="3:9" x14ac:dyDescent="0.25">
      <c r="C7046" t="str">
        <f>IF(ISBLANK(Ventas[[#This Row],[Código]]),"",VLOOKUP(Ventas[[#This Row],[Código]],Productos[],2,FALSE))</f>
        <v/>
      </c>
      <c r="D7046" t="str">
        <f>IF(ISBLANK(Ventas[[#This Row],[Código]]),"",VLOOKUP(Ventas[[#This Row],[Código]],Productos[],3,FALSE))</f>
        <v/>
      </c>
      <c r="E7046" s="22"/>
      <c r="F7046" s="1" t="str">
        <f>IF(ISBLANK(Ventas[[#This Row],[Código]]),"",VLOOKUP(Ventas[[#This Row],[Código]],Productos[],4,FALSE))</f>
        <v/>
      </c>
      <c r="G7046" s="1" t="str">
        <f>IF(ISBLANK(Ventas[[#This Row],[Código]]),"",VLOOKUP(Ventas[[#This Row],[Código]],Productos[],5,FALSE))</f>
        <v/>
      </c>
      <c r="H7046" s="23" t="str">
        <f>IF(ISBLANK(Ventas[[#This Row],[Código]]),"",Ventas[[#This Row],[Precio Unitario]]*Ventas[[#This Row],[Cantidad]])</f>
        <v/>
      </c>
      <c r="I7046" s="1" t="str">
        <f>IF(ISBLANK(Ventas[[#This Row],[Código]]),"",SUM(Ventas[[#This Row],[Monto]],I7045))</f>
        <v/>
      </c>
    </row>
    <row r="7047" spans="3:9" x14ac:dyDescent="0.25">
      <c r="C7047" t="str">
        <f>IF(ISBLANK(Ventas[[#This Row],[Código]]),"",VLOOKUP(Ventas[[#This Row],[Código]],Productos[],2,FALSE))</f>
        <v/>
      </c>
      <c r="D7047" t="str">
        <f>IF(ISBLANK(Ventas[[#This Row],[Código]]),"",VLOOKUP(Ventas[[#This Row],[Código]],Productos[],3,FALSE))</f>
        <v/>
      </c>
      <c r="E7047" s="22"/>
      <c r="F7047" s="1" t="str">
        <f>IF(ISBLANK(Ventas[[#This Row],[Código]]),"",VLOOKUP(Ventas[[#This Row],[Código]],Productos[],4,FALSE))</f>
        <v/>
      </c>
      <c r="G7047" s="1" t="str">
        <f>IF(ISBLANK(Ventas[[#This Row],[Código]]),"",VLOOKUP(Ventas[[#This Row],[Código]],Productos[],5,FALSE))</f>
        <v/>
      </c>
      <c r="H7047" s="23" t="str">
        <f>IF(ISBLANK(Ventas[[#This Row],[Código]]),"",Ventas[[#This Row],[Precio Unitario]]*Ventas[[#This Row],[Cantidad]])</f>
        <v/>
      </c>
      <c r="I7047" s="1" t="str">
        <f>IF(ISBLANK(Ventas[[#This Row],[Código]]),"",SUM(Ventas[[#This Row],[Monto]],I7046))</f>
        <v/>
      </c>
    </row>
    <row r="7048" spans="3:9" x14ac:dyDescent="0.25">
      <c r="C7048" t="str">
        <f>IF(ISBLANK(Ventas[[#This Row],[Código]]),"",VLOOKUP(Ventas[[#This Row],[Código]],Productos[],2,FALSE))</f>
        <v/>
      </c>
      <c r="D7048" t="str">
        <f>IF(ISBLANK(Ventas[[#This Row],[Código]]),"",VLOOKUP(Ventas[[#This Row],[Código]],Productos[],3,FALSE))</f>
        <v/>
      </c>
      <c r="E7048" s="22"/>
      <c r="F7048" s="1" t="str">
        <f>IF(ISBLANK(Ventas[[#This Row],[Código]]),"",VLOOKUP(Ventas[[#This Row],[Código]],Productos[],4,FALSE))</f>
        <v/>
      </c>
      <c r="G7048" s="1" t="str">
        <f>IF(ISBLANK(Ventas[[#This Row],[Código]]),"",VLOOKUP(Ventas[[#This Row],[Código]],Productos[],5,FALSE))</f>
        <v/>
      </c>
      <c r="H7048" s="23" t="str">
        <f>IF(ISBLANK(Ventas[[#This Row],[Código]]),"",Ventas[[#This Row],[Precio Unitario]]*Ventas[[#This Row],[Cantidad]])</f>
        <v/>
      </c>
      <c r="I7048" s="1" t="str">
        <f>IF(ISBLANK(Ventas[[#This Row],[Código]]),"",SUM(Ventas[[#This Row],[Monto]],I7047))</f>
        <v/>
      </c>
    </row>
    <row r="7049" spans="3:9" x14ac:dyDescent="0.25">
      <c r="C7049" t="str">
        <f>IF(ISBLANK(Ventas[[#This Row],[Código]]),"",VLOOKUP(Ventas[[#This Row],[Código]],Productos[],2,FALSE))</f>
        <v/>
      </c>
      <c r="D7049" t="str">
        <f>IF(ISBLANK(Ventas[[#This Row],[Código]]),"",VLOOKUP(Ventas[[#This Row],[Código]],Productos[],3,FALSE))</f>
        <v/>
      </c>
      <c r="E7049" s="22"/>
      <c r="F7049" s="1" t="str">
        <f>IF(ISBLANK(Ventas[[#This Row],[Código]]),"",VLOOKUP(Ventas[[#This Row],[Código]],Productos[],4,FALSE))</f>
        <v/>
      </c>
      <c r="G7049" s="1" t="str">
        <f>IF(ISBLANK(Ventas[[#This Row],[Código]]),"",VLOOKUP(Ventas[[#This Row],[Código]],Productos[],5,FALSE))</f>
        <v/>
      </c>
      <c r="H7049" s="23" t="str">
        <f>IF(ISBLANK(Ventas[[#This Row],[Código]]),"",Ventas[[#This Row],[Precio Unitario]]*Ventas[[#This Row],[Cantidad]])</f>
        <v/>
      </c>
      <c r="I7049" s="1" t="str">
        <f>IF(ISBLANK(Ventas[[#This Row],[Código]]),"",SUM(Ventas[[#This Row],[Monto]],I7048))</f>
        <v/>
      </c>
    </row>
    <row r="7050" spans="3:9" x14ac:dyDescent="0.25">
      <c r="C7050" t="str">
        <f>IF(ISBLANK(Ventas[[#This Row],[Código]]),"",VLOOKUP(Ventas[[#This Row],[Código]],Productos[],2,FALSE))</f>
        <v/>
      </c>
      <c r="D7050" t="str">
        <f>IF(ISBLANK(Ventas[[#This Row],[Código]]),"",VLOOKUP(Ventas[[#This Row],[Código]],Productos[],3,FALSE))</f>
        <v/>
      </c>
      <c r="E7050" s="22"/>
      <c r="F7050" s="1" t="str">
        <f>IF(ISBLANK(Ventas[[#This Row],[Código]]),"",VLOOKUP(Ventas[[#This Row],[Código]],Productos[],4,FALSE))</f>
        <v/>
      </c>
      <c r="G7050" s="1" t="str">
        <f>IF(ISBLANK(Ventas[[#This Row],[Código]]),"",VLOOKUP(Ventas[[#This Row],[Código]],Productos[],5,FALSE))</f>
        <v/>
      </c>
      <c r="H7050" s="23" t="str">
        <f>IF(ISBLANK(Ventas[[#This Row],[Código]]),"",Ventas[[#This Row],[Precio Unitario]]*Ventas[[#This Row],[Cantidad]])</f>
        <v/>
      </c>
      <c r="I7050" s="1" t="str">
        <f>IF(ISBLANK(Ventas[[#This Row],[Código]]),"",SUM(Ventas[[#This Row],[Monto]],I7049))</f>
        <v/>
      </c>
    </row>
    <row r="7051" spans="3:9" x14ac:dyDescent="0.25">
      <c r="C7051" t="str">
        <f>IF(ISBLANK(Ventas[[#This Row],[Código]]),"",VLOOKUP(Ventas[[#This Row],[Código]],Productos[],2,FALSE))</f>
        <v/>
      </c>
      <c r="D7051" t="str">
        <f>IF(ISBLANK(Ventas[[#This Row],[Código]]),"",VLOOKUP(Ventas[[#This Row],[Código]],Productos[],3,FALSE))</f>
        <v/>
      </c>
      <c r="E7051" s="22"/>
      <c r="F7051" s="1" t="str">
        <f>IF(ISBLANK(Ventas[[#This Row],[Código]]),"",VLOOKUP(Ventas[[#This Row],[Código]],Productos[],4,FALSE))</f>
        <v/>
      </c>
      <c r="G7051" s="1" t="str">
        <f>IF(ISBLANK(Ventas[[#This Row],[Código]]),"",VLOOKUP(Ventas[[#This Row],[Código]],Productos[],5,FALSE))</f>
        <v/>
      </c>
      <c r="H7051" s="23" t="str">
        <f>IF(ISBLANK(Ventas[[#This Row],[Código]]),"",Ventas[[#This Row],[Precio Unitario]]*Ventas[[#This Row],[Cantidad]])</f>
        <v/>
      </c>
      <c r="I7051" s="1" t="str">
        <f>IF(ISBLANK(Ventas[[#This Row],[Código]]),"",SUM(Ventas[[#This Row],[Monto]],I7050))</f>
        <v/>
      </c>
    </row>
    <row r="7052" spans="3:9" x14ac:dyDescent="0.25">
      <c r="C7052" t="str">
        <f>IF(ISBLANK(Ventas[[#This Row],[Código]]),"",VLOOKUP(Ventas[[#This Row],[Código]],Productos[],2,FALSE))</f>
        <v/>
      </c>
      <c r="D7052" t="str">
        <f>IF(ISBLANK(Ventas[[#This Row],[Código]]),"",VLOOKUP(Ventas[[#This Row],[Código]],Productos[],3,FALSE))</f>
        <v/>
      </c>
      <c r="E7052" s="22"/>
      <c r="F7052" s="1" t="str">
        <f>IF(ISBLANK(Ventas[[#This Row],[Código]]),"",VLOOKUP(Ventas[[#This Row],[Código]],Productos[],4,FALSE))</f>
        <v/>
      </c>
      <c r="G7052" s="1" t="str">
        <f>IF(ISBLANK(Ventas[[#This Row],[Código]]),"",VLOOKUP(Ventas[[#This Row],[Código]],Productos[],5,FALSE))</f>
        <v/>
      </c>
      <c r="H7052" s="23" t="str">
        <f>IF(ISBLANK(Ventas[[#This Row],[Código]]),"",Ventas[[#This Row],[Precio Unitario]]*Ventas[[#This Row],[Cantidad]])</f>
        <v/>
      </c>
      <c r="I7052" s="1" t="str">
        <f>IF(ISBLANK(Ventas[[#This Row],[Código]]),"",SUM(Ventas[[#This Row],[Monto]],I7051))</f>
        <v/>
      </c>
    </row>
    <row r="7053" spans="3:9" x14ac:dyDescent="0.25">
      <c r="C7053" t="str">
        <f>IF(ISBLANK(Ventas[[#This Row],[Código]]),"",VLOOKUP(Ventas[[#This Row],[Código]],Productos[],2,FALSE))</f>
        <v/>
      </c>
      <c r="D7053" t="str">
        <f>IF(ISBLANK(Ventas[[#This Row],[Código]]),"",VLOOKUP(Ventas[[#This Row],[Código]],Productos[],3,FALSE))</f>
        <v/>
      </c>
      <c r="E7053" s="22"/>
      <c r="F7053" s="1" t="str">
        <f>IF(ISBLANK(Ventas[[#This Row],[Código]]),"",VLOOKUP(Ventas[[#This Row],[Código]],Productos[],4,FALSE))</f>
        <v/>
      </c>
      <c r="G7053" s="1" t="str">
        <f>IF(ISBLANK(Ventas[[#This Row],[Código]]),"",VLOOKUP(Ventas[[#This Row],[Código]],Productos[],5,FALSE))</f>
        <v/>
      </c>
      <c r="H7053" s="23" t="str">
        <f>IF(ISBLANK(Ventas[[#This Row],[Código]]),"",Ventas[[#This Row],[Precio Unitario]]*Ventas[[#This Row],[Cantidad]])</f>
        <v/>
      </c>
      <c r="I7053" s="1" t="str">
        <f>IF(ISBLANK(Ventas[[#This Row],[Código]]),"",SUM(Ventas[[#This Row],[Monto]],I7052))</f>
        <v/>
      </c>
    </row>
    <row r="7054" spans="3:9" x14ac:dyDescent="0.25">
      <c r="C7054" t="str">
        <f>IF(ISBLANK(Ventas[[#This Row],[Código]]),"",VLOOKUP(Ventas[[#This Row],[Código]],Productos[],2,FALSE))</f>
        <v/>
      </c>
      <c r="D7054" t="str">
        <f>IF(ISBLANK(Ventas[[#This Row],[Código]]),"",VLOOKUP(Ventas[[#This Row],[Código]],Productos[],3,FALSE))</f>
        <v/>
      </c>
      <c r="E7054" s="22"/>
      <c r="F7054" s="1" t="str">
        <f>IF(ISBLANK(Ventas[[#This Row],[Código]]),"",VLOOKUP(Ventas[[#This Row],[Código]],Productos[],4,FALSE))</f>
        <v/>
      </c>
      <c r="G7054" s="1" t="str">
        <f>IF(ISBLANK(Ventas[[#This Row],[Código]]),"",VLOOKUP(Ventas[[#This Row],[Código]],Productos[],5,FALSE))</f>
        <v/>
      </c>
      <c r="H7054" s="23" t="str">
        <f>IF(ISBLANK(Ventas[[#This Row],[Código]]),"",Ventas[[#This Row],[Precio Unitario]]*Ventas[[#This Row],[Cantidad]])</f>
        <v/>
      </c>
      <c r="I7054" s="1" t="str">
        <f>IF(ISBLANK(Ventas[[#This Row],[Código]]),"",SUM(Ventas[[#This Row],[Monto]],I7053))</f>
        <v/>
      </c>
    </row>
    <row r="7055" spans="3:9" x14ac:dyDescent="0.25">
      <c r="C7055" t="str">
        <f>IF(ISBLANK(Ventas[[#This Row],[Código]]),"",VLOOKUP(Ventas[[#This Row],[Código]],Productos[],2,FALSE))</f>
        <v/>
      </c>
      <c r="D7055" t="str">
        <f>IF(ISBLANK(Ventas[[#This Row],[Código]]),"",VLOOKUP(Ventas[[#This Row],[Código]],Productos[],3,FALSE))</f>
        <v/>
      </c>
      <c r="E7055" s="22"/>
      <c r="F7055" s="1" t="str">
        <f>IF(ISBLANK(Ventas[[#This Row],[Código]]),"",VLOOKUP(Ventas[[#This Row],[Código]],Productos[],4,FALSE))</f>
        <v/>
      </c>
      <c r="G7055" s="1" t="str">
        <f>IF(ISBLANK(Ventas[[#This Row],[Código]]),"",VLOOKUP(Ventas[[#This Row],[Código]],Productos[],5,FALSE))</f>
        <v/>
      </c>
      <c r="H7055" s="23" t="str">
        <f>IF(ISBLANK(Ventas[[#This Row],[Código]]),"",Ventas[[#This Row],[Precio Unitario]]*Ventas[[#This Row],[Cantidad]])</f>
        <v/>
      </c>
      <c r="I7055" s="1" t="str">
        <f>IF(ISBLANK(Ventas[[#This Row],[Código]]),"",SUM(Ventas[[#This Row],[Monto]],I7054))</f>
        <v/>
      </c>
    </row>
    <row r="7056" spans="3:9" x14ac:dyDescent="0.25">
      <c r="C7056" t="str">
        <f>IF(ISBLANK(Ventas[[#This Row],[Código]]),"",VLOOKUP(Ventas[[#This Row],[Código]],Productos[],2,FALSE))</f>
        <v/>
      </c>
      <c r="D7056" t="str">
        <f>IF(ISBLANK(Ventas[[#This Row],[Código]]),"",VLOOKUP(Ventas[[#This Row],[Código]],Productos[],3,FALSE))</f>
        <v/>
      </c>
      <c r="E7056" s="22"/>
      <c r="F7056" s="1" t="str">
        <f>IF(ISBLANK(Ventas[[#This Row],[Código]]),"",VLOOKUP(Ventas[[#This Row],[Código]],Productos[],4,FALSE))</f>
        <v/>
      </c>
      <c r="G7056" s="1" t="str">
        <f>IF(ISBLANK(Ventas[[#This Row],[Código]]),"",VLOOKUP(Ventas[[#This Row],[Código]],Productos[],5,FALSE))</f>
        <v/>
      </c>
      <c r="H7056" s="23" t="str">
        <f>IF(ISBLANK(Ventas[[#This Row],[Código]]),"",Ventas[[#This Row],[Precio Unitario]]*Ventas[[#This Row],[Cantidad]])</f>
        <v/>
      </c>
      <c r="I7056" s="1" t="str">
        <f>IF(ISBLANK(Ventas[[#This Row],[Código]]),"",SUM(Ventas[[#This Row],[Monto]],I7055))</f>
        <v/>
      </c>
    </row>
    <row r="7057" spans="3:9" x14ac:dyDescent="0.25">
      <c r="C7057" t="str">
        <f>IF(ISBLANK(Ventas[[#This Row],[Código]]),"",VLOOKUP(Ventas[[#This Row],[Código]],Productos[],2,FALSE))</f>
        <v/>
      </c>
      <c r="D7057" t="str">
        <f>IF(ISBLANK(Ventas[[#This Row],[Código]]),"",VLOOKUP(Ventas[[#This Row],[Código]],Productos[],3,FALSE))</f>
        <v/>
      </c>
      <c r="E7057" s="22"/>
      <c r="F7057" s="1" t="str">
        <f>IF(ISBLANK(Ventas[[#This Row],[Código]]),"",VLOOKUP(Ventas[[#This Row],[Código]],Productos[],4,FALSE))</f>
        <v/>
      </c>
      <c r="G7057" s="1" t="str">
        <f>IF(ISBLANK(Ventas[[#This Row],[Código]]),"",VLOOKUP(Ventas[[#This Row],[Código]],Productos[],5,FALSE))</f>
        <v/>
      </c>
      <c r="H7057" s="23" t="str">
        <f>IF(ISBLANK(Ventas[[#This Row],[Código]]),"",Ventas[[#This Row],[Precio Unitario]]*Ventas[[#This Row],[Cantidad]])</f>
        <v/>
      </c>
      <c r="I7057" s="1" t="str">
        <f>IF(ISBLANK(Ventas[[#This Row],[Código]]),"",SUM(Ventas[[#This Row],[Monto]],I7056))</f>
        <v/>
      </c>
    </row>
    <row r="7058" spans="3:9" x14ac:dyDescent="0.25">
      <c r="C7058" t="str">
        <f>IF(ISBLANK(Ventas[[#This Row],[Código]]),"",VLOOKUP(Ventas[[#This Row],[Código]],Productos[],2,FALSE))</f>
        <v/>
      </c>
      <c r="D7058" t="str">
        <f>IF(ISBLANK(Ventas[[#This Row],[Código]]),"",VLOOKUP(Ventas[[#This Row],[Código]],Productos[],3,FALSE))</f>
        <v/>
      </c>
      <c r="E7058" s="22"/>
      <c r="F7058" s="1" t="str">
        <f>IF(ISBLANK(Ventas[[#This Row],[Código]]),"",VLOOKUP(Ventas[[#This Row],[Código]],Productos[],4,FALSE))</f>
        <v/>
      </c>
      <c r="G7058" s="1" t="str">
        <f>IF(ISBLANK(Ventas[[#This Row],[Código]]),"",VLOOKUP(Ventas[[#This Row],[Código]],Productos[],5,FALSE))</f>
        <v/>
      </c>
      <c r="H7058" s="23" t="str">
        <f>IF(ISBLANK(Ventas[[#This Row],[Código]]),"",Ventas[[#This Row],[Precio Unitario]]*Ventas[[#This Row],[Cantidad]])</f>
        <v/>
      </c>
      <c r="I7058" s="1" t="str">
        <f>IF(ISBLANK(Ventas[[#This Row],[Código]]),"",SUM(Ventas[[#This Row],[Monto]],I7057))</f>
        <v/>
      </c>
    </row>
    <row r="7059" spans="3:9" x14ac:dyDescent="0.25">
      <c r="C7059" t="str">
        <f>IF(ISBLANK(Ventas[[#This Row],[Código]]),"",VLOOKUP(Ventas[[#This Row],[Código]],Productos[],2,FALSE))</f>
        <v/>
      </c>
      <c r="D7059" t="str">
        <f>IF(ISBLANK(Ventas[[#This Row],[Código]]),"",VLOOKUP(Ventas[[#This Row],[Código]],Productos[],3,FALSE))</f>
        <v/>
      </c>
      <c r="E7059" s="22"/>
      <c r="F7059" s="1" t="str">
        <f>IF(ISBLANK(Ventas[[#This Row],[Código]]),"",VLOOKUP(Ventas[[#This Row],[Código]],Productos[],4,FALSE))</f>
        <v/>
      </c>
      <c r="G7059" s="1" t="str">
        <f>IF(ISBLANK(Ventas[[#This Row],[Código]]),"",VLOOKUP(Ventas[[#This Row],[Código]],Productos[],5,FALSE))</f>
        <v/>
      </c>
      <c r="H7059" s="23" t="str">
        <f>IF(ISBLANK(Ventas[[#This Row],[Código]]),"",Ventas[[#This Row],[Precio Unitario]]*Ventas[[#This Row],[Cantidad]])</f>
        <v/>
      </c>
      <c r="I7059" s="1" t="str">
        <f>IF(ISBLANK(Ventas[[#This Row],[Código]]),"",SUM(Ventas[[#This Row],[Monto]],I7058))</f>
        <v/>
      </c>
    </row>
    <row r="7060" spans="3:9" x14ac:dyDescent="0.25">
      <c r="C7060" t="str">
        <f>IF(ISBLANK(Ventas[[#This Row],[Código]]),"",VLOOKUP(Ventas[[#This Row],[Código]],Productos[],2,FALSE))</f>
        <v/>
      </c>
      <c r="D7060" t="str">
        <f>IF(ISBLANK(Ventas[[#This Row],[Código]]),"",VLOOKUP(Ventas[[#This Row],[Código]],Productos[],3,FALSE))</f>
        <v/>
      </c>
      <c r="E7060" s="22"/>
      <c r="F7060" s="1" t="str">
        <f>IF(ISBLANK(Ventas[[#This Row],[Código]]),"",VLOOKUP(Ventas[[#This Row],[Código]],Productos[],4,FALSE))</f>
        <v/>
      </c>
      <c r="G7060" s="1" t="str">
        <f>IF(ISBLANK(Ventas[[#This Row],[Código]]),"",VLOOKUP(Ventas[[#This Row],[Código]],Productos[],5,FALSE))</f>
        <v/>
      </c>
      <c r="H7060" s="23" t="str">
        <f>IF(ISBLANK(Ventas[[#This Row],[Código]]),"",Ventas[[#This Row],[Precio Unitario]]*Ventas[[#This Row],[Cantidad]])</f>
        <v/>
      </c>
      <c r="I7060" s="1" t="str">
        <f>IF(ISBLANK(Ventas[[#This Row],[Código]]),"",SUM(Ventas[[#This Row],[Monto]],I7059))</f>
        <v/>
      </c>
    </row>
    <row r="7061" spans="3:9" x14ac:dyDescent="0.25">
      <c r="C7061" t="str">
        <f>IF(ISBLANK(Ventas[[#This Row],[Código]]),"",VLOOKUP(Ventas[[#This Row],[Código]],Productos[],2,FALSE))</f>
        <v/>
      </c>
      <c r="D7061" t="str">
        <f>IF(ISBLANK(Ventas[[#This Row],[Código]]),"",VLOOKUP(Ventas[[#This Row],[Código]],Productos[],3,FALSE))</f>
        <v/>
      </c>
      <c r="E7061" s="22"/>
      <c r="F7061" s="1" t="str">
        <f>IF(ISBLANK(Ventas[[#This Row],[Código]]),"",VLOOKUP(Ventas[[#This Row],[Código]],Productos[],4,FALSE))</f>
        <v/>
      </c>
      <c r="G7061" s="1" t="str">
        <f>IF(ISBLANK(Ventas[[#This Row],[Código]]),"",VLOOKUP(Ventas[[#This Row],[Código]],Productos[],5,FALSE))</f>
        <v/>
      </c>
      <c r="H7061" s="23" t="str">
        <f>IF(ISBLANK(Ventas[[#This Row],[Código]]),"",Ventas[[#This Row],[Precio Unitario]]*Ventas[[#This Row],[Cantidad]])</f>
        <v/>
      </c>
      <c r="I7061" s="1" t="str">
        <f>IF(ISBLANK(Ventas[[#This Row],[Código]]),"",SUM(Ventas[[#This Row],[Monto]],I7060))</f>
        <v/>
      </c>
    </row>
    <row r="7062" spans="3:9" x14ac:dyDescent="0.25">
      <c r="C7062" t="str">
        <f>IF(ISBLANK(Ventas[[#This Row],[Código]]),"",VLOOKUP(Ventas[[#This Row],[Código]],Productos[],2,FALSE))</f>
        <v/>
      </c>
      <c r="D7062" t="str">
        <f>IF(ISBLANK(Ventas[[#This Row],[Código]]),"",VLOOKUP(Ventas[[#This Row],[Código]],Productos[],3,FALSE))</f>
        <v/>
      </c>
      <c r="E7062" s="22"/>
      <c r="F7062" s="1" t="str">
        <f>IF(ISBLANK(Ventas[[#This Row],[Código]]),"",VLOOKUP(Ventas[[#This Row],[Código]],Productos[],4,FALSE))</f>
        <v/>
      </c>
      <c r="G7062" s="1" t="str">
        <f>IF(ISBLANK(Ventas[[#This Row],[Código]]),"",VLOOKUP(Ventas[[#This Row],[Código]],Productos[],5,FALSE))</f>
        <v/>
      </c>
      <c r="H7062" s="23" t="str">
        <f>IF(ISBLANK(Ventas[[#This Row],[Código]]),"",Ventas[[#This Row],[Precio Unitario]]*Ventas[[#This Row],[Cantidad]])</f>
        <v/>
      </c>
      <c r="I7062" s="1" t="str">
        <f>IF(ISBLANK(Ventas[[#This Row],[Código]]),"",SUM(Ventas[[#This Row],[Monto]],I7061))</f>
        <v/>
      </c>
    </row>
    <row r="7063" spans="3:9" x14ac:dyDescent="0.25">
      <c r="C7063" t="str">
        <f>IF(ISBLANK(Ventas[[#This Row],[Código]]),"",VLOOKUP(Ventas[[#This Row],[Código]],Productos[],2,FALSE))</f>
        <v/>
      </c>
      <c r="D7063" t="str">
        <f>IF(ISBLANK(Ventas[[#This Row],[Código]]),"",VLOOKUP(Ventas[[#This Row],[Código]],Productos[],3,FALSE))</f>
        <v/>
      </c>
      <c r="E7063" s="22"/>
      <c r="F7063" s="1" t="str">
        <f>IF(ISBLANK(Ventas[[#This Row],[Código]]),"",VLOOKUP(Ventas[[#This Row],[Código]],Productos[],4,FALSE))</f>
        <v/>
      </c>
      <c r="G7063" s="1" t="str">
        <f>IF(ISBLANK(Ventas[[#This Row],[Código]]),"",VLOOKUP(Ventas[[#This Row],[Código]],Productos[],5,FALSE))</f>
        <v/>
      </c>
      <c r="H7063" s="23" t="str">
        <f>IF(ISBLANK(Ventas[[#This Row],[Código]]),"",Ventas[[#This Row],[Precio Unitario]]*Ventas[[#This Row],[Cantidad]])</f>
        <v/>
      </c>
      <c r="I7063" s="1" t="str">
        <f>IF(ISBLANK(Ventas[[#This Row],[Código]]),"",SUM(Ventas[[#This Row],[Monto]],I7062))</f>
        <v/>
      </c>
    </row>
    <row r="7064" spans="3:9" x14ac:dyDescent="0.25">
      <c r="C7064" t="str">
        <f>IF(ISBLANK(Ventas[[#This Row],[Código]]),"",VLOOKUP(Ventas[[#This Row],[Código]],Productos[],2,FALSE))</f>
        <v/>
      </c>
      <c r="D7064" t="str">
        <f>IF(ISBLANK(Ventas[[#This Row],[Código]]),"",VLOOKUP(Ventas[[#This Row],[Código]],Productos[],3,FALSE))</f>
        <v/>
      </c>
      <c r="E7064" s="22"/>
      <c r="F7064" s="1" t="str">
        <f>IF(ISBLANK(Ventas[[#This Row],[Código]]),"",VLOOKUP(Ventas[[#This Row],[Código]],Productos[],4,FALSE))</f>
        <v/>
      </c>
      <c r="G7064" s="1" t="str">
        <f>IF(ISBLANK(Ventas[[#This Row],[Código]]),"",VLOOKUP(Ventas[[#This Row],[Código]],Productos[],5,FALSE))</f>
        <v/>
      </c>
      <c r="H7064" s="23" t="str">
        <f>IF(ISBLANK(Ventas[[#This Row],[Código]]),"",Ventas[[#This Row],[Precio Unitario]]*Ventas[[#This Row],[Cantidad]])</f>
        <v/>
      </c>
      <c r="I7064" s="1" t="str">
        <f>IF(ISBLANK(Ventas[[#This Row],[Código]]),"",SUM(Ventas[[#This Row],[Monto]],I7063))</f>
        <v/>
      </c>
    </row>
    <row r="7065" spans="3:9" x14ac:dyDescent="0.25">
      <c r="C7065" t="str">
        <f>IF(ISBLANK(Ventas[[#This Row],[Código]]),"",VLOOKUP(Ventas[[#This Row],[Código]],Productos[],2,FALSE))</f>
        <v/>
      </c>
      <c r="D7065" t="str">
        <f>IF(ISBLANK(Ventas[[#This Row],[Código]]),"",VLOOKUP(Ventas[[#This Row],[Código]],Productos[],3,FALSE))</f>
        <v/>
      </c>
      <c r="E7065" s="22"/>
      <c r="F7065" s="1" t="str">
        <f>IF(ISBLANK(Ventas[[#This Row],[Código]]),"",VLOOKUP(Ventas[[#This Row],[Código]],Productos[],4,FALSE))</f>
        <v/>
      </c>
      <c r="G7065" s="1" t="str">
        <f>IF(ISBLANK(Ventas[[#This Row],[Código]]),"",VLOOKUP(Ventas[[#This Row],[Código]],Productos[],5,FALSE))</f>
        <v/>
      </c>
      <c r="H7065" s="23" t="str">
        <f>IF(ISBLANK(Ventas[[#This Row],[Código]]),"",Ventas[[#This Row],[Precio Unitario]]*Ventas[[#This Row],[Cantidad]])</f>
        <v/>
      </c>
      <c r="I7065" s="1" t="str">
        <f>IF(ISBLANK(Ventas[[#This Row],[Código]]),"",SUM(Ventas[[#This Row],[Monto]],I7064))</f>
        <v/>
      </c>
    </row>
    <row r="7066" spans="3:9" x14ac:dyDescent="0.25">
      <c r="C7066" t="str">
        <f>IF(ISBLANK(Ventas[[#This Row],[Código]]),"",VLOOKUP(Ventas[[#This Row],[Código]],Productos[],2,FALSE))</f>
        <v/>
      </c>
      <c r="D7066" t="str">
        <f>IF(ISBLANK(Ventas[[#This Row],[Código]]),"",VLOOKUP(Ventas[[#This Row],[Código]],Productos[],3,FALSE))</f>
        <v/>
      </c>
      <c r="E7066" s="22"/>
      <c r="F7066" s="1" t="str">
        <f>IF(ISBLANK(Ventas[[#This Row],[Código]]),"",VLOOKUP(Ventas[[#This Row],[Código]],Productos[],4,FALSE))</f>
        <v/>
      </c>
      <c r="G7066" s="1" t="str">
        <f>IF(ISBLANK(Ventas[[#This Row],[Código]]),"",VLOOKUP(Ventas[[#This Row],[Código]],Productos[],5,FALSE))</f>
        <v/>
      </c>
      <c r="H7066" s="23" t="str">
        <f>IF(ISBLANK(Ventas[[#This Row],[Código]]),"",Ventas[[#This Row],[Precio Unitario]]*Ventas[[#This Row],[Cantidad]])</f>
        <v/>
      </c>
      <c r="I7066" s="1" t="str">
        <f>IF(ISBLANK(Ventas[[#This Row],[Código]]),"",SUM(Ventas[[#This Row],[Monto]],I7065))</f>
        <v/>
      </c>
    </row>
    <row r="7067" spans="3:9" x14ac:dyDescent="0.25">
      <c r="C7067" t="str">
        <f>IF(ISBLANK(Ventas[[#This Row],[Código]]),"",VLOOKUP(Ventas[[#This Row],[Código]],Productos[],2,FALSE))</f>
        <v/>
      </c>
      <c r="D7067" t="str">
        <f>IF(ISBLANK(Ventas[[#This Row],[Código]]),"",VLOOKUP(Ventas[[#This Row],[Código]],Productos[],3,FALSE))</f>
        <v/>
      </c>
      <c r="E7067" s="22"/>
      <c r="F7067" s="1" t="str">
        <f>IF(ISBLANK(Ventas[[#This Row],[Código]]),"",VLOOKUP(Ventas[[#This Row],[Código]],Productos[],4,FALSE))</f>
        <v/>
      </c>
      <c r="G7067" s="1" t="str">
        <f>IF(ISBLANK(Ventas[[#This Row],[Código]]),"",VLOOKUP(Ventas[[#This Row],[Código]],Productos[],5,FALSE))</f>
        <v/>
      </c>
      <c r="H7067" s="23" t="str">
        <f>IF(ISBLANK(Ventas[[#This Row],[Código]]),"",Ventas[[#This Row],[Precio Unitario]]*Ventas[[#This Row],[Cantidad]])</f>
        <v/>
      </c>
      <c r="I7067" s="1" t="str">
        <f>IF(ISBLANK(Ventas[[#This Row],[Código]]),"",SUM(Ventas[[#This Row],[Monto]],I7066))</f>
        <v/>
      </c>
    </row>
    <row r="7068" spans="3:9" x14ac:dyDescent="0.25">
      <c r="C7068" t="str">
        <f>IF(ISBLANK(Ventas[[#This Row],[Código]]),"",VLOOKUP(Ventas[[#This Row],[Código]],Productos[],2,FALSE))</f>
        <v/>
      </c>
      <c r="D7068" t="str">
        <f>IF(ISBLANK(Ventas[[#This Row],[Código]]),"",VLOOKUP(Ventas[[#This Row],[Código]],Productos[],3,FALSE))</f>
        <v/>
      </c>
      <c r="E7068" s="22"/>
      <c r="F7068" s="1" t="str">
        <f>IF(ISBLANK(Ventas[[#This Row],[Código]]),"",VLOOKUP(Ventas[[#This Row],[Código]],Productos[],4,FALSE))</f>
        <v/>
      </c>
      <c r="G7068" s="1" t="str">
        <f>IF(ISBLANK(Ventas[[#This Row],[Código]]),"",VLOOKUP(Ventas[[#This Row],[Código]],Productos[],5,FALSE))</f>
        <v/>
      </c>
      <c r="H7068" s="23" t="str">
        <f>IF(ISBLANK(Ventas[[#This Row],[Código]]),"",Ventas[[#This Row],[Precio Unitario]]*Ventas[[#This Row],[Cantidad]])</f>
        <v/>
      </c>
      <c r="I7068" s="1" t="str">
        <f>IF(ISBLANK(Ventas[[#This Row],[Código]]),"",SUM(Ventas[[#This Row],[Monto]],I7067))</f>
        <v/>
      </c>
    </row>
    <row r="7069" spans="3:9" x14ac:dyDescent="0.25">
      <c r="C7069" t="str">
        <f>IF(ISBLANK(Ventas[[#This Row],[Código]]),"",VLOOKUP(Ventas[[#This Row],[Código]],Productos[],2,FALSE))</f>
        <v/>
      </c>
      <c r="D7069" t="str">
        <f>IF(ISBLANK(Ventas[[#This Row],[Código]]),"",VLOOKUP(Ventas[[#This Row],[Código]],Productos[],3,FALSE))</f>
        <v/>
      </c>
      <c r="E7069" s="22"/>
      <c r="F7069" s="1" t="str">
        <f>IF(ISBLANK(Ventas[[#This Row],[Código]]),"",VLOOKUP(Ventas[[#This Row],[Código]],Productos[],4,FALSE))</f>
        <v/>
      </c>
      <c r="G7069" s="1" t="str">
        <f>IF(ISBLANK(Ventas[[#This Row],[Código]]),"",VLOOKUP(Ventas[[#This Row],[Código]],Productos[],5,FALSE))</f>
        <v/>
      </c>
      <c r="H7069" s="23" t="str">
        <f>IF(ISBLANK(Ventas[[#This Row],[Código]]),"",Ventas[[#This Row],[Precio Unitario]]*Ventas[[#This Row],[Cantidad]])</f>
        <v/>
      </c>
      <c r="I7069" s="1" t="str">
        <f>IF(ISBLANK(Ventas[[#This Row],[Código]]),"",SUM(Ventas[[#This Row],[Monto]],I7068))</f>
        <v/>
      </c>
    </row>
    <row r="7070" spans="3:9" x14ac:dyDescent="0.25">
      <c r="C7070" t="str">
        <f>IF(ISBLANK(Ventas[[#This Row],[Código]]),"",VLOOKUP(Ventas[[#This Row],[Código]],Productos[],2,FALSE))</f>
        <v/>
      </c>
      <c r="D7070" t="str">
        <f>IF(ISBLANK(Ventas[[#This Row],[Código]]),"",VLOOKUP(Ventas[[#This Row],[Código]],Productos[],3,FALSE))</f>
        <v/>
      </c>
      <c r="E7070" s="22"/>
      <c r="F7070" s="1" t="str">
        <f>IF(ISBLANK(Ventas[[#This Row],[Código]]),"",VLOOKUP(Ventas[[#This Row],[Código]],Productos[],4,FALSE))</f>
        <v/>
      </c>
      <c r="G7070" s="1" t="str">
        <f>IF(ISBLANK(Ventas[[#This Row],[Código]]),"",VLOOKUP(Ventas[[#This Row],[Código]],Productos[],5,FALSE))</f>
        <v/>
      </c>
      <c r="H7070" s="23" t="str">
        <f>IF(ISBLANK(Ventas[[#This Row],[Código]]),"",Ventas[[#This Row],[Precio Unitario]]*Ventas[[#This Row],[Cantidad]])</f>
        <v/>
      </c>
      <c r="I7070" s="1" t="str">
        <f>IF(ISBLANK(Ventas[[#This Row],[Código]]),"",SUM(Ventas[[#This Row],[Monto]],I7069))</f>
        <v/>
      </c>
    </row>
    <row r="7071" spans="3:9" x14ac:dyDescent="0.25">
      <c r="C7071" t="str">
        <f>IF(ISBLANK(Ventas[[#This Row],[Código]]),"",VLOOKUP(Ventas[[#This Row],[Código]],Productos[],2,FALSE))</f>
        <v/>
      </c>
      <c r="D7071" t="str">
        <f>IF(ISBLANK(Ventas[[#This Row],[Código]]),"",VLOOKUP(Ventas[[#This Row],[Código]],Productos[],3,FALSE))</f>
        <v/>
      </c>
      <c r="E7071" s="22"/>
      <c r="F7071" s="1" t="str">
        <f>IF(ISBLANK(Ventas[[#This Row],[Código]]),"",VLOOKUP(Ventas[[#This Row],[Código]],Productos[],4,FALSE))</f>
        <v/>
      </c>
      <c r="G7071" s="1" t="str">
        <f>IF(ISBLANK(Ventas[[#This Row],[Código]]),"",VLOOKUP(Ventas[[#This Row],[Código]],Productos[],5,FALSE))</f>
        <v/>
      </c>
      <c r="H7071" s="23" t="str">
        <f>IF(ISBLANK(Ventas[[#This Row],[Código]]),"",Ventas[[#This Row],[Precio Unitario]]*Ventas[[#This Row],[Cantidad]])</f>
        <v/>
      </c>
      <c r="I7071" s="1" t="str">
        <f>IF(ISBLANK(Ventas[[#This Row],[Código]]),"",SUM(Ventas[[#This Row],[Monto]],I7070))</f>
        <v/>
      </c>
    </row>
    <row r="7072" spans="3:9" x14ac:dyDescent="0.25">
      <c r="C7072" t="str">
        <f>IF(ISBLANK(Ventas[[#This Row],[Código]]),"",VLOOKUP(Ventas[[#This Row],[Código]],Productos[],2,FALSE))</f>
        <v/>
      </c>
      <c r="D7072" t="str">
        <f>IF(ISBLANK(Ventas[[#This Row],[Código]]),"",VLOOKUP(Ventas[[#This Row],[Código]],Productos[],3,FALSE))</f>
        <v/>
      </c>
      <c r="E7072" s="22"/>
      <c r="F7072" s="1" t="str">
        <f>IF(ISBLANK(Ventas[[#This Row],[Código]]),"",VLOOKUP(Ventas[[#This Row],[Código]],Productos[],4,FALSE))</f>
        <v/>
      </c>
      <c r="G7072" s="1" t="str">
        <f>IF(ISBLANK(Ventas[[#This Row],[Código]]),"",VLOOKUP(Ventas[[#This Row],[Código]],Productos[],5,FALSE))</f>
        <v/>
      </c>
      <c r="H7072" s="23" t="str">
        <f>IF(ISBLANK(Ventas[[#This Row],[Código]]),"",Ventas[[#This Row],[Precio Unitario]]*Ventas[[#This Row],[Cantidad]])</f>
        <v/>
      </c>
      <c r="I7072" s="1" t="str">
        <f>IF(ISBLANK(Ventas[[#This Row],[Código]]),"",SUM(Ventas[[#This Row],[Monto]],I7071))</f>
        <v/>
      </c>
    </row>
    <row r="7073" spans="3:9" x14ac:dyDescent="0.25">
      <c r="C7073" t="str">
        <f>IF(ISBLANK(Ventas[[#This Row],[Código]]),"",VLOOKUP(Ventas[[#This Row],[Código]],Productos[],2,FALSE))</f>
        <v/>
      </c>
      <c r="D7073" t="str">
        <f>IF(ISBLANK(Ventas[[#This Row],[Código]]),"",VLOOKUP(Ventas[[#This Row],[Código]],Productos[],3,FALSE))</f>
        <v/>
      </c>
      <c r="E7073" s="22"/>
      <c r="F7073" s="1" t="str">
        <f>IF(ISBLANK(Ventas[[#This Row],[Código]]),"",VLOOKUP(Ventas[[#This Row],[Código]],Productos[],4,FALSE))</f>
        <v/>
      </c>
      <c r="G7073" s="1" t="str">
        <f>IF(ISBLANK(Ventas[[#This Row],[Código]]),"",VLOOKUP(Ventas[[#This Row],[Código]],Productos[],5,FALSE))</f>
        <v/>
      </c>
      <c r="H7073" s="23" t="str">
        <f>IF(ISBLANK(Ventas[[#This Row],[Código]]),"",Ventas[[#This Row],[Precio Unitario]]*Ventas[[#This Row],[Cantidad]])</f>
        <v/>
      </c>
      <c r="I7073" s="1" t="str">
        <f>IF(ISBLANK(Ventas[[#This Row],[Código]]),"",SUM(Ventas[[#This Row],[Monto]],I7072))</f>
        <v/>
      </c>
    </row>
    <row r="7074" spans="3:9" x14ac:dyDescent="0.25">
      <c r="C7074" t="str">
        <f>IF(ISBLANK(Ventas[[#This Row],[Código]]),"",VLOOKUP(Ventas[[#This Row],[Código]],Productos[],2,FALSE))</f>
        <v/>
      </c>
      <c r="D7074" t="str">
        <f>IF(ISBLANK(Ventas[[#This Row],[Código]]),"",VLOOKUP(Ventas[[#This Row],[Código]],Productos[],3,FALSE))</f>
        <v/>
      </c>
      <c r="E7074" s="22"/>
      <c r="F7074" s="1" t="str">
        <f>IF(ISBLANK(Ventas[[#This Row],[Código]]),"",VLOOKUP(Ventas[[#This Row],[Código]],Productos[],4,FALSE))</f>
        <v/>
      </c>
      <c r="G7074" s="1" t="str">
        <f>IF(ISBLANK(Ventas[[#This Row],[Código]]),"",VLOOKUP(Ventas[[#This Row],[Código]],Productos[],5,FALSE))</f>
        <v/>
      </c>
      <c r="H7074" s="23" t="str">
        <f>IF(ISBLANK(Ventas[[#This Row],[Código]]),"",Ventas[[#This Row],[Precio Unitario]]*Ventas[[#This Row],[Cantidad]])</f>
        <v/>
      </c>
      <c r="I7074" s="1" t="str">
        <f>IF(ISBLANK(Ventas[[#This Row],[Código]]),"",SUM(Ventas[[#This Row],[Monto]],I7073))</f>
        <v/>
      </c>
    </row>
    <row r="7075" spans="3:9" x14ac:dyDescent="0.25">
      <c r="C7075" t="str">
        <f>IF(ISBLANK(Ventas[[#This Row],[Código]]),"",VLOOKUP(Ventas[[#This Row],[Código]],Productos[],2,FALSE))</f>
        <v/>
      </c>
      <c r="D7075" t="str">
        <f>IF(ISBLANK(Ventas[[#This Row],[Código]]),"",VLOOKUP(Ventas[[#This Row],[Código]],Productos[],3,FALSE))</f>
        <v/>
      </c>
      <c r="E7075" s="22"/>
      <c r="F7075" s="1" t="str">
        <f>IF(ISBLANK(Ventas[[#This Row],[Código]]),"",VLOOKUP(Ventas[[#This Row],[Código]],Productos[],4,FALSE))</f>
        <v/>
      </c>
      <c r="G7075" s="1" t="str">
        <f>IF(ISBLANK(Ventas[[#This Row],[Código]]),"",VLOOKUP(Ventas[[#This Row],[Código]],Productos[],5,FALSE))</f>
        <v/>
      </c>
      <c r="H7075" s="23" t="str">
        <f>IF(ISBLANK(Ventas[[#This Row],[Código]]),"",Ventas[[#This Row],[Precio Unitario]]*Ventas[[#This Row],[Cantidad]])</f>
        <v/>
      </c>
      <c r="I7075" s="1" t="str">
        <f>IF(ISBLANK(Ventas[[#This Row],[Código]]),"",SUM(Ventas[[#This Row],[Monto]],I7074))</f>
        <v/>
      </c>
    </row>
    <row r="7076" spans="3:9" x14ac:dyDescent="0.25">
      <c r="C7076" t="str">
        <f>IF(ISBLANK(Ventas[[#This Row],[Código]]),"",VLOOKUP(Ventas[[#This Row],[Código]],Productos[],2,FALSE))</f>
        <v/>
      </c>
      <c r="D7076" t="str">
        <f>IF(ISBLANK(Ventas[[#This Row],[Código]]),"",VLOOKUP(Ventas[[#This Row],[Código]],Productos[],3,FALSE))</f>
        <v/>
      </c>
      <c r="E7076" s="22"/>
      <c r="F7076" s="1" t="str">
        <f>IF(ISBLANK(Ventas[[#This Row],[Código]]),"",VLOOKUP(Ventas[[#This Row],[Código]],Productos[],4,FALSE))</f>
        <v/>
      </c>
      <c r="G7076" s="1" t="str">
        <f>IF(ISBLANK(Ventas[[#This Row],[Código]]),"",VLOOKUP(Ventas[[#This Row],[Código]],Productos[],5,FALSE))</f>
        <v/>
      </c>
      <c r="H7076" s="23" t="str">
        <f>IF(ISBLANK(Ventas[[#This Row],[Código]]),"",Ventas[[#This Row],[Precio Unitario]]*Ventas[[#This Row],[Cantidad]])</f>
        <v/>
      </c>
      <c r="I7076" s="1" t="str">
        <f>IF(ISBLANK(Ventas[[#This Row],[Código]]),"",SUM(Ventas[[#This Row],[Monto]],I7075))</f>
        <v/>
      </c>
    </row>
    <row r="7077" spans="3:9" x14ac:dyDescent="0.25">
      <c r="C7077" t="str">
        <f>IF(ISBLANK(Ventas[[#This Row],[Código]]),"",VLOOKUP(Ventas[[#This Row],[Código]],Productos[],2,FALSE))</f>
        <v/>
      </c>
      <c r="D7077" t="str">
        <f>IF(ISBLANK(Ventas[[#This Row],[Código]]),"",VLOOKUP(Ventas[[#This Row],[Código]],Productos[],3,FALSE))</f>
        <v/>
      </c>
      <c r="E7077" s="22"/>
      <c r="F7077" s="1" t="str">
        <f>IF(ISBLANK(Ventas[[#This Row],[Código]]),"",VLOOKUP(Ventas[[#This Row],[Código]],Productos[],4,FALSE))</f>
        <v/>
      </c>
      <c r="G7077" s="1" t="str">
        <f>IF(ISBLANK(Ventas[[#This Row],[Código]]),"",VLOOKUP(Ventas[[#This Row],[Código]],Productos[],5,FALSE))</f>
        <v/>
      </c>
      <c r="H7077" s="23" t="str">
        <f>IF(ISBLANK(Ventas[[#This Row],[Código]]),"",Ventas[[#This Row],[Precio Unitario]]*Ventas[[#This Row],[Cantidad]])</f>
        <v/>
      </c>
      <c r="I7077" s="1" t="str">
        <f>IF(ISBLANK(Ventas[[#This Row],[Código]]),"",SUM(Ventas[[#This Row],[Monto]],I7076))</f>
        <v/>
      </c>
    </row>
    <row r="7078" spans="3:9" x14ac:dyDescent="0.25">
      <c r="C7078" t="str">
        <f>IF(ISBLANK(Ventas[[#This Row],[Código]]),"",VLOOKUP(Ventas[[#This Row],[Código]],Productos[],2,FALSE))</f>
        <v/>
      </c>
      <c r="D7078" t="str">
        <f>IF(ISBLANK(Ventas[[#This Row],[Código]]),"",VLOOKUP(Ventas[[#This Row],[Código]],Productos[],3,FALSE))</f>
        <v/>
      </c>
      <c r="E7078" s="22"/>
      <c r="F7078" s="1" t="str">
        <f>IF(ISBLANK(Ventas[[#This Row],[Código]]),"",VLOOKUP(Ventas[[#This Row],[Código]],Productos[],4,FALSE))</f>
        <v/>
      </c>
      <c r="G7078" s="1" t="str">
        <f>IF(ISBLANK(Ventas[[#This Row],[Código]]),"",VLOOKUP(Ventas[[#This Row],[Código]],Productos[],5,FALSE))</f>
        <v/>
      </c>
      <c r="H7078" s="23" t="str">
        <f>IF(ISBLANK(Ventas[[#This Row],[Código]]),"",Ventas[[#This Row],[Precio Unitario]]*Ventas[[#This Row],[Cantidad]])</f>
        <v/>
      </c>
      <c r="I7078" s="1" t="str">
        <f>IF(ISBLANK(Ventas[[#This Row],[Código]]),"",SUM(Ventas[[#This Row],[Monto]],I7077))</f>
        <v/>
      </c>
    </row>
    <row r="7079" spans="3:9" x14ac:dyDescent="0.25">
      <c r="C7079" t="str">
        <f>IF(ISBLANK(Ventas[[#This Row],[Código]]),"",VLOOKUP(Ventas[[#This Row],[Código]],Productos[],2,FALSE))</f>
        <v/>
      </c>
      <c r="D7079" t="str">
        <f>IF(ISBLANK(Ventas[[#This Row],[Código]]),"",VLOOKUP(Ventas[[#This Row],[Código]],Productos[],3,FALSE))</f>
        <v/>
      </c>
      <c r="E7079" s="22"/>
      <c r="F7079" s="1" t="str">
        <f>IF(ISBLANK(Ventas[[#This Row],[Código]]),"",VLOOKUP(Ventas[[#This Row],[Código]],Productos[],4,FALSE))</f>
        <v/>
      </c>
      <c r="G7079" s="1" t="str">
        <f>IF(ISBLANK(Ventas[[#This Row],[Código]]),"",VLOOKUP(Ventas[[#This Row],[Código]],Productos[],5,FALSE))</f>
        <v/>
      </c>
      <c r="H7079" s="23" t="str">
        <f>IF(ISBLANK(Ventas[[#This Row],[Código]]),"",Ventas[[#This Row],[Precio Unitario]]*Ventas[[#This Row],[Cantidad]])</f>
        <v/>
      </c>
      <c r="I7079" s="1" t="str">
        <f>IF(ISBLANK(Ventas[[#This Row],[Código]]),"",SUM(Ventas[[#This Row],[Monto]],I7078))</f>
        <v/>
      </c>
    </row>
    <row r="7080" spans="3:9" x14ac:dyDescent="0.25">
      <c r="C7080" t="str">
        <f>IF(ISBLANK(Ventas[[#This Row],[Código]]),"",VLOOKUP(Ventas[[#This Row],[Código]],Productos[],2,FALSE))</f>
        <v/>
      </c>
      <c r="D7080" t="str">
        <f>IF(ISBLANK(Ventas[[#This Row],[Código]]),"",VLOOKUP(Ventas[[#This Row],[Código]],Productos[],3,FALSE))</f>
        <v/>
      </c>
      <c r="E7080" s="22"/>
      <c r="F7080" s="1" t="str">
        <f>IF(ISBLANK(Ventas[[#This Row],[Código]]),"",VLOOKUP(Ventas[[#This Row],[Código]],Productos[],4,FALSE))</f>
        <v/>
      </c>
      <c r="G7080" s="1" t="str">
        <f>IF(ISBLANK(Ventas[[#This Row],[Código]]),"",VLOOKUP(Ventas[[#This Row],[Código]],Productos[],5,FALSE))</f>
        <v/>
      </c>
      <c r="H7080" s="23" t="str">
        <f>IF(ISBLANK(Ventas[[#This Row],[Código]]),"",Ventas[[#This Row],[Precio Unitario]]*Ventas[[#This Row],[Cantidad]])</f>
        <v/>
      </c>
      <c r="I7080" s="1" t="str">
        <f>IF(ISBLANK(Ventas[[#This Row],[Código]]),"",SUM(Ventas[[#This Row],[Monto]],I7079))</f>
        <v/>
      </c>
    </row>
    <row r="7081" spans="3:9" x14ac:dyDescent="0.25">
      <c r="C7081" t="str">
        <f>IF(ISBLANK(Ventas[[#This Row],[Código]]),"",VLOOKUP(Ventas[[#This Row],[Código]],Productos[],2,FALSE))</f>
        <v/>
      </c>
      <c r="D7081" t="str">
        <f>IF(ISBLANK(Ventas[[#This Row],[Código]]),"",VLOOKUP(Ventas[[#This Row],[Código]],Productos[],3,FALSE))</f>
        <v/>
      </c>
      <c r="E7081" s="22"/>
      <c r="F7081" s="1" t="str">
        <f>IF(ISBLANK(Ventas[[#This Row],[Código]]),"",VLOOKUP(Ventas[[#This Row],[Código]],Productos[],4,FALSE))</f>
        <v/>
      </c>
      <c r="G7081" s="1" t="str">
        <f>IF(ISBLANK(Ventas[[#This Row],[Código]]),"",VLOOKUP(Ventas[[#This Row],[Código]],Productos[],5,FALSE))</f>
        <v/>
      </c>
      <c r="H7081" s="23" t="str">
        <f>IF(ISBLANK(Ventas[[#This Row],[Código]]),"",Ventas[[#This Row],[Precio Unitario]]*Ventas[[#This Row],[Cantidad]])</f>
        <v/>
      </c>
      <c r="I7081" s="1" t="str">
        <f>IF(ISBLANK(Ventas[[#This Row],[Código]]),"",SUM(Ventas[[#This Row],[Monto]],I7080))</f>
        <v/>
      </c>
    </row>
    <row r="7082" spans="3:9" x14ac:dyDescent="0.25">
      <c r="C7082" t="str">
        <f>IF(ISBLANK(Ventas[[#This Row],[Código]]),"",VLOOKUP(Ventas[[#This Row],[Código]],Productos[],2,FALSE))</f>
        <v/>
      </c>
      <c r="D7082" t="str">
        <f>IF(ISBLANK(Ventas[[#This Row],[Código]]),"",VLOOKUP(Ventas[[#This Row],[Código]],Productos[],3,FALSE))</f>
        <v/>
      </c>
      <c r="E7082" s="22"/>
      <c r="F7082" s="1" t="str">
        <f>IF(ISBLANK(Ventas[[#This Row],[Código]]),"",VLOOKUP(Ventas[[#This Row],[Código]],Productos[],4,FALSE))</f>
        <v/>
      </c>
      <c r="G7082" s="1" t="str">
        <f>IF(ISBLANK(Ventas[[#This Row],[Código]]),"",VLOOKUP(Ventas[[#This Row],[Código]],Productos[],5,FALSE))</f>
        <v/>
      </c>
      <c r="H7082" s="23" t="str">
        <f>IF(ISBLANK(Ventas[[#This Row],[Código]]),"",Ventas[[#This Row],[Precio Unitario]]*Ventas[[#This Row],[Cantidad]])</f>
        <v/>
      </c>
      <c r="I7082" s="1" t="str">
        <f>IF(ISBLANK(Ventas[[#This Row],[Código]]),"",SUM(Ventas[[#This Row],[Monto]],I7081))</f>
        <v/>
      </c>
    </row>
    <row r="7083" spans="3:9" x14ac:dyDescent="0.25">
      <c r="C7083" t="str">
        <f>IF(ISBLANK(Ventas[[#This Row],[Código]]),"",VLOOKUP(Ventas[[#This Row],[Código]],Productos[],2,FALSE))</f>
        <v/>
      </c>
      <c r="D7083" t="str">
        <f>IF(ISBLANK(Ventas[[#This Row],[Código]]),"",VLOOKUP(Ventas[[#This Row],[Código]],Productos[],3,FALSE))</f>
        <v/>
      </c>
      <c r="E7083" s="22"/>
      <c r="F7083" s="1" t="str">
        <f>IF(ISBLANK(Ventas[[#This Row],[Código]]),"",VLOOKUP(Ventas[[#This Row],[Código]],Productos[],4,FALSE))</f>
        <v/>
      </c>
      <c r="G7083" s="1" t="str">
        <f>IF(ISBLANK(Ventas[[#This Row],[Código]]),"",VLOOKUP(Ventas[[#This Row],[Código]],Productos[],5,FALSE))</f>
        <v/>
      </c>
      <c r="H7083" s="23" t="str">
        <f>IF(ISBLANK(Ventas[[#This Row],[Código]]),"",Ventas[[#This Row],[Precio Unitario]]*Ventas[[#This Row],[Cantidad]])</f>
        <v/>
      </c>
      <c r="I7083" s="1" t="str">
        <f>IF(ISBLANK(Ventas[[#This Row],[Código]]),"",SUM(Ventas[[#This Row],[Monto]],I7082))</f>
        <v/>
      </c>
    </row>
    <row r="7084" spans="3:9" x14ac:dyDescent="0.25">
      <c r="C7084" t="str">
        <f>IF(ISBLANK(Ventas[[#This Row],[Código]]),"",VLOOKUP(Ventas[[#This Row],[Código]],Productos[],2,FALSE))</f>
        <v/>
      </c>
      <c r="D7084" t="str">
        <f>IF(ISBLANK(Ventas[[#This Row],[Código]]),"",VLOOKUP(Ventas[[#This Row],[Código]],Productos[],3,FALSE))</f>
        <v/>
      </c>
      <c r="E7084" s="22"/>
      <c r="F7084" s="1" t="str">
        <f>IF(ISBLANK(Ventas[[#This Row],[Código]]),"",VLOOKUP(Ventas[[#This Row],[Código]],Productos[],4,FALSE))</f>
        <v/>
      </c>
      <c r="G7084" s="1" t="str">
        <f>IF(ISBLANK(Ventas[[#This Row],[Código]]),"",VLOOKUP(Ventas[[#This Row],[Código]],Productos[],5,FALSE))</f>
        <v/>
      </c>
      <c r="H7084" s="23" t="str">
        <f>IF(ISBLANK(Ventas[[#This Row],[Código]]),"",Ventas[[#This Row],[Precio Unitario]]*Ventas[[#This Row],[Cantidad]])</f>
        <v/>
      </c>
      <c r="I7084" s="1" t="str">
        <f>IF(ISBLANK(Ventas[[#This Row],[Código]]),"",SUM(Ventas[[#This Row],[Monto]],I7083))</f>
        <v/>
      </c>
    </row>
    <row r="7085" spans="3:9" x14ac:dyDescent="0.25">
      <c r="C7085" t="str">
        <f>IF(ISBLANK(Ventas[[#This Row],[Código]]),"",VLOOKUP(Ventas[[#This Row],[Código]],Productos[],2,FALSE))</f>
        <v/>
      </c>
      <c r="D7085" t="str">
        <f>IF(ISBLANK(Ventas[[#This Row],[Código]]),"",VLOOKUP(Ventas[[#This Row],[Código]],Productos[],3,FALSE))</f>
        <v/>
      </c>
      <c r="E7085" s="22"/>
      <c r="F7085" s="1" t="str">
        <f>IF(ISBLANK(Ventas[[#This Row],[Código]]),"",VLOOKUP(Ventas[[#This Row],[Código]],Productos[],4,FALSE))</f>
        <v/>
      </c>
      <c r="G7085" s="1" t="str">
        <f>IF(ISBLANK(Ventas[[#This Row],[Código]]),"",VLOOKUP(Ventas[[#This Row],[Código]],Productos[],5,FALSE))</f>
        <v/>
      </c>
      <c r="H7085" s="23" t="str">
        <f>IF(ISBLANK(Ventas[[#This Row],[Código]]),"",Ventas[[#This Row],[Precio Unitario]]*Ventas[[#This Row],[Cantidad]])</f>
        <v/>
      </c>
      <c r="I7085" s="1" t="str">
        <f>IF(ISBLANK(Ventas[[#This Row],[Código]]),"",SUM(Ventas[[#This Row],[Monto]],I7084))</f>
        <v/>
      </c>
    </row>
    <row r="7086" spans="3:9" x14ac:dyDescent="0.25">
      <c r="C7086" t="str">
        <f>IF(ISBLANK(Ventas[[#This Row],[Código]]),"",VLOOKUP(Ventas[[#This Row],[Código]],Productos[],2,FALSE))</f>
        <v/>
      </c>
      <c r="D7086" t="str">
        <f>IF(ISBLANK(Ventas[[#This Row],[Código]]),"",VLOOKUP(Ventas[[#This Row],[Código]],Productos[],3,FALSE))</f>
        <v/>
      </c>
      <c r="E7086" s="22"/>
      <c r="F7086" s="1" t="str">
        <f>IF(ISBLANK(Ventas[[#This Row],[Código]]),"",VLOOKUP(Ventas[[#This Row],[Código]],Productos[],4,FALSE))</f>
        <v/>
      </c>
      <c r="G7086" s="1" t="str">
        <f>IF(ISBLANK(Ventas[[#This Row],[Código]]),"",VLOOKUP(Ventas[[#This Row],[Código]],Productos[],5,FALSE))</f>
        <v/>
      </c>
      <c r="H7086" s="23" t="str">
        <f>IF(ISBLANK(Ventas[[#This Row],[Código]]),"",Ventas[[#This Row],[Precio Unitario]]*Ventas[[#This Row],[Cantidad]])</f>
        <v/>
      </c>
      <c r="I7086" s="1" t="str">
        <f>IF(ISBLANK(Ventas[[#This Row],[Código]]),"",SUM(Ventas[[#This Row],[Monto]],I7085))</f>
        <v/>
      </c>
    </row>
    <row r="7087" spans="3:9" x14ac:dyDescent="0.25">
      <c r="C7087" t="str">
        <f>IF(ISBLANK(Ventas[[#This Row],[Código]]),"",VLOOKUP(Ventas[[#This Row],[Código]],Productos[],2,FALSE))</f>
        <v/>
      </c>
      <c r="D7087" t="str">
        <f>IF(ISBLANK(Ventas[[#This Row],[Código]]),"",VLOOKUP(Ventas[[#This Row],[Código]],Productos[],3,FALSE))</f>
        <v/>
      </c>
      <c r="E7087" s="22"/>
      <c r="F7087" s="1" t="str">
        <f>IF(ISBLANK(Ventas[[#This Row],[Código]]),"",VLOOKUP(Ventas[[#This Row],[Código]],Productos[],4,FALSE))</f>
        <v/>
      </c>
      <c r="G7087" s="1" t="str">
        <f>IF(ISBLANK(Ventas[[#This Row],[Código]]),"",VLOOKUP(Ventas[[#This Row],[Código]],Productos[],5,FALSE))</f>
        <v/>
      </c>
      <c r="H7087" s="23" t="str">
        <f>IF(ISBLANK(Ventas[[#This Row],[Código]]),"",Ventas[[#This Row],[Precio Unitario]]*Ventas[[#This Row],[Cantidad]])</f>
        <v/>
      </c>
      <c r="I7087" s="1" t="str">
        <f>IF(ISBLANK(Ventas[[#This Row],[Código]]),"",SUM(Ventas[[#This Row],[Monto]],I7086))</f>
        <v/>
      </c>
    </row>
    <row r="7088" spans="3:9" x14ac:dyDescent="0.25">
      <c r="C7088" t="str">
        <f>IF(ISBLANK(Ventas[[#This Row],[Código]]),"",VLOOKUP(Ventas[[#This Row],[Código]],Productos[],2,FALSE))</f>
        <v/>
      </c>
      <c r="D7088" t="str">
        <f>IF(ISBLANK(Ventas[[#This Row],[Código]]),"",VLOOKUP(Ventas[[#This Row],[Código]],Productos[],3,FALSE))</f>
        <v/>
      </c>
      <c r="E7088" s="22"/>
      <c r="F7088" s="1" t="str">
        <f>IF(ISBLANK(Ventas[[#This Row],[Código]]),"",VLOOKUP(Ventas[[#This Row],[Código]],Productos[],4,FALSE))</f>
        <v/>
      </c>
      <c r="G7088" s="1" t="str">
        <f>IF(ISBLANK(Ventas[[#This Row],[Código]]),"",VLOOKUP(Ventas[[#This Row],[Código]],Productos[],5,FALSE))</f>
        <v/>
      </c>
      <c r="H7088" s="23" t="str">
        <f>IF(ISBLANK(Ventas[[#This Row],[Código]]),"",Ventas[[#This Row],[Precio Unitario]]*Ventas[[#This Row],[Cantidad]])</f>
        <v/>
      </c>
      <c r="I7088" s="1" t="str">
        <f>IF(ISBLANK(Ventas[[#This Row],[Código]]),"",SUM(Ventas[[#This Row],[Monto]],I7087))</f>
        <v/>
      </c>
    </row>
    <row r="7089" spans="3:9" x14ac:dyDescent="0.25">
      <c r="C7089" t="str">
        <f>IF(ISBLANK(Ventas[[#This Row],[Código]]),"",VLOOKUP(Ventas[[#This Row],[Código]],Productos[],2,FALSE))</f>
        <v/>
      </c>
      <c r="D7089" t="str">
        <f>IF(ISBLANK(Ventas[[#This Row],[Código]]),"",VLOOKUP(Ventas[[#This Row],[Código]],Productos[],3,FALSE))</f>
        <v/>
      </c>
      <c r="E7089" s="22"/>
      <c r="F7089" s="1" t="str">
        <f>IF(ISBLANK(Ventas[[#This Row],[Código]]),"",VLOOKUP(Ventas[[#This Row],[Código]],Productos[],4,FALSE))</f>
        <v/>
      </c>
      <c r="G7089" s="1" t="str">
        <f>IF(ISBLANK(Ventas[[#This Row],[Código]]),"",VLOOKUP(Ventas[[#This Row],[Código]],Productos[],5,FALSE))</f>
        <v/>
      </c>
      <c r="H7089" s="23" t="str">
        <f>IF(ISBLANK(Ventas[[#This Row],[Código]]),"",Ventas[[#This Row],[Precio Unitario]]*Ventas[[#This Row],[Cantidad]])</f>
        <v/>
      </c>
      <c r="I7089" s="1" t="str">
        <f>IF(ISBLANK(Ventas[[#This Row],[Código]]),"",SUM(Ventas[[#This Row],[Monto]],I7088))</f>
        <v/>
      </c>
    </row>
    <row r="7090" spans="3:9" x14ac:dyDescent="0.25">
      <c r="C7090" t="str">
        <f>IF(ISBLANK(Ventas[[#This Row],[Código]]),"",VLOOKUP(Ventas[[#This Row],[Código]],Productos[],2,FALSE))</f>
        <v/>
      </c>
      <c r="D7090" t="str">
        <f>IF(ISBLANK(Ventas[[#This Row],[Código]]),"",VLOOKUP(Ventas[[#This Row],[Código]],Productos[],3,FALSE))</f>
        <v/>
      </c>
      <c r="E7090" s="22"/>
      <c r="F7090" s="1" t="str">
        <f>IF(ISBLANK(Ventas[[#This Row],[Código]]),"",VLOOKUP(Ventas[[#This Row],[Código]],Productos[],4,FALSE))</f>
        <v/>
      </c>
      <c r="G7090" s="1" t="str">
        <f>IF(ISBLANK(Ventas[[#This Row],[Código]]),"",VLOOKUP(Ventas[[#This Row],[Código]],Productos[],5,FALSE))</f>
        <v/>
      </c>
      <c r="H7090" s="23" t="str">
        <f>IF(ISBLANK(Ventas[[#This Row],[Código]]),"",Ventas[[#This Row],[Precio Unitario]]*Ventas[[#This Row],[Cantidad]])</f>
        <v/>
      </c>
      <c r="I7090" s="1" t="str">
        <f>IF(ISBLANK(Ventas[[#This Row],[Código]]),"",SUM(Ventas[[#This Row],[Monto]],I7089))</f>
        <v/>
      </c>
    </row>
    <row r="7091" spans="3:9" x14ac:dyDescent="0.25">
      <c r="C7091" t="str">
        <f>IF(ISBLANK(Ventas[[#This Row],[Código]]),"",VLOOKUP(Ventas[[#This Row],[Código]],Productos[],2,FALSE))</f>
        <v/>
      </c>
      <c r="D7091" t="str">
        <f>IF(ISBLANK(Ventas[[#This Row],[Código]]),"",VLOOKUP(Ventas[[#This Row],[Código]],Productos[],3,FALSE))</f>
        <v/>
      </c>
      <c r="E7091" s="22"/>
      <c r="F7091" s="1" t="str">
        <f>IF(ISBLANK(Ventas[[#This Row],[Código]]),"",VLOOKUP(Ventas[[#This Row],[Código]],Productos[],4,FALSE))</f>
        <v/>
      </c>
      <c r="G7091" s="1" t="str">
        <f>IF(ISBLANK(Ventas[[#This Row],[Código]]),"",VLOOKUP(Ventas[[#This Row],[Código]],Productos[],5,FALSE))</f>
        <v/>
      </c>
      <c r="H7091" s="23" t="str">
        <f>IF(ISBLANK(Ventas[[#This Row],[Código]]),"",Ventas[[#This Row],[Precio Unitario]]*Ventas[[#This Row],[Cantidad]])</f>
        <v/>
      </c>
      <c r="I7091" s="1" t="str">
        <f>IF(ISBLANK(Ventas[[#This Row],[Código]]),"",SUM(Ventas[[#This Row],[Monto]],I7090))</f>
        <v/>
      </c>
    </row>
    <row r="7092" spans="3:9" x14ac:dyDescent="0.25">
      <c r="C7092" t="str">
        <f>IF(ISBLANK(Ventas[[#This Row],[Código]]),"",VLOOKUP(Ventas[[#This Row],[Código]],Productos[],2,FALSE))</f>
        <v/>
      </c>
      <c r="D7092" t="str">
        <f>IF(ISBLANK(Ventas[[#This Row],[Código]]),"",VLOOKUP(Ventas[[#This Row],[Código]],Productos[],3,FALSE))</f>
        <v/>
      </c>
      <c r="E7092" s="22"/>
      <c r="F7092" s="1" t="str">
        <f>IF(ISBLANK(Ventas[[#This Row],[Código]]),"",VLOOKUP(Ventas[[#This Row],[Código]],Productos[],4,FALSE))</f>
        <v/>
      </c>
      <c r="G7092" s="1" t="str">
        <f>IF(ISBLANK(Ventas[[#This Row],[Código]]),"",VLOOKUP(Ventas[[#This Row],[Código]],Productos[],5,FALSE))</f>
        <v/>
      </c>
      <c r="H7092" s="23" t="str">
        <f>IF(ISBLANK(Ventas[[#This Row],[Código]]),"",Ventas[[#This Row],[Precio Unitario]]*Ventas[[#This Row],[Cantidad]])</f>
        <v/>
      </c>
      <c r="I7092" s="1" t="str">
        <f>IF(ISBLANK(Ventas[[#This Row],[Código]]),"",SUM(Ventas[[#This Row],[Monto]],I7091))</f>
        <v/>
      </c>
    </row>
    <row r="7093" spans="3:9" x14ac:dyDescent="0.25">
      <c r="C7093" t="str">
        <f>IF(ISBLANK(Ventas[[#This Row],[Código]]),"",VLOOKUP(Ventas[[#This Row],[Código]],Productos[],2,FALSE))</f>
        <v/>
      </c>
      <c r="D7093" t="str">
        <f>IF(ISBLANK(Ventas[[#This Row],[Código]]),"",VLOOKUP(Ventas[[#This Row],[Código]],Productos[],3,FALSE))</f>
        <v/>
      </c>
      <c r="E7093" s="22"/>
      <c r="F7093" s="1" t="str">
        <f>IF(ISBLANK(Ventas[[#This Row],[Código]]),"",VLOOKUP(Ventas[[#This Row],[Código]],Productos[],4,FALSE))</f>
        <v/>
      </c>
      <c r="G7093" s="1" t="str">
        <f>IF(ISBLANK(Ventas[[#This Row],[Código]]),"",VLOOKUP(Ventas[[#This Row],[Código]],Productos[],5,FALSE))</f>
        <v/>
      </c>
      <c r="H7093" s="23" t="str">
        <f>IF(ISBLANK(Ventas[[#This Row],[Código]]),"",Ventas[[#This Row],[Precio Unitario]]*Ventas[[#This Row],[Cantidad]])</f>
        <v/>
      </c>
      <c r="I7093" s="1" t="str">
        <f>IF(ISBLANK(Ventas[[#This Row],[Código]]),"",SUM(Ventas[[#This Row],[Monto]],I7092))</f>
        <v/>
      </c>
    </row>
    <row r="7094" spans="3:9" x14ac:dyDescent="0.25">
      <c r="C7094" t="str">
        <f>IF(ISBLANK(Ventas[[#This Row],[Código]]),"",VLOOKUP(Ventas[[#This Row],[Código]],Productos[],2,FALSE))</f>
        <v/>
      </c>
      <c r="D7094" t="str">
        <f>IF(ISBLANK(Ventas[[#This Row],[Código]]),"",VLOOKUP(Ventas[[#This Row],[Código]],Productos[],3,FALSE))</f>
        <v/>
      </c>
      <c r="E7094" s="22"/>
      <c r="F7094" s="1" t="str">
        <f>IF(ISBLANK(Ventas[[#This Row],[Código]]),"",VLOOKUP(Ventas[[#This Row],[Código]],Productos[],4,FALSE))</f>
        <v/>
      </c>
      <c r="G7094" s="1" t="str">
        <f>IF(ISBLANK(Ventas[[#This Row],[Código]]),"",VLOOKUP(Ventas[[#This Row],[Código]],Productos[],5,FALSE))</f>
        <v/>
      </c>
      <c r="H7094" s="23" t="str">
        <f>IF(ISBLANK(Ventas[[#This Row],[Código]]),"",Ventas[[#This Row],[Precio Unitario]]*Ventas[[#This Row],[Cantidad]])</f>
        <v/>
      </c>
      <c r="I7094" s="1" t="str">
        <f>IF(ISBLANK(Ventas[[#This Row],[Código]]),"",SUM(Ventas[[#This Row],[Monto]],I7093))</f>
        <v/>
      </c>
    </row>
    <row r="7095" spans="3:9" x14ac:dyDescent="0.25">
      <c r="C7095" t="str">
        <f>IF(ISBLANK(Ventas[[#This Row],[Código]]),"",VLOOKUP(Ventas[[#This Row],[Código]],Productos[],2,FALSE))</f>
        <v/>
      </c>
      <c r="D7095" t="str">
        <f>IF(ISBLANK(Ventas[[#This Row],[Código]]),"",VLOOKUP(Ventas[[#This Row],[Código]],Productos[],3,FALSE))</f>
        <v/>
      </c>
      <c r="E7095" s="22"/>
      <c r="F7095" s="1" t="str">
        <f>IF(ISBLANK(Ventas[[#This Row],[Código]]),"",VLOOKUP(Ventas[[#This Row],[Código]],Productos[],4,FALSE))</f>
        <v/>
      </c>
      <c r="G7095" s="1" t="str">
        <f>IF(ISBLANK(Ventas[[#This Row],[Código]]),"",VLOOKUP(Ventas[[#This Row],[Código]],Productos[],5,FALSE))</f>
        <v/>
      </c>
      <c r="H7095" s="23" t="str">
        <f>IF(ISBLANK(Ventas[[#This Row],[Código]]),"",Ventas[[#This Row],[Precio Unitario]]*Ventas[[#This Row],[Cantidad]])</f>
        <v/>
      </c>
      <c r="I7095" s="1" t="str">
        <f>IF(ISBLANK(Ventas[[#This Row],[Código]]),"",SUM(Ventas[[#This Row],[Monto]],I7094))</f>
        <v/>
      </c>
    </row>
    <row r="7096" spans="3:9" x14ac:dyDescent="0.25">
      <c r="C7096" t="str">
        <f>IF(ISBLANK(Ventas[[#This Row],[Código]]),"",VLOOKUP(Ventas[[#This Row],[Código]],Productos[],2,FALSE))</f>
        <v/>
      </c>
      <c r="D7096" t="str">
        <f>IF(ISBLANK(Ventas[[#This Row],[Código]]),"",VLOOKUP(Ventas[[#This Row],[Código]],Productos[],3,FALSE))</f>
        <v/>
      </c>
      <c r="E7096" s="22"/>
      <c r="F7096" s="1" t="str">
        <f>IF(ISBLANK(Ventas[[#This Row],[Código]]),"",VLOOKUP(Ventas[[#This Row],[Código]],Productos[],4,FALSE))</f>
        <v/>
      </c>
      <c r="G7096" s="1" t="str">
        <f>IF(ISBLANK(Ventas[[#This Row],[Código]]),"",VLOOKUP(Ventas[[#This Row],[Código]],Productos[],5,FALSE))</f>
        <v/>
      </c>
      <c r="H7096" s="23" t="str">
        <f>IF(ISBLANK(Ventas[[#This Row],[Código]]),"",Ventas[[#This Row],[Precio Unitario]]*Ventas[[#This Row],[Cantidad]])</f>
        <v/>
      </c>
      <c r="I7096" s="1" t="str">
        <f>IF(ISBLANK(Ventas[[#This Row],[Código]]),"",SUM(Ventas[[#This Row],[Monto]],I7095))</f>
        <v/>
      </c>
    </row>
    <row r="7097" spans="3:9" x14ac:dyDescent="0.25">
      <c r="C7097" t="str">
        <f>IF(ISBLANK(Ventas[[#This Row],[Código]]),"",VLOOKUP(Ventas[[#This Row],[Código]],Productos[],2,FALSE))</f>
        <v/>
      </c>
      <c r="D7097" t="str">
        <f>IF(ISBLANK(Ventas[[#This Row],[Código]]),"",VLOOKUP(Ventas[[#This Row],[Código]],Productos[],3,FALSE))</f>
        <v/>
      </c>
      <c r="E7097" s="22"/>
      <c r="F7097" s="1" t="str">
        <f>IF(ISBLANK(Ventas[[#This Row],[Código]]),"",VLOOKUP(Ventas[[#This Row],[Código]],Productos[],4,FALSE))</f>
        <v/>
      </c>
      <c r="G7097" s="1" t="str">
        <f>IF(ISBLANK(Ventas[[#This Row],[Código]]),"",VLOOKUP(Ventas[[#This Row],[Código]],Productos[],5,FALSE))</f>
        <v/>
      </c>
      <c r="H7097" s="23" t="str">
        <f>IF(ISBLANK(Ventas[[#This Row],[Código]]),"",Ventas[[#This Row],[Precio Unitario]]*Ventas[[#This Row],[Cantidad]])</f>
        <v/>
      </c>
      <c r="I7097" s="1" t="str">
        <f>IF(ISBLANK(Ventas[[#This Row],[Código]]),"",SUM(Ventas[[#This Row],[Monto]],I7096))</f>
        <v/>
      </c>
    </row>
    <row r="7098" spans="3:9" x14ac:dyDescent="0.25">
      <c r="C7098" t="str">
        <f>IF(ISBLANK(Ventas[[#This Row],[Código]]),"",VLOOKUP(Ventas[[#This Row],[Código]],Productos[],2,FALSE))</f>
        <v/>
      </c>
      <c r="D7098" t="str">
        <f>IF(ISBLANK(Ventas[[#This Row],[Código]]),"",VLOOKUP(Ventas[[#This Row],[Código]],Productos[],3,FALSE))</f>
        <v/>
      </c>
      <c r="E7098" s="22"/>
      <c r="F7098" s="1" t="str">
        <f>IF(ISBLANK(Ventas[[#This Row],[Código]]),"",VLOOKUP(Ventas[[#This Row],[Código]],Productos[],4,FALSE))</f>
        <v/>
      </c>
      <c r="G7098" s="1" t="str">
        <f>IF(ISBLANK(Ventas[[#This Row],[Código]]),"",VLOOKUP(Ventas[[#This Row],[Código]],Productos[],5,FALSE))</f>
        <v/>
      </c>
      <c r="H7098" s="23" t="str">
        <f>IF(ISBLANK(Ventas[[#This Row],[Código]]),"",Ventas[[#This Row],[Precio Unitario]]*Ventas[[#This Row],[Cantidad]])</f>
        <v/>
      </c>
      <c r="I7098" s="1" t="str">
        <f>IF(ISBLANK(Ventas[[#This Row],[Código]]),"",SUM(Ventas[[#This Row],[Monto]],I7097))</f>
        <v/>
      </c>
    </row>
    <row r="7099" spans="3:9" x14ac:dyDescent="0.25">
      <c r="C7099" t="str">
        <f>IF(ISBLANK(Ventas[[#This Row],[Código]]),"",VLOOKUP(Ventas[[#This Row],[Código]],Productos[],2,FALSE))</f>
        <v/>
      </c>
      <c r="D7099" t="str">
        <f>IF(ISBLANK(Ventas[[#This Row],[Código]]),"",VLOOKUP(Ventas[[#This Row],[Código]],Productos[],3,FALSE))</f>
        <v/>
      </c>
      <c r="E7099" s="22"/>
      <c r="F7099" s="1" t="str">
        <f>IF(ISBLANK(Ventas[[#This Row],[Código]]),"",VLOOKUP(Ventas[[#This Row],[Código]],Productos[],4,FALSE))</f>
        <v/>
      </c>
      <c r="G7099" s="1" t="str">
        <f>IF(ISBLANK(Ventas[[#This Row],[Código]]),"",VLOOKUP(Ventas[[#This Row],[Código]],Productos[],5,FALSE))</f>
        <v/>
      </c>
      <c r="H7099" s="23" t="str">
        <f>IF(ISBLANK(Ventas[[#This Row],[Código]]),"",Ventas[[#This Row],[Precio Unitario]]*Ventas[[#This Row],[Cantidad]])</f>
        <v/>
      </c>
      <c r="I7099" s="1" t="str">
        <f>IF(ISBLANK(Ventas[[#This Row],[Código]]),"",SUM(Ventas[[#This Row],[Monto]],I7098))</f>
        <v/>
      </c>
    </row>
    <row r="7100" spans="3:9" x14ac:dyDescent="0.25">
      <c r="C7100" t="str">
        <f>IF(ISBLANK(Ventas[[#This Row],[Código]]),"",VLOOKUP(Ventas[[#This Row],[Código]],Productos[],2,FALSE))</f>
        <v/>
      </c>
      <c r="D7100" t="str">
        <f>IF(ISBLANK(Ventas[[#This Row],[Código]]),"",VLOOKUP(Ventas[[#This Row],[Código]],Productos[],3,FALSE))</f>
        <v/>
      </c>
      <c r="E7100" s="22"/>
      <c r="F7100" s="1" t="str">
        <f>IF(ISBLANK(Ventas[[#This Row],[Código]]),"",VLOOKUP(Ventas[[#This Row],[Código]],Productos[],4,FALSE))</f>
        <v/>
      </c>
      <c r="G7100" s="1" t="str">
        <f>IF(ISBLANK(Ventas[[#This Row],[Código]]),"",VLOOKUP(Ventas[[#This Row],[Código]],Productos[],5,FALSE))</f>
        <v/>
      </c>
      <c r="H7100" s="23" t="str">
        <f>IF(ISBLANK(Ventas[[#This Row],[Código]]),"",Ventas[[#This Row],[Precio Unitario]]*Ventas[[#This Row],[Cantidad]])</f>
        <v/>
      </c>
      <c r="I7100" s="1" t="str">
        <f>IF(ISBLANK(Ventas[[#This Row],[Código]]),"",SUM(Ventas[[#This Row],[Monto]],I7099))</f>
        <v/>
      </c>
    </row>
    <row r="7101" spans="3:9" x14ac:dyDescent="0.25">
      <c r="C7101" t="str">
        <f>IF(ISBLANK(Ventas[[#This Row],[Código]]),"",VLOOKUP(Ventas[[#This Row],[Código]],Productos[],2,FALSE))</f>
        <v/>
      </c>
      <c r="D7101" t="str">
        <f>IF(ISBLANK(Ventas[[#This Row],[Código]]),"",VLOOKUP(Ventas[[#This Row],[Código]],Productos[],3,FALSE))</f>
        <v/>
      </c>
      <c r="E7101" s="22"/>
      <c r="F7101" s="1" t="str">
        <f>IF(ISBLANK(Ventas[[#This Row],[Código]]),"",VLOOKUP(Ventas[[#This Row],[Código]],Productos[],4,FALSE))</f>
        <v/>
      </c>
      <c r="G7101" s="1" t="str">
        <f>IF(ISBLANK(Ventas[[#This Row],[Código]]),"",VLOOKUP(Ventas[[#This Row],[Código]],Productos[],5,FALSE))</f>
        <v/>
      </c>
      <c r="H7101" s="23" t="str">
        <f>IF(ISBLANK(Ventas[[#This Row],[Código]]),"",Ventas[[#This Row],[Precio Unitario]]*Ventas[[#This Row],[Cantidad]])</f>
        <v/>
      </c>
      <c r="I7101" s="1" t="str">
        <f>IF(ISBLANK(Ventas[[#This Row],[Código]]),"",SUM(Ventas[[#This Row],[Monto]],I7100))</f>
        <v/>
      </c>
    </row>
    <row r="7102" spans="3:9" x14ac:dyDescent="0.25">
      <c r="C7102" t="str">
        <f>IF(ISBLANK(Ventas[[#This Row],[Código]]),"",VLOOKUP(Ventas[[#This Row],[Código]],Productos[],2,FALSE))</f>
        <v/>
      </c>
      <c r="D7102" t="str">
        <f>IF(ISBLANK(Ventas[[#This Row],[Código]]),"",VLOOKUP(Ventas[[#This Row],[Código]],Productos[],3,FALSE))</f>
        <v/>
      </c>
      <c r="E7102" s="22"/>
      <c r="F7102" s="1" t="str">
        <f>IF(ISBLANK(Ventas[[#This Row],[Código]]),"",VLOOKUP(Ventas[[#This Row],[Código]],Productos[],4,FALSE))</f>
        <v/>
      </c>
      <c r="G7102" s="1" t="str">
        <f>IF(ISBLANK(Ventas[[#This Row],[Código]]),"",VLOOKUP(Ventas[[#This Row],[Código]],Productos[],5,FALSE))</f>
        <v/>
      </c>
      <c r="H7102" s="23" t="str">
        <f>IF(ISBLANK(Ventas[[#This Row],[Código]]),"",Ventas[[#This Row],[Precio Unitario]]*Ventas[[#This Row],[Cantidad]])</f>
        <v/>
      </c>
      <c r="I7102" s="1" t="str">
        <f>IF(ISBLANK(Ventas[[#This Row],[Código]]),"",SUM(Ventas[[#This Row],[Monto]],I7101))</f>
        <v/>
      </c>
    </row>
    <row r="7103" spans="3:9" x14ac:dyDescent="0.25">
      <c r="C7103" t="str">
        <f>IF(ISBLANK(Ventas[[#This Row],[Código]]),"",VLOOKUP(Ventas[[#This Row],[Código]],Productos[],2,FALSE))</f>
        <v/>
      </c>
      <c r="D7103" t="str">
        <f>IF(ISBLANK(Ventas[[#This Row],[Código]]),"",VLOOKUP(Ventas[[#This Row],[Código]],Productos[],3,FALSE))</f>
        <v/>
      </c>
      <c r="E7103" s="22"/>
      <c r="F7103" s="1" t="str">
        <f>IF(ISBLANK(Ventas[[#This Row],[Código]]),"",VLOOKUP(Ventas[[#This Row],[Código]],Productos[],4,FALSE))</f>
        <v/>
      </c>
      <c r="G7103" s="1" t="str">
        <f>IF(ISBLANK(Ventas[[#This Row],[Código]]),"",VLOOKUP(Ventas[[#This Row],[Código]],Productos[],5,FALSE))</f>
        <v/>
      </c>
      <c r="H7103" s="23" t="str">
        <f>IF(ISBLANK(Ventas[[#This Row],[Código]]),"",Ventas[[#This Row],[Precio Unitario]]*Ventas[[#This Row],[Cantidad]])</f>
        <v/>
      </c>
      <c r="I7103" s="1" t="str">
        <f>IF(ISBLANK(Ventas[[#This Row],[Código]]),"",SUM(Ventas[[#This Row],[Monto]],I7102))</f>
        <v/>
      </c>
    </row>
    <row r="7104" spans="3:9" x14ac:dyDescent="0.25">
      <c r="C7104" t="str">
        <f>IF(ISBLANK(Ventas[[#This Row],[Código]]),"",VLOOKUP(Ventas[[#This Row],[Código]],Productos[],2,FALSE))</f>
        <v/>
      </c>
      <c r="D7104" t="str">
        <f>IF(ISBLANK(Ventas[[#This Row],[Código]]),"",VLOOKUP(Ventas[[#This Row],[Código]],Productos[],3,FALSE))</f>
        <v/>
      </c>
      <c r="E7104" s="22"/>
      <c r="F7104" s="1" t="str">
        <f>IF(ISBLANK(Ventas[[#This Row],[Código]]),"",VLOOKUP(Ventas[[#This Row],[Código]],Productos[],4,FALSE))</f>
        <v/>
      </c>
      <c r="G7104" s="1" t="str">
        <f>IF(ISBLANK(Ventas[[#This Row],[Código]]),"",VLOOKUP(Ventas[[#This Row],[Código]],Productos[],5,FALSE))</f>
        <v/>
      </c>
      <c r="H7104" s="23" t="str">
        <f>IF(ISBLANK(Ventas[[#This Row],[Código]]),"",Ventas[[#This Row],[Precio Unitario]]*Ventas[[#This Row],[Cantidad]])</f>
        <v/>
      </c>
      <c r="I7104" s="1" t="str">
        <f>IF(ISBLANK(Ventas[[#This Row],[Código]]),"",SUM(Ventas[[#This Row],[Monto]],I7103))</f>
        <v/>
      </c>
    </row>
    <row r="7105" spans="3:9" x14ac:dyDescent="0.25">
      <c r="C7105" t="str">
        <f>IF(ISBLANK(Ventas[[#This Row],[Código]]),"",VLOOKUP(Ventas[[#This Row],[Código]],Productos[],2,FALSE))</f>
        <v/>
      </c>
      <c r="D7105" t="str">
        <f>IF(ISBLANK(Ventas[[#This Row],[Código]]),"",VLOOKUP(Ventas[[#This Row],[Código]],Productos[],3,FALSE))</f>
        <v/>
      </c>
      <c r="E7105" s="22"/>
      <c r="F7105" s="1" t="str">
        <f>IF(ISBLANK(Ventas[[#This Row],[Código]]),"",VLOOKUP(Ventas[[#This Row],[Código]],Productos[],4,FALSE))</f>
        <v/>
      </c>
      <c r="G7105" s="1" t="str">
        <f>IF(ISBLANK(Ventas[[#This Row],[Código]]),"",VLOOKUP(Ventas[[#This Row],[Código]],Productos[],5,FALSE))</f>
        <v/>
      </c>
      <c r="H7105" s="23" t="str">
        <f>IF(ISBLANK(Ventas[[#This Row],[Código]]),"",Ventas[[#This Row],[Precio Unitario]]*Ventas[[#This Row],[Cantidad]])</f>
        <v/>
      </c>
      <c r="I7105" s="1" t="str">
        <f>IF(ISBLANK(Ventas[[#This Row],[Código]]),"",SUM(Ventas[[#This Row],[Monto]],I7104))</f>
        <v/>
      </c>
    </row>
    <row r="7106" spans="3:9" x14ac:dyDescent="0.25">
      <c r="C7106" t="str">
        <f>IF(ISBLANK(Ventas[[#This Row],[Código]]),"",VLOOKUP(Ventas[[#This Row],[Código]],Productos[],2,FALSE))</f>
        <v/>
      </c>
      <c r="D7106" t="str">
        <f>IF(ISBLANK(Ventas[[#This Row],[Código]]),"",VLOOKUP(Ventas[[#This Row],[Código]],Productos[],3,FALSE))</f>
        <v/>
      </c>
      <c r="E7106" s="22"/>
      <c r="F7106" s="1" t="str">
        <f>IF(ISBLANK(Ventas[[#This Row],[Código]]),"",VLOOKUP(Ventas[[#This Row],[Código]],Productos[],4,FALSE))</f>
        <v/>
      </c>
      <c r="G7106" s="1" t="str">
        <f>IF(ISBLANK(Ventas[[#This Row],[Código]]),"",VLOOKUP(Ventas[[#This Row],[Código]],Productos[],5,FALSE))</f>
        <v/>
      </c>
      <c r="H7106" s="23" t="str">
        <f>IF(ISBLANK(Ventas[[#This Row],[Código]]),"",Ventas[[#This Row],[Precio Unitario]]*Ventas[[#This Row],[Cantidad]])</f>
        <v/>
      </c>
      <c r="I7106" s="1" t="str">
        <f>IF(ISBLANK(Ventas[[#This Row],[Código]]),"",SUM(Ventas[[#This Row],[Monto]],I7105))</f>
        <v/>
      </c>
    </row>
    <row r="7107" spans="3:9" x14ac:dyDescent="0.25">
      <c r="C7107" t="str">
        <f>IF(ISBLANK(Ventas[[#This Row],[Código]]),"",VLOOKUP(Ventas[[#This Row],[Código]],Productos[],2,FALSE))</f>
        <v/>
      </c>
      <c r="D7107" t="str">
        <f>IF(ISBLANK(Ventas[[#This Row],[Código]]),"",VLOOKUP(Ventas[[#This Row],[Código]],Productos[],3,FALSE))</f>
        <v/>
      </c>
      <c r="E7107" s="22"/>
      <c r="F7107" s="1" t="str">
        <f>IF(ISBLANK(Ventas[[#This Row],[Código]]),"",VLOOKUP(Ventas[[#This Row],[Código]],Productos[],4,FALSE))</f>
        <v/>
      </c>
      <c r="G7107" s="1" t="str">
        <f>IF(ISBLANK(Ventas[[#This Row],[Código]]),"",VLOOKUP(Ventas[[#This Row],[Código]],Productos[],5,FALSE))</f>
        <v/>
      </c>
      <c r="H7107" s="23" t="str">
        <f>IF(ISBLANK(Ventas[[#This Row],[Código]]),"",Ventas[[#This Row],[Precio Unitario]]*Ventas[[#This Row],[Cantidad]])</f>
        <v/>
      </c>
      <c r="I7107" s="1" t="str">
        <f>IF(ISBLANK(Ventas[[#This Row],[Código]]),"",SUM(Ventas[[#This Row],[Monto]],I7106))</f>
        <v/>
      </c>
    </row>
    <row r="7108" spans="3:9" x14ac:dyDescent="0.25">
      <c r="C7108" t="str">
        <f>IF(ISBLANK(Ventas[[#This Row],[Código]]),"",VLOOKUP(Ventas[[#This Row],[Código]],Productos[],2,FALSE))</f>
        <v/>
      </c>
      <c r="D7108" t="str">
        <f>IF(ISBLANK(Ventas[[#This Row],[Código]]),"",VLOOKUP(Ventas[[#This Row],[Código]],Productos[],3,FALSE))</f>
        <v/>
      </c>
      <c r="E7108" s="22"/>
      <c r="F7108" s="1" t="str">
        <f>IF(ISBLANK(Ventas[[#This Row],[Código]]),"",VLOOKUP(Ventas[[#This Row],[Código]],Productos[],4,FALSE))</f>
        <v/>
      </c>
      <c r="G7108" s="1" t="str">
        <f>IF(ISBLANK(Ventas[[#This Row],[Código]]),"",VLOOKUP(Ventas[[#This Row],[Código]],Productos[],5,FALSE))</f>
        <v/>
      </c>
      <c r="H7108" s="23" t="str">
        <f>IF(ISBLANK(Ventas[[#This Row],[Código]]),"",Ventas[[#This Row],[Precio Unitario]]*Ventas[[#This Row],[Cantidad]])</f>
        <v/>
      </c>
      <c r="I7108" s="1" t="str">
        <f>IF(ISBLANK(Ventas[[#This Row],[Código]]),"",SUM(Ventas[[#This Row],[Monto]],I7107))</f>
        <v/>
      </c>
    </row>
    <row r="7109" spans="3:9" x14ac:dyDescent="0.25">
      <c r="C7109" t="str">
        <f>IF(ISBLANK(Ventas[[#This Row],[Código]]),"",VLOOKUP(Ventas[[#This Row],[Código]],Productos[],2,FALSE))</f>
        <v/>
      </c>
      <c r="D7109" t="str">
        <f>IF(ISBLANK(Ventas[[#This Row],[Código]]),"",VLOOKUP(Ventas[[#This Row],[Código]],Productos[],3,FALSE))</f>
        <v/>
      </c>
      <c r="E7109" s="22"/>
      <c r="F7109" s="1" t="str">
        <f>IF(ISBLANK(Ventas[[#This Row],[Código]]),"",VLOOKUP(Ventas[[#This Row],[Código]],Productos[],4,FALSE))</f>
        <v/>
      </c>
      <c r="G7109" s="1" t="str">
        <f>IF(ISBLANK(Ventas[[#This Row],[Código]]),"",VLOOKUP(Ventas[[#This Row],[Código]],Productos[],5,FALSE))</f>
        <v/>
      </c>
      <c r="H7109" s="23" t="str">
        <f>IF(ISBLANK(Ventas[[#This Row],[Código]]),"",Ventas[[#This Row],[Precio Unitario]]*Ventas[[#This Row],[Cantidad]])</f>
        <v/>
      </c>
      <c r="I7109" s="1" t="str">
        <f>IF(ISBLANK(Ventas[[#This Row],[Código]]),"",SUM(Ventas[[#This Row],[Monto]],I7108))</f>
        <v/>
      </c>
    </row>
    <row r="7110" spans="3:9" x14ac:dyDescent="0.25">
      <c r="C7110" t="str">
        <f>IF(ISBLANK(Ventas[[#This Row],[Código]]),"",VLOOKUP(Ventas[[#This Row],[Código]],Productos[],2,FALSE))</f>
        <v/>
      </c>
      <c r="D7110" t="str">
        <f>IF(ISBLANK(Ventas[[#This Row],[Código]]),"",VLOOKUP(Ventas[[#This Row],[Código]],Productos[],3,FALSE))</f>
        <v/>
      </c>
      <c r="E7110" s="22"/>
      <c r="F7110" s="1" t="str">
        <f>IF(ISBLANK(Ventas[[#This Row],[Código]]),"",VLOOKUP(Ventas[[#This Row],[Código]],Productos[],4,FALSE))</f>
        <v/>
      </c>
      <c r="G7110" s="1" t="str">
        <f>IF(ISBLANK(Ventas[[#This Row],[Código]]),"",VLOOKUP(Ventas[[#This Row],[Código]],Productos[],5,FALSE))</f>
        <v/>
      </c>
      <c r="H7110" s="23" t="str">
        <f>IF(ISBLANK(Ventas[[#This Row],[Código]]),"",Ventas[[#This Row],[Precio Unitario]]*Ventas[[#This Row],[Cantidad]])</f>
        <v/>
      </c>
      <c r="I7110" s="1" t="str">
        <f>IF(ISBLANK(Ventas[[#This Row],[Código]]),"",SUM(Ventas[[#This Row],[Monto]],I7109))</f>
        <v/>
      </c>
    </row>
    <row r="7111" spans="3:9" x14ac:dyDescent="0.25">
      <c r="C7111" t="str">
        <f>IF(ISBLANK(Ventas[[#This Row],[Código]]),"",VLOOKUP(Ventas[[#This Row],[Código]],Productos[],2,FALSE))</f>
        <v/>
      </c>
      <c r="D7111" t="str">
        <f>IF(ISBLANK(Ventas[[#This Row],[Código]]),"",VLOOKUP(Ventas[[#This Row],[Código]],Productos[],3,FALSE))</f>
        <v/>
      </c>
      <c r="E7111" s="22"/>
      <c r="F7111" s="1" t="str">
        <f>IF(ISBLANK(Ventas[[#This Row],[Código]]),"",VLOOKUP(Ventas[[#This Row],[Código]],Productos[],4,FALSE))</f>
        <v/>
      </c>
      <c r="G7111" s="1" t="str">
        <f>IF(ISBLANK(Ventas[[#This Row],[Código]]),"",VLOOKUP(Ventas[[#This Row],[Código]],Productos[],5,FALSE))</f>
        <v/>
      </c>
      <c r="H7111" s="23" t="str">
        <f>IF(ISBLANK(Ventas[[#This Row],[Código]]),"",Ventas[[#This Row],[Precio Unitario]]*Ventas[[#This Row],[Cantidad]])</f>
        <v/>
      </c>
      <c r="I7111" s="1" t="str">
        <f>IF(ISBLANK(Ventas[[#This Row],[Código]]),"",SUM(Ventas[[#This Row],[Monto]],I7110))</f>
        <v/>
      </c>
    </row>
    <row r="7112" spans="3:9" x14ac:dyDescent="0.25">
      <c r="C7112" t="str">
        <f>IF(ISBLANK(Ventas[[#This Row],[Código]]),"",VLOOKUP(Ventas[[#This Row],[Código]],Productos[],2,FALSE))</f>
        <v/>
      </c>
      <c r="D7112" t="str">
        <f>IF(ISBLANK(Ventas[[#This Row],[Código]]),"",VLOOKUP(Ventas[[#This Row],[Código]],Productos[],3,FALSE))</f>
        <v/>
      </c>
      <c r="E7112" s="22"/>
      <c r="F7112" s="1" t="str">
        <f>IF(ISBLANK(Ventas[[#This Row],[Código]]),"",VLOOKUP(Ventas[[#This Row],[Código]],Productos[],4,FALSE))</f>
        <v/>
      </c>
      <c r="G7112" s="1" t="str">
        <f>IF(ISBLANK(Ventas[[#This Row],[Código]]),"",VLOOKUP(Ventas[[#This Row],[Código]],Productos[],5,FALSE))</f>
        <v/>
      </c>
      <c r="H7112" s="23" t="str">
        <f>IF(ISBLANK(Ventas[[#This Row],[Código]]),"",Ventas[[#This Row],[Precio Unitario]]*Ventas[[#This Row],[Cantidad]])</f>
        <v/>
      </c>
      <c r="I7112" s="1" t="str">
        <f>IF(ISBLANK(Ventas[[#This Row],[Código]]),"",SUM(Ventas[[#This Row],[Monto]],I7111))</f>
        <v/>
      </c>
    </row>
    <row r="7113" spans="3:9" x14ac:dyDescent="0.25">
      <c r="C7113" t="str">
        <f>IF(ISBLANK(Ventas[[#This Row],[Código]]),"",VLOOKUP(Ventas[[#This Row],[Código]],Productos[],2,FALSE))</f>
        <v/>
      </c>
      <c r="D7113" t="str">
        <f>IF(ISBLANK(Ventas[[#This Row],[Código]]),"",VLOOKUP(Ventas[[#This Row],[Código]],Productos[],3,FALSE))</f>
        <v/>
      </c>
      <c r="E7113" s="22"/>
      <c r="F7113" s="1" t="str">
        <f>IF(ISBLANK(Ventas[[#This Row],[Código]]),"",VLOOKUP(Ventas[[#This Row],[Código]],Productos[],4,FALSE))</f>
        <v/>
      </c>
      <c r="G7113" s="1" t="str">
        <f>IF(ISBLANK(Ventas[[#This Row],[Código]]),"",VLOOKUP(Ventas[[#This Row],[Código]],Productos[],5,FALSE))</f>
        <v/>
      </c>
      <c r="H7113" s="23" t="str">
        <f>IF(ISBLANK(Ventas[[#This Row],[Código]]),"",Ventas[[#This Row],[Precio Unitario]]*Ventas[[#This Row],[Cantidad]])</f>
        <v/>
      </c>
      <c r="I7113" s="1" t="str">
        <f>IF(ISBLANK(Ventas[[#This Row],[Código]]),"",SUM(Ventas[[#This Row],[Monto]],I7112))</f>
        <v/>
      </c>
    </row>
    <row r="7114" spans="3:9" x14ac:dyDescent="0.25">
      <c r="C7114" t="str">
        <f>IF(ISBLANK(Ventas[[#This Row],[Código]]),"",VLOOKUP(Ventas[[#This Row],[Código]],Productos[],2,FALSE))</f>
        <v/>
      </c>
      <c r="D7114" t="str">
        <f>IF(ISBLANK(Ventas[[#This Row],[Código]]),"",VLOOKUP(Ventas[[#This Row],[Código]],Productos[],3,FALSE))</f>
        <v/>
      </c>
      <c r="E7114" s="22"/>
      <c r="F7114" s="1" t="str">
        <f>IF(ISBLANK(Ventas[[#This Row],[Código]]),"",VLOOKUP(Ventas[[#This Row],[Código]],Productos[],4,FALSE))</f>
        <v/>
      </c>
      <c r="G7114" s="1" t="str">
        <f>IF(ISBLANK(Ventas[[#This Row],[Código]]),"",VLOOKUP(Ventas[[#This Row],[Código]],Productos[],5,FALSE))</f>
        <v/>
      </c>
      <c r="H7114" s="23" t="str">
        <f>IF(ISBLANK(Ventas[[#This Row],[Código]]),"",Ventas[[#This Row],[Precio Unitario]]*Ventas[[#This Row],[Cantidad]])</f>
        <v/>
      </c>
      <c r="I7114" s="1" t="str">
        <f>IF(ISBLANK(Ventas[[#This Row],[Código]]),"",SUM(Ventas[[#This Row],[Monto]],I7113))</f>
        <v/>
      </c>
    </row>
    <row r="7115" spans="3:9" x14ac:dyDescent="0.25">
      <c r="C7115" t="str">
        <f>IF(ISBLANK(Ventas[[#This Row],[Código]]),"",VLOOKUP(Ventas[[#This Row],[Código]],Productos[],2,FALSE))</f>
        <v/>
      </c>
      <c r="D7115" t="str">
        <f>IF(ISBLANK(Ventas[[#This Row],[Código]]),"",VLOOKUP(Ventas[[#This Row],[Código]],Productos[],3,FALSE))</f>
        <v/>
      </c>
      <c r="E7115" s="22"/>
      <c r="F7115" s="1" t="str">
        <f>IF(ISBLANK(Ventas[[#This Row],[Código]]),"",VLOOKUP(Ventas[[#This Row],[Código]],Productos[],4,FALSE))</f>
        <v/>
      </c>
      <c r="G7115" s="1" t="str">
        <f>IF(ISBLANK(Ventas[[#This Row],[Código]]),"",VLOOKUP(Ventas[[#This Row],[Código]],Productos[],5,FALSE))</f>
        <v/>
      </c>
      <c r="H7115" s="23" t="str">
        <f>IF(ISBLANK(Ventas[[#This Row],[Código]]),"",Ventas[[#This Row],[Precio Unitario]]*Ventas[[#This Row],[Cantidad]])</f>
        <v/>
      </c>
      <c r="I7115" s="1" t="str">
        <f>IF(ISBLANK(Ventas[[#This Row],[Código]]),"",SUM(Ventas[[#This Row],[Monto]],I7114))</f>
        <v/>
      </c>
    </row>
    <row r="7116" spans="3:9" x14ac:dyDescent="0.25">
      <c r="C7116" t="str">
        <f>IF(ISBLANK(Ventas[[#This Row],[Código]]),"",VLOOKUP(Ventas[[#This Row],[Código]],Productos[],2,FALSE))</f>
        <v/>
      </c>
      <c r="D7116" t="str">
        <f>IF(ISBLANK(Ventas[[#This Row],[Código]]),"",VLOOKUP(Ventas[[#This Row],[Código]],Productos[],3,FALSE))</f>
        <v/>
      </c>
      <c r="E7116" s="22"/>
      <c r="F7116" s="1" t="str">
        <f>IF(ISBLANK(Ventas[[#This Row],[Código]]),"",VLOOKUP(Ventas[[#This Row],[Código]],Productos[],4,FALSE))</f>
        <v/>
      </c>
      <c r="G7116" s="1" t="str">
        <f>IF(ISBLANK(Ventas[[#This Row],[Código]]),"",VLOOKUP(Ventas[[#This Row],[Código]],Productos[],5,FALSE))</f>
        <v/>
      </c>
      <c r="H7116" s="23" t="str">
        <f>IF(ISBLANK(Ventas[[#This Row],[Código]]),"",Ventas[[#This Row],[Precio Unitario]]*Ventas[[#This Row],[Cantidad]])</f>
        <v/>
      </c>
      <c r="I7116" s="1" t="str">
        <f>IF(ISBLANK(Ventas[[#This Row],[Código]]),"",SUM(Ventas[[#This Row],[Monto]],I7115))</f>
        <v/>
      </c>
    </row>
    <row r="7117" spans="3:9" x14ac:dyDescent="0.25">
      <c r="C7117" t="str">
        <f>IF(ISBLANK(Ventas[[#This Row],[Código]]),"",VLOOKUP(Ventas[[#This Row],[Código]],Productos[],2,FALSE))</f>
        <v/>
      </c>
      <c r="D7117" t="str">
        <f>IF(ISBLANK(Ventas[[#This Row],[Código]]),"",VLOOKUP(Ventas[[#This Row],[Código]],Productos[],3,FALSE))</f>
        <v/>
      </c>
      <c r="E7117" s="22"/>
      <c r="F7117" s="1" t="str">
        <f>IF(ISBLANK(Ventas[[#This Row],[Código]]),"",VLOOKUP(Ventas[[#This Row],[Código]],Productos[],4,FALSE))</f>
        <v/>
      </c>
      <c r="G7117" s="1" t="str">
        <f>IF(ISBLANK(Ventas[[#This Row],[Código]]),"",VLOOKUP(Ventas[[#This Row],[Código]],Productos[],5,FALSE))</f>
        <v/>
      </c>
      <c r="H7117" s="23" t="str">
        <f>IF(ISBLANK(Ventas[[#This Row],[Código]]),"",Ventas[[#This Row],[Precio Unitario]]*Ventas[[#This Row],[Cantidad]])</f>
        <v/>
      </c>
      <c r="I7117" s="1" t="str">
        <f>IF(ISBLANK(Ventas[[#This Row],[Código]]),"",SUM(Ventas[[#This Row],[Monto]],I7116))</f>
        <v/>
      </c>
    </row>
    <row r="7118" spans="3:9" x14ac:dyDescent="0.25">
      <c r="C7118" t="str">
        <f>IF(ISBLANK(Ventas[[#This Row],[Código]]),"",VLOOKUP(Ventas[[#This Row],[Código]],Productos[],2,FALSE))</f>
        <v/>
      </c>
      <c r="D7118" t="str">
        <f>IF(ISBLANK(Ventas[[#This Row],[Código]]),"",VLOOKUP(Ventas[[#This Row],[Código]],Productos[],3,FALSE))</f>
        <v/>
      </c>
      <c r="E7118" s="22"/>
      <c r="F7118" s="1" t="str">
        <f>IF(ISBLANK(Ventas[[#This Row],[Código]]),"",VLOOKUP(Ventas[[#This Row],[Código]],Productos[],4,FALSE))</f>
        <v/>
      </c>
      <c r="G7118" s="1" t="str">
        <f>IF(ISBLANK(Ventas[[#This Row],[Código]]),"",VLOOKUP(Ventas[[#This Row],[Código]],Productos[],5,FALSE))</f>
        <v/>
      </c>
      <c r="H7118" s="23" t="str">
        <f>IF(ISBLANK(Ventas[[#This Row],[Código]]),"",Ventas[[#This Row],[Precio Unitario]]*Ventas[[#This Row],[Cantidad]])</f>
        <v/>
      </c>
      <c r="I7118" s="1" t="str">
        <f>IF(ISBLANK(Ventas[[#This Row],[Código]]),"",SUM(Ventas[[#This Row],[Monto]],I7117))</f>
        <v/>
      </c>
    </row>
    <row r="7119" spans="3:9" x14ac:dyDescent="0.25">
      <c r="C7119" t="str">
        <f>IF(ISBLANK(Ventas[[#This Row],[Código]]),"",VLOOKUP(Ventas[[#This Row],[Código]],Productos[],2,FALSE))</f>
        <v/>
      </c>
      <c r="D7119" t="str">
        <f>IF(ISBLANK(Ventas[[#This Row],[Código]]),"",VLOOKUP(Ventas[[#This Row],[Código]],Productos[],3,FALSE))</f>
        <v/>
      </c>
      <c r="E7119" s="22"/>
      <c r="F7119" s="1" t="str">
        <f>IF(ISBLANK(Ventas[[#This Row],[Código]]),"",VLOOKUP(Ventas[[#This Row],[Código]],Productos[],4,FALSE))</f>
        <v/>
      </c>
      <c r="G7119" s="1" t="str">
        <f>IF(ISBLANK(Ventas[[#This Row],[Código]]),"",VLOOKUP(Ventas[[#This Row],[Código]],Productos[],5,FALSE))</f>
        <v/>
      </c>
      <c r="H7119" s="23" t="str">
        <f>IF(ISBLANK(Ventas[[#This Row],[Código]]),"",Ventas[[#This Row],[Precio Unitario]]*Ventas[[#This Row],[Cantidad]])</f>
        <v/>
      </c>
      <c r="I7119" s="1" t="str">
        <f>IF(ISBLANK(Ventas[[#This Row],[Código]]),"",SUM(Ventas[[#This Row],[Monto]],I7118))</f>
        <v/>
      </c>
    </row>
    <row r="7120" spans="3:9" x14ac:dyDescent="0.25">
      <c r="C7120" t="str">
        <f>IF(ISBLANK(Ventas[[#This Row],[Código]]),"",VLOOKUP(Ventas[[#This Row],[Código]],Productos[],2,FALSE))</f>
        <v/>
      </c>
      <c r="D7120" t="str">
        <f>IF(ISBLANK(Ventas[[#This Row],[Código]]),"",VLOOKUP(Ventas[[#This Row],[Código]],Productos[],3,FALSE))</f>
        <v/>
      </c>
      <c r="E7120" s="22"/>
      <c r="F7120" s="1" t="str">
        <f>IF(ISBLANK(Ventas[[#This Row],[Código]]),"",VLOOKUP(Ventas[[#This Row],[Código]],Productos[],4,FALSE))</f>
        <v/>
      </c>
      <c r="G7120" s="1" t="str">
        <f>IF(ISBLANK(Ventas[[#This Row],[Código]]),"",VLOOKUP(Ventas[[#This Row],[Código]],Productos[],5,FALSE))</f>
        <v/>
      </c>
      <c r="H7120" s="23" t="str">
        <f>IF(ISBLANK(Ventas[[#This Row],[Código]]),"",Ventas[[#This Row],[Precio Unitario]]*Ventas[[#This Row],[Cantidad]])</f>
        <v/>
      </c>
      <c r="I7120" s="1" t="str">
        <f>IF(ISBLANK(Ventas[[#This Row],[Código]]),"",SUM(Ventas[[#This Row],[Monto]],I7119))</f>
        <v/>
      </c>
    </row>
    <row r="7121" spans="3:9" x14ac:dyDescent="0.25">
      <c r="C7121" t="str">
        <f>IF(ISBLANK(Ventas[[#This Row],[Código]]),"",VLOOKUP(Ventas[[#This Row],[Código]],Productos[],2,FALSE))</f>
        <v/>
      </c>
      <c r="D7121" t="str">
        <f>IF(ISBLANK(Ventas[[#This Row],[Código]]),"",VLOOKUP(Ventas[[#This Row],[Código]],Productos[],3,FALSE))</f>
        <v/>
      </c>
      <c r="E7121" s="22"/>
      <c r="F7121" s="1" t="str">
        <f>IF(ISBLANK(Ventas[[#This Row],[Código]]),"",VLOOKUP(Ventas[[#This Row],[Código]],Productos[],4,FALSE))</f>
        <v/>
      </c>
      <c r="G7121" s="1" t="str">
        <f>IF(ISBLANK(Ventas[[#This Row],[Código]]),"",VLOOKUP(Ventas[[#This Row],[Código]],Productos[],5,FALSE))</f>
        <v/>
      </c>
      <c r="H7121" s="23" t="str">
        <f>IF(ISBLANK(Ventas[[#This Row],[Código]]),"",Ventas[[#This Row],[Precio Unitario]]*Ventas[[#This Row],[Cantidad]])</f>
        <v/>
      </c>
      <c r="I7121" s="1" t="str">
        <f>IF(ISBLANK(Ventas[[#This Row],[Código]]),"",SUM(Ventas[[#This Row],[Monto]],I7120))</f>
        <v/>
      </c>
    </row>
    <row r="7122" spans="3:9" x14ac:dyDescent="0.25">
      <c r="C7122" t="str">
        <f>IF(ISBLANK(Ventas[[#This Row],[Código]]),"",VLOOKUP(Ventas[[#This Row],[Código]],Productos[],2,FALSE))</f>
        <v/>
      </c>
      <c r="D7122" t="str">
        <f>IF(ISBLANK(Ventas[[#This Row],[Código]]),"",VLOOKUP(Ventas[[#This Row],[Código]],Productos[],3,FALSE))</f>
        <v/>
      </c>
      <c r="E7122" s="22"/>
      <c r="F7122" s="1" t="str">
        <f>IF(ISBLANK(Ventas[[#This Row],[Código]]),"",VLOOKUP(Ventas[[#This Row],[Código]],Productos[],4,FALSE))</f>
        <v/>
      </c>
      <c r="G7122" s="1" t="str">
        <f>IF(ISBLANK(Ventas[[#This Row],[Código]]),"",VLOOKUP(Ventas[[#This Row],[Código]],Productos[],5,FALSE))</f>
        <v/>
      </c>
      <c r="H7122" s="23" t="str">
        <f>IF(ISBLANK(Ventas[[#This Row],[Código]]),"",Ventas[[#This Row],[Precio Unitario]]*Ventas[[#This Row],[Cantidad]])</f>
        <v/>
      </c>
      <c r="I7122" s="1" t="str">
        <f>IF(ISBLANK(Ventas[[#This Row],[Código]]),"",SUM(Ventas[[#This Row],[Monto]],I7121))</f>
        <v/>
      </c>
    </row>
    <row r="7123" spans="3:9" x14ac:dyDescent="0.25">
      <c r="C7123" t="str">
        <f>IF(ISBLANK(Ventas[[#This Row],[Código]]),"",VLOOKUP(Ventas[[#This Row],[Código]],Productos[],2,FALSE))</f>
        <v/>
      </c>
      <c r="D7123" t="str">
        <f>IF(ISBLANK(Ventas[[#This Row],[Código]]),"",VLOOKUP(Ventas[[#This Row],[Código]],Productos[],3,FALSE))</f>
        <v/>
      </c>
      <c r="E7123" s="22"/>
      <c r="F7123" s="1" t="str">
        <f>IF(ISBLANK(Ventas[[#This Row],[Código]]),"",VLOOKUP(Ventas[[#This Row],[Código]],Productos[],4,FALSE))</f>
        <v/>
      </c>
      <c r="G7123" s="1" t="str">
        <f>IF(ISBLANK(Ventas[[#This Row],[Código]]),"",VLOOKUP(Ventas[[#This Row],[Código]],Productos[],5,FALSE))</f>
        <v/>
      </c>
      <c r="H7123" s="23" t="str">
        <f>IF(ISBLANK(Ventas[[#This Row],[Código]]),"",Ventas[[#This Row],[Precio Unitario]]*Ventas[[#This Row],[Cantidad]])</f>
        <v/>
      </c>
      <c r="I7123" s="1" t="str">
        <f>IF(ISBLANK(Ventas[[#This Row],[Código]]),"",SUM(Ventas[[#This Row],[Monto]],I7122))</f>
        <v/>
      </c>
    </row>
    <row r="7124" spans="3:9" x14ac:dyDescent="0.25">
      <c r="C7124" t="str">
        <f>IF(ISBLANK(Ventas[[#This Row],[Código]]),"",VLOOKUP(Ventas[[#This Row],[Código]],Productos[],2,FALSE))</f>
        <v/>
      </c>
      <c r="D7124" t="str">
        <f>IF(ISBLANK(Ventas[[#This Row],[Código]]),"",VLOOKUP(Ventas[[#This Row],[Código]],Productos[],3,FALSE))</f>
        <v/>
      </c>
      <c r="E7124" s="22"/>
      <c r="F7124" s="1" t="str">
        <f>IF(ISBLANK(Ventas[[#This Row],[Código]]),"",VLOOKUP(Ventas[[#This Row],[Código]],Productos[],4,FALSE))</f>
        <v/>
      </c>
      <c r="G7124" s="1" t="str">
        <f>IF(ISBLANK(Ventas[[#This Row],[Código]]),"",VLOOKUP(Ventas[[#This Row],[Código]],Productos[],5,FALSE))</f>
        <v/>
      </c>
      <c r="H7124" s="23" t="str">
        <f>IF(ISBLANK(Ventas[[#This Row],[Código]]),"",Ventas[[#This Row],[Precio Unitario]]*Ventas[[#This Row],[Cantidad]])</f>
        <v/>
      </c>
      <c r="I7124" s="1" t="str">
        <f>IF(ISBLANK(Ventas[[#This Row],[Código]]),"",SUM(Ventas[[#This Row],[Monto]],I7123))</f>
        <v/>
      </c>
    </row>
    <row r="7125" spans="3:9" x14ac:dyDescent="0.25">
      <c r="C7125" t="str">
        <f>IF(ISBLANK(Ventas[[#This Row],[Código]]),"",VLOOKUP(Ventas[[#This Row],[Código]],Productos[],2,FALSE))</f>
        <v/>
      </c>
      <c r="D7125" t="str">
        <f>IF(ISBLANK(Ventas[[#This Row],[Código]]),"",VLOOKUP(Ventas[[#This Row],[Código]],Productos[],3,FALSE))</f>
        <v/>
      </c>
      <c r="E7125" s="22"/>
      <c r="F7125" s="1" t="str">
        <f>IF(ISBLANK(Ventas[[#This Row],[Código]]),"",VLOOKUP(Ventas[[#This Row],[Código]],Productos[],4,FALSE))</f>
        <v/>
      </c>
      <c r="G7125" s="1" t="str">
        <f>IF(ISBLANK(Ventas[[#This Row],[Código]]),"",VLOOKUP(Ventas[[#This Row],[Código]],Productos[],5,FALSE))</f>
        <v/>
      </c>
      <c r="H7125" s="23" t="str">
        <f>IF(ISBLANK(Ventas[[#This Row],[Código]]),"",Ventas[[#This Row],[Precio Unitario]]*Ventas[[#This Row],[Cantidad]])</f>
        <v/>
      </c>
      <c r="I7125" s="1" t="str">
        <f>IF(ISBLANK(Ventas[[#This Row],[Código]]),"",SUM(Ventas[[#This Row],[Monto]],I7124))</f>
        <v/>
      </c>
    </row>
    <row r="7126" spans="3:9" x14ac:dyDescent="0.25">
      <c r="C7126" t="str">
        <f>IF(ISBLANK(Ventas[[#This Row],[Código]]),"",VLOOKUP(Ventas[[#This Row],[Código]],Productos[],2,FALSE))</f>
        <v/>
      </c>
      <c r="D7126" t="str">
        <f>IF(ISBLANK(Ventas[[#This Row],[Código]]),"",VLOOKUP(Ventas[[#This Row],[Código]],Productos[],3,FALSE))</f>
        <v/>
      </c>
      <c r="E7126" s="22"/>
      <c r="F7126" s="1" t="str">
        <f>IF(ISBLANK(Ventas[[#This Row],[Código]]),"",VLOOKUP(Ventas[[#This Row],[Código]],Productos[],4,FALSE))</f>
        <v/>
      </c>
      <c r="G7126" s="1" t="str">
        <f>IF(ISBLANK(Ventas[[#This Row],[Código]]),"",VLOOKUP(Ventas[[#This Row],[Código]],Productos[],5,FALSE))</f>
        <v/>
      </c>
      <c r="H7126" s="23" t="str">
        <f>IF(ISBLANK(Ventas[[#This Row],[Código]]),"",Ventas[[#This Row],[Precio Unitario]]*Ventas[[#This Row],[Cantidad]])</f>
        <v/>
      </c>
      <c r="I7126" s="1" t="str">
        <f>IF(ISBLANK(Ventas[[#This Row],[Código]]),"",SUM(Ventas[[#This Row],[Monto]],I7125))</f>
        <v/>
      </c>
    </row>
    <row r="7127" spans="3:9" x14ac:dyDescent="0.25">
      <c r="C7127" t="str">
        <f>IF(ISBLANK(Ventas[[#This Row],[Código]]),"",VLOOKUP(Ventas[[#This Row],[Código]],Productos[],2,FALSE))</f>
        <v/>
      </c>
      <c r="D7127" t="str">
        <f>IF(ISBLANK(Ventas[[#This Row],[Código]]),"",VLOOKUP(Ventas[[#This Row],[Código]],Productos[],3,FALSE))</f>
        <v/>
      </c>
      <c r="E7127" s="22"/>
      <c r="F7127" s="1" t="str">
        <f>IF(ISBLANK(Ventas[[#This Row],[Código]]),"",VLOOKUP(Ventas[[#This Row],[Código]],Productos[],4,FALSE))</f>
        <v/>
      </c>
      <c r="G7127" s="1" t="str">
        <f>IF(ISBLANK(Ventas[[#This Row],[Código]]),"",VLOOKUP(Ventas[[#This Row],[Código]],Productos[],5,FALSE))</f>
        <v/>
      </c>
      <c r="H7127" s="23" t="str">
        <f>IF(ISBLANK(Ventas[[#This Row],[Código]]),"",Ventas[[#This Row],[Precio Unitario]]*Ventas[[#This Row],[Cantidad]])</f>
        <v/>
      </c>
      <c r="I7127" s="1" t="str">
        <f>IF(ISBLANK(Ventas[[#This Row],[Código]]),"",SUM(Ventas[[#This Row],[Monto]],I7126))</f>
        <v/>
      </c>
    </row>
    <row r="7128" spans="3:9" x14ac:dyDescent="0.25">
      <c r="C7128" t="str">
        <f>IF(ISBLANK(Ventas[[#This Row],[Código]]),"",VLOOKUP(Ventas[[#This Row],[Código]],Productos[],2,FALSE))</f>
        <v/>
      </c>
      <c r="D7128" t="str">
        <f>IF(ISBLANK(Ventas[[#This Row],[Código]]),"",VLOOKUP(Ventas[[#This Row],[Código]],Productos[],3,FALSE))</f>
        <v/>
      </c>
      <c r="E7128" s="22"/>
      <c r="F7128" s="1" t="str">
        <f>IF(ISBLANK(Ventas[[#This Row],[Código]]),"",VLOOKUP(Ventas[[#This Row],[Código]],Productos[],4,FALSE))</f>
        <v/>
      </c>
      <c r="G7128" s="1" t="str">
        <f>IF(ISBLANK(Ventas[[#This Row],[Código]]),"",VLOOKUP(Ventas[[#This Row],[Código]],Productos[],5,FALSE))</f>
        <v/>
      </c>
      <c r="H7128" s="23" t="str">
        <f>IF(ISBLANK(Ventas[[#This Row],[Código]]),"",Ventas[[#This Row],[Precio Unitario]]*Ventas[[#This Row],[Cantidad]])</f>
        <v/>
      </c>
      <c r="I7128" s="1" t="str">
        <f>IF(ISBLANK(Ventas[[#This Row],[Código]]),"",SUM(Ventas[[#This Row],[Monto]],I7127))</f>
        <v/>
      </c>
    </row>
    <row r="7129" spans="3:9" x14ac:dyDescent="0.25">
      <c r="C7129" t="str">
        <f>IF(ISBLANK(Ventas[[#This Row],[Código]]),"",VLOOKUP(Ventas[[#This Row],[Código]],Productos[],2,FALSE))</f>
        <v/>
      </c>
      <c r="D7129" t="str">
        <f>IF(ISBLANK(Ventas[[#This Row],[Código]]),"",VLOOKUP(Ventas[[#This Row],[Código]],Productos[],3,FALSE))</f>
        <v/>
      </c>
      <c r="E7129" s="22"/>
      <c r="F7129" s="1" t="str">
        <f>IF(ISBLANK(Ventas[[#This Row],[Código]]),"",VLOOKUP(Ventas[[#This Row],[Código]],Productos[],4,FALSE))</f>
        <v/>
      </c>
      <c r="G7129" s="1" t="str">
        <f>IF(ISBLANK(Ventas[[#This Row],[Código]]),"",VLOOKUP(Ventas[[#This Row],[Código]],Productos[],5,FALSE))</f>
        <v/>
      </c>
      <c r="H7129" s="23" t="str">
        <f>IF(ISBLANK(Ventas[[#This Row],[Código]]),"",Ventas[[#This Row],[Precio Unitario]]*Ventas[[#This Row],[Cantidad]])</f>
        <v/>
      </c>
      <c r="I7129" s="1" t="str">
        <f>IF(ISBLANK(Ventas[[#This Row],[Código]]),"",SUM(Ventas[[#This Row],[Monto]],I7128))</f>
        <v/>
      </c>
    </row>
    <row r="7130" spans="3:9" x14ac:dyDescent="0.25">
      <c r="C7130" t="str">
        <f>IF(ISBLANK(Ventas[[#This Row],[Código]]),"",VLOOKUP(Ventas[[#This Row],[Código]],Productos[],2,FALSE))</f>
        <v/>
      </c>
      <c r="D7130" t="str">
        <f>IF(ISBLANK(Ventas[[#This Row],[Código]]),"",VLOOKUP(Ventas[[#This Row],[Código]],Productos[],3,FALSE))</f>
        <v/>
      </c>
      <c r="E7130" s="22"/>
      <c r="F7130" s="1" t="str">
        <f>IF(ISBLANK(Ventas[[#This Row],[Código]]),"",VLOOKUP(Ventas[[#This Row],[Código]],Productos[],4,FALSE))</f>
        <v/>
      </c>
      <c r="G7130" s="1" t="str">
        <f>IF(ISBLANK(Ventas[[#This Row],[Código]]),"",VLOOKUP(Ventas[[#This Row],[Código]],Productos[],5,FALSE))</f>
        <v/>
      </c>
      <c r="H7130" s="23" t="str">
        <f>IF(ISBLANK(Ventas[[#This Row],[Código]]),"",Ventas[[#This Row],[Precio Unitario]]*Ventas[[#This Row],[Cantidad]])</f>
        <v/>
      </c>
      <c r="I7130" s="1" t="str">
        <f>IF(ISBLANK(Ventas[[#This Row],[Código]]),"",SUM(Ventas[[#This Row],[Monto]],I7129))</f>
        <v/>
      </c>
    </row>
    <row r="7131" spans="3:9" x14ac:dyDescent="0.25">
      <c r="C7131" t="str">
        <f>IF(ISBLANK(Ventas[[#This Row],[Código]]),"",VLOOKUP(Ventas[[#This Row],[Código]],Productos[],2,FALSE))</f>
        <v/>
      </c>
      <c r="D7131" t="str">
        <f>IF(ISBLANK(Ventas[[#This Row],[Código]]),"",VLOOKUP(Ventas[[#This Row],[Código]],Productos[],3,FALSE))</f>
        <v/>
      </c>
      <c r="E7131" s="22"/>
      <c r="F7131" s="1" t="str">
        <f>IF(ISBLANK(Ventas[[#This Row],[Código]]),"",VLOOKUP(Ventas[[#This Row],[Código]],Productos[],4,FALSE))</f>
        <v/>
      </c>
      <c r="G7131" s="1" t="str">
        <f>IF(ISBLANK(Ventas[[#This Row],[Código]]),"",VLOOKUP(Ventas[[#This Row],[Código]],Productos[],5,FALSE))</f>
        <v/>
      </c>
      <c r="H7131" s="23" t="str">
        <f>IF(ISBLANK(Ventas[[#This Row],[Código]]),"",Ventas[[#This Row],[Precio Unitario]]*Ventas[[#This Row],[Cantidad]])</f>
        <v/>
      </c>
      <c r="I7131" s="1" t="str">
        <f>IF(ISBLANK(Ventas[[#This Row],[Código]]),"",SUM(Ventas[[#This Row],[Monto]],I7130))</f>
        <v/>
      </c>
    </row>
    <row r="7132" spans="3:9" x14ac:dyDescent="0.25">
      <c r="C7132" t="str">
        <f>IF(ISBLANK(Ventas[[#This Row],[Código]]),"",VLOOKUP(Ventas[[#This Row],[Código]],Productos[],2,FALSE))</f>
        <v/>
      </c>
      <c r="D7132" t="str">
        <f>IF(ISBLANK(Ventas[[#This Row],[Código]]),"",VLOOKUP(Ventas[[#This Row],[Código]],Productos[],3,FALSE))</f>
        <v/>
      </c>
      <c r="E7132" s="22"/>
      <c r="F7132" s="1" t="str">
        <f>IF(ISBLANK(Ventas[[#This Row],[Código]]),"",VLOOKUP(Ventas[[#This Row],[Código]],Productos[],4,FALSE))</f>
        <v/>
      </c>
      <c r="G7132" s="1" t="str">
        <f>IF(ISBLANK(Ventas[[#This Row],[Código]]),"",VLOOKUP(Ventas[[#This Row],[Código]],Productos[],5,FALSE))</f>
        <v/>
      </c>
      <c r="H7132" s="23" t="str">
        <f>IF(ISBLANK(Ventas[[#This Row],[Código]]),"",Ventas[[#This Row],[Precio Unitario]]*Ventas[[#This Row],[Cantidad]])</f>
        <v/>
      </c>
      <c r="I7132" s="1" t="str">
        <f>IF(ISBLANK(Ventas[[#This Row],[Código]]),"",SUM(Ventas[[#This Row],[Monto]],I7131))</f>
        <v/>
      </c>
    </row>
    <row r="7133" spans="3:9" x14ac:dyDescent="0.25">
      <c r="C7133" t="str">
        <f>IF(ISBLANK(Ventas[[#This Row],[Código]]),"",VLOOKUP(Ventas[[#This Row],[Código]],Productos[],2,FALSE))</f>
        <v/>
      </c>
      <c r="D7133" t="str">
        <f>IF(ISBLANK(Ventas[[#This Row],[Código]]),"",VLOOKUP(Ventas[[#This Row],[Código]],Productos[],3,FALSE))</f>
        <v/>
      </c>
      <c r="E7133" s="22"/>
      <c r="F7133" s="1" t="str">
        <f>IF(ISBLANK(Ventas[[#This Row],[Código]]),"",VLOOKUP(Ventas[[#This Row],[Código]],Productos[],4,FALSE))</f>
        <v/>
      </c>
      <c r="G7133" s="1" t="str">
        <f>IF(ISBLANK(Ventas[[#This Row],[Código]]),"",VLOOKUP(Ventas[[#This Row],[Código]],Productos[],5,FALSE))</f>
        <v/>
      </c>
      <c r="H7133" s="23" t="str">
        <f>IF(ISBLANK(Ventas[[#This Row],[Código]]),"",Ventas[[#This Row],[Precio Unitario]]*Ventas[[#This Row],[Cantidad]])</f>
        <v/>
      </c>
      <c r="I7133" s="1" t="str">
        <f>IF(ISBLANK(Ventas[[#This Row],[Código]]),"",SUM(Ventas[[#This Row],[Monto]],I7132))</f>
        <v/>
      </c>
    </row>
    <row r="7134" spans="3:9" x14ac:dyDescent="0.25">
      <c r="C7134" t="str">
        <f>IF(ISBLANK(Ventas[[#This Row],[Código]]),"",VLOOKUP(Ventas[[#This Row],[Código]],Productos[],2,FALSE))</f>
        <v/>
      </c>
      <c r="D7134" t="str">
        <f>IF(ISBLANK(Ventas[[#This Row],[Código]]),"",VLOOKUP(Ventas[[#This Row],[Código]],Productos[],3,FALSE))</f>
        <v/>
      </c>
      <c r="E7134" s="22"/>
      <c r="F7134" s="1" t="str">
        <f>IF(ISBLANK(Ventas[[#This Row],[Código]]),"",VLOOKUP(Ventas[[#This Row],[Código]],Productos[],4,FALSE))</f>
        <v/>
      </c>
      <c r="G7134" s="1" t="str">
        <f>IF(ISBLANK(Ventas[[#This Row],[Código]]),"",VLOOKUP(Ventas[[#This Row],[Código]],Productos[],5,FALSE))</f>
        <v/>
      </c>
      <c r="H7134" s="23" t="str">
        <f>IF(ISBLANK(Ventas[[#This Row],[Código]]),"",Ventas[[#This Row],[Precio Unitario]]*Ventas[[#This Row],[Cantidad]])</f>
        <v/>
      </c>
      <c r="I7134" s="1" t="str">
        <f>IF(ISBLANK(Ventas[[#This Row],[Código]]),"",SUM(Ventas[[#This Row],[Monto]],I7133))</f>
        <v/>
      </c>
    </row>
    <row r="7135" spans="3:9" x14ac:dyDescent="0.25">
      <c r="C7135" t="str">
        <f>IF(ISBLANK(Ventas[[#This Row],[Código]]),"",VLOOKUP(Ventas[[#This Row],[Código]],Productos[],2,FALSE))</f>
        <v/>
      </c>
      <c r="D7135" t="str">
        <f>IF(ISBLANK(Ventas[[#This Row],[Código]]),"",VLOOKUP(Ventas[[#This Row],[Código]],Productos[],3,FALSE))</f>
        <v/>
      </c>
      <c r="E7135" s="22"/>
      <c r="F7135" s="1" t="str">
        <f>IF(ISBLANK(Ventas[[#This Row],[Código]]),"",VLOOKUP(Ventas[[#This Row],[Código]],Productos[],4,FALSE))</f>
        <v/>
      </c>
      <c r="G7135" s="1" t="str">
        <f>IF(ISBLANK(Ventas[[#This Row],[Código]]),"",VLOOKUP(Ventas[[#This Row],[Código]],Productos[],5,FALSE))</f>
        <v/>
      </c>
      <c r="H7135" s="23" t="str">
        <f>IF(ISBLANK(Ventas[[#This Row],[Código]]),"",Ventas[[#This Row],[Precio Unitario]]*Ventas[[#This Row],[Cantidad]])</f>
        <v/>
      </c>
      <c r="I7135" s="1" t="str">
        <f>IF(ISBLANK(Ventas[[#This Row],[Código]]),"",SUM(Ventas[[#This Row],[Monto]],I7134))</f>
        <v/>
      </c>
    </row>
    <row r="7136" spans="3:9" x14ac:dyDescent="0.25">
      <c r="C7136" t="str">
        <f>IF(ISBLANK(Ventas[[#This Row],[Código]]),"",VLOOKUP(Ventas[[#This Row],[Código]],Productos[],2,FALSE))</f>
        <v/>
      </c>
      <c r="D7136" t="str">
        <f>IF(ISBLANK(Ventas[[#This Row],[Código]]),"",VLOOKUP(Ventas[[#This Row],[Código]],Productos[],3,FALSE))</f>
        <v/>
      </c>
      <c r="E7136" s="22"/>
      <c r="F7136" s="1" t="str">
        <f>IF(ISBLANK(Ventas[[#This Row],[Código]]),"",VLOOKUP(Ventas[[#This Row],[Código]],Productos[],4,FALSE))</f>
        <v/>
      </c>
      <c r="G7136" s="1" t="str">
        <f>IF(ISBLANK(Ventas[[#This Row],[Código]]),"",VLOOKUP(Ventas[[#This Row],[Código]],Productos[],5,FALSE))</f>
        <v/>
      </c>
      <c r="H7136" s="23" t="str">
        <f>IF(ISBLANK(Ventas[[#This Row],[Código]]),"",Ventas[[#This Row],[Precio Unitario]]*Ventas[[#This Row],[Cantidad]])</f>
        <v/>
      </c>
      <c r="I7136" s="1" t="str">
        <f>IF(ISBLANK(Ventas[[#This Row],[Código]]),"",SUM(Ventas[[#This Row],[Monto]],I7135))</f>
        <v/>
      </c>
    </row>
    <row r="7137" spans="3:9" x14ac:dyDescent="0.25">
      <c r="C7137" t="str">
        <f>IF(ISBLANK(Ventas[[#This Row],[Código]]),"",VLOOKUP(Ventas[[#This Row],[Código]],Productos[],2,FALSE))</f>
        <v/>
      </c>
      <c r="D7137" t="str">
        <f>IF(ISBLANK(Ventas[[#This Row],[Código]]),"",VLOOKUP(Ventas[[#This Row],[Código]],Productos[],3,FALSE))</f>
        <v/>
      </c>
      <c r="E7137" s="22"/>
      <c r="F7137" s="1" t="str">
        <f>IF(ISBLANK(Ventas[[#This Row],[Código]]),"",VLOOKUP(Ventas[[#This Row],[Código]],Productos[],4,FALSE))</f>
        <v/>
      </c>
      <c r="G7137" s="1" t="str">
        <f>IF(ISBLANK(Ventas[[#This Row],[Código]]),"",VLOOKUP(Ventas[[#This Row],[Código]],Productos[],5,FALSE))</f>
        <v/>
      </c>
      <c r="H7137" s="23" t="str">
        <f>IF(ISBLANK(Ventas[[#This Row],[Código]]),"",Ventas[[#This Row],[Precio Unitario]]*Ventas[[#This Row],[Cantidad]])</f>
        <v/>
      </c>
      <c r="I7137" s="1" t="str">
        <f>IF(ISBLANK(Ventas[[#This Row],[Código]]),"",SUM(Ventas[[#This Row],[Monto]],I7136))</f>
        <v/>
      </c>
    </row>
    <row r="7138" spans="3:9" x14ac:dyDescent="0.25">
      <c r="C7138" t="str">
        <f>IF(ISBLANK(Ventas[[#This Row],[Código]]),"",VLOOKUP(Ventas[[#This Row],[Código]],Productos[],2,FALSE))</f>
        <v/>
      </c>
      <c r="D7138" t="str">
        <f>IF(ISBLANK(Ventas[[#This Row],[Código]]),"",VLOOKUP(Ventas[[#This Row],[Código]],Productos[],3,FALSE))</f>
        <v/>
      </c>
      <c r="E7138" s="22"/>
      <c r="F7138" s="1" t="str">
        <f>IF(ISBLANK(Ventas[[#This Row],[Código]]),"",VLOOKUP(Ventas[[#This Row],[Código]],Productos[],4,FALSE))</f>
        <v/>
      </c>
      <c r="G7138" s="1" t="str">
        <f>IF(ISBLANK(Ventas[[#This Row],[Código]]),"",VLOOKUP(Ventas[[#This Row],[Código]],Productos[],5,FALSE))</f>
        <v/>
      </c>
      <c r="H7138" s="23" t="str">
        <f>IF(ISBLANK(Ventas[[#This Row],[Código]]),"",Ventas[[#This Row],[Precio Unitario]]*Ventas[[#This Row],[Cantidad]])</f>
        <v/>
      </c>
      <c r="I7138" s="1" t="str">
        <f>IF(ISBLANK(Ventas[[#This Row],[Código]]),"",SUM(Ventas[[#This Row],[Monto]],I7137))</f>
        <v/>
      </c>
    </row>
    <row r="7139" spans="3:9" x14ac:dyDescent="0.25">
      <c r="C7139" t="str">
        <f>IF(ISBLANK(Ventas[[#This Row],[Código]]),"",VLOOKUP(Ventas[[#This Row],[Código]],Productos[],2,FALSE))</f>
        <v/>
      </c>
      <c r="D7139" t="str">
        <f>IF(ISBLANK(Ventas[[#This Row],[Código]]),"",VLOOKUP(Ventas[[#This Row],[Código]],Productos[],3,FALSE))</f>
        <v/>
      </c>
      <c r="E7139" s="22"/>
      <c r="F7139" s="1" t="str">
        <f>IF(ISBLANK(Ventas[[#This Row],[Código]]),"",VLOOKUP(Ventas[[#This Row],[Código]],Productos[],4,FALSE))</f>
        <v/>
      </c>
      <c r="G7139" s="1" t="str">
        <f>IF(ISBLANK(Ventas[[#This Row],[Código]]),"",VLOOKUP(Ventas[[#This Row],[Código]],Productos[],5,FALSE))</f>
        <v/>
      </c>
      <c r="H7139" s="23" t="str">
        <f>IF(ISBLANK(Ventas[[#This Row],[Código]]),"",Ventas[[#This Row],[Precio Unitario]]*Ventas[[#This Row],[Cantidad]])</f>
        <v/>
      </c>
      <c r="I7139" s="1" t="str">
        <f>IF(ISBLANK(Ventas[[#This Row],[Código]]),"",SUM(Ventas[[#This Row],[Monto]],I7138))</f>
        <v/>
      </c>
    </row>
    <row r="7140" spans="3:9" x14ac:dyDescent="0.25">
      <c r="C7140" t="str">
        <f>IF(ISBLANK(Ventas[[#This Row],[Código]]),"",VLOOKUP(Ventas[[#This Row],[Código]],Productos[],2,FALSE))</f>
        <v/>
      </c>
      <c r="D7140" t="str">
        <f>IF(ISBLANK(Ventas[[#This Row],[Código]]),"",VLOOKUP(Ventas[[#This Row],[Código]],Productos[],3,FALSE))</f>
        <v/>
      </c>
      <c r="E7140" s="22"/>
      <c r="F7140" s="1" t="str">
        <f>IF(ISBLANK(Ventas[[#This Row],[Código]]),"",VLOOKUP(Ventas[[#This Row],[Código]],Productos[],4,FALSE))</f>
        <v/>
      </c>
      <c r="G7140" s="1" t="str">
        <f>IF(ISBLANK(Ventas[[#This Row],[Código]]),"",VLOOKUP(Ventas[[#This Row],[Código]],Productos[],5,FALSE))</f>
        <v/>
      </c>
      <c r="H7140" s="23" t="str">
        <f>IF(ISBLANK(Ventas[[#This Row],[Código]]),"",Ventas[[#This Row],[Precio Unitario]]*Ventas[[#This Row],[Cantidad]])</f>
        <v/>
      </c>
      <c r="I7140" s="1" t="str">
        <f>IF(ISBLANK(Ventas[[#This Row],[Código]]),"",SUM(Ventas[[#This Row],[Monto]],I7139))</f>
        <v/>
      </c>
    </row>
    <row r="7141" spans="3:9" x14ac:dyDescent="0.25">
      <c r="C7141" t="str">
        <f>IF(ISBLANK(Ventas[[#This Row],[Código]]),"",VLOOKUP(Ventas[[#This Row],[Código]],Productos[],2,FALSE))</f>
        <v/>
      </c>
      <c r="D7141" t="str">
        <f>IF(ISBLANK(Ventas[[#This Row],[Código]]),"",VLOOKUP(Ventas[[#This Row],[Código]],Productos[],3,FALSE))</f>
        <v/>
      </c>
      <c r="E7141" s="22"/>
      <c r="F7141" s="1" t="str">
        <f>IF(ISBLANK(Ventas[[#This Row],[Código]]),"",VLOOKUP(Ventas[[#This Row],[Código]],Productos[],4,FALSE))</f>
        <v/>
      </c>
      <c r="G7141" s="1" t="str">
        <f>IF(ISBLANK(Ventas[[#This Row],[Código]]),"",VLOOKUP(Ventas[[#This Row],[Código]],Productos[],5,FALSE))</f>
        <v/>
      </c>
      <c r="H7141" s="23" t="str">
        <f>IF(ISBLANK(Ventas[[#This Row],[Código]]),"",Ventas[[#This Row],[Precio Unitario]]*Ventas[[#This Row],[Cantidad]])</f>
        <v/>
      </c>
      <c r="I7141" s="1" t="str">
        <f>IF(ISBLANK(Ventas[[#This Row],[Código]]),"",SUM(Ventas[[#This Row],[Monto]],I7140))</f>
        <v/>
      </c>
    </row>
    <row r="7142" spans="3:9" x14ac:dyDescent="0.25">
      <c r="C7142" t="str">
        <f>IF(ISBLANK(Ventas[[#This Row],[Código]]),"",VLOOKUP(Ventas[[#This Row],[Código]],Productos[],2,FALSE))</f>
        <v/>
      </c>
      <c r="D7142" t="str">
        <f>IF(ISBLANK(Ventas[[#This Row],[Código]]),"",VLOOKUP(Ventas[[#This Row],[Código]],Productos[],3,FALSE))</f>
        <v/>
      </c>
      <c r="E7142" s="22"/>
      <c r="F7142" s="1" t="str">
        <f>IF(ISBLANK(Ventas[[#This Row],[Código]]),"",VLOOKUP(Ventas[[#This Row],[Código]],Productos[],4,FALSE))</f>
        <v/>
      </c>
      <c r="G7142" s="1" t="str">
        <f>IF(ISBLANK(Ventas[[#This Row],[Código]]),"",VLOOKUP(Ventas[[#This Row],[Código]],Productos[],5,FALSE))</f>
        <v/>
      </c>
      <c r="H7142" s="23" t="str">
        <f>IF(ISBLANK(Ventas[[#This Row],[Código]]),"",Ventas[[#This Row],[Precio Unitario]]*Ventas[[#This Row],[Cantidad]])</f>
        <v/>
      </c>
      <c r="I7142" s="1" t="str">
        <f>IF(ISBLANK(Ventas[[#This Row],[Código]]),"",SUM(Ventas[[#This Row],[Monto]],I7141))</f>
        <v/>
      </c>
    </row>
    <row r="7143" spans="3:9" x14ac:dyDescent="0.25">
      <c r="C7143" t="str">
        <f>IF(ISBLANK(Ventas[[#This Row],[Código]]),"",VLOOKUP(Ventas[[#This Row],[Código]],Productos[],2,FALSE))</f>
        <v/>
      </c>
      <c r="D7143" t="str">
        <f>IF(ISBLANK(Ventas[[#This Row],[Código]]),"",VLOOKUP(Ventas[[#This Row],[Código]],Productos[],3,FALSE))</f>
        <v/>
      </c>
      <c r="E7143" s="22"/>
      <c r="F7143" s="1" t="str">
        <f>IF(ISBLANK(Ventas[[#This Row],[Código]]),"",VLOOKUP(Ventas[[#This Row],[Código]],Productos[],4,FALSE))</f>
        <v/>
      </c>
      <c r="G7143" s="1" t="str">
        <f>IF(ISBLANK(Ventas[[#This Row],[Código]]),"",VLOOKUP(Ventas[[#This Row],[Código]],Productos[],5,FALSE))</f>
        <v/>
      </c>
      <c r="H7143" s="23" t="str">
        <f>IF(ISBLANK(Ventas[[#This Row],[Código]]),"",Ventas[[#This Row],[Precio Unitario]]*Ventas[[#This Row],[Cantidad]])</f>
        <v/>
      </c>
      <c r="I7143" s="1" t="str">
        <f>IF(ISBLANK(Ventas[[#This Row],[Código]]),"",SUM(Ventas[[#This Row],[Monto]],I7142))</f>
        <v/>
      </c>
    </row>
    <row r="7144" spans="3:9" x14ac:dyDescent="0.25">
      <c r="C7144" t="str">
        <f>IF(ISBLANK(Ventas[[#This Row],[Código]]),"",VLOOKUP(Ventas[[#This Row],[Código]],Productos[],2,FALSE))</f>
        <v/>
      </c>
      <c r="D7144" t="str">
        <f>IF(ISBLANK(Ventas[[#This Row],[Código]]),"",VLOOKUP(Ventas[[#This Row],[Código]],Productos[],3,FALSE))</f>
        <v/>
      </c>
      <c r="E7144" s="22"/>
      <c r="F7144" s="1" t="str">
        <f>IF(ISBLANK(Ventas[[#This Row],[Código]]),"",VLOOKUP(Ventas[[#This Row],[Código]],Productos[],4,FALSE))</f>
        <v/>
      </c>
      <c r="G7144" s="1" t="str">
        <f>IF(ISBLANK(Ventas[[#This Row],[Código]]),"",VLOOKUP(Ventas[[#This Row],[Código]],Productos[],5,FALSE))</f>
        <v/>
      </c>
      <c r="H7144" s="23" t="str">
        <f>IF(ISBLANK(Ventas[[#This Row],[Código]]),"",Ventas[[#This Row],[Precio Unitario]]*Ventas[[#This Row],[Cantidad]])</f>
        <v/>
      </c>
      <c r="I7144" s="1" t="str">
        <f>IF(ISBLANK(Ventas[[#This Row],[Código]]),"",SUM(Ventas[[#This Row],[Monto]],I7143))</f>
        <v/>
      </c>
    </row>
    <row r="7145" spans="3:9" x14ac:dyDescent="0.25">
      <c r="C7145" t="str">
        <f>IF(ISBLANK(Ventas[[#This Row],[Código]]),"",VLOOKUP(Ventas[[#This Row],[Código]],Productos[],2,FALSE))</f>
        <v/>
      </c>
      <c r="D7145" t="str">
        <f>IF(ISBLANK(Ventas[[#This Row],[Código]]),"",VLOOKUP(Ventas[[#This Row],[Código]],Productos[],3,FALSE))</f>
        <v/>
      </c>
      <c r="E7145" s="22"/>
      <c r="F7145" s="1" t="str">
        <f>IF(ISBLANK(Ventas[[#This Row],[Código]]),"",VLOOKUP(Ventas[[#This Row],[Código]],Productos[],4,FALSE))</f>
        <v/>
      </c>
      <c r="G7145" s="1" t="str">
        <f>IF(ISBLANK(Ventas[[#This Row],[Código]]),"",VLOOKUP(Ventas[[#This Row],[Código]],Productos[],5,FALSE))</f>
        <v/>
      </c>
      <c r="H7145" s="23" t="str">
        <f>IF(ISBLANK(Ventas[[#This Row],[Código]]),"",Ventas[[#This Row],[Precio Unitario]]*Ventas[[#This Row],[Cantidad]])</f>
        <v/>
      </c>
      <c r="I7145" s="1" t="str">
        <f>IF(ISBLANK(Ventas[[#This Row],[Código]]),"",SUM(Ventas[[#This Row],[Monto]],I7144))</f>
        <v/>
      </c>
    </row>
    <row r="7146" spans="3:9" x14ac:dyDescent="0.25">
      <c r="C7146" t="str">
        <f>IF(ISBLANK(Ventas[[#This Row],[Código]]),"",VLOOKUP(Ventas[[#This Row],[Código]],Productos[],2,FALSE))</f>
        <v/>
      </c>
      <c r="D7146" t="str">
        <f>IF(ISBLANK(Ventas[[#This Row],[Código]]),"",VLOOKUP(Ventas[[#This Row],[Código]],Productos[],3,FALSE))</f>
        <v/>
      </c>
      <c r="E7146" s="22"/>
      <c r="F7146" s="1" t="str">
        <f>IF(ISBLANK(Ventas[[#This Row],[Código]]),"",VLOOKUP(Ventas[[#This Row],[Código]],Productos[],4,FALSE))</f>
        <v/>
      </c>
      <c r="G7146" s="1" t="str">
        <f>IF(ISBLANK(Ventas[[#This Row],[Código]]),"",VLOOKUP(Ventas[[#This Row],[Código]],Productos[],5,FALSE))</f>
        <v/>
      </c>
      <c r="H7146" s="23" t="str">
        <f>IF(ISBLANK(Ventas[[#This Row],[Código]]),"",Ventas[[#This Row],[Precio Unitario]]*Ventas[[#This Row],[Cantidad]])</f>
        <v/>
      </c>
      <c r="I7146" s="1" t="str">
        <f>IF(ISBLANK(Ventas[[#This Row],[Código]]),"",SUM(Ventas[[#This Row],[Monto]],I7145))</f>
        <v/>
      </c>
    </row>
    <row r="7147" spans="3:9" x14ac:dyDescent="0.25">
      <c r="C7147" t="str">
        <f>IF(ISBLANK(Ventas[[#This Row],[Código]]),"",VLOOKUP(Ventas[[#This Row],[Código]],Productos[],2,FALSE))</f>
        <v/>
      </c>
      <c r="D7147" t="str">
        <f>IF(ISBLANK(Ventas[[#This Row],[Código]]),"",VLOOKUP(Ventas[[#This Row],[Código]],Productos[],3,FALSE))</f>
        <v/>
      </c>
      <c r="E7147" s="22"/>
      <c r="F7147" s="1" t="str">
        <f>IF(ISBLANK(Ventas[[#This Row],[Código]]),"",VLOOKUP(Ventas[[#This Row],[Código]],Productos[],4,FALSE))</f>
        <v/>
      </c>
      <c r="G7147" s="1" t="str">
        <f>IF(ISBLANK(Ventas[[#This Row],[Código]]),"",VLOOKUP(Ventas[[#This Row],[Código]],Productos[],5,FALSE))</f>
        <v/>
      </c>
      <c r="H7147" s="23" t="str">
        <f>IF(ISBLANK(Ventas[[#This Row],[Código]]),"",Ventas[[#This Row],[Precio Unitario]]*Ventas[[#This Row],[Cantidad]])</f>
        <v/>
      </c>
      <c r="I7147" s="1" t="str">
        <f>IF(ISBLANK(Ventas[[#This Row],[Código]]),"",SUM(Ventas[[#This Row],[Monto]],I7146))</f>
        <v/>
      </c>
    </row>
    <row r="7148" spans="3:9" x14ac:dyDescent="0.25">
      <c r="C7148" t="str">
        <f>IF(ISBLANK(Ventas[[#This Row],[Código]]),"",VLOOKUP(Ventas[[#This Row],[Código]],Productos[],2,FALSE))</f>
        <v/>
      </c>
      <c r="D7148" t="str">
        <f>IF(ISBLANK(Ventas[[#This Row],[Código]]),"",VLOOKUP(Ventas[[#This Row],[Código]],Productos[],3,FALSE))</f>
        <v/>
      </c>
      <c r="E7148" s="22"/>
      <c r="F7148" s="1" t="str">
        <f>IF(ISBLANK(Ventas[[#This Row],[Código]]),"",VLOOKUP(Ventas[[#This Row],[Código]],Productos[],4,FALSE))</f>
        <v/>
      </c>
      <c r="G7148" s="1" t="str">
        <f>IF(ISBLANK(Ventas[[#This Row],[Código]]),"",VLOOKUP(Ventas[[#This Row],[Código]],Productos[],5,FALSE))</f>
        <v/>
      </c>
      <c r="H7148" s="23" t="str">
        <f>IF(ISBLANK(Ventas[[#This Row],[Código]]),"",Ventas[[#This Row],[Precio Unitario]]*Ventas[[#This Row],[Cantidad]])</f>
        <v/>
      </c>
      <c r="I7148" s="1" t="str">
        <f>IF(ISBLANK(Ventas[[#This Row],[Código]]),"",SUM(Ventas[[#This Row],[Monto]],I7147))</f>
        <v/>
      </c>
    </row>
    <row r="7149" spans="3:9" x14ac:dyDescent="0.25">
      <c r="C7149" t="str">
        <f>IF(ISBLANK(Ventas[[#This Row],[Código]]),"",VLOOKUP(Ventas[[#This Row],[Código]],Productos[],2,FALSE))</f>
        <v/>
      </c>
      <c r="D7149" t="str">
        <f>IF(ISBLANK(Ventas[[#This Row],[Código]]),"",VLOOKUP(Ventas[[#This Row],[Código]],Productos[],3,FALSE))</f>
        <v/>
      </c>
      <c r="E7149" s="22"/>
      <c r="F7149" s="1" t="str">
        <f>IF(ISBLANK(Ventas[[#This Row],[Código]]),"",VLOOKUP(Ventas[[#This Row],[Código]],Productos[],4,FALSE))</f>
        <v/>
      </c>
      <c r="G7149" s="1" t="str">
        <f>IF(ISBLANK(Ventas[[#This Row],[Código]]),"",VLOOKUP(Ventas[[#This Row],[Código]],Productos[],5,FALSE))</f>
        <v/>
      </c>
      <c r="H7149" s="23" t="str">
        <f>IF(ISBLANK(Ventas[[#This Row],[Código]]),"",Ventas[[#This Row],[Precio Unitario]]*Ventas[[#This Row],[Cantidad]])</f>
        <v/>
      </c>
      <c r="I7149" s="1" t="str">
        <f>IF(ISBLANK(Ventas[[#This Row],[Código]]),"",SUM(Ventas[[#This Row],[Monto]],I7148))</f>
        <v/>
      </c>
    </row>
    <row r="7150" spans="3:9" x14ac:dyDescent="0.25">
      <c r="C7150" t="str">
        <f>IF(ISBLANK(Ventas[[#This Row],[Código]]),"",VLOOKUP(Ventas[[#This Row],[Código]],Productos[],2,FALSE))</f>
        <v/>
      </c>
      <c r="D7150" t="str">
        <f>IF(ISBLANK(Ventas[[#This Row],[Código]]),"",VLOOKUP(Ventas[[#This Row],[Código]],Productos[],3,FALSE))</f>
        <v/>
      </c>
      <c r="E7150" s="22"/>
      <c r="F7150" s="1" t="str">
        <f>IF(ISBLANK(Ventas[[#This Row],[Código]]),"",VLOOKUP(Ventas[[#This Row],[Código]],Productos[],4,FALSE))</f>
        <v/>
      </c>
      <c r="G7150" s="1" t="str">
        <f>IF(ISBLANK(Ventas[[#This Row],[Código]]),"",VLOOKUP(Ventas[[#This Row],[Código]],Productos[],5,FALSE))</f>
        <v/>
      </c>
      <c r="H7150" s="23" t="str">
        <f>IF(ISBLANK(Ventas[[#This Row],[Código]]),"",Ventas[[#This Row],[Precio Unitario]]*Ventas[[#This Row],[Cantidad]])</f>
        <v/>
      </c>
      <c r="I7150" s="1" t="str">
        <f>IF(ISBLANK(Ventas[[#This Row],[Código]]),"",SUM(Ventas[[#This Row],[Monto]],I7149))</f>
        <v/>
      </c>
    </row>
    <row r="7151" spans="3:9" x14ac:dyDescent="0.25">
      <c r="C7151" t="str">
        <f>IF(ISBLANK(Ventas[[#This Row],[Código]]),"",VLOOKUP(Ventas[[#This Row],[Código]],Productos[],2,FALSE))</f>
        <v/>
      </c>
      <c r="D7151" t="str">
        <f>IF(ISBLANK(Ventas[[#This Row],[Código]]),"",VLOOKUP(Ventas[[#This Row],[Código]],Productos[],3,FALSE))</f>
        <v/>
      </c>
      <c r="E7151" s="22"/>
      <c r="F7151" s="1" t="str">
        <f>IF(ISBLANK(Ventas[[#This Row],[Código]]),"",VLOOKUP(Ventas[[#This Row],[Código]],Productos[],4,FALSE))</f>
        <v/>
      </c>
      <c r="G7151" s="1" t="str">
        <f>IF(ISBLANK(Ventas[[#This Row],[Código]]),"",VLOOKUP(Ventas[[#This Row],[Código]],Productos[],5,FALSE))</f>
        <v/>
      </c>
      <c r="H7151" s="23" t="str">
        <f>IF(ISBLANK(Ventas[[#This Row],[Código]]),"",Ventas[[#This Row],[Precio Unitario]]*Ventas[[#This Row],[Cantidad]])</f>
        <v/>
      </c>
      <c r="I7151" s="1" t="str">
        <f>IF(ISBLANK(Ventas[[#This Row],[Código]]),"",SUM(Ventas[[#This Row],[Monto]],I7150))</f>
        <v/>
      </c>
    </row>
    <row r="7152" spans="3:9" x14ac:dyDescent="0.25">
      <c r="C7152" t="str">
        <f>IF(ISBLANK(Ventas[[#This Row],[Código]]),"",VLOOKUP(Ventas[[#This Row],[Código]],Productos[],2,FALSE))</f>
        <v/>
      </c>
      <c r="D7152" t="str">
        <f>IF(ISBLANK(Ventas[[#This Row],[Código]]),"",VLOOKUP(Ventas[[#This Row],[Código]],Productos[],3,FALSE))</f>
        <v/>
      </c>
      <c r="E7152" s="22"/>
      <c r="F7152" s="1" t="str">
        <f>IF(ISBLANK(Ventas[[#This Row],[Código]]),"",VLOOKUP(Ventas[[#This Row],[Código]],Productos[],4,FALSE))</f>
        <v/>
      </c>
      <c r="G7152" s="1" t="str">
        <f>IF(ISBLANK(Ventas[[#This Row],[Código]]),"",VLOOKUP(Ventas[[#This Row],[Código]],Productos[],5,FALSE))</f>
        <v/>
      </c>
      <c r="H7152" s="23" t="str">
        <f>IF(ISBLANK(Ventas[[#This Row],[Código]]),"",Ventas[[#This Row],[Precio Unitario]]*Ventas[[#This Row],[Cantidad]])</f>
        <v/>
      </c>
      <c r="I7152" s="1" t="str">
        <f>IF(ISBLANK(Ventas[[#This Row],[Código]]),"",SUM(Ventas[[#This Row],[Monto]],I7151))</f>
        <v/>
      </c>
    </row>
    <row r="7153" spans="3:9" x14ac:dyDescent="0.25">
      <c r="C7153" t="str">
        <f>IF(ISBLANK(Ventas[[#This Row],[Código]]),"",VLOOKUP(Ventas[[#This Row],[Código]],Productos[],2,FALSE))</f>
        <v/>
      </c>
      <c r="D7153" t="str">
        <f>IF(ISBLANK(Ventas[[#This Row],[Código]]),"",VLOOKUP(Ventas[[#This Row],[Código]],Productos[],3,FALSE))</f>
        <v/>
      </c>
      <c r="E7153" s="22"/>
      <c r="F7153" s="1" t="str">
        <f>IF(ISBLANK(Ventas[[#This Row],[Código]]),"",VLOOKUP(Ventas[[#This Row],[Código]],Productos[],4,FALSE))</f>
        <v/>
      </c>
      <c r="G7153" s="1" t="str">
        <f>IF(ISBLANK(Ventas[[#This Row],[Código]]),"",VLOOKUP(Ventas[[#This Row],[Código]],Productos[],5,FALSE))</f>
        <v/>
      </c>
      <c r="H7153" s="23" t="str">
        <f>IF(ISBLANK(Ventas[[#This Row],[Código]]),"",Ventas[[#This Row],[Precio Unitario]]*Ventas[[#This Row],[Cantidad]])</f>
        <v/>
      </c>
      <c r="I7153" s="1" t="str">
        <f>IF(ISBLANK(Ventas[[#This Row],[Código]]),"",SUM(Ventas[[#This Row],[Monto]],I7152))</f>
        <v/>
      </c>
    </row>
    <row r="7154" spans="3:9" x14ac:dyDescent="0.25">
      <c r="C7154" t="str">
        <f>IF(ISBLANK(Ventas[[#This Row],[Código]]),"",VLOOKUP(Ventas[[#This Row],[Código]],Productos[],2,FALSE))</f>
        <v/>
      </c>
      <c r="D7154" t="str">
        <f>IF(ISBLANK(Ventas[[#This Row],[Código]]),"",VLOOKUP(Ventas[[#This Row],[Código]],Productos[],3,FALSE))</f>
        <v/>
      </c>
      <c r="E7154" s="22"/>
      <c r="F7154" s="1" t="str">
        <f>IF(ISBLANK(Ventas[[#This Row],[Código]]),"",VLOOKUP(Ventas[[#This Row],[Código]],Productos[],4,FALSE))</f>
        <v/>
      </c>
      <c r="G7154" s="1" t="str">
        <f>IF(ISBLANK(Ventas[[#This Row],[Código]]),"",VLOOKUP(Ventas[[#This Row],[Código]],Productos[],5,FALSE))</f>
        <v/>
      </c>
      <c r="H7154" s="23" t="str">
        <f>IF(ISBLANK(Ventas[[#This Row],[Código]]),"",Ventas[[#This Row],[Precio Unitario]]*Ventas[[#This Row],[Cantidad]])</f>
        <v/>
      </c>
      <c r="I7154" s="1" t="str">
        <f>IF(ISBLANK(Ventas[[#This Row],[Código]]),"",SUM(Ventas[[#This Row],[Monto]],I7153))</f>
        <v/>
      </c>
    </row>
    <row r="7155" spans="3:9" x14ac:dyDescent="0.25">
      <c r="C7155" t="str">
        <f>IF(ISBLANK(Ventas[[#This Row],[Código]]),"",VLOOKUP(Ventas[[#This Row],[Código]],Productos[],2,FALSE))</f>
        <v/>
      </c>
      <c r="D7155" t="str">
        <f>IF(ISBLANK(Ventas[[#This Row],[Código]]),"",VLOOKUP(Ventas[[#This Row],[Código]],Productos[],3,FALSE))</f>
        <v/>
      </c>
      <c r="E7155" s="22"/>
      <c r="F7155" s="1" t="str">
        <f>IF(ISBLANK(Ventas[[#This Row],[Código]]),"",VLOOKUP(Ventas[[#This Row],[Código]],Productos[],4,FALSE))</f>
        <v/>
      </c>
      <c r="G7155" s="1" t="str">
        <f>IF(ISBLANK(Ventas[[#This Row],[Código]]),"",VLOOKUP(Ventas[[#This Row],[Código]],Productos[],5,FALSE))</f>
        <v/>
      </c>
      <c r="H7155" s="23" t="str">
        <f>IF(ISBLANK(Ventas[[#This Row],[Código]]),"",Ventas[[#This Row],[Precio Unitario]]*Ventas[[#This Row],[Cantidad]])</f>
        <v/>
      </c>
      <c r="I7155" s="1" t="str">
        <f>IF(ISBLANK(Ventas[[#This Row],[Código]]),"",SUM(Ventas[[#This Row],[Monto]],I7154))</f>
        <v/>
      </c>
    </row>
    <row r="7156" spans="3:9" x14ac:dyDescent="0.25">
      <c r="C7156" t="str">
        <f>IF(ISBLANK(Ventas[[#This Row],[Código]]),"",VLOOKUP(Ventas[[#This Row],[Código]],Productos[],2,FALSE))</f>
        <v/>
      </c>
      <c r="D7156" t="str">
        <f>IF(ISBLANK(Ventas[[#This Row],[Código]]),"",VLOOKUP(Ventas[[#This Row],[Código]],Productos[],3,FALSE))</f>
        <v/>
      </c>
      <c r="E7156" s="22"/>
      <c r="F7156" s="1" t="str">
        <f>IF(ISBLANK(Ventas[[#This Row],[Código]]),"",VLOOKUP(Ventas[[#This Row],[Código]],Productos[],4,FALSE))</f>
        <v/>
      </c>
      <c r="G7156" s="1" t="str">
        <f>IF(ISBLANK(Ventas[[#This Row],[Código]]),"",VLOOKUP(Ventas[[#This Row],[Código]],Productos[],5,FALSE))</f>
        <v/>
      </c>
      <c r="H7156" s="23" t="str">
        <f>IF(ISBLANK(Ventas[[#This Row],[Código]]),"",Ventas[[#This Row],[Precio Unitario]]*Ventas[[#This Row],[Cantidad]])</f>
        <v/>
      </c>
      <c r="I7156" s="1" t="str">
        <f>IF(ISBLANK(Ventas[[#This Row],[Código]]),"",SUM(Ventas[[#This Row],[Monto]],I7155))</f>
        <v/>
      </c>
    </row>
    <row r="7157" spans="3:9" x14ac:dyDescent="0.25">
      <c r="C7157" t="str">
        <f>IF(ISBLANK(Ventas[[#This Row],[Código]]),"",VLOOKUP(Ventas[[#This Row],[Código]],Productos[],2,FALSE))</f>
        <v/>
      </c>
      <c r="D7157" t="str">
        <f>IF(ISBLANK(Ventas[[#This Row],[Código]]),"",VLOOKUP(Ventas[[#This Row],[Código]],Productos[],3,FALSE))</f>
        <v/>
      </c>
      <c r="E7157" s="22"/>
      <c r="F7157" s="1" t="str">
        <f>IF(ISBLANK(Ventas[[#This Row],[Código]]),"",VLOOKUP(Ventas[[#This Row],[Código]],Productos[],4,FALSE))</f>
        <v/>
      </c>
      <c r="G7157" s="1" t="str">
        <f>IF(ISBLANK(Ventas[[#This Row],[Código]]),"",VLOOKUP(Ventas[[#This Row],[Código]],Productos[],5,FALSE))</f>
        <v/>
      </c>
      <c r="H7157" s="23" t="str">
        <f>IF(ISBLANK(Ventas[[#This Row],[Código]]),"",Ventas[[#This Row],[Precio Unitario]]*Ventas[[#This Row],[Cantidad]])</f>
        <v/>
      </c>
      <c r="I7157" s="1" t="str">
        <f>IF(ISBLANK(Ventas[[#This Row],[Código]]),"",SUM(Ventas[[#This Row],[Monto]],I7156))</f>
        <v/>
      </c>
    </row>
    <row r="7158" spans="3:9" x14ac:dyDescent="0.25">
      <c r="C7158" t="str">
        <f>IF(ISBLANK(Ventas[[#This Row],[Código]]),"",VLOOKUP(Ventas[[#This Row],[Código]],Productos[],2,FALSE))</f>
        <v/>
      </c>
      <c r="D7158" t="str">
        <f>IF(ISBLANK(Ventas[[#This Row],[Código]]),"",VLOOKUP(Ventas[[#This Row],[Código]],Productos[],3,FALSE))</f>
        <v/>
      </c>
      <c r="E7158" s="22"/>
      <c r="F7158" s="1" t="str">
        <f>IF(ISBLANK(Ventas[[#This Row],[Código]]),"",VLOOKUP(Ventas[[#This Row],[Código]],Productos[],4,FALSE))</f>
        <v/>
      </c>
      <c r="G7158" s="1" t="str">
        <f>IF(ISBLANK(Ventas[[#This Row],[Código]]),"",VLOOKUP(Ventas[[#This Row],[Código]],Productos[],5,FALSE))</f>
        <v/>
      </c>
      <c r="H7158" s="23" t="str">
        <f>IF(ISBLANK(Ventas[[#This Row],[Código]]),"",Ventas[[#This Row],[Precio Unitario]]*Ventas[[#This Row],[Cantidad]])</f>
        <v/>
      </c>
      <c r="I7158" s="1" t="str">
        <f>IF(ISBLANK(Ventas[[#This Row],[Código]]),"",SUM(Ventas[[#This Row],[Monto]],I7157))</f>
        <v/>
      </c>
    </row>
    <row r="7159" spans="3:9" x14ac:dyDescent="0.25">
      <c r="C7159" t="str">
        <f>IF(ISBLANK(Ventas[[#This Row],[Código]]),"",VLOOKUP(Ventas[[#This Row],[Código]],Productos[],2,FALSE))</f>
        <v/>
      </c>
      <c r="D7159" t="str">
        <f>IF(ISBLANK(Ventas[[#This Row],[Código]]),"",VLOOKUP(Ventas[[#This Row],[Código]],Productos[],3,FALSE))</f>
        <v/>
      </c>
      <c r="E7159" s="22"/>
      <c r="F7159" s="1" t="str">
        <f>IF(ISBLANK(Ventas[[#This Row],[Código]]),"",VLOOKUP(Ventas[[#This Row],[Código]],Productos[],4,FALSE))</f>
        <v/>
      </c>
      <c r="G7159" s="1" t="str">
        <f>IF(ISBLANK(Ventas[[#This Row],[Código]]),"",VLOOKUP(Ventas[[#This Row],[Código]],Productos[],5,FALSE))</f>
        <v/>
      </c>
      <c r="H7159" s="23" t="str">
        <f>IF(ISBLANK(Ventas[[#This Row],[Código]]),"",Ventas[[#This Row],[Precio Unitario]]*Ventas[[#This Row],[Cantidad]])</f>
        <v/>
      </c>
      <c r="I7159" s="1" t="str">
        <f>IF(ISBLANK(Ventas[[#This Row],[Código]]),"",SUM(Ventas[[#This Row],[Monto]],I7158))</f>
        <v/>
      </c>
    </row>
    <row r="7160" spans="3:9" x14ac:dyDescent="0.25">
      <c r="C7160" t="str">
        <f>IF(ISBLANK(Ventas[[#This Row],[Código]]),"",VLOOKUP(Ventas[[#This Row],[Código]],Productos[],2,FALSE))</f>
        <v/>
      </c>
      <c r="D7160" t="str">
        <f>IF(ISBLANK(Ventas[[#This Row],[Código]]),"",VLOOKUP(Ventas[[#This Row],[Código]],Productos[],3,FALSE))</f>
        <v/>
      </c>
      <c r="E7160" s="22"/>
      <c r="F7160" s="1" t="str">
        <f>IF(ISBLANK(Ventas[[#This Row],[Código]]),"",VLOOKUP(Ventas[[#This Row],[Código]],Productos[],4,FALSE))</f>
        <v/>
      </c>
      <c r="G7160" s="1" t="str">
        <f>IF(ISBLANK(Ventas[[#This Row],[Código]]),"",VLOOKUP(Ventas[[#This Row],[Código]],Productos[],5,FALSE))</f>
        <v/>
      </c>
      <c r="H7160" s="23" t="str">
        <f>IF(ISBLANK(Ventas[[#This Row],[Código]]),"",Ventas[[#This Row],[Precio Unitario]]*Ventas[[#This Row],[Cantidad]])</f>
        <v/>
      </c>
      <c r="I7160" s="1" t="str">
        <f>IF(ISBLANK(Ventas[[#This Row],[Código]]),"",SUM(Ventas[[#This Row],[Monto]],I7159))</f>
        <v/>
      </c>
    </row>
    <row r="7161" spans="3:9" x14ac:dyDescent="0.25">
      <c r="C7161" t="str">
        <f>IF(ISBLANK(Ventas[[#This Row],[Código]]),"",VLOOKUP(Ventas[[#This Row],[Código]],Productos[],2,FALSE))</f>
        <v/>
      </c>
      <c r="D7161" t="str">
        <f>IF(ISBLANK(Ventas[[#This Row],[Código]]),"",VLOOKUP(Ventas[[#This Row],[Código]],Productos[],3,FALSE))</f>
        <v/>
      </c>
      <c r="E7161" s="22"/>
      <c r="F7161" s="1" t="str">
        <f>IF(ISBLANK(Ventas[[#This Row],[Código]]),"",VLOOKUP(Ventas[[#This Row],[Código]],Productos[],4,FALSE))</f>
        <v/>
      </c>
      <c r="G7161" s="1" t="str">
        <f>IF(ISBLANK(Ventas[[#This Row],[Código]]),"",VLOOKUP(Ventas[[#This Row],[Código]],Productos[],5,FALSE))</f>
        <v/>
      </c>
      <c r="H7161" s="23" t="str">
        <f>IF(ISBLANK(Ventas[[#This Row],[Código]]),"",Ventas[[#This Row],[Precio Unitario]]*Ventas[[#This Row],[Cantidad]])</f>
        <v/>
      </c>
      <c r="I7161" s="1" t="str">
        <f>IF(ISBLANK(Ventas[[#This Row],[Código]]),"",SUM(Ventas[[#This Row],[Monto]],I7160))</f>
        <v/>
      </c>
    </row>
    <row r="7162" spans="3:9" x14ac:dyDescent="0.25">
      <c r="C7162" t="str">
        <f>IF(ISBLANK(Ventas[[#This Row],[Código]]),"",VLOOKUP(Ventas[[#This Row],[Código]],Productos[],2,FALSE))</f>
        <v/>
      </c>
      <c r="D7162" t="str">
        <f>IF(ISBLANK(Ventas[[#This Row],[Código]]),"",VLOOKUP(Ventas[[#This Row],[Código]],Productos[],3,FALSE))</f>
        <v/>
      </c>
      <c r="E7162" s="22"/>
      <c r="F7162" s="1" t="str">
        <f>IF(ISBLANK(Ventas[[#This Row],[Código]]),"",VLOOKUP(Ventas[[#This Row],[Código]],Productos[],4,FALSE))</f>
        <v/>
      </c>
      <c r="G7162" s="1" t="str">
        <f>IF(ISBLANK(Ventas[[#This Row],[Código]]),"",VLOOKUP(Ventas[[#This Row],[Código]],Productos[],5,FALSE))</f>
        <v/>
      </c>
      <c r="H7162" s="23" t="str">
        <f>IF(ISBLANK(Ventas[[#This Row],[Código]]),"",Ventas[[#This Row],[Precio Unitario]]*Ventas[[#This Row],[Cantidad]])</f>
        <v/>
      </c>
      <c r="I7162" s="1" t="str">
        <f>IF(ISBLANK(Ventas[[#This Row],[Código]]),"",SUM(Ventas[[#This Row],[Monto]],I7161))</f>
        <v/>
      </c>
    </row>
    <row r="7163" spans="3:9" x14ac:dyDescent="0.25">
      <c r="C7163" t="str">
        <f>IF(ISBLANK(Ventas[[#This Row],[Código]]),"",VLOOKUP(Ventas[[#This Row],[Código]],Productos[],2,FALSE))</f>
        <v/>
      </c>
      <c r="D7163" t="str">
        <f>IF(ISBLANK(Ventas[[#This Row],[Código]]),"",VLOOKUP(Ventas[[#This Row],[Código]],Productos[],3,FALSE))</f>
        <v/>
      </c>
      <c r="E7163" s="22"/>
      <c r="F7163" s="1" t="str">
        <f>IF(ISBLANK(Ventas[[#This Row],[Código]]),"",VLOOKUP(Ventas[[#This Row],[Código]],Productos[],4,FALSE))</f>
        <v/>
      </c>
      <c r="G7163" s="1" t="str">
        <f>IF(ISBLANK(Ventas[[#This Row],[Código]]),"",VLOOKUP(Ventas[[#This Row],[Código]],Productos[],5,FALSE))</f>
        <v/>
      </c>
      <c r="H7163" s="23" t="str">
        <f>IF(ISBLANK(Ventas[[#This Row],[Código]]),"",Ventas[[#This Row],[Precio Unitario]]*Ventas[[#This Row],[Cantidad]])</f>
        <v/>
      </c>
      <c r="I7163" s="1" t="str">
        <f>IF(ISBLANK(Ventas[[#This Row],[Código]]),"",SUM(Ventas[[#This Row],[Monto]],I7162))</f>
        <v/>
      </c>
    </row>
    <row r="7164" spans="3:9" x14ac:dyDescent="0.25">
      <c r="C7164" t="str">
        <f>IF(ISBLANK(Ventas[[#This Row],[Código]]),"",VLOOKUP(Ventas[[#This Row],[Código]],Productos[],2,FALSE))</f>
        <v/>
      </c>
      <c r="D7164" t="str">
        <f>IF(ISBLANK(Ventas[[#This Row],[Código]]),"",VLOOKUP(Ventas[[#This Row],[Código]],Productos[],3,FALSE))</f>
        <v/>
      </c>
      <c r="E7164" s="22"/>
      <c r="F7164" s="1" t="str">
        <f>IF(ISBLANK(Ventas[[#This Row],[Código]]),"",VLOOKUP(Ventas[[#This Row],[Código]],Productos[],4,FALSE))</f>
        <v/>
      </c>
      <c r="G7164" s="1" t="str">
        <f>IF(ISBLANK(Ventas[[#This Row],[Código]]),"",VLOOKUP(Ventas[[#This Row],[Código]],Productos[],5,FALSE))</f>
        <v/>
      </c>
      <c r="H7164" s="23" t="str">
        <f>IF(ISBLANK(Ventas[[#This Row],[Código]]),"",Ventas[[#This Row],[Precio Unitario]]*Ventas[[#This Row],[Cantidad]])</f>
        <v/>
      </c>
      <c r="I7164" s="1" t="str">
        <f>IF(ISBLANK(Ventas[[#This Row],[Código]]),"",SUM(Ventas[[#This Row],[Monto]],I7163))</f>
        <v/>
      </c>
    </row>
    <row r="7165" spans="3:9" x14ac:dyDescent="0.25">
      <c r="C7165" t="str">
        <f>IF(ISBLANK(Ventas[[#This Row],[Código]]),"",VLOOKUP(Ventas[[#This Row],[Código]],Productos[],2,FALSE))</f>
        <v/>
      </c>
      <c r="D7165" t="str">
        <f>IF(ISBLANK(Ventas[[#This Row],[Código]]),"",VLOOKUP(Ventas[[#This Row],[Código]],Productos[],3,FALSE))</f>
        <v/>
      </c>
      <c r="E7165" s="22"/>
      <c r="F7165" s="1" t="str">
        <f>IF(ISBLANK(Ventas[[#This Row],[Código]]),"",VLOOKUP(Ventas[[#This Row],[Código]],Productos[],4,FALSE))</f>
        <v/>
      </c>
      <c r="G7165" s="1" t="str">
        <f>IF(ISBLANK(Ventas[[#This Row],[Código]]),"",VLOOKUP(Ventas[[#This Row],[Código]],Productos[],5,FALSE))</f>
        <v/>
      </c>
      <c r="H7165" s="23" t="str">
        <f>IF(ISBLANK(Ventas[[#This Row],[Código]]),"",Ventas[[#This Row],[Precio Unitario]]*Ventas[[#This Row],[Cantidad]])</f>
        <v/>
      </c>
      <c r="I7165" s="1" t="str">
        <f>IF(ISBLANK(Ventas[[#This Row],[Código]]),"",SUM(Ventas[[#This Row],[Monto]],I7164))</f>
        <v/>
      </c>
    </row>
    <row r="7166" spans="3:9" x14ac:dyDescent="0.25">
      <c r="C7166" t="str">
        <f>IF(ISBLANK(Ventas[[#This Row],[Código]]),"",VLOOKUP(Ventas[[#This Row],[Código]],Productos[],2,FALSE))</f>
        <v/>
      </c>
      <c r="D7166" t="str">
        <f>IF(ISBLANK(Ventas[[#This Row],[Código]]),"",VLOOKUP(Ventas[[#This Row],[Código]],Productos[],3,FALSE))</f>
        <v/>
      </c>
      <c r="E7166" s="22"/>
      <c r="F7166" s="1" t="str">
        <f>IF(ISBLANK(Ventas[[#This Row],[Código]]),"",VLOOKUP(Ventas[[#This Row],[Código]],Productos[],4,FALSE))</f>
        <v/>
      </c>
      <c r="G7166" s="1" t="str">
        <f>IF(ISBLANK(Ventas[[#This Row],[Código]]),"",VLOOKUP(Ventas[[#This Row],[Código]],Productos[],5,FALSE))</f>
        <v/>
      </c>
      <c r="H7166" s="23" t="str">
        <f>IF(ISBLANK(Ventas[[#This Row],[Código]]),"",Ventas[[#This Row],[Precio Unitario]]*Ventas[[#This Row],[Cantidad]])</f>
        <v/>
      </c>
      <c r="I7166" s="1" t="str">
        <f>IF(ISBLANK(Ventas[[#This Row],[Código]]),"",SUM(Ventas[[#This Row],[Monto]],I7165))</f>
        <v/>
      </c>
    </row>
    <row r="7167" spans="3:9" x14ac:dyDescent="0.25">
      <c r="C7167" t="str">
        <f>IF(ISBLANK(Ventas[[#This Row],[Código]]),"",VLOOKUP(Ventas[[#This Row],[Código]],Productos[],2,FALSE))</f>
        <v/>
      </c>
      <c r="D7167" t="str">
        <f>IF(ISBLANK(Ventas[[#This Row],[Código]]),"",VLOOKUP(Ventas[[#This Row],[Código]],Productos[],3,FALSE))</f>
        <v/>
      </c>
      <c r="E7167" s="22"/>
      <c r="F7167" s="1" t="str">
        <f>IF(ISBLANK(Ventas[[#This Row],[Código]]),"",VLOOKUP(Ventas[[#This Row],[Código]],Productos[],4,FALSE))</f>
        <v/>
      </c>
      <c r="G7167" s="1" t="str">
        <f>IF(ISBLANK(Ventas[[#This Row],[Código]]),"",VLOOKUP(Ventas[[#This Row],[Código]],Productos[],5,FALSE))</f>
        <v/>
      </c>
      <c r="H7167" s="23" t="str">
        <f>IF(ISBLANK(Ventas[[#This Row],[Código]]),"",Ventas[[#This Row],[Precio Unitario]]*Ventas[[#This Row],[Cantidad]])</f>
        <v/>
      </c>
      <c r="I7167" s="1" t="str">
        <f>IF(ISBLANK(Ventas[[#This Row],[Código]]),"",SUM(Ventas[[#This Row],[Monto]],I7166))</f>
        <v/>
      </c>
    </row>
    <row r="7168" spans="3:9" x14ac:dyDescent="0.25">
      <c r="C7168" t="str">
        <f>IF(ISBLANK(Ventas[[#This Row],[Código]]),"",VLOOKUP(Ventas[[#This Row],[Código]],Productos[],2,FALSE))</f>
        <v/>
      </c>
      <c r="D7168" t="str">
        <f>IF(ISBLANK(Ventas[[#This Row],[Código]]),"",VLOOKUP(Ventas[[#This Row],[Código]],Productos[],3,FALSE))</f>
        <v/>
      </c>
      <c r="E7168" s="22"/>
      <c r="F7168" s="1" t="str">
        <f>IF(ISBLANK(Ventas[[#This Row],[Código]]),"",VLOOKUP(Ventas[[#This Row],[Código]],Productos[],4,FALSE))</f>
        <v/>
      </c>
      <c r="G7168" s="1" t="str">
        <f>IF(ISBLANK(Ventas[[#This Row],[Código]]),"",VLOOKUP(Ventas[[#This Row],[Código]],Productos[],5,FALSE))</f>
        <v/>
      </c>
      <c r="H7168" s="23" t="str">
        <f>IF(ISBLANK(Ventas[[#This Row],[Código]]),"",Ventas[[#This Row],[Precio Unitario]]*Ventas[[#This Row],[Cantidad]])</f>
        <v/>
      </c>
      <c r="I7168" s="1" t="str">
        <f>IF(ISBLANK(Ventas[[#This Row],[Código]]),"",SUM(Ventas[[#This Row],[Monto]],I7167))</f>
        <v/>
      </c>
    </row>
    <row r="7169" spans="3:9" x14ac:dyDescent="0.25">
      <c r="C7169" t="str">
        <f>IF(ISBLANK(Ventas[[#This Row],[Código]]),"",VLOOKUP(Ventas[[#This Row],[Código]],Productos[],2,FALSE))</f>
        <v/>
      </c>
      <c r="D7169" t="str">
        <f>IF(ISBLANK(Ventas[[#This Row],[Código]]),"",VLOOKUP(Ventas[[#This Row],[Código]],Productos[],3,FALSE))</f>
        <v/>
      </c>
      <c r="E7169" s="22"/>
      <c r="F7169" s="1" t="str">
        <f>IF(ISBLANK(Ventas[[#This Row],[Código]]),"",VLOOKUP(Ventas[[#This Row],[Código]],Productos[],4,FALSE))</f>
        <v/>
      </c>
      <c r="G7169" s="1" t="str">
        <f>IF(ISBLANK(Ventas[[#This Row],[Código]]),"",VLOOKUP(Ventas[[#This Row],[Código]],Productos[],5,FALSE))</f>
        <v/>
      </c>
      <c r="H7169" s="23" t="str">
        <f>IF(ISBLANK(Ventas[[#This Row],[Código]]),"",Ventas[[#This Row],[Precio Unitario]]*Ventas[[#This Row],[Cantidad]])</f>
        <v/>
      </c>
      <c r="I7169" s="1" t="str">
        <f>IF(ISBLANK(Ventas[[#This Row],[Código]]),"",SUM(Ventas[[#This Row],[Monto]],I7168))</f>
        <v/>
      </c>
    </row>
    <row r="7170" spans="3:9" x14ac:dyDescent="0.25">
      <c r="C7170" t="str">
        <f>IF(ISBLANK(Ventas[[#This Row],[Código]]),"",VLOOKUP(Ventas[[#This Row],[Código]],Productos[],2,FALSE))</f>
        <v/>
      </c>
      <c r="D7170" t="str">
        <f>IF(ISBLANK(Ventas[[#This Row],[Código]]),"",VLOOKUP(Ventas[[#This Row],[Código]],Productos[],3,FALSE))</f>
        <v/>
      </c>
      <c r="E7170" s="22"/>
      <c r="F7170" s="1" t="str">
        <f>IF(ISBLANK(Ventas[[#This Row],[Código]]),"",VLOOKUP(Ventas[[#This Row],[Código]],Productos[],4,FALSE))</f>
        <v/>
      </c>
      <c r="G7170" s="1" t="str">
        <f>IF(ISBLANK(Ventas[[#This Row],[Código]]),"",VLOOKUP(Ventas[[#This Row],[Código]],Productos[],5,FALSE))</f>
        <v/>
      </c>
      <c r="H7170" s="23" t="str">
        <f>IF(ISBLANK(Ventas[[#This Row],[Código]]),"",Ventas[[#This Row],[Precio Unitario]]*Ventas[[#This Row],[Cantidad]])</f>
        <v/>
      </c>
      <c r="I7170" s="1" t="str">
        <f>IF(ISBLANK(Ventas[[#This Row],[Código]]),"",SUM(Ventas[[#This Row],[Monto]],I7169))</f>
        <v/>
      </c>
    </row>
    <row r="7171" spans="3:9" x14ac:dyDescent="0.25">
      <c r="C7171" t="str">
        <f>IF(ISBLANK(Ventas[[#This Row],[Código]]),"",VLOOKUP(Ventas[[#This Row],[Código]],Productos[],2,FALSE))</f>
        <v/>
      </c>
      <c r="D7171" t="str">
        <f>IF(ISBLANK(Ventas[[#This Row],[Código]]),"",VLOOKUP(Ventas[[#This Row],[Código]],Productos[],3,FALSE))</f>
        <v/>
      </c>
      <c r="E7171" s="22"/>
      <c r="F7171" s="1" t="str">
        <f>IF(ISBLANK(Ventas[[#This Row],[Código]]),"",VLOOKUP(Ventas[[#This Row],[Código]],Productos[],4,FALSE))</f>
        <v/>
      </c>
      <c r="G7171" s="1" t="str">
        <f>IF(ISBLANK(Ventas[[#This Row],[Código]]),"",VLOOKUP(Ventas[[#This Row],[Código]],Productos[],5,FALSE))</f>
        <v/>
      </c>
      <c r="H7171" s="23" t="str">
        <f>IF(ISBLANK(Ventas[[#This Row],[Código]]),"",Ventas[[#This Row],[Precio Unitario]]*Ventas[[#This Row],[Cantidad]])</f>
        <v/>
      </c>
      <c r="I7171" s="1" t="str">
        <f>IF(ISBLANK(Ventas[[#This Row],[Código]]),"",SUM(Ventas[[#This Row],[Monto]],I7170))</f>
        <v/>
      </c>
    </row>
    <row r="7172" spans="3:9" x14ac:dyDescent="0.25">
      <c r="C7172" t="str">
        <f>IF(ISBLANK(Ventas[[#This Row],[Código]]),"",VLOOKUP(Ventas[[#This Row],[Código]],Productos[],2,FALSE))</f>
        <v/>
      </c>
      <c r="D7172" t="str">
        <f>IF(ISBLANK(Ventas[[#This Row],[Código]]),"",VLOOKUP(Ventas[[#This Row],[Código]],Productos[],3,FALSE))</f>
        <v/>
      </c>
      <c r="E7172" s="22"/>
      <c r="F7172" s="1" t="str">
        <f>IF(ISBLANK(Ventas[[#This Row],[Código]]),"",VLOOKUP(Ventas[[#This Row],[Código]],Productos[],4,FALSE))</f>
        <v/>
      </c>
      <c r="G7172" s="1" t="str">
        <f>IF(ISBLANK(Ventas[[#This Row],[Código]]),"",VLOOKUP(Ventas[[#This Row],[Código]],Productos[],5,FALSE))</f>
        <v/>
      </c>
      <c r="H7172" s="23" t="str">
        <f>IF(ISBLANK(Ventas[[#This Row],[Código]]),"",Ventas[[#This Row],[Precio Unitario]]*Ventas[[#This Row],[Cantidad]])</f>
        <v/>
      </c>
      <c r="I7172" s="1" t="str">
        <f>IF(ISBLANK(Ventas[[#This Row],[Código]]),"",SUM(Ventas[[#This Row],[Monto]],I7171))</f>
        <v/>
      </c>
    </row>
    <row r="7173" spans="3:9" x14ac:dyDescent="0.25">
      <c r="C7173" t="str">
        <f>IF(ISBLANK(Ventas[[#This Row],[Código]]),"",VLOOKUP(Ventas[[#This Row],[Código]],Productos[],2,FALSE))</f>
        <v/>
      </c>
      <c r="D7173" t="str">
        <f>IF(ISBLANK(Ventas[[#This Row],[Código]]),"",VLOOKUP(Ventas[[#This Row],[Código]],Productos[],3,FALSE))</f>
        <v/>
      </c>
      <c r="E7173" s="22"/>
      <c r="F7173" s="1" t="str">
        <f>IF(ISBLANK(Ventas[[#This Row],[Código]]),"",VLOOKUP(Ventas[[#This Row],[Código]],Productos[],4,FALSE))</f>
        <v/>
      </c>
      <c r="G7173" s="1" t="str">
        <f>IF(ISBLANK(Ventas[[#This Row],[Código]]),"",VLOOKUP(Ventas[[#This Row],[Código]],Productos[],5,FALSE))</f>
        <v/>
      </c>
      <c r="H7173" s="23" t="str">
        <f>IF(ISBLANK(Ventas[[#This Row],[Código]]),"",Ventas[[#This Row],[Precio Unitario]]*Ventas[[#This Row],[Cantidad]])</f>
        <v/>
      </c>
      <c r="I7173" s="1" t="str">
        <f>IF(ISBLANK(Ventas[[#This Row],[Código]]),"",SUM(Ventas[[#This Row],[Monto]],I7172))</f>
        <v/>
      </c>
    </row>
    <row r="7174" spans="3:9" x14ac:dyDescent="0.25">
      <c r="C7174" t="str">
        <f>IF(ISBLANK(Ventas[[#This Row],[Código]]),"",VLOOKUP(Ventas[[#This Row],[Código]],Productos[],2,FALSE))</f>
        <v/>
      </c>
      <c r="D7174" t="str">
        <f>IF(ISBLANK(Ventas[[#This Row],[Código]]),"",VLOOKUP(Ventas[[#This Row],[Código]],Productos[],3,FALSE))</f>
        <v/>
      </c>
      <c r="E7174" s="22"/>
      <c r="F7174" s="1" t="str">
        <f>IF(ISBLANK(Ventas[[#This Row],[Código]]),"",VLOOKUP(Ventas[[#This Row],[Código]],Productos[],4,FALSE))</f>
        <v/>
      </c>
      <c r="G7174" s="1" t="str">
        <f>IF(ISBLANK(Ventas[[#This Row],[Código]]),"",VLOOKUP(Ventas[[#This Row],[Código]],Productos[],5,FALSE))</f>
        <v/>
      </c>
      <c r="H7174" s="23" t="str">
        <f>IF(ISBLANK(Ventas[[#This Row],[Código]]),"",Ventas[[#This Row],[Precio Unitario]]*Ventas[[#This Row],[Cantidad]])</f>
        <v/>
      </c>
      <c r="I7174" s="1" t="str">
        <f>IF(ISBLANK(Ventas[[#This Row],[Código]]),"",SUM(Ventas[[#This Row],[Monto]],I7173))</f>
        <v/>
      </c>
    </row>
    <row r="7175" spans="3:9" x14ac:dyDescent="0.25">
      <c r="C7175" t="str">
        <f>IF(ISBLANK(Ventas[[#This Row],[Código]]),"",VLOOKUP(Ventas[[#This Row],[Código]],Productos[],2,FALSE))</f>
        <v/>
      </c>
      <c r="D7175" t="str">
        <f>IF(ISBLANK(Ventas[[#This Row],[Código]]),"",VLOOKUP(Ventas[[#This Row],[Código]],Productos[],3,FALSE))</f>
        <v/>
      </c>
      <c r="E7175" s="22"/>
      <c r="F7175" s="1" t="str">
        <f>IF(ISBLANK(Ventas[[#This Row],[Código]]),"",VLOOKUP(Ventas[[#This Row],[Código]],Productos[],4,FALSE))</f>
        <v/>
      </c>
      <c r="G7175" s="1" t="str">
        <f>IF(ISBLANK(Ventas[[#This Row],[Código]]),"",VLOOKUP(Ventas[[#This Row],[Código]],Productos[],5,FALSE))</f>
        <v/>
      </c>
      <c r="H7175" s="23" t="str">
        <f>IF(ISBLANK(Ventas[[#This Row],[Código]]),"",Ventas[[#This Row],[Precio Unitario]]*Ventas[[#This Row],[Cantidad]])</f>
        <v/>
      </c>
      <c r="I7175" s="1" t="str">
        <f>IF(ISBLANK(Ventas[[#This Row],[Código]]),"",SUM(Ventas[[#This Row],[Monto]],I7174))</f>
        <v/>
      </c>
    </row>
    <row r="7176" spans="3:9" x14ac:dyDescent="0.25">
      <c r="C7176" t="str">
        <f>IF(ISBLANK(Ventas[[#This Row],[Código]]),"",VLOOKUP(Ventas[[#This Row],[Código]],Productos[],2,FALSE))</f>
        <v/>
      </c>
      <c r="D7176" t="str">
        <f>IF(ISBLANK(Ventas[[#This Row],[Código]]),"",VLOOKUP(Ventas[[#This Row],[Código]],Productos[],3,FALSE))</f>
        <v/>
      </c>
      <c r="E7176" s="22"/>
      <c r="F7176" s="1" t="str">
        <f>IF(ISBLANK(Ventas[[#This Row],[Código]]),"",VLOOKUP(Ventas[[#This Row],[Código]],Productos[],4,FALSE))</f>
        <v/>
      </c>
      <c r="G7176" s="1" t="str">
        <f>IF(ISBLANK(Ventas[[#This Row],[Código]]),"",VLOOKUP(Ventas[[#This Row],[Código]],Productos[],5,FALSE))</f>
        <v/>
      </c>
      <c r="H7176" s="23" t="str">
        <f>IF(ISBLANK(Ventas[[#This Row],[Código]]),"",Ventas[[#This Row],[Precio Unitario]]*Ventas[[#This Row],[Cantidad]])</f>
        <v/>
      </c>
      <c r="I7176" s="1" t="str">
        <f>IF(ISBLANK(Ventas[[#This Row],[Código]]),"",SUM(Ventas[[#This Row],[Monto]],I7175))</f>
        <v/>
      </c>
    </row>
    <row r="7177" spans="3:9" x14ac:dyDescent="0.25">
      <c r="C7177" t="str">
        <f>IF(ISBLANK(Ventas[[#This Row],[Código]]),"",VLOOKUP(Ventas[[#This Row],[Código]],Productos[],2,FALSE))</f>
        <v/>
      </c>
      <c r="D7177" t="str">
        <f>IF(ISBLANK(Ventas[[#This Row],[Código]]),"",VLOOKUP(Ventas[[#This Row],[Código]],Productos[],3,FALSE))</f>
        <v/>
      </c>
      <c r="E7177" s="22"/>
      <c r="F7177" s="1" t="str">
        <f>IF(ISBLANK(Ventas[[#This Row],[Código]]),"",VLOOKUP(Ventas[[#This Row],[Código]],Productos[],4,FALSE))</f>
        <v/>
      </c>
      <c r="G7177" s="1" t="str">
        <f>IF(ISBLANK(Ventas[[#This Row],[Código]]),"",VLOOKUP(Ventas[[#This Row],[Código]],Productos[],5,FALSE))</f>
        <v/>
      </c>
      <c r="H7177" s="23" t="str">
        <f>IF(ISBLANK(Ventas[[#This Row],[Código]]),"",Ventas[[#This Row],[Precio Unitario]]*Ventas[[#This Row],[Cantidad]])</f>
        <v/>
      </c>
      <c r="I7177" s="1" t="str">
        <f>IF(ISBLANK(Ventas[[#This Row],[Código]]),"",SUM(Ventas[[#This Row],[Monto]],I7176))</f>
        <v/>
      </c>
    </row>
    <row r="7178" spans="3:9" x14ac:dyDescent="0.25">
      <c r="C7178" t="str">
        <f>IF(ISBLANK(Ventas[[#This Row],[Código]]),"",VLOOKUP(Ventas[[#This Row],[Código]],Productos[],2,FALSE))</f>
        <v/>
      </c>
      <c r="D7178" t="str">
        <f>IF(ISBLANK(Ventas[[#This Row],[Código]]),"",VLOOKUP(Ventas[[#This Row],[Código]],Productos[],3,FALSE))</f>
        <v/>
      </c>
      <c r="E7178" s="22"/>
      <c r="F7178" s="1" t="str">
        <f>IF(ISBLANK(Ventas[[#This Row],[Código]]),"",VLOOKUP(Ventas[[#This Row],[Código]],Productos[],4,FALSE))</f>
        <v/>
      </c>
      <c r="G7178" s="1" t="str">
        <f>IF(ISBLANK(Ventas[[#This Row],[Código]]),"",VLOOKUP(Ventas[[#This Row],[Código]],Productos[],5,FALSE))</f>
        <v/>
      </c>
      <c r="H7178" s="23" t="str">
        <f>IF(ISBLANK(Ventas[[#This Row],[Código]]),"",Ventas[[#This Row],[Precio Unitario]]*Ventas[[#This Row],[Cantidad]])</f>
        <v/>
      </c>
      <c r="I7178" s="1" t="str">
        <f>IF(ISBLANK(Ventas[[#This Row],[Código]]),"",SUM(Ventas[[#This Row],[Monto]],I7177))</f>
        <v/>
      </c>
    </row>
    <row r="7179" spans="3:9" x14ac:dyDescent="0.25">
      <c r="C7179" t="str">
        <f>IF(ISBLANK(Ventas[[#This Row],[Código]]),"",VLOOKUP(Ventas[[#This Row],[Código]],Productos[],2,FALSE))</f>
        <v/>
      </c>
      <c r="D7179" t="str">
        <f>IF(ISBLANK(Ventas[[#This Row],[Código]]),"",VLOOKUP(Ventas[[#This Row],[Código]],Productos[],3,FALSE))</f>
        <v/>
      </c>
      <c r="E7179" s="22"/>
      <c r="F7179" s="1" t="str">
        <f>IF(ISBLANK(Ventas[[#This Row],[Código]]),"",VLOOKUP(Ventas[[#This Row],[Código]],Productos[],4,FALSE))</f>
        <v/>
      </c>
      <c r="G7179" s="1" t="str">
        <f>IF(ISBLANK(Ventas[[#This Row],[Código]]),"",VLOOKUP(Ventas[[#This Row],[Código]],Productos[],5,FALSE))</f>
        <v/>
      </c>
      <c r="H7179" s="23" t="str">
        <f>IF(ISBLANK(Ventas[[#This Row],[Código]]),"",Ventas[[#This Row],[Precio Unitario]]*Ventas[[#This Row],[Cantidad]])</f>
        <v/>
      </c>
      <c r="I7179" s="1" t="str">
        <f>IF(ISBLANK(Ventas[[#This Row],[Código]]),"",SUM(Ventas[[#This Row],[Monto]],I7178))</f>
        <v/>
      </c>
    </row>
    <row r="7180" spans="3:9" x14ac:dyDescent="0.25">
      <c r="C7180" t="str">
        <f>IF(ISBLANK(Ventas[[#This Row],[Código]]),"",VLOOKUP(Ventas[[#This Row],[Código]],Productos[],2,FALSE))</f>
        <v/>
      </c>
      <c r="D7180" t="str">
        <f>IF(ISBLANK(Ventas[[#This Row],[Código]]),"",VLOOKUP(Ventas[[#This Row],[Código]],Productos[],3,FALSE))</f>
        <v/>
      </c>
      <c r="E7180" s="22"/>
      <c r="F7180" s="1" t="str">
        <f>IF(ISBLANK(Ventas[[#This Row],[Código]]),"",VLOOKUP(Ventas[[#This Row],[Código]],Productos[],4,FALSE))</f>
        <v/>
      </c>
      <c r="G7180" s="1" t="str">
        <f>IF(ISBLANK(Ventas[[#This Row],[Código]]),"",VLOOKUP(Ventas[[#This Row],[Código]],Productos[],5,FALSE))</f>
        <v/>
      </c>
      <c r="H7180" s="23" t="str">
        <f>IF(ISBLANK(Ventas[[#This Row],[Código]]),"",Ventas[[#This Row],[Precio Unitario]]*Ventas[[#This Row],[Cantidad]])</f>
        <v/>
      </c>
      <c r="I7180" s="1" t="str">
        <f>IF(ISBLANK(Ventas[[#This Row],[Código]]),"",SUM(Ventas[[#This Row],[Monto]],I7179))</f>
        <v/>
      </c>
    </row>
    <row r="7181" spans="3:9" x14ac:dyDescent="0.25">
      <c r="C7181" t="str">
        <f>IF(ISBLANK(Ventas[[#This Row],[Código]]),"",VLOOKUP(Ventas[[#This Row],[Código]],Productos[],2,FALSE))</f>
        <v/>
      </c>
      <c r="D7181" t="str">
        <f>IF(ISBLANK(Ventas[[#This Row],[Código]]),"",VLOOKUP(Ventas[[#This Row],[Código]],Productos[],3,FALSE))</f>
        <v/>
      </c>
      <c r="E7181" s="22"/>
      <c r="F7181" s="1" t="str">
        <f>IF(ISBLANK(Ventas[[#This Row],[Código]]),"",VLOOKUP(Ventas[[#This Row],[Código]],Productos[],4,FALSE))</f>
        <v/>
      </c>
      <c r="G7181" s="1" t="str">
        <f>IF(ISBLANK(Ventas[[#This Row],[Código]]),"",VLOOKUP(Ventas[[#This Row],[Código]],Productos[],5,FALSE))</f>
        <v/>
      </c>
      <c r="H7181" s="23" t="str">
        <f>IF(ISBLANK(Ventas[[#This Row],[Código]]),"",Ventas[[#This Row],[Precio Unitario]]*Ventas[[#This Row],[Cantidad]])</f>
        <v/>
      </c>
      <c r="I7181" s="1" t="str">
        <f>IF(ISBLANK(Ventas[[#This Row],[Código]]),"",SUM(Ventas[[#This Row],[Monto]],I7180))</f>
        <v/>
      </c>
    </row>
    <row r="7182" spans="3:9" x14ac:dyDescent="0.25">
      <c r="C7182" t="str">
        <f>IF(ISBLANK(Ventas[[#This Row],[Código]]),"",VLOOKUP(Ventas[[#This Row],[Código]],Productos[],2,FALSE))</f>
        <v/>
      </c>
      <c r="D7182" t="str">
        <f>IF(ISBLANK(Ventas[[#This Row],[Código]]),"",VLOOKUP(Ventas[[#This Row],[Código]],Productos[],3,FALSE))</f>
        <v/>
      </c>
      <c r="E7182" s="22"/>
      <c r="F7182" s="1" t="str">
        <f>IF(ISBLANK(Ventas[[#This Row],[Código]]),"",VLOOKUP(Ventas[[#This Row],[Código]],Productos[],4,FALSE))</f>
        <v/>
      </c>
      <c r="G7182" s="1" t="str">
        <f>IF(ISBLANK(Ventas[[#This Row],[Código]]),"",VLOOKUP(Ventas[[#This Row],[Código]],Productos[],5,FALSE))</f>
        <v/>
      </c>
      <c r="H7182" s="23" t="str">
        <f>IF(ISBLANK(Ventas[[#This Row],[Código]]),"",Ventas[[#This Row],[Precio Unitario]]*Ventas[[#This Row],[Cantidad]])</f>
        <v/>
      </c>
      <c r="I7182" s="1" t="str">
        <f>IF(ISBLANK(Ventas[[#This Row],[Código]]),"",SUM(Ventas[[#This Row],[Monto]],I7181))</f>
        <v/>
      </c>
    </row>
    <row r="7183" spans="3:9" x14ac:dyDescent="0.25">
      <c r="C7183" t="str">
        <f>IF(ISBLANK(Ventas[[#This Row],[Código]]),"",VLOOKUP(Ventas[[#This Row],[Código]],Productos[],2,FALSE))</f>
        <v/>
      </c>
      <c r="D7183" t="str">
        <f>IF(ISBLANK(Ventas[[#This Row],[Código]]),"",VLOOKUP(Ventas[[#This Row],[Código]],Productos[],3,FALSE))</f>
        <v/>
      </c>
      <c r="E7183" s="22"/>
      <c r="F7183" s="1" t="str">
        <f>IF(ISBLANK(Ventas[[#This Row],[Código]]),"",VLOOKUP(Ventas[[#This Row],[Código]],Productos[],4,FALSE))</f>
        <v/>
      </c>
      <c r="G7183" s="1" t="str">
        <f>IF(ISBLANK(Ventas[[#This Row],[Código]]),"",VLOOKUP(Ventas[[#This Row],[Código]],Productos[],5,FALSE))</f>
        <v/>
      </c>
      <c r="H7183" s="23" t="str">
        <f>IF(ISBLANK(Ventas[[#This Row],[Código]]),"",Ventas[[#This Row],[Precio Unitario]]*Ventas[[#This Row],[Cantidad]])</f>
        <v/>
      </c>
      <c r="I7183" s="1" t="str">
        <f>IF(ISBLANK(Ventas[[#This Row],[Código]]),"",SUM(Ventas[[#This Row],[Monto]],I7182))</f>
        <v/>
      </c>
    </row>
    <row r="7184" spans="3:9" x14ac:dyDescent="0.25">
      <c r="C7184" t="str">
        <f>IF(ISBLANK(Ventas[[#This Row],[Código]]),"",VLOOKUP(Ventas[[#This Row],[Código]],Productos[],2,FALSE))</f>
        <v/>
      </c>
      <c r="D7184" t="str">
        <f>IF(ISBLANK(Ventas[[#This Row],[Código]]),"",VLOOKUP(Ventas[[#This Row],[Código]],Productos[],3,FALSE))</f>
        <v/>
      </c>
      <c r="E7184" s="22"/>
      <c r="F7184" s="1" t="str">
        <f>IF(ISBLANK(Ventas[[#This Row],[Código]]),"",VLOOKUP(Ventas[[#This Row],[Código]],Productos[],4,FALSE))</f>
        <v/>
      </c>
      <c r="G7184" s="1" t="str">
        <f>IF(ISBLANK(Ventas[[#This Row],[Código]]),"",VLOOKUP(Ventas[[#This Row],[Código]],Productos[],5,FALSE))</f>
        <v/>
      </c>
      <c r="H7184" s="23" t="str">
        <f>IF(ISBLANK(Ventas[[#This Row],[Código]]),"",Ventas[[#This Row],[Precio Unitario]]*Ventas[[#This Row],[Cantidad]])</f>
        <v/>
      </c>
      <c r="I7184" s="1" t="str">
        <f>IF(ISBLANK(Ventas[[#This Row],[Código]]),"",SUM(Ventas[[#This Row],[Monto]],I7183))</f>
        <v/>
      </c>
    </row>
    <row r="7185" spans="3:9" x14ac:dyDescent="0.25">
      <c r="C7185" t="str">
        <f>IF(ISBLANK(Ventas[[#This Row],[Código]]),"",VLOOKUP(Ventas[[#This Row],[Código]],Productos[],2,FALSE))</f>
        <v/>
      </c>
      <c r="D7185" t="str">
        <f>IF(ISBLANK(Ventas[[#This Row],[Código]]),"",VLOOKUP(Ventas[[#This Row],[Código]],Productos[],3,FALSE))</f>
        <v/>
      </c>
      <c r="E7185" s="22"/>
      <c r="F7185" s="1" t="str">
        <f>IF(ISBLANK(Ventas[[#This Row],[Código]]),"",VLOOKUP(Ventas[[#This Row],[Código]],Productos[],4,FALSE))</f>
        <v/>
      </c>
      <c r="G7185" s="1" t="str">
        <f>IF(ISBLANK(Ventas[[#This Row],[Código]]),"",VLOOKUP(Ventas[[#This Row],[Código]],Productos[],5,FALSE))</f>
        <v/>
      </c>
      <c r="H7185" s="23" t="str">
        <f>IF(ISBLANK(Ventas[[#This Row],[Código]]),"",Ventas[[#This Row],[Precio Unitario]]*Ventas[[#This Row],[Cantidad]])</f>
        <v/>
      </c>
      <c r="I7185" s="1" t="str">
        <f>IF(ISBLANK(Ventas[[#This Row],[Código]]),"",SUM(Ventas[[#This Row],[Monto]],I7184))</f>
        <v/>
      </c>
    </row>
    <row r="7186" spans="3:9" x14ac:dyDescent="0.25">
      <c r="C7186" t="str">
        <f>IF(ISBLANK(Ventas[[#This Row],[Código]]),"",VLOOKUP(Ventas[[#This Row],[Código]],Productos[],2,FALSE))</f>
        <v/>
      </c>
      <c r="D7186" t="str">
        <f>IF(ISBLANK(Ventas[[#This Row],[Código]]),"",VLOOKUP(Ventas[[#This Row],[Código]],Productos[],3,FALSE))</f>
        <v/>
      </c>
      <c r="E7186" s="22"/>
      <c r="F7186" s="1" t="str">
        <f>IF(ISBLANK(Ventas[[#This Row],[Código]]),"",VLOOKUP(Ventas[[#This Row],[Código]],Productos[],4,FALSE))</f>
        <v/>
      </c>
      <c r="G7186" s="1" t="str">
        <f>IF(ISBLANK(Ventas[[#This Row],[Código]]),"",VLOOKUP(Ventas[[#This Row],[Código]],Productos[],5,FALSE))</f>
        <v/>
      </c>
      <c r="H7186" s="23" t="str">
        <f>IF(ISBLANK(Ventas[[#This Row],[Código]]),"",Ventas[[#This Row],[Precio Unitario]]*Ventas[[#This Row],[Cantidad]])</f>
        <v/>
      </c>
      <c r="I7186" s="1" t="str">
        <f>IF(ISBLANK(Ventas[[#This Row],[Código]]),"",SUM(Ventas[[#This Row],[Monto]],I7185))</f>
        <v/>
      </c>
    </row>
    <row r="7187" spans="3:9" x14ac:dyDescent="0.25">
      <c r="C7187" t="str">
        <f>IF(ISBLANK(Ventas[[#This Row],[Código]]),"",VLOOKUP(Ventas[[#This Row],[Código]],Productos[],2,FALSE))</f>
        <v/>
      </c>
      <c r="D7187" t="str">
        <f>IF(ISBLANK(Ventas[[#This Row],[Código]]),"",VLOOKUP(Ventas[[#This Row],[Código]],Productos[],3,FALSE))</f>
        <v/>
      </c>
      <c r="E7187" s="22"/>
      <c r="F7187" s="1" t="str">
        <f>IF(ISBLANK(Ventas[[#This Row],[Código]]),"",VLOOKUP(Ventas[[#This Row],[Código]],Productos[],4,FALSE))</f>
        <v/>
      </c>
      <c r="G7187" s="1" t="str">
        <f>IF(ISBLANK(Ventas[[#This Row],[Código]]),"",VLOOKUP(Ventas[[#This Row],[Código]],Productos[],5,FALSE))</f>
        <v/>
      </c>
      <c r="H7187" s="23" t="str">
        <f>IF(ISBLANK(Ventas[[#This Row],[Código]]),"",Ventas[[#This Row],[Precio Unitario]]*Ventas[[#This Row],[Cantidad]])</f>
        <v/>
      </c>
      <c r="I7187" s="1" t="str">
        <f>IF(ISBLANK(Ventas[[#This Row],[Código]]),"",SUM(Ventas[[#This Row],[Monto]],I7186))</f>
        <v/>
      </c>
    </row>
    <row r="7188" spans="3:9" x14ac:dyDescent="0.25">
      <c r="C7188" t="str">
        <f>IF(ISBLANK(Ventas[[#This Row],[Código]]),"",VLOOKUP(Ventas[[#This Row],[Código]],Productos[],2,FALSE))</f>
        <v/>
      </c>
      <c r="D7188" t="str">
        <f>IF(ISBLANK(Ventas[[#This Row],[Código]]),"",VLOOKUP(Ventas[[#This Row],[Código]],Productos[],3,FALSE))</f>
        <v/>
      </c>
      <c r="E7188" s="22"/>
      <c r="F7188" s="1" t="str">
        <f>IF(ISBLANK(Ventas[[#This Row],[Código]]),"",VLOOKUP(Ventas[[#This Row],[Código]],Productos[],4,FALSE))</f>
        <v/>
      </c>
      <c r="G7188" s="1" t="str">
        <f>IF(ISBLANK(Ventas[[#This Row],[Código]]),"",VLOOKUP(Ventas[[#This Row],[Código]],Productos[],5,FALSE))</f>
        <v/>
      </c>
      <c r="H7188" s="23" t="str">
        <f>IF(ISBLANK(Ventas[[#This Row],[Código]]),"",Ventas[[#This Row],[Precio Unitario]]*Ventas[[#This Row],[Cantidad]])</f>
        <v/>
      </c>
      <c r="I7188" s="1" t="str">
        <f>IF(ISBLANK(Ventas[[#This Row],[Código]]),"",SUM(Ventas[[#This Row],[Monto]],I7187))</f>
        <v/>
      </c>
    </row>
    <row r="7189" spans="3:9" x14ac:dyDescent="0.25">
      <c r="C7189" t="str">
        <f>IF(ISBLANK(Ventas[[#This Row],[Código]]),"",VLOOKUP(Ventas[[#This Row],[Código]],Productos[],2,FALSE))</f>
        <v/>
      </c>
      <c r="D7189" t="str">
        <f>IF(ISBLANK(Ventas[[#This Row],[Código]]),"",VLOOKUP(Ventas[[#This Row],[Código]],Productos[],3,FALSE))</f>
        <v/>
      </c>
      <c r="E7189" s="22"/>
      <c r="F7189" s="1" t="str">
        <f>IF(ISBLANK(Ventas[[#This Row],[Código]]),"",VLOOKUP(Ventas[[#This Row],[Código]],Productos[],4,FALSE))</f>
        <v/>
      </c>
      <c r="G7189" s="1" t="str">
        <f>IF(ISBLANK(Ventas[[#This Row],[Código]]),"",VLOOKUP(Ventas[[#This Row],[Código]],Productos[],5,FALSE))</f>
        <v/>
      </c>
      <c r="H7189" s="23" t="str">
        <f>IF(ISBLANK(Ventas[[#This Row],[Código]]),"",Ventas[[#This Row],[Precio Unitario]]*Ventas[[#This Row],[Cantidad]])</f>
        <v/>
      </c>
      <c r="I7189" s="1" t="str">
        <f>IF(ISBLANK(Ventas[[#This Row],[Código]]),"",SUM(Ventas[[#This Row],[Monto]],I7188))</f>
        <v/>
      </c>
    </row>
    <row r="7190" spans="3:9" x14ac:dyDescent="0.25">
      <c r="C7190" t="str">
        <f>IF(ISBLANK(Ventas[[#This Row],[Código]]),"",VLOOKUP(Ventas[[#This Row],[Código]],Productos[],2,FALSE))</f>
        <v/>
      </c>
      <c r="D7190" t="str">
        <f>IF(ISBLANK(Ventas[[#This Row],[Código]]),"",VLOOKUP(Ventas[[#This Row],[Código]],Productos[],3,FALSE))</f>
        <v/>
      </c>
      <c r="E7190" s="22"/>
      <c r="F7190" s="1" t="str">
        <f>IF(ISBLANK(Ventas[[#This Row],[Código]]),"",VLOOKUP(Ventas[[#This Row],[Código]],Productos[],4,FALSE))</f>
        <v/>
      </c>
      <c r="G7190" s="1" t="str">
        <f>IF(ISBLANK(Ventas[[#This Row],[Código]]),"",VLOOKUP(Ventas[[#This Row],[Código]],Productos[],5,FALSE))</f>
        <v/>
      </c>
      <c r="H7190" s="23" t="str">
        <f>IF(ISBLANK(Ventas[[#This Row],[Código]]),"",Ventas[[#This Row],[Precio Unitario]]*Ventas[[#This Row],[Cantidad]])</f>
        <v/>
      </c>
      <c r="I7190" s="1" t="str">
        <f>IF(ISBLANK(Ventas[[#This Row],[Código]]),"",SUM(Ventas[[#This Row],[Monto]],I7189))</f>
        <v/>
      </c>
    </row>
    <row r="7191" spans="3:9" x14ac:dyDescent="0.25">
      <c r="C7191" t="str">
        <f>IF(ISBLANK(Ventas[[#This Row],[Código]]),"",VLOOKUP(Ventas[[#This Row],[Código]],Productos[],2,FALSE))</f>
        <v/>
      </c>
      <c r="D7191" t="str">
        <f>IF(ISBLANK(Ventas[[#This Row],[Código]]),"",VLOOKUP(Ventas[[#This Row],[Código]],Productos[],3,FALSE))</f>
        <v/>
      </c>
      <c r="E7191" s="22"/>
      <c r="F7191" s="1" t="str">
        <f>IF(ISBLANK(Ventas[[#This Row],[Código]]),"",VLOOKUP(Ventas[[#This Row],[Código]],Productos[],4,FALSE))</f>
        <v/>
      </c>
      <c r="G7191" s="1" t="str">
        <f>IF(ISBLANK(Ventas[[#This Row],[Código]]),"",VLOOKUP(Ventas[[#This Row],[Código]],Productos[],5,FALSE))</f>
        <v/>
      </c>
      <c r="H7191" s="23" t="str">
        <f>IF(ISBLANK(Ventas[[#This Row],[Código]]),"",Ventas[[#This Row],[Precio Unitario]]*Ventas[[#This Row],[Cantidad]])</f>
        <v/>
      </c>
      <c r="I7191" s="1" t="str">
        <f>IF(ISBLANK(Ventas[[#This Row],[Código]]),"",SUM(Ventas[[#This Row],[Monto]],I7190))</f>
        <v/>
      </c>
    </row>
    <row r="7192" spans="3:9" x14ac:dyDescent="0.25">
      <c r="C7192" t="str">
        <f>IF(ISBLANK(Ventas[[#This Row],[Código]]),"",VLOOKUP(Ventas[[#This Row],[Código]],Productos[],2,FALSE))</f>
        <v/>
      </c>
      <c r="D7192" t="str">
        <f>IF(ISBLANK(Ventas[[#This Row],[Código]]),"",VLOOKUP(Ventas[[#This Row],[Código]],Productos[],3,FALSE))</f>
        <v/>
      </c>
      <c r="E7192" s="22"/>
      <c r="F7192" s="1" t="str">
        <f>IF(ISBLANK(Ventas[[#This Row],[Código]]),"",VLOOKUP(Ventas[[#This Row],[Código]],Productos[],4,FALSE))</f>
        <v/>
      </c>
      <c r="G7192" s="1" t="str">
        <f>IF(ISBLANK(Ventas[[#This Row],[Código]]),"",VLOOKUP(Ventas[[#This Row],[Código]],Productos[],5,FALSE))</f>
        <v/>
      </c>
      <c r="H7192" s="23" t="str">
        <f>IF(ISBLANK(Ventas[[#This Row],[Código]]),"",Ventas[[#This Row],[Precio Unitario]]*Ventas[[#This Row],[Cantidad]])</f>
        <v/>
      </c>
      <c r="I7192" s="1" t="str">
        <f>IF(ISBLANK(Ventas[[#This Row],[Código]]),"",SUM(Ventas[[#This Row],[Monto]],I7191))</f>
        <v/>
      </c>
    </row>
    <row r="7193" spans="3:9" x14ac:dyDescent="0.25">
      <c r="C7193" t="str">
        <f>IF(ISBLANK(Ventas[[#This Row],[Código]]),"",VLOOKUP(Ventas[[#This Row],[Código]],Productos[],2,FALSE))</f>
        <v/>
      </c>
      <c r="D7193" t="str">
        <f>IF(ISBLANK(Ventas[[#This Row],[Código]]),"",VLOOKUP(Ventas[[#This Row],[Código]],Productos[],3,FALSE))</f>
        <v/>
      </c>
      <c r="E7193" s="22"/>
      <c r="F7193" s="1" t="str">
        <f>IF(ISBLANK(Ventas[[#This Row],[Código]]),"",VLOOKUP(Ventas[[#This Row],[Código]],Productos[],4,FALSE))</f>
        <v/>
      </c>
      <c r="G7193" s="1" t="str">
        <f>IF(ISBLANK(Ventas[[#This Row],[Código]]),"",VLOOKUP(Ventas[[#This Row],[Código]],Productos[],5,FALSE))</f>
        <v/>
      </c>
      <c r="H7193" s="23" t="str">
        <f>IF(ISBLANK(Ventas[[#This Row],[Código]]),"",Ventas[[#This Row],[Precio Unitario]]*Ventas[[#This Row],[Cantidad]])</f>
        <v/>
      </c>
      <c r="I7193" s="1" t="str">
        <f>IF(ISBLANK(Ventas[[#This Row],[Código]]),"",SUM(Ventas[[#This Row],[Monto]],I7192))</f>
        <v/>
      </c>
    </row>
    <row r="7194" spans="3:9" x14ac:dyDescent="0.25">
      <c r="C7194" t="str">
        <f>IF(ISBLANK(Ventas[[#This Row],[Código]]),"",VLOOKUP(Ventas[[#This Row],[Código]],Productos[],2,FALSE))</f>
        <v/>
      </c>
      <c r="D7194" t="str">
        <f>IF(ISBLANK(Ventas[[#This Row],[Código]]),"",VLOOKUP(Ventas[[#This Row],[Código]],Productos[],3,FALSE))</f>
        <v/>
      </c>
      <c r="E7194" s="22"/>
      <c r="F7194" s="1" t="str">
        <f>IF(ISBLANK(Ventas[[#This Row],[Código]]),"",VLOOKUP(Ventas[[#This Row],[Código]],Productos[],4,FALSE))</f>
        <v/>
      </c>
      <c r="G7194" s="1" t="str">
        <f>IF(ISBLANK(Ventas[[#This Row],[Código]]),"",VLOOKUP(Ventas[[#This Row],[Código]],Productos[],5,FALSE))</f>
        <v/>
      </c>
      <c r="H7194" s="23" t="str">
        <f>IF(ISBLANK(Ventas[[#This Row],[Código]]),"",Ventas[[#This Row],[Precio Unitario]]*Ventas[[#This Row],[Cantidad]])</f>
        <v/>
      </c>
      <c r="I7194" s="1" t="str">
        <f>IF(ISBLANK(Ventas[[#This Row],[Código]]),"",SUM(Ventas[[#This Row],[Monto]],I7193))</f>
        <v/>
      </c>
    </row>
    <row r="7195" spans="3:9" x14ac:dyDescent="0.25">
      <c r="C7195" t="str">
        <f>IF(ISBLANK(Ventas[[#This Row],[Código]]),"",VLOOKUP(Ventas[[#This Row],[Código]],Productos[],2,FALSE))</f>
        <v/>
      </c>
      <c r="D7195" t="str">
        <f>IF(ISBLANK(Ventas[[#This Row],[Código]]),"",VLOOKUP(Ventas[[#This Row],[Código]],Productos[],3,FALSE))</f>
        <v/>
      </c>
      <c r="E7195" s="22"/>
      <c r="F7195" s="1" t="str">
        <f>IF(ISBLANK(Ventas[[#This Row],[Código]]),"",VLOOKUP(Ventas[[#This Row],[Código]],Productos[],4,FALSE))</f>
        <v/>
      </c>
      <c r="G7195" s="1" t="str">
        <f>IF(ISBLANK(Ventas[[#This Row],[Código]]),"",VLOOKUP(Ventas[[#This Row],[Código]],Productos[],5,FALSE))</f>
        <v/>
      </c>
      <c r="H7195" s="23" t="str">
        <f>IF(ISBLANK(Ventas[[#This Row],[Código]]),"",Ventas[[#This Row],[Precio Unitario]]*Ventas[[#This Row],[Cantidad]])</f>
        <v/>
      </c>
      <c r="I7195" s="1" t="str">
        <f>IF(ISBLANK(Ventas[[#This Row],[Código]]),"",SUM(Ventas[[#This Row],[Monto]],I7194))</f>
        <v/>
      </c>
    </row>
    <row r="7196" spans="3:9" x14ac:dyDescent="0.25">
      <c r="C7196" t="str">
        <f>IF(ISBLANK(Ventas[[#This Row],[Código]]),"",VLOOKUP(Ventas[[#This Row],[Código]],Productos[],2,FALSE))</f>
        <v/>
      </c>
      <c r="D7196" t="str">
        <f>IF(ISBLANK(Ventas[[#This Row],[Código]]),"",VLOOKUP(Ventas[[#This Row],[Código]],Productos[],3,FALSE))</f>
        <v/>
      </c>
      <c r="E7196" s="22"/>
      <c r="F7196" s="1" t="str">
        <f>IF(ISBLANK(Ventas[[#This Row],[Código]]),"",VLOOKUP(Ventas[[#This Row],[Código]],Productos[],4,FALSE))</f>
        <v/>
      </c>
      <c r="G7196" s="1" t="str">
        <f>IF(ISBLANK(Ventas[[#This Row],[Código]]),"",VLOOKUP(Ventas[[#This Row],[Código]],Productos[],5,FALSE))</f>
        <v/>
      </c>
      <c r="H7196" s="23" t="str">
        <f>IF(ISBLANK(Ventas[[#This Row],[Código]]),"",Ventas[[#This Row],[Precio Unitario]]*Ventas[[#This Row],[Cantidad]])</f>
        <v/>
      </c>
      <c r="I7196" s="1" t="str">
        <f>IF(ISBLANK(Ventas[[#This Row],[Código]]),"",SUM(Ventas[[#This Row],[Monto]],I7195))</f>
        <v/>
      </c>
    </row>
    <row r="7197" spans="3:9" x14ac:dyDescent="0.25">
      <c r="C7197" t="str">
        <f>IF(ISBLANK(Ventas[[#This Row],[Código]]),"",VLOOKUP(Ventas[[#This Row],[Código]],Productos[],2,FALSE))</f>
        <v/>
      </c>
      <c r="D7197" t="str">
        <f>IF(ISBLANK(Ventas[[#This Row],[Código]]),"",VLOOKUP(Ventas[[#This Row],[Código]],Productos[],3,FALSE))</f>
        <v/>
      </c>
      <c r="E7197" s="22"/>
      <c r="F7197" s="1" t="str">
        <f>IF(ISBLANK(Ventas[[#This Row],[Código]]),"",VLOOKUP(Ventas[[#This Row],[Código]],Productos[],4,FALSE))</f>
        <v/>
      </c>
      <c r="G7197" s="1" t="str">
        <f>IF(ISBLANK(Ventas[[#This Row],[Código]]),"",VLOOKUP(Ventas[[#This Row],[Código]],Productos[],5,FALSE))</f>
        <v/>
      </c>
      <c r="H7197" s="23" t="str">
        <f>IF(ISBLANK(Ventas[[#This Row],[Código]]),"",Ventas[[#This Row],[Precio Unitario]]*Ventas[[#This Row],[Cantidad]])</f>
        <v/>
      </c>
      <c r="I7197" s="1" t="str">
        <f>IF(ISBLANK(Ventas[[#This Row],[Código]]),"",SUM(Ventas[[#This Row],[Monto]],I7196))</f>
        <v/>
      </c>
    </row>
    <row r="7198" spans="3:9" x14ac:dyDescent="0.25">
      <c r="C7198" t="str">
        <f>IF(ISBLANK(Ventas[[#This Row],[Código]]),"",VLOOKUP(Ventas[[#This Row],[Código]],Productos[],2,FALSE))</f>
        <v/>
      </c>
      <c r="D7198" t="str">
        <f>IF(ISBLANK(Ventas[[#This Row],[Código]]),"",VLOOKUP(Ventas[[#This Row],[Código]],Productos[],3,FALSE))</f>
        <v/>
      </c>
      <c r="E7198" s="22"/>
      <c r="F7198" s="1" t="str">
        <f>IF(ISBLANK(Ventas[[#This Row],[Código]]),"",VLOOKUP(Ventas[[#This Row],[Código]],Productos[],4,FALSE))</f>
        <v/>
      </c>
      <c r="G7198" s="1" t="str">
        <f>IF(ISBLANK(Ventas[[#This Row],[Código]]),"",VLOOKUP(Ventas[[#This Row],[Código]],Productos[],5,FALSE))</f>
        <v/>
      </c>
      <c r="H7198" s="23" t="str">
        <f>IF(ISBLANK(Ventas[[#This Row],[Código]]),"",Ventas[[#This Row],[Precio Unitario]]*Ventas[[#This Row],[Cantidad]])</f>
        <v/>
      </c>
      <c r="I7198" s="1" t="str">
        <f>IF(ISBLANK(Ventas[[#This Row],[Código]]),"",SUM(Ventas[[#This Row],[Monto]],I7197))</f>
        <v/>
      </c>
    </row>
    <row r="7199" spans="3:9" x14ac:dyDescent="0.25">
      <c r="C7199" t="str">
        <f>IF(ISBLANK(Ventas[[#This Row],[Código]]),"",VLOOKUP(Ventas[[#This Row],[Código]],Productos[],2,FALSE))</f>
        <v/>
      </c>
      <c r="D7199" t="str">
        <f>IF(ISBLANK(Ventas[[#This Row],[Código]]),"",VLOOKUP(Ventas[[#This Row],[Código]],Productos[],3,FALSE))</f>
        <v/>
      </c>
      <c r="E7199" s="22"/>
      <c r="F7199" s="1" t="str">
        <f>IF(ISBLANK(Ventas[[#This Row],[Código]]),"",VLOOKUP(Ventas[[#This Row],[Código]],Productos[],4,FALSE))</f>
        <v/>
      </c>
      <c r="G7199" s="1" t="str">
        <f>IF(ISBLANK(Ventas[[#This Row],[Código]]),"",VLOOKUP(Ventas[[#This Row],[Código]],Productos[],5,FALSE))</f>
        <v/>
      </c>
      <c r="H7199" s="23" t="str">
        <f>IF(ISBLANK(Ventas[[#This Row],[Código]]),"",Ventas[[#This Row],[Precio Unitario]]*Ventas[[#This Row],[Cantidad]])</f>
        <v/>
      </c>
      <c r="I7199" s="1" t="str">
        <f>IF(ISBLANK(Ventas[[#This Row],[Código]]),"",SUM(Ventas[[#This Row],[Monto]],I7198))</f>
        <v/>
      </c>
    </row>
    <row r="7200" spans="3:9" x14ac:dyDescent="0.25">
      <c r="C7200" t="str">
        <f>IF(ISBLANK(Ventas[[#This Row],[Código]]),"",VLOOKUP(Ventas[[#This Row],[Código]],Productos[],2,FALSE))</f>
        <v/>
      </c>
      <c r="D7200" t="str">
        <f>IF(ISBLANK(Ventas[[#This Row],[Código]]),"",VLOOKUP(Ventas[[#This Row],[Código]],Productos[],3,FALSE))</f>
        <v/>
      </c>
      <c r="E7200" s="22"/>
      <c r="F7200" s="1" t="str">
        <f>IF(ISBLANK(Ventas[[#This Row],[Código]]),"",VLOOKUP(Ventas[[#This Row],[Código]],Productos[],4,FALSE))</f>
        <v/>
      </c>
      <c r="G7200" s="1" t="str">
        <f>IF(ISBLANK(Ventas[[#This Row],[Código]]),"",VLOOKUP(Ventas[[#This Row],[Código]],Productos[],5,FALSE))</f>
        <v/>
      </c>
      <c r="H7200" s="23" t="str">
        <f>IF(ISBLANK(Ventas[[#This Row],[Código]]),"",Ventas[[#This Row],[Precio Unitario]]*Ventas[[#This Row],[Cantidad]])</f>
        <v/>
      </c>
      <c r="I7200" s="1" t="str">
        <f>IF(ISBLANK(Ventas[[#This Row],[Código]]),"",SUM(Ventas[[#This Row],[Monto]],I7199))</f>
        <v/>
      </c>
    </row>
    <row r="7201" spans="3:9" x14ac:dyDescent="0.25">
      <c r="C7201" t="str">
        <f>IF(ISBLANK(Ventas[[#This Row],[Código]]),"",VLOOKUP(Ventas[[#This Row],[Código]],Productos[],2,FALSE))</f>
        <v/>
      </c>
      <c r="D7201" t="str">
        <f>IF(ISBLANK(Ventas[[#This Row],[Código]]),"",VLOOKUP(Ventas[[#This Row],[Código]],Productos[],3,FALSE))</f>
        <v/>
      </c>
      <c r="E7201" s="22"/>
      <c r="F7201" s="1" t="str">
        <f>IF(ISBLANK(Ventas[[#This Row],[Código]]),"",VLOOKUP(Ventas[[#This Row],[Código]],Productos[],4,FALSE))</f>
        <v/>
      </c>
      <c r="G7201" s="1" t="str">
        <f>IF(ISBLANK(Ventas[[#This Row],[Código]]),"",VLOOKUP(Ventas[[#This Row],[Código]],Productos[],5,FALSE))</f>
        <v/>
      </c>
      <c r="H7201" s="23" t="str">
        <f>IF(ISBLANK(Ventas[[#This Row],[Código]]),"",Ventas[[#This Row],[Precio Unitario]]*Ventas[[#This Row],[Cantidad]])</f>
        <v/>
      </c>
      <c r="I7201" s="1" t="str">
        <f>IF(ISBLANK(Ventas[[#This Row],[Código]]),"",SUM(Ventas[[#This Row],[Monto]],I7200))</f>
        <v/>
      </c>
    </row>
    <row r="7202" spans="3:9" x14ac:dyDescent="0.25">
      <c r="C7202" t="str">
        <f>IF(ISBLANK(Ventas[[#This Row],[Código]]),"",VLOOKUP(Ventas[[#This Row],[Código]],Productos[],2,FALSE))</f>
        <v/>
      </c>
      <c r="D7202" t="str">
        <f>IF(ISBLANK(Ventas[[#This Row],[Código]]),"",VLOOKUP(Ventas[[#This Row],[Código]],Productos[],3,FALSE))</f>
        <v/>
      </c>
      <c r="E7202" s="22"/>
      <c r="F7202" s="1" t="str">
        <f>IF(ISBLANK(Ventas[[#This Row],[Código]]),"",VLOOKUP(Ventas[[#This Row],[Código]],Productos[],4,FALSE))</f>
        <v/>
      </c>
      <c r="G7202" s="1" t="str">
        <f>IF(ISBLANK(Ventas[[#This Row],[Código]]),"",VLOOKUP(Ventas[[#This Row],[Código]],Productos[],5,FALSE))</f>
        <v/>
      </c>
      <c r="H7202" s="23" t="str">
        <f>IF(ISBLANK(Ventas[[#This Row],[Código]]),"",Ventas[[#This Row],[Precio Unitario]]*Ventas[[#This Row],[Cantidad]])</f>
        <v/>
      </c>
      <c r="I7202" s="1" t="str">
        <f>IF(ISBLANK(Ventas[[#This Row],[Código]]),"",SUM(Ventas[[#This Row],[Monto]],I7201))</f>
        <v/>
      </c>
    </row>
    <row r="7203" spans="3:9" x14ac:dyDescent="0.25">
      <c r="C7203" t="str">
        <f>IF(ISBLANK(Ventas[[#This Row],[Código]]),"",VLOOKUP(Ventas[[#This Row],[Código]],Productos[],2,FALSE))</f>
        <v/>
      </c>
      <c r="D7203" t="str">
        <f>IF(ISBLANK(Ventas[[#This Row],[Código]]),"",VLOOKUP(Ventas[[#This Row],[Código]],Productos[],3,FALSE))</f>
        <v/>
      </c>
      <c r="E7203" s="22"/>
      <c r="F7203" s="1" t="str">
        <f>IF(ISBLANK(Ventas[[#This Row],[Código]]),"",VLOOKUP(Ventas[[#This Row],[Código]],Productos[],4,FALSE))</f>
        <v/>
      </c>
      <c r="G7203" s="1" t="str">
        <f>IF(ISBLANK(Ventas[[#This Row],[Código]]),"",VLOOKUP(Ventas[[#This Row],[Código]],Productos[],5,FALSE))</f>
        <v/>
      </c>
      <c r="H7203" s="23" t="str">
        <f>IF(ISBLANK(Ventas[[#This Row],[Código]]),"",Ventas[[#This Row],[Precio Unitario]]*Ventas[[#This Row],[Cantidad]])</f>
        <v/>
      </c>
      <c r="I7203" s="1" t="str">
        <f>IF(ISBLANK(Ventas[[#This Row],[Código]]),"",SUM(Ventas[[#This Row],[Monto]],I7202))</f>
        <v/>
      </c>
    </row>
    <row r="7204" spans="3:9" x14ac:dyDescent="0.25">
      <c r="C7204" t="str">
        <f>IF(ISBLANK(Ventas[[#This Row],[Código]]),"",VLOOKUP(Ventas[[#This Row],[Código]],Productos[],2,FALSE))</f>
        <v/>
      </c>
      <c r="D7204" t="str">
        <f>IF(ISBLANK(Ventas[[#This Row],[Código]]),"",VLOOKUP(Ventas[[#This Row],[Código]],Productos[],3,FALSE))</f>
        <v/>
      </c>
      <c r="E7204" s="22"/>
      <c r="F7204" s="1" t="str">
        <f>IF(ISBLANK(Ventas[[#This Row],[Código]]),"",VLOOKUP(Ventas[[#This Row],[Código]],Productos[],4,FALSE))</f>
        <v/>
      </c>
      <c r="G7204" s="1" t="str">
        <f>IF(ISBLANK(Ventas[[#This Row],[Código]]),"",VLOOKUP(Ventas[[#This Row],[Código]],Productos[],5,FALSE))</f>
        <v/>
      </c>
      <c r="H7204" s="23" t="str">
        <f>IF(ISBLANK(Ventas[[#This Row],[Código]]),"",Ventas[[#This Row],[Precio Unitario]]*Ventas[[#This Row],[Cantidad]])</f>
        <v/>
      </c>
      <c r="I7204" s="1" t="str">
        <f>IF(ISBLANK(Ventas[[#This Row],[Código]]),"",SUM(Ventas[[#This Row],[Monto]],I7203))</f>
        <v/>
      </c>
    </row>
    <row r="7205" spans="3:9" x14ac:dyDescent="0.25">
      <c r="C7205" t="str">
        <f>IF(ISBLANK(Ventas[[#This Row],[Código]]),"",VLOOKUP(Ventas[[#This Row],[Código]],Productos[],2,FALSE))</f>
        <v/>
      </c>
      <c r="D7205" t="str">
        <f>IF(ISBLANK(Ventas[[#This Row],[Código]]),"",VLOOKUP(Ventas[[#This Row],[Código]],Productos[],3,FALSE))</f>
        <v/>
      </c>
      <c r="E7205" s="22"/>
      <c r="F7205" s="1" t="str">
        <f>IF(ISBLANK(Ventas[[#This Row],[Código]]),"",VLOOKUP(Ventas[[#This Row],[Código]],Productos[],4,FALSE))</f>
        <v/>
      </c>
      <c r="G7205" s="1" t="str">
        <f>IF(ISBLANK(Ventas[[#This Row],[Código]]),"",VLOOKUP(Ventas[[#This Row],[Código]],Productos[],5,FALSE))</f>
        <v/>
      </c>
      <c r="H7205" s="23" t="str">
        <f>IF(ISBLANK(Ventas[[#This Row],[Código]]),"",Ventas[[#This Row],[Precio Unitario]]*Ventas[[#This Row],[Cantidad]])</f>
        <v/>
      </c>
      <c r="I7205" s="1" t="str">
        <f>IF(ISBLANK(Ventas[[#This Row],[Código]]),"",SUM(Ventas[[#This Row],[Monto]],I7204))</f>
        <v/>
      </c>
    </row>
    <row r="7206" spans="3:9" x14ac:dyDescent="0.25">
      <c r="C7206" t="str">
        <f>IF(ISBLANK(Ventas[[#This Row],[Código]]),"",VLOOKUP(Ventas[[#This Row],[Código]],Productos[],2,FALSE))</f>
        <v/>
      </c>
      <c r="D7206" t="str">
        <f>IF(ISBLANK(Ventas[[#This Row],[Código]]),"",VLOOKUP(Ventas[[#This Row],[Código]],Productos[],3,FALSE))</f>
        <v/>
      </c>
      <c r="E7206" s="22"/>
      <c r="F7206" s="1" t="str">
        <f>IF(ISBLANK(Ventas[[#This Row],[Código]]),"",VLOOKUP(Ventas[[#This Row],[Código]],Productos[],4,FALSE))</f>
        <v/>
      </c>
      <c r="G7206" s="1" t="str">
        <f>IF(ISBLANK(Ventas[[#This Row],[Código]]),"",VLOOKUP(Ventas[[#This Row],[Código]],Productos[],5,FALSE))</f>
        <v/>
      </c>
      <c r="H7206" s="23" t="str">
        <f>IF(ISBLANK(Ventas[[#This Row],[Código]]),"",Ventas[[#This Row],[Precio Unitario]]*Ventas[[#This Row],[Cantidad]])</f>
        <v/>
      </c>
      <c r="I7206" s="1" t="str">
        <f>IF(ISBLANK(Ventas[[#This Row],[Código]]),"",SUM(Ventas[[#This Row],[Monto]],I7205))</f>
        <v/>
      </c>
    </row>
    <row r="7207" spans="3:9" x14ac:dyDescent="0.25">
      <c r="C7207" t="str">
        <f>IF(ISBLANK(Ventas[[#This Row],[Código]]),"",VLOOKUP(Ventas[[#This Row],[Código]],Productos[],2,FALSE))</f>
        <v/>
      </c>
      <c r="D7207" t="str">
        <f>IF(ISBLANK(Ventas[[#This Row],[Código]]),"",VLOOKUP(Ventas[[#This Row],[Código]],Productos[],3,FALSE))</f>
        <v/>
      </c>
      <c r="E7207" s="22"/>
      <c r="F7207" s="1" t="str">
        <f>IF(ISBLANK(Ventas[[#This Row],[Código]]),"",VLOOKUP(Ventas[[#This Row],[Código]],Productos[],4,FALSE))</f>
        <v/>
      </c>
      <c r="G7207" s="1" t="str">
        <f>IF(ISBLANK(Ventas[[#This Row],[Código]]),"",VLOOKUP(Ventas[[#This Row],[Código]],Productos[],5,FALSE))</f>
        <v/>
      </c>
      <c r="H7207" s="23" t="str">
        <f>IF(ISBLANK(Ventas[[#This Row],[Código]]),"",Ventas[[#This Row],[Precio Unitario]]*Ventas[[#This Row],[Cantidad]])</f>
        <v/>
      </c>
      <c r="I7207" s="1" t="str">
        <f>IF(ISBLANK(Ventas[[#This Row],[Código]]),"",SUM(Ventas[[#This Row],[Monto]],I7206))</f>
        <v/>
      </c>
    </row>
    <row r="7208" spans="3:9" x14ac:dyDescent="0.25">
      <c r="C7208" t="str">
        <f>IF(ISBLANK(Ventas[[#This Row],[Código]]),"",VLOOKUP(Ventas[[#This Row],[Código]],Productos[],2,FALSE))</f>
        <v/>
      </c>
      <c r="D7208" t="str">
        <f>IF(ISBLANK(Ventas[[#This Row],[Código]]),"",VLOOKUP(Ventas[[#This Row],[Código]],Productos[],3,FALSE))</f>
        <v/>
      </c>
      <c r="E7208" s="22"/>
      <c r="F7208" s="1" t="str">
        <f>IF(ISBLANK(Ventas[[#This Row],[Código]]),"",VLOOKUP(Ventas[[#This Row],[Código]],Productos[],4,FALSE))</f>
        <v/>
      </c>
      <c r="G7208" s="1" t="str">
        <f>IF(ISBLANK(Ventas[[#This Row],[Código]]),"",VLOOKUP(Ventas[[#This Row],[Código]],Productos[],5,FALSE))</f>
        <v/>
      </c>
      <c r="H7208" s="23" t="str">
        <f>IF(ISBLANK(Ventas[[#This Row],[Código]]),"",Ventas[[#This Row],[Precio Unitario]]*Ventas[[#This Row],[Cantidad]])</f>
        <v/>
      </c>
      <c r="I7208" s="1" t="str">
        <f>IF(ISBLANK(Ventas[[#This Row],[Código]]),"",SUM(Ventas[[#This Row],[Monto]],I7207))</f>
        <v/>
      </c>
    </row>
    <row r="7209" spans="3:9" x14ac:dyDescent="0.25">
      <c r="C7209" t="str">
        <f>IF(ISBLANK(Ventas[[#This Row],[Código]]),"",VLOOKUP(Ventas[[#This Row],[Código]],Productos[],2,FALSE))</f>
        <v/>
      </c>
      <c r="D7209" t="str">
        <f>IF(ISBLANK(Ventas[[#This Row],[Código]]),"",VLOOKUP(Ventas[[#This Row],[Código]],Productos[],3,FALSE))</f>
        <v/>
      </c>
      <c r="E7209" s="22"/>
      <c r="F7209" s="1" t="str">
        <f>IF(ISBLANK(Ventas[[#This Row],[Código]]),"",VLOOKUP(Ventas[[#This Row],[Código]],Productos[],4,FALSE))</f>
        <v/>
      </c>
      <c r="G7209" s="1" t="str">
        <f>IF(ISBLANK(Ventas[[#This Row],[Código]]),"",VLOOKUP(Ventas[[#This Row],[Código]],Productos[],5,FALSE))</f>
        <v/>
      </c>
      <c r="H7209" s="23" t="str">
        <f>IF(ISBLANK(Ventas[[#This Row],[Código]]),"",Ventas[[#This Row],[Precio Unitario]]*Ventas[[#This Row],[Cantidad]])</f>
        <v/>
      </c>
      <c r="I7209" s="1" t="str">
        <f>IF(ISBLANK(Ventas[[#This Row],[Código]]),"",SUM(Ventas[[#This Row],[Monto]],I7208))</f>
        <v/>
      </c>
    </row>
    <row r="7210" spans="3:9" x14ac:dyDescent="0.25">
      <c r="C7210" t="str">
        <f>IF(ISBLANK(Ventas[[#This Row],[Código]]),"",VLOOKUP(Ventas[[#This Row],[Código]],Productos[],2,FALSE))</f>
        <v/>
      </c>
      <c r="D7210" t="str">
        <f>IF(ISBLANK(Ventas[[#This Row],[Código]]),"",VLOOKUP(Ventas[[#This Row],[Código]],Productos[],3,FALSE))</f>
        <v/>
      </c>
      <c r="E7210" s="22"/>
      <c r="F7210" s="1" t="str">
        <f>IF(ISBLANK(Ventas[[#This Row],[Código]]),"",VLOOKUP(Ventas[[#This Row],[Código]],Productos[],4,FALSE))</f>
        <v/>
      </c>
      <c r="G7210" s="1" t="str">
        <f>IF(ISBLANK(Ventas[[#This Row],[Código]]),"",VLOOKUP(Ventas[[#This Row],[Código]],Productos[],5,FALSE))</f>
        <v/>
      </c>
      <c r="H7210" s="23" t="str">
        <f>IF(ISBLANK(Ventas[[#This Row],[Código]]),"",Ventas[[#This Row],[Precio Unitario]]*Ventas[[#This Row],[Cantidad]])</f>
        <v/>
      </c>
      <c r="I7210" s="1" t="str">
        <f>IF(ISBLANK(Ventas[[#This Row],[Código]]),"",SUM(Ventas[[#This Row],[Monto]],I7209))</f>
        <v/>
      </c>
    </row>
    <row r="7211" spans="3:9" x14ac:dyDescent="0.25">
      <c r="C7211" t="str">
        <f>IF(ISBLANK(Ventas[[#This Row],[Código]]),"",VLOOKUP(Ventas[[#This Row],[Código]],Productos[],2,FALSE))</f>
        <v/>
      </c>
      <c r="D7211" t="str">
        <f>IF(ISBLANK(Ventas[[#This Row],[Código]]),"",VLOOKUP(Ventas[[#This Row],[Código]],Productos[],3,FALSE))</f>
        <v/>
      </c>
      <c r="E7211" s="22"/>
      <c r="F7211" s="1" t="str">
        <f>IF(ISBLANK(Ventas[[#This Row],[Código]]),"",VLOOKUP(Ventas[[#This Row],[Código]],Productos[],4,FALSE))</f>
        <v/>
      </c>
      <c r="G7211" s="1" t="str">
        <f>IF(ISBLANK(Ventas[[#This Row],[Código]]),"",VLOOKUP(Ventas[[#This Row],[Código]],Productos[],5,FALSE))</f>
        <v/>
      </c>
      <c r="H7211" s="23" t="str">
        <f>IF(ISBLANK(Ventas[[#This Row],[Código]]),"",Ventas[[#This Row],[Precio Unitario]]*Ventas[[#This Row],[Cantidad]])</f>
        <v/>
      </c>
      <c r="I7211" s="1" t="str">
        <f>IF(ISBLANK(Ventas[[#This Row],[Código]]),"",SUM(Ventas[[#This Row],[Monto]],I7210))</f>
        <v/>
      </c>
    </row>
    <row r="7212" spans="3:9" x14ac:dyDescent="0.25">
      <c r="C7212" t="str">
        <f>IF(ISBLANK(Ventas[[#This Row],[Código]]),"",VLOOKUP(Ventas[[#This Row],[Código]],Productos[],2,FALSE))</f>
        <v/>
      </c>
      <c r="D7212" t="str">
        <f>IF(ISBLANK(Ventas[[#This Row],[Código]]),"",VLOOKUP(Ventas[[#This Row],[Código]],Productos[],3,FALSE))</f>
        <v/>
      </c>
      <c r="E7212" s="22"/>
      <c r="F7212" s="1" t="str">
        <f>IF(ISBLANK(Ventas[[#This Row],[Código]]),"",VLOOKUP(Ventas[[#This Row],[Código]],Productos[],4,FALSE))</f>
        <v/>
      </c>
      <c r="G7212" s="1" t="str">
        <f>IF(ISBLANK(Ventas[[#This Row],[Código]]),"",VLOOKUP(Ventas[[#This Row],[Código]],Productos[],5,FALSE))</f>
        <v/>
      </c>
      <c r="H7212" s="23" t="str">
        <f>IF(ISBLANK(Ventas[[#This Row],[Código]]),"",Ventas[[#This Row],[Precio Unitario]]*Ventas[[#This Row],[Cantidad]])</f>
        <v/>
      </c>
      <c r="I7212" s="1" t="str">
        <f>IF(ISBLANK(Ventas[[#This Row],[Código]]),"",SUM(Ventas[[#This Row],[Monto]],I7211))</f>
        <v/>
      </c>
    </row>
    <row r="7213" spans="3:9" x14ac:dyDescent="0.25">
      <c r="C7213" t="str">
        <f>IF(ISBLANK(Ventas[[#This Row],[Código]]),"",VLOOKUP(Ventas[[#This Row],[Código]],Productos[],2,FALSE))</f>
        <v/>
      </c>
      <c r="D7213" t="str">
        <f>IF(ISBLANK(Ventas[[#This Row],[Código]]),"",VLOOKUP(Ventas[[#This Row],[Código]],Productos[],3,FALSE))</f>
        <v/>
      </c>
      <c r="E7213" s="22"/>
      <c r="F7213" s="1" t="str">
        <f>IF(ISBLANK(Ventas[[#This Row],[Código]]),"",VLOOKUP(Ventas[[#This Row],[Código]],Productos[],4,FALSE))</f>
        <v/>
      </c>
      <c r="G7213" s="1" t="str">
        <f>IF(ISBLANK(Ventas[[#This Row],[Código]]),"",VLOOKUP(Ventas[[#This Row],[Código]],Productos[],5,FALSE))</f>
        <v/>
      </c>
      <c r="H7213" s="23" t="str">
        <f>IF(ISBLANK(Ventas[[#This Row],[Código]]),"",Ventas[[#This Row],[Precio Unitario]]*Ventas[[#This Row],[Cantidad]])</f>
        <v/>
      </c>
      <c r="I7213" s="1" t="str">
        <f>IF(ISBLANK(Ventas[[#This Row],[Código]]),"",SUM(Ventas[[#This Row],[Monto]],I7212))</f>
        <v/>
      </c>
    </row>
    <row r="7214" spans="3:9" x14ac:dyDescent="0.25">
      <c r="C7214" t="str">
        <f>IF(ISBLANK(Ventas[[#This Row],[Código]]),"",VLOOKUP(Ventas[[#This Row],[Código]],Productos[],2,FALSE))</f>
        <v/>
      </c>
      <c r="D7214" t="str">
        <f>IF(ISBLANK(Ventas[[#This Row],[Código]]),"",VLOOKUP(Ventas[[#This Row],[Código]],Productos[],3,FALSE))</f>
        <v/>
      </c>
      <c r="E7214" s="22"/>
      <c r="F7214" s="1" t="str">
        <f>IF(ISBLANK(Ventas[[#This Row],[Código]]),"",VLOOKUP(Ventas[[#This Row],[Código]],Productos[],4,FALSE))</f>
        <v/>
      </c>
      <c r="G7214" s="1" t="str">
        <f>IF(ISBLANK(Ventas[[#This Row],[Código]]),"",VLOOKUP(Ventas[[#This Row],[Código]],Productos[],5,FALSE))</f>
        <v/>
      </c>
      <c r="H7214" s="23" t="str">
        <f>IF(ISBLANK(Ventas[[#This Row],[Código]]),"",Ventas[[#This Row],[Precio Unitario]]*Ventas[[#This Row],[Cantidad]])</f>
        <v/>
      </c>
      <c r="I7214" s="1" t="str">
        <f>IF(ISBLANK(Ventas[[#This Row],[Código]]),"",SUM(Ventas[[#This Row],[Monto]],I7213))</f>
        <v/>
      </c>
    </row>
    <row r="7215" spans="3:9" x14ac:dyDescent="0.25">
      <c r="C7215" t="str">
        <f>IF(ISBLANK(Ventas[[#This Row],[Código]]),"",VLOOKUP(Ventas[[#This Row],[Código]],Productos[],2,FALSE))</f>
        <v/>
      </c>
      <c r="D7215" t="str">
        <f>IF(ISBLANK(Ventas[[#This Row],[Código]]),"",VLOOKUP(Ventas[[#This Row],[Código]],Productos[],3,FALSE))</f>
        <v/>
      </c>
      <c r="E7215" s="22"/>
      <c r="F7215" s="1" t="str">
        <f>IF(ISBLANK(Ventas[[#This Row],[Código]]),"",VLOOKUP(Ventas[[#This Row],[Código]],Productos[],4,FALSE))</f>
        <v/>
      </c>
      <c r="G7215" s="1" t="str">
        <f>IF(ISBLANK(Ventas[[#This Row],[Código]]),"",VLOOKUP(Ventas[[#This Row],[Código]],Productos[],5,FALSE))</f>
        <v/>
      </c>
      <c r="H7215" s="23" t="str">
        <f>IF(ISBLANK(Ventas[[#This Row],[Código]]),"",Ventas[[#This Row],[Precio Unitario]]*Ventas[[#This Row],[Cantidad]])</f>
        <v/>
      </c>
      <c r="I7215" s="1" t="str">
        <f>IF(ISBLANK(Ventas[[#This Row],[Código]]),"",SUM(Ventas[[#This Row],[Monto]],I7214))</f>
        <v/>
      </c>
    </row>
    <row r="7216" spans="3:9" x14ac:dyDescent="0.25">
      <c r="C7216" t="str">
        <f>IF(ISBLANK(Ventas[[#This Row],[Código]]),"",VLOOKUP(Ventas[[#This Row],[Código]],Productos[],2,FALSE))</f>
        <v/>
      </c>
      <c r="D7216" t="str">
        <f>IF(ISBLANK(Ventas[[#This Row],[Código]]),"",VLOOKUP(Ventas[[#This Row],[Código]],Productos[],3,FALSE))</f>
        <v/>
      </c>
      <c r="E7216" s="22"/>
      <c r="F7216" s="1" t="str">
        <f>IF(ISBLANK(Ventas[[#This Row],[Código]]),"",VLOOKUP(Ventas[[#This Row],[Código]],Productos[],4,FALSE))</f>
        <v/>
      </c>
      <c r="G7216" s="1" t="str">
        <f>IF(ISBLANK(Ventas[[#This Row],[Código]]),"",VLOOKUP(Ventas[[#This Row],[Código]],Productos[],5,FALSE))</f>
        <v/>
      </c>
      <c r="H7216" s="23" t="str">
        <f>IF(ISBLANK(Ventas[[#This Row],[Código]]),"",Ventas[[#This Row],[Precio Unitario]]*Ventas[[#This Row],[Cantidad]])</f>
        <v/>
      </c>
      <c r="I7216" s="1" t="str">
        <f>IF(ISBLANK(Ventas[[#This Row],[Código]]),"",SUM(Ventas[[#This Row],[Monto]],I7215))</f>
        <v/>
      </c>
    </row>
    <row r="7217" spans="3:9" x14ac:dyDescent="0.25">
      <c r="C7217" t="str">
        <f>IF(ISBLANK(Ventas[[#This Row],[Código]]),"",VLOOKUP(Ventas[[#This Row],[Código]],Productos[],2,FALSE))</f>
        <v/>
      </c>
      <c r="D7217" t="str">
        <f>IF(ISBLANK(Ventas[[#This Row],[Código]]),"",VLOOKUP(Ventas[[#This Row],[Código]],Productos[],3,FALSE))</f>
        <v/>
      </c>
      <c r="E7217" s="22"/>
      <c r="F7217" s="1" t="str">
        <f>IF(ISBLANK(Ventas[[#This Row],[Código]]),"",VLOOKUP(Ventas[[#This Row],[Código]],Productos[],4,FALSE))</f>
        <v/>
      </c>
      <c r="G7217" s="1" t="str">
        <f>IF(ISBLANK(Ventas[[#This Row],[Código]]),"",VLOOKUP(Ventas[[#This Row],[Código]],Productos[],5,FALSE))</f>
        <v/>
      </c>
      <c r="H7217" s="23" t="str">
        <f>IF(ISBLANK(Ventas[[#This Row],[Código]]),"",Ventas[[#This Row],[Precio Unitario]]*Ventas[[#This Row],[Cantidad]])</f>
        <v/>
      </c>
      <c r="I7217" s="1" t="str">
        <f>IF(ISBLANK(Ventas[[#This Row],[Código]]),"",SUM(Ventas[[#This Row],[Monto]],I7216))</f>
        <v/>
      </c>
    </row>
    <row r="7218" spans="3:9" x14ac:dyDescent="0.25">
      <c r="C7218" t="str">
        <f>IF(ISBLANK(Ventas[[#This Row],[Código]]),"",VLOOKUP(Ventas[[#This Row],[Código]],Productos[],2,FALSE))</f>
        <v/>
      </c>
      <c r="D7218" t="str">
        <f>IF(ISBLANK(Ventas[[#This Row],[Código]]),"",VLOOKUP(Ventas[[#This Row],[Código]],Productos[],3,FALSE))</f>
        <v/>
      </c>
      <c r="E7218" s="22"/>
      <c r="F7218" s="1" t="str">
        <f>IF(ISBLANK(Ventas[[#This Row],[Código]]),"",VLOOKUP(Ventas[[#This Row],[Código]],Productos[],4,FALSE))</f>
        <v/>
      </c>
      <c r="G7218" s="1" t="str">
        <f>IF(ISBLANK(Ventas[[#This Row],[Código]]),"",VLOOKUP(Ventas[[#This Row],[Código]],Productos[],5,FALSE))</f>
        <v/>
      </c>
      <c r="H7218" s="23" t="str">
        <f>IF(ISBLANK(Ventas[[#This Row],[Código]]),"",Ventas[[#This Row],[Precio Unitario]]*Ventas[[#This Row],[Cantidad]])</f>
        <v/>
      </c>
      <c r="I7218" s="1" t="str">
        <f>IF(ISBLANK(Ventas[[#This Row],[Código]]),"",SUM(Ventas[[#This Row],[Monto]],I7217))</f>
        <v/>
      </c>
    </row>
    <row r="7219" spans="3:9" x14ac:dyDescent="0.25">
      <c r="C7219" t="str">
        <f>IF(ISBLANK(Ventas[[#This Row],[Código]]),"",VLOOKUP(Ventas[[#This Row],[Código]],Productos[],2,FALSE))</f>
        <v/>
      </c>
      <c r="D7219" t="str">
        <f>IF(ISBLANK(Ventas[[#This Row],[Código]]),"",VLOOKUP(Ventas[[#This Row],[Código]],Productos[],3,FALSE))</f>
        <v/>
      </c>
      <c r="E7219" s="22"/>
      <c r="F7219" s="1" t="str">
        <f>IF(ISBLANK(Ventas[[#This Row],[Código]]),"",VLOOKUP(Ventas[[#This Row],[Código]],Productos[],4,FALSE))</f>
        <v/>
      </c>
      <c r="G7219" s="1" t="str">
        <f>IF(ISBLANK(Ventas[[#This Row],[Código]]),"",VLOOKUP(Ventas[[#This Row],[Código]],Productos[],5,FALSE))</f>
        <v/>
      </c>
      <c r="H7219" s="23" t="str">
        <f>IF(ISBLANK(Ventas[[#This Row],[Código]]),"",Ventas[[#This Row],[Precio Unitario]]*Ventas[[#This Row],[Cantidad]])</f>
        <v/>
      </c>
      <c r="I7219" s="1" t="str">
        <f>IF(ISBLANK(Ventas[[#This Row],[Código]]),"",SUM(Ventas[[#This Row],[Monto]],I7218))</f>
        <v/>
      </c>
    </row>
    <row r="7220" spans="3:9" x14ac:dyDescent="0.25">
      <c r="C7220" t="str">
        <f>IF(ISBLANK(Ventas[[#This Row],[Código]]),"",VLOOKUP(Ventas[[#This Row],[Código]],Productos[],2,FALSE))</f>
        <v/>
      </c>
      <c r="D7220" t="str">
        <f>IF(ISBLANK(Ventas[[#This Row],[Código]]),"",VLOOKUP(Ventas[[#This Row],[Código]],Productos[],3,FALSE))</f>
        <v/>
      </c>
      <c r="E7220" s="22"/>
      <c r="F7220" s="1" t="str">
        <f>IF(ISBLANK(Ventas[[#This Row],[Código]]),"",VLOOKUP(Ventas[[#This Row],[Código]],Productos[],4,FALSE))</f>
        <v/>
      </c>
      <c r="G7220" s="1" t="str">
        <f>IF(ISBLANK(Ventas[[#This Row],[Código]]),"",VLOOKUP(Ventas[[#This Row],[Código]],Productos[],5,FALSE))</f>
        <v/>
      </c>
      <c r="H7220" s="23" t="str">
        <f>IF(ISBLANK(Ventas[[#This Row],[Código]]),"",Ventas[[#This Row],[Precio Unitario]]*Ventas[[#This Row],[Cantidad]])</f>
        <v/>
      </c>
      <c r="I7220" s="1" t="str">
        <f>IF(ISBLANK(Ventas[[#This Row],[Código]]),"",SUM(Ventas[[#This Row],[Monto]],I7219))</f>
        <v/>
      </c>
    </row>
    <row r="7221" spans="3:9" x14ac:dyDescent="0.25">
      <c r="C7221" t="str">
        <f>IF(ISBLANK(Ventas[[#This Row],[Código]]),"",VLOOKUP(Ventas[[#This Row],[Código]],Productos[],2,FALSE))</f>
        <v/>
      </c>
      <c r="D7221" t="str">
        <f>IF(ISBLANK(Ventas[[#This Row],[Código]]),"",VLOOKUP(Ventas[[#This Row],[Código]],Productos[],3,FALSE))</f>
        <v/>
      </c>
      <c r="E7221" s="22"/>
      <c r="F7221" s="1" t="str">
        <f>IF(ISBLANK(Ventas[[#This Row],[Código]]),"",VLOOKUP(Ventas[[#This Row],[Código]],Productos[],4,FALSE))</f>
        <v/>
      </c>
      <c r="G7221" s="1" t="str">
        <f>IF(ISBLANK(Ventas[[#This Row],[Código]]),"",VLOOKUP(Ventas[[#This Row],[Código]],Productos[],5,FALSE))</f>
        <v/>
      </c>
      <c r="H7221" s="23" t="str">
        <f>IF(ISBLANK(Ventas[[#This Row],[Código]]),"",Ventas[[#This Row],[Precio Unitario]]*Ventas[[#This Row],[Cantidad]])</f>
        <v/>
      </c>
      <c r="I7221" s="1" t="str">
        <f>IF(ISBLANK(Ventas[[#This Row],[Código]]),"",SUM(Ventas[[#This Row],[Monto]],I7220))</f>
        <v/>
      </c>
    </row>
    <row r="7222" spans="3:9" x14ac:dyDescent="0.25">
      <c r="C7222" t="str">
        <f>IF(ISBLANK(Ventas[[#This Row],[Código]]),"",VLOOKUP(Ventas[[#This Row],[Código]],Productos[],2,FALSE))</f>
        <v/>
      </c>
      <c r="D7222" t="str">
        <f>IF(ISBLANK(Ventas[[#This Row],[Código]]),"",VLOOKUP(Ventas[[#This Row],[Código]],Productos[],3,FALSE))</f>
        <v/>
      </c>
      <c r="E7222" s="22"/>
      <c r="F7222" s="1" t="str">
        <f>IF(ISBLANK(Ventas[[#This Row],[Código]]),"",VLOOKUP(Ventas[[#This Row],[Código]],Productos[],4,FALSE))</f>
        <v/>
      </c>
      <c r="G7222" s="1" t="str">
        <f>IF(ISBLANK(Ventas[[#This Row],[Código]]),"",VLOOKUP(Ventas[[#This Row],[Código]],Productos[],5,FALSE))</f>
        <v/>
      </c>
      <c r="H7222" s="23" t="str">
        <f>IF(ISBLANK(Ventas[[#This Row],[Código]]),"",Ventas[[#This Row],[Precio Unitario]]*Ventas[[#This Row],[Cantidad]])</f>
        <v/>
      </c>
      <c r="I7222" s="1" t="str">
        <f>IF(ISBLANK(Ventas[[#This Row],[Código]]),"",SUM(Ventas[[#This Row],[Monto]],I7221))</f>
        <v/>
      </c>
    </row>
    <row r="7223" spans="3:9" x14ac:dyDescent="0.25">
      <c r="C7223" t="str">
        <f>IF(ISBLANK(Ventas[[#This Row],[Código]]),"",VLOOKUP(Ventas[[#This Row],[Código]],Productos[],2,FALSE))</f>
        <v/>
      </c>
      <c r="D7223" t="str">
        <f>IF(ISBLANK(Ventas[[#This Row],[Código]]),"",VLOOKUP(Ventas[[#This Row],[Código]],Productos[],3,FALSE))</f>
        <v/>
      </c>
      <c r="E7223" s="22"/>
      <c r="F7223" s="1" t="str">
        <f>IF(ISBLANK(Ventas[[#This Row],[Código]]),"",VLOOKUP(Ventas[[#This Row],[Código]],Productos[],4,FALSE))</f>
        <v/>
      </c>
      <c r="G7223" s="1" t="str">
        <f>IF(ISBLANK(Ventas[[#This Row],[Código]]),"",VLOOKUP(Ventas[[#This Row],[Código]],Productos[],5,FALSE))</f>
        <v/>
      </c>
      <c r="H7223" s="23" t="str">
        <f>IF(ISBLANK(Ventas[[#This Row],[Código]]),"",Ventas[[#This Row],[Precio Unitario]]*Ventas[[#This Row],[Cantidad]])</f>
        <v/>
      </c>
      <c r="I7223" s="1" t="str">
        <f>IF(ISBLANK(Ventas[[#This Row],[Código]]),"",SUM(Ventas[[#This Row],[Monto]],I7222))</f>
        <v/>
      </c>
    </row>
    <row r="7224" spans="3:9" x14ac:dyDescent="0.25">
      <c r="C7224" t="str">
        <f>IF(ISBLANK(Ventas[[#This Row],[Código]]),"",VLOOKUP(Ventas[[#This Row],[Código]],Productos[],2,FALSE))</f>
        <v/>
      </c>
      <c r="D7224" t="str">
        <f>IF(ISBLANK(Ventas[[#This Row],[Código]]),"",VLOOKUP(Ventas[[#This Row],[Código]],Productos[],3,FALSE))</f>
        <v/>
      </c>
      <c r="E7224" s="22"/>
      <c r="F7224" s="1" t="str">
        <f>IF(ISBLANK(Ventas[[#This Row],[Código]]),"",VLOOKUP(Ventas[[#This Row],[Código]],Productos[],4,FALSE))</f>
        <v/>
      </c>
      <c r="G7224" s="1" t="str">
        <f>IF(ISBLANK(Ventas[[#This Row],[Código]]),"",VLOOKUP(Ventas[[#This Row],[Código]],Productos[],5,FALSE))</f>
        <v/>
      </c>
      <c r="H7224" s="23" t="str">
        <f>IF(ISBLANK(Ventas[[#This Row],[Código]]),"",Ventas[[#This Row],[Precio Unitario]]*Ventas[[#This Row],[Cantidad]])</f>
        <v/>
      </c>
      <c r="I7224" s="1" t="str">
        <f>IF(ISBLANK(Ventas[[#This Row],[Código]]),"",SUM(Ventas[[#This Row],[Monto]],I7223))</f>
        <v/>
      </c>
    </row>
    <row r="7225" spans="3:9" x14ac:dyDescent="0.25">
      <c r="C7225" t="str">
        <f>IF(ISBLANK(Ventas[[#This Row],[Código]]),"",VLOOKUP(Ventas[[#This Row],[Código]],Productos[],2,FALSE))</f>
        <v/>
      </c>
      <c r="D7225" t="str">
        <f>IF(ISBLANK(Ventas[[#This Row],[Código]]),"",VLOOKUP(Ventas[[#This Row],[Código]],Productos[],3,FALSE))</f>
        <v/>
      </c>
      <c r="E7225" s="22"/>
      <c r="F7225" s="1" t="str">
        <f>IF(ISBLANK(Ventas[[#This Row],[Código]]),"",VLOOKUP(Ventas[[#This Row],[Código]],Productos[],4,FALSE))</f>
        <v/>
      </c>
      <c r="G7225" s="1" t="str">
        <f>IF(ISBLANK(Ventas[[#This Row],[Código]]),"",VLOOKUP(Ventas[[#This Row],[Código]],Productos[],5,FALSE))</f>
        <v/>
      </c>
      <c r="H7225" s="23" t="str">
        <f>IF(ISBLANK(Ventas[[#This Row],[Código]]),"",Ventas[[#This Row],[Precio Unitario]]*Ventas[[#This Row],[Cantidad]])</f>
        <v/>
      </c>
      <c r="I7225" s="1" t="str">
        <f>IF(ISBLANK(Ventas[[#This Row],[Código]]),"",SUM(Ventas[[#This Row],[Monto]],I7224))</f>
        <v/>
      </c>
    </row>
    <row r="7226" spans="3:9" x14ac:dyDescent="0.25">
      <c r="C7226" t="str">
        <f>IF(ISBLANK(Ventas[[#This Row],[Código]]),"",VLOOKUP(Ventas[[#This Row],[Código]],Productos[],2,FALSE))</f>
        <v/>
      </c>
      <c r="D7226" t="str">
        <f>IF(ISBLANK(Ventas[[#This Row],[Código]]),"",VLOOKUP(Ventas[[#This Row],[Código]],Productos[],3,FALSE))</f>
        <v/>
      </c>
      <c r="E7226" s="22"/>
      <c r="F7226" s="1" t="str">
        <f>IF(ISBLANK(Ventas[[#This Row],[Código]]),"",VLOOKUP(Ventas[[#This Row],[Código]],Productos[],4,FALSE))</f>
        <v/>
      </c>
      <c r="G7226" s="1" t="str">
        <f>IF(ISBLANK(Ventas[[#This Row],[Código]]),"",VLOOKUP(Ventas[[#This Row],[Código]],Productos[],5,FALSE))</f>
        <v/>
      </c>
      <c r="H7226" s="23" t="str">
        <f>IF(ISBLANK(Ventas[[#This Row],[Código]]),"",Ventas[[#This Row],[Precio Unitario]]*Ventas[[#This Row],[Cantidad]])</f>
        <v/>
      </c>
      <c r="I7226" s="1" t="str">
        <f>IF(ISBLANK(Ventas[[#This Row],[Código]]),"",SUM(Ventas[[#This Row],[Monto]],I7225))</f>
        <v/>
      </c>
    </row>
    <row r="7227" spans="3:9" x14ac:dyDescent="0.25">
      <c r="C7227" t="str">
        <f>IF(ISBLANK(Ventas[[#This Row],[Código]]),"",VLOOKUP(Ventas[[#This Row],[Código]],Productos[],2,FALSE))</f>
        <v/>
      </c>
      <c r="D7227" t="str">
        <f>IF(ISBLANK(Ventas[[#This Row],[Código]]),"",VLOOKUP(Ventas[[#This Row],[Código]],Productos[],3,FALSE))</f>
        <v/>
      </c>
      <c r="E7227" s="22"/>
      <c r="F7227" s="1" t="str">
        <f>IF(ISBLANK(Ventas[[#This Row],[Código]]),"",VLOOKUP(Ventas[[#This Row],[Código]],Productos[],4,FALSE))</f>
        <v/>
      </c>
      <c r="G7227" s="1" t="str">
        <f>IF(ISBLANK(Ventas[[#This Row],[Código]]),"",VLOOKUP(Ventas[[#This Row],[Código]],Productos[],5,FALSE))</f>
        <v/>
      </c>
      <c r="H7227" s="23" t="str">
        <f>IF(ISBLANK(Ventas[[#This Row],[Código]]),"",Ventas[[#This Row],[Precio Unitario]]*Ventas[[#This Row],[Cantidad]])</f>
        <v/>
      </c>
      <c r="I7227" s="1" t="str">
        <f>IF(ISBLANK(Ventas[[#This Row],[Código]]),"",SUM(Ventas[[#This Row],[Monto]],I7226))</f>
        <v/>
      </c>
    </row>
    <row r="7228" spans="3:9" x14ac:dyDescent="0.25">
      <c r="C7228" t="str">
        <f>IF(ISBLANK(Ventas[[#This Row],[Código]]),"",VLOOKUP(Ventas[[#This Row],[Código]],Productos[],2,FALSE))</f>
        <v/>
      </c>
      <c r="D7228" t="str">
        <f>IF(ISBLANK(Ventas[[#This Row],[Código]]),"",VLOOKUP(Ventas[[#This Row],[Código]],Productos[],3,FALSE))</f>
        <v/>
      </c>
      <c r="E7228" s="22"/>
      <c r="F7228" s="1" t="str">
        <f>IF(ISBLANK(Ventas[[#This Row],[Código]]),"",VLOOKUP(Ventas[[#This Row],[Código]],Productos[],4,FALSE))</f>
        <v/>
      </c>
      <c r="G7228" s="1" t="str">
        <f>IF(ISBLANK(Ventas[[#This Row],[Código]]),"",VLOOKUP(Ventas[[#This Row],[Código]],Productos[],5,FALSE))</f>
        <v/>
      </c>
      <c r="H7228" s="23" t="str">
        <f>IF(ISBLANK(Ventas[[#This Row],[Código]]),"",Ventas[[#This Row],[Precio Unitario]]*Ventas[[#This Row],[Cantidad]])</f>
        <v/>
      </c>
      <c r="I7228" s="1" t="str">
        <f>IF(ISBLANK(Ventas[[#This Row],[Código]]),"",SUM(Ventas[[#This Row],[Monto]],I7227))</f>
        <v/>
      </c>
    </row>
    <row r="7229" spans="3:9" x14ac:dyDescent="0.25">
      <c r="C7229" t="str">
        <f>IF(ISBLANK(Ventas[[#This Row],[Código]]),"",VLOOKUP(Ventas[[#This Row],[Código]],Productos[],2,FALSE))</f>
        <v/>
      </c>
      <c r="D7229" t="str">
        <f>IF(ISBLANK(Ventas[[#This Row],[Código]]),"",VLOOKUP(Ventas[[#This Row],[Código]],Productos[],3,FALSE))</f>
        <v/>
      </c>
      <c r="E7229" s="22"/>
      <c r="F7229" s="1" t="str">
        <f>IF(ISBLANK(Ventas[[#This Row],[Código]]),"",VLOOKUP(Ventas[[#This Row],[Código]],Productos[],4,FALSE))</f>
        <v/>
      </c>
      <c r="G7229" s="1" t="str">
        <f>IF(ISBLANK(Ventas[[#This Row],[Código]]),"",VLOOKUP(Ventas[[#This Row],[Código]],Productos[],5,FALSE))</f>
        <v/>
      </c>
      <c r="H7229" s="23" t="str">
        <f>IF(ISBLANK(Ventas[[#This Row],[Código]]),"",Ventas[[#This Row],[Precio Unitario]]*Ventas[[#This Row],[Cantidad]])</f>
        <v/>
      </c>
      <c r="I7229" s="1" t="str">
        <f>IF(ISBLANK(Ventas[[#This Row],[Código]]),"",SUM(Ventas[[#This Row],[Monto]],I7228))</f>
        <v/>
      </c>
    </row>
    <row r="7230" spans="3:9" x14ac:dyDescent="0.25">
      <c r="C7230" t="str">
        <f>IF(ISBLANK(Ventas[[#This Row],[Código]]),"",VLOOKUP(Ventas[[#This Row],[Código]],Productos[],2,FALSE))</f>
        <v/>
      </c>
      <c r="D7230" t="str">
        <f>IF(ISBLANK(Ventas[[#This Row],[Código]]),"",VLOOKUP(Ventas[[#This Row],[Código]],Productos[],3,FALSE))</f>
        <v/>
      </c>
      <c r="E7230" s="22"/>
      <c r="F7230" s="1" t="str">
        <f>IF(ISBLANK(Ventas[[#This Row],[Código]]),"",VLOOKUP(Ventas[[#This Row],[Código]],Productos[],4,FALSE))</f>
        <v/>
      </c>
      <c r="G7230" s="1" t="str">
        <f>IF(ISBLANK(Ventas[[#This Row],[Código]]),"",VLOOKUP(Ventas[[#This Row],[Código]],Productos[],5,FALSE))</f>
        <v/>
      </c>
      <c r="H7230" s="23" t="str">
        <f>IF(ISBLANK(Ventas[[#This Row],[Código]]),"",Ventas[[#This Row],[Precio Unitario]]*Ventas[[#This Row],[Cantidad]])</f>
        <v/>
      </c>
      <c r="I7230" s="1" t="str">
        <f>IF(ISBLANK(Ventas[[#This Row],[Código]]),"",SUM(Ventas[[#This Row],[Monto]],I7229))</f>
        <v/>
      </c>
    </row>
    <row r="7231" spans="3:9" x14ac:dyDescent="0.25">
      <c r="C7231" t="str">
        <f>IF(ISBLANK(Ventas[[#This Row],[Código]]),"",VLOOKUP(Ventas[[#This Row],[Código]],Productos[],2,FALSE))</f>
        <v/>
      </c>
      <c r="D7231" t="str">
        <f>IF(ISBLANK(Ventas[[#This Row],[Código]]),"",VLOOKUP(Ventas[[#This Row],[Código]],Productos[],3,FALSE))</f>
        <v/>
      </c>
      <c r="E7231" s="22"/>
      <c r="F7231" s="1" t="str">
        <f>IF(ISBLANK(Ventas[[#This Row],[Código]]),"",VLOOKUP(Ventas[[#This Row],[Código]],Productos[],4,FALSE))</f>
        <v/>
      </c>
      <c r="G7231" s="1" t="str">
        <f>IF(ISBLANK(Ventas[[#This Row],[Código]]),"",VLOOKUP(Ventas[[#This Row],[Código]],Productos[],5,FALSE))</f>
        <v/>
      </c>
      <c r="H7231" s="23" t="str">
        <f>IF(ISBLANK(Ventas[[#This Row],[Código]]),"",Ventas[[#This Row],[Precio Unitario]]*Ventas[[#This Row],[Cantidad]])</f>
        <v/>
      </c>
      <c r="I7231" s="1" t="str">
        <f>IF(ISBLANK(Ventas[[#This Row],[Código]]),"",SUM(Ventas[[#This Row],[Monto]],I7230))</f>
        <v/>
      </c>
    </row>
    <row r="7232" spans="3:9" x14ac:dyDescent="0.25">
      <c r="C7232" t="str">
        <f>IF(ISBLANK(Ventas[[#This Row],[Código]]),"",VLOOKUP(Ventas[[#This Row],[Código]],Productos[],2,FALSE))</f>
        <v/>
      </c>
      <c r="D7232" t="str">
        <f>IF(ISBLANK(Ventas[[#This Row],[Código]]),"",VLOOKUP(Ventas[[#This Row],[Código]],Productos[],3,FALSE))</f>
        <v/>
      </c>
      <c r="E7232" s="22"/>
      <c r="F7232" s="1" t="str">
        <f>IF(ISBLANK(Ventas[[#This Row],[Código]]),"",VLOOKUP(Ventas[[#This Row],[Código]],Productos[],4,FALSE))</f>
        <v/>
      </c>
      <c r="G7232" s="1" t="str">
        <f>IF(ISBLANK(Ventas[[#This Row],[Código]]),"",VLOOKUP(Ventas[[#This Row],[Código]],Productos[],5,FALSE))</f>
        <v/>
      </c>
      <c r="H7232" s="23" t="str">
        <f>IF(ISBLANK(Ventas[[#This Row],[Código]]),"",Ventas[[#This Row],[Precio Unitario]]*Ventas[[#This Row],[Cantidad]])</f>
        <v/>
      </c>
      <c r="I7232" s="1" t="str">
        <f>IF(ISBLANK(Ventas[[#This Row],[Código]]),"",SUM(Ventas[[#This Row],[Monto]],I7231))</f>
        <v/>
      </c>
    </row>
    <row r="7233" spans="3:9" x14ac:dyDescent="0.25">
      <c r="C7233" t="str">
        <f>IF(ISBLANK(Ventas[[#This Row],[Código]]),"",VLOOKUP(Ventas[[#This Row],[Código]],Productos[],2,FALSE))</f>
        <v/>
      </c>
      <c r="D7233" t="str">
        <f>IF(ISBLANK(Ventas[[#This Row],[Código]]),"",VLOOKUP(Ventas[[#This Row],[Código]],Productos[],3,FALSE))</f>
        <v/>
      </c>
      <c r="E7233" s="22"/>
      <c r="F7233" s="1" t="str">
        <f>IF(ISBLANK(Ventas[[#This Row],[Código]]),"",VLOOKUP(Ventas[[#This Row],[Código]],Productos[],4,FALSE))</f>
        <v/>
      </c>
      <c r="G7233" s="1" t="str">
        <f>IF(ISBLANK(Ventas[[#This Row],[Código]]),"",VLOOKUP(Ventas[[#This Row],[Código]],Productos[],5,FALSE))</f>
        <v/>
      </c>
      <c r="H7233" s="23" t="str">
        <f>IF(ISBLANK(Ventas[[#This Row],[Código]]),"",Ventas[[#This Row],[Precio Unitario]]*Ventas[[#This Row],[Cantidad]])</f>
        <v/>
      </c>
      <c r="I7233" s="1" t="str">
        <f>IF(ISBLANK(Ventas[[#This Row],[Código]]),"",SUM(Ventas[[#This Row],[Monto]],I7232))</f>
        <v/>
      </c>
    </row>
    <row r="7234" spans="3:9" x14ac:dyDescent="0.25">
      <c r="C7234" t="str">
        <f>IF(ISBLANK(Ventas[[#This Row],[Código]]),"",VLOOKUP(Ventas[[#This Row],[Código]],Productos[],2,FALSE))</f>
        <v/>
      </c>
      <c r="D7234" t="str">
        <f>IF(ISBLANK(Ventas[[#This Row],[Código]]),"",VLOOKUP(Ventas[[#This Row],[Código]],Productos[],3,FALSE))</f>
        <v/>
      </c>
      <c r="E7234" s="22"/>
      <c r="F7234" s="1" t="str">
        <f>IF(ISBLANK(Ventas[[#This Row],[Código]]),"",VLOOKUP(Ventas[[#This Row],[Código]],Productos[],4,FALSE))</f>
        <v/>
      </c>
      <c r="G7234" s="1" t="str">
        <f>IF(ISBLANK(Ventas[[#This Row],[Código]]),"",VLOOKUP(Ventas[[#This Row],[Código]],Productos[],5,FALSE))</f>
        <v/>
      </c>
      <c r="H7234" s="23" t="str">
        <f>IF(ISBLANK(Ventas[[#This Row],[Código]]),"",Ventas[[#This Row],[Precio Unitario]]*Ventas[[#This Row],[Cantidad]])</f>
        <v/>
      </c>
      <c r="I7234" s="1" t="str">
        <f>IF(ISBLANK(Ventas[[#This Row],[Código]]),"",SUM(Ventas[[#This Row],[Monto]],I7233))</f>
        <v/>
      </c>
    </row>
    <row r="7235" spans="3:9" x14ac:dyDescent="0.25">
      <c r="C7235" t="str">
        <f>IF(ISBLANK(Ventas[[#This Row],[Código]]),"",VLOOKUP(Ventas[[#This Row],[Código]],Productos[],2,FALSE))</f>
        <v/>
      </c>
      <c r="D7235" t="str">
        <f>IF(ISBLANK(Ventas[[#This Row],[Código]]),"",VLOOKUP(Ventas[[#This Row],[Código]],Productos[],3,FALSE))</f>
        <v/>
      </c>
      <c r="E7235" s="22"/>
      <c r="F7235" s="1" t="str">
        <f>IF(ISBLANK(Ventas[[#This Row],[Código]]),"",VLOOKUP(Ventas[[#This Row],[Código]],Productos[],4,FALSE))</f>
        <v/>
      </c>
      <c r="G7235" s="1" t="str">
        <f>IF(ISBLANK(Ventas[[#This Row],[Código]]),"",VLOOKUP(Ventas[[#This Row],[Código]],Productos[],5,FALSE))</f>
        <v/>
      </c>
      <c r="H7235" s="23" t="str">
        <f>IF(ISBLANK(Ventas[[#This Row],[Código]]),"",Ventas[[#This Row],[Precio Unitario]]*Ventas[[#This Row],[Cantidad]])</f>
        <v/>
      </c>
      <c r="I7235" s="1" t="str">
        <f>IF(ISBLANK(Ventas[[#This Row],[Código]]),"",SUM(Ventas[[#This Row],[Monto]],I7234))</f>
        <v/>
      </c>
    </row>
    <row r="7236" spans="3:9" x14ac:dyDescent="0.25">
      <c r="C7236" t="str">
        <f>IF(ISBLANK(Ventas[[#This Row],[Código]]),"",VLOOKUP(Ventas[[#This Row],[Código]],Productos[],2,FALSE))</f>
        <v/>
      </c>
      <c r="D7236" t="str">
        <f>IF(ISBLANK(Ventas[[#This Row],[Código]]),"",VLOOKUP(Ventas[[#This Row],[Código]],Productos[],3,FALSE))</f>
        <v/>
      </c>
      <c r="E7236" s="22"/>
      <c r="F7236" s="1" t="str">
        <f>IF(ISBLANK(Ventas[[#This Row],[Código]]),"",VLOOKUP(Ventas[[#This Row],[Código]],Productos[],4,FALSE))</f>
        <v/>
      </c>
      <c r="G7236" s="1" t="str">
        <f>IF(ISBLANK(Ventas[[#This Row],[Código]]),"",VLOOKUP(Ventas[[#This Row],[Código]],Productos[],5,FALSE))</f>
        <v/>
      </c>
      <c r="H7236" s="23" t="str">
        <f>IF(ISBLANK(Ventas[[#This Row],[Código]]),"",Ventas[[#This Row],[Precio Unitario]]*Ventas[[#This Row],[Cantidad]])</f>
        <v/>
      </c>
      <c r="I7236" s="1" t="str">
        <f>IF(ISBLANK(Ventas[[#This Row],[Código]]),"",SUM(Ventas[[#This Row],[Monto]],I7235))</f>
        <v/>
      </c>
    </row>
    <row r="7237" spans="3:9" x14ac:dyDescent="0.25">
      <c r="C7237" t="str">
        <f>IF(ISBLANK(Ventas[[#This Row],[Código]]),"",VLOOKUP(Ventas[[#This Row],[Código]],Productos[],2,FALSE))</f>
        <v/>
      </c>
      <c r="D7237" t="str">
        <f>IF(ISBLANK(Ventas[[#This Row],[Código]]),"",VLOOKUP(Ventas[[#This Row],[Código]],Productos[],3,FALSE))</f>
        <v/>
      </c>
      <c r="E7237" s="22"/>
      <c r="F7237" s="1" t="str">
        <f>IF(ISBLANK(Ventas[[#This Row],[Código]]),"",VLOOKUP(Ventas[[#This Row],[Código]],Productos[],4,FALSE))</f>
        <v/>
      </c>
      <c r="G7237" s="1" t="str">
        <f>IF(ISBLANK(Ventas[[#This Row],[Código]]),"",VLOOKUP(Ventas[[#This Row],[Código]],Productos[],5,FALSE))</f>
        <v/>
      </c>
      <c r="H7237" s="23" t="str">
        <f>IF(ISBLANK(Ventas[[#This Row],[Código]]),"",Ventas[[#This Row],[Precio Unitario]]*Ventas[[#This Row],[Cantidad]])</f>
        <v/>
      </c>
      <c r="I7237" s="1" t="str">
        <f>IF(ISBLANK(Ventas[[#This Row],[Código]]),"",SUM(Ventas[[#This Row],[Monto]],I7236))</f>
        <v/>
      </c>
    </row>
    <row r="7238" spans="3:9" x14ac:dyDescent="0.25">
      <c r="C7238" t="str">
        <f>IF(ISBLANK(Ventas[[#This Row],[Código]]),"",VLOOKUP(Ventas[[#This Row],[Código]],Productos[],2,FALSE))</f>
        <v/>
      </c>
      <c r="D7238" t="str">
        <f>IF(ISBLANK(Ventas[[#This Row],[Código]]),"",VLOOKUP(Ventas[[#This Row],[Código]],Productos[],3,FALSE))</f>
        <v/>
      </c>
      <c r="E7238" s="22"/>
      <c r="F7238" s="1" t="str">
        <f>IF(ISBLANK(Ventas[[#This Row],[Código]]),"",VLOOKUP(Ventas[[#This Row],[Código]],Productos[],4,FALSE))</f>
        <v/>
      </c>
      <c r="G7238" s="1" t="str">
        <f>IF(ISBLANK(Ventas[[#This Row],[Código]]),"",VLOOKUP(Ventas[[#This Row],[Código]],Productos[],5,FALSE))</f>
        <v/>
      </c>
      <c r="H7238" s="23" t="str">
        <f>IF(ISBLANK(Ventas[[#This Row],[Código]]),"",Ventas[[#This Row],[Precio Unitario]]*Ventas[[#This Row],[Cantidad]])</f>
        <v/>
      </c>
      <c r="I7238" s="1" t="str">
        <f>IF(ISBLANK(Ventas[[#This Row],[Código]]),"",SUM(Ventas[[#This Row],[Monto]],I7237))</f>
        <v/>
      </c>
    </row>
    <row r="7239" spans="3:9" x14ac:dyDescent="0.25">
      <c r="C7239" t="str">
        <f>IF(ISBLANK(Ventas[[#This Row],[Código]]),"",VLOOKUP(Ventas[[#This Row],[Código]],Productos[],2,FALSE))</f>
        <v/>
      </c>
      <c r="D7239" t="str">
        <f>IF(ISBLANK(Ventas[[#This Row],[Código]]),"",VLOOKUP(Ventas[[#This Row],[Código]],Productos[],3,FALSE))</f>
        <v/>
      </c>
      <c r="E7239" s="22"/>
      <c r="F7239" s="1" t="str">
        <f>IF(ISBLANK(Ventas[[#This Row],[Código]]),"",VLOOKUP(Ventas[[#This Row],[Código]],Productos[],4,FALSE))</f>
        <v/>
      </c>
      <c r="G7239" s="1" t="str">
        <f>IF(ISBLANK(Ventas[[#This Row],[Código]]),"",VLOOKUP(Ventas[[#This Row],[Código]],Productos[],5,FALSE))</f>
        <v/>
      </c>
      <c r="H7239" s="23" t="str">
        <f>IF(ISBLANK(Ventas[[#This Row],[Código]]),"",Ventas[[#This Row],[Precio Unitario]]*Ventas[[#This Row],[Cantidad]])</f>
        <v/>
      </c>
      <c r="I7239" s="1" t="str">
        <f>IF(ISBLANK(Ventas[[#This Row],[Código]]),"",SUM(Ventas[[#This Row],[Monto]],I7238))</f>
        <v/>
      </c>
    </row>
    <row r="7240" spans="3:9" x14ac:dyDescent="0.25">
      <c r="C7240" t="str">
        <f>IF(ISBLANK(Ventas[[#This Row],[Código]]),"",VLOOKUP(Ventas[[#This Row],[Código]],Productos[],2,FALSE))</f>
        <v/>
      </c>
      <c r="D7240" t="str">
        <f>IF(ISBLANK(Ventas[[#This Row],[Código]]),"",VLOOKUP(Ventas[[#This Row],[Código]],Productos[],3,FALSE))</f>
        <v/>
      </c>
      <c r="E7240" s="22"/>
      <c r="F7240" s="1" t="str">
        <f>IF(ISBLANK(Ventas[[#This Row],[Código]]),"",VLOOKUP(Ventas[[#This Row],[Código]],Productos[],4,FALSE))</f>
        <v/>
      </c>
      <c r="G7240" s="1" t="str">
        <f>IF(ISBLANK(Ventas[[#This Row],[Código]]),"",VLOOKUP(Ventas[[#This Row],[Código]],Productos[],5,FALSE))</f>
        <v/>
      </c>
      <c r="H7240" s="23" t="str">
        <f>IF(ISBLANK(Ventas[[#This Row],[Código]]),"",Ventas[[#This Row],[Precio Unitario]]*Ventas[[#This Row],[Cantidad]])</f>
        <v/>
      </c>
      <c r="I7240" s="1" t="str">
        <f>IF(ISBLANK(Ventas[[#This Row],[Código]]),"",SUM(Ventas[[#This Row],[Monto]],I7239))</f>
        <v/>
      </c>
    </row>
    <row r="7241" spans="3:9" x14ac:dyDescent="0.25">
      <c r="C7241" t="str">
        <f>IF(ISBLANK(Ventas[[#This Row],[Código]]),"",VLOOKUP(Ventas[[#This Row],[Código]],Productos[],2,FALSE))</f>
        <v/>
      </c>
      <c r="D7241" t="str">
        <f>IF(ISBLANK(Ventas[[#This Row],[Código]]),"",VLOOKUP(Ventas[[#This Row],[Código]],Productos[],3,FALSE))</f>
        <v/>
      </c>
      <c r="E7241" s="22"/>
      <c r="F7241" s="1" t="str">
        <f>IF(ISBLANK(Ventas[[#This Row],[Código]]),"",VLOOKUP(Ventas[[#This Row],[Código]],Productos[],4,FALSE))</f>
        <v/>
      </c>
      <c r="G7241" s="1" t="str">
        <f>IF(ISBLANK(Ventas[[#This Row],[Código]]),"",VLOOKUP(Ventas[[#This Row],[Código]],Productos[],5,FALSE))</f>
        <v/>
      </c>
      <c r="H7241" s="23" t="str">
        <f>IF(ISBLANK(Ventas[[#This Row],[Código]]),"",Ventas[[#This Row],[Precio Unitario]]*Ventas[[#This Row],[Cantidad]])</f>
        <v/>
      </c>
      <c r="I7241" s="1" t="str">
        <f>IF(ISBLANK(Ventas[[#This Row],[Código]]),"",SUM(Ventas[[#This Row],[Monto]],I7240))</f>
        <v/>
      </c>
    </row>
    <row r="7242" spans="3:9" x14ac:dyDescent="0.25">
      <c r="C7242" t="str">
        <f>IF(ISBLANK(Ventas[[#This Row],[Código]]),"",VLOOKUP(Ventas[[#This Row],[Código]],Productos[],2,FALSE))</f>
        <v/>
      </c>
      <c r="D7242" t="str">
        <f>IF(ISBLANK(Ventas[[#This Row],[Código]]),"",VLOOKUP(Ventas[[#This Row],[Código]],Productos[],3,FALSE))</f>
        <v/>
      </c>
      <c r="E7242" s="22"/>
      <c r="F7242" s="1" t="str">
        <f>IF(ISBLANK(Ventas[[#This Row],[Código]]),"",VLOOKUP(Ventas[[#This Row],[Código]],Productos[],4,FALSE))</f>
        <v/>
      </c>
      <c r="G7242" s="1" t="str">
        <f>IF(ISBLANK(Ventas[[#This Row],[Código]]),"",VLOOKUP(Ventas[[#This Row],[Código]],Productos[],5,FALSE))</f>
        <v/>
      </c>
      <c r="H7242" s="23" t="str">
        <f>IF(ISBLANK(Ventas[[#This Row],[Código]]),"",Ventas[[#This Row],[Precio Unitario]]*Ventas[[#This Row],[Cantidad]])</f>
        <v/>
      </c>
      <c r="I7242" s="1" t="str">
        <f>IF(ISBLANK(Ventas[[#This Row],[Código]]),"",SUM(Ventas[[#This Row],[Monto]],I7241))</f>
        <v/>
      </c>
    </row>
    <row r="7243" spans="3:9" x14ac:dyDescent="0.25">
      <c r="C7243" t="str">
        <f>IF(ISBLANK(Ventas[[#This Row],[Código]]),"",VLOOKUP(Ventas[[#This Row],[Código]],Productos[],2,FALSE))</f>
        <v/>
      </c>
      <c r="D7243" t="str">
        <f>IF(ISBLANK(Ventas[[#This Row],[Código]]),"",VLOOKUP(Ventas[[#This Row],[Código]],Productos[],3,FALSE))</f>
        <v/>
      </c>
      <c r="E7243" s="22"/>
      <c r="F7243" s="1" t="str">
        <f>IF(ISBLANK(Ventas[[#This Row],[Código]]),"",VLOOKUP(Ventas[[#This Row],[Código]],Productos[],4,FALSE))</f>
        <v/>
      </c>
      <c r="G7243" s="1" t="str">
        <f>IF(ISBLANK(Ventas[[#This Row],[Código]]),"",VLOOKUP(Ventas[[#This Row],[Código]],Productos[],5,FALSE))</f>
        <v/>
      </c>
      <c r="H7243" s="23" t="str">
        <f>IF(ISBLANK(Ventas[[#This Row],[Código]]),"",Ventas[[#This Row],[Precio Unitario]]*Ventas[[#This Row],[Cantidad]])</f>
        <v/>
      </c>
      <c r="I7243" s="1" t="str">
        <f>IF(ISBLANK(Ventas[[#This Row],[Código]]),"",SUM(Ventas[[#This Row],[Monto]],I7242))</f>
        <v/>
      </c>
    </row>
    <row r="7244" spans="3:9" x14ac:dyDescent="0.25">
      <c r="C7244" t="str">
        <f>IF(ISBLANK(Ventas[[#This Row],[Código]]),"",VLOOKUP(Ventas[[#This Row],[Código]],Productos[],2,FALSE))</f>
        <v/>
      </c>
      <c r="D7244" t="str">
        <f>IF(ISBLANK(Ventas[[#This Row],[Código]]),"",VLOOKUP(Ventas[[#This Row],[Código]],Productos[],3,FALSE))</f>
        <v/>
      </c>
      <c r="E7244" s="22"/>
      <c r="F7244" s="1" t="str">
        <f>IF(ISBLANK(Ventas[[#This Row],[Código]]),"",VLOOKUP(Ventas[[#This Row],[Código]],Productos[],4,FALSE))</f>
        <v/>
      </c>
      <c r="G7244" s="1" t="str">
        <f>IF(ISBLANK(Ventas[[#This Row],[Código]]),"",VLOOKUP(Ventas[[#This Row],[Código]],Productos[],5,FALSE))</f>
        <v/>
      </c>
      <c r="H7244" s="23" t="str">
        <f>IF(ISBLANK(Ventas[[#This Row],[Código]]),"",Ventas[[#This Row],[Precio Unitario]]*Ventas[[#This Row],[Cantidad]])</f>
        <v/>
      </c>
      <c r="I7244" s="1" t="str">
        <f>IF(ISBLANK(Ventas[[#This Row],[Código]]),"",SUM(Ventas[[#This Row],[Monto]],I7243))</f>
        <v/>
      </c>
    </row>
    <row r="7245" spans="3:9" x14ac:dyDescent="0.25">
      <c r="C7245" t="str">
        <f>IF(ISBLANK(Ventas[[#This Row],[Código]]),"",VLOOKUP(Ventas[[#This Row],[Código]],Productos[],2,FALSE))</f>
        <v/>
      </c>
      <c r="D7245" t="str">
        <f>IF(ISBLANK(Ventas[[#This Row],[Código]]),"",VLOOKUP(Ventas[[#This Row],[Código]],Productos[],3,FALSE))</f>
        <v/>
      </c>
      <c r="E7245" s="22"/>
      <c r="F7245" s="1" t="str">
        <f>IF(ISBLANK(Ventas[[#This Row],[Código]]),"",VLOOKUP(Ventas[[#This Row],[Código]],Productos[],4,FALSE))</f>
        <v/>
      </c>
      <c r="G7245" s="1" t="str">
        <f>IF(ISBLANK(Ventas[[#This Row],[Código]]),"",VLOOKUP(Ventas[[#This Row],[Código]],Productos[],5,FALSE))</f>
        <v/>
      </c>
      <c r="H7245" s="23" t="str">
        <f>IF(ISBLANK(Ventas[[#This Row],[Código]]),"",Ventas[[#This Row],[Precio Unitario]]*Ventas[[#This Row],[Cantidad]])</f>
        <v/>
      </c>
      <c r="I7245" s="1" t="str">
        <f>IF(ISBLANK(Ventas[[#This Row],[Código]]),"",SUM(Ventas[[#This Row],[Monto]],I7244))</f>
        <v/>
      </c>
    </row>
    <row r="7246" spans="3:9" x14ac:dyDescent="0.25">
      <c r="C7246" t="str">
        <f>IF(ISBLANK(Ventas[[#This Row],[Código]]),"",VLOOKUP(Ventas[[#This Row],[Código]],Productos[],2,FALSE))</f>
        <v/>
      </c>
      <c r="D7246" t="str">
        <f>IF(ISBLANK(Ventas[[#This Row],[Código]]),"",VLOOKUP(Ventas[[#This Row],[Código]],Productos[],3,FALSE))</f>
        <v/>
      </c>
      <c r="E7246" s="22"/>
      <c r="F7246" s="1" t="str">
        <f>IF(ISBLANK(Ventas[[#This Row],[Código]]),"",VLOOKUP(Ventas[[#This Row],[Código]],Productos[],4,FALSE))</f>
        <v/>
      </c>
      <c r="G7246" s="1" t="str">
        <f>IF(ISBLANK(Ventas[[#This Row],[Código]]),"",VLOOKUP(Ventas[[#This Row],[Código]],Productos[],5,FALSE))</f>
        <v/>
      </c>
      <c r="H7246" s="23" t="str">
        <f>IF(ISBLANK(Ventas[[#This Row],[Código]]),"",Ventas[[#This Row],[Precio Unitario]]*Ventas[[#This Row],[Cantidad]])</f>
        <v/>
      </c>
      <c r="I7246" s="1" t="str">
        <f>IF(ISBLANK(Ventas[[#This Row],[Código]]),"",SUM(Ventas[[#This Row],[Monto]],I7245))</f>
        <v/>
      </c>
    </row>
    <row r="7247" spans="3:9" x14ac:dyDescent="0.25">
      <c r="C7247" t="str">
        <f>IF(ISBLANK(Ventas[[#This Row],[Código]]),"",VLOOKUP(Ventas[[#This Row],[Código]],Productos[],2,FALSE))</f>
        <v/>
      </c>
      <c r="D7247" t="str">
        <f>IF(ISBLANK(Ventas[[#This Row],[Código]]),"",VLOOKUP(Ventas[[#This Row],[Código]],Productos[],3,FALSE))</f>
        <v/>
      </c>
      <c r="E7247" s="22"/>
      <c r="F7247" s="1" t="str">
        <f>IF(ISBLANK(Ventas[[#This Row],[Código]]),"",VLOOKUP(Ventas[[#This Row],[Código]],Productos[],4,FALSE))</f>
        <v/>
      </c>
      <c r="G7247" s="1" t="str">
        <f>IF(ISBLANK(Ventas[[#This Row],[Código]]),"",VLOOKUP(Ventas[[#This Row],[Código]],Productos[],5,FALSE))</f>
        <v/>
      </c>
      <c r="H7247" s="23" t="str">
        <f>IF(ISBLANK(Ventas[[#This Row],[Código]]),"",Ventas[[#This Row],[Precio Unitario]]*Ventas[[#This Row],[Cantidad]])</f>
        <v/>
      </c>
      <c r="I7247" s="1" t="str">
        <f>IF(ISBLANK(Ventas[[#This Row],[Código]]),"",SUM(Ventas[[#This Row],[Monto]],I7246))</f>
        <v/>
      </c>
    </row>
    <row r="7248" spans="3:9" x14ac:dyDescent="0.25">
      <c r="C7248" t="str">
        <f>IF(ISBLANK(Ventas[[#This Row],[Código]]),"",VLOOKUP(Ventas[[#This Row],[Código]],Productos[],2,FALSE))</f>
        <v/>
      </c>
      <c r="D7248" t="str">
        <f>IF(ISBLANK(Ventas[[#This Row],[Código]]),"",VLOOKUP(Ventas[[#This Row],[Código]],Productos[],3,FALSE))</f>
        <v/>
      </c>
      <c r="E7248" s="22"/>
      <c r="F7248" s="1" t="str">
        <f>IF(ISBLANK(Ventas[[#This Row],[Código]]),"",VLOOKUP(Ventas[[#This Row],[Código]],Productos[],4,FALSE))</f>
        <v/>
      </c>
      <c r="G7248" s="1" t="str">
        <f>IF(ISBLANK(Ventas[[#This Row],[Código]]),"",VLOOKUP(Ventas[[#This Row],[Código]],Productos[],5,FALSE))</f>
        <v/>
      </c>
      <c r="H7248" s="23" t="str">
        <f>IF(ISBLANK(Ventas[[#This Row],[Código]]),"",Ventas[[#This Row],[Precio Unitario]]*Ventas[[#This Row],[Cantidad]])</f>
        <v/>
      </c>
      <c r="I7248" s="1" t="str">
        <f>IF(ISBLANK(Ventas[[#This Row],[Código]]),"",SUM(Ventas[[#This Row],[Monto]],I7247))</f>
        <v/>
      </c>
    </row>
    <row r="7249" spans="3:9" x14ac:dyDescent="0.25">
      <c r="C7249" t="str">
        <f>IF(ISBLANK(Ventas[[#This Row],[Código]]),"",VLOOKUP(Ventas[[#This Row],[Código]],Productos[],2,FALSE))</f>
        <v/>
      </c>
      <c r="D7249" t="str">
        <f>IF(ISBLANK(Ventas[[#This Row],[Código]]),"",VLOOKUP(Ventas[[#This Row],[Código]],Productos[],3,FALSE))</f>
        <v/>
      </c>
      <c r="E7249" s="22"/>
      <c r="F7249" s="1" t="str">
        <f>IF(ISBLANK(Ventas[[#This Row],[Código]]),"",VLOOKUP(Ventas[[#This Row],[Código]],Productos[],4,FALSE))</f>
        <v/>
      </c>
      <c r="G7249" s="1" t="str">
        <f>IF(ISBLANK(Ventas[[#This Row],[Código]]),"",VLOOKUP(Ventas[[#This Row],[Código]],Productos[],5,FALSE))</f>
        <v/>
      </c>
      <c r="H7249" s="23" t="str">
        <f>IF(ISBLANK(Ventas[[#This Row],[Código]]),"",Ventas[[#This Row],[Precio Unitario]]*Ventas[[#This Row],[Cantidad]])</f>
        <v/>
      </c>
      <c r="I7249" s="1" t="str">
        <f>IF(ISBLANK(Ventas[[#This Row],[Código]]),"",SUM(Ventas[[#This Row],[Monto]],I7248))</f>
        <v/>
      </c>
    </row>
    <row r="7250" spans="3:9" x14ac:dyDescent="0.25">
      <c r="C7250" t="str">
        <f>IF(ISBLANK(Ventas[[#This Row],[Código]]),"",VLOOKUP(Ventas[[#This Row],[Código]],Productos[],2,FALSE))</f>
        <v/>
      </c>
      <c r="D7250" t="str">
        <f>IF(ISBLANK(Ventas[[#This Row],[Código]]),"",VLOOKUP(Ventas[[#This Row],[Código]],Productos[],3,FALSE))</f>
        <v/>
      </c>
      <c r="E7250" s="22"/>
      <c r="F7250" s="1" t="str">
        <f>IF(ISBLANK(Ventas[[#This Row],[Código]]),"",VLOOKUP(Ventas[[#This Row],[Código]],Productos[],4,FALSE))</f>
        <v/>
      </c>
      <c r="G7250" s="1" t="str">
        <f>IF(ISBLANK(Ventas[[#This Row],[Código]]),"",VLOOKUP(Ventas[[#This Row],[Código]],Productos[],5,FALSE))</f>
        <v/>
      </c>
      <c r="H7250" s="23" t="str">
        <f>IF(ISBLANK(Ventas[[#This Row],[Código]]),"",Ventas[[#This Row],[Precio Unitario]]*Ventas[[#This Row],[Cantidad]])</f>
        <v/>
      </c>
      <c r="I7250" s="1" t="str">
        <f>IF(ISBLANK(Ventas[[#This Row],[Código]]),"",SUM(Ventas[[#This Row],[Monto]],I7249))</f>
        <v/>
      </c>
    </row>
    <row r="7251" spans="3:9" x14ac:dyDescent="0.25">
      <c r="C7251" t="str">
        <f>IF(ISBLANK(Ventas[[#This Row],[Código]]),"",VLOOKUP(Ventas[[#This Row],[Código]],Productos[],2,FALSE))</f>
        <v/>
      </c>
      <c r="D7251" t="str">
        <f>IF(ISBLANK(Ventas[[#This Row],[Código]]),"",VLOOKUP(Ventas[[#This Row],[Código]],Productos[],3,FALSE))</f>
        <v/>
      </c>
      <c r="E7251" s="22"/>
      <c r="F7251" s="1" t="str">
        <f>IF(ISBLANK(Ventas[[#This Row],[Código]]),"",VLOOKUP(Ventas[[#This Row],[Código]],Productos[],4,FALSE))</f>
        <v/>
      </c>
      <c r="G7251" s="1" t="str">
        <f>IF(ISBLANK(Ventas[[#This Row],[Código]]),"",VLOOKUP(Ventas[[#This Row],[Código]],Productos[],5,FALSE))</f>
        <v/>
      </c>
      <c r="H7251" s="23" t="str">
        <f>IF(ISBLANK(Ventas[[#This Row],[Código]]),"",Ventas[[#This Row],[Precio Unitario]]*Ventas[[#This Row],[Cantidad]])</f>
        <v/>
      </c>
      <c r="I7251" s="1" t="str">
        <f>IF(ISBLANK(Ventas[[#This Row],[Código]]),"",SUM(Ventas[[#This Row],[Monto]],I7250))</f>
        <v/>
      </c>
    </row>
    <row r="7252" spans="3:9" x14ac:dyDescent="0.25">
      <c r="C7252" t="str">
        <f>IF(ISBLANK(Ventas[[#This Row],[Código]]),"",VLOOKUP(Ventas[[#This Row],[Código]],Productos[],2,FALSE))</f>
        <v/>
      </c>
      <c r="D7252" t="str">
        <f>IF(ISBLANK(Ventas[[#This Row],[Código]]),"",VLOOKUP(Ventas[[#This Row],[Código]],Productos[],3,FALSE))</f>
        <v/>
      </c>
      <c r="E7252" s="22"/>
      <c r="F7252" s="1" t="str">
        <f>IF(ISBLANK(Ventas[[#This Row],[Código]]),"",VLOOKUP(Ventas[[#This Row],[Código]],Productos[],4,FALSE))</f>
        <v/>
      </c>
      <c r="G7252" s="1" t="str">
        <f>IF(ISBLANK(Ventas[[#This Row],[Código]]),"",VLOOKUP(Ventas[[#This Row],[Código]],Productos[],5,FALSE))</f>
        <v/>
      </c>
      <c r="H7252" s="23" t="str">
        <f>IF(ISBLANK(Ventas[[#This Row],[Código]]),"",Ventas[[#This Row],[Precio Unitario]]*Ventas[[#This Row],[Cantidad]])</f>
        <v/>
      </c>
      <c r="I7252" s="1" t="str">
        <f>IF(ISBLANK(Ventas[[#This Row],[Código]]),"",SUM(Ventas[[#This Row],[Monto]],I7251))</f>
        <v/>
      </c>
    </row>
    <row r="7253" spans="3:9" x14ac:dyDescent="0.25">
      <c r="C7253" t="str">
        <f>IF(ISBLANK(Ventas[[#This Row],[Código]]),"",VLOOKUP(Ventas[[#This Row],[Código]],Productos[],2,FALSE))</f>
        <v/>
      </c>
      <c r="D7253" t="str">
        <f>IF(ISBLANK(Ventas[[#This Row],[Código]]),"",VLOOKUP(Ventas[[#This Row],[Código]],Productos[],3,FALSE))</f>
        <v/>
      </c>
      <c r="E7253" s="22"/>
      <c r="F7253" s="1" t="str">
        <f>IF(ISBLANK(Ventas[[#This Row],[Código]]),"",VLOOKUP(Ventas[[#This Row],[Código]],Productos[],4,FALSE))</f>
        <v/>
      </c>
      <c r="G7253" s="1" t="str">
        <f>IF(ISBLANK(Ventas[[#This Row],[Código]]),"",VLOOKUP(Ventas[[#This Row],[Código]],Productos[],5,FALSE))</f>
        <v/>
      </c>
      <c r="H7253" s="23" t="str">
        <f>IF(ISBLANK(Ventas[[#This Row],[Código]]),"",Ventas[[#This Row],[Precio Unitario]]*Ventas[[#This Row],[Cantidad]])</f>
        <v/>
      </c>
      <c r="I7253" s="1" t="str">
        <f>IF(ISBLANK(Ventas[[#This Row],[Código]]),"",SUM(Ventas[[#This Row],[Monto]],I7252))</f>
        <v/>
      </c>
    </row>
    <row r="7254" spans="3:9" x14ac:dyDescent="0.25">
      <c r="C7254" t="str">
        <f>IF(ISBLANK(Ventas[[#This Row],[Código]]),"",VLOOKUP(Ventas[[#This Row],[Código]],Productos[],2,FALSE))</f>
        <v/>
      </c>
      <c r="D7254" t="str">
        <f>IF(ISBLANK(Ventas[[#This Row],[Código]]),"",VLOOKUP(Ventas[[#This Row],[Código]],Productos[],3,FALSE))</f>
        <v/>
      </c>
      <c r="E7254" s="22"/>
      <c r="F7254" s="1" t="str">
        <f>IF(ISBLANK(Ventas[[#This Row],[Código]]),"",VLOOKUP(Ventas[[#This Row],[Código]],Productos[],4,FALSE))</f>
        <v/>
      </c>
      <c r="G7254" s="1" t="str">
        <f>IF(ISBLANK(Ventas[[#This Row],[Código]]),"",VLOOKUP(Ventas[[#This Row],[Código]],Productos[],5,FALSE))</f>
        <v/>
      </c>
      <c r="H7254" s="23" t="str">
        <f>IF(ISBLANK(Ventas[[#This Row],[Código]]),"",Ventas[[#This Row],[Precio Unitario]]*Ventas[[#This Row],[Cantidad]])</f>
        <v/>
      </c>
      <c r="I7254" s="1" t="str">
        <f>IF(ISBLANK(Ventas[[#This Row],[Código]]),"",SUM(Ventas[[#This Row],[Monto]],I7253))</f>
        <v/>
      </c>
    </row>
    <row r="7255" spans="3:9" x14ac:dyDescent="0.25">
      <c r="C7255" t="str">
        <f>IF(ISBLANK(Ventas[[#This Row],[Código]]),"",VLOOKUP(Ventas[[#This Row],[Código]],Productos[],2,FALSE))</f>
        <v/>
      </c>
      <c r="D7255" t="str">
        <f>IF(ISBLANK(Ventas[[#This Row],[Código]]),"",VLOOKUP(Ventas[[#This Row],[Código]],Productos[],3,FALSE))</f>
        <v/>
      </c>
      <c r="E7255" s="22"/>
      <c r="F7255" s="1" t="str">
        <f>IF(ISBLANK(Ventas[[#This Row],[Código]]),"",VLOOKUP(Ventas[[#This Row],[Código]],Productos[],4,FALSE))</f>
        <v/>
      </c>
      <c r="G7255" s="1" t="str">
        <f>IF(ISBLANK(Ventas[[#This Row],[Código]]),"",VLOOKUP(Ventas[[#This Row],[Código]],Productos[],5,FALSE))</f>
        <v/>
      </c>
      <c r="H7255" s="23" t="str">
        <f>IF(ISBLANK(Ventas[[#This Row],[Código]]),"",Ventas[[#This Row],[Precio Unitario]]*Ventas[[#This Row],[Cantidad]])</f>
        <v/>
      </c>
      <c r="I7255" s="1" t="str">
        <f>IF(ISBLANK(Ventas[[#This Row],[Código]]),"",SUM(Ventas[[#This Row],[Monto]],I7254))</f>
        <v/>
      </c>
    </row>
    <row r="7256" spans="3:9" x14ac:dyDescent="0.25">
      <c r="C7256" t="str">
        <f>IF(ISBLANK(Ventas[[#This Row],[Código]]),"",VLOOKUP(Ventas[[#This Row],[Código]],Productos[],2,FALSE))</f>
        <v/>
      </c>
      <c r="D7256" t="str">
        <f>IF(ISBLANK(Ventas[[#This Row],[Código]]),"",VLOOKUP(Ventas[[#This Row],[Código]],Productos[],3,FALSE))</f>
        <v/>
      </c>
      <c r="E7256" s="22"/>
      <c r="F7256" s="1" t="str">
        <f>IF(ISBLANK(Ventas[[#This Row],[Código]]),"",VLOOKUP(Ventas[[#This Row],[Código]],Productos[],4,FALSE))</f>
        <v/>
      </c>
      <c r="G7256" s="1" t="str">
        <f>IF(ISBLANK(Ventas[[#This Row],[Código]]),"",VLOOKUP(Ventas[[#This Row],[Código]],Productos[],5,FALSE))</f>
        <v/>
      </c>
      <c r="H7256" s="23" t="str">
        <f>IF(ISBLANK(Ventas[[#This Row],[Código]]),"",Ventas[[#This Row],[Precio Unitario]]*Ventas[[#This Row],[Cantidad]])</f>
        <v/>
      </c>
      <c r="I7256" s="1" t="str">
        <f>IF(ISBLANK(Ventas[[#This Row],[Código]]),"",SUM(Ventas[[#This Row],[Monto]],I7255))</f>
        <v/>
      </c>
    </row>
    <row r="7257" spans="3:9" x14ac:dyDescent="0.25">
      <c r="C7257" t="str">
        <f>IF(ISBLANK(Ventas[[#This Row],[Código]]),"",VLOOKUP(Ventas[[#This Row],[Código]],Productos[],2,FALSE))</f>
        <v/>
      </c>
      <c r="D7257" t="str">
        <f>IF(ISBLANK(Ventas[[#This Row],[Código]]),"",VLOOKUP(Ventas[[#This Row],[Código]],Productos[],3,FALSE))</f>
        <v/>
      </c>
      <c r="E7257" s="22"/>
      <c r="F7257" s="1" t="str">
        <f>IF(ISBLANK(Ventas[[#This Row],[Código]]),"",VLOOKUP(Ventas[[#This Row],[Código]],Productos[],4,FALSE))</f>
        <v/>
      </c>
      <c r="G7257" s="1" t="str">
        <f>IF(ISBLANK(Ventas[[#This Row],[Código]]),"",VLOOKUP(Ventas[[#This Row],[Código]],Productos[],5,FALSE))</f>
        <v/>
      </c>
      <c r="H7257" s="23" t="str">
        <f>IF(ISBLANK(Ventas[[#This Row],[Código]]),"",Ventas[[#This Row],[Precio Unitario]]*Ventas[[#This Row],[Cantidad]])</f>
        <v/>
      </c>
      <c r="I7257" s="1" t="str">
        <f>IF(ISBLANK(Ventas[[#This Row],[Código]]),"",SUM(Ventas[[#This Row],[Monto]],I7256))</f>
        <v/>
      </c>
    </row>
    <row r="7258" spans="3:9" x14ac:dyDescent="0.25">
      <c r="C7258" t="str">
        <f>IF(ISBLANK(Ventas[[#This Row],[Código]]),"",VLOOKUP(Ventas[[#This Row],[Código]],Productos[],2,FALSE))</f>
        <v/>
      </c>
      <c r="D7258" t="str">
        <f>IF(ISBLANK(Ventas[[#This Row],[Código]]),"",VLOOKUP(Ventas[[#This Row],[Código]],Productos[],3,FALSE))</f>
        <v/>
      </c>
      <c r="E7258" s="22"/>
      <c r="F7258" s="1" t="str">
        <f>IF(ISBLANK(Ventas[[#This Row],[Código]]),"",VLOOKUP(Ventas[[#This Row],[Código]],Productos[],4,FALSE))</f>
        <v/>
      </c>
      <c r="G7258" s="1" t="str">
        <f>IF(ISBLANK(Ventas[[#This Row],[Código]]),"",VLOOKUP(Ventas[[#This Row],[Código]],Productos[],5,FALSE))</f>
        <v/>
      </c>
      <c r="H7258" s="23" t="str">
        <f>IF(ISBLANK(Ventas[[#This Row],[Código]]),"",Ventas[[#This Row],[Precio Unitario]]*Ventas[[#This Row],[Cantidad]])</f>
        <v/>
      </c>
      <c r="I7258" s="1" t="str">
        <f>IF(ISBLANK(Ventas[[#This Row],[Código]]),"",SUM(Ventas[[#This Row],[Monto]],I7257))</f>
        <v/>
      </c>
    </row>
    <row r="7259" spans="3:9" x14ac:dyDescent="0.25">
      <c r="C7259" t="str">
        <f>IF(ISBLANK(Ventas[[#This Row],[Código]]),"",VLOOKUP(Ventas[[#This Row],[Código]],Productos[],2,FALSE))</f>
        <v/>
      </c>
      <c r="D7259" t="str">
        <f>IF(ISBLANK(Ventas[[#This Row],[Código]]),"",VLOOKUP(Ventas[[#This Row],[Código]],Productos[],3,FALSE))</f>
        <v/>
      </c>
      <c r="E7259" s="22"/>
      <c r="F7259" s="1" t="str">
        <f>IF(ISBLANK(Ventas[[#This Row],[Código]]),"",VLOOKUP(Ventas[[#This Row],[Código]],Productos[],4,FALSE))</f>
        <v/>
      </c>
      <c r="G7259" s="1" t="str">
        <f>IF(ISBLANK(Ventas[[#This Row],[Código]]),"",VLOOKUP(Ventas[[#This Row],[Código]],Productos[],5,FALSE))</f>
        <v/>
      </c>
      <c r="H7259" s="23" t="str">
        <f>IF(ISBLANK(Ventas[[#This Row],[Código]]),"",Ventas[[#This Row],[Precio Unitario]]*Ventas[[#This Row],[Cantidad]])</f>
        <v/>
      </c>
      <c r="I7259" s="1" t="str">
        <f>IF(ISBLANK(Ventas[[#This Row],[Código]]),"",SUM(Ventas[[#This Row],[Monto]],I7258))</f>
        <v/>
      </c>
    </row>
    <row r="7260" spans="3:9" x14ac:dyDescent="0.25">
      <c r="C7260" t="str">
        <f>IF(ISBLANK(Ventas[[#This Row],[Código]]),"",VLOOKUP(Ventas[[#This Row],[Código]],Productos[],2,FALSE))</f>
        <v/>
      </c>
      <c r="D7260" t="str">
        <f>IF(ISBLANK(Ventas[[#This Row],[Código]]),"",VLOOKUP(Ventas[[#This Row],[Código]],Productos[],3,FALSE))</f>
        <v/>
      </c>
      <c r="E7260" s="22"/>
      <c r="F7260" s="1" t="str">
        <f>IF(ISBLANK(Ventas[[#This Row],[Código]]),"",VLOOKUP(Ventas[[#This Row],[Código]],Productos[],4,FALSE))</f>
        <v/>
      </c>
      <c r="G7260" s="1" t="str">
        <f>IF(ISBLANK(Ventas[[#This Row],[Código]]),"",VLOOKUP(Ventas[[#This Row],[Código]],Productos[],5,FALSE))</f>
        <v/>
      </c>
      <c r="H7260" s="23" t="str">
        <f>IF(ISBLANK(Ventas[[#This Row],[Código]]),"",Ventas[[#This Row],[Precio Unitario]]*Ventas[[#This Row],[Cantidad]])</f>
        <v/>
      </c>
      <c r="I7260" s="1" t="str">
        <f>IF(ISBLANK(Ventas[[#This Row],[Código]]),"",SUM(Ventas[[#This Row],[Monto]],I7259))</f>
        <v/>
      </c>
    </row>
    <row r="7261" spans="3:9" x14ac:dyDescent="0.25">
      <c r="C7261" t="str">
        <f>IF(ISBLANK(Ventas[[#This Row],[Código]]),"",VLOOKUP(Ventas[[#This Row],[Código]],Productos[],2,FALSE))</f>
        <v/>
      </c>
      <c r="D7261" t="str">
        <f>IF(ISBLANK(Ventas[[#This Row],[Código]]),"",VLOOKUP(Ventas[[#This Row],[Código]],Productos[],3,FALSE))</f>
        <v/>
      </c>
      <c r="E7261" s="22"/>
      <c r="F7261" s="1" t="str">
        <f>IF(ISBLANK(Ventas[[#This Row],[Código]]),"",VLOOKUP(Ventas[[#This Row],[Código]],Productos[],4,FALSE))</f>
        <v/>
      </c>
      <c r="G7261" s="1" t="str">
        <f>IF(ISBLANK(Ventas[[#This Row],[Código]]),"",VLOOKUP(Ventas[[#This Row],[Código]],Productos[],5,FALSE))</f>
        <v/>
      </c>
      <c r="H7261" s="23" t="str">
        <f>IF(ISBLANK(Ventas[[#This Row],[Código]]),"",Ventas[[#This Row],[Precio Unitario]]*Ventas[[#This Row],[Cantidad]])</f>
        <v/>
      </c>
      <c r="I7261" s="1" t="str">
        <f>IF(ISBLANK(Ventas[[#This Row],[Código]]),"",SUM(Ventas[[#This Row],[Monto]],I7260))</f>
        <v/>
      </c>
    </row>
    <row r="7262" spans="3:9" x14ac:dyDescent="0.25">
      <c r="C7262" t="str">
        <f>IF(ISBLANK(Ventas[[#This Row],[Código]]),"",VLOOKUP(Ventas[[#This Row],[Código]],Productos[],2,FALSE))</f>
        <v/>
      </c>
      <c r="D7262" t="str">
        <f>IF(ISBLANK(Ventas[[#This Row],[Código]]),"",VLOOKUP(Ventas[[#This Row],[Código]],Productos[],3,FALSE))</f>
        <v/>
      </c>
      <c r="E7262" s="22"/>
      <c r="F7262" s="1" t="str">
        <f>IF(ISBLANK(Ventas[[#This Row],[Código]]),"",VLOOKUP(Ventas[[#This Row],[Código]],Productos[],4,FALSE))</f>
        <v/>
      </c>
      <c r="G7262" s="1" t="str">
        <f>IF(ISBLANK(Ventas[[#This Row],[Código]]),"",VLOOKUP(Ventas[[#This Row],[Código]],Productos[],5,FALSE))</f>
        <v/>
      </c>
      <c r="H7262" s="23" t="str">
        <f>IF(ISBLANK(Ventas[[#This Row],[Código]]),"",Ventas[[#This Row],[Precio Unitario]]*Ventas[[#This Row],[Cantidad]])</f>
        <v/>
      </c>
      <c r="I7262" s="1" t="str">
        <f>IF(ISBLANK(Ventas[[#This Row],[Código]]),"",SUM(Ventas[[#This Row],[Monto]],I7261))</f>
        <v/>
      </c>
    </row>
    <row r="7263" spans="3:9" x14ac:dyDescent="0.25">
      <c r="C7263" t="str">
        <f>IF(ISBLANK(Ventas[[#This Row],[Código]]),"",VLOOKUP(Ventas[[#This Row],[Código]],Productos[],2,FALSE))</f>
        <v/>
      </c>
      <c r="D7263" t="str">
        <f>IF(ISBLANK(Ventas[[#This Row],[Código]]),"",VLOOKUP(Ventas[[#This Row],[Código]],Productos[],3,FALSE))</f>
        <v/>
      </c>
      <c r="E7263" s="22"/>
      <c r="F7263" s="1" t="str">
        <f>IF(ISBLANK(Ventas[[#This Row],[Código]]),"",VLOOKUP(Ventas[[#This Row],[Código]],Productos[],4,FALSE))</f>
        <v/>
      </c>
      <c r="G7263" s="1" t="str">
        <f>IF(ISBLANK(Ventas[[#This Row],[Código]]),"",VLOOKUP(Ventas[[#This Row],[Código]],Productos[],5,FALSE))</f>
        <v/>
      </c>
      <c r="H7263" s="23" t="str">
        <f>IF(ISBLANK(Ventas[[#This Row],[Código]]),"",Ventas[[#This Row],[Precio Unitario]]*Ventas[[#This Row],[Cantidad]])</f>
        <v/>
      </c>
      <c r="I7263" s="1" t="str">
        <f>IF(ISBLANK(Ventas[[#This Row],[Código]]),"",SUM(Ventas[[#This Row],[Monto]],I7262))</f>
        <v/>
      </c>
    </row>
    <row r="7264" spans="3:9" x14ac:dyDescent="0.25">
      <c r="C7264" t="str">
        <f>IF(ISBLANK(Ventas[[#This Row],[Código]]),"",VLOOKUP(Ventas[[#This Row],[Código]],Productos[],2,FALSE))</f>
        <v/>
      </c>
      <c r="D7264" t="str">
        <f>IF(ISBLANK(Ventas[[#This Row],[Código]]),"",VLOOKUP(Ventas[[#This Row],[Código]],Productos[],3,FALSE))</f>
        <v/>
      </c>
      <c r="E7264" s="22"/>
      <c r="F7264" s="1" t="str">
        <f>IF(ISBLANK(Ventas[[#This Row],[Código]]),"",VLOOKUP(Ventas[[#This Row],[Código]],Productos[],4,FALSE))</f>
        <v/>
      </c>
      <c r="G7264" s="1" t="str">
        <f>IF(ISBLANK(Ventas[[#This Row],[Código]]),"",VLOOKUP(Ventas[[#This Row],[Código]],Productos[],5,FALSE))</f>
        <v/>
      </c>
      <c r="H7264" s="23" t="str">
        <f>IF(ISBLANK(Ventas[[#This Row],[Código]]),"",Ventas[[#This Row],[Precio Unitario]]*Ventas[[#This Row],[Cantidad]])</f>
        <v/>
      </c>
      <c r="I7264" s="1" t="str">
        <f>IF(ISBLANK(Ventas[[#This Row],[Código]]),"",SUM(Ventas[[#This Row],[Monto]],I7263))</f>
        <v/>
      </c>
    </row>
    <row r="7265" spans="3:9" x14ac:dyDescent="0.25">
      <c r="C7265" t="str">
        <f>IF(ISBLANK(Ventas[[#This Row],[Código]]),"",VLOOKUP(Ventas[[#This Row],[Código]],Productos[],2,FALSE))</f>
        <v/>
      </c>
      <c r="D7265" t="str">
        <f>IF(ISBLANK(Ventas[[#This Row],[Código]]),"",VLOOKUP(Ventas[[#This Row],[Código]],Productos[],3,FALSE))</f>
        <v/>
      </c>
      <c r="E7265" s="22"/>
      <c r="F7265" s="1" t="str">
        <f>IF(ISBLANK(Ventas[[#This Row],[Código]]),"",VLOOKUP(Ventas[[#This Row],[Código]],Productos[],4,FALSE))</f>
        <v/>
      </c>
      <c r="G7265" s="1" t="str">
        <f>IF(ISBLANK(Ventas[[#This Row],[Código]]),"",VLOOKUP(Ventas[[#This Row],[Código]],Productos[],5,FALSE))</f>
        <v/>
      </c>
      <c r="H7265" s="23" t="str">
        <f>IF(ISBLANK(Ventas[[#This Row],[Código]]),"",Ventas[[#This Row],[Precio Unitario]]*Ventas[[#This Row],[Cantidad]])</f>
        <v/>
      </c>
      <c r="I7265" s="1" t="str">
        <f>IF(ISBLANK(Ventas[[#This Row],[Código]]),"",SUM(Ventas[[#This Row],[Monto]],I7264))</f>
        <v/>
      </c>
    </row>
    <row r="7266" spans="3:9" x14ac:dyDescent="0.25">
      <c r="C7266" t="str">
        <f>IF(ISBLANK(Ventas[[#This Row],[Código]]),"",VLOOKUP(Ventas[[#This Row],[Código]],Productos[],2,FALSE))</f>
        <v/>
      </c>
      <c r="D7266" t="str">
        <f>IF(ISBLANK(Ventas[[#This Row],[Código]]),"",VLOOKUP(Ventas[[#This Row],[Código]],Productos[],3,FALSE))</f>
        <v/>
      </c>
      <c r="E7266" s="22"/>
      <c r="F7266" s="1" t="str">
        <f>IF(ISBLANK(Ventas[[#This Row],[Código]]),"",VLOOKUP(Ventas[[#This Row],[Código]],Productos[],4,FALSE))</f>
        <v/>
      </c>
      <c r="G7266" s="1" t="str">
        <f>IF(ISBLANK(Ventas[[#This Row],[Código]]),"",VLOOKUP(Ventas[[#This Row],[Código]],Productos[],5,FALSE))</f>
        <v/>
      </c>
      <c r="H7266" s="23" t="str">
        <f>IF(ISBLANK(Ventas[[#This Row],[Código]]),"",Ventas[[#This Row],[Precio Unitario]]*Ventas[[#This Row],[Cantidad]])</f>
        <v/>
      </c>
      <c r="I7266" s="1" t="str">
        <f>IF(ISBLANK(Ventas[[#This Row],[Código]]),"",SUM(Ventas[[#This Row],[Monto]],I7265))</f>
        <v/>
      </c>
    </row>
    <row r="7267" spans="3:9" x14ac:dyDescent="0.25">
      <c r="C7267" t="str">
        <f>IF(ISBLANK(Ventas[[#This Row],[Código]]),"",VLOOKUP(Ventas[[#This Row],[Código]],Productos[],2,FALSE))</f>
        <v/>
      </c>
      <c r="D7267" t="str">
        <f>IF(ISBLANK(Ventas[[#This Row],[Código]]),"",VLOOKUP(Ventas[[#This Row],[Código]],Productos[],3,FALSE))</f>
        <v/>
      </c>
      <c r="E7267" s="22"/>
      <c r="F7267" s="1" t="str">
        <f>IF(ISBLANK(Ventas[[#This Row],[Código]]),"",VLOOKUP(Ventas[[#This Row],[Código]],Productos[],4,FALSE))</f>
        <v/>
      </c>
      <c r="G7267" s="1" t="str">
        <f>IF(ISBLANK(Ventas[[#This Row],[Código]]),"",VLOOKUP(Ventas[[#This Row],[Código]],Productos[],5,FALSE))</f>
        <v/>
      </c>
      <c r="H7267" s="23" t="str">
        <f>IF(ISBLANK(Ventas[[#This Row],[Código]]),"",Ventas[[#This Row],[Precio Unitario]]*Ventas[[#This Row],[Cantidad]])</f>
        <v/>
      </c>
      <c r="I7267" s="1" t="str">
        <f>IF(ISBLANK(Ventas[[#This Row],[Código]]),"",SUM(Ventas[[#This Row],[Monto]],I7266))</f>
        <v/>
      </c>
    </row>
    <row r="7268" spans="3:9" x14ac:dyDescent="0.25">
      <c r="C7268" t="str">
        <f>IF(ISBLANK(Ventas[[#This Row],[Código]]),"",VLOOKUP(Ventas[[#This Row],[Código]],Productos[],2,FALSE))</f>
        <v/>
      </c>
      <c r="D7268" t="str">
        <f>IF(ISBLANK(Ventas[[#This Row],[Código]]),"",VLOOKUP(Ventas[[#This Row],[Código]],Productos[],3,FALSE))</f>
        <v/>
      </c>
      <c r="E7268" s="22"/>
      <c r="F7268" s="1" t="str">
        <f>IF(ISBLANK(Ventas[[#This Row],[Código]]),"",VLOOKUP(Ventas[[#This Row],[Código]],Productos[],4,FALSE))</f>
        <v/>
      </c>
      <c r="G7268" s="1" t="str">
        <f>IF(ISBLANK(Ventas[[#This Row],[Código]]),"",VLOOKUP(Ventas[[#This Row],[Código]],Productos[],5,FALSE))</f>
        <v/>
      </c>
      <c r="H7268" s="23" t="str">
        <f>IF(ISBLANK(Ventas[[#This Row],[Código]]),"",Ventas[[#This Row],[Precio Unitario]]*Ventas[[#This Row],[Cantidad]])</f>
        <v/>
      </c>
      <c r="I7268" s="1" t="str">
        <f>IF(ISBLANK(Ventas[[#This Row],[Código]]),"",SUM(Ventas[[#This Row],[Monto]],I7267))</f>
        <v/>
      </c>
    </row>
    <row r="7269" spans="3:9" x14ac:dyDescent="0.25">
      <c r="C7269" t="str">
        <f>IF(ISBLANK(Ventas[[#This Row],[Código]]),"",VLOOKUP(Ventas[[#This Row],[Código]],Productos[],2,FALSE))</f>
        <v/>
      </c>
      <c r="D7269" t="str">
        <f>IF(ISBLANK(Ventas[[#This Row],[Código]]),"",VLOOKUP(Ventas[[#This Row],[Código]],Productos[],3,FALSE))</f>
        <v/>
      </c>
      <c r="E7269" s="22"/>
      <c r="F7269" s="1" t="str">
        <f>IF(ISBLANK(Ventas[[#This Row],[Código]]),"",VLOOKUP(Ventas[[#This Row],[Código]],Productos[],4,FALSE))</f>
        <v/>
      </c>
      <c r="G7269" s="1" t="str">
        <f>IF(ISBLANK(Ventas[[#This Row],[Código]]),"",VLOOKUP(Ventas[[#This Row],[Código]],Productos[],5,FALSE))</f>
        <v/>
      </c>
      <c r="H7269" s="23" t="str">
        <f>IF(ISBLANK(Ventas[[#This Row],[Código]]),"",Ventas[[#This Row],[Precio Unitario]]*Ventas[[#This Row],[Cantidad]])</f>
        <v/>
      </c>
      <c r="I7269" s="1" t="str">
        <f>IF(ISBLANK(Ventas[[#This Row],[Código]]),"",SUM(Ventas[[#This Row],[Monto]],I7268))</f>
        <v/>
      </c>
    </row>
    <row r="7270" spans="3:9" x14ac:dyDescent="0.25">
      <c r="C7270" t="str">
        <f>IF(ISBLANK(Ventas[[#This Row],[Código]]),"",VLOOKUP(Ventas[[#This Row],[Código]],Productos[],2,FALSE))</f>
        <v/>
      </c>
      <c r="D7270" t="str">
        <f>IF(ISBLANK(Ventas[[#This Row],[Código]]),"",VLOOKUP(Ventas[[#This Row],[Código]],Productos[],3,FALSE))</f>
        <v/>
      </c>
      <c r="E7270" s="22"/>
      <c r="F7270" s="1" t="str">
        <f>IF(ISBLANK(Ventas[[#This Row],[Código]]),"",VLOOKUP(Ventas[[#This Row],[Código]],Productos[],4,FALSE))</f>
        <v/>
      </c>
      <c r="G7270" s="1" t="str">
        <f>IF(ISBLANK(Ventas[[#This Row],[Código]]),"",VLOOKUP(Ventas[[#This Row],[Código]],Productos[],5,FALSE))</f>
        <v/>
      </c>
      <c r="H7270" s="23" t="str">
        <f>IF(ISBLANK(Ventas[[#This Row],[Código]]),"",Ventas[[#This Row],[Precio Unitario]]*Ventas[[#This Row],[Cantidad]])</f>
        <v/>
      </c>
      <c r="I7270" s="1" t="str">
        <f>IF(ISBLANK(Ventas[[#This Row],[Código]]),"",SUM(Ventas[[#This Row],[Monto]],I7269))</f>
        <v/>
      </c>
    </row>
    <row r="7271" spans="3:9" x14ac:dyDescent="0.25">
      <c r="C7271" t="str">
        <f>IF(ISBLANK(Ventas[[#This Row],[Código]]),"",VLOOKUP(Ventas[[#This Row],[Código]],Productos[],2,FALSE))</f>
        <v/>
      </c>
      <c r="D7271" t="str">
        <f>IF(ISBLANK(Ventas[[#This Row],[Código]]),"",VLOOKUP(Ventas[[#This Row],[Código]],Productos[],3,FALSE))</f>
        <v/>
      </c>
      <c r="E7271" s="22"/>
      <c r="F7271" s="1" t="str">
        <f>IF(ISBLANK(Ventas[[#This Row],[Código]]),"",VLOOKUP(Ventas[[#This Row],[Código]],Productos[],4,FALSE))</f>
        <v/>
      </c>
      <c r="G7271" s="1" t="str">
        <f>IF(ISBLANK(Ventas[[#This Row],[Código]]),"",VLOOKUP(Ventas[[#This Row],[Código]],Productos[],5,FALSE))</f>
        <v/>
      </c>
      <c r="H7271" s="23" t="str">
        <f>IF(ISBLANK(Ventas[[#This Row],[Código]]),"",Ventas[[#This Row],[Precio Unitario]]*Ventas[[#This Row],[Cantidad]])</f>
        <v/>
      </c>
      <c r="I7271" s="1" t="str">
        <f>IF(ISBLANK(Ventas[[#This Row],[Código]]),"",SUM(Ventas[[#This Row],[Monto]],I7270))</f>
        <v/>
      </c>
    </row>
    <row r="7272" spans="3:9" x14ac:dyDescent="0.25">
      <c r="C7272" t="str">
        <f>IF(ISBLANK(Ventas[[#This Row],[Código]]),"",VLOOKUP(Ventas[[#This Row],[Código]],Productos[],2,FALSE))</f>
        <v/>
      </c>
      <c r="D7272" t="str">
        <f>IF(ISBLANK(Ventas[[#This Row],[Código]]),"",VLOOKUP(Ventas[[#This Row],[Código]],Productos[],3,FALSE))</f>
        <v/>
      </c>
      <c r="E7272" s="22"/>
      <c r="F7272" s="1" t="str">
        <f>IF(ISBLANK(Ventas[[#This Row],[Código]]),"",VLOOKUP(Ventas[[#This Row],[Código]],Productos[],4,FALSE))</f>
        <v/>
      </c>
      <c r="G7272" s="1" t="str">
        <f>IF(ISBLANK(Ventas[[#This Row],[Código]]),"",VLOOKUP(Ventas[[#This Row],[Código]],Productos[],5,FALSE))</f>
        <v/>
      </c>
      <c r="H7272" s="23" t="str">
        <f>IF(ISBLANK(Ventas[[#This Row],[Código]]),"",Ventas[[#This Row],[Precio Unitario]]*Ventas[[#This Row],[Cantidad]])</f>
        <v/>
      </c>
      <c r="I7272" s="1" t="str">
        <f>IF(ISBLANK(Ventas[[#This Row],[Código]]),"",SUM(Ventas[[#This Row],[Monto]],I7271))</f>
        <v/>
      </c>
    </row>
    <row r="7273" spans="3:9" x14ac:dyDescent="0.25">
      <c r="C7273" t="str">
        <f>IF(ISBLANK(Ventas[[#This Row],[Código]]),"",VLOOKUP(Ventas[[#This Row],[Código]],Productos[],2,FALSE))</f>
        <v/>
      </c>
      <c r="D7273" t="str">
        <f>IF(ISBLANK(Ventas[[#This Row],[Código]]),"",VLOOKUP(Ventas[[#This Row],[Código]],Productos[],3,FALSE))</f>
        <v/>
      </c>
      <c r="E7273" s="22"/>
      <c r="F7273" s="1" t="str">
        <f>IF(ISBLANK(Ventas[[#This Row],[Código]]),"",VLOOKUP(Ventas[[#This Row],[Código]],Productos[],4,FALSE))</f>
        <v/>
      </c>
      <c r="G7273" s="1" t="str">
        <f>IF(ISBLANK(Ventas[[#This Row],[Código]]),"",VLOOKUP(Ventas[[#This Row],[Código]],Productos[],5,FALSE))</f>
        <v/>
      </c>
      <c r="H7273" s="23" t="str">
        <f>IF(ISBLANK(Ventas[[#This Row],[Código]]),"",Ventas[[#This Row],[Precio Unitario]]*Ventas[[#This Row],[Cantidad]])</f>
        <v/>
      </c>
      <c r="I7273" s="1" t="str">
        <f>IF(ISBLANK(Ventas[[#This Row],[Código]]),"",SUM(Ventas[[#This Row],[Monto]],I7272))</f>
        <v/>
      </c>
    </row>
    <row r="7274" spans="3:9" x14ac:dyDescent="0.25">
      <c r="C7274" t="str">
        <f>IF(ISBLANK(Ventas[[#This Row],[Código]]),"",VLOOKUP(Ventas[[#This Row],[Código]],Productos[],2,FALSE))</f>
        <v/>
      </c>
      <c r="D7274" t="str">
        <f>IF(ISBLANK(Ventas[[#This Row],[Código]]),"",VLOOKUP(Ventas[[#This Row],[Código]],Productos[],3,FALSE))</f>
        <v/>
      </c>
      <c r="E7274" s="22"/>
      <c r="F7274" s="1" t="str">
        <f>IF(ISBLANK(Ventas[[#This Row],[Código]]),"",VLOOKUP(Ventas[[#This Row],[Código]],Productos[],4,FALSE))</f>
        <v/>
      </c>
      <c r="G7274" s="1" t="str">
        <f>IF(ISBLANK(Ventas[[#This Row],[Código]]),"",VLOOKUP(Ventas[[#This Row],[Código]],Productos[],5,FALSE))</f>
        <v/>
      </c>
      <c r="H7274" s="23" t="str">
        <f>IF(ISBLANK(Ventas[[#This Row],[Código]]),"",Ventas[[#This Row],[Precio Unitario]]*Ventas[[#This Row],[Cantidad]])</f>
        <v/>
      </c>
      <c r="I7274" s="1" t="str">
        <f>IF(ISBLANK(Ventas[[#This Row],[Código]]),"",SUM(Ventas[[#This Row],[Monto]],I7273))</f>
        <v/>
      </c>
    </row>
    <row r="7275" spans="3:9" x14ac:dyDescent="0.25">
      <c r="C7275" t="str">
        <f>IF(ISBLANK(Ventas[[#This Row],[Código]]),"",VLOOKUP(Ventas[[#This Row],[Código]],Productos[],2,FALSE))</f>
        <v/>
      </c>
      <c r="D7275" t="str">
        <f>IF(ISBLANK(Ventas[[#This Row],[Código]]),"",VLOOKUP(Ventas[[#This Row],[Código]],Productos[],3,FALSE))</f>
        <v/>
      </c>
      <c r="E7275" s="22"/>
      <c r="F7275" s="1" t="str">
        <f>IF(ISBLANK(Ventas[[#This Row],[Código]]),"",VLOOKUP(Ventas[[#This Row],[Código]],Productos[],4,FALSE))</f>
        <v/>
      </c>
      <c r="G7275" s="1" t="str">
        <f>IF(ISBLANK(Ventas[[#This Row],[Código]]),"",VLOOKUP(Ventas[[#This Row],[Código]],Productos[],5,FALSE))</f>
        <v/>
      </c>
      <c r="H7275" s="23" t="str">
        <f>IF(ISBLANK(Ventas[[#This Row],[Código]]),"",Ventas[[#This Row],[Precio Unitario]]*Ventas[[#This Row],[Cantidad]])</f>
        <v/>
      </c>
      <c r="I7275" s="1" t="str">
        <f>IF(ISBLANK(Ventas[[#This Row],[Código]]),"",SUM(Ventas[[#This Row],[Monto]],I7274))</f>
        <v/>
      </c>
    </row>
    <row r="7276" spans="3:9" x14ac:dyDescent="0.25">
      <c r="C7276" t="str">
        <f>IF(ISBLANK(Ventas[[#This Row],[Código]]),"",VLOOKUP(Ventas[[#This Row],[Código]],Productos[],2,FALSE))</f>
        <v/>
      </c>
      <c r="D7276" t="str">
        <f>IF(ISBLANK(Ventas[[#This Row],[Código]]),"",VLOOKUP(Ventas[[#This Row],[Código]],Productos[],3,FALSE))</f>
        <v/>
      </c>
      <c r="E7276" s="22"/>
      <c r="F7276" s="1" t="str">
        <f>IF(ISBLANK(Ventas[[#This Row],[Código]]),"",VLOOKUP(Ventas[[#This Row],[Código]],Productos[],4,FALSE))</f>
        <v/>
      </c>
      <c r="G7276" s="1" t="str">
        <f>IF(ISBLANK(Ventas[[#This Row],[Código]]),"",VLOOKUP(Ventas[[#This Row],[Código]],Productos[],5,FALSE))</f>
        <v/>
      </c>
      <c r="H7276" s="23" t="str">
        <f>IF(ISBLANK(Ventas[[#This Row],[Código]]),"",Ventas[[#This Row],[Precio Unitario]]*Ventas[[#This Row],[Cantidad]])</f>
        <v/>
      </c>
      <c r="I7276" s="1" t="str">
        <f>IF(ISBLANK(Ventas[[#This Row],[Código]]),"",SUM(Ventas[[#This Row],[Monto]],I7275))</f>
        <v/>
      </c>
    </row>
    <row r="7277" spans="3:9" x14ac:dyDescent="0.25">
      <c r="C7277" t="str">
        <f>IF(ISBLANK(Ventas[[#This Row],[Código]]),"",VLOOKUP(Ventas[[#This Row],[Código]],Productos[],2,FALSE))</f>
        <v/>
      </c>
      <c r="D7277" t="str">
        <f>IF(ISBLANK(Ventas[[#This Row],[Código]]),"",VLOOKUP(Ventas[[#This Row],[Código]],Productos[],3,FALSE))</f>
        <v/>
      </c>
      <c r="E7277" s="22"/>
      <c r="F7277" s="1" t="str">
        <f>IF(ISBLANK(Ventas[[#This Row],[Código]]),"",VLOOKUP(Ventas[[#This Row],[Código]],Productos[],4,FALSE))</f>
        <v/>
      </c>
      <c r="G7277" s="1" t="str">
        <f>IF(ISBLANK(Ventas[[#This Row],[Código]]),"",VLOOKUP(Ventas[[#This Row],[Código]],Productos[],5,FALSE))</f>
        <v/>
      </c>
      <c r="H7277" s="23" t="str">
        <f>IF(ISBLANK(Ventas[[#This Row],[Código]]),"",Ventas[[#This Row],[Precio Unitario]]*Ventas[[#This Row],[Cantidad]])</f>
        <v/>
      </c>
      <c r="I7277" s="1" t="str">
        <f>IF(ISBLANK(Ventas[[#This Row],[Código]]),"",SUM(Ventas[[#This Row],[Monto]],I7276))</f>
        <v/>
      </c>
    </row>
    <row r="7278" spans="3:9" x14ac:dyDescent="0.25">
      <c r="C7278" t="str">
        <f>IF(ISBLANK(Ventas[[#This Row],[Código]]),"",VLOOKUP(Ventas[[#This Row],[Código]],Productos[],2,FALSE))</f>
        <v/>
      </c>
      <c r="D7278" t="str">
        <f>IF(ISBLANK(Ventas[[#This Row],[Código]]),"",VLOOKUP(Ventas[[#This Row],[Código]],Productos[],3,FALSE))</f>
        <v/>
      </c>
      <c r="E7278" s="22"/>
      <c r="F7278" s="1" t="str">
        <f>IF(ISBLANK(Ventas[[#This Row],[Código]]),"",VLOOKUP(Ventas[[#This Row],[Código]],Productos[],4,FALSE))</f>
        <v/>
      </c>
      <c r="G7278" s="1" t="str">
        <f>IF(ISBLANK(Ventas[[#This Row],[Código]]),"",VLOOKUP(Ventas[[#This Row],[Código]],Productos[],5,FALSE))</f>
        <v/>
      </c>
      <c r="H7278" s="23" t="str">
        <f>IF(ISBLANK(Ventas[[#This Row],[Código]]),"",Ventas[[#This Row],[Precio Unitario]]*Ventas[[#This Row],[Cantidad]])</f>
        <v/>
      </c>
      <c r="I7278" s="1" t="str">
        <f>IF(ISBLANK(Ventas[[#This Row],[Código]]),"",SUM(Ventas[[#This Row],[Monto]],I7277))</f>
        <v/>
      </c>
    </row>
    <row r="7279" spans="3:9" x14ac:dyDescent="0.25">
      <c r="C7279" t="str">
        <f>IF(ISBLANK(Ventas[[#This Row],[Código]]),"",VLOOKUP(Ventas[[#This Row],[Código]],Productos[],2,FALSE))</f>
        <v/>
      </c>
      <c r="D7279" t="str">
        <f>IF(ISBLANK(Ventas[[#This Row],[Código]]),"",VLOOKUP(Ventas[[#This Row],[Código]],Productos[],3,FALSE))</f>
        <v/>
      </c>
      <c r="E7279" s="22"/>
      <c r="F7279" s="1" t="str">
        <f>IF(ISBLANK(Ventas[[#This Row],[Código]]),"",VLOOKUP(Ventas[[#This Row],[Código]],Productos[],4,FALSE))</f>
        <v/>
      </c>
      <c r="G7279" s="1" t="str">
        <f>IF(ISBLANK(Ventas[[#This Row],[Código]]),"",VLOOKUP(Ventas[[#This Row],[Código]],Productos[],5,FALSE))</f>
        <v/>
      </c>
      <c r="H7279" s="23" t="str">
        <f>IF(ISBLANK(Ventas[[#This Row],[Código]]),"",Ventas[[#This Row],[Precio Unitario]]*Ventas[[#This Row],[Cantidad]])</f>
        <v/>
      </c>
      <c r="I7279" s="1" t="str">
        <f>IF(ISBLANK(Ventas[[#This Row],[Código]]),"",SUM(Ventas[[#This Row],[Monto]],I7278))</f>
        <v/>
      </c>
    </row>
    <row r="7280" spans="3:9" x14ac:dyDescent="0.25">
      <c r="C7280" t="str">
        <f>IF(ISBLANK(Ventas[[#This Row],[Código]]),"",VLOOKUP(Ventas[[#This Row],[Código]],Productos[],2,FALSE))</f>
        <v/>
      </c>
      <c r="D7280" t="str">
        <f>IF(ISBLANK(Ventas[[#This Row],[Código]]),"",VLOOKUP(Ventas[[#This Row],[Código]],Productos[],3,FALSE))</f>
        <v/>
      </c>
      <c r="E7280" s="22"/>
      <c r="F7280" s="1" t="str">
        <f>IF(ISBLANK(Ventas[[#This Row],[Código]]),"",VLOOKUP(Ventas[[#This Row],[Código]],Productos[],4,FALSE))</f>
        <v/>
      </c>
      <c r="G7280" s="1" t="str">
        <f>IF(ISBLANK(Ventas[[#This Row],[Código]]),"",VLOOKUP(Ventas[[#This Row],[Código]],Productos[],5,FALSE))</f>
        <v/>
      </c>
      <c r="H7280" s="23" t="str">
        <f>IF(ISBLANK(Ventas[[#This Row],[Código]]),"",Ventas[[#This Row],[Precio Unitario]]*Ventas[[#This Row],[Cantidad]])</f>
        <v/>
      </c>
      <c r="I7280" s="1" t="str">
        <f>IF(ISBLANK(Ventas[[#This Row],[Código]]),"",SUM(Ventas[[#This Row],[Monto]],I7279))</f>
        <v/>
      </c>
    </row>
    <row r="7281" spans="3:9" x14ac:dyDescent="0.25">
      <c r="C7281" t="str">
        <f>IF(ISBLANK(Ventas[[#This Row],[Código]]),"",VLOOKUP(Ventas[[#This Row],[Código]],Productos[],2,FALSE))</f>
        <v/>
      </c>
      <c r="D7281" t="str">
        <f>IF(ISBLANK(Ventas[[#This Row],[Código]]),"",VLOOKUP(Ventas[[#This Row],[Código]],Productos[],3,FALSE))</f>
        <v/>
      </c>
      <c r="E7281" s="22"/>
      <c r="F7281" s="1" t="str">
        <f>IF(ISBLANK(Ventas[[#This Row],[Código]]),"",VLOOKUP(Ventas[[#This Row],[Código]],Productos[],4,FALSE))</f>
        <v/>
      </c>
      <c r="G7281" s="1" t="str">
        <f>IF(ISBLANK(Ventas[[#This Row],[Código]]),"",VLOOKUP(Ventas[[#This Row],[Código]],Productos[],5,FALSE))</f>
        <v/>
      </c>
      <c r="H7281" s="23" t="str">
        <f>IF(ISBLANK(Ventas[[#This Row],[Código]]),"",Ventas[[#This Row],[Precio Unitario]]*Ventas[[#This Row],[Cantidad]])</f>
        <v/>
      </c>
      <c r="I7281" s="1" t="str">
        <f>IF(ISBLANK(Ventas[[#This Row],[Código]]),"",SUM(Ventas[[#This Row],[Monto]],I7280))</f>
        <v/>
      </c>
    </row>
    <row r="7282" spans="3:9" x14ac:dyDescent="0.25">
      <c r="C7282" t="str">
        <f>IF(ISBLANK(Ventas[[#This Row],[Código]]),"",VLOOKUP(Ventas[[#This Row],[Código]],Productos[],2,FALSE))</f>
        <v/>
      </c>
      <c r="D7282" t="str">
        <f>IF(ISBLANK(Ventas[[#This Row],[Código]]),"",VLOOKUP(Ventas[[#This Row],[Código]],Productos[],3,FALSE))</f>
        <v/>
      </c>
      <c r="E7282" s="22"/>
      <c r="F7282" s="1" t="str">
        <f>IF(ISBLANK(Ventas[[#This Row],[Código]]),"",VLOOKUP(Ventas[[#This Row],[Código]],Productos[],4,FALSE))</f>
        <v/>
      </c>
      <c r="G7282" s="1" t="str">
        <f>IF(ISBLANK(Ventas[[#This Row],[Código]]),"",VLOOKUP(Ventas[[#This Row],[Código]],Productos[],5,FALSE))</f>
        <v/>
      </c>
      <c r="H7282" s="23" t="str">
        <f>IF(ISBLANK(Ventas[[#This Row],[Código]]),"",Ventas[[#This Row],[Precio Unitario]]*Ventas[[#This Row],[Cantidad]])</f>
        <v/>
      </c>
      <c r="I7282" s="1" t="str">
        <f>IF(ISBLANK(Ventas[[#This Row],[Código]]),"",SUM(Ventas[[#This Row],[Monto]],I7281))</f>
        <v/>
      </c>
    </row>
    <row r="7283" spans="3:9" x14ac:dyDescent="0.25">
      <c r="C7283" t="str">
        <f>IF(ISBLANK(Ventas[[#This Row],[Código]]),"",VLOOKUP(Ventas[[#This Row],[Código]],Productos[],2,FALSE))</f>
        <v/>
      </c>
      <c r="D7283" t="str">
        <f>IF(ISBLANK(Ventas[[#This Row],[Código]]),"",VLOOKUP(Ventas[[#This Row],[Código]],Productos[],3,FALSE))</f>
        <v/>
      </c>
      <c r="E7283" s="22"/>
      <c r="F7283" s="1" t="str">
        <f>IF(ISBLANK(Ventas[[#This Row],[Código]]),"",VLOOKUP(Ventas[[#This Row],[Código]],Productos[],4,FALSE))</f>
        <v/>
      </c>
      <c r="G7283" s="1" t="str">
        <f>IF(ISBLANK(Ventas[[#This Row],[Código]]),"",VLOOKUP(Ventas[[#This Row],[Código]],Productos[],5,FALSE))</f>
        <v/>
      </c>
      <c r="H7283" s="23" t="str">
        <f>IF(ISBLANK(Ventas[[#This Row],[Código]]),"",Ventas[[#This Row],[Precio Unitario]]*Ventas[[#This Row],[Cantidad]])</f>
        <v/>
      </c>
      <c r="I7283" s="1" t="str">
        <f>IF(ISBLANK(Ventas[[#This Row],[Código]]),"",SUM(Ventas[[#This Row],[Monto]],I7282))</f>
        <v/>
      </c>
    </row>
    <row r="7284" spans="3:9" x14ac:dyDescent="0.25">
      <c r="C7284" t="str">
        <f>IF(ISBLANK(Ventas[[#This Row],[Código]]),"",VLOOKUP(Ventas[[#This Row],[Código]],Productos[],2,FALSE))</f>
        <v/>
      </c>
      <c r="D7284" t="str">
        <f>IF(ISBLANK(Ventas[[#This Row],[Código]]),"",VLOOKUP(Ventas[[#This Row],[Código]],Productos[],3,FALSE))</f>
        <v/>
      </c>
      <c r="E7284" s="22"/>
      <c r="F7284" s="1" t="str">
        <f>IF(ISBLANK(Ventas[[#This Row],[Código]]),"",VLOOKUP(Ventas[[#This Row],[Código]],Productos[],4,FALSE))</f>
        <v/>
      </c>
      <c r="G7284" s="1" t="str">
        <f>IF(ISBLANK(Ventas[[#This Row],[Código]]),"",VLOOKUP(Ventas[[#This Row],[Código]],Productos[],5,FALSE))</f>
        <v/>
      </c>
      <c r="H7284" s="23" t="str">
        <f>IF(ISBLANK(Ventas[[#This Row],[Código]]),"",Ventas[[#This Row],[Precio Unitario]]*Ventas[[#This Row],[Cantidad]])</f>
        <v/>
      </c>
      <c r="I7284" s="1" t="str">
        <f>IF(ISBLANK(Ventas[[#This Row],[Código]]),"",SUM(Ventas[[#This Row],[Monto]],I7283))</f>
        <v/>
      </c>
    </row>
    <row r="7285" spans="3:9" x14ac:dyDescent="0.25">
      <c r="C7285" t="str">
        <f>IF(ISBLANK(Ventas[[#This Row],[Código]]),"",VLOOKUP(Ventas[[#This Row],[Código]],Productos[],2,FALSE))</f>
        <v/>
      </c>
      <c r="D7285" t="str">
        <f>IF(ISBLANK(Ventas[[#This Row],[Código]]),"",VLOOKUP(Ventas[[#This Row],[Código]],Productos[],3,FALSE))</f>
        <v/>
      </c>
      <c r="E7285" s="22"/>
      <c r="F7285" s="1" t="str">
        <f>IF(ISBLANK(Ventas[[#This Row],[Código]]),"",VLOOKUP(Ventas[[#This Row],[Código]],Productos[],4,FALSE))</f>
        <v/>
      </c>
      <c r="G7285" s="1" t="str">
        <f>IF(ISBLANK(Ventas[[#This Row],[Código]]),"",VLOOKUP(Ventas[[#This Row],[Código]],Productos[],5,FALSE))</f>
        <v/>
      </c>
      <c r="H7285" s="23" t="str">
        <f>IF(ISBLANK(Ventas[[#This Row],[Código]]),"",Ventas[[#This Row],[Precio Unitario]]*Ventas[[#This Row],[Cantidad]])</f>
        <v/>
      </c>
      <c r="I7285" s="1" t="str">
        <f>IF(ISBLANK(Ventas[[#This Row],[Código]]),"",SUM(Ventas[[#This Row],[Monto]],I7284))</f>
        <v/>
      </c>
    </row>
    <row r="7286" spans="3:9" x14ac:dyDescent="0.25">
      <c r="C7286" t="str">
        <f>IF(ISBLANK(Ventas[[#This Row],[Código]]),"",VLOOKUP(Ventas[[#This Row],[Código]],Productos[],2,FALSE))</f>
        <v/>
      </c>
      <c r="D7286" t="str">
        <f>IF(ISBLANK(Ventas[[#This Row],[Código]]),"",VLOOKUP(Ventas[[#This Row],[Código]],Productos[],3,FALSE))</f>
        <v/>
      </c>
      <c r="E7286" s="22"/>
      <c r="F7286" s="1" t="str">
        <f>IF(ISBLANK(Ventas[[#This Row],[Código]]),"",VLOOKUP(Ventas[[#This Row],[Código]],Productos[],4,FALSE))</f>
        <v/>
      </c>
      <c r="G7286" s="1" t="str">
        <f>IF(ISBLANK(Ventas[[#This Row],[Código]]),"",VLOOKUP(Ventas[[#This Row],[Código]],Productos[],5,FALSE))</f>
        <v/>
      </c>
      <c r="H7286" s="23" t="str">
        <f>IF(ISBLANK(Ventas[[#This Row],[Código]]),"",Ventas[[#This Row],[Precio Unitario]]*Ventas[[#This Row],[Cantidad]])</f>
        <v/>
      </c>
      <c r="I7286" s="1" t="str">
        <f>IF(ISBLANK(Ventas[[#This Row],[Código]]),"",SUM(Ventas[[#This Row],[Monto]],I7285))</f>
        <v/>
      </c>
    </row>
    <row r="7287" spans="3:9" x14ac:dyDescent="0.25">
      <c r="C7287" t="str">
        <f>IF(ISBLANK(Ventas[[#This Row],[Código]]),"",VLOOKUP(Ventas[[#This Row],[Código]],Productos[],2,FALSE))</f>
        <v/>
      </c>
      <c r="D7287" t="str">
        <f>IF(ISBLANK(Ventas[[#This Row],[Código]]),"",VLOOKUP(Ventas[[#This Row],[Código]],Productos[],3,FALSE))</f>
        <v/>
      </c>
      <c r="E7287" s="22"/>
      <c r="F7287" s="1" t="str">
        <f>IF(ISBLANK(Ventas[[#This Row],[Código]]),"",VLOOKUP(Ventas[[#This Row],[Código]],Productos[],4,FALSE))</f>
        <v/>
      </c>
      <c r="G7287" s="1" t="str">
        <f>IF(ISBLANK(Ventas[[#This Row],[Código]]),"",VLOOKUP(Ventas[[#This Row],[Código]],Productos[],5,FALSE))</f>
        <v/>
      </c>
      <c r="H7287" s="23" t="str">
        <f>IF(ISBLANK(Ventas[[#This Row],[Código]]),"",Ventas[[#This Row],[Precio Unitario]]*Ventas[[#This Row],[Cantidad]])</f>
        <v/>
      </c>
      <c r="I7287" s="1" t="str">
        <f>IF(ISBLANK(Ventas[[#This Row],[Código]]),"",SUM(Ventas[[#This Row],[Monto]],I7286))</f>
        <v/>
      </c>
    </row>
    <row r="7288" spans="3:9" x14ac:dyDescent="0.25">
      <c r="C7288" t="str">
        <f>IF(ISBLANK(Ventas[[#This Row],[Código]]),"",VLOOKUP(Ventas[[#This Row],[Código]],Productos[],2,FALSE))</f>
        <v/>
      </c>
      <c r="D7288" t="str">
        <f>IF(ISBLANK(Ventas[[#This Row],[Código]]),"",VLOOKUP(Ventas[[#This Row],[Código]],Productos[],3,FALSE))</f>
        <v/>
      </c>
      <c r="E7288" s="22"/>
      <c r="F7288" s="1" t="str">
        <f>IF(ISBLANK(Ventas[[#This Row],[Código]]),"",VLOOKUP(Ventas[[#This Row],[Código]],Productos[],4,FALSE))</f>
        <v/>
      </c>
      <c r="G7288" s="1" t="str">
        <f>IF(ISBLANK(Ventas[[#This Row],[Código]]),"",VLOOKUP(Ventas[[#This Row],[Código]],Productos[],5,FALSE))</f>
        <v/>
      </c>
      <c r="H7288" s="23" t="str">
        <f>IF(ISBLANK(Ventas[[#This Row],[Código]]),"",Ventas[[#This Row],[Precio Unitario]]*Ventas[[#This Row],[Cantidad]])</f>
        <v/>
      </c>
      <c r="I7288" s="1" t="str">
        <f>IF(ISBLANK(Ventas[[#This Row],[Código]]),"",SUM(Ventas[[#This Row],[Monto]],I7287))</f>
        <v/>
      </c>
    </row>
    <row r="7289" spans="3:9" x14ac:dyDescent="0.25">
      <c r="C7289" t="str">
        <f>IF(ISBLANK(Ventas[[#This Row],[Código]]),"",VLOOKUP(Ventas[[#This Row],[Código]],Productos[],2,FALSE))</f>
        <v/>
      </c>
      <c r="D7289" t="str">
        <f>IF(ISBLANK(Ventas[[#This Row],[Código]]),"",VLOOKUP(Ventas[[#This Row],[Código]],Productos[],3,FALSE))</f>
        <v/>
      </c>
      <c r="E7289" s="22"/>
      <c r="F7289" s="1" t="str">
        <f>IF(ISBLANK(Ventas[[#This Row],[Código]]),"",VLOOKUP(Ventas[[#This Row],[Código]],Productos[],4,FALSE))</f>
        <v/>
      </c>
      <c r="G7289" s="1" t="str">
        <f>IF(ISBLANK(Ventas[[#This Row],[Código]]),"",VLOOKUP(Ventas[[#This Row],[Código]],Productos[],5,FALSE))</f>
        <v/>
      </c>
      <c r="H7289" s="23" t="str">
        <f>IF(ISBLANK(Ventas[[#This Row],[Código]]),"",Ventas[[#This Row],[Precio Unitario]]*Ventas[[#This Row],[Cantidad]])</f>
        <v/>
      </c>
      <c r="I7289" s="1" t="str">
        <f>IF(ISBLANK(Ventas[[#This Row],[Código]]),"",SUM(Ventas[[#This Row],[Monto]],I7288))</f>
        <v/>
      </c>
    </row>
    <row r="7290" spans="3:9" x14ac:dyDescent="0.25">
      <c r="C7290" t="str">
        <f>IF(ISBLANK(Ventas[[#This Row],[Código]]),"",VLOOKUP(Ventas[[#This Row],[Código]],Productos[],2,FALSE))</f>
        <v/>
      </c>
      <c r="D7290" t="str">
        <f>IF(ISBLANK(Ventas[[#This Row],[Código]]),"",VLOOKUP(Ventas[[#This Row],[Código]],Productos[],3,FALSE))</f>
        <v/>
      </c>
      <c r="E7290" s="22"/>
      <c r="F7290" s="1" t="str">
        <f>IF(ISBLANK(Ventas[[#This Row],[Código]]),"",VLOOKUP(Ventas[[#This Row],[Código]],Productos[],4,FALSE))</f>
        <v/>
      </c>
      <c r="G7290" s="1" t="str">
        <f>IF(ISBLANK(Ventas[[#This Row],[Código]]),"",VLOOKUP(Ventas[[#This Row],[Código]],Productos[],5,FALSE))</f>
        <v/>
      </c>
      <c r="H7290" s="23" t="str">
        <f>IF(ISBLANK(Ventas[[#This Row],[Código]]),"",Ventas[[#This Row],[Precio Unitario]]*Ventas[[#This Row],[Cantidad]])</f>
        <v/>
      </c>
      <c r="I7290" s="1" t="str">
        <f>IF(ISBLANK(Ventas[[#This Row],[Código]]),"",SUM(Ventas[[#This Row],[Monto]],I7289))</f>
        <v/>
      </c>
    </row>
    <row r="7291" spans="3:9" x14ac:dyDescent="0.25">
      <c r="C7291" t="str">
        <f>IF(ISBLANK(Ventas[[#This Row],[Código]]),"",VLOOKUP(Ventas[[#This Row],[Código]],Productos[],2,FALSE))</f>
        <v/>
      </c>
      <c r="D7291" t="str">
        <f>IF(ISBLANK(Ventas[[#This Row],[Código]]),"",VLOOKUP(Ventas[[#This Row],[Código]],Productos[],3,FALSE))</f>
        <v/>
      </c>
      <c r="E7291" s="22"/>
      <c r="F7291" s="1" t="str">
        <f>IF(ISBLANK(Ventas[[#This Row],[Código]]),"",VLOOKUP(Ventas[[#This Row],[Código]],Productos[],4,FALSE))</f>
        <v/>
      </c>
      <c r="G7291" s="1" t="str">
        <f>IF(ISBLANK(Ventas[[#This Row],[Código]]),"",VLOOKUP(Ventas[[#This Row],[Código]],Productos[],5,FALSE))</f>
        <v/>
      </c>
      <c r="H7291" s="23" t="str">
        <f>IF(ISBLANK(Ventas[[#This Row],[Código]]),"",Ventas[[#This Row],[Precio Unitario]]*Ventas[[#This Row],[Cantidad]])</f>
        <v/>
      </c>
      <c r="I7291" s="1" t="str">
        <f>IF(ISBLANK(Ventas[[#This Row],[Código]]),"",SUM(Ventas[[#This Row],[Monto]],I7290))</f>
        <v/>
      </c>
    </row>
    <row r="7292" spans="3:9" x14ac:dyDescent="0.25">
      <c r="C7292" t="str">
        <f>IF(ISBLANK(Ventas[[#This Row],[Código]]),"",VLOOKUP(Ventas[[#This Row],[Código]],Productos[],2,FALSE))</f>
        <v/>
      </c>
      <c r="D7292" t="str">
        <f>IF(ISBLANK(Ventas[[#This Row],[Código]]),"",VLOOKUP(Ventas[[#This Row],[Código]],Productos[],3,FALSE))</f>
        <v/>
      </c>
      <c r="E7292" s="22"/>
      <c r="F7292" s="1" t="str">
        <f>IF(ISBLANK(Ventas[[#This Row],[Código]]),"",VLOOKUP(Ventas[[#This Row],[Código]],Productos[],4,FALSE))</f>
        <v/>
      </c>
      <c r="G7292" s="1" t="str">
        <f>IF(ISBLANK(Ventas[[#This Row],[Código]]),"",VLOOKUP(Ventas[[#This Row],[Código]],Productos[],5,FALSE))</f>
        <v/>
      </c>
      <c r="H7292" s="23" t="str">
        <f>IF(ISBLANK(Ventas[[#This Row],[Código]]),"",Ventas[[#This Row],[Precio Unitario]]*Ventas[[#This Row],[Cantidad]])</f>
        <v/>
      </c>
      <c r="I7292" s="1" t="str">
        <f>IF(ISBLANK(Ventas[[#This Row],[Código]]),"",SUM(Ventas[[#This Row],[Monto]],I7291))</f>
        <v/>
      </c>
    </row>
    <row r="7293" spans="3:9" x14ac:dyDescent="0.25">
      <c r="C7293" t="str">
        <f>IF(ISBLANK(Ventas[[#This Row],[Código]]),"",VLOOKUP(Ventas[[#This Row],[Código]],Productos[],2,FALSE))</f>
        <v/>
      </c>
      <c r="D7293" t="str">
        <f>IF(ISBLANK(Ventas[[#This Row],[Código]]),"",VLOOKUP(Ventas[[#This Row],[Código]],Productos[],3,FALSE))</f>
        <v/>
      </c>
      <c r="E7293" s="22"/>
      <c r="F7293" s="1" t="str">
        <f>IF(ISBLANK(Ventas[[#This Row],[Código]]),"",VLOOKUP(Ventas[[#This Row],[Código]],Productos[],4,FALSE))</f>
        <v/>
      </c>
      <c r="G7293" s="1" t="str">
        <f>IF(ISBLANK(Ventas[[#This Row],[Código]]),"",VLOOKUP(Ventas[[#This Row],[Código]],Productos[],5,FALSE))</f>
        <v/>
      </c>
      <c r="H7293" s="23" t="str">
        <f>IF(ISBLANK(Ventas[[#This Row],[Código]]),"",Ventas[[#This Row],[Precio Unitario]]*Ventas[[#This Row],[Cantidad]])</f>
        <v/>
      </c>
      <c r="I7293" s="1" t="str">
        <f>IF(ISBLANK(Ventas[[#This Row],[Código]]),"",SUM(Ventas[[#This Row],[Monto]],I7292))</f>
        <v/>
      </c>
    </row>
    <row r="7294" spans="3:9" x14ac:dyDescent="0.25">
      <c r="C7294" t="str">
        <f>IF(ISBLANK(Ventas[[#This Row],[Código]]),"",VLOOKUP(Ventas[[#This Row],[Código]],Productos[],2,FALSE))</f>
        <v/>
      </c>
      <c r="D7294" t="str">
        <f>IF(ISBLANK(Ventas[[#This Row],[Código]]),"",VLOOKUP(Ventas[[#This Row],[Código]],Productos[],3,FALSE))</f>
        <v/>
      </c>
      <c r="E7294" s="22"/>
      <c r="F7294" s="1" t="str">
        <f>IF(ISBLANK(Ventas[[#This Row],[Código]]),"",VLOOKUP(Ventas[[#This Row],[Código]],Productos[],4,FALSE))</f>
        <v/>
      </c>
      <c r="G7294" s="1" t="str">
        <f>IF(ISBLANK(Ventas[[#This Row],[Código]]),"",VLOOKUP(Ventas[[#This Row],[Código]],Productos[],5,FALSE))</f>
        <v/>
      </c>
      <c r="H7294" s="23" t="str">
        <f>IF(ISBLANK(Ventas[[#This Row],[Código]]),"",Ventas[[#This Row],[Precio Unitario]]*Ventas[[#This Row],[Cantidad]])</f>
        <v/>
      </c>
      <c r="I7294" s="1" t="str">
        <f>IF(ISBLANK(Ventas[[#This Row],[Código]]),"",SUM(Ventas[[#This Row],[Monto]],I7293))</f>
        <v/>
      </c>
    </row>
    <row r="7295" spans="3:9" x14ac:dyDescent="0.25">
      <c r="C7295" t="str">
        <f>IF(ISBLANK(Ventas[[#This Row],[Código]]),"",VLOOKUP(Ventas[[#This Row],[Código]],Productos[],2,FALSE))</f>
        <v/>
      </c>
      <c r="D7295" t="str">
        <f>IF(ISBLANK(Ventas[[#This Row],[Código]]),"",VLOOKUP(Ventas[[#This Row],[Código]],Productos[],3,FALSE))</f>
        <v/>
      </c>
      <c r="E7295" s="22"/>
      <c r="F7295" s="1" t="str">
        <f>IF(ISBLANK(Ventas[[#This Row],[Código]]),"",VLOOKUP(Ventas[[#This Row],[Código]],Productos[],4,FALSE))</f>
        <v/>
      </c>
      <c r="G7295" s="1" t="str">
        <f>IF(ISBLANK(Ventas[[#This Row],[Código]]),"",VLOOKUP(Ventas[[#This Row],[Código]],Productos[],5,FALSE))</f>
        <v/>
      </c>
      <c r="H7295" s="23" t="str">
        <f>IF(ISBLANK(Ventas[[#This Row],[Código]]),"",Ventas[[#This Row],[Precio Unitario]]*Ventas[[#This Row],[Cantidad]])</f>
        <v/>
      </c>
      <c r="I7295" s="1" t="str">
        <f>IF(ISBLANK(Ventas[[#This Row],[Código]]),"",SUM(Ventas[[#This Row],[Monto]],I7294))</f>
        <v/>
      </c>
    </row>
    <row r="7296" spans="3:9" x14ac:dyDescent="0.25">
      <c r="C7296" t="str">
        <f>IF(ISBLANK(Ventas[[#This Row],[Código]]),"",VLOOKUP(Ventas[[#This Row],[Código]],Productos[],2,FALSE))</f>
        <v/>
      </c>
      <c r="D7296" t="str">
        <f>IF(ISBLANK(Ventas[[#This Row],[Código]]),"",VLOOKUP(Ventas[[#This Row],[Código]],Productos[],3,FALSE))</f>
        <v/>
      </c>
      <c r="E7296" s="22"/>
      <c r="F7296" s="1" t="str">
        <f>IF(ISBLANK(Ventas[[#This Row],[Código]]),"",VLOOKUP(Ventas[[#This Row],[Código]],Productos[],4,FALSE))</f>
        <v/>
      </c>
      <c r="G7296" s="1" t="str">
        <f>IF(ISBLANK(Ventas[[#This Row],[Código]]),"",VLOOKUP(Ventas[[#This Row],[Código]],Productos[],5,FALSE))</f>
        <v/>
      </c>
      <c r="H7296" s="23" t="str">
        <f>IF(ISBLANK(Ventas[[#This Row],[Código]]),"",Ventas[[#This Row],[Precio Unitario]]*Ventas[[#This Row],[Cantidad]])</f>
        <v/>
      </c>
      <c r="I7296" s="1" t="str">
        <f>IF(ISBLANK(Ventas[[#This Row],[Código]]),"",SUM(Ventas[[#This Row],[Monto]],I7295))</f>
        <v/>
      </c>
    </row>
    <row r="7297" spans="3:9" x14ac:dyDescent="0.25">
      <c r="C7297" t="str">
        <f>IF(ISBLANK(Ventas[[#This Row],[Código]]),"",VLOOKUP(Ventas[[#This Row],[Código]],Productos[],2,FALSE))</f>
        <v/>
      </c>
      <c r="D7297" t="str">
        <f>IF(ISBLANK(Ventas[[#This Row],[Código]]),"",VLOOKUP(Ventas[[#This Row],[Código]],Productos[],3,FALSE))</f>
        <v/>
      </c>
      <c r="E7297" s="22"/>
      <c r="F7297" s="1" t="str">
        <f>IF(ISBLANK(Ventas[[#This Row],[Código]]),"",VLOOKUP(Ventas[[#This Row],[Código]],Productos[],4,FALSE))</f>
        <v/>
      </c>
      <c r="G7297" s="1" t="str">
        <f>IF(ISBLANK(Ventas[[#This Row],[Código]]),"",VLOOKUP(Ventas[[#This Row],[Código]],Productos[],5,FALSE))</f>
        <v/>
      </c>
      <c r="H7297" s="23" t="str">
        <f>IF(ISBLANK(Ventas[[#This Row],[Código]]),"",Ventas[[#This Row],[Precio Unitario]]*Ventas[[#This Row],[Cantidad]])</f>
        <v/>
      </c>
      <c r="I7297" s="1" t="str">
        <f>IF(ISBLANK(Ventas[[#This Row],[Código]]),"",SUM(Ventas[[#This Row],[Monto]],I7296))</f>
        <v/>
      </c>
    </row>
    <row r="7298" spans="3:9" x14ac:dyDescent="0.25">
      <c r="C7298" t="str">
        <f>IF(ISBLANK(Ventas[[#This Row],[Código]]),"",VLOOKUP(Ventas[[#This Row],[Código]],Productos[],2,FALSE))</f>
        <v/>
      </c>
      <c r="D7298" t="str">
        <f>IF(ISBLANK(Ventas[[#This Row],[Código]]),"",VLOOKUP(Ventas[[#This Row],[Código]],Productos[],3,FALSE))</f>
        <v/>
      </c>
      <c r="E7298" s="22"/>
      <c r="F7298" s="1" t="str">
        <f>IF(ISBLANK(Ventas[[#This Row],[Código]]),"",VLOOKUP(Ventas[[#This Row],[Código]],Productos[],4,FALSE))</f>
        <v/>
      </c>
      <c r="G7298" s="1" t="str">
        <f>IF(ISBLANK(Ventas[[#This Row],[Código]]),"",VLOOKUP(Ventas[[#This Row],[Código]],Productos[],5,FALSE))</f>
        <v/>
      </c>
      <c r="H7298" s="23" t="str">
        <f>IF(ISBLANK(Ventas[[#This Row],[Código]]),"",Ventas[[#This Row],[Precio Unitario]]*Ventas[[#This Row],[Cantidad]])</f>
        <v/>
      </c>
      <c r="I7298" s="1" t="str">
        <f>IF(ISBLANK(Ventas[[#This Row],[Código]]),"",SUM(Ventas[[#This Row],[Monto]],I7297))</f>
        <v/>
      </c>
    </row>
    <row r="7299" spans="3:9" x14ac:dyDescent="0.25">
      <c r="C7299" t="str">
        <f>IF(ISBLANK(Ventas[[#This Row],[Código]]),"",VLOOKUP(Ventas[[#This Row],[Código]],Productos[],2,FALSE))</f>
        <v/>
      </c>
      <c r="D7299" t="str">
        <f>IF(ISBLANK(Ventas[[#This Row],[Código]]),"",VLOOKUP(Ventas[[#This Row],[Código]],Productos[],3,FALSE))</f>
        <v/>
      </c>
      <c r="E7299" s="22"/>
      <c r="F7299" s="1" t="str">
        <f>IF(ISBLANK(Ventas[[#This Row],[Código]]),"",VLOOKUP(Ventas[[#This Row],[Código]],Productos[],4,FALSE))</f>
        <v/>
      </c>
      <c r="G7299" s="1" t="str">
        <f>IF(ISBLANK(Ventas[[#This Row],[Código]]),"",VLOOKUP(Ventas[[#This Row],[Código]],Productos[],5,FALSE))</f>
        <v/>
      </c>
      <c r="H7299" s="23" t="str">
        <f>IF(ISBLANK(Ventas[[#This Row],[Código]]),"",Ventas[[#This Row],[Precio Unitario]]*Ventas[[#This Row],[Cantidad]])</f>
        <v/>
      </c>
      <c r="I7299" s="1" t="str">
        <f>IF(ISBLANK(Ventas[[#This Row],[Código]]),"",SUM(Ventas[[#This Row],[Monto]],I7298))</f>
        <v/>
      </c>
    </row>
    <row r="7300" spans="3:9" x14ac:dyDescent="0.25">
      <c r="C7300" t="str">
        <f>IF(ISBLANK(Ventas[[#This Row],[Código]]),"",VLOOKUP(Ventas[[#This Row],[Código]],Productos[],2,FALSE))</f>
        <v/>
      </c>
      <c r="D7300" t="str">
        <f>IF(ISBLANK(Ventas[[#This Row],[Código]]),"",VLOOKUP(Ventas[[#This Row],[Código]],Productos[],3,FALSE))</f>
        <v/>
      </c>
      <c r="E7300" s="22"/>
      <c r="F7300" s="1" t="str">
        <f>IF(ISBLANK(Ventas[[#This Row],[Código]]),"",VLOOKUP(Ventas[[#This Row],[Código]],Productos[],4,FALSE))</f>
        <v/>
      </c>
      <c r="G7300" s="1" t="str">
        <f>IF(ISBLANK(Ventas[[#This Row],[Código]]),"",VLOOKUP(Ventas[[#This Row],[Código]],Productos[],5,FALSE))</f>
        <v/>
      </c>
      <c r="H7300" s="23" t="str">
        <f>IF(ISBLANK(Ventas[[#This Row],[Código]]),"",Ventas[[#This Row],[Precio Unitario]]*Ventas[[#This Row],[Cantidad]])</f>
        <v/>
      </c>
      <c r="I7300" s="1" t="str">
        <f>IF(ISBLANK(Ventas[[#This Row],[Código]]),"",SUM(Ventas[[#This Row],[Monto]],I7299))</f>
        <v/>
      </c>
    </row>
    <row r="7301" spans="3:9" x14ac:dyDescent="0.25">
      <c r="C7301" t="str">
        <f>IF(ISBLANK(Ventas[[#This Row],[Código]]),"",VLOOKUP(Ventas[[#This Row],[Código]],Productos[],2,FALSE))</f>
        <v/>
      </c>
      <c r="D7301" t="str">
        <f>IF(ISBLANK(Ventas[[#This Row],[Código]]),"",VLOOKUP(Ventas[[#This Row],[Código]],Productos[],3,FALSE))</f>
        <v/>
      </c>
      <c r="E7301" s="22"/>
      <c r="F7301" s="1" t="str">
        <f>IF(ISBLANK(Ventas[[#This Row],[Código]]),"",VLOOKUP(Ventas[[#This Row],[Código]],Productos[],4,FALSE))</f>
        <v/>
      </c>
      <c r="G7301" s="1" t="str">
        <f>IF(ISBLANK(Ventas[[#This Row],[Código]]),"",VLOOKUP(Ventas[[#This Row],[Código]],Productos[],5,FALSE))</f>
        <v/>
      </c>
      <c r="H7301" s="23" t="str">
        <f>IF(ISBLANK(Ventas[[#This Row],[Código]]),"",Ventas[[#This Row],[Precio Unitario]]*Ventas[[#This Row],[Cantidad]])</f>
        <v/>
      </c>
      <c r="I7301" s="1" t="str">
        <f>IF(ISBLANK(Ventas[[#This Row],[Código]]),"",SUM(Ventas[[#This Row],[Monto]],I7300))</f>
        <v/>
      </c>
    </row>
    <row r="7302" spans="3:9" x14ac:dyDescent="0.25">
      <c r="C7302" t="str">
        <f>IF(ISBLANK(Ventas[[#This Row],[Código]]),"",VLOOKUP(Ventas[[#This Row],[Código]],Productos[],2,FALSE))</f>
        <v/>
      </c>
      <c r="D7302" t="str">
        <f>IF(ISBLANK(Ventas[[#This Row],[Código]]),"",VLOOKUP(Ventas[[#This Row],[Código]],Productos[],3,FALSE))</f>
        <v/>
      </c>
      <c r="E7302" s="22"/>
      <c r="F7302" s="1" t="str">
        <f>IF(ISBLANK(Ventas[[#This Row],[Código]]),"",VLOOKUP(Ventas[[#This Row],[Código]],Productos[],4,FALSE))</f>
        <v/>
      </c>
      <c r="G7302" s="1" t="str">
        <f>IF(ISBLANK(Ventas[[#This Row],[Código]]),"",VLOOKUP(Ventas[[#This Row],[Código]],Productos[],5,FALSE))</f>
        <v/>
      </c>
      <c r="H7302" s="23" t="str">
        <f>IF(ISBLANK(Ventas[[#This Row],[Código]]),"",Ventas[[#This Row],[Precio Unitario]]*Ventas[[#This Row],[Cantidad]])</f>
        <v/>
      </c>
      <c r="I7302" s="1" t="str">
        <f>IF(ISBLANK(Ventas[[#This Row],[Código]]),"",SUM(Ventas[[#This Row],[Monto]],I7301))</f>
        <v/>
      </c>
    </row>
    <row r="7303" spans="3:9" x14ac:dyDescent="0.25">
      <c r="C7303" t="str">
        <f>IF(ISBLANK(Ventas[[#This Row],[Código]]),"",VLOOKUP(Ventas[[#This Row],[Código]],Productos[],2,FALSE))</f>
        <v/>
      </c>
      <c r="D7303" t="str">
        <f>IF(ISBLANK(Ventas[[#This Row],[Código]]),"",VLOOKUP(Ventas[[#This Row],[Código]],Productos[],3,FALSE))</f>
        <v/>
      </c>
      <c r="E7303" s="22"/>
      <c r="F7303" s="1" t="str">
        <f>IF(ISBLANK(Ventas[[#This Row],[Código]]),"",VLOOKUP(Ventas[[#This Row],[Código]],Productos[],4,FALSE))</f>
        <v/>
      </c>
      <c r="G7303" s="1" t="str">
        <f>IF(ISBLANK(Ventas[[#This Row],[Código]]),"",VLOOKUP(Ventas[[#This Row],[Código]],Productos[],5,FALSE))</f>
        <v/>
      </c>
      <c r="H7303" s="23" t="str">
        <f>IF(ISBLANK(Ventas[[#This Row],[Código]]),"",Ventas[[#This Row],[Precio Unitario]]*Ventas[[#This Row],[Cantidad]])</f>
        <v/>
      </c>
      <c r="I7303" s="1" t="str">
        <f>IF(ISBLANK(Ventas[[#This Row],[Código]]),"",SUM(Ventas[[#This Row],[Monto]],I7302))</f>
        <v/>
      </c>
    </row>
    <row r="7304" spans="3:9" x14ac:dyDescent="0.25">
      <c r="C7304" t="str">
        <f>IF(ISBLANK(Ventas[[#This Row],[Código]]),"",VLOOKUP(Ventas[[#This Row],[Código]],Productos[],2,FALSE))</f>
        <v/>
      </c>
      <c r="D7304" t="str">
        <f>IF(ISBLANK(Ventas[[#This Row],[Código]]),"",VLOOKUP(Ventas[[#This Row],[Código]],Productos[],3,FALSE))</f>
        <v/>
      </c>
      <c r="E7304" s="22"/>
      <c r="F7304" s="1" t="str">
        <f>IF(ISBLANK(Ventas[[#This Row],[Código]]),"",VLOOKUP(Ventas[[#This Row],[Código]],Productos[],4,FALSE))</f>
        <v/>
      </c>
      <c r="G7304" s="1" t="str">
        <f>IF(ISBLANK(Ventas[[#This Row],[Código]]),"",VLOOKUP(Ventas[[#This Row],[Código]],Productos[],5,FALSE))</f>
        <v/>
      </c>
      <c r="H7304" s="23" t="str">
        <f>IF(ISBLANK(Ventas[[#This Row],[Código]]),"",Ventas[[#This Row],[Precio Unitario]]*Ventas[[#This Row],[Cantidad]])</f>
        <v/>
      </c>
      <c r="I7304" s="1" t="str">
        <f>IF(ISBLANK(Ventas[[#This Row],[Código]]),"",SUM(Ventas[[#This Row],[Monto]],I7303))</f>
        <v/>
      </c>
    </row>
    <row r="7305" spans="3:9" x14ac:dyDescent="0.25">
      <c r="C7305" t="str">
        <f>IF(ISBLANK(Ventas[[#This Row],[Código]]),"",VLOOKUP(Ventas[[#This Row],[Código]],Productos[],2,FALSE))</f>
        <v/>
      </c>
      <c r="D7305" t="str">
        <f>IF(ISBLANK(Ventas[[#This Row],[Código]]),"",VLOOKUP(Ventas[[#This Row],[Código]],Productos[],3,FALSE))</f>
        <v/>
      </c>
      <c r="E7305" s="22"/>
      <c r="F7305" s="1" t="str">
        <f>IF(ISBLANK(Ventas[[#This Row],[Código]]),"",VLOOKUP(Ventas[[#This Row],[Código]],Productos[],4,FALSE))</f>
        <v/>
      </c>
      <c r="G7305" s="1" t="str">
        <f>IF(ISBLANK(Ventas[[#This Row],[Código]]),"",VLOOKUP(Ventas[[#This Row],[Código]],Productos[],5,FALSE))</f>
        <v/>
      </c>
      <c r="H7305" s="23" t="str">
        <f>IF(ISBLANK(Ventas[[#This Row],[Código]]),"",Ventas[[#This Row],[Precio Unitario]]*Ventas[[#This Row],[Cantidad]])</f>
        <v/>
      </c>
      <c r="I7305" s="1" t="str">
        <f>IF(ISBLANK(Ventas[[#This Row],[Código]]),"",SUM(Ventas[[#This Row],[Monto]],I7304))</f>
        <v/>
      </c>
    </row>
    <row r="7306" spans="3:9" x14ac:dyDescent="0.25">
      <c r="C7306" t="str">
        <f>IF(ISBLANK(Ventas[[#This Row],[Código]]),"",VLOOKUP(Ventas[[#This Row],[Código]],Productos[],2,FALSE))</f>
        <v/>
      </c>
      <c r="D7306" t="str">
        <f>IF(ISBLANK(Ventas[[#This Row],[Código]]),"",VLOOKUP(Ventas[[#This Row],[Código]],Productos[],3,FALSE))</f>
        <v/>
      </c>
      <c r="E7306" s="22"/>
      <c r="F7306" s="1" t="str">
        <f>IF(ISBLANK(Ventas[[#This Row],[Código]]),"",VLOOKUP(Ventas[[#This Row],[Código]],Productos[],4,FALSE))</f>
        <v/>
      </c>
      <c r="G7306" s="1" t="str">
        <f>IF(ISBLANK(Ventas[[#This Row],[Código]]),"",VLOOKUP(Ventas[[#This Row],[Código]],Productos[],5,FALSE))</f>
        <v/>
      </c>
      <c r="H7306" s="23" t="str">
        <f>IF(ISBLANK(Ventas[[#This Row],[Código]]),"",Ventas[[#This Row],[Precio Unitario]]*Ventas[[#This Row],[Cantidad]])</f>
        <v/>
      </c>
      <c r="I7306" s="1" t="str">
        <f>IF(ISBLANK(Ventas[[#This Row],[Código]]),"",SUM(Ventas[[#This Row],[Monto]],I7305))</f>
        <v/>
      </c>
    </row>
    <row r="7307" spans="3:9" x14ac:dyDescent="0.25">
      <c r="C7307" t="str">
        <f>IF(ISBLANK(Ventas[[#This Row],[Código]]),"",VLOOKUP(Ventas[[#This Row],[Código]],Productos[],2,FALSE))</f>
        <v/>
      </c>
      <c r="D7307" t="str">
        <f>IF(ISBLANK(Ventas[[#This Row],[Código]]),"",VLOOKUP(Ventas[[#This Row],[Código]],Productos[],3,FALSE))</f>
        <v/>
      </c>
      <c r="E7307" s="22"/>
      <c r="F7307" s="1" t="str">
        <f>IF(ISBLANK(Ventas[[#This Row],[Código]]),"",VLOOKUP(Ventas[[#This Row],[Código]],Productos[],4,FALSE))</f>
        <v/>
      </c>
      <c r="G7307" s="1" t="str">
        <f>IF(ISBLANK(Ventas[[#This Row],[Código]]),"",VLOOKUP(Ventas[[#This Row],[Código]],Productos[],5,FALSE))</f>
        <v/>
      </c>
      <c r="H7307" s="23" t="str">
        <f>IF(ISBLANK(Ventas[[#This Row],[Código]]),"",Ventas[[#This Row],[Precio Unitario]]*Ventas[[#This Row],[Cantidad]])</f>
        <v/>
      </c>
      <c r="I7307" s="1" t="str">
        <f>IF(ISBLANK(Ventas[[#This Row],[Código]]),"",SUM(Ventas[[#This Row],[Monto]],I7306))</f>
        <v/>
      </c>
    </row>
    <row r="7308" spans="3:9" x14ac:dyDescent="0.25">
      <c r="C7308" t="str">
        <f>IF(ISBLANK(Ventas[[#This Row],[Código]]),"",VLOOKUP(Ventas[[#This Row],[Código]],Productos[],2,FALSE))</f>
        <v/>
      </c>
      <c r="D7308" t="str">
        <f>IF(ISBLANK(Ventas[[#This Row],[Código]]),"",VLOOKUP(Ventas[[#This Row],[Código]],Productos[],3,FALSE))</f>
        <v/>
      </c>
      <c r="E7308" s="22"/>
      <c r="F7308" s="1" t="str">
        <f>IF(ISBLANK(Ventas[[#This Row],[Código]]),"",VLOOKUP(Ventas[[#This Row],[Código]],Productos[],4,FALSE))</f>
        <v/>
      </c>
      <c r="G7308" s="1" t="str">
        <f>IF(ISBLANK(Ventas[[#This Row],[Código]]),"",VLOOKUP(Ventas[[#This Row],[Código]],Productos[],5,FALSE))</f>
        <v/>
      </c>
      <c r="H7308" s="23" t="str">
        <f>IF(ISBLANK(Ventas[[#This Row],[Código]]),"",Ventas[[#This Row],[Precio Unitario]]*Ventas[[#This Row],[Cantidad]])</f>
        <v/>
      </c>
      <c r="I7308" s="1" t="str">
        <f>IF(ISBLANK(Ventas[[#This Row],[Código]]),"",SUM(Ventas[[#This Row],[Monto]],I7307))</f>
        <v/>
      </c>
    </row>
    <row r="7309" spans="3:9" x14ac:dyDescent="0.25">
      <c r="C7309" t="str">
        <f>IF(ISBLANK(Ventas[[#This Row],[Código]]),"",VLOOKUP(Ventas[[#This Row],[Código]],Productos[],2,FALSE))</f>
        <v/>
      </c>
      <c r="D7309" t="str">
        <f>IF(ISBLANK(Ventas[[#This Row],[Código]]),"",VLOOKUP(Ventas[[#This Row],[Código]],Productos[],3,FALSE))</f>
        <v/>
      </c>
      <c r="E7309" s="22"/>
      <c r="F7309" s="1" t="str">
        <f>IF(ISBLANK(Ventas[[#This Row],[Código]]),"",VLOOKUP(Ventas[[#This Row],[Código]],Productos[],4,FALSE))</f>
        <v/>
      </c>
      <c r="G7309" s="1" t="str">
        <f>IF(ISBLANK(Ventas[[#This Row],[Código]]),"",VLOOKUP(Ventas[[#This Row],[Código]],Productos[],5,FALSE))</f>
        <v/>
      </c>
      <c r="H7309" s="23" t="str">
        <f>IF(ISBLANK(Ventas[[#This Row],[Código]]),"",Ventas[[#This Row],[Precio Unitario]]*Ventas[[#This Row],[Cantidad]])</f>
        <v/>
      </c>
      <c r="I7309" s="1" t="str">
        <f>IF(ISBLANK(Ventas[[#This Row],[Código]]),"",SUM(Ventas[[#This Row],[Monto]],I7308))</f>
        <v/>
      </c>
    </row>
    <row r="7310" spans="3:9" x14ac:dyDescent="0.25">
      <c r="C7310" t="str">
        <f>IF(ISBLANK(Ventas[[#This Row],[Código]]),"",VLOOKUP(Ventas[[#This Row],[Código]],Productos[],2,FALSE))</f>
        <v/>
      </c>
      <c r="D7310" t="str">
        <f>IF(ISBLANK(Ventas[[#This Row],[Código]]),"",VLOOKUP(Ventas[[#This Row],[Código]],Productos[],3,FALSE))</f>
        <v/>
      </c>
      <c r="E7310" s="22"/>
      <c r="F7310" s="1" t="str">
        <f>IF(ISBLANK(Ventas[[#This Row],[Código]]),"",VLOOKUP(Ventas[[#This Row],[Código]],Productos[],4,FALSE))</f>
        <v/>
      </c>
      <c r="G7310" s="1" t="str">
        <f>IF(ISBLANK(Ventas[[#This Row],[Código]]),"",VLOOKUP(Ventas[[#This Row],[Código]],Productos[],5,FALSE))</f>
        <v/>
      </c>
      <c r="H7310" s="23" t="str">
        <f>IF(ISBLANK(Ventas[[#This Row],[Código]]),"",Ventas[[#This Row],[Precio Unitario]]*Ventas[[#This Row],[Cantidad]])</f>
        <v/>
      </c>
      <c r="I7310" s="1" t="str">
        <f>IF(ISBLANK(Ventas[[#This Row],[Código]]),"",SUM(Ventas[[#This Row],[Monto]],I7309))</f>
        <v/>
      </c>
    </row>
    <row r="7311" spans="3:9" x14ac:dyDescent="0.25">
      <c r="C7311" t="str">
        <f>IF(ISBLANK(Ventas[[#This Row],[Código]]),"",VLOOKUP(Ventas[[#This Row],[Código]],Productos[],2,FALSE))</f>
        <v/>
      </c>
      <c r="D7311" t="str">
        <f>IF(ISBLANK(Ventas[[#This Row],[Código]]),"",VLOOKUP(Ventas[[#This Row],[Código]],Productos[],3,FALSE))</f>
        <v/>
      </c>
      <c r="E7311" s="22"/>
      <c r="F7311" s="1" t="str">
        <f>IF(ISBLANK(Ventas[[#This Row],[Código]]),"",VLOOKUP(Ventas[[#This Row],[Código]],Productos[],4,FALSE))</f>
        <v/>
      </c>
      <c r="G7311" s="1" t="str">
        <f>IF(ISBLANK(Ventas[[#This Row],[Código]]),"",VLOOKUP(Ventas[[#This Row],[Código]],Productos[],5,FALSE))</f>
        <v/>
      </c>
      <c r="H7311" s="23" t="str">
        <f>IF(ISBLANK(Ventas[[#This Row],[Código]]),"",Ventas[[#This Row],[Precio Unitario]]*Ventas[[#This Row],[Cantidad]])</f>
        <v/>
      </c>
      <c r="I7311" s="1" t="str">
        <f>IF(ISBLANK(Ventas[[#This Row],[Código]]),"",SUM(Ventas[[#This Row],[Monto]],I7310))</f>
        <v/>
      </c>
    </row>
    <row r="7312" spans="3:9" x14ac:dyDescent="0.25">
      <c r="C7312" t="str">
        <f>IF(ISBLANK(Ventas[[#This Row],[Código]]),"",VLOOKUP(Ventas[[#This Row],[Código]],Productos[],2,FALSE))</f>
        <v/>
      </c>
      <c r="D7312" t="str">
        <f>IF(ISBLANK(Ventas[[#This Row],[Código]]),"",VLOOKUP(Ventas[[#This Row],[Código]],Productos[],3,FALSE))</f>
        <v/>
      </c>
      <c r="E7312" s="22"/>
      <c r="F7312" s="1" t="str">
        <f>IF(ISBLANK(Ventas[[#This Row],[Código]]),"",VLOOKUP(Ventas[[#This Row],[Código]],Productos[],4,FALSE))</f>
        <v/>
      </c>
      <c r="G7312" s="1" t="str">
        <f>IF(ISBLANK(Ventas[[#This Row],[Código]]),"",VLOOKUP(Ventas[[#This Row],[Código]],Productos[],5,FALSE))</f>
        <v/>
      </c>
      <c r="H7312" s="23" t="str">
        <f>IF(ISBLANK(Ventas[[#This Row],[Código]]),"",Ventas[[#This Row],[Precio Unitario]]*Ventas[[#This Row],[Cantidad]])</f>
        <v/>
      </c>
      <c r="I7312" s="1" t="str">
        <f>IF(ISBLANK(Ventas[[#This Row],[Código]]),"",SUM(Ventas[[#This Row],[Monto]],I7311))</f>
        <v/>
      </c>
    </row>
    <row r="7313" spans="3:9" x14ac:dyDescent="0.25">
      <c r="C7313" t="str">
        <f>IF(ISBLANK(Ventas[[#This Row],[Código]]),"",VLOOKUP(Ventas[[#This Row],[Código]],Productos[],2,FALSE))</f>
        <v/>
      </c>
      <c r="D7313" t="str">
        <f>IF(ISBLANK(Ventas[[#This Row],[Código]]),"",VLOOKUP(Ventas[[#This Row],[Código]],Productos[],3,FALSE))</f>
        <v/>
      </c>
      <c r="E7313" s="22"/>
      <c r="F7313" s="1" t="str">
        <f>IF(ISBLANK(Ventas[[#This Row],[Código]]),"",VLOOKUP(Ventas[[#This Row],[Código]],Productos[],4,FALSE))</f>
        <v/>
      </c>
      <c r="G7313" s="1" t="str">
        <f>IF(ISBLANK(Ventas[[#This Row],[Código]]),"",VLOOKUP(Ventas[[#This Row],[Código]],Productos[],5,FALSE))</f>
        <v/>
      </c>
      <c r="H7313" s="23" t="str">
        <f>IF(ISBLANK(Ventas[[#This Row],[Código]]),"",Ventas[[#This Row],[Precio Unitario]]*Ventas[[#This Row],[Cantidad]])</f>
        <v/>
      </c>
      <c r="I7313" s="1" t="str">
        <f>IF(ISBLANK(Ventas[[#This Row],[Código]]),"",SUM(Ventas[[#This Row],[Monto]],I7312))</f>
        <v/>
      </c>
    </row>
    <row r="7314" spans="3:9" x14ac:dyDescent="0.25">
      <c r="C7314" t="str">
        <f>IF(ISBLANK(Ventas[[#This Row],[Código]]),"",VLOOKUP(Ventas[[#This Row],[Código]],Productos[],2,FALSE))</f>
        <v/>
      </c>
      <c r="D7314" t="str">
        <f>IF(ISBLANK(Ventas[[#This Row],[Código]]),"",VLOOKUP(Ventas[[#This Row],[Código]],Productos[],3,FALSE))</f>
        <v/>
      </c>
      <c r="E7314" s="22"/>
      <c r="F7314" s="1" t="str">
        <f>IF(ISBLANK(Ventas[[#This Row],[Código]]),"",VLOOKUP(Ventas[[#This Row],[Código]],Productos[],4,FALSE))</f>
        <v/>
      </c>
      <c r="G7314" s="1" t="str">
        <f>IF(ISBLANK(Ventas[[#This Row],[Código]]),"",VLOOKUP(Ventas[[#This Row],[Código]],Productos[],5,FALSE))</f>
        <v/>
      </c>
      <c r="H7314" s="23" t="str">
        <f>IF(ISBLANK(Ventas[[#This Row],[Código]]),"",Ventas[[#This Row],[Precio Unitario]]*Ventas[[#This Row],[Cantidad]])</f>
        <v/>
      </c>
      <c r="I7314" s="1" t="str">
        <f>IF(ISBLANK(Ventas[[#This Row],[Código]]),"",SUM(Ventas[[#This Row],[Monto]],I7313))</f>
        <v/>
      </c>
    </row>
    <row r="7315" spans="3:9" x14ac:dyDescent="0.25">
      <c r="C7315" t="str">
        <f>IF(ISBLANK(Ventas[[#This Row],[Código]]),"",VLOOKUP(Ventas[[#This Row],[Código]],Productos[],2,FALSE))</f>
        <v/>
      </c>
      <c r="D7315" t="str">
        <f>IF(ISBLANK(Ventas[[#This Row],[Código]]),"",VLOOKUP(Ventas[[#This Row],[Código]],Productos[],3,FALSE))</f>
        <v/>
      </c>
      <c r="E7315" s="22"/>
      <c r="F7315" s="1" t="str">
        <f>IF(ISBLANK(Ventas[[#This Row],[Código]]),"",VLOOKUP(Ventas[[#This Row],[Código]],Productos[],4,FALSE))</f>
        <v/>
      </c>
      <c r="G7315" s="1" t="str">
        <f>IF(ISBLANK(Ventas[[#This Row],[Código]]),"",VLOOKUP(Ventas[[#This Row],[Código]],Productos[],5,FALSE))</f>
        <v/>
      </c>
      <c r="H7315" s="23" t="str">
        <f>IF(ISBLANK(Ventas[[#This Row],[Código]]),"",Ventas[[#This Row],[Precio Unitario]]*Ventas[[#This Row],[Cantidad]])</f>
        <v/>
      </c>
      <c r="I7315" s="1" t="str">
        <f>IF(ISBLANK(Ventas[[#This Row],[Código]]),"",SUM(Ventas[[#This Row],[Monto]],I7314))</f>
        <v/>
      </c>
    </row>
    <row r="7316" spans="3:9" x14ac:dyDescent="0.25">
      <c r="C7316" t="str">
        <f>IF(ISBLANK(Ventas[[#This Row],[Código]]),"",VLOOKUP(Ventas[[#This Row],[Código]],Productos[],2,FALSE))</f>
        <v/>
      </c>
      <c r="D7316" t="str">
        <f>IF(ISBLANK(Ventas[[#This Row],[Código]]),"",VLOOKUP(Ventas[[#This Row],[Código]],Productos[],3,FALSE))</f>
        <v/>
      </c>
      <c r="E7316" s="22"/>
      <c r="F7316" s="1" t="str">
        <f>IF(ISBLANK(Ventas[[#This Row],[Código]]),"",VLOOKUP(Ventas[[#This Row],[Código]],Productos[],4,FALSE))</f>
        <v/>
      </c>
      <c r="G7316" s="1" t="str">
        <f>IF(ISBLANK(Ventas[[#This Row],[Código]]),"",VLOOKUP(Ventas[[#This Row],[Código]],Productos[],5,FALSE))</f>
        <v/>
      </c>
      <c r="H7316" s="23" t="str">
        <f>IF(ISBLANK(Ventas[[#This Row],[Código]]),"",Ventas[[#This Row],[Precio Unitario]]*Ventas[[#This Row],[Cantidad]])</f>
        <v/>
      </c>
      <c r="I7316" s="1" t="str">
        <f>IF(ISBLANK(Ventas[[#This Row],[Código]]),"",SUM(Ventas[[#This Row],[Monto]],I7315))</f>
        <v/>
      </c>
    </row>
    <row r="7317" spans="3:9" x14ac:dyDescent="0.25">
      <c r="C7317" t="str">
        <f>IF(ISBLANK(Ventas[[#This Row],[Código]]),"",VLOOKUP(Ventas[[#This Row],[Código]],Productos[],2,FALSE))</f>
        <v/>
      </c>
      <c r="D7317" t="str">
        <f>IF(ISBLANK(Ventas[[#This Row],[Código]]),"",VLOOKUP(Ventas[[#This Row],[Código]],Productos[],3,FALSE))</f>
        <v/>
      </c>
      <c r="E7317" s="22"/>
      <c r="F7317" s="1" t="str">
        <f>IF(ISBLANK(Ventas[[#This Row],[Código]]),"",VLOOKUP(Ventas[[#This Row],[Código]],Productos[],4,FALSE))</f>
        <v/>
      </c>
      <c r="G7317" s="1" t="str">
        <f>IF(ISBLANK(Ventas[[#This Row],[Código]]),"",VLOOKUP(Ventas[[#This Row],[Código]],Productos[],5,FALSE))</f>
        <v/>
      </c>
      <c r="H7317" s="23" t="str">
        <f>IF(ISBLANK(Ventas[[#This Row],[Código]]),"",Ventas[[#This Row],[Precio Unitario]]*Ventas[[#This Row],[Cantidad]])</f>
        <v/>
      </c>
      <c r="I7317" s="1" t="str">
        <f>IF(ISBLANK(Ventas[[#This Row],[Código]]),"",SUM(Ventas[[#This Row],[Monto]],I7316))</f>
        <v/>
      </c>
    </row>
    <row r="7318" spans="3:9" x14ac:dyDescent="0.25">
      <c r="C7318" t="str">
        <f>IF(ISBLANK(Ventas[[#This Row],[Código]]),"",VLOOKUP(Ventas[[#This Row],[Código]],Productos[],2,FALSE))</f>
        <v/>
      </c>
      <c r="D7318" t="str">
        <f>IF(ISBLANK(Ventas[[#This Row],[Código]]),"",VLOOKUP(Ventas[[#This Row],[Código]],Productos[],3,FALSE))</f>
        <v/>
      </c>
      <c r="E7318" s="22"/>
      <c r="F7318" s="1" t="str">
        <f>IF(ISBLANK(Ventas[[#This Row],[Código]]),"",VLOOKUP(Ventas[[#This Row],[Código]],Productos[],4,FALSE))</f>
        <v/>
      </c>
      <c r="G7318" s="1" t="str">
        <f>IF(ISBLANK(Ventas[[#This Row],[Código]]),"",VLOOKUP(Ventas[[#This Row],[Código]],Productos[],5,FALSE))</f>
        <v/>
      </c>
      <c r="H7318" s="23" t="str">
        <f>IF(ISBLANK(Ventas[[#This Row],[Código]]),"",Ventas[[#This Row],[Precio Unitario]]*Ventas[[#This Row],[Cantidad]])</f>
        <v/>
      </c>
      <c r="I7318" s="1" t="str">
        <f>IF(ISBLANK(Ventas[[#This Row],[Código]]),"",SUM(Ventas[[#This Row],[Monto]],I7317))</f>
        <v/>
      </c>
    </row>
    <row r="7319" spans="3:9" x14ac:dyDescent="0.25">
      <c r="C7319" t="str">
        <f>IF(ISBLANK(Ventas[[#This Row],[Código]]),"",VLOOKUP(Ventas[[#This Row],[Código]],Productos[],2,FALSE))</f>
        <v/>
      </c>
      <c r="D7319" t="str">
        <f>IF(ISBLANK(Ventas[[#This Row],[Código]]),"",VLOOKUP(Ventas[[#This Row],[Código]],Productos[],3,FALSE))</f>
        <v/>
      </c>
      <c r="E7319" s="22"/>
      <c r="F7319" s="1" t="str">
        <f>IF(ISBLANK(Ventas[[#This Row],[Código]]),"",VLOOKUP(Ventas[[#This Row],[Código]],Productos[],4,FALSE))</f>
        <v/>
      </c>
      <c r="G7319" s="1" t="str">
        <f>IF(ISBLANK(Ventas[[#This Row],[Código]]),"",VLOOKUP(Ventas[[#This Row],[Código]],Productos[],5,FALSE))</f>
        <v/>
      </c>
      <c r="H7319" s="23" t="str">
        <f>IF(ISBLANK(Ventas[[#This Row],[Código]]),"",Ventas[[#This Row],[Precio Unitario]]*Ventas[[#This Row],[Cantidad]])</f>
        <v/>
      </c>
      <c r="I7319" s="1" t="str">
        <f>IF(ISBLANK(Ventas[[#This Row],[Código]]),"",SUM(Ventas[[#This Row],[Monto]],I7318))</f>
        <v/>
      </c>
    </row>
    <row r="7320" spans="3:9" x14ac:dyDescent="0.25">
      <c r="C7320" t="str">
        <f>IF(ISBLANK(Ventas[[#This Row],[Código]]),"",VLOOKUP(Ventas[[#This Row],[Código]],Productos[],2,FALSE))</f>
        <v/>
      </c>
      <c r="D7320" t="str">
        <f>IF(ISBLANK(Ventas[[#This Row],[Código]]),"",VLOOKUP(Ventas[[#This Row],[Código]],Productos[],3,FALSE))</f>
        <v/>
      </c>
      <c r="E7320" s="22"/>
      <c r="F7320" s="1" t="str">
        <f>IF(ISBLANK(Ventas[[#This Row],[Código]]),"",VLOOKUP(Ventas[[#This Row],[Código]],Productos[],4,FALSE))</f>
        <v/>
      </c>
      <c r="G7320" s="1" t="str">
        <f>IF(ISBLANK(Ventas[[#This Row],[Código]]),"",VLOOKUP(Ventas[[#This Row],[Código]],Productos[],5,FALSE))</f>
        <v/>
      </c>
      <c r="H7320" s="23" t="str">
        <f>IF(ISBLANK(Ventas[[#This Row],[Código]]),"",Ventas[[#This Row],[Precio Unitario]]*Ventas[[#This Row],[Cantidad]])</f>
        <v/>
      </c>
      <c r="I7320" s="1" t="str">
        <f>IF(ISBLANK(Ventas[[#This Row],[Código]]),"",SUM(Ventas[[#This Row],[Monto]],I7319))</f>
        <v/>
      </c>
    </row>
    <row r="7321" spans="3:9" x14ac:dyDescent="0.25">
      <c r="C7321" t="str">
        <f>IF(ISBLANK(Ventas[[#This Row],[Código]]),"",VLOOKUP(Ventas[[#This Row],[Código]],Productos[],2,FALSE))</f>
        <v/>
      </c>
      <c r="D7321" t="str">
        <f>IF(ISBLANK(Ventas[[#This Row],[Código]]),"",VLOOKUP(Ventas[[#This Row],[Código]],Productos[],3,FALSE))</f>
        <v/>
      </c>
      <c r="E7321" s="22"/>
      <c r="F7321" s="1" t="str">
        <f>IF(ISBLANK(Ventas[[#This Row],[Código]]),"",VLOOKUP(Ventas[[#This Row],[Código]],Productos[],4,FALSE))</f>
        <v/>
      </c>
      <c r="G7321" s="1" t="str">
        <f>IF(ISBLANK(Ventas[[#This Row],[Código]]),"",VLOOKUP(Ventas[[#This Row],[Código]],Productos[],5,FALSE))</f>
        <v/>
      </c>
      <c r="H7321" s="23" t="str">
        <f>IF(ISBLANK(Ventas[[#This Row],[Código]]),"",Ventas[[#This Row],[Precio Unitario]]*Ventas[[#This Row],[Cantidad]])</f>
        <v/>
      </c>
      <c r="I7321" s="1" t="str">
        <f>IF(ISBLANK(Ventas[[#This Row],[Código]]),"",SUM(Ventas[[#This Row],[Monto]],I7320))</f>
        <v/>
      </c>
    </row>
    <row r="7322" spans="3:9" x14ac:dyDescent="0.25">
      <c r="C7322" t="str">
        <f>IF(ISBLANK(Ventas[[#This Row],[Código]]),"",VLOOKUP(Ventas[[#This Row],[Código]],Productos[],2,FALSE))</f>
        <v/>
      </c>
      <c r="D7322" t="str">
        <f>IF(ISBLANK(Ventas[[#This Row],[Código]]),"",VLOOKUP(Ventas[[#This Row],[Código]],Productos[],3,FALSE))</f>
        <v/>
      </c>
      <c r="E7322" s="22"/>
      <c r="F7322" s="1" t="str">
        <f>IF(ISBLANK(Ventas[[#This Row],[Código]]),"",VLOOKUP(Ventas[[#This Row],[Código]],Productos[],4,FALSE))</f>
        <v/>
      </c>
      <c r="G7322" s="1" t="str">
        <f>IF(ISBLANK(Ventas[[#This Row],[Código]]),"",VLOOKUP(Ventas[[#This Row],[Código]],Productos[],5,FALSE))</f>
        <v/>
      </c>
      <c r="H7322" s="23" t="str">
        <f>IF(ISBLANK(Ventas[[#This Row],[Código]]),"",Ventas[[#This Row],[Precio Unitario]]*Ventas[[#This Row],[Cantidad]])</f>
        <v/>
      </c>
      <c r="I7322" s="1" t="str">
        <f>IF(ISBLANK(Ventas[[#This Row],[Código]]),"",SUM(Ventas[[#This Row],[Monto]],I7321))</f>
        <v/>
      </c>
    </row>
    <row r="7323" spans="3:9" x14ac:dyDescent="0.25">
      <c r="C7323" t="str">
        <f>IF(ISBLANK(Ventas[[#This Row],[Código]]),"",VLOOKUP(Ventas[[#This Row],[Código]],Productos[],2,FALSE))</f>
        <v/>
      </c>
      <c r="D7323" t="str">
        <f>IF(ISBLANK(Ventas[[#This Row],[Código]]),"",VLOOKUP(Ventas[[#This Row],[Código]],Productos[],3,FALSE))</f>
        <v/>
      </c>
      <c r="E7323" s="22"/>
      <c r="F7323" s="1" t="str">
        <f>IF(ISBLANK(Ventas[[#This Row],[Código]]),"",VLOOKUP(Ventas[[#This Row],[Código]],Productos[],4,FALSE))</f>
        <v/>
      </c>
      <c r="G7323" s="1" t="str">
        <f>IF(ISBLANK(Ventas[[#This Row],[Código]]),"",VLOOKUP(Ventas[[#This Row],[Código]],Productos[],5,FALSE))</f>
        <v/>
      </c>
      <c r="H7323" s="23" t="str">
        <f>IF(ISBLANK(Ventas[[#This Row],[Código]]),"",Ventas[[#This Row],[Precio Unitario]]*Ventas[[#This Row],[Cantidad]])</f>
        <v/>
      </c>
      <c r="I7323" s="1" t="str">
        <f>IF(ISBLANK(Ventas[[#This Row],[Código]]),"",SUM(Ventas[[#This Row],[Monto]],I7322))</f>
        <v/>
      </c>
    </row>
    <row r="7324" spans="3:9" x14ac:dyDescent="0.25">
      <c r="C7324" t="str">
        <f>IF(ISBLANK(Ventas[[#This Row],[Código]]),"",VLOOKUP(Ventas[[#This Row],[Código]],Productos[],2,FALSE))</f>
        <v/>
      </c>
      <c r="D7324" t="str">
        <f>IF(ISBLANK(Ventas[[#This Row],[Código]]),"",VLOOKUP(Ventas[[#This Row],[Código]],Productos[],3,FALSE))</f>
        <v/>
      </c>
      <c r="E7324" s="22"/>
      <c r="F7324" s="1" t="str">
        <f>IF(ISBLANK(Ventas[[#This Row],[Código]]),"",VLOOKUP(Ventas[[#This Row],[Código]],Productos[],4,FALSE))</f>
        <v/>
      </c>
      <c r="G7324" s="1" t="str">
        <f>IF(ISBLANK(Ventas[[#This Row],[Código]]),"",VLOOKUP(Ventas[[#This Row],[Código]],Productos[],5,FALSE))</f>
        <v/>
      </c>
      <c r="H7324" s="23" t="str">
        <f>IF(ISBLANK(Ventas[[#This Row],[Código]]),"",Ventas[[#This Row],[Precio Unitario]]*Ventas[[#This Row],[Cantidad]])</f>
        <v/>
      </c>
      <c r="I7324" s="1" t="str">
        <f>IF(ISBLANK(Ventas[[#This Row],[Código]]),"",SUM(Ventas[[#This Row],[Monto]],I7323))</f>
        <v/>
      </c>
    </row>
    <row r="7325" spans="3:9" x14ac:dyDescent="0.25">
      <c r="C7325" t="str">
        <f>IF(ISBLANK(Ventas[[#This Row],[Código]]),"",VLOOKUP(Ventas[[#This Row],[Código]],Productos[],2,FALSE))</f>
        <v/>
      </c>
      <c r="D7325" t="str">
        <f>IF(ISBLANK(Ventas[[#This Row],[Código]]),"",VLOOKUP(Ventas[[#This Row],[Código]],Productos[],3,FALSE))</f>
        <v/>
      </c>
      <c r="E7325" s="22"/>
      <c r="F7325" s="1" t="str">
        <f>IF(ISBLANK(Ventas[[#This Row],[Código]]),"",VLOOKUP(Ventas[[#This Row],[Código]],Productos[],4,FALSE))</f>
        <v/>
      </c>
      <c r="G7325" s="1" t="str">
        <f>IF(ISBLANK(Ventas[[#This Row],[Código]]),"",VLOOKUP(Ventas[[#This Row],[Código]],Productos[],5,FALSE))</f>
        <v/>
      </c>
      <c r="H7325" s="23" t="str">
        <f>IF(ISBLANK(Ventas[[#This Row],[Código]]),"",Ventas[[#This Row],[Precio Unitario]]*Ventas[[#This Row],[Cantidad]])</f>
        <v/>
      </c>
      <c r="I7325" s="1" t="str">
        <f>IF(ISBLANK(Ventas[[#This Row],[Código]]),"",SUM(Ventas[[#This Row],[Monto]],I7324))</f>
        <v/>
      </c>
    </row>
    <row r="7326" spans="3:9" x14ac:dyDescent="0.25">
      <c r="C7326" t="str">
        <f>IF(ISBLANK(Ventas[[#This Row],[Código]]),"",VLOOKUP(Ventas[[#This Row],[Código]],Productos[],2,FALSE))</f>
        <v/>
      </c>
      <c r="D7326" t="str">
        <f>IF(ISBLANK(Ventas[[#This Row],[Código]]),"",VLOOKUP(Ventas[[#This Row],[Código]],Productos[],3,FALSE))</f>
        <v/>
      </c>
      <c r="E7326" s="22"/>
      <c r="F7326" s="1" t="str">
        <f>IF(ISBLANK(Ventas[[#This Row],[Código]]),"",VLOOKUP(Ventas[[#This Row],[Código]],Productos[],4,FALSE))</f>
        <v/>
      </c>
      <c r="G7326" s="1" t="str">
        <f>IF(ISBLANK(Ventas[[#This Row],[Código]]),"",VLOOKUP(Ventas[[#This Row],[Código]],Productos[],5,FALSE))</f>
        <v/>
      </c>
      <c r="H7326" s="23" t="str">
        <f>IF(ISBLANK(Ventas[[#This Row],[Código]]),"",Ventas[[#This Row],[Precio Unitario]]*Ventas[[#This Row],[Cantidad]])</f>
        <v/>
      </c>
      <c r="I7326" s="1" t="str">
        <f>IF(ISBLANK(Ventas[[#This Row],[Código]]),"",SUM(Ventas[[#This Row],[Monto]],I7325))</f>
        <v/>
      </c>
    </row>
    <row r="7327" spans="3:9" x14ac:dyDescent="0.25">
      <c r="C7327" t="str">
        <f>IF(ISBLANK(Ventas[[#This Row],[Código]]),"",VLOOKUP(Ventas[[#This Row],[Código]],Productos[],2,FALSE))</f>
        <v/>
      </c>
      <c r="D7327" t="str">
        <f>IF(ISBLANK(Ventas[[#This Row],[Código]]),"",VLOOKUP(Ventas[[#This Row],[Código]],Productos[],3,FALSE))</f>
        <v/>
      </c>
      <c r="E7327" s="22"/>
      <c r="F7327" s="1" t="str">
        <f>IF(ISBLANK(Ventas[[#This Row],[Código]]),"",VLOOKUP(Ventas[[#This Row],[Código]],Productos[],4,FALSE))</f>
        <v/>
      </c>
      <c r="G7327" s="1" t="str">
        <f>IF(ISBLANK(Ventas[[#This Row],[Código]]),"",VLOOKUP(Ventas[[#This Row],[Código]],Productos[],5,FALSE))</f>
        <v/>
      </c>
      <c r="H7327" s="23" t="str">
        <f>IF(ISBLANK(Ventas[[#This Row],[Código]]),"",Ventas[[#This Row],[Precio Unitario]]*Ventas[[#This Row],[Cantidad]])</f>
        <v/>
      </c>
      <c r="I7327" s="1" t="str">
        <f>IF(ISBLANK(Ventas[[#This Row],[Código]]),"",SUM(Ventas[[#This Row],[Monto]],I7326))</f>
        <v/>
      </c>
    </row>
    <row r="7328" spans="3:9" x14ac:dyDescent="0.25">
      <c r="C7328" t="str">
        <f>IF(ISBLANK(Ventas[[#This Row],[Código]]),"",VLOOKUP(Ventas[[#This Row],[Código]],Productos[],2,FALSE))</f>
        <v/>
      </c>
      <c r="D7328" t="str">
        <f>IF(ISBLANK(Ventas[[#This Row],[Código]]),"",VLOOKUP(Ventas[[#This Row],[Código]],Productos[],3,FALSE))</f>
        <v/>
      </c>
      <c r="E7328" s="22"/>
      <c r="F7328" s="1" t="str">
        <f>IF(ISBLANK(Ventas[[#This Row],[Código]]),"",VLOOKUP(Ventas[[#This Row],[Código]],Productos[],4,FALSE))</f>
        <v/>
      </c>
      <c r="G7328" s="1" t="str">
        <f>IF(ISBLANK(Ventas[[#This Row],[Código]]),"",VLOOKUP(Ventas[[#This Row],[Código]],Productos[],5,FALSE))</f>
        <v/>
      </c>
      <c r="H7328" s="23" t="str">
        <f>IF(ISBLANK(Ventas[[#This Row],[Código]]),"",Ventas[[#This Row],[Precio Unitario]]*Ventas[[#This Row],[Cantidad]])</f>
        <v/>
      </c>
      <c r="I7328" s="1" t="str">
        <f>IF(ISBLANK(Ventas[[#This Row],[Código]]),"",SUM(Ventas[[#This Row],[Monto]],I7327))</f>
        <v/>
      </c>
    </row>
    <row r="7329" spans="3:9" x14ac:dyDescent="0.25">
      <c r="C7329" t="str">
        <f>IF(ISBLANK(Ventas[[#This Row],[Código]]),"",VLOOKUP(Ventas[[#This Row],[Código]],Productos[],2,FALSE))</f>
        <v/>
      </c>
      <c r="D7329" t="str">
        <f>IF(ISBLANK(Ventas[[#This Row],[Código]]),"",VLOOKUP(Ventas[[#This Row],[Código]],Productos[],3,FALSE))</f>
        <v/>
      </c>
      <c r="E7329" s="22"/>
      <c r="F7329" s="1" t="str">
        <f>IF(ISBLANK(Ventas[[#This Row],[Código]]),"",VLOOKUP(Ventas[[#This Row],[Código]],Productos[],4,FALSE))</f>
        <v/>
      </c>
      <c r="G7329" s="1" t="str">
        <f>IF(ISBLANK(Ventas[[#This Row],[Código]]),"",VLOOKUP(Ventas[[#This Row],[Código]],Productos[],5,FALSE))</f>
        <v/>
      </c>
      <c r="H7329" s="23" t="str">
        <f>IF(ISBLANK(Ventas[[#This Row],[Código]]),"",Ventas[[#This Row],[Precio Unitario]]*Ventas[[#This Row],[Cantidad]])</f>
        <v/>
      </c>
      <c r="I7329" s="1" t="str">
        <f>IF(ISBLANK(Ventas[[#This Row],[Código]]),"",SUM(Ventas[[#This Row],[Monto]],I7328))</f>
        <v/>
      </c>
    </row>
    <row r="7330" spans="3:9" x14ac:dyDescent="0.25">
      <c r="C7330" t="str">
        <f>IF(ISBLANK(Ventas[[#This Row],[Código]]),"",VLOOKUP(Ventas[[#This Row],[Código]],Productos[],2,FALSE))</f>
        <v/>
      </c>
      <c r="D7330" t="str">
        <f>IF(ISBLANK(Ventas[[#This Row],[Código]]),"",VLOOKUP(Ventas[[#This Row],[Código]],Productos[],3,FALSE))</f>
        <v/>
      </c>
      <c r="E7330" s="22"/>
      <c r="F7330" s="1" t="str">
        <f>IF(ISBLANK(Ventas[[#This Row],[Código]]),"",VLOOKUP(Ventas[[#This Row],[Código]],Productos[],4,FALSE))</f>
        <v/>
      </c>
      <c r="G7330" s="1" t="str">
        <f>IF(ISBLANK(Ventas[[#This Row],[Código]]),"",VLOOKUP(Ventas[[#This Row],[Código]],Productos[],5,FALSE))</f>
        <v/>
      </c>
      <c r="H7330" s="23" t="str">
        <f>IF(ISBLANK(Ventas[[#This Row],[Código]]),"",Ventas[[#This Row],[Precio Unitario]]*Ventas[[#This Row],[Cantidad]])</f>
        <v/>
      </c>
      <c r="I7330" s="1" t="str">
        <f>IF(ISBLANK(Ventas[[#This Row],[Código]]),"",SUM(Ventas[[#This Row],[Monto]],I7329))</f>
        <v/>
      </c>
    </row>
    <row r="7331" spans="3:9" x14ac:dyDescent="0.25">
      <c r="C7331" t="str">
        <f>IF(ISBLANK(Ventas[[#This Row],[Código]]),"",VLOOKUP(Ventas[[#This Row],[Código]],Productos[],2,FALSE))</f>
        <v/>
      </c>
      <c r="D7331" t="str">
        <f>IF(ISBLANK(Ventas[[#This Row],[Código]]),"",VLOOKUP(Ventas[[#This Row],[Código]],Productos[],3,FALSE))</f>
        <v/>
      </c>
      <c r="E7331" s="22"/>
      <c r="F7331" s="1" t="str">
        <f>IF(ISBLANK(Ventas[[#This Row],[Código]]),"",VLOOKUP(Ventas[[#This Row],[Código]],Productos[],4,FALSE))</f>
        <v/>
      </c>
      <c r="G7331" s="1" t="str">
        <f>IF(ISBLANK(Ventas[[#This Row],[Código]]),"",VLOOKUP(Ventas[[#This Row],[Código]],Productos[],5,FALSE))</f>
        <v/>
      </c>
      <c r="H7331" s="23" t="str">
        <f>IF(ISBLANK(Ventas[[#This Row],[Código]]),"",Ventas[[#This Row],[Precio Unitario]]*Ventas[[#This Row],[Cantidad]])</f>
        <v/>
      </c>
      <c r="I7331" s="1" t="str">
        <f>IF(ISBLANK(Ventas[[#This Row],[Código]]),"",SUM(Ventas[[#This Row],[Monto]],I7330))</f>
        <v/>
      </c>
    </row>
    <row r="7332" spans="3:9" x14ac:dyDescent="0.25">
      <c r="C7332" t="str">
        <f>IF(ISBLANK(Ventas[[#This Row],[Código]]),"",VLOOKUP(Ventas[[#This Row],[Código]],Productos[],2,FALSE))</f>
        <v/>
      </c>
      <c r="D7332" t="str">
        <f>IF(ISBLANK(Ventas[[#This Row],[Código]]),"",VLOOKUP(Ventas[[#This Row],[Código]],Productos[],3,FALSE))</f>
        <v/>
      </c>
      <c r="E7332" s="22"/>
      <c r="F7332" s="1" t="str">
        <f>IF(ISBLANK(Ventas[[#This Row],[Código]]),"",VLOOKUP(Ventas[[#This Row],[Código]],Productos[],4,FALSE))</f>
        <v/>
      </c>
      <c r="G7332" s="1" t="str">
        <f>IF(ISBLANK(Ventas[[#This Row],[Código]]),"",VLOOKUP(Ventas[[#This Row],[Código]],Productos[],5,FALSE))</f>
        <v/>
      </c>
      <c r="H7332" s="23" t="str">
        <f>IF(ISBLANK(Ventas[[#This Row],[Código]]),"",Ventas[[#This Row],[Precio Unitario]]*Ventas[[#This Row],[Cantidad]])</f>
        <v/>
      </c>
      <c r="I7332" s="1" t="str">
        <f>IF(ISBLANK(Ventas[[#This Row],[Código]]),"",SUM(Ventas[[#This Row],[Monto]],I7331))</f>
        <v/>
      </c>
    </row>
    <row r="7333" spans="3:9" x14ac:dyDescent="0.25">
      <c r="C7333" t="str">
        <f>IF(ISBLANK(Ventas[[#This Row],[Código]]),"",VLOOKUP(Ventas[[#This Row],[Código]],Productos[],2,FALSE))</f>
        <v/>
      </c>
      <c r="D7333" t="str">
        <f>IF(ISBLANK(Ventas[[#This Row],[Código]]),"",VLOOKUP(Ventas[[#This Row],[Código]],Productos[],3,FALSE))</f>
        <v/>
      </c>
      <c r="E7333" s="22"/>
      <c r="F7333" s="1" t="str">
        <f>IF(ISBLANK(Ventas[[#This Row],[Código]]),"",VLOOKUP(Ventas[[#This Row],[Código]],Productos[],4,FALSE))</f>
        <v/>
      </c>
      <c r="G7333" s="1" t="str">
        <f>IF(ISBLANK(Ventas[[#This Row],[Código]]),"",VLOOKUP(Ventas[[#This Row],[Código]],Productos[],5,FALSE))</f>
        <v/>
      </c>
      <c r="H7333" s="23" t="str">
        <f>IF(ISBLANK(Ventas[[#This Row],[Código]]),"",Ventas[[#This Row],[Precio Unitario]]*Ventas[[#This Row],[Cantidad]])</f>
        <v/>
      </c>
      <c r="I7333" s="1" t="str">
        <f>IF(ISBLANK(Ventas[[#This Row],[Código]]),"",SUM(Ventas[[#This Row],[Monto]],I7332))</f>
        <v/>
      </c>
    </row>
    <row r="7334" spans="3:9" x14ac:dyDescent="0.25">
      <c r="C7334" t="str">
        <f>IF(ISBLANK(Ventas[[#This Row],[Código]]),"",VLOOKUP(Ventas[[#This Row],[Código]],Productos[],2,FALSE))</f>
        <v/>
      </c>
      <c r="D7334" t="str">
        <f>IF(ISBLANK(Ventas[[#This Row],[Código]]),"",VLOOKUP(Ventas[[#This Row],[Código]],Productos[],3,FALSE))</f>
        <v/>
      </c>
      <c r="E7334" s="22"/>
      <c r="F7334" s="1" t="str">
        <f>IF(ISBLANK(Ventas[[#This Row],[Código]]),"",VLOOKUP(Ventas[[#This Row],[Código]],Productos[],4,FALSE))</f>
        <v/>
      </c>
      <c r="G7334" s="1" t="str">
        <f>IF(ISBLANK(Ventas[[#This Row],[Código]]),"",VLOOKUP(Ventas[[#This Row],[Código]],Productos[],5,FALSE))</f>
        <v/>
      </c>
      <c r="H7334" s="23" t="str">
        <f>IF(ISBLANK(Ventas[[#This Row],[Código]]),"",Ventas[[#This Row],[Precio Unitario]]*Ventas[[#This Row],[Cantidad]])</f>
        <v/>
      </c>
      <c r="I7334" s="1" t="str">
        <f>IF(ISBLANK(Ventas[[#This Row],[Código]]),"",SUM(Ventas[[#This Row],[Monto]],I7333))</f>
        <v/>
      </c>
    </row>
    <row r="7335" spans="3:9" x14ac:dyDescent="0.25">
      <c r="C7335" t="str">
        <f>IF(ISBLANK(Ventas[[#This Row],[Código]]),"",VLOOKUP(Ventas[[#This Row],[Código]],Productos[],2,FALSE))</f>
        <v/>
      </c>
      <c r="D7335" t="str">
        <f>IF(ISBLANK(Ventas[[#This Row],[Código]]),"",VLOOKUP(Ventas[[#This Row],[Código]],Productos[],3,FALSE))</f>
        <v/>
      </c>
      <c r="E7335" s="22"/>
      <c r="F7335" s="1" t="str">
        <f>IF(ISBLANK(Ventas[[#This Row],[Código]]),"",VLOOKUP(Ventas[[#This Row],[Código]],Productos[],4,FALSE))</f>
        <v/>
      </c>
      <c r="G7335" s="1" t="str">
        <f>IF(ISBLANK(Ventas[[#This Row],[Código]]),"",VLOOKUP(Ventas[[#This Row],[Código]],Productos[],5,FALSE))</f>
        <v/>
      </c>
      <c r="H7335" s="23" t="str">
        <f>IF(ISBLANK(Ventas[[#This Row],[Código]]),"",Ventas[[#This Row],[Precio Unitario]]*Ventas[[#This Row],[Cantidad]])</f>
        <v/>
      </c>
      <c r="I7335" s="1" t="str">
        <f>IF(ISBLANK(Ventas[[#This Row],[Código]]),"",SUM(Ventas[[#This Row],[Monto]],I7334))</f>
        <v/>
      </c>
    </row>
    <row r="7336" spans="3:9" x14ac:dyDescent="0.25">
      <c r="C7336" t="str">
        <f>IF(ISBLANK(Ventas[[#This Row],[Código]]),"",VLOOKUP(Ventas[[#This Row],[Código]],Productos[],2,FALSE))</f>
        <v/>
      </c>
      <c r="D7336" t="str">
        <f>IF(ISBLANK(Ventas[[#This Row],[Código]]),"",VLOOKUP(Ventas[[#This Row],[Código]],Productos[],3,FALSE))</f>
        <v/>
      </c>
      <c r="E7336" s="22"/>
      <c r="F7336" s="1" t="str">
        <f>IF(ISBLANK(Ventas[[#This Row],[Código]]),"",VLOOKUP(Ventas[[#This Row],[Código]],Productos[],4,FALSE))</f>
        <v/>
      </c>
      <c r="G7336" s="1" t="str">
        <f>IF(ISBLANK(Ventas[[#This Row],[Código]]),"",VLOOKUP(Ventas[[#This Row],[Código]],Productos[],5,FALSE))</f>
        <v/>
      </c>
      <c r="H7336" s="23" t="str">
        <f>IF(ISBLANK(Ventas[[#This Row],[Código]]),"",Ventas[[#This Row],[Precio Unitario]]*Ventas[[#This Row],[Cantidad]])</f>
        <v/>
      </c>
      <c r="I7336" s="1" t="str">
        <f>IF(ISBLANK(Ventas[[#This Row],[Código]]),"",SUM(Ventas[[#This Row],[Monto]],I7335))</f>
        <v/>
      </c>
    </row>
    <row r="7337" spans="3:9" x14ac:dyDescent="0.25">
      <c r="C7337" t="str">
        <f>IF(ISBLANK(Ventas[[#This Row],[Código]]),"",VLOOKUP(Ventas[[#This Row],[Código]],Productos[],2,FALSE))</f>
        <v/>
      </c>
      <c r="D7337" t="str">
        <f>IF(ISBLANK(Ventas[[#This Row],[Código]]),"",VLOOKUP(Ventas[[#This Row],[Código]],Productos[],3,FALSE))</f>
        <v/>
      </c>
      <c r="E7337" s="22"/>
      <c r="F7337" s="1" t="str">
        <f>IF(ISBLANK(Ventas[[#This Row],[Código]]),"",VLOOKUP(Ventas[[#This Row],[Código]],Productos[],4,FALSE))</f>
        <v/>
      </c>
      <c r="G7337" s="1" t="str">
        <f>IF(ISBLANK(Ventas[[#This Row],[Código]]),"",VLOOKUP(Ventas[[#This Row],[Código]],Productos[],5,FALSE))</f>
        <v/>
      </c>
      <c r="H7337" s="23" t="str">
        <f>IF(ISBLANK(Ventas[[#This Row],[Código]]),"",Ventas[[#This Row],[Precio Unitario]]*Ventas[[#This Row],[Cantidad]])</f>
        <v/>
      </c>
      <c r="I7337" s="1" t="str">
        <f>IF(ISBLANK(Ventas[[#This Row],[Código]]),"",SUM(Ventas[[#This Row],[Monto]],I7336))</f>
        <v/>
      </c>
    </row>
    <row r="7338" spans="3:9" x14ac:dyDescent="0.25">
      <c r="C7338" t="str">
        <f>IF(ISBLANK(Ventas[[#This Row],[Código]]),"",VLOOKUP(Ventas[[#This Row],[Código]],Productos[],2,FALSE))</f>
        <v/>
      </c>
      <c r="D7338" t="str">
        <f>IF(ISBLANK(Ventas[[#This Row],[Código]]),"",VLOOKUP(Ventas[[#This Row],[Código]],Productos[],3,FALSE))</f>
        <v/>
      </c>
      <c r="E7338" s="22"/>
      <c r="F7338" s="1" t="str">
        <f>IF(ISBLANK(Ventas[[#This Row],[Código]]),"",VLOOKUP(Ventas[[#This Row],[Código]],Productos[],4,FALSE))</f>
        <v/>
      </c>
      <c r="G7338" s="1" t="str">
        <f>IF(ISBLANK(Ventas[[#This Row],[Código]]),"",VLOOKUP(Ventas[[#This Row],[Código]],Productos[],5,FALSE))</f>
        <v/>
      </c>
      <c r="H7338" s="23" t="str">
        <f>IF(ISBLANK(Ventas[[#This Row],[Código]]),"",Ventas[[#This Row],[Precio Unitario]]*Ventas[[#This Row],[Cantidad]])</f>
        <v/>
      </c>
      <c r="I7338" s="1" t="str">
        <f>IF(ISBLANK(Ventas[[#This Row],[Código]]),"",SUM(Ventas[[#This Row],[Monto]],I7337))</f>
        <v/>
      </c>
    </row>
    <row r="7339" spans="3:9" x14ac:dyDescent="0.25">
      <c r="C7339" t="str">
        <f>IF(ISBLANK(Ventas[[#This Row],[Código]]),"",VLOOKUP(Ventas[[#This Row],[Código]],Productos[],2,FALSE))</f>
        <v/>
      </c>
      <c r="D7339" t="str">
        <f>IF(ISBLANK(Ventas[[#This Row],[Código]]),"",VLOOKUP(Ventas[[#This Row],[Código]],Productos[],3,FALSE))</f>
        <v/>
      </c>
      <c r="E7339" s="22"/>
      <c r="F7339" s="1" t="str">
        <f>IF(ISBLANK(Ventas[[#This Row],[Código]]),"",VLOOKUP(Ventas[[#This Row],[Código]],Productos[],4,FALSE))</f>
        <v/>
      </c>
      <c r="G7339" s="1" t="str">
        <f>IF(ISBLANK(Ventas[[#This Row],[Código]]),"",VLOOKUP(Ventas[[#This Row],[Código]],Productos[],5,FALSE))</f>
        <v/>
      </c>
      <c r="H7339" s="23" t="str">
        <f>IF(ISBLANK(Ventas[[#This Row],[Código]]),"",Ventas[[#This Row],[Precio Unitario]]*Ventas[[#This Row],[Cantidad]])</f>
        <v/>
      </c>
      <c r="I7339" s="1" t="str">
        <f>IF(ISBLANK(Ventas[[#This Row],[Código]]),"",SUM(Ventas[[#This Row],[Monto]],I7338))</f>
        <v/>
      </c>
    </row>
    <row r="7340" spans="3:9" x14ac:dyDescent="0.25">
      <c r="C7340" t="str">
        <f>IF(ISBLANK(Ventas[[#This Row],[Código]]),"",VLOOKUP(Ventas[[#This Row],[Código]],Productos[],2,FALSE))</f>
        <v/>
      </c>
      <c r="D7340" t="str">
        <f>IF(ISBLANK(Ventas[[#This Row],[Código]]),"",VLOOKUP(Ventas[[#This Row],[Código]],Productos[],3,FALSE))</f>
        <v/>
      </c>
      <c r="E7340" s="22"/>
      <c r="F7340" s="1" t="str">
        <f>IF(ISBLANK(Ventas[[#This Row],[Código]]),"",VLOOKUP(Ventas[[#This Row],[Código]],Productos[],4,FALSE))</f>
        <v/>
      </c>
      <c r="G7340" s="1" t="str">
        <f>IF(ISBLANK(Ventas[[#This Row],[Código]]),"",VLOOKUP(Ventas[[#This Row],[Código]],Productos[],5,FALSE))</f>
        <v/>
      </c>
      <c r="H7340" s="23" t="str">
        <f>IF(ISBLANK(Ventas[[#This Row],[Código]]),"",Ventas[[#This Row],[Precio Unitario]]*Ventas[[#This Row],[Cantidad]])</f>
        <v/>
      </c>
      <c r="I7340" s="1" t="str">
        <f>IF(ISBLANK(Ventas[[#This Row],[Código]]),"",SUM(Ventas[[#This Row],[Monto]],I7339))</f>
        <v/>
      </c>
    </row>
    <row r="7341" spans="3:9" x14ac:dyDescent="0.25">
      <c r="C7341" t="str">
        <f>IF(ISBLANK(Ventas[[#This Row],[Código]]),"",VLOOKUP(Ventas[[#This Row],[Código]],Productos[],2,FALSE))</f>
        <v/>
      </c>
      <c r="D7341" t="str">
        <f>IF(ISBLANK(Ventas[[#This Row],[Código]]),"",VLOOKUP(Ventas[[#This Row],[Código]],Productos[],3,FALSE))</f>
        <v/>
      </c>
      <c r="E7341" s="22"/>
      <c r="F7341" s="1" t="str">
        <f>IF(ISBLANK(Ventas[[#This Row],[Código]]),"",VLOOKUP(Ventas[[#This Row],[Código]],Productos[],4,FALSE))</f>
        <v/>
      </c>
      <c r="G7341" s="1" t="str">
        <f>IF(ISBLANK(Ventas[[#This Row],[Código]]),"",VLOOKUP(Ventas[[#This Row],[Código]],Productos[],5,FALSE))</f>
        <v/>
      </c>
      <c r="H7341" s="23" t="str">
        <f>IF(ISBLANK(Ventas[[#This Row],[Código]]),"",Ventas[[#This Row],[Precio Unitario]]*Ventas[[#This Row],[Cantidad]])</f>
        <v/>
      </c>
      <c r="I7341" s="1" t="str">
        <f>IF(ISBLANK(Ventas[[#This Row],[Código]]),"",SUM(Ventas[[#This Row],[Monto]],I7340))</f>
        <v/>
      </c>
    </row>
    <row r="7342" spans="3:9" x14ac:dyDescent="0.25">
      <c r="C7342" t="str">
        <f>IF(ISBLANK(Ventas[[#This Row],[Código]]),"",VLOOKUP(Ventas[[#This Row],[Código]],Productos[],2,FALSE))</f>
        <v/>
      </c>
      <c r="D7342" t="str">
        <f>IF(ISBLANK(Ventas[[#This Row],[Código]]),"",VLOOKUP(Ventas[[#This Row],[Código]],Productos[],3,FALSE))</f>
        <v/>
      </c>
      <c r="E7342" s="22"/>
      <c r="F7342" s="1" t="str">
        <f>IF(ISBLANK(Ventas[[#This Row],[Código]]),"",VLOOKUP(Ventas[[#This Row],[Código]],Productos[],4,FALSE))</f>
        <v/>
      </c>
      <c r="G7342" s="1" t="str">
        <f>IF(ISBLANK(Ventas[[#This Row],[Código]]),"",VLOOKUP(Ventas[[#This Row],[Código]],Productos[],5,FALSE))</f>
        <v/>
      </c>
      <c r="H7342" s="23" t="str">
        <f>IF(ISBLANK(Ventas[[#This Row],[Código]]),"",Ventas[[#This Row],[Precio Unitario]]*Ventas[[#This Row],[Cantidad]])</f>
        <v/>
      </c>
      <c r="I7342" s="1" t="str">
        <f>IF(ISBLANK(Ventas[[#This Row],[Código]]),"",SUM(Ventas[[#This Row],[Monto]],I7341))</f>
        <v/>
      </c>
    </row>
    <row r="7343" spans="3:9" x14ac:dyDescent="0.25">
      <c r="C7343" t="str">
        <f>IF(ISBLANK(Ventas[[#This Row],[Código]]),"",VLOOKUP(Ventas[[#This Row],[Código]],Productos[],2,FALSE))</f>
        <v/>
      </c>
      <c r="D7343" t="str">
        <f>IF(ISBLANK(Ventas[[#This Row],[Código]]),"",VLOOKUP(Ventas[[#This Row],[Código]],Productos[],3,FALSE))</f>
        <v/>
      </c>
      <c r="E7343" s="22"/>
      <c r="F7343" s="1" t="str">
        <f>IF(ISBLANK(Ventas[[#This Row],[Código]]),"",VLOOKUP(Ventas[[#This Row],[Código]],Productos[],4,FALSE))</f>
        <v/>
      </c>
      <c r="G7343" s="1" t="str">
        <f>IF(ISBLANK(Ventas[[#This Row],[Código]]),"",VLOOKUP(Ventas[[#This Row],[Código]],Productos[],5,FALSE))</f>
        <v/>
      </c>
      <c r="H7343" s="23" t="str">
        <f>IF(ISBLANK(Ventas[[#This Row],[Código]]),"",Ventas[[#This Row],[Precio Unitario]]*Ventas[[#This Row],[Cantidad]])</f>
        <v/>
      </c>
      <c r="I7343" s="1" t="str">
        <f>IF(ISBLANK(Ventas[[#This Row],[Código]]),"",SUM(Ventas[[#This Row],[Monto]],I7342))</f>
        <v/>
      </c>
    </row>
    <row r="7344" spans="3:9" x14ac:dyDescent="0.25">
      <c r="C7344" t="str">
        <f>IF(ISBLANK(Ventas[[#This Row],[Código]]),"",VLOOKUP(Ventas[[#This Row],[Código]],Productos[],2,FALSE))</f>
        <v/>
      </c>
      <c r="D7344" t="str">
        <f>IF(ISBLANK(Ventas[[#This Row],[Código]]),"",VLOOKUP(Ventas[[#This Row],[Código]],Productos[],3,FALSE))</f>
        <v/>
      </c>
      <c r="E7344" s="22"/>
      <c r="F7344" s="1" t="str">
        <f>IF(ISBLANK(Ventas[[#This Row],[Código]]),"",VLOOKUP(Ventas[[#This Row],[Código]],Productos[],4,FALSE))</f>
        <v/>
      </c>
      <c r="G7344" s="1" t="str">
        <f>IF(ISBLANK(Ventas[[#This Row],[Código]]),"",VLOOKUP(Ventas[[#This Row],[Código]],Productos[],5,FALSE))</f>
        <v/>
      </c>
      <c r="H7344" s="23" t="str">
        <f>IF(ISBLANK(Ventas[[#This Row],[Código]]),"",Ventas[[#This Row],[Precio Unitario]]*Ventas[[#This Row],[Cantidad]])</f>
        <v/>
      </c>
      <c r="I7344" s="1" t="str">
        <f>IF(ISBLANK(Ventas[[#This Row],[Código]]),"",SUM(Ventas[[#This Row],[Monto]],I7343))</f>
        <v/>
      </c>
    </row>
    <row r="7345" spans="3:9" x14ac:dyDescent="0.25">
      <c r="C7345" t="str">
        <f>IF(ISBLANK(Ventas[[#This Row],[Código]]),"",VLOOKUP(Ventas[[#This Row],[Código]],Productos[],2,FALSE))</f>
        <v/>
      </c>
      <c r="D7345" t="str">
        <f>IF(ISBLANK(Ventas[[#This Row],[Código]]),"",VLOOKUP(Ventas[[#This Row],[Código]],Productos[],3,FALSE))</f>
        <v/>
      </c>
      <c r="E7345" s="22"/>
      <c r="F7345" s="1" t="str">
        <f>IF(ISBLANK(Ventas[[#This Row],[Código]]),"",VLOOKUP(Ventas[[#This Row],[Código]],Productos[],4,FALSE))</f>
        <v/>
      </c>
      <c r="G7345" s="1" t="str">
        <f>IF(ISBLANK(Ventas[[#This Row],[Código]]),"",VLOOKUP(Ventas[[#This Row],[Código]],Productos[],5,FALSE))</f>
        <v/>
      </c>
      <c r="H7345" s="23" t="str">
        <f>IF(ISBLANK(Ventas[[#This Row],[Código]]),"",Ventas[[#This Row],[Precio Unitario]]*Ventas[[#This Row],[Cantidad]])</f>
        <v/>
      </c>
      <c r="I7345" s="1" t="str">
        <f>IF(ISBLANK(Ventas[[#This Row],[Código]]),"",SUM(Ventas[[#This Row],[Monto]],I7344))</f>
        <v/>
      </c>
    </row>
    <row r="7346" spans="3:9" x14ac:dyDescent="0.25">
      <c r="C7346" t="str">
        <f>IF(ISBLANK(Ventas[[#This Row],[Código]]),"",VLOOKUP(Ventas[[#This Row],[Código]],Productos[],2,FALSE))</f>
        <v/>
      </c>
      <c r="D7346" t="str">
        <f>IF(ISBLANK(Ventas[[#This Row],[Código]]),"",VLOOKUP(Ventas[[#This Row],[Código]],Productos[],3,FALSE))</f>
        <v/>
      </c>
      <c r="E7346" s="22"/>
      <c r="F7346" s="1" t="str">
        <f>IF(ISBLANK(Ventas[[#This Row],[Código]]),"",VLOOKUP(Ventas[[#This Row],[Código]],Productos[],4,FALSE))</f>
        <v/>
      </c>
      <c r="G7346" s="1" t="str">
        <f>IF(ISBLANK(Ventas[[#This Row],[Código]]),"",VLOOKUP(Ventas[[#This Row],[Código]],Productos[],5,FALSE))</f>
        <v/>
      </c>
      <c r="H7346" s="23" t="str">
        <f>IF(ISBLANK(Ventas[[#This Row],[Código]]),"",Ventas[[#This Row],[Precio Unitario]]*Ventas[[#This Row],[Cantidad]])</f>
        <v/>
      </c>
      <c r="I7346" s="1" t="str">
        <f>IF(ISBLANK(Ventas[[#This Row],[Código]]),"",SUM(Ventas[[#This Row],[Monto]],I7345))</f>
        <v/>
      </c>
    </row>
    <row r="7347" spans="3:9" x14ac:dyDescent="0.25">
      <c r="C7347" t="str">
        <f>IF(ISBLANK(Ventas[[#This Row],[Código]]),"",VLOOKUP(Ventas[[#This Row],[Código]],Productos[],2,FALSE))</f>
        <v/>
      </c>
      <c r="D7347" t="str">
        <f>IF(ISBLANK(Ventas[[#This Row],[Código]]),"",VLOOKUP(Ventas[[#This Row],[Código]],Productos[],3,FALSE))</f>
        <v/>
      </c>
      <c r="E7347" s="22"/>
      <c r="F7347" s="1" t="str">
        <f>IF(ISBLANK(Ventas[[#This Row],[Código]]),"",VLOOKUP(Ventas[[#This Row],[Código]],Productos[],4,FALSE))</f>
        <v/>
      </c>
      <c r="G7347" s="1" t="str">
        <f>IF(ISBLANK(Ventas[[#This Row],[Código]]),"",VLOOKUP(Ventas[[#This Row],[Código]],Productos[],5,FALSE))</f>
        <v/>
      </c>
      <c r="H7347" s="23" t="str">
        <f>IF(ISBLANK(Ventas[[#This Row],[Código]]),"",Ventas[[#This Row],[Precio Unitario]]*Ventas[[#This Row],[Cantidad]])</f>
        <v/>
      </c>
      <c r="I7347" s="1" t="str">
        <f>IF(ISBLANK(Ventas[[#This Row],[Código]]),"",SUM(Ventas[[#This Row],[Monto]],I7346))</f>
        <v/>
      </c>
    </row>
    <row r="7348" spans="3:9" x14ac:dyDescent="0.25">
      <c r="C7348" t="str">
        <f>IF(ISBLANK(Ventas[[#This Row],[Código]]),"",VLOOKUP(Ventas[[#This Row],[Código]],Productos[],2,FALSE))</f>
        <v/>
      </c>
      <c r="D7348" t="str">
        <f>IF(ISBLANK(Ventas[[#This Row],[Código]]),"",VLOOKUP(Ventas[[#This Row],[Código]],Productos[],3,FALSE))</f>
        <v/>
      </c>
      <c r="E7348" s="22"/>
      <c r="F7348" s="1" t="str">
        <f>IF(ISBLANK(Ventas[[#This Row],[Código]]),"",VLOOKUP(Ventas[[#This Row],[Código]],Productos[],4,FALSE))</f>
        <v/>
      </c>
      <c r="G7348" s="1" t="str">
        <f>IF(ISBLANK(Ventas[[#This Row],[Código]]),"",VLOOKUP(Ventas[[#This Row],[Código]],Productos[],5,FALSE))</f>
        <v/>
      </c>
      <c r="H7348" s="23" t="str">
        <f>IF(ISBLANK(Ventas[[#This Row],[Código]]),"",Ventas[[#This Row],[Precio Unitario]]*Ventas[[#This Row],[Cantidad]])</f>
        <v/>
      </c>
      <c r="I7348" s="1" t="str">
        <f>IF(ISBLANK(Ventas[[#This Row],[Código]]),"",SUM(Ventas[[#This Row],[Monto]],I7347))</f>
        <v/>
      </c>
    </row>
    <row r="7349" spans="3:9" x14ac:dyDescent="0.25">
      <c r="C7349" t="str">
        <f>IF(ISBLANK(Ventas[[#This Row],[Código]]),"",VLOOKUP(Ventas[[#This Row],[Código]],Productos[],2,FALSE))</f>
        <v/>
      </c>
      <c r="D7349" t="str">
        <f>IF(ISBLANK(Ventas[[#This Row],[Código]]),"",VLOOKUP(Ventas[[#This Row],[Código]],Productos[],3,FALSE))</f>
        <v/>
      </c>
      <c r="E7349" s="22"/>
      <c r="F7349" s="1" t="str">
        <f>IF(ISBLANK(Ventas[[#This Row],[Código]]),"",VLOOKUP(Ventas[[#This Row],[Código]],Productos[],4,FALSE))</f>
        <v/>
      </c>
      <c r="G7349" s="1" t="str">
        <f>IF(ISBLANK(Ventas[[#This Row],[Código]]),"",VLOOKUP(Ventas[[#This Row],[Código]],Productos[],5,FALSE))</f>
        <v/>
      </c>
      <c r="H7349" s="23" t="str">
        <f>IF(ISBLANK(Ventas[[#This Row],[Código]]),"",Ventas[[#This Row],[Precio Unitario]]*Ventas[[#This Row],[Cantidad]])</f>
        <v/>
      </c>
      <c r="I7349" s="1" t="str">
        <f>IF(ISBLANK(Ventas[[#This Row],[Código]]),"",SUM(Ventas[[#This Row],[Monto]],I7348))</f>
        <v/>
      </c>
    </row>
    <row r="7350" spans="3:9" x14ac:dyDescent="0.25">
      <c r="C7350" t="str">
        <f>IF(ISBLANK(Ventas[[#This Row],[Código]]),"",VLOOKUP(Ventas[[#This Row],[Código]],Productos[],2,FALSE))</f>
        <v/>
      </c>
      <c r="D7350" t="str">
        <f>IF(ISBLANK(Ventas[[#This Row],[Código]]),"",VLOOKUP(Ventas[[#This Row],[Código]],Productos[],3,FALSE))</f>
        <v/>
      </c>
      <c r="E7350" s="22"/>
      <c r="F7350" s="1" t="str">
        <f>IF(ISBLANK(Ventas[[#This Row],[Código]]),"",VLOOKUP(Ventas[[#This Row],[Código]],Productos[],4,FALSE))</f>
        <v/>
      </c>
      <c r="G7350" s="1" t="str">
        <f>IF(ISBLANK(Ventas[[#This Row],[Código]]),"",VLOOKUP(Ventas[[#This Row],[Código]],Productos[],5,FALSE))</f>
        <v/>
      </c>
      <c r="H7350" s="23" t="str">
        <f>IF(ISBLANK(Ventas[[#This Row],[Código]]),"",Ventas[[#This Row],[Precio Unitario]]*Ventas[[#This Row],[Cantidad]])</f>
        <v/>
      </c>
      <c r="I7350" s="1" t="str">
        <f>IF(ISBLANK(Ventas[[#This Row],[Código]]),"",SUM(Ventas[[#This Row],[Monto]],I7349))</f>
        <v/>
      </c>
    </row>
    <row r="7351" spans="3:9" x14ac:dyDescent="0.25">
      <c r="C7351" t="str">
        <f>IF(ISBLANK(Ventas[[#This Row],[Código]]),"",VLOOKUP(Ventas[[#This Row],[Código]],Productos[],2,FALSE))</f>
        <v/>
      </c>
      <c r="D7351" t="str">
        <f>IF(ISBLANK(Ventas[[#This Row],[Código]]),"",VLOOKUP(Ventas[[#This Row],[Código]],Productos[],3,FALSE))</f>
        <v/>
      </c>
      <c r="E7351" s="22"/>
      <c r="F7351" s="1" t="str">
        <f>IF(ISBLANK(Ventas[[#This Row],[Código]]),"",VLOOKUP(Ventas[[#This Row],[Código]],Productos[],4,FALSE))</f>
        <v/>
      </c>
      <c r="G7351" s="1" t="str">
        <f>IF(ISBLANK(Ventas[[#This Row],[Código]]),"",VLOOKUP(Ventas[[#This Row],[Código]],Productos[],5,FALSE))</f>
        <v/>
      </c>
      <c r="H7351" s="23" t="str">
        <f>IF(ISBLANK(Ventas[[#This Row],[Código]]),"",Ventas[[#This Row],[Precio Unitario]]*Ventas[[#This Row],[Cantidad]])</f>
        <v/>
      </c>
      <c r="I7351" s="1" t="str">
        <f>IF(ISBLANK(Ventas[[#This Row],[Código]]),"",SUM(Ventas[[#This Row],[Monto]],I7350))</f>
        <v/>
      </c>
    </row>
    <row r="7352" spans="3:9" x14ac:dyDescent="0.25">
      <c r="C7352" t="str">
        <f>IF(ISBLANK(Ventas[[#This Row],[Código]]),"",VLOOKUP(Ventas[[#This Row],[Código]],Productos[],2,FALSE))</f>
        <v/>
      </c>
      <c r="D7352" t="str">
        <f>IF(ISBLANK(Ventas[[#This Row],[Código]]),"",VLOOKUP(Ventas[[#This Row],[Código]],Productos[],3,FALSE))</f>
        <v/>
      </c>
      <c r="E7352" s="22"/>
      <c r="F7352" s="1" t="str">
        <f>IF(ISBLANK(Ventas[[#This Row],[Código]]),"",VLOOKUP(Ventas[[#This Row],[Código]],Productos[],4,FALSE))</f>
        <v/>
      </c>
      <c r="G7352" s="1" t="str">
        <f>IF(ISBLANK(Ventas[[#This Row],[Código]]),"",VLOOKUP(Ventas[[#This Row],[Código]],Productos[],5,FALSE))</f>
        <v/>
      </c>
      <c r="H7352" s="23" t="str">
        <f>IF(ISBLANK(Ventas[[#This Row],[Código]]),"",Ventas[[#This Row],[Precio Unitario]]*Ventas[[#This Row],[Cantidad]])</f>
        <v/>
      </c>
      <c r="I7352" s="1" t="str">
        <f>IF(ISBLANK(Ventas[[#This Row],[Código]]),"",SUM(Ventas[[#This Row],[Monto]],I7351))</f>
        <v/>
      </c>
    </row>
    <row r="7353" spans="3:9" x14ac:dyDescent="0.25">
      <c r="C7353" t="str">
        <f>IF(ISBLANK(Ventas[[#This Row],[Código]]),"",VLOOKUP(Ventas[[#This Row],[Código]],Productos[],2,FALSE))</f>
        <v/>
      </c>
      <c r="D7353" t="str">
        <f>IF(ISBLANK(Ventas[[#This Row],[Código]]),"",VLOOKUP(Ventas[[#This Row],[Código]],Productos[],3,FALSE))</f>
        <v/>
      </c>
      <c r="E7353" s="22"/>
      <c r="F7353" s="1" t="str">
        <f>IF(ISBLANK(Ventas[[#This Row],[Código]]),"",VLOOKUP(Ventas[[#This Row],[Código]],Productos[],4,FALSE))</f>
        <v/>
      </c>
      <c r="G7353" s="1" t="str">
        <f>IF(ISBLANK(Ventas[[#This Row],[Código]]),"",VLOOKUP(Ventas[[#This Row],[Código]],Productos[],5,FALSE))</f>
        <v/>
      </c>
      <c r="H7353" s="23" t="str">
        <f>IF(ISBLANK(Ventas[[#This Row],[Código]]),"",Ventas[[#This Row],[Precio Unitario]]*Ventas[[#This Row],[Cantidad]])</f>
        <v/>
      </c>
      <c r="I7353" s="1" t="str">
        <f>IF(ISBLANK(Ventas[[#This Row],[Código]]),"",SUM(Ventas[[#This Row],[Monto]],I7352))</f>
        <v/>
      </c>
    </row>
    <row r="7354" spans="3:9" x14ac:dyDescent="0.25">
      <c r="C7354" t="str">
        <f>IF(ISBLANK(Ventas[[#This Row],[Código]]),"",VLOOKUP(Ventas[[#This Row],[Código]],Productos[],2,FALSE))</f>
        <v/>
      </c>
      <c r="D7354" t="str">
        <f>IF(ISBLANK(Ventas[[#This Row],[Código]]),"",VLOOKUP(Ventas[[#This Row],[Código]],Productos[],3,FALSE))</f>
        <v/>
      </c>
      <c r="E7354" s="22"/>
      <c r="F7354" s="1" t="str">
        <f>IF(ISBLANK(Ventas[[#This Row],[Código]]),"",VLOOKUP(Ventas[[#This Row],[Código]],Productos[],4,FALSE))</f>
        <v/>
      </c>
      <c r="G7354" s="1" t="str">
        <f>IF(ISBLANK(Ventas[[#This Row],[Código]]),"",VLOOKUP(Ventas[[#This Row],[Código]],Productos[],5,FALSE))</f>
        <v/>
      </c>
      <c r="H7354" s="23" t="str">
        <f>IF(ISBLANK(Ventas[[#This Row],[Código]]),"",Ventas[[#This Row],[Precio Unitario]]*Ventas[[#This Row],[Cantidad]])</f>
        <v/>
      </c>
      <c r="I7354" s="1" t="str">
        <f>IF(ISBLANK(Ventas[[#This Row],[Código]]),"",SUM(Ventas[[#This Row],[Monto]],I7353))</f>
        <v/>
      </c>
    </row>
    <row r="7355" spans="3:9" x14ac:dyDescent="0.25">
      <c r="C7355" t="str">
        <f>IF(ISBLANK(Ventas[[#This Row],[Código]]),"",VLOOKUP(Ventas[[#This Row],[Código]],Productos[],2,FALSE))</f>
        <v/>
      </c>
      <c r="D7355" t="str">
        <f>IF(ISBLANK(Ventas[[#This Row],[Código]]),"",VLOOKUP(Ventas[[#This Row],[Código]],Productos[],3,FALSE))</f>
        <v/>
      </c>
      <c r="E7355" s="22"/>
      <c r="F7355" s="1" t="str">
        <f>IF(ISBLANK(Ventas[[#This Row],[Código]]),"",VLOOKUP(Ventas[[#This Row],[Código]],Productos[],4,FALSE))</f>
        <v/>
      </c>
      <c r="G7355" s="1" t="str">
        <f>IF(ISBLANK(Ventas[[#This Row],[Código]]),"",VLOOKUP(Ventas[[#This Row],[Código]],Productos[],5,FALSE))</f>
        <v/>
      </c>
      <c r="H7355" s="23" t="str">
        <f>IF(ISBLANK(Ventas[[#This Row],[Código]]),"",Ventas[[#This Row],[Precio Unitario]]*Ventas[[#This Row],[Cantidad]])</f>
        <v/>
      </c>
      <c r="I7355" s="1" t="str">
        <f>IF(ISBLANK(Ventas[[#This Row],[Código]]),"",SUM(Ventas[[#This Row],[Monto]],I7354))</f>
        <v/>
      </c>
    </row>
    <row r="7356" spans="3:9" x14ac:dyDescent="0.25">
      <c r="C7356" t="str">
        <f>IF(ISBLANK(Ventas[[#This Row],[Código]]),"",VLOOKUP(Ventas[[#This Row],[Código]],Productos[],2,FALSE))</f>
        <v/>
      </c>
      <c r="D7356" t="str">
        <f>IF(ISBLANK(Ventas[[#This Row],[Código]]),"",VLOOKUP(Ventas[[#This Row],[Código]],Productos[],3,FALSE))</f>
        <v/>
      </c>
      <c r="E7356" s="22"/>
      <c r="F7356" s="1" t="str">
        <f>IF(ISBLANK(Ventas[[#This Row],[Código]]),"",VLOOKUP(Ventas[[#This Row],[Código]],Productos[],4,FALSE))</f>
        <v/>
      </c>
      <c r="G7356" s="1" t="str">
        <f>IF(ISBLANK(Ventas[[#This Row],[Código]]),"",VLOOKUP(Ventas[[#This Row],[Código]],Productos[],5,FALSE))</f>
        <v/>
      </c>
      <c r="H7356" s="23" t="str">
        <f>IF(ISBLANK(Ventas[[#This Row],[Código]]),"",Ventas[[#This Row],[Precio Unitario]]*Ventas[[#This Row],[Cantidad]])</f>
        <v/>
      </c>
      <c r="I7356" s="1" t="str">
        <f>IF(ISBLANK(Ventas[[#This Row],[Código]]),"",SUM(Ventas[[#This Row],[Monto]],I7355))</f>
        <v/>
      </c>
    </row>
    <row r="7357" spans="3:9" x14ac:dyDescent="0.25">
      <c r="C7357" t="str">
        <f>IF(ISBLANK(Ventas[[#This Row],[Código]]),"",VLOOKUP(Ventas[[#This Row],[Código]],Productos[],2,FALSE))</f>
        <v/>
      </c>
      <c r="D7357" t="str">
        <f>IF(ISBLANK(Ventas[[#This Row],[Código]]),"",VLOOKUP(Ventas[[#This Row],[Código]],Productos[],3,FALSE))</f>
        <v/>
      </c>
      <c r="E7357" s="22"/>
      <c r="F7357" s="1" t="str">
        <f>IF(ISBLANK(Ventas[[#This Row],[Código]]),"",VLOOKUP(Ventas[[#This Row],[Código]],Productos[],4,FALSE))</f>
        <v/>
      </c>
      <c r="G7357" s="1" t="str">
        <f>IF(ISBLANK(Ventas[[#This Row],[Código]]),"",VLOOKUP(Ventas[[#This Row],[Código]],Productos[],5,FALSE))</f>
        <v/>
      </c>
      <c r="H7357" s="23" t="str">
        <f>IF(ISBLANK(Ventas[[#This Row],[Código]]),"",Ventas[[#This Row],[Precio Unitario]]*Ventas[[#This Row],[Cantidad]])</f>
        <v/>
      </c>
      <c r="I7357" s="1" t="str">
        <f>IF(ISBLANK(Ventas[[#This Row],[Código]]),"",SUM(Ventas[[#This Row],[Monto]],I7356))</f>
        <v/>
      </c>
    </row>
    <row r="7358" spans="3:9" x14ac:dyDescent="0.25">
      <c r="C7358" t="str">
        <f>IF(ISBLANK(Ventas[[#This Row],[Código]]),"",VLOOKUP(Ventas[[#This Row],[Código]],Productos[],2,FALSE))</f>
        <v/>
      </c>
      <c r="D7358" t="str">
        <f>IF(ISBLANK(Ventas[[#This Row],[Código]]),"",VLOOKUP(Ventas[[#This Row],[Código]],Productos[],3,FALSE))</f>
        <v/>
      </c>
      <c r="E7358" s="22"/>
      <c r="F7358" s="1" t="str">
        <f>IF(ISBLANK(Ventas[[#This Row],[Código]]),"",VLOOKUP(Ventas[[#This Row],[Código]],Productos[],4,FALSE))</f>
        <v/>
      </c>
      <c r="G7358" s="1" t="str">
        <f>IF(ISBLANK(Ventas[[#This Row],[Código]]),"",VLOOKUP(Ventas[[#This Row],[Código]],Productos[],5,FALSE))</f>
        <v/>
      </c>
      <c r="H7358" s="23" t="str">
        <f>IF(ISBLANK(Ventas[[#This Row],[Código]]),"",Ventas[[#This Row],[Precio Unitario]]*Ventas[[#This Row],[Cantidad]])</f>
        <v/>
      </c>
      <c r="I7358" s="1" t="str">
        <f>IF(ISBLANK(Ventas[[#This Row],[Código]]),"",SUM(Ventas[[#This Row],[Monto]],I7357))</f>
        <v/>
      </c>
    </row>
    <row r="7359" spans="3:9" x14ac:dyDescent="0.25">
      <c r="C7359" t="str">
        <f>IF(ISBLANK(Ventas[[#This Row],[Código]]),"",VLOOKUP(Ventas[[#This Row],[Código]],Productos[],2,FALSE))</f>
        <v/>
      </c>
      <c r="D7359" t="str">
        <f>IF(ISBLANK(Ventas[[#This Row],[Código]]),"",VLOOKUP(Ventas[[#This Row],[Código]],Productos[],3,FALSE))</f>
        <v/>
      </c>
      <c r="E7359" s="22"/>
      <c r="F7359" s="1" t="str">
        <f>IF(ISBLANK(Ventas[[#This Row],[Código]]),"",VLOOKUP(Ventas[[#This Row],[Código]],Productos[],4,FALSE))</f>
        <v/>
      </c>
      <c r="G7359" s="1" t="str">
        <f>IF(ISBLANK(Ventas[[#This Row],[Código]]),"",VLOOKUP(Ventas[[#This Row],[Código]],Productos[],5,FALSE))</f>
        <v/>
      </c>
      <c r="H7359" s="23" t="str">
        <f>IF(ISBLANK(Ventas[[#This Row],[Código]]),"",Ventas[[#This Row],[Precio Unitario]]*Ventas[[#This Row],[Cantidad]])</f>
        <v/>
      </c>
      <c r="I7359" s="1" t="str">
        <f>IF(ISBLANK(Ventas[[#This Row],[Código]]),"",SUM(Ventas[[#This Row],[Monto]],I7358))</f>
        <v/>
      </c>
    </row>
    <row r="7360" spans="3:9" x14ac:dyDescent="0.25">
      <c r="C7360" t="str">
        <f>IF(ISBLANK(Ventas[[#This Row],[Código]]),"",VLOOKUP(Ventas[[#This Row],[Código]],Productos[],2,FALSE))</f>
        <v/>
      </c>
      <c r="D7360" t="str">
        <f>IF(ISBLANK(Ventas[[#This Row],[Código]]),"",VLOOKUP(Ventas[[#This Row],[Código]],Productos[],3,FALSE))</f>
        <v/>
      </c>
      <c r="E7360" s="22"/>
      <c r="F7360" s="1" t="str">
        <f>IF(ISBLANK(Ventas[[#This Row],[Código]]),"",VLOOKUP(Ventas[[#This Row],[Código]],Productos[],4,FALSE))</f>
        <v/>
      </c>
      <c r="G7360" s="1" t="str">
        <f>IF(ISBLANK(Ventas[[#This Row],[Código]]),"",VLOOKUP(Ventas[[#This Row],[Código]],Productos[],5,FALSE))</f>
        <v/>
      </c>
      <c r="H7360" s="23" t="str">
        <f>IF(ISBLANK(Ventas[[#This Row],[Código]]),"",Ventas[[#This Row],[Precio Unitario]]*Ventas[[#This Row],[Cantidad]])</f>
        <v/>
      </c>
      <c r="I7360" s="1" t="str">
        <f>IF(ISBLANK(Ventas[[#This Row],[Código]]),"",SUM(Ventas[[#This Row],[Monto]],I7359))</f>
        <v/>
      </c>
    </row>
    <row r="7361" spans="3:9" x14ac:dyDescent="0.25">
      <c r="C7361" t="str">
        <f>IF(ISBLANK(Ventas[[#This Row],[Código]]),"",VLOOKUP(Ventas[[#This Row],[Código]],Productos[],2,FALSE))</f>
        <v/>
      </c>
      <c r="D7361" t="str">
        <f>IF(ISBLANK(Ventas[[#This Row],[Código]]),"",VLOOKUP(Ventas[[#This Row],[Código]],Productos[],3,FALSE))</f>
        <v/>
      </c>
      <c r="E7361" s="22"/>
      <c r="F7361" s="1" t="str">
        <f>IF(ISBLANK(Ventas[[#This Row],[Código]]),"",VLOOKUP(Ventas[[#This Row],[Código]],Productos[],4,FALSE))</f>
        <v/>
      </c>
      <c r="G7361" s="1" t="str">
        <f>IF(ISBLANK(Ventas[[#This Row],[Código]]),"",VLOOKUP(Ventas[[#This Row],[Código]],Productos[],5,FALSE))</f>
        <v/>
      </c>
      <c r="H7361" s="23" t="str">
        <f>IF(ISBLANK(Ventas[[#This Row],[Código]]),"",Ventas[[#This Row],[Precio Unitario]]*Ventas[[#This Row],[Cantidad]])</f>
        <v/>
      </c>
      <c r="I7361" s="1" t="str">
        <f>IF(ISBLANK(Ventas[[#This Row],[Código]]),"",SUM(Ventas[[#This Row],[Monto]],I7360))</f>
        <v/>
      </c>
    </row>
    <row r="7362" spans="3:9" x14ac:dyDescent="0.25">
      <c r="C7362" t="str">
        <f>IF(ISBLANK(Ventas[[#This Row],[Código]]),"",VLOOKUP(Ventas[[#This Row],[Código]],Productos[],2,FALSE))</f>
        <v/>
      </c>
      <c r="D7362" t="str">
        <f>IF(ISBLANK(Ventas[[#This Row],[Código]]),"",VLOOKUP(Ventas[[#This Row],[Código]],Productos[],3,FALSE))</f>
        <v/>
      </c>
      <c r="E7362" s="22"/>
      <c r="F7362" s="1" t="str">
        <f>IF(ISBLANK(Ventas[[#This Row],[Código]]),"",VLOOKUP(Ventas[[#This Row],[Código]],Productos[],4,FALSE))</f>
        <v/>
      </c>
      <c r="G7362" s="1" t="str">
        <f>IF(ISBLANK(Ventas[[#This Row],[Código]]),"",VLOOKUP(Ventas[[#This Row],[Código]],Productos[],5,FALSE))</f>
        <v/>
      </c>
      <c r="H7362" s="23" t="str">
        <f>IF(ISBLANK(Ventas[[#This Row],[Código]]),"",Ventas[[#This Row],[Precio Unitario]]*Ventas[[#This Row],[Cantidad]])</f>
        <v/>
      </c>
      <c r="I7362" s="1" t="str">
        <f>IF(ISBLANK(Ventas[[#This Row],[Código]]),"",SUM(Ventas[[#This Row],[Monto]],I7361))</f>
        <v/>
      </c>
    </row>
    <row r="7363" spans="3:9" x14ac:dyDescent="0.25">
      <c r="C7363" t="str">
        <f>IF(ISBLANK(Ventas[[#This Row],[Código]]),"",VLOOKUP(Ventas[[#This Row],[Código]],Productos[],2,FALSE))</f>
        <v/>
      </c>
      <c r="D7363" t="str">
        <f>IF(ISBLANK(Ventas[[#This Row],[Código]]),"",VLOOKUP(Ventas[[#This Row],[Código]],Productos[],3,FALSE))</f>
        <v/>
      </c>
      <c r="E7363" s="22"/>
      <c r="F7363" s="1" t="str">
        <f>IF(ISBLANK(Ventas[[#This Row],[Código]]),"",VLOOKUP(Ventas[[#This Row],[Código]],Productos[],4,FALSE))</f>
        <v/>
      </c>
      <c r="G7363" s="1" t="str">
        <f>IF(ISBLANK(Ventas[[#This Row],[Código]]),"",VLOOKUP(Ventas[[#This Row],[Código]],Productos[],5,FALSE))</f>
        <v/>
      </c>
      <c r="H7363" s="23" t="str">
        <f>IF(ISBLANK(Ventas[[#This Row],[Código]]),"",Ventas[[#This Row],[Precio Unitario]]*Ventas[[#This Row],[Cantidad]])</f>
        <v/>
      </c>
      <c r="I7363" s="1" t="str">
        <f>IF(ISBLANK(Ventas[[#This Row],[Código]]),"",SUM(Ventas[[#This Row],[Monto]],I7362))</f>
        <v/>
      </c>
    </row>
    <row r="7364" spans="3:9" x14ac:dyDescent="0.25">
      <c r="C7364" t="str">
        <f>IF(ISBLANK(Ventas[[#This Row],[Código]]),"",VLOOKUP(Ventas[[#This Row],[Código]],Productos[],2,FALSE))</f>
        <v/>
      </c>
      <c r="D7364" t="str">
        <f>IF(ISBLANK(Ventas[[#This Row],[Código]]),"",VLOOKUP(Ventas[[#This Row],[Código]],Productos[],3,FALSE))</f>
        <v/>
      </c>
      <c r="E7364" s="22"/>
      <c r="F7364" s="1" t="str">
        <f>IF(ISBLANK(Ventas[[#This Row],[Código]]),"",VLOOKUP(Ventas[[#This Row],[Código]],Productos[],4,FALSE))</f>
        <v/>
      </c>
      <c r="G7364" s="1" t="str">
        <f>IF(ISBLANK(Ventas[[#This Row],[Código]]),"",VLOOKUP(Ventas[[#This Row],[Código]],Productos[],5,FALSE))</f>
        <v/>
      </c>
      <c r="H7364" s="23" t="str">
        <f>IF(ISBLANK(Ventas[[#This Row],[Código]]),"",Ventas[[#This Row],[Precio Unitario]]*Ventas[[#This Row],[Cantidad]])</f>
        <v/>
      </c>
      <c r="I7364" s="1" t="str">
        <f>IF(ISBLANK(Ventas[[#This Row],[Código]]),"",SUM(Ventas[[#This Row],[Monto]],I7363))</f>
        <v/>
      </c>
    </row>
    <row r="7365" spans="3:9" x14ac:dyDescent="0.25">
      <c r="C7365" t="str">
        <f>IF(ISBLANK(Ventas[[#This Row],[Código]]),"",VLOOKUP(Ventas[[#This Row],[Código]],Productos[],2,FALSE))</f>
        <v/>
      </c>
      <c r="D7365" t="str">
        <f>IF(ISBLANK(Ventas[[#This Row],[Código]]),"",VLOOKUP(Ventas[[#This Row],[Código]],Productos[],3,FALSE))</f>
        <v/>
      </c>
      <c r="E7365" s="22"/>
      <c r="F7365" s="1" t="str">
        <f>IF(ISBLANK(Ventas[[#This Row],[Código]]),"",VLOOKUP(Ventas[[#This Row],[Código]],Productos[],4,FALSE))</f>
        <v/>
      </c>
      <c r="G7365" s="1" t="str">
        <f>IF(ISBLANK(Ventas[[#This Row],[Código]]),"",VLOOKUP(Ventas[[#This Row],[Código]],Productos[],5,FALSE))</f>
        <v/>
      </c>
      <c r="H7365" s="23" t="str">
        <f>IF(ISBLANK(Ventas[[#This Row],[Código]]),"",Ventas[[#This Row],[Precio Unitario]]*Ventas[[#This Row],[Cantidad]])</f>
        <v/>
      </c>
      <c r="I7365" s="1" t="str">
        <f>IF(ISBLANK(Ventas[[#This Row],[Código]]),"",SUM(Ventas[[#This Row],[Monto]],I7364))</f>
        <v/>
      </c>
    </row>
    <row r="7366" spans="3:9" x14ac:dyDescent="0.25">
      <c r="C7366" t="str">
        <f>IF(ISBLANK(Ventas[[#This Row],[Código]]),"",VLOOKUP(Ventas[[#This Row],[Código]],Productos[],2,FALSE))</f>
        <v/>
      </c>
      <c r="D7366" t="str">
        <f>IF(ISBLANK(Ventas[[#This Row],[Código]]),"",VLOOKUP(Ventas[[#This Row],[Código]],Productos[],3,FALSE))</f>
        <v/>
      </c>
      <c r="E7366" s="22"/>
      <c r="F7366" s="1" t="str">
        <f>IF(ISBLANK(Ventas[[#This Row],[Código]]),"",VLOOKUP(Ventas[[#This Row],[Código]],Productos[],4,FALSE))</f>
        <v/>
      </c>
      <c r="G7366" s="1" t="str">
        <f>IF(ISBLANK(Ventas[[#This Row],[Código]]),"",VLOOKUP(Ventas[[#This Row],[Código]],Productos[],5,FALSE))</f>
        <v/>
      </c>
      <c r="H7366" s="23" t="str">
        <f>IF(ISBLANK(Ventas[[#This Row],[Código]]),"",Ventas[[#This Row],[Precio Unitario]]*Ventas[[#This Row],[Cantidad]])</f>
        <v/>
      </c>
      <c r="I7366" s="1" t="str">
        <f>IF(ISBLANK(Ventas[[#This Row],[Código]]),"",SUM(Ventas[[#This Row],[Monto]],I7365))</f>
        <v/>
      </c>
    </row>
    <row r="7367" spans="3:9" x14ac:dyDescent="0.25">
      <c r="C7367" t="str">
        <f>IF(ISBLANK(Ventas[[#This Row],[Código]]),"",VLOOKUP(Ventas[[#This Row],[Código]],Productos[],2,FALSE))</f>
        <v/>
      </c>
      <c r="D7367" t="str">
        <f>IF(ISBLANK(Ventas[[#This Row],[Código]]),"",VLOOKUP(Ventas[[#This Row],[Código]],Productos[],3,FALSE))</f>
        <v/>
      </c>
      <c r="E7367" s="22"/>
      <c r="F7367" s="1" t="str">
        <f>IF(ISBLANK(Ventas[[#This Row],[Código]]),"",VLOOKUP(Ventas[[#This Row],[Código]],Productos[],4,FALSE))</f>
        <v/>
      </c>
      <c r="G7367" s="1" t="str">
        <f>IF(ISBLANK(Ventas[[#This Row],[Código]]),"",VLOOKUP(Ventas[[#This Row],[Código]],Productos[],5,FALSE))</f>
        <v/>
      </c>
      <c r="H7367" s="23" t="str">
        <f>IF(ISBLANK(Ventas[[#This Row],[Código]]),"",Ventas[[#This Row],[Precio Unitario]]*Ventas[[#This Row],[Cantidad]])</f>
        <v/>
      </c>
      <c r="I7367" s="1" t="str">
        <f>IF(ISBLANK(Ventas[[#This Row],[Código]]),"",SUM(Ventas[[#This Row],[Monto]],I7366))</f>
        <v/>
      </c>
    </row>
    <row r="7368" spans="3:9" x14ac:dyDescent="0.25">
      <c r="C7368" t="str">
        <f>IF(ISBLANK(Ventas[[#This Row],[Código]]),"",VLOOKUP(Ventas[[#This Row],[Código]],Productos[],2,FALSE))</f>
        <v/>
      </c>
      <c r="D7368" t="str">
        <f>IF(ISBLANK(Ventas[[#This Row],[Código]]),"",VLOOKUP(Ventas[[#This Row],[Código]],Productos[],3,FALSE))</f>
        <v/>
      </c>
      <c r="E7368" s="22"/>
      <c r="F7368" s="1" t="str">
        <f>IF(ISBLANK(Ventas[[#This Row],[Código]]),"",VLOOKUP(Ventas[[#This Row],[Código]],Productos[],4,FALSE))</f>
        <v/>
      </c>
      <c r="G7368" s="1" t="str">
        <f>IF(ISBLANK(Ventas[[#This Row],[Código]]),"",VLOOKUP(Ventas[[#This Row],[Código]],Productos[],5,FALSE))</f>
        <v/>
      </c>
      <c r="H7368" s="23" t="str">
        <f>IF(ISBLANK(Ventas[[#This Row],[Código]]),"",Ventas[[#This Row],[Precio Unitario]]*Ventas[[#This Row],[Cantidad]])</f>
        <v/>
      </c>
      <c r="I7368" s="1" t="str">
        <f>IF(ISBLANK(Ventas[[#This Row],[Código]]),"",SUM(Ventas[[#This Row],[Monto]],I7367))</f>
        <v/>
      </c>
    </row>
    <row r="7369" spans="3:9" x14ac:dyDescent="0.25">
      <c r="C7369" t="str">
        <f>IF(ISBLANK(Ventas[[#This Row],[Código]]),"",VLOOKUP(Ventas[[#This Row],[Código]],Productos[],2,FALSE))</f>
        <v/>
      </c>
      <c r="D7369" t="str">
        <f>IF(ISBLANK(Ventas[[#This Row],[Código]]),"",VLOOKUP(Ventas[[#This Row],[Código]],Productos[],3,FALSE))</f>
        <v/>
      </c>
      <c r="E7369" s="22"/>
      <c r="F7369" s="1" t="str">
        <f>IF(ISBLANK(Ventas[[#This Row],[Código]]),"",VLOOKUP(Ventas[[#This Row],[Código]],Productos[],4,FALSE))</f>
        <v/>
      </c>
      <c r="G7369" s="1" t="str">
        <f>IF(ISBLANK(Ventas[[#This Row],[Código]]),"",VLOOKUP(Ventas[[#This Row],[Código]],Productos[],5,FALSE))</f>
        <v/>
      </c>
      <c r="H7369" s="23" t="str">
        <f>IF(ISBLANK(Ventas[[#This Row],[Código]]),"",Ventas[[#This Row],[Precio Unitario]]*Ventas[[#This Row],[Cantidad]])</f>
        <v/>
      </c>
      <c r="I7369" s="1" t="str">
        <f>IF(ISBLANK(Ventas[[#This Row],[Código]]),"",SUM(Ventas[[#This Row],[Monto]],I7368))</f>
        <v/>
      </c>
    </row>
    <row r="7370" spans="3:9" x14ac:dyDescent="0.25">
      <c r="C7370" t="str">
        <f>IF(ISBLANK(Ventas[[#This Row],[Código]]),"",VLOOKUP(Ventas[[#This Row],[Código]],Productos[],2,FALSE))</f>
        <v/>
      </c>
      <c r="D7370" t="str">
        <f>IF(ISBLANK(Ventas[[#This Row],[Código]]),"",VLOOKUP(Ventas[[#This Row],[Código]],Productos[],3,FALSE))</f>
        <v/>
      </c>
      <c r="E7370" s="22"/>
      <c r="F7370" s="1" t="str">
        <f>IF(ISBLANK(Ventas[[#This Row],[Código]]),"",VLOOKUP(Ventas[[#This Row],[Código]],Productos[],4,FALSE))</f>
        <v/>
      </c>
      <c r="G7370" s="1" t="str">
        <f>IF(ISBLANK(Ventas[[#This Row],[Código]]),"",VLOOKUP(Ventas[[#This Row],[Código]],Productos[],5,FALSE))</f>
        <v/>
      </c>
      <c r="H7370" s="23" t="str">
        <f>IF(ISBLANK(Ventas[[#This Row],[Código]]),"",Ventas[[#This Row],[Precio Unitario]]*Ventas[[#This Row],[Cantidad]])</f>
        <v/>
      </c>
      <c r="I7370" s="1" t="str">
        <f>IF(ISBLANK(Ventas[[#This Row],[Código]]),"",SUM(Ventas[[#This Row],[Monto]],I7369))</f>
        <v/>
      </c>
    </row>
    <row r="7371" spans="3:9" x14ac:dyDescent="0.25">
      <c r="C7371" t="str">
        <f>IF(ISBLANK(Ventas[[#This Row],[Código]]),"",VLOOKUP(Ventas[[#This Row],[Código]],Productos[],2,FALSE))</f>
        <v/>
      </c>
      <c r="D7371" t="str">
        <f>IF(ISBLANK(Ventas[[#This Row],[Código]]),"",VLOOKUP(Ventas[[#This Row],[Código]],Productos[],3,FALSE))</f>
        <v/>
      </c>
      <c r="E7371" s="22"/>
      <c r="F7371" s="1" t="str">
        <f>IF(ISBLANK(Ventas[[#This Row],[Código]]),"",VLOOKUP(Ventas[[#This Row],[Código]],Productos[],4,FALSE))</f>
        <v/>
      </c>
      <c r="G7371" s="1" t="str">
        <f>IF(ISBLANK(Ventas[[#This Row],[Código]]),"",VLOOKUP(Ventas[[#This Row],[Código]],Productos[],5,FALSE))</f>
        <v/>
      </c>
      <c r="H7371" s="23" t="str">
        <f>IF(ISBLANK(Ventas[[#This Row],[Código]]),"",Ventas[[#This Row],[Precio Unitario]]*Ventas[[#This Row],[Cantidad]])</f>
        <v/>
      </c>
      <c r="I7371" s="1" t="str">
        <f>IF(ISBLANK(Ventas[[#This Row],[Código]]),"",SUM(Ventas[[#This Row],[Monto]],I7370))</f>
        <v/>
      </c>
    </row>
    <row r="7372" spans="3:9" x14ac:dyDescent="0.25">
      <c r="C7372" t="str">
        <f>IF(ISBLANK(Ventas[[#This Row],[Código]]),"",VLOOKUP(Ventas[[#This Row],[Código]],Productos[],2,FALSE))</f>
        <v/>
      </c>
      <c r="D7372" t="str">
        <f>IF(ISBLANK(Ventas[[#This Row],[Código]]),"",VLOOKUP(Ventas[[#This Row],[Código]],Productos[],3,FALSE))</f>
        <v/>
      </c>
      <c r="E7372" s="22"/>
      <c r="F7372" s="1" t="str">
        <f>IF(ISBLANK(Ventas[[#This Row],[Código]]),"",VLOOKUP(Ventas[[#This Row],[Código]],Productos[],4,FALSE))</f>
        <v/>
      </c>
      <c r="G7372" s="1" t="str">
        <f>IF(ISBLANK(Ventas[[#This Row],[Código]]),"",VLOOKUP(Ventas[[#This Row],[Código]],Productos[],5,FALSE))</f>
        <v/>
      </c>
      <c r="H7372" s="23" t="str">
        <f>IF(ISBLANK(Ventas[[#This Row],[Código]]),"",Ventas[[#This Row],[Precio Unitario]]*Ventas[[#This Row],[Cantidad]])</f>
        <v/>
      </c>
      <c r="I7372" s="1" t="str">
        <f>IF(ISBLANK(Ventas[[#This Row],[Código]]),"",SUM(Ventas[[#This Row],[Monto]],I7371))</f>
        <v/>
      </c>
    </row>
    <row r="7373" spans="3:9" x14ac:dyDescent="0.25">
      <c r="C7373" t="str">
        <f>IF(ISBLANK(Ventas[[#This Row],[Código]]),"",VLOOKUP(Ventas[[#This Row],[Código]],Productos[],2,FALSE))</f>
        <v/>
      </c>
      <c r="D7373" t="str">
        <f>IF(ISBLANK(Ventas[[#This Row],[Código]]),"",VLOOKUP(Ventas[[#This Row],[Código]],Productos[],3,FALSE))</f>
        <v/>
      </c>
      <c r="E7373" s="22"/>
      <c r="F7373" s="1" t="str">
        <f>IF(ISBLANK(Ventas[[#This Row],[Código]]),"",VLOOKUP(Ventas[[#This Row],[Código]],Productos[],4,FALSE))</f>
        <v/>
      </c>
      <c r="G7373" s="1" t="str">
        <f>IF(ISBLANK(Ventas[[#This Row],[Código]]),"",VLOOKUP(Ventas[[#This Row],[Código]],Productos[],5,FALSE))</f>
        <v/>
      </c>
      <c r="H7373" s="23" t="str">
        <f>IF(ISBLANK(Ventas[[#This Row],[Código]]),"",Ventas[[#This Row],[Precio Unitario]]*Ventas[[#This Row],[Cantidad]])</f>
        <v/>
      </c>
      <c r="I7373" s="1" t="str">
        <f>IF(ISBLANK(Ventas[[#This Row],[Código]]),"",SUM(Ventas[[#This Row],[Monto]],I7372))</f>
        <v/>
      </c>
    </row>
    <row r="7374" spans="3:9" x14ac:dyDescent="0.25">
      <c r="C7374" t="str">
        <f>IF(ISBLANK(Ventas[[#This Row],[Código]]),"",VLOOKUP(Ventas[[#This Row],[Código]],Productos[],2,FALSE))</f>
        <v/>
      </c>
      <c r="D7374" t="str">
        <f>IF(ISBLANK(Ventas[[#This Row],[Código]]),"",VLOOKUP(Ventas[[#This Row],[Código]],Productos[],3,FALSE))</f>
        <v/>
      </c>
      <c r="E7374" s="22"/>
      <c r="F7374" s="1" t="str">
        <f>IF(ISBLANK(Ventas[[#This Row],[Código]]),"",VLOOKUP(Ventas[[#This Row],[Código]],Productos[],4,FALSE))</f>
        <v/>
      </c>
      <c r="G7374" s="1" t="str">
        <f>IF(ISBLANK(Ventas[[#This Row],[Código]]),"",VLOOKUP(Ventas[[#This Row],[Código]],Productos[],5,FALSE))</f>
        <v/>
      </c>
      <c r="H7374" s="23" t="str">
        <f>IF(ISBLANK(Ventas[[#This Row],[Código]]),"",Ventas[[#This Row],[Precio Unitario]]*Ventas[[#This Row],[Cantidad]])</f>
        <v/>
      </c>
      <c r="I7374" s="1" t="str">
        <f>IF(ISBLANK(Ventas[[#This Row],[Código]]),"",SUM(Ventas[[#This Row],[Monto]],I7373))</f>
        <v/>
      </c>
    </row>
    <row r="7375" spans="3:9" x14ac:dyDescent="0.25">
      <c r="C7375" t="str">
        <f>IF(ISBLANK(Ventas[[#This Row],[Código]]),"",VLOOKUP(Ventas[[#This Row],[Código]],Productos[],2,FALSE))</f>
        <v/>
      </c>
      <c r="D7375" t="str">
        <f>IF(ISBLANK(Ventas[[#This Row],[Código]]),"",VLOOKUP(Ventas[[#This Row],[Código]],Productos[],3,FALSE))</f>
        <v/>
      </c>
      <c r="E7375" s="22"/>
      <c r="F7375" s="1" t="str">
        <f>IF(ISBLANK(Ventas[[#This Row],[Código]]),"",VLOOKUP(Ventas[[#This Row],[Código]],Productos[],4,FALSE))</f>
        <v/>
      </c>
      <c r="G7375" s="1" t="str">
        <f>IF(ISBLANK(Ventas[[#This Row],[Código]]),"",VLOOKUP(Ventas[[#This Row],[Código]],Productos[],5,FALSE))</f>
        <v/>
      </c>
      <c r="H7375" s="23" t="str">
        <f>IF(ISBLANK(Ventas[[#This Row],[Código]]),"",Ventas[[#This Row],[Precio Unitario]]*Ventas[[#This Row],[Cantidad]])</f>
        <v/>
      </c>
      <c r="I7375" s="1" t="str">
        <f>IF(ISBLANK(Ventas[[#This Row],[Código]]),"",SUM(Ventas[[#This Row],[Monto]],I7374))</f>
        <v/>
      </c>
    </row>
    <row r="7376" spans="3:9" x14ac:dyDescent="0.25">
      <c r="C7376" t="str">
        <f>IF(ISBLANK(Ventas[[#This Row],[Código]]),"",VLOOKUP(Ventas[[#This Row],[Código]],Productos[],2,FALSE))</f>
        <v/>
      </c>
      <c r="D7376" t="str">
        <f>IF(ISBLANK(Ventas[[#This Row],[Código]]),"",VLOOKUP(Ventas[[#This Row],[Código]],Productos[],3,FALSE))</f>
        <v/>
      </c>
      <c r="E7376" s="22"/>
      <c r="F7376" s="1" t="str">
        <f>IF(ISBLANK(Ventas[[#This Row],[Código]]),"",VLOOKUP(Ventas[[#This Row],[Código]],Productos[],4,FALSE))</f>
        <v/>
      </c>
      <c r="G7376" s="1" t="str">
        <f>IF(ISBLANK(Ventas[[#This Row],[Código]]),"",VLOOKUP(Ventas[[#This Row],[Código]],Productos[],5,FALSE))</f>
        <v/>
      </c>
      <c r="H7376" s="23" t="str">
        <f>IF(ISBLANK(Ventas[[#This Row],[Código]]),"",Ventas[[#This Row],[Precio Unitario]]*Ventas[[#This Row],[Cantidad]])</f>
        <v/>
      </c>
      <c r="I7376" s="1" t="str">
        <f>IF(ISBLANK(Ventas[[#This Row],[Código]]),"",SUM(Ventas[[#This Row],[Monto]],I7375))</f>
        <v/>
      </c>
    </row>
    <row r="7377" spans="3:9" x14ac:dyDescent="0.25">
      <c r="C7377" t="str">
        <f>IF(ISBLANK(Ventas[[#This Row],[Código]]),"",VLOOKUP(Ventas[[#This Row],[Código]],Productos[],2,FALSE))</f>
        <v/>
      </c>
      <c r="D7377" t="str">
        <f>IF(ISBLANK(Ventas[[#This Row],[Código]]),"",VLOOKUP(Ventas[[#This Row],[Código]],Productos[],3,FALSE))</f>
        <v/>
      </c>
      <c r="E7377" s="22"/>
      <c r="F7377" s="1" t="str">
        <f>IF(ISBLANK(Ventas[[#This Row],[Código]]),"",VLOOKUP(Ventas[[#This Row],[Código]],Productos[],4,FALSE))</f>
        <v/>
      </c>
      <c r="G7377" s="1" t="str">
        <f>IF(ISBLANK(Ventas[[#This Row],[Código]]),"",VLOOKUP(Ventas[[#This Row],[Código]],Productos[],5,FALSE))</f>
        <v/>
      </c>
      <c r="H7377" s="23" t="str">
        <f>IF(ISBLANK(Ventas[[#This Row],[Código]]),"",Ventas[[#This Row],[Precio Unitario]]*Ventas[[#This Row],[Cantidad]])</f>
        <v/>
      </c>
      <c r="I7377" s="1" t="str">
        <f>IF(ISBLANK(Ventas[[#This Row],[Código]]),"",SUM(Ventas[[#This Row],[Monto]],I7376))</f>
        <v/>
      </c>
    </row>
    <row r="7378" spans="3:9" x14ac:dyDescent="0.25">
      <c r="C7378" t="str">
        <f>IF(ISBLANK(Ventas[[#This Row],[Código]]),"",VLOOKUP(Ventas[[#This Row],[Código]],Productos[],2,FALSE))</f>
        <v/>
      </c>
      <c r="D7378" t="str">
        <f>IF(ISBLANK(Ventas[[#This Row],[Código]]),"",VLOOKUP(Ventas[[#This Row],[Código]],Productos[],3,FALSE))</f>
        <v/>
      </c>
      <c r="E7378" s="22"/>
      <c r="F7378" s="1" t="str">
        <f>IF(ISBLANK(Ventas[[#This Row],[Código]]),"",VLOOKUP(Ventas[[#This Row],[Código]],Productos[],4,FALSE))</f>
        <v/>
      </c>
      <c r="G7378" s="1" t="str">
        <f>IF(ISBLANK(Ventas[[#This Row],[Código]]),"",VLOOKUP(Ventas[[#This Row],[Código]],Productos[],5,FALSE))</f>
        <v/>
      </c>
      <c r="H7378" s="23" t="str">
        <f>IF(ISBLANK(Ventas[[#This Row],[Código]]),"",Ventas[[#This Row],[Precio Unitario]]*Ventas[[#This Row],[Cantidad]])</f>
        <v/>
      </c>
      <c r="I7378" s="1" t="str">
        <f>IF(ISBLANK(Ventas[[#This Row],[Código]]),"",SUM(Ventas[[#This Row],[Monto]],I7377))</f>
        <v/>
      </c>
    </row>
    <row r="7379" spans="3:9" x14ac:dyDescent="0.25">
      <c r="C7379" t="str">
        <f>IF(ISBLANK(Ventas[[#This Row],[Código]]),"",VLOOKUP(Ventas[[#This Row],[Código]],Productos[],2,FALSE))</f>
        <v/>
      </c>
      <c r="D7379" t="str">
        <f>IF(ISBLANK(Ventas[[#This Row],[Código]]),"",VLOOKUP(Ventas[[#This Row],[Código]],Productos[],3,FALSE))</f>
        <v/>
      </c>
      <c r="E7379" s="22"/>
      <c r="F7379" s="1" t="str">
        <f>IF(ISBLANK(Ventas[[#This Row],[Código]]),"",VLOOKUP(Ventas[[#This Row],[Código]],Productos[],4,FALSE))</f>
        <v/>
      </c>
      <c r="G7379" s="1" t="str">
        <f>IF(ISBLANK(Ventas[[#This Row],[Código]]),"",VLOOKUP(Ventas[[#This Row],[Código]],Productos[],5,FALSE))</f>
        <v/>
      </c>
      <c r="H7379" s="23" t="str">
        <f>IF(ISBLANK(Ventas[[#This Row],[Código]]),"",Ventas[[#This Row],[Precio Unitario]]*Ventas[[#This Row],[Cantidad]])</f>
        <v/>
      </c>
      <c r="I7379" s="1" t="str">
        <f>IF(ISBLANK(Ventas[[#This Row],[Código]]),"",SUM(Ventas[[#This Row],[Monto]],I7378))</f>
        <v/>
      </c>
    </row>
    <row r="7380" spans="3:9" x14ac:dyDescent="0.25">
      <c r="C7380" t="str">
        <f>IF(ISBLANK(Ventas[[#This Row],[Código]]),"",VLOOKUP(Ventas[[#This Row],[Código]],Productos[],2,FALSE))</f>
        <v/>
      </c>
      <c r="D7380" t="str">
        <f>IF(ISBLANK(Ventas[[#This Row],[Código]]),"",VLOOKUP(Ventas[[#This Row],[Código]],Productos[],3,FALSE))</f>
        <v/>
      </c>
      <c r="E7380" s="22"/>
      <c r="F7380" s="1" t="str">
        <f>IF(ISBLANK(Ventas[[#This Row],[Código]]),"",VLOOKUP(Ventas[[#This Row],[Código]],Productos[],4,FALSE))</f>
        <v/>
      </c>
      <c r="G7380" s="1" t="str">
        <f>IF(ISBLANK(Ventas[[#This Row],[Código]]),"",VLOOKUP(Ventas[[#This Row],[Código]],Productos[],5,FALSE))</f>
        <v/>
      </c>
      <c r="H7380" s="23" t="str">
        <f>IF(ISBLANK(Ventas[[#This Row],[Código]]),"",Ventas[[#This Row],[Precio Unitario]]*Ventas[[#This Row],[Cantidad]])</f>
        <v/>
      </c>
      <c r="I7380" s="1" t="str">
        <f>IF(ISBLANK(Ventas[[#This Row],[Código]]),"",SUM(Ventas[[#This Row],[Monto]],I7379))</f>
        <v/>
      </c>
    </row>
    <row r="7381" spans="3:9" x14ac:dyDescent="0.25">
      <c r="C7381" t="str">
        <f>IF(ISBLANK(Ventas[[#This Row],[Código]]),"",VLOOKUP(Ventas[[#This Row],[Código]],Productos[],2,FALSE))</f>
        <v/>
      </c>
      <c r="D7381" t="str">
        <f>IF(ISBLANK(Ventas[[#This Row],[Código]]),"",VLOOKUP(Ventas[[#This Row],[Código]],Productos[],3,FALSE))</f>
        <v/>
      </c>
      <c r="E7381" s="22"/>
      <c r="F7381" s="1" t="str">
        <f>IF(ISBLANK(Ventas[[#This Row],[Código]]),"",VLOOKUP(Ventas[[#This Row],[Código]],Productos[],4,FALSE))</f>
        <v/>
      </c>
      <c r="G7381" s="1" t="str">
        <f>IF(ISBLANK(Ventas[[#This Row],[Código]]),"",VLOOKUP(Ventas[[#This Row],[Código]],Productos[],5,FALSE))</f>
        <v/>
      </c>
      <c r="H7381" s="23" t="str">
        <f>IF(ISBLANK(Ventas[[#This Row],[Código]]),"",Ventas[[#This Row],[Precio Unitario]]*Ventas[[#This Row],[Cantidad]])</f>
        <v/>
      </c>
      <c r="I7381" s="1" t="str">
        <f>IF(ISBLANK(Ventas[[#This Row],[Código]]),"",SUM(Ventas[[#This Row],[Monto]],I7380))</f>
        <v/>
      </c>
    </row>
    <row r="7382" spans="3:9" x14ac:dyDescent="0.25">
      <c r="C7382" t="str">
        <f>IF(ISBLANK(Ventas[[#This Row],[Código]]),"",VLOOKUP(Ventas[[#This Row],[Código]],Productos[],2,FALSE))</f>
        <v/>
      </c>
      <c r="D7382" t="str">
        <f>IF(ISBLANK(Ventas[[#This Row],[Código]]),"",VLOOKUP(Ventas[[#This Row],[Código]],Productos[],3,FALSE))</f>
        <v/>
      </c>
      <c r="E7382" s="22"/>
      <c r="F7382" s="1" t="str">
        <f>IF(ISBLANK(Ventas[[#This Row],[Código]]),"",VLOOKUP(Ventas[[#This Row],[Código]],Productos[],4,FALSE))</f>
        <v/>
      </c>
      <c r="G7382" s="1" t="str">
        <f>IF(ISBLANK(Ventas[[#This Row],[Código]]),"",VLOOKUP(Ventas[[#This Row],[Código]],Productos[],5,FALSE))</f>
        <v/>
      </c>
      <c r="H7382" s="23" t="str">
        <f>IF(ISBLANK(Ventas[[#This Row],[Código]]),"",Ventas[[#This Row],[Precio Unitario]]*Ventas[[#This Row],[Cantidad]])</f>
        <v/>
      </c>
      <c r="I7382" s="1" t="str">
        <f>IF(ISBLANK(Ventas[[#This Row],[Código]]),"",SUM(Ventas[[#This Row],[Monto]],I7381))</f>
        <v/>
      </c>
    </row>
    <row r="7383" spans="3:9" x14ac:dyDescent="0.25">
      <c r="C7383" t="str">
        <f>IF(ISBLANK(Ventas[[#This Row],[Código]]),"",VLOOKUP(Ventas[[#This Row],[Código]],Productos[],2,FALSE))</f>
        <v/>
      </c>
      <c r="D7383" t="str">
        <f>IF(ISBLANK(Ventas[[#This Row],[Código]]),"",VLOOKUP(Ventas[[#This Row],[Código]],Productos[],3,FALSE))</f>
        <v/>
      </c>
      <c r="E7383" s="22"/>
      <c r="F7383" s="1" t="str">
        <f>IF(ISBLANK(Ventas[[#This Row],[Código]]),"",VLOOKUP(Ventas[[#This Row],[Código]],Productos[],4,FALSE))</f>
        <v/>
      </c>
      <c r="G7383" s="1" t="str">
        <f>IF(ISBLANK(Ventas[[#This Row],[Código]]),"",VLOOKUP(Ventas[[#This Row],[Código]],Productos[],5,FALSE))</f>
        <v/>
      </c>
      <c r="H7383" s="23" t="str">
        <f>IF(ISBLANK(Ventas[[#This Row],[Código]]),"",Ventas[[#This Row],[Precio Unitario]]*Ventas[[#This Row],[Cantidad]])</f>
        <v/>
      </c>
      <c r="I7383" s="1" t="str">
        <f>IF(ISBLANK(Ventas[[#This Row],[Código]]),"",SUM(Ventas[[#This Row],[Monto]],I7382))</f>
        <v/>
      </c>
    </row>
    <row r="7384" spans="3:9" x14ac:dyDescent="0.25">
      <c r="C7384" t="str">
        <f>IF(ISBLANK(Ventas[[#This Row],[Código]]),"",VLOOKUP(Ventas[[#This Row],[Código]],Productos[],2,FALSE))</f>
        <v/>
      </c>
      <c r="D7384" t="str">
        <f>IF(ISBLANK(Ventas[[#This Row],[Código]]),"",VLOOKUP(Ventas[[#This Row],[Código]],Productos[],3,FALSE))</f>
        <v/>
      </c>
      <c r="E7384" s="22"/>
      <c r="F7384" s="1" t="str">
        <f>IF(ISBLANK(Ventas[[#This Row],[Código]]),"",VLOOKUP(Ventas[[#This Row],[Código]],Productos[],4,FALSE))</f>
        <v/>
      </c>
      <c r="G7384" s="1" t="str">
        <f>IF(ISBLANK(Ventas[[#This Row],[Código]]),"",VLOOKUP(Ventas[[#This Row],[Código]],Productos[],5,FALSE))</f>
        <v/>
      </c>
      <c r="H7384" s="23" t="str">
        <f>IF(ISBLANK(Ventas[[#This Row],[Código]]),"",Ventas[[#This Row],[Precio Unitario]]*Ventas[[#This Row],[Cantidad]])</f>
        <v/>
      </c>
      <c r="I7384" s="1" t="str">
        <f>IF(ISBLANK(Ventas[[#This Row],[Código]]),"",SUM(Ventas[[#This Row],[Monto]],I7383))</f>
        <v/>
      </c>
    </row>
    <row r="7385" spans="3:9" x14ac:dyDescent="0.25">
      <c r="C7385" t="str">
        <f>IF(ISBLANK(Ventas[[#This Row],[Código]]),"",VLOOKUP(Ventas[[#This Row],[Código]],Productos[],2,FALSE))</f>
        <v/>
      </c>
      <c r="D7385" t="str">
        <f>IF(ISBLANK(Ventas[[#This Row],[Código]]),"",VLOOKUP(Ventas[[#This Row],[Código]],Productos[],3,FALSE))</f>
        <v/>
      </c>
      <c r="E7385" s="22"/>
      <c r="F7385" s="1" t="str">
        <f>IF(ISBLANK(Ventas[[#This Row],[Código]]),"",VLOOKUP(Ventas[[#This Row],[Código]],Productos[],4,FALSE))</f>
        <v/>
      </c>
      <c r="G7385" s="1" t="str">
        <f>IF(ISBLANK(Ventas[[#This Row],[Código]]),"",VLOOKUP(Ventas[[#This Row],[Código]],Productos[],5,FALSE))</f>
        <v/>
      </c>
      <c r="H7385" s="23" t="str">
        <f>IF(ISBLANK(Ventas[[#This Row],[Código]]),"",Ventas[[#This Row],[Precio Unitario]]*Ventas[[#This Row],[Cantidad]])</f>
        <v/>
      </c>
      <c r="I7385" s="1" t="str">
        <f>IF(ISBLANK(Ventas[[#This Row],[Código]]),"",SUM(Ventas[[#This Row],[Monto]],I7384))</f>
        <v/>
      </c>
    </row>
    <row r="7386" spans="3:9" x14ac:dyDescent="0.25">
      <c r="C7386" t="str">
        <f>IF(ISBLANK(Ventas[[#This Row],[Código]]),"",VLOOKUP(Ventas[[#This Row],[Código]],Productos[],2,FALSE))</f>
        <v/>
      </c>
      <c r="D7386" t="str">
        <f>IF(ISBLANK(Ventas[[#This Row],[Código]]),"",VLOOKUP(Ventas[[#This Row],[Código]],Productos[],3,FALSE))</f>
        <v/>
      </c>
      <c r="E7386" s="22"/>
      <c r="F7386" s="1" t="str">
        <f>IF(ISBLANK(Ventas[[#This Row],[Código]]),"",VLOOKUP(Ventas[[#This Row],[Código]],Productos[],4,FALSE))</f>
        <v/>
      </c>
      <c r="G7386" s="1" t="str">
        <f>IF(ISBLANK(Ventas[[#This Row],[Código]]),"",VLOOKUP(Ventas[[#This Row],[Código]],Productos[],5,FALSE))</f>
        <v/>
      </c>
      <c r="H7386" s="23" t="str">
        <f>IF(ISBLANK(Ventas[[#This Row],[Código]]),"",Ventas[[#This Row],[Precio Unitario]]*Ventas[[#This Row],[Cantidad]])</f>
        <v/>
      </c>
      <c r="I7386" s="1" t="str">
        <f>IF(ISBLANK(Ventas[[#This Row],[Código]]),"",SUM(Ventas[[#This Row],[Monto]],I7385))</f>
        <v/>
      </c>
    </row>
    <row r="7387" spans="3:9" x14ac:dyDescent="0.25">
      <c r="C7387" t="str">
        <f>IF(ISBLANK(Ventas[[#This Row],[Código]]),"",VLOOKUP(Ventas[[#This Row],[Código]],Productos[],2,FALSE))</f>
        <v/>
      </c>
      <c r="D7387" t="str">
        <f>IF(ISBLANK(Ventas[[#This Row],[Código]]),"",VLOOKUP(Ventas[[#This Row],[Código]],Productos[],3,FALSE))</f>
        <v/>
      </c>
      <c r="E7387" s="22"/>
      <c r="F7387" s="1" t="str">
        <f>IF(ISBLANK(Ventas[[#This Row],[Código]]),"",VLOOKUP(Ventas[[#This Row],[Código]],Productos[],4,FALSE))</f>
        <v/>
      </c>
      <c r="G7387" s="1" t="str">
        <f>IF(ISBLANK(Ventas[[#This Row],[Código]]),"",VLOOKUP(Ventas[[#This Row],[Código]],Productos[],5,FALSE))</f>
        <v/>
      </c>
      <c r="H7387" s="23" t="str">
        <f>IF(ISBLANK(Ventas[[#This Row],[Código]]),"",Ventas[[#This Row],[Precio Unitario]]*Ventas[[#This Row],[Cantidad]])</f>
        <v/>
      </c>
      <c r="I7387" s="1" t="str">
        <f>IF(ISBLANK(Ventas[[#This Row],[Código]]),"",SUM(Ventas[[#This Row],[Monto]],I7386))</f>
        <v/>
      </c>
    </row>
    <row r="7388" spans="3:9" x14ac:dyDescent="0.25">
      <c r="C7388" t="str">
        <f>IF(ISBLANK(Ventas[[#This Row],[Código]]),"",VLOOKUP(Ventas[[#This Row],[Código]],Productos[],2,FALSE))</f>
        <v/>
      </c>
      <c r="D7388" t="str">
        <f>IF(ISBLANK(Ventas[[#This Row],[Código]]),"",VLOOKUP(Ventas[[#This Row],[Código]],Productos[],3,FALSE))</f>
        <v/>
      </c>
      <c r="E7388" s="22"/>
      <c r="F7388" s="1" t="str">
        <f>IF(ISBLANK(Ventas[[#This Row],[Código]]),"",VLOOKUP(Ventas[[#This Row],[Código]],Productos[],4,FALSE))</f>
        <v/>
      </c>
      <c r="G7388" s="1" t="str">
        <f>IF(ISBLANK(Ventas[[#This Row],[Código]]),"",VLOOKUP(Ventas[[#This Row],[Código]],Productos[],5,FALSE))</f>
        <v/>
      </c>
      <c r="H7388" s="23" t="str">
        <f>IF(ISBLANK(Ventas[[#This Row],[Código]]),"",Ventas[[#This Row],[Precio Unitario]]*Ventas[[#This Row],[Cantidad]])</f>
        <v/>
      </c>
      <c r="I7388" s="1" t="str">
        <f>IF(ISBLANK(Ventas[[#This Row],[Código]]),"",SUM(Ventas[[#This Row],[Monto]],I7387))</f>
        <v/>
      </c>
    </row>
    <row r="7389" spans="3:9" x14ac:dyDescent="0.25">
      <c r="C7389" t="str">
        <f>IF(ISBLANK(Ventas[[#This Row],[Código]]),"",VLOOKUP(Ventas[[#This Row],[Código]],Productos[],2,FALSE))</f>
        <v/>
      </c>
      <c r="D7389" t="str">
        <f>IF(ISBLANK(Ventas[[#This Row],[Código]]),"",VLOOKUP(Ventas[[#This Row],[Código]],Productos[],3,FALSE))</f>
        <v/>
      </c>
      <c r="E7389" s="22"/>
      <c r="F7389" s="1" t="str">
        <f>IF(ISBLANK(Ventas[[#This Row],[Código]]),"",VLOOKUP(Ventas[[#This Row],[Código]],Productos[],4,FALSE))</f>
        <v/>
      </c>
      <c r="G7389" s="1" t="str">
        <f>IF(ISBLANK(Ventas[[#This Row],[Código]]),"",VLOOKUP(Ventas[[#This Row],[Código]],Productos[],5,FALSE))</f>
        <v/>
      </c>
      <c r="H7389" s="23" t="str">
        <f>IF(ISBLANK(Ventas[[#This Row],[Código]]),"",Ventas[[#This Row],[Precio Unitario]]*Ventas[[#This Row],[Cantidad]])</f>
        <v/>
      </c>
      <c r="I7389" s="1" t="str">
        <f>IF(ISBLANK(Ventas[[#This Row],[Código]]),"",SUM(Ventas[[#This Row],[Monto]],I7388))</f>
        <v/>
      </c>
    </row>
    <row r="7390" spans="3:9" x14ac:dyDescent="0.25">
      <c r="C7390" t="str">
        <f>IF(ISBLANK(Ventas[[#This Row],[Código]]),"",VLOOKUP(Ventas[[#This Row],[Código]],Productos[],2,FALSE))</f>
        <v/>
      </c>
      <c r="D7390" t="str">
        <f>IF(ISBLANK(Ventas[[#This Row],[Código]]),"",VLOOKUP(Ventas[[#This Row],[Código]],Productos[],3,FALSE))</f>
        <v/>
      </c>
      <c r="E7390" s="22"/>
      <c r="F7390" s="1" t="str">
        <f>IF(ISBLANK(Ventas[[#This Row],[Código]]),"",VLOOKUP(Ventas[[#This Row],[Código]],Productos[],4,FALSE))</f>
        <v/>
      </c>
      <c r="G7390" s="1" t="str">
        <f>IF(ISBLANK(Ventas[[#This Row],[Código]]),"",VLOOKUP(Ventas[[#This Row],[Código]],Productos[],5,FALSE))</f>
        <v/>
      </c>
      <c r="H7390" s="23" t="str">
        <f>IF(ISBLANK(Ventas[[#This Row],[Código]]),"",Ventas[[#This Row],[Precio Unitario]]*Ventas[[#This Row],[Cantidad]])</f>
        <v/>
      </c>
      <c r="I7390" s="1" t="str">
        <f>IF(ISBLANK(Ventas[[#This Row],[Código]]),"",SUM(Ventas[[#This Row],[Monto]],I7389))</f>
        <v/>
      </c>
    </row>
    <row r="7391" spans="3:9" x14ac:dyDescent="0.25">
      <c r="C7391" t="str">
        <f>IF(ISBLANK(Ventas[[#This Row],[Código]]),"",VLOOKUP(Ventas[[#This Row],[Código]],Productos[],2,FALSE))</f>
        <v/>
      </c>
      <c r="D7391" t="str">
        <f>IF(ISBLANK(Ventas[[#This Row],[Código]]),"",VLOOKUP(Ventas[[#This Row],[Código]],Productos[],3,FALSE))</f>
        <v/>
      </c>
      <c r="E7391" s="22"/>
      <c r="F7391" s="1" t="str">
        <f>IF(ISBLANK(Ventas[[#This Row],[Código]]),"",VLOOKUP(Ventas[[#This Row],[Código]],Productos[],4,FALSE))</f>
        <v/>
      </c>
      <c r="G7391" s="1" t="str">
        <f>IF(ISBLANK(Ventas[[#This Row],[Código]]),"",VLOOKUP(Ventas[[#This Row],[Código]],Productos[],5,FALSE))</f>
        <v/>
      </c>
      <c r="H7391" s="23" t="str">
        <f>IF(ISBLANK(Ventas[[#This Row],[Código]]),"",Ventas[[#This Row],[Precio Unitario]]*Ventas[[#This Row],[Cantidad]])</f>
        <v/>
      </c>
      <c r="I7391" s="1" t="str">
        <f>IF(ISBLANK(Ventas[[#This Row],[Código]]),"",SUM(Ventas[[#This Row],[Monto]],I7390))</f>
        <v/>
      </c>
    </row>
    <row r="7392" spans="3:9" x14ac:dyDescent="0.25">
      <c r="C7392" t="str">
        <f>IF(ISBLANK(Ventas[[#This Row],[Código]]),"",VLOOKUP(Ventas[[#This Row],[Código]],Productos[],2,FALSE))</f>
        <v/>
      </c>
      <c r="D7392" t="str">
        <f>IF(ISBLANK(Ventas[[#This Row],[Código]]),"",VLOOKUP(Ventas[[#This Row],[Código]],Productos[],3,FALSE))</f>
        <v/>
      </c>
      <c r="E7392" s="22"/>
      <c r="F7392" s="1" t="str">
        <f>IF(ISBLANK(Ventas[[#This Row],[Código]]),"",VLOOKUP(Ventas[[#This Row],[Código]],Productos[],4,FALSE))</f>
        <v/>
      </c>
      <c r="G7392" s="1" t="str">
        <f>IF(ISBLANK(Ventas[[#This Row],[Código]]),"",VLOOKUP(Ventas[[#This Row],[Código]],Productos[],5,FALSE))</f>
        <v/>
      </c>
      <c r="H7392" s="23" t="str">
        <f>IF(ISBLANK(Ventas[[#This Row],[Código]]),"",Ventas[[#This Row],[Precio Unitario]]*Ventas[[#This Row],[Cantidad]])</f>
        <v/>
      </c>
      <c r="I7392" s="1" t="str">
        <f>IF(ISBLANK(Ventas[[#This Row],[Código]]),"",SUM(Ventas[[#This Row],[Monto]],I7391))</f>
        <v/>
      </c>
    </row>
    <row r="7393" spans="3:9" x14ac:dyDescent="0.25">
      <c r="C7393" t="str">
        <f>IF(ISBLANK(Ventas[[#This Row],[Código]]),"",VLOOKUP(Ventas[[#This Row],[Código]],Productos[],2,FALSE))</f>
        <v/>
      </c>
      <c r="D7393" t="str">
        <f>IF(ISBLANK(Ventas[[#This Row],[Código]]),"",VLOOKUP(Ventas[[#This Row],[Código]],Productos[],3,FALSE))</f>
        <v/>
      </c>
      <c r="E7393" s="22"/>
      <c r="F7393" s="1" t="str">
        <f>IF(ISBLANK(Ventas[[#This Row],[Código]]),"",VLOOKUP(Ventas[[#This Row],[Código]],Productos[],4,FALSE))</f>
        <v/>
      </c>
      <c r="G7393" s="1" t="str">
        <f>IF(ISBLANK(Ventas[[#This Row],[Código]]),"",VLOOKUP(Ventas[[#This Row],[Código]],Productos[],5,FALSE))</f>
        <v/>
      </c>
      <c r="H7393" s="23" t="str">
        <f>IF(ISBLANK(Ventas[[#This Row],[Código]]),"",Ventas[[#This Row],[Precio Unitario]]*Ventas[[#This Row],[Cantidad]])</f>
        <v/>
      </c>
      <c r="I7393" s="1" t="str">
        <f>IF(ISBLANK(Ventas[[#This Row],[Código]]),"",SUM(Ventas[[#This Row],[Monto]],I7392))</f>
        <v/>
      </c>
    </row>
    <row r="7394" spans="3:9" x14ac:dyDescent="0.25">
      <c r="C7394" t="str">
        <f>IF(ISBLANK(Ventas[[#This Row],[Código]]),"",VLOOKUP(Ventas[[#This Row],[Código]],Productos[],2,FALSE))</f>
        <v/>
      </c>
      <c r="D7394" t="str">
        <f>IF(ISBLANK(Ventas[[#This Row],[Código]]),"",VLOOKUP(Ventas[[#This Row],[Código]],Productos[],3,FALSE))</f>
        <v/>
      </c>
      <c r="E7394" s="22"/>
      <c r="F7394" s="1" t="str">
        <f>IF(ISBLANK(Ventas[[#This Row],[Código]]),"",VLOOKUP(Ventas[[#This Row],[Código]],Productos[],4,FALSE))</f>
        <v/>
      </c>
      <c r="G7394" s="1" t="str">
        <f>IF(ISBLANK(Ventas[[#This Row],[Código]]),"",VLOOKUP(Ventas[[#This Row],[Código]],Productos[],5,FALSE))</f>
        <v/>
      </c>
      <c r="H7394" s="23" t="str">
        <f>IF(ISBLANK(Ventas[[#This Row],[Código]]),"",Ventas[[#This Row],[Precio Unitario]]*Ventas[[#This Row],[Cantidad]])</f>
        <v/>
      </c>
      <c r="I7394" s="1" t="str">
        <f>IF(ISBLANK(Ventas[[#This Row],[Código]]),"",SUM(Ventas[[#This Row],[Monto]],I7393))</f>
        <v/>
      </c>
    </row>
    <row r="7395" spans="3:9" x14ac:dyDescent="0.25">
      <c r="C7395" t="str">
        <f>IF(ISBLANK(Ventas[[#This Row],[Código]]),"",VLOOKUP(Ventas[[#This Row],[Código]],Productos[],2,FALSE))</f>
        <v/>
      </c>
      <c r="D7395" t="str">
        <f>IF(ISBLANK(Ventas[[#This Row],[Código]]),"",VLOOKUP(Ventas[[#This Row],[Código]],Productos[],3,FALSE))</f>
        <v/>
      </c>
      <c r="E7395" s="22"/>
      <c r="F7395" s="1" t="str">
        <f>IF(ISBLANK(Ventas[[#This Row],[Código]]),"",VLOOKUP(Ventas[[#This Row],[Código]],Productos[],4,FALSE))</f>
        <v/>
      </c>
      <c r="G7395" s="1" t="str">
        <f>IF(ISBLANK(Ventas[[#This Row],[Código]]),"",VLOOKUP(Ventas[[#This Row],[Código]],Productos[],5,FALSE))</f>
        <v/>
      </c>
      <c r="H7395" s="23" t="str">
        <f>IF(ISBLANK(Ventas[[#This Row],[Código]]),"",Ventas[[#This Row],[Precio Unitario]]*Ventas[[#This Row],[Cantidad]])</f>
        <v/>
      </c>
      <c r="I7395" s="1" t="str">
        <f>IF(ISBLANK(Ventas[[#This Row],[Código]]),"",SUM(Ventas[[#This Row],[Monto]],I7394))</f>
        <v/>
      </c>
    </row>
    <row r="7396" spans="3:9" x14ac:dyDescent="0.25">
      <c r="C7396" t="str">
        <f>IF(ISBLANK(Ventas[[#This Row],[Código]]),"",VLOOKUP(Ventas[[#This Row],[Código]],Productos[],2,FALSE))</f>
        <v/>
      </c>
      <c r="D7396" t="str">
        <f>IF(ISBLANK(Ventas[[#This Row],[Código]]),"",VLOOKUP(Ventas[[#This Row],[Código]],Productos[],3,FALSE))</f>
        <v/>
      </c>
      <c r="E7396" s="22"/>
      <c r="F7396" s="1" t="str">
        <f>IF(ISBLANK(Ventas[[#This Row],[Código]]),"",VLOOKUP(Ventas[[#This Row],[Código]],Productos[],4,FALSE))</f>
        <v/>
      </c>
      <c r="G7396" s="1" t="str">
        <f>IF(ISBLANK(Ventas[[#This Row],[Código]]),"",VLOOKUP(Ventas[[#This Row],[Código]],Productos[],5,FALSE))</f>
        <v/>
      </c>
      <c r="H7396" s="23" t="str">
        <f>IF(ISBLANK(Ventas[[#This Row],[Código]]),"",Ventas[[#This Row],[Precio Unitario]]*Ventas[[#This Row],[Cantidad]])</f>
        <v/>
      </c>
      <c r="I7396" s="1" t="str">
        <f>IF(ISBLANK(Ventas[[#This Row],[Código]]),"",SUM(Ventas[[#This Row],[Monto]],I7395))</f>
        <v/>
      </c>
    </row>
    <row r="7397" spans="3:9" x14ac:dyDescent="0.25">
      <c r="C7397" t="str">
        <f>IF(ISBLANK(Ventas[[#This Row],[Código]]),"",VLOOKUP(Ventas[[#This Row],[Código]],Productos[],2,FALSE))</f>
        <v/>
      </c>
      <c r="D7397" t="str">
        <f>IF(ISBLANK(Ventas[[#This Row],[Código]]),"",VLOOKUP(Ventas[[#This Row],[Código]],Productos[],3,FALSE))</f>
        <v/>
      </c>
      <c r="E7397" s="22"/>
      <c r="F7397" s="1" t="str">
        <f>IF(ISBLANK(Ventas[[#This Row],[Código]]),"",VLOOKUP(Ventas[[#This Row],[Código]],Productos[],4,FALSE))</f>
        <v/>
      </c>
      <c r="G7397" s="1" t="str">
        <f>IF(ISBLANK(Ventas[[#This Row],[Código]]),"",VLOOKUP(Ventas[[#This Row],[Código]],Productos[],5,FALSE))</f>
        <v/>
      </c>
      <c r="H7397" s="23" t="str">
        <f>IF(ISBLANK(Ventas[[#This Row],[Código]]),"",Ventas[[#This Row],[Precio Unitario]]*Ventas[[#This Row],[Cantidad]])</f>
        <v/>
      </c>
      <c r="I7397" s="1" t="str">
        <f>IF(ISBLANK(Ventas[[#This Row],[Código]]),"",SUM(Ventas[[#This Row],[Monto]],I7396))</f>
        <v/>
      </c>
    </row>
    <row r="7398" spans="3:9" x14ac:dyDescent="0.25">
      <c r="C7398" t="str">
        <f>IF(ISBLANK(Ventas[[#This Row],[Código]]),"",VLOOKUP(Ventas[[#This Row],[Código]],Productos[],2,FALSE))</f>
        <v/>
      </c>
      <c r="D7398" t="str">
        <f>IF(ISBLANK(Ventas[[#This Row],[Código]]),"",VLOOKUP(Ventas[[#This Row],[Código]],Productos[],3,FALSE))</f>
        <v/>
      </c>
      <c r="E7398" s="22"/>
      <c r="F7398" s="1" t="str">
        <f>IF(ISBLANK(Ventas[[#This Row],[Código]]),"",VLOOKUP(Ventas[[#This Row],[Código]],Productos[],4,FALSE))</f>
        <v/>
      </c>
      <c r="G7398" s="1" t="str">
        <f>IF(ISBLANK(Ventas[[#This Row],[Código]]),"",VLOOKUP(Ventas[[#This Row],[Código]],Productos[],5,FALSE))</f>
        <v/>
      </c>
      <c r="H7398" s="23" t="str">
        <f>IF(ISBLANK(Ventas[[#This Row],[Código]]),"",Ventas[[#This Row],[Precio Unitario]]*Ventas[[#This Row],[Cantidad]])</f>
        <v/>
      </c>
      <c r="I7398" s="1" t="str">
        <f>IF(ISBLANK(Ventas[[#This Row],[Código]]),"",SUM(Ventas[[#This Row],[Monto]],I7397))</f>
        <v/>
      </c>
    </row>
    <row r="7399" spans="3:9" x14ac:dyDescent="0.25">
      <c r="C7399" t="str">
        <f>IF(ISBLANK(Ventas[[#This Row],[Código]]),"",VLOOKUP(Ventas[[#This Row],[Código]],Productos[],2,FALSE))</f>
        <v/>
      </c>
      <c r="D7399" t="str">
        <f>IF(ISBLANK(Ventas[[#This Row],[Código]]),"",VLOOKUP(Ventas[[#This Row],[Código]],Productos[],3,FALSE))</f>
        <v/>
      </c>
      <c r="E7399" s="22"/>
      <c r="F7399" s="1" t="str">
        <f>IF(ISBLANK(Ventas[[#This Row],[Código]]),"",VLOOKUP(Ventas[[#This Row],[Código]],Productos[],4,FALSE))</f>
        <v/>
      </c>
      <c r="G7399" s="1" t="str">
        <f>IF(ISBLANK(Ventas[[#This Row],[Código]]),"",VLOOKUP(Ventas[[#This Row],[Código]],Productos[],5,FALSE))</f>
        <v/>
      </c>
      <c r="H7399" s="23" t="str">
        <f>IF(ISBLANK(Ventas[[#This Row],[Código]]),"",Ventas[[#This Row],[Precio Unitario]]*Ventas[[#This Row],[Cantidad]])</f>
        <v/>
      </c>
      <c r="I7399" s="1" t="str">
        <f>IF(ISBLANK(Ventas[[#This Row],[Código]]),"",SUM(Ventas[[#This Row],[Monto]],I7398))</f>
        <v/>
      </c>
    </row>
    <row r="7400" spans="3:9" x14ac:dyDescent="0.25">
      <c r="C7400" t="str">
        <f>IF(ISBLANK(Ventas[[#This Row],[Código]]),"",VLOOKUP(Ventas[[#This Row],[Código]],Productos[],2,FALSE))</f>
        <v/>
      </c>
      <c r="D7400" t="str">
        <f>IF(ISBLANK(Ventas[[#This Row],[Código]]),"",VLOOKUP(Ventas[[#This Row],[Código]],Productos[],3,FALSE))</f>
        <v/>
      </c>
      <c r="E7400" s="22"/>
      <c r="F7400" s="1" t="str">
        <f>IF(ISBLANK(Ventas[[#This Row],[Código]]),"",VLOOKUP(Ventas[[#This Row],[Código]],Productos[],4,FALSE))</f>
        <v/>
      </c>
      <c r="G7400" s="1" t="str">
        <f>IF(ISBLANK(Ventas[[#This Row],[Código]]),"",VLOOKUP(Ventas[[#This Row],[Código]],Productos[],5,FALSE))</f>
        <v/>
      </c>
      <c r="H7400" s="23" t="str">
        <f>IF(ISBLANK(Ventas[[#This Row],[Código]]),"",Ventas[[#This Row],[Precio Unitario]]*Ventas[[#This Row],[Cantidad]])</f>
        <v/>
      </c>
      <c r="I7400" s="1" t="str">
        <f>IF(ISBLANK(Ventas[[#This Row],[Código]]),"",SUM(Ventas[[#This Row],[Monto]],I7399))</f>
        <v/>
      </c>
    </row>
    <row r="7401" spans="3:9" x14ac:dyDescent="0.25">
      <c r="C7401" t="str">
        <f>IF(ISBLANK(Ventas[[#This Row],[Código]]),"",VLOOKUP(Ventas[[#This Row],[Código]],Productos[],2,FALSE))</f>
        <v/>
      </c>
      <c r="D7401" t="str">
        <f>IF(ISBLANK(Ventas[[#This Row],[Código]]),"",VLOOKUP(Ventas[[#This Row],[Código]],Productos[],3,FALSE))</f>
        <v/>
      </c>
      <c r="E7401" s="22"/>
      <c r="F7401" s="1" t="str">
        <f>IF(ISBLANK(Ventas[[#This Row],[Código]]),"",VLOOKUP(Ventas[[#This Row],[Código]],Productos[],4,FALSE))</f>
        <v/>
      </c>
      <c r="G7401" s="1" t="str">
        <f>IF(ISBLANK(Ventas[[#This Row],[Código]]),"",VLOOKUP(Ventas[[#This Row],[Código]],Productos[],5,FALSE))</f>
        <v/>
      </c>
      <c r="H7401" s="23" t="str">
        <f>IF(ISBLANK(Ventas[[#This Row],[Código]]),"",Ventas[[#This Row],[Precio Unitario]]*Ventas[[#This Row],[Cantidad]])</f>
        <v/>
      </c>
      <c r="I7401" s="1" t="str">
        <f>IF(ISBLANK(Ventas[[#This Row],[Código]]),"",SUM(Ventas[[#This Row],[Monto]],I7400))</f>
        <v/>
      </c>
    </row>
    <row r="7402" spans="3:9" x14ac:dyDescent="0.25">
      <c r="C7402" t="str">
        <f>IF(ISBLANK(Ventas[[#This Row],[Código]]),"",VLOOKUP(Ventas[[#This Row],[Código]],Productos[],2,FALSE))</f>
        <v/>
      </c>
      <c r="D7402" t="str">
        <f>IF(ISBLANK(Ventas[[#This Row],[Código]]),"",VLOOKUP(Ventas[[#This Row],[Código]],Productos[],3,FALSE))</f>
        <v/>
      </c>
      <c r="E7402" s="22"/>
      <c r="F7402" s="1" t="str">
        <f>IF(ISBLANK(Ventas[[#This Row],[Código]]),"",VLOOKUP(Ventas[[#This Row],[Código]],Productos[],4,FALSE))</f>
        <v/>
      </c>
      <c r="G7402" s="1" t="str">
        <f>IF(ISBLANK(Ventas[[#This Row],[Código]]),"",VLOOKUP(Ventas[[#This Row],[Código]],Productos[],5,FALSE))</f>
        <v/>
      </c>
      <c r="H7402" s="23" t="str">
        <f>IF(ISBLANK(Ventas[[#This Row],[Código]]),"",Ventas[[#This Row],[Precio Unitario]]*Ventas[[#This Row],[Cantidad]])</f>
        <v/>
      </c>
      <c r="I7402" s="1" t="str">
        <f>IF(ISBLANK(Ventas[[#This Row],[Código]]),"",SUM(Ventas[[#This Row],[Monto]],I7401))</f>
        <v/>
      </c>
    </row>
    <row r="7403" spans="3:9" x14ac:dyDescent="0.25">
      <c r="C7403" t="str">
        <f>IF(ISBLANK(Ventas[[#This Row],[Código]]),"",VLOOKUP(Ventas[[#This Row],[Código]],Productos[],2,FALSE))</f>
        <v/>
      </c>
      <c r="D7403" t="str">
        <f>IF(ISBLANK(Ventas[[#This Row],[Código]]),"",VLOOKUP(Ventas[[#This Row],[Código]],Productos[],3,FALSE))</f>
        <v/>
      </c>
      <c r="E7403" s="22"/>
      <c r="F7403" s="1" t="str">
        <f>IF(ISBLANK(Ventas[[#This Row],[Código]]),"",VLOOKUP(Ventas[[#This Row],[Código]],Productos[],4,FALSE))</f>
        <v/>
      </c>
      <c r="G7403" s="1" t="str">
        <f>IF(ISBLANK(Ventas[[#This Row],[Código]]),"",VLOOKUP(Ventas[[#This Row],[Código]],Productos[],5,FALSE))</f>
        <v/>
      </c>
      <c r="H7403" s="23" t="str">
        <f>IF(ISBLANK(Ventas[[#This Row],[Código]]),"",Ventas[[#This Row],[Precio Unitario]]*Ventas[[#This Row],[Cantidad]])</f>
        <v/>
      </c>
      <c r="I7403" s="1" t="str">
        <f>IF(ISBLANK(Ventas[[#This Row],[Código]]),"",SUM(Ventas[[#This Row],[Monto]],I7402))</f>
        <v/>
      </c>
    </row>
    <row r="7404" spans="3:9" x14ac:dyDescent="0.25">
      <c r="C7404" t="str">
        <f>IF(ISBLANK(Ventas[[#This Row],[Código]]),"",VLOOKUP(Ventas[[#This Row],[Código]],Productos[],2,FALSE))</f>
        <v/>
      </c>
      <c r="D7404" t="str">
        <f>IF(ISBLANK(Ventas[[#This Row],[Código]]),"",VLOOKUP(Ventas[[#This Row],[Código]],Productos[],3,FALSE))</f>
        <v/>
      </c>
      <c r="E7404" s="22"/>
      <c r="F7404" s="1" t="str">
        <f>IF(ISBLANK(Ventas[[#This Row],[Código]]),"",VLOOKUP(Ventas[[#This Row],[Código]],Productos[],4,FALSE))</f>
        <v/>
      </c>
      <c r="G7404" s="1" t="str">
        <f>IF(ISBLANK(Ventas[[#This Row],[Código]]),"",VLOOKUP(Ventas[[#This Row],[Código]],Productos[],5,FALSE))</f>
        <v/>
      </c>
      <c r="H7404" s="23" t="str">
        <f>IF(ISBLANK(Ventas[[#This Row],[Código]]),"",Ventas[[#This Row],[Precio Unitario]]*Ventas[[#This Row],[Cantidad]])</f>
        <v/>
      </c>
      <c r="I7404" s="1" t="str">
        <f>IF(ISBLANK(Ventas[[#This Row],[Código]]),"",SUM(Ventas[[#This Row],[Monto]],I7403))</f>
        <v/>
      </c>
    </row>
    <row r="7405" spans="3:9" x14ac:dyDescent="0.25">
      <c r="C7405" t="str">
        <f>IF(ISBLANK(Ventas[[#This Row],[Código]]),"",VLOOKUP(Ventas[[#This Row],[Código]],Productos[],2,FALSE))</f>
        <v/>
      </c>
      <c r="D7405" t="str">
        <f>IF(ISBLANK(Ventas[[#This Row],[Código]]),"",VLOOKUP(Ventas[[#This Row],[Código]],Productos[],3,FALSE))</f>
        <v/>
      </c>
      <c r="E7405" s="22"/>
      <c r="F7405" s="1" t="str">
        <f>IF(ISBLANK(Ventas[[#This Row],[Código]]),"",VLOOKUP(Ventas[[#This Row],[Código]],Productos[],4,FALSE))</f>
        <v/>
      </c>
      <c r="G7405" s="1" t="str">
        <f>IF(ISBLANK(Ventas[[#This Row],[Código]]),"",VLOOKUP(Ventas[[#This Row],[Código]],Productos[],5,FALSE))</f>
        <v/>
      </c>
      <c r="H7405" s="23" t="str">
        <f>IF(ISBLANK(Ventas[[#This Row],[Código]]),"",Ventas[[#This Row],[Precio Unitario]]*Ventas[[#This Row],[Cantidad]])</f>
        <v/>
      </c>
      <c r="I7405" s="1" t="str">
        <f>IF(ISBLANK(Ventas[[#This Row],[Código]]),"",SUM(Ventas[[#This Row],[Monto]],I7404))</f>
        <v/>
      </c>
    </row>
    <row r="7406" spans="3:9" x14ac:dyDescent="0.25">
      <c r="C7406" t="str">
        <f>IF(ISBLANK(Ventas[[#This Row],[Código]]),"",VLOOKUP(Ventas[[#This Row],[Código]],Productos[],2,FALSE))</f>
        <v/>
      </c>
      <c r="D7406" t="str">
        <f>IF(ISBLANK(Ventas[[#This Row],[Código]]),"",VLOOKUP(Ventas[[#This Row],[Código]],Productos[],3,FALSE))</f>
        <v/>
      </c>
      <c r="E7406" s="22"/>
      <c r="F7406" s="1" t="str">
        <f>IF(ISBLANK(Ventas[[#This Row],[Código]]),"",VLOOKUP(Ventas[[#This Row],[Código]],Productos[],4,FALSE))</f>
        <v/>
      </c>
      <c r="G7406" s="1" t="str">
        <f>IF(ISBLANK(Ventas[[#This Row],[Código]]),"",VLOOKUP(Ventas[[#This Row],[Código]],Productos[],5,FALSE))</f>
        <v/>
      </c>
      <c r="H7406" s="23" t="str">
        <f>IF(ISBLANK(Ventas[[#This Row],[Código]]),"",Ventas[[#This Row],[Precio Unitario]]*Ventas[[#This Row],[Cantidad]])</f>
        <v/>
      </c>
      <c r="I7406" s="1" t="str">
        <f>IF(ISBLANK(Ventas[[#This Row],[Código]]),"",SUM(Ventas[[#This Row],[Monto]],I7405))</f>
        <v/>
      </c>
    </row>
    <row r="7407" spans="3:9" x14ac:dyDescent="0.25">
      <c r="C7407" t="str">
        <f>IF(ISBLANK(Ventas[[#This Row],[Código]]),"",VLOOKUP(Ventas[[#This Row],[Código]],Productos[],2,FALSE))</f>
        <v/>
      </c>
      <c r="D7407" t="str">
        <f>IF(ISBLANK(Ventas[[#This Row],[Código]]),"",VLOOKUP(Ventas[[#This Row],[Código]],Productos[],3,FALSE))</f>
        <v/>
      </c>
      <c r="E7407" s="22"/>
      <c r="F7407" s="1" t="str">
        <f>IF(ISBLANK(Ventas[[#This Row],[Código]]),"",VLOOKUP(Ventas[[#This Row],[Código]],Productos[],4,FALSE))</f>
        <v/>
      </c>
      <c r="G7407" s="1" t="str">
        <f>IF(ISBLANK(Ventas[[#This Row],[Código]]),"",VLOOKUP(Ventas[[#This Row],[Código]],Productos[],5,FALSE))</f>
        <v/>
      </c>
      <c r="H7407" s="23" t="str">
        <f>IF(ISBLANK(Ventas[[#This Row],[Código]]),"",Ventas[[#This Row],[Precio Unitario]]*Ventas[[#This Row],[Cantidad]])</f>
        <v/>
      </c>
      <c r="I7407" s="1" t="str">
        <f>IF(ISBLANK(Ventas[[#This Row],[Código]]),"",SUM(Ventas[[#This Row],[Monto]],I7406))</f>
        <v/>
      </c>
    </row>
    <row r="7408" spans="3:9" x14ac:dyDescent="0.25">
      <c r="C7408" t="str">
        <f>IF(ISBLANK(Ventas[[#This Row],[Código]]),"",VLOOKUP(Ventas[[#This Row],[Código]],Productos[],2,FALSE))</f>
        <v/>
      </c>
      <c r="D7408" t="str">
        <f>IF(ISBLANK(Ventas[[#This Row],[Código]]),"",VLOOKUP(Ventas[[#This Row],[Código]],Productos[],3,FALSE))</f>
        <v/>
      </c>
      <c r="E7408" s="22"/>
      <c r="F7408" s="1" t="str">
        <f>IF(ISBLANK(Ventas[[#This Row],[Código]]),"",VLOOKUP(Ventas[[#This Row],[Código]],Productos[],4,FALSE))</f>
        <v/>
      </c>
      <c r="G7408" s="1" t="str">
        <f>IF(ISBLANK(Ventas[[#This Row],[Código]]),"",VLOOKUP(Ventas[[#This Row],[Código]],Productos[],5,FALSE))</f>
        <v/>
      </c>
      <c r="H7408" s="23" t="str">
        <f>IF(ISBLANK(Ventas[[#This Row],[Código]]),"",Ventas[[#This Row],[Precio Unitario]]*Ventas[[#This Row],[Cantidad]])</f>
        <v/>
      </c>
      <c r="I7408" s="1" t="str">
        <f>IF(ISBLANK(Ventas[[#This Row],[Código]]),"",SUM(Ventas[[#This Row],[Monto]],I7407))</f>
        <v/>
      </c>
    </row>
    <row r="7409" spans="3:9" x14ac:dyDescent="0.25">
      <c r="C7409" t="str">
        <f>IF(ISBLANK(Ventas[[#This Row],[Código]]),"",VLOOKUP(Ventas[[#This Row],[Código]],Productos[],2,FALSE))</f>
        <v/>
      </c>
      <c r="D7409" t="str">
        <f>IF(ISBLANK(Ventas[[#This Row],[Código]]),"",VLOOKUP(Ventas[[#This Row],[Código]],Productos[],3,FALSE))</f>
        <v/>
      </c>
      <c r="E7409" s="22"/>
      <c r="F7409" s="1" t="str">
        <f>IF(ISBLANK(Ventas[[#This Row],[Código]]),"",VLOOKUP(Ventas[[#This Row],[Código]],Productos[],4,FALSE))</f>
        <v/>
      </c>
      <c r="G7409" s="1" t="str">
        <f>IF(ISBLANK(Ventas[[#This Row],[Código]]),"",VLOOKUP(Ventas[[#This Row],[Código]],Productos[],5,FALSE))</f>
        <v/>
      </c>
      <c r="H7409" s="23" t="str">
        <f>IF(ISBLANK(Ventas[[#This Row],[Código]]),"",Ventas[[#This Row],[Precio Unitario]]*Ventas[[#This Row],[Cantidad]])</f>
        <v/>
      </c>
      <c r="I7409" s="1" t="str">
        <f>IF(ISBLANK(Ventas[[#This Row],[Código]]),"",SUM(Ventas[[#This Row],[Monto]],I7408))</f>
        <v/>
      </c>
    </row>
    <row r="7410" spans="3:9" x14ac:dyDescent="0.25">
      <c r="C7410" t="str">
        <f>IF(ISBLANK(Ventas[[#This Row],[Código]]),"",VLOOKUP(Ventas[[#This Row],[Código]],Productos[],2,FALSE))</f>
        <v/>
      </c>
      <c r="D7410" t="str">
        <f>IF(ISBLANK(Ventas[[#This Row],[Código]]),"",VLOOKUP(Ventas[[#This Row],[Código]],Productos[],3,FALSE))</f>
        <v/>
      </c>
      <c r="E7410" s="22"/>
      <c r="F7410" s="1" t="str">
        <f>IF(ISBLANK(Ventas[[#This Row],[Código]]),"",VLOOKUP(Ventas[[#This Row],[Código]],Productos[],4,FALSE))</f>
        <v/>
      </c>
      <c r="G7410" s="1" t="str">
        <f>IF(ISBLANK(Ventas[[#This Row],[Código]]),"",VLOOKUP(Ventas[[#This Row],[Código]],Productos[],5,FALSE))</f>
        <v/>
      </c>
      <c r="H7410" s="23" t="str">
        <f>IF(ISBLANK(Ventas[[#This Row],[Código]]),"",Ventas[[#This Row],[Precio Unitario]]*Ventas[[#This Row],[Cantidad]])</f>
        <v/>
      </c>
      <c r="I7410" s="1" t="str">
        <f>IF(ISBLANK(Ventas[[#This Row],[Código]]),"",SUM(Ventas[[#This Row],[Monto]],I7409))</f>
        <v/>
      </c>
    </row>
    <row r="7411" spans="3:9" x14ac:dyDescent="0.25">
      <c r="C7411" t="str">
        <f>IF(ISBLANK(Ventas[[#This Row],[Código]]),"",VLOOKUP(Ventas[[#This Row],[Código]],Productos[],2,FALSE))</f>
        <v/>
      </c>
      <c r="D7411" t="str">
        <f>IF(ISBLANK(Ventas[[#This Row],[Código]]),"",VLOOKUP(Ventas[[#This Row],[Código]],Productos[],3,FALSE))</f>
        <v/>
      </c>
      <c r="E7411" s="22"/>
      <c r="F7411" s="1" t="str">
        <f>IF(ISBLANK(Ventas[[#This Row],[Código]]),"",VLOOKUP(Ventas[[#This Row],[Código]],Productos[],4,FALSE))</f>
        <v/>
      </c>
      <c r="G7411" s="1" t="str">
        <f>IF(ISBLANK(Ventas[[#This Row],[Código]]),"",VLOOKUP(Ventas[[#This Row],[Código]],Productos[],5,FALSE))</f>
        <v/>
      </c>
      <c r="H7411" s="23" t="str">
        <f>IF(ISBLANK(Ventas[[#This Row],[Código]]),"",Ventas[[#This Row],[Precio Unitario]]*Ventas[[#This Row],[Cantidad]])</f>
        <v/>
      </c>
      <c r="I7411" s="1" t="str">
        <f>IF(ISBLANK(Ventas[[#This Row],[Código]]),"",SUM(Ventas[[#This Row],[Monto]],I7410))</f>
        <v/>
      </c>
    </row>
    <row r="7412" spans="3:9" x14ac:dyDescent="0.25">
      <c r="C7412" t="str">
        <f>IF(ISBLANK(Ventas[[#This Row],[Código]]),"",VLOOKUP(Ventas[[#This Row],[Código]],Productos[],2,FALSE))</f>
        <v/>
      </c>
      <c r="D7412" t="str">
        <f>IF(ISBLANK(Ventas[[#This Row],[Código]]),"",VLOOKUP(Ventas[[#This Row],[Código]],Productos[],3,FALSE))</f>
        <v/>
      </c>
      <c r="E7412" s="22"/>
      <c r="F7412" s="1" t="str">
        <f>IF(ISBLANK(Ventas[[#This Row],[Código]]),"",VLOOKUP(Ventas[[#This Row],[Código]],Productos[],4,FALSE))</f>
        <v/>
      </c>
      <c r="G7412" s="1" t="str">
        <f>IF(ISBLANK(Ventas[[#This Row],[Código]]),"",VLOOKUP(Ventas[[#This Row],[Código]],Productos[],5,FALSE))</f>
        <v/>
      </c>
      <c r="H7412" s="23" t="str">
        <f>IF(ISBLANK(Ventas[[#This Row],[Código]]),"",Ventas[[#This Row],[Precio Unitario]]*Ventas[[#This Row],[Cantidad]])</f>
        <v/>
      </c>
      <c r="I7412" s="1" t="str">
        <f>IF(ISBLANK(Ventas[[#This Row],[Código]]),"",SUM(Ventas[[#This Row],[Monto]],I7411))</f>
        <v/>
      </c>
    </row>
    <row r="7413" spans="3:9" x14ac:dyDescent="0.25">
      <c r="C7413" t="str">
        <f>IF(ISBLANK(Ventas[[#This Row],[Código]]),"",VLOOKUP(Ventas[[#This Row],[Código]],Productos[],2,FALSE))</f>
        <v/>
      </c>
      <c r="D7413" t="str">
        <f>IF(ISBLANK(Ventas[[#This Row],[Código]]),"",VLOOKUP(Ventas[[#This Row],[Código]],Productos[],3,FALSE))</f>
        <v/>
      </c>
      <c r="E7413" s="22"/>
      <c r="F7413" s="1" t="str">
        <f>IF(ISBLANK(Ventas[[#This Row],[Código]]),"",VLOOKUP(Ventas[[#This Row],[Código]],Productos[],4,FALSE))</f>
        <v/>
      </c>
      <c r="G7413" s="1" t="str">
        <f>IF(ISBLANK(Ventas[[#This Row],[Código]]),"",VLOOKUP(Ventas[[#This Row],[Código]],Productos[],5,FALSE))</f>
        <v/>
      </c>
      <c r="H7413" s="23" t="str">
        <f>IF(ISBLANK(Ventas[[#This Row],[Código]]),"",Ventas[[#This Row],[Precio Unitario]]*Ventas[[#This Row],[Cantidad]])</f>
        <v/>
      </c>
      <c r="I7413" s="1" t="str">
        <f>IF(ISBLANK(Ventas[[#This Row],[Código]]),"",SUM(Ventas[[#This Row],[Monto]],I7412))</f>
        <v/>
      </c>
    </row>
    <row r="7414" spans="3:9" x14ac:dyDescent="0.25">
      <c r="C7414" t="str">
        <f>IF(ISBLANK(Ventas[[#This Row],[Código]]),"",VLOOKUP(Ventas[[#This Row],[Código]],Productos[],2,FALSE))</f>
        <v/>
      </c>
      <c r="D7414" t="str">
        <f>IF(ISBLANK(Ventas[[#This Row],[Código]]),"",VLOOKUP(Ventas[[#This Row],[Código]],Productos[],3,FALSE))</f>
        <v/>
      </c>
      <c r="E7414" s="22"/>
      <c r="F7414" s="1" t="str">
        <f>IF(ISBLANK(Ventas[[#This Row],[Código]]),"",VLOOKUP(Ventas[[#This Row],[Código]],Productos[],4,FALSE))</f>
        <v/>
      </c>
      <c r="G7414" s="1" t="str">
        <f>IF(ISBLANK(Ventas[[#This Row],[Código]]),"",VLOOKUP(Ventas[[#This Row],[Código]],Productos[],5,FALSE))</f>
        <v/>
      </c>
      <c r="H7414" s="23" t="str">
        <f>IF(ISBLANK(Ventas[[#This Row],[Código]]),"",Ventas[[#This Row],[Precio Unitario]]*Ventas[[#This Row],[Cantidad]])</f>
        <v/>
      </c>
      <c r="I7414" s="1" t="str">
        <f>IF(ISBLANK(Ventas[[#This Row],[Código]]),"",SUM(Ventas[[#This Row],[Monto]],I7413))</f>
        <v/>
      </c>
    </row>
    <row r="7415" spans="3:9" x14ac:dyDescent="0.25">
      <c r="C7415" t="str">
        <f>IF(ISBLANK(Ventas[[#This Row],[Código]]),"",VLOOKUP(Ventas[[#This Row],[Código]],Productos[],2,FALSE))</f>
        <v/>
      </c>
      <c r="D7415" t="str">
        <f>IF(ISBLANK(Ventas[[#This Row],[Código]]),"",VLOOKUP(Ventas[[#This Row],[Código]],Productos[],3,FALSE))</f>
        <v/>
      </c>
      <c r="E7415" s="22"/>
      <c r="F7415" s="1" t="str">
        <f>IF(ISBLANK(Ventas[[#This Row],[Código]]),"",VLOOKUP(Ventas[[#This Row],[Código]],Productos[],4,FALSE))</f>
        <v/>
      </c>
      <c r="G7415" s="1" t="str">
        <f>IF(ISBLANK(Ventas[[#This Row],[Código]]),"",VLOOKUP(Ventas[[#This Row],[Código]],Productos[],5,FALSE))</f>
        <v/>
      </c>
      <c r="H7415" s="23" t="str">
        <f>IF(ISBLANK(Ventas[[#This Row],[Código]]),"",Ventas[[#This Row],[Precio Unitario]]*Ventas[[#This Row],[Cantidad]])</f>
        <v/>
      </c>
      <c r="I7415" s="1" t="str">
        <f>IF(ISBLANK(Ventas[[#This Row],[Código]]),"",SUM(Ventas[[#This Row],[Monto]],I7414))</f>
        <v/>
      </c>
    </row>
    <row r="7416" spans="3:9" x14ac:dyDescent="0.25">
      <c r="C7416" t="str">
        <f>IF(ISBLANK(Ventas[[#This Row],[Código]]),"",VLOOKUP(Ventas[[#This Row],[Código]],Productos[],2,FALSE))</f>
        <v/>
      </c>
      <c r="D7416" t="str">
        <f>IF(ISBLANK(Ventas[[#This Row],[Código]]),"",VLOOKUP(Ventas[[#This Row],[Código]],Productos[],3,FALSE))</f>
        <v/>
      </c>
      <c r="E7416" s="22"/>
      <c r="F7416" s="1" t="str">
        <f>IF(ISBLANK(Ventas[[#This Row],[Código]]),"",VLOOKUP(Ventas[[#This Row],[Código]],Productos[],4,FALSE))</f>
        <v/>
      </c>
      <c r="G7416" s="1" t="str">
        <f>IF(ISBLANK(Ventas[[#This Row],[Código]]),"",VLOOKUP(Ventas[[#This Row],[Código]],Productos[],5,FALSE))</f>
        <v/>
      </c>
      <c r="H7416" s="23" t="str">
        <f>IF(ISBLANK(Ventas[[#This Row],[Código]]),"",Ventas[[#This Row],[Precio Unitario]]*Ventas[[#This Row],[Cantidad]])</f>
        <v/>
      </c>
      <c r="I7416" s="1" t="str">
        <f>IF(ISBLANK(Ventas[[#This Row],[Código]]),"",SUM(Ventas[[#This Row],[Monto]],I7415))</f>
        <v/>
      </c>
    </row>
    <row r="7417" spans="3:9" x14ac:dyDescent="0.25">
      <c r="C7417" t="str">
        <f>IF(ISBLANK(Ventas[[#This Row],[Código]]),"",VLOOKUP(Ventas[[#This Row],[Código]],Productos[],2,FALSE))</f>
        <v/>
      </c>
      <c r="D7417" t="str">
        <f>IF(ISBLANK(Ventas[[#This Row],[Código]]),"",VLOOKUP(Ventas[[#This Row],[Código]],Productos[],3,FALSE))</f>
        <v/>
      </c>
      <c r="E7417" s="22"/>
      <c r="F7417" s="1" t="str">
        <f>IF(ISBLANK(Ventas[[#This Row],[Código]]),"",VLOOKUP(Ventas[[#This Row],[Código]],Productos[],4,FALSE))</f>
        <v/>
      </c>
      <c r="G7417" s="1" t="str">
        <f>IF(ISBLANK(Ventas[[#This Row],[Código]]),"",VLOOKUP(Ventas[[#This Row],[Código]],Productos[],5,FALSE))</f>
        <v/>
      </c>
      <c r="H7417" s="23" t="str">
        <f>IF(ISBLANK(Ventas[[#This Row],[Código]]),"",Ventas[[#This Row],[Precio Unitario]]*Ventas[[#This Row],[Cantidad]])</f>
        <v/>
      </c>
      <c r="I7417" s="1" t="str">
        <f>IF(ISBLANK(Ventas[[#This Row],[Código]]),"",SUM(Ventas[[#This Row],[Monto]],I7416))</f>
        <v/>
      </c>
    </row>
    <row r="7418" spans="3:9" x14ac:dyDescent="0.25">
      <c r="C7418" t="str">
        <f>IF(ISBLANK(Ventas[[#This Row],[Código]]),"",VLOOKUP(Ventas[[#This Row],[Código]],Productos[],2,FALSE))</f>
        <v/>
      </c>
      <c r="D7418" t="str">
        <f>IF(ISBLANK(Ventas[[#This Row],[Código]]),"",VLOOKUP(Ventas[[#This Row],[Código]],Productos[],3,FALSE))</f>
        <v/>
      </c>
      <c r="E7418" s="22"/>
      <c r="F7418" s="1" t="str">
        <f>IF(ISBLANK(Ventas[[#This Row],[Código]]),"",VLOOKUP(Ventas[[#This Row],[Código]],Productos[],4,FALSE))</f>
        <v/>
      </c>
      <c r="G7418" s="1" t="str">
        <f>IF(ISBLANK(Ventas[[#This Row],[Código]]),"",VLOOKUP(Ventas[[#This Row],[Código]],Productos[],5,FALSE))</f>
        <v/>
      </c>
      <c r="H7418" s="23" t="str">
        <f>IF(ISBLANK(Ventas[[#This Row],[Código]]),"",Ventas[[#This Row],[Precio Unitario]]*Ventas[[#This Row],[Cantidad]])</f>
        <v/>
      </c>
      <c r="I7418" s="1" t="str">
        <f>IF(ISBLANK(Ventas[[#This Row],[Código]]),"",SUM(Ventas[[#This Row],[Monto]],I7417))</f>
        <v/>
      </c>
    </row>
    <row r="7419" spans="3:9" x14ac:dyDescent="0.25">
      <c r="C7419" t="str">
        <f>IF(ISBLANK(Ventas[[#This Row],[Código]]),"",VLOOKUP(Ventas[[#This Row],[Código]],Productos[],2,FALSE))</f>
        <v/>
      </c>
      <c r="D7419" t="str">
        <f>IF(ISBLANK(Ventas[[#This Row],[Código]]),"",VLOOKUP(Ventas[[#This Row],[Código]],Productos[],3,FALSE))</f>
        <v/>
      </c>
      <c r="E7419" s="22"/>
      <c r="F7419" s="1" t="str">
        <f>IF(ISBLANK(Ventas[[#This Row],[Código]]),"",VLOOKUP(Ventas[[#This Row],[Código]],Productos[],4,FALSE))</f>
        <v/>
      </c>
      <c r="G7419" s="1" t="str">
        <f>IF(ISBLANK(Ventas[[#This Row],[Código]]),"",VLOOKUP(Ventas[[#This Row],[Código]],Productos[],5,FALSE))</f>
        <v/>
      </c>
      <c r="H7419" s="23" t="str">
        <f>IF(ISBLANK(Ventas[[#This Row],[Código]]),"",Ventas[[#This Row],[Precio Unitario]]*Ventas[[#This Row],[Cantidad]])</f>
        <v/>
      </c>
      <c r="I7419" s="1" t="str">
        <f>IF(ISBLANK(Ventas[[#This Row],[Código]]),"",SUM(Ventas[[#This Row],[Monto]],I7418))</f>
        <v/>
      </c>
    </row>
    <row r="7420" spans="3:9" x14ac:dyDescent="0.25">
      <c r="C7420" t="str">
        <f>IF(ISBLANK(Ventas[[#This Row],[Código]]),"",VLOOKUP(Ventas[[#This Row],[Código]],Productos[],2,FALSE))</f>
        <v/>
      </c>
      <c r="D7420" t="str">
        <f>IF(ISBLANK(Ventas[[#This Row],[Código]]),"",VLOOKUP(Ventas[[#This Row],[Código]],Productos[],3,FALSE))</f>
        <v/>
      </c>
      <c r="E7420" s="22"/>
      <c r="F7420" s="1" t="str">
        <f>IF(ISBLANK(Ventas[[#This Row],[Código]]),"",VLOOKUP(Ventas[[#This Row],[Código]],Productos[],4,FALSE))</f>
        <v/>
      </c>
      <c r="G7420" s="1" t="str">
        <f>IF(ISBLANK(Ventas[[#This Row],[Código]]),"",VLOOKUP(Ventas[[#This Row],[Código]],Productos[],5,FALSE))</f>
        <v/>
      </c>
      <c r="H7420" s="23" t="str">
        <f>IF(ISBLANK(Ventas[[#This Row],[Código]]),"",Ventas[[#This Row],[Precio Unitario]]*Ventas[[#This Row],[Cantidad]])</f>
        <v/>
      </c>
      <c r="I7420" s="1" t="str">
        <f>IF(ISBLANK(Ventas[[#This Row],[Código]]),"",SUM(Ventas[[#This Row],[Monto]],I7419))</f>
        <v/>
      </c>
    </row>
    <row r="7421" spans="3:9" x14ac:dyDescent="0.25">
      <c r="C7421" t="str">
        <f>IF(ISBLANK(Ventas[[#This Row],[Código]]),"",VLOOKUP(Ventas[[#This Row],[Código]],Productos[],2,FALSE))</f>
        <v/>
      </c>
      <c r="D7421" t="str">
        <f>IF(ISBLANK(Ventas[[#This Row],[Código]]),"",VLOOKUP(Ventas[[#This Row],[Código]],Productos[],3,FALSE))</f>
        <v/>
      </c>
      <c r="E7421" s="22"/>
      <c r="F7421" s="1" t="str">
        <f>IF(ISBLANK(Ventas[[#This Row],[Código]]),"",VLOOKUP(Ventas[[#This Row],[Código]],Productos[],4,FALSE))</f>
        <v/>
      </c>
      <c r="G7421" s="1" t="str">
        <f>IF(ISBLANK(Ventas[[#This Row],[Código]]),"",VLOOKUP(Ventas[[#This Row],[Código]],Productos[],5,FALSE))</f>
        <v/>
      </c>
      <c r="H7421" s="23" t="str">
        <f>IF(ISBLANK(Ventas[[#This Row],[Código]]),"",Ventas[[#This Row],[Precio Unitario]]*Ventas[[#This Row],[Cantidad]])</f>
        <v/>
      </c>
      <c r="I7421" s="1" t="str">
        <f>IF(ISBLANK(Ventas[[#This Row],[Código]]),"",SUM(Ventas[[#This Row],[Monto]],I7420))</f>
        <v/>
      </c>
    </row>
    <row r="7422" spans="3:9" x14ac:dyDescent="0.25">
      <c r="C7422" t="str">
        <f>IF(ISBLANK(Ventas[[#This Row],[Código]]),"",VLOOKUP(Ventas[[#This Row],[Código]],Productos[],2,FALSE))</f>
        <v/>
      </c>
      <c r="D7422" t="str">
        <f>IF(ISBLANK(Ventas[[#This Row],[Código]]),"",VLOOKUP(Ventas[[#This Row],[Código]],Productos[],3,FALSE))</f>
        <v/>
      </c>
      <c r="E7422" s="22"/>
      <c r="F7422" s="1" t="str">
        <f>IF(ISBLANK(Ventas[[#This Row],[Código]]),"",VLOOKUP(Ventas[[#This Row],[Código]],Productos[],4,FALSE))</f>
        <v/>
      </c>
      <c r="G7422" s="1" t="str">
        <f>IF(ISBLANK(Ventas[[#This Row],[Código]]),"",VLOOKUP(Ventas[[#This Row],[Código]],Productos[],5,FALSE))</f>
        <v/>
      </c>
      <c r="H7422" s="23" t="str">
        <f>IF(ISBLANK(Ventas[[#This Row],[Código]]),"",Ventas[[#This Row],[Precio Unitario]]*Ventas[[#This Row],[Cantidad]])</f>
        <v/>
      </c>
      <c r="I7422" s="1" t="str">
        <f>IF(ISBLANK(Ventas[[#This Row],[Código]]),"",SUM(Ventas[[#This Row],[Monto]],I7421))</f>
        <v/>
      </c>
    </row>
    <row r="7423" spans="3:9" x14ac:dyDescent="0.25">
      <c r="C7423" t="str">
        <f>IF(ISBLANK(Ventas[[#This Row],[Código]]),"",VLOOKUP(Ventas[[#This Row],[Código]],Productos[],2,FALSE))</f>
        <v/>
      </c>
      <c r="D7423" t="str">
        <f>IF(ISBLANK(Ventas[[#This Row],[Código]]),"",VLOOKUP(Ventas[[#This Row],[Código]],Productos[],3,FALSE))</f>
        <v/>
      </c>
      <c r="E7423" s="22"/>
      <c r="F7423" s="1" t="str">
        <f>IF(ISBLANK(Ventas[[#This Row],[Código]]),"",VLOOKUP(Ventas[[#This Row],[Código]],Productos[],4,FALSE))</f>
        <v/>
      </c>
      <c r="G7423" s="1" t="str">
        <f>IF(ISBLANK(Ventas[[#This Row],[Código]]),"",VLOOKUP(Ventas[[#This Row],[Código]],Productos[],5,FALSE))</f>
        <v/>
      </c>
      <c r="H7423" s="23" t="str">
        <f>IF(ISBLANK(Ventas[[#This Row],[Código]]),"",Ventas[[#This Row],[Precio Unitario]]*Ventas[[#This Row],[Cantidad]])</f>
        <v/>
      </c>
      <c r="I7423" s="1" t="str">
        <f>IF(ISBLANK(Ventas[[#This Row],[Código]]),"",SUM(Ventas[[#This Row],[Monto]],I7422))</f>
        <v/>
      </c>
    </row>
    <row r="7424" spans="3:9" x14ac:dyDescent="0.25">
      <c r="C7424" t="str">
        <f>IF(ISBLANK(Ventas[[#This Row],[Código]]),"",VLOOKUP(Ventas[[#This Row],[Código]],Productos[],2,FALSE))</f>
        <v/>
      </c>
      <c r="D7424" t="str">
        <f>IF(ISBLANK(Ventas[[#This Row],[Código]]),"",VLOOKUP(Ventas[[#This Row],[Código]],Productos[],3,FALSE))</f>
        <v/>
      </c>
      <c r="E7424" s="22"/>
      <c r="F7424" s="1" t="str">
        <f>IF(ISBLANK(Ventas[[#This Row],[Código]]),"",VLOOKUP(Ventas[[#This Row],[Código]],Productos[],4,FALSE))</f>
        <v/>
      </c>
      <c r="G7424" s="1" t="str">
        <f>IF(ISBLANK(Ventas[[#This Row],[Código]]),"",VLOOKUP(Ventas[[#This Row],[Código]],Productos[],5,FALSE))</f>
        <v/>
      </c>
      <c r="H7424" s="23" t="str">
        <f>IF(ISBLANK(Ventas[[#This Row],[Código]]),"",Ventas[[#This Row],[Precio Unitario]]*Ventas[[#This Row],[Cantidad]])</f>
        <v/>
      </c>
      <c r="I7424" s="1" t="str">
        <f>IF(ISBLANK(Ventas[[#This Row],[Código]]),"",SUM(Ventas[[#This Row],[Monto]],I7423))</f>
        <v/>
      </c>
    </row>
    <row r="7425" spans="3:9" x14ac:dyDescent="0.25">
      <c r="C7425" t="str">
        <f>IF(ISBLANK(Ventas[[#This Row],[Código]]),"",VLOOKUP(Ventas[[#This Row],[Código]],Productos[],2,FALSE))</f>
        <v/>
      </c>
      <c r="D7425" t="str">
        <f>IF(ISBLANK(Ventas[[#This Row],[Código]]),"",VLOOKUP(Ventas[[#This Row],[Código]],Productos[],3,FALSE))</f>
        <v/>
      </c>
      <c r="E7425" s="22"/>
      <c r="F7425" s="1" t="str">
        <f>IF(ISBLANK(Ventas[[#This Row],[Código]]),"",VLOOKUP(Ventas[[#This Row],[Código]],Productos[],4,FALSE))</f>
        <v/>
      </c>
      <c r="G7425" s="1" t="str">
        <f>IF(ISBLANK(Ventas[[#This Row],[Código]]),"",VLOOKUP(Ventas[[#This Row],[Código]],Productos[],5,FALSE))</f>
        <v/>
      </c>
      <c r="H7425" s="23" t="str">
        <f>IF(ISBLANK(Ventas[[#This Row],[Código]]),"",Ventas[[#This Row],[Precio Unitario]]*Ventas[[#This Row],[Cantidad]])</f>
        <v/>
      </c>
      <c r="I7425" s="1" t="str">
        <f>IF(ISBLANK(Ventas[[#This Row],[Código]]),"",SUM(Ventas[[#This Row],[Monto]],I7424))</f>
        <v/>
      </c>
    </row>
    <row r="7426" spans="3:9" x14ac:dyDescent="0.25">
      <c r="C7426" t="str">
        <f>IF(ISBLANK(Ventas[[#This Row],[Código]]),"",VLOOKUP(Ventas[[#This Row],[Código]],Productos[],2,FALSE))</f>
        <v/>
      </c>
      <c r="D7426" t="str">
        <f>IF(ISBLANK(Ventas[[#This Row],[Código]]),"",VLOOKUP(Ventas[[#This Row],[Código]],Productos[],3,FALSE))</f>
        <v/>
      </c>
      <c r="E7426" s="22"/>
      <c r="F7426" s="1" t="str">
        <f>IF(ISBLANK(Ventas[[#This Row],[Código]]),"",VLOOKUP(Ventas[[#This Row],[Código]],Productos[],4,FALSE))</f>
        <v/>
      </c>
      <c r="G7426" s="1" t="str">
        <f>IF(ISBLANK(Ventas[[#This Row],[Código]]),"",VLOOKUP(Ventas[[#This Row],[Código]],Productos[],5,FALSE))</f>
        <v/>
      </c>
      <c r="H7426" s="23" t="str">
        <f>IF(ISBLANK(Ventas[[#This Row],[Código]]),"",Ventas[[#This Row],[Precio Unitario]]*Ventas[[#This Row],[Cantidad]])</f>
        <v/>
      </c>
      <c r="I7426" s="1" t="str">
        <f>IF(ISBLANK(Ventas[[#This Row],[Código]]),"",SUM(Ventas[[#This Row],[Monto]],I7425))</f>
        <v/>
      </c>
    </row>
    <row r="7427" spans="3:9" x14ac:dyDescent="0.25">
      <c r="C7427" t="str">
        <f>IF(ISBLANK(Ventas[[#This Row],[Código]]),"",VLOOKUP(Ventas[[#This Row],[Código]],Productos[],2,FALSE))</f>
        <v/>
      </c>
      <c r="D7427" t="str">
        <f>IF(ISBLANK(Ventas[[#This Row],[Código]]),"",VLOOKUP(Ventas[[#This Row],[Código]],Productos[],3,FALSE))</f>
        <v/>
      </c>
      <c r="E7427" s="22"/>
      <c r="F7427" s="1" t="str">
        <f>IF(ISBLANK(Ventas[[#This Row],[Código]]),"",VLOOKUP(Ventas[[#This Row],[Código]],Productos[],4,FALSE))</f>
        <v/>
      </c>
      <c r="G7427" s="1" t="str">
        <f>IF(ISBLANK(Ventas[[#This Row],[Código]]),"",VLOOKUP(Ventas[[#This Row],[Código]],Productos[],5,FALSE))</f>
        <v/>
      </c>
      <c r="H7427" s="23" t="str">
        <f>IF(ISBLANK(Ventas[[#This Row],[Código]]),"",Ventas[[#This Row],[Precio Unitario]]*Ventas[[#This Row],[Cantidad]])</f>
        <v/>
      </c>
      <c r="I7427" s="1" t="str">
        <f>IF(ISBLANK(Ventas[[#This Row],[Código]]),"",SUM(Ventas[[#This Row],[Monto]],I7426))</f>
        <v/>
      </c>
    </row>
    <row r="7428" spans="3:9" x14ac:dyDescent="0.25">
      <c r="C7428" t="str">
        <f>IF(ISBLANK(Ventas[[#This Row],[Código]]),"",VLOOKUP(Ventas[[#This Row],[Código]],Productos[],2,FALSE))</f>
        <v/>
      </c>
      <c r="D7428" t="str">
        <f>IF(ISBLANK(Ventas[[#This Row],[Código]]),"",VLOOKUP(Ventas[[#This Row],[Código]],Productos[],3,FALSE))</f>
        <v/>
      </c>
      <c r="E7428" s="22"/>
      <c r="F7428" s="1" t="str">
        <f>IF(ISBLANK(Ventas[[#This Row],[Código]]),"",VLOOKUP(Ventas[[#This Row],[Código]],Productos[],4,FALSE))</f>
        <v/>
      </c>
      <c r="G7428" s="1" t="str">
        <f>IF(ISBLANK(Ventas[[#This Row],[Código]]),"",VLOOKUP(Ventas[[#This Row],[Código]],Productos[],5,FALSE))</f>
        <v/>
      </c>
      <c r="H7428" s="23" t="str">
        <f>IF(ISBLANK(Ventas[[#This Row],[Código]]),"",Ventas[[#This Row],[Precio Unitario]]*Ventas[[#This Row],[Cantidad]])</f>
        <v/>
      </c>
      <c r="I7428" s="1" t="str">
        <f>IF(ISBLANK(Ventas[[#This Row],[Código]]),"",SUM(Ventas[[#This Row],[Monto]],I7427))</f>
        <v/>
      </c>
    </row>
    <row r="7429" spans="3:9" x14ac:dyDescent="0.25">
      <c r="C7429" t="str">
        <f>IF(ISBLANK(Ventas[[#This Row],[Código]]),"",VLOOKUP(Ventas[[#This Row],[Código]],Productos[],2,FALSE))</f>
        <v/>
      </c>
      <c r="D7429" t="str">
        <f>IF(ISBLANK(Ventas[[#This Row],[Código]]),"",VLOOKUP(Ventas[[#This Row],[Código]],Productos[],3,FALSE))</f>
        <v/>
      </c>
      <c r="E7429" s="22"/>
      <c r="F7429" s="1" t="str">
        <f>IF(ISBLANK(Ventas[[#This Row],[Código]]),"",VLOOKUP(Ventas[[#This Row],[Código]],Productos[],4,FALSE))</f>
        <v/>
      </c>
      <c r="G7429" s="1" t="str">
        <f>IF(ISBLANK(Ventas[[#This Row],[Código]]),"",VLOOKUP(Ventas[[#This Row],[Código]],Productos[],5,FALSE))</f>
        <v/>
      </c>
      <c r="H7429" s="23" t="str">
        <f>IF(ISBLANK(Ventas[[#This Row],[Código]]),"",Ventas[[#This Row],[Precio Unitario]]*Ventas[[#This Row],[Cantidad]])</f>
        <v/>
      </c>
      <c r="I7429" s="1" t="str">
        <f>IF(ISBLANK(Ventas[[#This Row],[Código]]),"",SUM(Ventas[[#This Row],[Monto]],I7428))</f>
        <v/>
      </c>
    </row>
    <row r="7430" spans="3:9" x14ac:dyDescent="0.25">
      <c r="C7430" t="str">
        <f>IF(ISBLANK(Ventas[[#This Row],[Código]]),"",VLOOKUP(Ventas[[#This Row],[Código]],Productos[],2,FALSE))</f>
        <v/>
      </c>
      <c r="D7430" t="str">
        <f>IF(ISBLANK(Ventas[[#This Row],[Código]]),"",VLOOKUP(Ventas[[#This Row],[Código]],Productos[],3,FALSE))</f>
        <v/>
      </c>
      <c r="E7430" s="22"/>
      <c r="F7430" s="1" t="str">
        <f>IF(ISBLANK(Ventas[[#This Row],[Código]]),"",VLOOKUP(Ventas[[#This Row],[Código]],Productos[],4,FALSE))</f>
        <v/>
      </c>
      <c r="G7430" s="1" t="str">
        <f>IF(ISBLANK(Ventas[[#This Row],[Código]]),"",VLOOKUP(Ventas[[#This Row],[Código]],Productos[],5,FALSE))</f>
        <v/>
      </c>
      <c r="H7430" s="23" t="str">
        <f>IF(ISBLANK(Ventas[[#This Row],[Código]]),"",Ventas[[#This Row],[Precio Unitario]]*Ventas[[#This Row],[Cantidad]])</f>
        <v/>
      </c>
      <c r="I7430" s="1" t="str">
        <f>IF(ISBLANK(Ventas[[#This Row],[Código]]),"",SUM(Ventas[[#This Row],[Monto]],I7429))</f>
        <v/>
      </c>
    </row>
    <row r="7431" spans="3:9" x14ac:dyDescent="0.25">
      <c r="C7431" t="str">
        <f>IF(ISBLANK(Ventas[[#This Row],[Código]]),"",VLOOKUP(Ventas[[#This Row],[Código]],Productos[],2,FALSE))</f>
        <v/>
      </c>
      <c r="D7431" t="str">
        <f>IF(ISBLANK(Ventas[[#This Row],[Código]]),"",VLOOKUP(Ventas[[#This Row],[Código]],Productos[],3,FALSE))</f>
        <v/>
      </c>
      <c r="E7431" s="22"/>
      <c r="F7431" s="1" t="str">
        <f>IF(ISBLANK(Ventas[[#This Row],[Código]]),"",VLOOKUP(Ventas[[#This Row],[Código]],Productos[],4,FALSE))</f>
        <v/>
      </c>
      <c r="G7431" s="1" t="str">
        <f>IF(ISBLANK(Ventas[[#This Row],[Código]]),"",VLOOKUP(Ventas[[#This Row],[Código]],Productos[],5,FALSE))</f>
        <v/>
      </c>
      <c r="H7431" s="23" t="str">
        <f>IF(ISBLANK(Ventas[[#This Row],[Código]]),"",Ventas[[#This Row],[Precio Unitario]]*Ventas[[#This Row],[Cantidad]])</f>
        <v/>
      </c>
      <c r="I7431" s="1" t="str">
        <f>IF(ISBLANK(Ventas[[#This Row],[Código]]),"",SUM(Ventas[[#This Row],[Monto]],I7430))</f>
        <v/>
      </c>
    </row>
    <row r="7432" spans="3:9" x14ac:dyDescent="0.25">
      <c r="C7432" t="str">
        <f>IF(ISBLANK(Ventas[[#This Row],[Código]]),"",VLOOKUP(Ventas[[#This Row],[Código]],Productos[],2,FALSE))</f>
        <v/>
      </c>
      <c r="D7432" t="str">
        <f>IF(ISBLANK(Ventas[[#This Row],[Código]]),"",VLOOKUP(Ventas[[#This Row],[Código]],Productos[],3,FALSE))</f>
        <v/>
      </c>
      <c r="E7432" s="22"/>
      <c r="F7432" s="1" t="str">
        <f>IF(ISBLANK(Ventas[[#This Row],[Código]]),"",VLOOKUP(Ventas[[#This Row],[Código]],Productos[],4,FALSE))</f>
        <v/>
      </c>
      <c r="G7432" s="1" t="str">
        <f>IF(ISBLANK(Ventas[[#This Row],[Código]]),"",VLOOKUP(Ventas[[#This Row],[Código]],Productos[],5,FALSE))</f>
        <v/>
      </c>
      <c r="H7432" s="23" t="str">
        <f>IF(ISBLANK(Ventas[[#This Row],[Código]]),"",Ventas[[#This Row],[Precio Unitario]]*Ventas[[#This Row],[Cantidad]])</f>
        <v/>
      </c>
      <c r="I7432" s="1" t="str">
        <f>IF(ISBLANK(Ventas[[#This Row],[Código]]),"",SUM(Ventas[[#This Row],[Monto]],I7431))</f>
        <v/>
      </c>
    </row>
    <row r="7433" spans="3:9" x14ac:dyDescent="0.25">
      <c r="C7433" t="str">
        <f>IF(ISBLANK(Ventas[[#This Row],[Código]]),"",VLOOKUP(Ventas[[#This Row],[Código]],Productos[],2,FALSE))</f>
        <v/>
      </c>
      <c r="D7433" t="str">
        <f>IF(ISBLANK(Ventas[[#This Row],[Código]]),"",VLOOKUP(Ventas[[#This Row],[Código]],Productos[],3,FALSE))</f>
        <v/>
      </c>
      <c r="E7433" s="22"/>
      <c r="F7433" s="1" t="str">
        <f>IF(ISBLANK(Ventas[[#This Row],[Código]]),"",VLOOKUP(Ventas[[#This Row],[Código]],Productos[],4,FALSE))</f>
        <v/>
      </c>
      <c r="G7433" s="1" t="str">
        <f>IF(ISBLANK(Ventas[[#This Row],[Código]]),"",VLOOKUP(Ventas[[#This Row],[Código]],Productos[],5,FALSE))</f>
        <v/>
      </c>
      <c r="H7433" s="23" t="str">
        <f>IF(ISBLANK(Ventas[[#This Row],[Código]]),"",Ventas[[#This Row],[Precio Unitario]]*Ventas[[#This Row],[Cantidad]])</f>
        <v/>
      </c>
      <c r="I7433" s="1" t="str">
        <f>IF(ISBLANK(Ventas[[#This Row],[Código]]),"",SUM(Ventas[[#This Row],[Monto]],I7432))</f>
        <v/>
      </c>
    </row>
    <row r="7434" spans="3:9" x14ac:dyDescent="0.25">
      <c r="C7434" t="str">
        <f>IF(ISBLANK(Ventas[[#This Row],[Código]]),"",VLOOKUP(Ventas[[#This Row],[Código]],Productos[],2,FALSE))</f>
        <v/>
      </c>
      <c r="D7434" t="str">
        <f>IF(ISBLANK(Ventas[[#This Row],[Código]]),"",VLOOKUP(Ventas[[#This Row],[Código]],Productos[],3,FALSE))</f>
        <v/>
      </c>
      <c r="E7434" s="22"/>
      <c r="F7434" s="1" t="str">
        <f>IF(ISBLANK(Ventas[[#This Row],[Código]]),"",VLOOKUP(Ventas[[#This Row],[Código]],Productos[],4,FALSE))</f>
        <v/>
      </c>
      <c r="G7434" s="1" t="str">
        <f>IF(ISBLANK(Ventas[[#This Row],[Código]]),"",VLOOKUP(Ventas[[#This Row],[Código]],Productos[],5,FALSE))</f>
        <v/>
      </c>
      <c r="H7434" s="23" t="str">
        <f>IF(ISBLANK(Ventas[[#This Row],[Código]]),"",Ventas[[#This Row],[Precio Unitario]]*Ventas[[#This Row],[Cantidad]])</f>
        <v/>
      </c>
      <c r="I7434" s="1" t="str">
        <f>IF(ISBLANK(Ventas[[#This Row],[Código]]),"",SUM(Ventas[[#This Row],[Monto]],I7433))</f>
        <v/>
      </c>
    </row>
    <row r="7435" spans="3:9" x14ac:dyDescent="0.25">
      <c r="C7435" t="str">
        <f>IF(ISBLANK(Ventas[[#This Row],[Código]]),"",VLOOKUP(Ventas[[#This Row],[Código]],Productos[],2,FALSE))</f>
        <v/>
      </c>
      <c r="D7435" t="str">
        <f>IF(ISBLANK(Ventas[[#This Row],[Código]]),"",VLOOKUP(Ventas[[#This Row],[Código]],Productos[],3,FALSE))</f>
        <v/>
      </c>
      <c r="E7435" s="22"/>
      <c r="F7435" s="1" t="str">
        <f>IF(ISBLANK(Ventas[[#This Row],[Código]]),"",VLOOKUP(Ventas[[#This Row],[Código]],Productos[],4,FALSE))</f>
        <v/>
      </c>
      <c r="G7435" s="1" t="str">
        <f>IF(ISBLANK(Ventas[[#This Row],[Código]]),"",VLOOKUP(Ventas[[#This Row],[Código]],Productos[],5,FALSE))</f>
        <v/>
      </c>
      <c r="H7435" s="23" t="str">
        <f>IF(ISBLANK(Ventas[[#This Row],[Código]]),"",Ventas[[#This Row],[Precio Unitario]]*Ventas[[#This Row],[Cantidad]])</f>
        <v/>
      </c>
      <c r="I7435" s="1" t="str">
        <f>IF(ISBLANK(Ventas[[#This Row],[Código]]),"",SUM(Ventas[[#This Row],[Monto]],I7434))</f>
        <v/>
      </c>
    </row>
    <row r="7436" spans="3:9" x14ac:dyDescent="0.25">
      <c r="C7436" t="str">
        <f>IF(ISBLANK(Ventas[[#This Row],[Código]]),"",VLOOKUP(Ventas[[#This Row],[Código]],Productos[],2,FALSE))</f>
        <v/>
      </c>
      <c r="D7436" t="str">
        <f>IF(ISBLANK(Ventas[[#This Row],[Código]]),"",VLOOKUP(Ventas[[#This Row],[Código]],Productos[],3,FALSE))</f>
        <v/>
      </c>
      <c r="E7436" s="22"/>
      <c r="F7436" s="1" t="str">
        <f>IF(ISBLANK(Ventas[[#This Row],[Código]]),"",VLOOKUP(Ventas[[#This Row],[Código]],Productos[],4,FALSE))</f>
        <v/>
      </c>
      <c r="G7436" s="1" t="str">
        <f>IF(ISBLANK(Ventas[[#This Row],[Código]]),"",VLOOKUP(Ventas[[#This Row],[Código]],Productos[],5,FALSE))</f>
        <v/>
      </c>
      <c r="H7436" s="23" t="str">
        <f>IF(ISBLANK(Ventas[[#This Row],[Código]]),"",Ventas[[#This Row],[Precio Unitario]]*Ventas[[#This Row],[Cantidad]])</f>
        <v/>
      </c>
      <c r="I7436" s="1" t="str">
        <f>IF(ISBLANK(Ventas[[#This Row],[Código]]),"",SUM(Ventas[[#This Row],[Monto]],I7435))</f>
        <v/>
      </c>
    </row>
    <row r="7437" spans="3:9" x14ac:dyDescent="0.25">
      <c r="C7437" t="str">
        <f>IF(ISBLANK(Ventas[[#This Row],[Código]]),"",VLOOKUP(Ventas[[#This Row],[Código]],Productos[],2,FALSE))</f>
        <v/>
      </c>
      <c r="D7437" t="str">
        <f>IF(ISBLANK(Ventas[[#This Row],[Código]]),"",VLOOKUP(Ventas[[#This Row],[Código]],Productos[],3,FALSE))</f>
        <v/>
      </c>
      <c r="E7437" s="22"/>
      <c r="F7437" s="1" t="str">
        <f>IF(ISBLANK(Ventas[[#This Row],[Código]]),"",VLOOKUP(Ventas[[#This Row],[Código]],Productos[],4,FALSE))</f>
        <v/>
      </c>
      <c r="G7437" s="1" t="str">
        <f>IF(ISBLANK(Ventas[[#This Row],[Código]]),"",VLOOKUP(Ventas[[#This Row],[Código]],Productos[],5,FALSE))</f>
        <v/>
      </c>
      <c r="H7437" s="23" t="str">
        <f>IF(ISBLANK(Ventas[[#This Row],[Código]]),"",Ventas[[#This Row],[Precio Unitario]]*Ventas[[#This Row],[Cantidad]])</f>
        <v/>
      </c>
      <c r="I7437" s="1" t="str">
        <f>IF(ISBLANK(Ventas[[#This Row],[Código]]),"",SUM(Ventas[[#This Row],[Monto]],I7436))</f>
        <v/>
      </c>
    </row>
    <row r="7438" spans="3:9" x14ac:dyDescent="0.25">
      <c r="C7438" t="str">
        <f>IF(ISBLANK(Ventas[[#This Row],[Código]]),"",VLOOKUP(Ventas[[#This Row],[Código]],Productos[],2,FALSE))</f>
        <v/>
      </c>
      <c r="D7438" t="str">
        <f>IF(ISBLANK(Ventas[[#This Row],[Código]]),"",VLOOKUP(Ventas[[#This Row],[Código]],Productos[],3,FALSE))</f>
        <v/>
      </c>
      <c r="E7438" s="22"/>
      <c r="F7438" s="1" t="str">
        <f>IF(ISBLANK(Ventas[[#This Row],[Código]]),"",VLOOKUP(Ventas[[#This Row],[Código]],Productos[],4,FALSE))</f>
        <v/>
      </c>
      <c r="G7438" s="1" t="str">
        <f>IF(ISBLANK(Ventas[[#This Row],[Código]]),"",VLOOKUP(Ventas[[#This Row],[Código]],Productos[],5,FALSE))</f>
        <v/>
      </c>
      <c r="H7438" s="23" t="str">
        <f>IF(ISBLANK(Ventas[[#This Row],[Código]]),"",Ventas[[#This Row],[Precio Unitario]]*Ventas[[#This Row],[Cantidad]])</f>
        <v/>
      </c>
      <c r="I7438" s="1" t="str">
        <f>IF(ISBLANK(Ventas[[#This Row],[Código]]),"",SUM(Ventas[[#This Row],[Monto]],I7437))</f>
        <v/>
      </c>
    </row>
    <row r="7439" spans="3:9" x14ac:dyDescent="0.25">
      <c r="C7439" t="str">
        <f>IF(ISBLANK(Ventas[[#This Row],[Código]]),"",VLOOKUP(Ventas[[#This Row],[Código]],Productos[],2,FALSE))</f>
        <v/>
      </c>
      <c r="D7439" t="str">
        <f>IF(ISBLANK(Ventas[[#This Row],[Código]]),"",VLOOKUP(Ventas[[#This Row],[Código]],Productos[],3,FALSE))</f>
        <v/>
      </c>
      <c r="E7439" s="22"/>
      <c r="F7439" s="1" t="str">
        <f>IF(ISBLANK(Ventas[[#This Row],[Código]]),"",VLOOKUP(Ventas[[#This Row],[Código]],Productos[],4,FALSE))</f>
        <v/>
      </c>
      <c r="G7439" s="1" t="str">
        <f>IF(ISBLANK(Ventas[[#This Row],[Código]]),"",VLOOKUP(Ventas[[#This Row],[Código]],Productos[],5,FALSE))</f>
        <v/>
      </c>
      <c r="H7439" s="23" t="str">
        <f>IF(ISBLANK(Ventas[[#This Row],[Código]]),"",Ventas[[#This Row],[Precio Unitario]]*Ventas[[#This Row],[Cantidad]])</f>
        <v/>
      </c>
      <c r="I7439" s="1" t="str">
        <f>IF(ISBLANK(Ventas[[#This Row],[Código]]),"",SUM(Ventas[[#This Row],[Monto]],I7438))</f>
        <v/>
      </c>
    </row>
    <row r="7440" spans="3:9" x14ac:dyDescent="0.25">
      <c r="C7440" t="str">
        <f>IF(ISBLANK(Ventas[[#This Row],[Código]]),"",VLOOKUP(Ventas[[#This Row],[Código]],Productos[],2,FALSE))</f>
        <v/>
      </c>
      <c r="D7440" t="str">
        <f>IF(ISBLANK(Ventas[[#This Row],[Código]]),"",VLOOKUP(Ventas[[#This Row],[Código]],Productos[],3,FALSE))</f>
        <v/>
      </c>
      <c r="E7440" s="22"/>
      <c r="F7440" s="1" t="str">
        <f>IF(ISBLANK(Ventas[[#This Row],[Código]]),"",VLOOKUP(Ventas[[#This Row],[Código]],Productos[],4,FALSE))</f>
        <v/>
      </c>
      <c r="G7440" s="1" t="str">
        <f>IF(ISBLANK(Ventas[[#This Row],[Código]]),"",VLOOKUP(Ventas[[#This Row],[Código]],Productos[],5,FALSE))</f>
        <v/>
      </c>
      <c r="H7440" s="23" t="str">
        <f>IF(ISBLANK(Ventas[[#This Row],[Código]]),"",Ventas[[#This Row],[Precio Unitario]]*Ventas[[#This Row],[Cantidad]])</f>
        <v/>
      </c>
      <c r="I7440" s="1" t="str">
        <f>IF(ISBLANK(Ventas[[#This Row],[Código]]),"",SUM(Ventas[[#This Row],[Monto]],I7439))</f>
        <v/>
      </c>
    </row>
    <row r="7441" spans="3:9" x14ac:dyDescent="0.25">
      <c r="C7441" t="str">
        <f>IF(ISBLANK(Ventas[[#This Row],[Código]]),"",VLOOKUP(Ventas[[#This Row],[Código]],Productos[],2,FALSE))</f>
        <v/>
      </c>
      <c r="D7441" t="str">
        <f>IF(ISBLANK(Ventas[[#This Row],[Código]]),"",VLOOKUP(Ventas[[#This Row],[Código]],Productos[],3,FALSE))</f>
        <v/>
      </c>
      <c r="E7441" s="22"/>
      <c r="F7441" s="1" t="str">
        <f>IF(ISBLANK(Ventas[[#This Row],[Código]]),"",VLOOKUP(Ventas[[#This Row],[Código]],Productos[],4,FALSE))</f>
        <v/>
      </c>
      <c r="G7441" s="1" t="str">
        <f>IF(ISBLANK(Ventas[[#This Row],[Código]]),"",VLOOKUP(Ventas[[#This Row],[Código]],Productos[],5,FALSE))</f>
        <v/>
      </c>
      <c r="H7441" s="23" t="str">
        <f>IF(ISBLANK(Ventas[[#This Row],[Código]]),"",Ventas[[#This Row],[Precio Unitario]]*Ventas[[#This Row],[Cantidad]])</f>
        <v/>
      </c>
      <c r="I7441" s="1" t="str">
        <f>IF(ISBLANK(Ventas[[#This Row],[Código]]),"",SUM(Ventas[[#This Row],[Monto]],I7440))</f>
        <v/>
      </c>
    </row>
    <row r="7442" spans="3:9" x14ac:dyDescent="0.25">
      <c r="C7442" t="str">
        <f>IF(ISBLANK(Ventas[[#This Row],[Código]]),"",VLOOKUP(Ventas[[#This Row],[Código]],Productos[],2,FALSE))</f>
        <v/>
      </c>
      <c r="D7442" t="str">
        <f>IF(ISBLANK(Ventas[[#This Row],[Código]]),"",VLOOKUP(Ventas[[#This Row],[Código]],Productos[],3,FALSE))</f>
        <v/>
      </c>
      <c r="E7442" s="22"/>
      <c r="F7442" s="1" t="str">
        <f>IF(ISBLANK(Ventas[[#This Row],[Código]]),"",VLOOKUP(Ventas[[#This Row],[Código]],Productos[],4,FALSE))</f>
        <v/>
      </c>
      <c r="G7442" s="1" t="str">
        <f>IF(ISBLANK(Ventas[[#This Row],[Código]]),"",VLOOKUP(Ventas[[#This Row],[Código]],Productos[],5,FALSE))</f>
        <v/>
      </c>
      <c r="H7442" s="23" t="str">
        <f>IF(ISBLANK(Ventas[[#This Row],[Código]]),"",Ventas[[#This Row],[Precio Unitario]]*Ventas[[#This Row],[Cantidad]])</f>
        <v/>
      </c>
      <c r="I7442" s="1" t="str">
        <f>IF(ISBLANK(Ventas[[#This Row],[Código]]),"",SUM(Ventas[[#This Row],[Monto]],I7441))</f>
        <v/>
      </c>
    </row>
    <row r="7443" spans="3:9" x14ac:dyDescent="0.25">
      <c r="C7443" t="str">
        <f>IF(ISBLANK(Ventas[[#This Row],[Código]]),"",VLOOKUP(Ventas[[#This Row],[Código]],Productos[],2,FALSE))</f>
        <v/>
      </c>
      <c r="D7443" t="str">
        <f>IF(ISBLANK(Ventas[[#This Row],[Código]]),"",VLOOKUP(Ventas[[#This Row],[Código]],Productos[],3,FALSE))</f>
        <v/>
      </c>
      <c r="E7443" s="22"/>
      <c r="F7443" s="1" t="str">
        <f>IF(ISBLANK(Ventas[[#This Row],[Código]]),"",VLOOKUP(Ventas[[#This Row],[Código]],Productos[],4,FALSE))</f>
        <v/>
      </c>
      <c r="G7443" s="1" t="str">
        <f>IF(ISBLANK(Ventas[[#This Row],[Código]]),"",VLOOKUP(Ventas[[#This Row],[Código]],Productos[],5,FALSE))</f>
        <v/>
      </c>
      <c r="H7443" s="23" t="str">
        <f>IF(ISBLANK(Ventas[[#This Row],[Código]]),"",Ventas[[#This Row],[Precio Unitario]]*Ventas[[#This Row],[Cantidad]])</f>
        <v/>
      </c>
      <c r="I7443" s="1" t="str">
        <f>IF(ISBLANK(Ventas[[#This Row],[Código]]),"",SUM(Ventas[[#This Row],[Monto]],I7442))</f>
        <v/>
      </c>
    </row>
    <row r="7444" spans="3:9" x14ac:dyDescent="0.25">
      <c r="C7444" t="str">
        <f>IF(ISBLANK(Ventas[[#This Row],[Código]]),"",VLOOKUP(Ventas[[#This Row],[Código]],Productos[],2,FALSE))</f>
        <v/>
      </c>
      <c r="D7444" t="str">
        <f>IF(ISBLANK(Ventas[[#This Row],[Código]]),"",VLOOKUP(Ventas[[#This Row],[Código]],Productos[],3,FALSE))</f>
        <v/>
      </c>
      <c r="E7444" s="22"/>
      <c r="F7444" s="1" t="str">
        <f>IF(ISBLANK(Ventas[[#This Row],[Código]]),"",VLOOKUP(Ventas[[#This Row],[Código]],Productos[],4,FALSE))</f>
        <v/>
      </c>
      <c r="G7444" s="1" t="str">
        <f>IF(ISBLANK(Ventas[[#This Row],[Código]]),"",VLOOKUP(Ventas[[#This Row],[Código]],Productos[],5,FALSE))</f>
        <v/>
      </c>
      <c r="H7444" s="23" t="str">
        <f>IF(ISBLANK(Ventas[[#This Row],[Código]]),"",Ventas[[#This Row],[Precio Unitario]]*Ventas[[#This Row],[Cantidad]])</f>
        <v/>
      </c>
      <c r="I7444" s="1" t="str">
        <f>IF(ISBLANK(Ventas[[#This Row],[Código]]),"",SUM(Ventas[[#This Row],[Monto]],I7443))</f>
        <v/>
      </c>
    </row>
    <row r="7445" spans="3:9" x14ac:dyDescent="0.25">
      <c r="C7445" t="str">
        <f>IF(ISBLANK(Ventas[[#This Row],[Código]]),"",VLOOKUP(Ventas[[#This Row],[Código]],Productos[],2,FALSE))</f>
        <v/>
      </c>
      <c r="D7445" t="str">
        <f>IF(ISBLANK(Ventas[[#This Row],[Código]]),"",VLOOKUP(Ventas[[#This Row],[Código]],Productos[],3,FALSE))</f>
        <v/>
      </c>
      <c r="E7445" s="22"/>
      <c r="F7445" s="1" t="str">
        <f>IF(ISBLANK(Ventas[[#This Row],[Código]]),"",VLOOKUP(Ventas[[#This Row],[Código]],Productos[],4,FALSE))</f>
        <v/>
      </c>
      <c r="G7445" s="1" t="str">
        <f>IF(ISBLANK(Ventas[[#This Row],[Código]]),"",VLOOKUP(Ventas[[#This Row],[Código]],Productos[],5,FALSE))</f>
        <v/>
      </c>
      <c r="H7445" s="23" t="str">
        <f>IF(ISBLANK(Ventas[[#This Row],[Código]]),"",Ventas[[#This Row],[Precio Unitario]]*Ventas[[#This Row],[Cantidad]])</f>
        <v/>
      </c>
      <c r="I7445" s="1" t="str">
        <f>IF(ISBLANK(Ventas[[#This Row],[Código]]),"",SUM(Ventas[[#This Row],[Monto]],I7444))</f>
        <v/>
      </c>
    </row>
    <row r="7446" spans="3:9" x14ac:dyDescent="0.25">
      <c r="C7446" t="str">
        <f>IF(ISBLANK(Ventas[[#This Row],[Código]]),"",VLOOKUP(Ventas[[#This Row],[Código]],Productos[],2,FALSE))</f>
        <v/>
      </c>
      <c r="D7446" t="str">
        <f>IF(ISBLANK(Ventas[[#This Row],[Código]]),"",VLOOKUP(Ventas[[#This Row],[Código]],Productos[],3,FALSE))</f>
        <v/>
      </c>
      <c r="E7446" s="22"/>
      <c r="F7446" s="1" t="str">
        <f>IF(ISBLANK(Ventas[[#This Row],[Código]]),"",VLOOKUP(Ventas[[#This Row],[Código]],Productos[],4,FALSE))</f>
        <v/>
      </c>
      <c r="G7446" s="1" t="str">
        <f>IF(ISBLANK(Ventas[[#This Row],[Código]]),"",VLOOKUP(Ventas[[#This Row],[Código]],Productos[],5,FALSE))</f>
        <v/>
      </c>
      <c r="H7446" s="23" t="str">
        <f>IF(ISBLANK(Ventas[[#This Row],[Código]]),"",Ventas[[#This Row],[Precio Unitario]]*Ventas[[#This Row],[Cantidad]])</f>
        <v/>
      </c>
      <c r="I7446" s="1" t="str">
        <f>IF(ISBLANK(Ventas[[#This Row],[Código]]),"",SUM(Ventas[[#This Row],[Monto]],I7445))</f>
        <v/>
      </c>
    </row>
    <row r="7447" spans="3:9" x14ac:dyDescent="0.25">
      <c r="C7447" t="str">
        <f>IF(ISBLANK(Ventas[[#This Row],[Código]]),"",VLOOKUP(Ventas[[#This Row],[Código]],Productos[],2,FALSE))</f>
        <v/>
      </c>
      <c r="D7447" t="str">
        <f>IF(ISBLANK(Ventas[[#This Row],[Código]]),"",VLOOKUP(Ventas[[#This Row],[Código]],Productos[],3,FALSE))</f>
        <v/>
      </c>
      <c r="E7447" s="22"/>
      <c r="F7447" s="1" t="str">
        <f>IF(ISBLANK(Ventas[[#This Row],[Código]]),"",VLOOKUP(Ventas[[#This Row],[Código]],Productos[],4,FALSE))</f>
        <v/>
      </c>
      <c r="G7447" s="1" t="str">
        <f>IF(ISBLANK(Ventas[[#This Row],[Código]]),"",VLOOKUP(Ventas[[#This Row],[Código]],Productos[],5,FALSE))</f>
        <v/>
      </c>
      <c r="H7447" s="23" t="str">
        <f>IF(ISBLANK(Ventas[[#This Row],[Código]]),"",Ventas[[#This Row],[Precio Unitario]]*Ventas[[#This Row],[Cantidad]])</f>
        <v/>
      </c>
      <c r="I7447" s="1" t="str">
        <f>IF(ISBLANK(Ventas[[#This Row],[Código]]),"",SUM(Ventas[[#This Row],[Monto]],I7446))</f>
        <v/>
      </c>
    </row>
    <row r="7448" spans="3:9" x14ac:dyDescent="0.25">
      <c r="C7448" t="str">
        <f>IF(ISBLANK(Ventas[[#This Row],[Código]]),"",VLOOKUP(Ventas[[#This Row],[Código]],Productos[],2,FALSE))</f>
        <v/>
      </c>
      <c r="D7448" t="str">
        <f>IF(ISBLANK(Ventas[[#This Row],[Código]]),"",VLOOKUP(Ventas[[#This Row],[Código]],Productos[],3,FALSE))</f>
        <v/>
      </c>
      <c r="E7448" s="22"/>
      <c r="F7448" s="1" t="str">
        <f>IF(ISBLANK(Ventas[[#This Row],[Código]]),"",VLOOKUP(Ventas[[#This Row],[Código]],Productos[],4,FALSE))</f>
        <v/>
      </c>
      <c r="G7448" s="1" t="str">
        <f>IF(ISBLANK(Ventas[[#This Row],[Código]]),"",VLOOKUP(Ventas[[#This Row],[Código]],Productos[],5,FALSE))</f>
        <v/>
      </c>
      <c r="H7448" s="23" t="str">
        <f>IF(ISBLANK(Ventas[[#This Row],[Código]]),"",Ventas[[#This Row],[Precio Unitario]]*Ventas[[#This Row],[Cantidad]])</f>
        <v/>
      </c>
      <c r="I7448" s="1" t="str">
        <f>IF(ISBLANK(Ventas[[#This Row],[Código]]),"",SUM(Ventas[[#This Row],[Monto]],I7447))</f>
        <v/>
      </c>
    </row>
    <row r="7449" spans="3:9" x14ac:dyDescent="0.25">
      <c r="C7449" t="str">
        <f>IF(ISBLANK(Ventas[[#This Row],[Código]]),"",VLOOKUP(Ventas[[#This Row],[Código]],Productos[],2,FALSE))</f>
        <v/>
      </c>
      <c r="D7449" t="str">
        <f>IF(ISBLANK(Ventas[[#This Row],[Código]]),"",VLOOKUP(Ventas[[#This Row],[Código]],Productos[],3,FALSE))</f>
        <v/>
      </c>
      <c r="E7449" s="22"/>
      <c r="F7449" s="1" t="str">
        <f>IF(ISBLANK(Ventas[[#This Row],[Código]]),"",VLOOKUP(Ventas[[#This Row],[Código]],Productos[],4,FALSE))</f>
        <v/>
      </c>
      <c r="G7449" s="1" t="str">
        <f>IF(ISBLANK(Ventas[[#This Row],[Código]]),"",VLOOKUP(Ventas[[#This Row],[Código]],Productos[],5,FALSE))</f>
        <v/>
      </c>
      <c r="H7449" s="23" t="str">
        <f>IF(ISBLANK(Ventas[[#This Row],[Código]]),"",Ventas[[#This Row],[Precio Unitario]]*Ventas[[#This Row],[Cantidad]])</f>
        <v/>
      </c>
      <c r="I7449" s="1" t="str">
        <f>IF(ISBLANK(Ventas[[#This Row],[Código]]),"",SUM(Ventas[[#This Row],[Monto]],I7448))</f>
        <v/>
      </c>
    </row>
    <row r="7450" spans="3:9" x14ac:dyDescent="0.25">
      <c r="C7450" t="str">
        <f>IF(ISBLANK(Ventas[[#This Row],[Código]]),"",VLOOKUP(Ventas[[#This Row],[Código]],Productos[],2,FALSE))</f>
        <v/>
      </c>
      <c r="D7450" t="str">
        <f>IF(ISBLANK(Ventas[[#This Row],[Código]]),"",VLOOKUP(Ventas[[#This Row],[Código]],Productos[],3,FALSE))</f>
        <v/>
      </c>
      <c r="E7450" s="22"/>
      <c r="F7450" s="1" t="str">
        <f>IF(ISBLANK(Ventas[[#This Row],[Código]]),"",VLOOKUP(Ventas[[#This Row],[Código]],Productos[],4,FALSE))</f>
        <v/>
      </c>
      <c r="G7450" s="1" t="str">
        <f>IF(ISBLANK(Ventas[[#This Row],[Código]]),"",VLOOKUP(Ventas[[#This Row],[Código]],Productos[],5,FALSE))</f>
        <v/>
      </c>
      <c r="H7450" s="23" t="str">
        <f>IF(ISBLANK(Ventas[[#This Row],[Código]]),"",Ventas[[#This Row],[Precio Unitario]]*Ventas[[#This Row],[Cantidad]])</f>
        <v/>
      </c>
      <c r="I7450" s="1" t="str">
        <f>IF(ISBLANK(Ventas[[#This Row],[Código]]),"",SUM(Ventas[[#This Row],[Monto]],I7449))</f>
        <v/>
      </c>
    </row>
    <row r="7451" spans="3:9" x14ac:dyDescent="0.25">
      <c r="C7451" t="str">
        <f>IF(ISBLANK(Ventas[[#This Row],[Código]]),"",VLOOKUP(Ventas[[#This Row],[Código]],Productos[],2,FALSE))</f>
        <v/>
      </c>
      <c r="D7451" t="str">
        <f>IF(ISBLANK(Ventas[[#This Row],[Código]]),"",VLOOKUP(Ventas[[#This Row],[Código]],Productos[],3,FALSE))</f>
        <v/>
      </c>
      <c r="E7451" s="22"/>
      <c r="F7451" s="1" t="str">
        <f>IF(ISBLANK(Ventas[[#This Row],[Código]]),"",VLOOKUP(Ventas[[#This Row],[Código]],Productos[],4,FALSE))</f>
        <v/>
      </c>
      <c r="G7451" s="1" t="str">
        <f>IF(ISBLANK(Ventas[[#This Row],[Código]]),"",VLOOKUP(Ventas[[#This Row],[Código]],Productos[],5,FALSE))</f>
        <v/>
      </c>
      <c r="H7451" s="23" t="str">
        <f>IF(ISBLANK(Ventas[[#This Row],[Código]]),"",Ventas[[#This Row],[Precio Unitario]]*Ventas[[#This Row],[Cantidad]])</f>
        <v/>
      </c>
      <c r="I7451" s="1" t="str">
        <f>IF(ISBLANK(Ventas[[#This Row],[Código]]),"",SUM(Ventas[[#This Row],[Monto]],I7450))</f>
        <v/>
      </c>
    </row>
    <row r="7452" spans="3:9" x14ac:dyDescent="0.25">
      <c r="C7452" t="str">
        <f>IF(ISBLANK(Ventas[[#This Row],[Código]]),"",VLOOKUP(Ventas[[#This Row],[Código]],Productos[],2,FALSE))</f>
        <v/>
      </c>
      <c r="D7452" t="str">
        <f>IF(ISBLANK(Ventas[[#This Row],[Código]]),"",VLOOKUP(Ventas[[#This Row],[Código]],Productos[],3,FALSE))</f>
        <v/>
      </c>
      <c r="E7452" s="22"/>
      <c r="F7452" s="1" t="str">
        <f>IF(ISBLANK(Ventas[[#This Row],[Código]]),"",VLOOKUP(Ventas[[#This Row],[Código]],Productos[],4,FALSE))</f>
        <v/>
      </c>
      <c r="G7452" s="1" t="str">
        <f>IF(ISBLANK(Ventas[[#This Row],[Código]]),"",VLOOKUP(Ventas[[#This Row],[Código]],Productos[],5,FALSE))</f>
        <v/>
      </c>
      <c r="H7452" s="23" t="str">
        <f>IF(ISBLANK(Ventas[[#This Row],[Código]]),"",Ventas[[#This Row],[Precio Unitario]]*Ventas[[#This Row],[Cantidad]])</f>
        <v/>
      </c>
      <c r="I7452" s="1" t="str">
        <f>IF(ISBLANK(Ventas[[#This Row],[Código]]),"",SUM(Ventas[[#This Row],[Monto]],I7451))</f>
        <v/>
      </c>
    </row>
    <row r="7453" spans="3:9" x14ac:dyDescent="0.25">
      <c r="C7453" t="str">
        <f>IF(ISBLANK(Ventas[[#This Row],[Código]]),"",VLOOKUP(Ventas[[#This Row],[Código]],Productos[],2,FALSE))</f>
        <v/>
      </c>
      <c r="D7453" t="str">
        <f>IF(ISBLANK(Ventas[[#This Row],[Código]]),"",VLOOKUP(Ventas[[#This Row],[Código]],Productos[],3,FALSE))</f>
        <v/>
      </c>
      <c r="E7453" s="22"/>
      <c r="F7453" s="1" t="str">
        <f>IF(ISBLANK(Ventas[[#This Row],[Código]]),"",VLOOKUP(Ventas[[#This Row],[Código]],Productos[],4,FALSE))</f>
        <v/>
      </c>
      <c r="G7453" s="1" t="str">
        <f>IF(ISBLANK(Ventas[[#This Row],[Código]]),"",VLOOKUP(Ventas[[#This Row],[Código]],Productos[],5,FALSE))</f>
        <v/>
      </c>
      <c r="H7453" s="23" t="str">
        <f>IF(ISBLANK(Ventas[[#This Row],[Código]]),"",Ventas[[#This Row],[Precio Unitario]]*Ventas[[#This Row],[Cantidad]])</f>
        <v/>
      </c>
      <c r="I7453" s="1" t="str">
        <f>IF(ISBLANK(Ventas[[#This Row],[Código]]),"",SUM(Ventas[[#This Row],[Monto]],I7452))</f>
        <v/>
      </c>
    </row>
    <row r="7454" spans="3:9" x14ac:dyDescent="0.25">
      <c r="C7454" t="str">
        <f>IF(ISBLANK(Ventas[[#This Row],[Código]]),"",VLOOKUP(Ventas[[#This Row],[Código]],Productos[],2,FALSE))</f>
        <v/>
      </c>
      <c r="D7454" t="str">
        <f>IF(ISBLANK(Ventas[[#This Row],[Código]]),"",VLOOKUP(Ventas[[#This Row],[Código]],Productos[],3,FALSE))</f>
        <v/>
      </c>
      <c r="E7454" s="22"/>
      <c r="F7454" s="1" t="str">
        <f>IF(ISBLANK(Ventas[[#This Row],[Código]]),"",VLOOKUP(Ventas[[#This Row],[Código]],Productos[],4,FALSE))</f>
        <v/>
      </c>
      <c r="G7454" s="1" t="str">
        <f>IF(ISBLANK(Ventas[[#This Row],[Código]]),"",VLOOKUP(Ventas[[#This Row],[Código]],Productos[],5,FALSE))</f>
        <v/>
      </c>
      <c r="H7454" s="23" t="str">
        <f>IF(ISBLANK(Ventas[[#This Row],[Código]]),"",Ventas[[#This Row],[Precio Unitario]]*Ventas[[#This Row],[Cantidad]])</f>
        <v/>
      </c>
      <c r="I7454" s="1" t="str">
        <f>IF(ISBLANK(Ventas[[#This Row],[Código]]),"",SUM(Ventas[[#This Row],[Monto]],I7453))</f>
        <v/>
      </c>
    </row>
    <row r="7455" spans="3:9" x14ac:dyDescent="0.25">
      <c r="C7455" t="str">
        <f>IF(ISBLANK(Ventas[[#This Row],[Código]]),"",VLOOKUP(Ventas[[#This Row],[Código]],Productos[],2,FALSE))</f>
        <v/>
      </c>
      <c r="D7455" t="str">
        <f>IF(ISBLANK(Ventas[[#This Row],[Código]]),"",VLOOKUP(Ventas[[#This Row],[Código]],Productos[],3,FALSE))</f>
        <v/>
      </c>
      <c r="E7455" s="22"/>
      <c r="F7455" s="1" t="str">
        <f>IF(ISBLANK(Ventas[[#This Row],[Código]]),"",VLOOKUP(Ventas[[#This Row],[Código]],Productos[],4,FALSE))</f>
        <v/>
      </c>
      <c r="G7455" s="1" t="str">
        <f>IF(ISBLANK(Ventas[[#This Row],[Código]]),"",VLOOKUP(Ventas[[#This Row],[Código]],Productos[],5,FALSE))</f>
        <v/>
      </c>
      <c r="H7455" s="23" t="str">
        <f>IF(ISBLANK(Ventas[[#This Row],[Código]]),"",Ventas[[#This Row],[Precio Unitario]]*Ventas[[#This Row],[Cantidad]])</f>
        <v/>
      </c>
      <c r="I7455" s="1" t="str">
        <f>IF(ISBLANK(Ventas[[#This Row],[Código]]),"",SUM(Ventas[[#This Row],[Monto]],I7454))</f>
        <v/>
      </c>
    </row>
    <row r="7456" spans="3:9" x14ac:dyDescent="0.25">
      <c r="C7456" t="str">
        <f>IF(ISBLANK(Ventas[[#This Row],[Código]]),"",VLOOKUP(Ventas[[#This Row],[Código]],Productos[],2,FALSE))</f>
        <v/>
      </c>
      <c r="D7456" t="str">
        <f>IF(ISBLANK(Ventas[[#This Row],[Código]]),"",VLOOKUP(Ventas[[#This Row],[Código]],Productos[],3,FALSE))</f>
        <v/>
      </c>
      <c r="E7456" s="22"/>
      <c r="F7456" s="1" t="str">
        <f>IF(ISBLANK(Ventas[[#This Row],[Código]]),"",VLOOKUP(Ventas[[#This Row],[Código]],Productos[],4,FALSE))</f>
        <v/>
      </c>
      <c r="G7456" s="1" t="str">
        <f>IF(ISBLANK(Ventas[[#This Row],[Código]]),"",VLOOKUP(Ventas[[#This Row],[Código]],Productos[],5,FALSE))</f>
        <v/>
      </c>
      <c r="H7456" s="23" t="str">
        <f>IF(ISBLANK(Ventas[[#This Row],[Código]]),"",Ventas[[#This Row],[Precio Unitario]]*Ventas[[#This Row],[Cantidad]])</f>
        <v/>
      </c>
      <c r="I7456" s="1" t="str">
        <f>IF(ISBLANK(Ventas[[#This Row],[Código]]),"",SUM(Ventas[[#This Row],[Monto]],I7455))</f>
        <v/>
      </c>
    </row>
    <row r="7457" spans="3:9" x14ac:dyDescent="0.25">
      <c r="C7457" t="str">
        <f>IF(ISBLANK(Ventas[[#This Row],[Código]]),"",VLOOKUP(Ventas[[#This Row],[Código]],Productos[],2,FALSE))</f>
        <v/>
      </c>
      <c r="D7457" t="str">
        <f>IF(ISBLANK(Ventas[[#This Row],[Código]]),"",VLOOKUP(Ventas[[#This Row],[Código]],Productos[],3,FALSE))</f>
        <v/>
      </c>
      <c r="E7457" s="22"/>
      <c r="F7457" s="1" t="str">
        <f>IF(ISBLANK(Ventas[[#This Row],[Código]]),"",VLOOKUP(Ventas[[#This Row],[Código]],Productos[],4,FALSE))</f>
        <v/>
      </c>
      <c r="G7457" s="1" t="str">
        <f>IF(ISBLANK(Ventas[[#This Row],[Código]]),"",VLOOKUP(Ventas[[#This Row],[Código]],Productos[],5,FALSE))</f>
        <v/>
      </c>
      <c r="H7457" s="23" t="str">
        <f>IF(ISBLANK(Ventas[[#This Row],[Código]]),"",Ventas[[#This Row],[Precio Unitario]]*Ventas[[#This Row],[Cantidad]])</f>
        <v/>
      </c>
      <c r="I7457" s="1" t="str">
        <f>IF(ISBLANK(Ventas[[#This Row],[Código]]),"",SUM(Ventas[[#This Row],[Monto]],I7456))</f>
        <v/>
      </c>
    </row>
    <row r="7458" spans="3:9" x14ac:dyDescent="0.25">
      <c r="C7458" t="str">
        <f>IF(ISBLANK(Ventas[[#This Row],[Código]]),"",VLOOKUP(Ventas[[#This Row],[Código]],Productos[],2,FALSE))</f>
        <v/>
      </c>
      <c r="D7458" t="str">
        <f>IF(ISBLANK(Ventas[[#This Row],[Código]]),"",VLOOKUP(Ventas[[#This Row],[Código]],Productos[],3,FALSE))</f>
        <v/>
      </c>
      <c r="E7458" s="22"/>
      <c r="F7458" s="1" t="str">
        <f>IF(ISBLANK(Ventas[[#This Row],[Código]]),"",VLOOKUP(Ventas[[#This Row],[Código]],Productos[],4,FALSE))</f>
        <v/>
      </c>
      <c r="G7458" s="1" t="str">
        <f>IF(ISBLANK(Ventas[[#This Row],[Código]]),"",VLOOKUP(Ventas[[#This Row],[Código]],Productos[],5,FALSE))</f>
        <v/>
      </c>
      <c r="H7458" s="23" t="str">
        <f>IF(ISBLANK(Ventas[[#This Row],[Código]]),"",Ventas[[#This Row],[Precio Unitario]]*Ventas[[#This Row],[Cantidad]])</f>
        <v/>
      </c>
      <c r="I7458" s="1" t="str">
        <f>IF(ISBLANK(Ventas[[#This Row],[Código]]),"",SUM(Ventas[[#This Row],[Monto]],I7457))</f>
        <v/>
      </c>
    </row>
    <row r="7459" spans="3:9" x14ac:dyDescent="0.25">
      <c r="C7459" t="str">
        <f>IF(ISBLANK(Ventas[[#This Row],[Código]]),"",VLOOKUP(Ventas[[#This Row],[Código]],Productos[],2,FALSE))</f>
        <v/>
      </c>
      <c r="D7459" t="str">
        <f>IF(ISBLANK(Ventas[[#This Row],[Código]]),"",VLOOKUP(Ventas[[#This Row],[Código]],Productos[],3,FALSE))</f>
        <v/>
      </c>
      <c r="E7459" s="22"/>
      <c r="F7459" s="1" t="str">
        <f>IF(ISBLANK(Ventas[[#This Row],[Código]]),"",VLOOKUP(Ventas[[#This Row],[Código]],Productos[],4,FALSE))</f>
        <v/>
      </c>
      <c r="G7459" s="1" t="str">
        <f>IF(ISBLANK(Ventas[[#This Row],[Código]]),"",VLOOKUP(Ventas[[#This Row],[Código]],Productos[],5,FALSE))</f>
        <v/>
      </c>
      <c r="H7459" s="23" t="str">
        <f>IF(ISBLANK(Ventas[[#This Row],[Código]]),"",Ventas[[#This Row],[Precio Unitario]]*Ventas[[#This Row],[Cantidad]])</f>
        <v/>
      </c>
      <c r="I7459" s="1" t="str">
        <f>IF(ISBLANK(Ventas[[#This Row],[Código]]),"",SUM(Ventas[[#This Row],[Monto]],I7458))</f>
        <v/>
      </c>
    </row>
    <row r="7460" spans="3:9" x14ac:dyDescent="0.25">
      <c r="C7460" t="str">
        <f>IF(ISBLANK(Ventas[[#This Row],[Código]]),"",VLOOKUP(Ventas[[#This Row],[Código]],Productos[],2,FALSE))</f>
        <v/>
      </c>
      <c r="D7460" t="str">
        <f>IF(ISBLANK(Ventas[[#This Row],[Código]]),"",VLOOKUP(Ventas[[#This Row],[Código]],Productos[],3,FALSE))</f>
        <v/>
      </c>
      <c r="E7460" s="22"/>
      <c r="F7460" s="1" t="str">
        <f>IF(ISBLANK(Ventas[[#This Row],[Código]]),"",VLOOKUP(Ventas[[#This Row],[Código]],Productos[],4,FALSE))</f>
        <v/>
      </c>
      <c r="G7460" s="1" t="str">
        <f>IF(ISBLANK(Ventas[[#This Row],[Código]]),"",VLOOKUP(Ventas[[#This Row],[Código]],Productos[],5,FALSE))</f>
        <v/>
      </c>
      <c r="H7460" s="23" t="str">
        <f>IF(ISBLANK(Ventas[[#This Row],[Código]]),"",Ventas[[#This Row],[Precio Unitario]]*Ventas[[#This Row],[Cantidad]])</f>
        <v/>
      </c>
      <c r="I7460" s="1" t="str">
        <f>IF(ISBLANK(Ventas[[#This Row],[Código]]),"",SUM(Ventas[[#This Row],[Monto]],I7459))</f>
        <v/>
      </c>
    </row>
    <row r="7461" spans="3:9" x14ac:dyDescent="0.25">
      <c r="C7461" t="str">
        <f>IF(ISBLANK(Ventas[[#This Row],[Código]]),"",VLOOKUP(Ventas[[#This Row],[Código]],Productos[],2,FALSE))</f>
        <v/>
      </c>
      <c r="D7461" t="str">
        <f>IF(ISBLANK(Ventas[[#This Row],[Código]]),"",VLOOKUP(Ventas[[#This Row],[Código]],Productos[],3,FALSE))</f>
        <v/>
      </c>
      <c r="E7461" s="22"/>
      <c r="F7461" s="1" t="str">
        <f>IF(ISBLANK(Ventas[[#This Row],[Código]]),"",VLOOKUP(Ventas[[#This Row],[Código]],Productos[],4,FALSE))</f>
        <v/>
      </c>
      <c r="G7461" s="1" t="str">
        <f>IF(ISBLANK(Ventas[[#This Row],[Código]]),"",VLOOKUP(Ventas[[#This Row],[Código]],Productos[],5,FALSE))</f>
        <v/>
      </c>
      <c r="H7461" s="23" t="str">
        <f>IF(ISBLANK(Ventas[[#This Row],[Código]]),"",Ventas[[#This Row],[Precio Unitario]]*Ventas[[#This Row],[Cantidad]])</f>
        <v/>
      </c>
      <c r="I7461" s="1" t="str">
        <f>IF(ISBLANK(Ventas[[#This Row],[Código]]),"",SUM(Ventas[[#This Row],[Monto]],I7460))</f>
        <v/>
      </c>
    </row>
    <row r="7462" spans="3:9" x14ac:dyDescent="0.25">
      <c r="C7462" t="str">
        <f>IF(ISBLANK(Ventas[[#This Row],[Código]]),"",VLOOKUP(Ventas[[#This Row],[Código]],Productos[],2,FALSE))</f>
        <v/>
      </c>
      <c r="D7462" t="str">
        <f>IF(ISBLANK(Ventas[[#This Row],[Código]]),"",VLOOKUP(Ventas[[#This Row],[Código]],Productos[],3,FALSE))</f>
        <v/>
      </c>
      <c r="E7462" s="22"/>
      <c r="F7462" s="1" t="str">
        <f>IF(ISBLANK(Ventas[[#This Row],[Código]]),"",VLOOKUP(Ventas[[#This Row],[Código]],Productos[],4,FALSE))</f>
        <v/>
      </c>
      <c r="G7462" s="1" t="str">
        <f>IF(ISBLANK(Ventas[[#This Row],[Código]]),"",VLOOKUP(Ventas[[#This Row],[Código]],Productos[],5,FALSE))</f>
        <v/>
      </c>
      <c r="H7462" s="23" t="str">
        <f>IF(ISBLANK(Ventas[[#This Row],[Código]]),"",Ventas[[#This Row],[Precio Unitario]]*Ventas[[#This Row],[Cantidad]])</f>
        <v/>
      </c>
      <c r="I7462" s="1" t="str">
        <f>IF(ISBLANK(Ventas[[#This Row],[Código]]),"",SUM(Ventas[[#This Row],[Monto]],I7461))</f>
        <v/>
      </c>
    </row>
    <row r="7463" spans="3:9" x14ac:dyDescent="0.25">
      <c r="C7463" t="str">
        <f>IF(ISBLANK(Ventas[[#This Row],[Código]]),"",VLOOKUP(Ventas[[#This Row],[Código]],Productos[],2,FALSE))</f>
        <v/>
      </c>
      <c r="D7463" t="str">
        <f>IF(ISBLANK(Ventas[[#This Row],[Código]]),"",VLOOKUP(Ventas[[#This Row],[Código]],Productos[],3,FALSE))</f>
        <v/>
      </c>
      <c r="E7463" s="22"/>
      <c r="F7463" s="1" t="str">
        <f>IF(ISBLANK(Ventas[[#This Row],[Código]]),"",VLOOKUP(Ventas[[#This Row],[Código]],Productos[],4,FALSE))</f>
        <v/>
      </c>
      <c r="G7463" s="1" t="str">
        <f>IF(ISBLANK(Ventas[[#This Row],[Código]]),"",VLOOKUP(Ventas[[#This Row],[Código]],Productos[],5,FALSE))</f>
        <v/>
      </c>
      <c r="H7463" s="23" t="str">
        <f>IF(ISBLANK(Ventas[[#This Row],[Código]]),"",Ventas[[#This Row],[Precio Unitario]]*Ventas[[#This Row],[Cantidad]])</f>
        <v/>
      </c>
      <c r="I7463" s="1" t="str">
        <f>IF(ISBLANK(Ventas[[#This Row],[Código]]),"",SUM(Ventas[[#This Row],[Monto]],I7462))</f>
        <v/>
      </c>
    </row>
    <row r="7464" spans="3:9" x14ac:dyDescent="0.25">
      <c r="C7464" t="str">
        <f>IF(ISBLANK(Ventas[[#This Row],[Código]]),"",VLOOKUP(Ventas[[#This Row],[Código]],Productos[],2,FALSE))</f>
        <v/>
      </c>
      <c r="D7464" t="str">
        <f>IF(ISBLANK(Ventas[[#This Row],[Código]]),"",VLOOKUP(Ventas[[#This Row],[Código]],Productos[],3,FALSE))</f>
        <v/>
      </c>
      <c r="E7464" s="22"/>
      <c r="F7464" s="1" t="str">
        <f>IF(ISBLANK(Ventas[[#This Row],[Código]]),"",VLOOKUP(Ventas[[#This Row],[Código]],Productos[],4,FALSE))</f>
        <v/>
      </c>
      <c r="G7464" s="1" t="str">
        <f>IF(ISBLANK(Ventas[[#This Row],[Código]]),"",VLOOKUP(Ventas[[#This Row],[Código]],Productos[],5,FALSE))</f>
        <v/>
      </c>
      <c r="H7464" s="23" t="str">
        <f>IF(ISBLANK(Ventas[[#This Row],[Código]]),"",Ventas[[#This Row],[Precio Unitario]]*Ventas[[#This Row],[Cantidad]])</f>
        <v/>
      </c>
      <c r="I7464" s="1" t="str">
        <f>IF(ISBLANK(Ventas[[#This Row],[Código]]),"",SUM(Ventas[[#This Row],[Monto]],I7463))</f>
        <v/>
      </c>
    </row>
    <row r="7465" spans="3:9" x14ac:dyDescent="0.25">
      <c r="C7465" t="str">
        <f>IF(ISBLANK(Ventas[[#This Row],[Código]]),"",VLOOKUP(Ventas[[#This Row],[Código]],Productos[],2,FALSE))</f>
        <v/>
      </c>
      <c r="D7465" t="str">
        <f>IF(ISBLANK(Ventas[[#This Row],[Código]]),"",VLOOKUP(Ventas[[#This Row],[Código]],Productos[],3,FALSE))</f>
        <v/>
      </c>
      <c r="E7465" s="22"/>
      <c r="F7465" s="1" t="str">
        <f>IF(ISBLANK(Ventas[[#This Row],[Código]]),"",VLOOKUP(Ventas[[#This Row],[Código]],Productos[],4,FALSE))</f>
        <v/>
      </c>
      <c r="G7465" s="1" t="str">
        <f>IF(ISBLANK(Ventas[[#This Row],[Código]]),"",VLOOKUP(Ventas[[#This Row],[Código]],Productos[],5,FALSE))</f>
        <v/>
      </c>
      <c r="H7465" s="23" t="str">
        <f>IF(ISBLANK(Ventas[[#This Row],[Código]]),"",Ventas[[#This Row],[Precio Unitario]]*Ventas[[#This Row],[Cantidad]])</f>
        <v/>
      </c>
      <c r="I7465" s="1" t="str">
        <f>IF(ISBLANK(Ventas[[#This Row],[Código]]),"",SUM(Ventas[[#This Row],[Monto]],I7464))</f>
        <v/>
      </c>
    </row>
    <row r="7466" spans="3:9" x14ac:dyDescent="0.25">
      <c r="C7466" t="str">
        <f>IF(ISBLANK(Ventas[[#This Row],[Código]]),"",VLOOKUP(Ventas[[#This Row],[Código]],Productos[],2,FALSE))</f>
        <v/>
      </c>
      <c r="D7466" t="str">
        <f>IF(ISBLANK(Ventas[[#This Row],[Código]]),"",VLOOKUP(Ventas[[#This Row],[Código]],Productos[],3,FALSE))</f>
        <v/>
      </c>
      <c r="E7466" s="22"/>
      <c r="F7466" s="1" t="str">
        <f>IF(ISBLANK(Ventas[[#This Row],[Código]]),"",VLOOKUP(Ventas[[#This Row],[Código]],Productos[],4,FALSE))</f>
        <v/>
      </c>
      <c r="G7466" s="1" t="str">
        <f>IF(ISBLANK(Ventas[[#This Row],[Código]]),"",VLOOKUP(Ventas[[#This Row],[Código]],Productos[],5,FALSE))</f>
        <v/>
      </c>
      <c r="H7466" s="23" t="str">
        <f>IF(ISBLANK(Ventas[[#This Row],[Código]]),"",Ventas[[#This Row],[Precio Unitario]]*Ventas[[#This Row],[Cantidad]])</f>
        <v/>
      </c>
      <c r="I7466" s="1" t="str">
        <f>IF(ISBLANK(Ventas[[#This Row],[Código]]),"",SUM(Ventas[[#This Row],[Monto]],I7465))</f>
        <v/>
      </c>
    </row>
    <row r="7467" spans="3:9" x14ac:dyDescent="0.25">
      <c r="C7467" t="str">
        <f>IF(ISBLANK(Ventas[[#This Row],[Código]]),"",VLOOKUP(Ventas[[#This Row],[Código]],Productos[],2,FALSE))</f>
        <v/>
      </c>
      <c r="D7467" t="str">
        <f>IF(ISBLANK(Ventas[[#This Row],[Código]]),"",VLOOKUP(Ventas[[#This Row],[Código]],Productos[],3,FALSE))</f>
        <v/>
      </c>
      <c r="E7467" s="22"/>
      <c r="F7467" s="1" t="str">
        <f>IF(ISBLANK(Ventas[[#This Row],[Código]]),"",VLOOKUP(Ventas[[#This Row],[Código]],Productos[],4,FALSE))</f>
        <v/>
      </c>
      <c r="G7467" s="1" t="str">
        <f>IF(ISBLANK(Ventas[[#This Row],[Código]]),"",VLOOKUP(Ventas[[#This Row],[Código]],Productos[],5,FALSE))</f>
        <v/>
      </c>
      <c r="H7467" s="23" t="str">
        <f>IF(ISBLANK(Ventas[[#This Row],[Código]]),"",Ventas[[#This Row],[Precio Unitario]]*Ventas[[#This Row],[Cantidad]])</f>
        <v/>
      </c>
      <c r="I7467" s="1" t="str">
        <f>IF(ISBLANK(Ventas[[#This Row],[Código]]),"",SUM(Ventas[[#This Row],[Monto]],I7466))</f>
        <v/>
      </c>
    </row>
    <row r="7468" spans="3:9" x14ac:dyDescent="0.25">
      <c r="C7468" t="str">
        <f>IF(ISBLANK(Ventas[[#This Row],[Código]]),"",VLOOKUP(Ventas[[#This Row],[Código]],Productos[],2,FALSE))</f>
        <v/>
      </c>
      <c r="D7468" t="str">
        <f>IF(ISBLANK(Ventas[[#This Row],[Código]]),"",VLOOKUP(Ventas[[#This Row],[Código]],Productos[],3,FALSE))</f>
        <v/>
      </c>
      <c r="E7468" s="22"/>
      <c r="F7468" s="1" t="str">
        <f>IF(ISBLANK(Ventas[[#This Row],[Código]]),"",VLOOKUP(Ventas[[#This Row],[Código]],Productos[],4,FALSE))</f>
        <v/>
      </c>
      <c r="G7468" s="1" t="str">
        <f>IF(ISBLANK(Ventas[[#This Row],[Código]]),"",VLOOKUP(Ventas[[#This Row],[Código]],Productos[],5,FALSE))</f>
        <v/>
      </c>
      <c r="H7468" s="23" t="str">
        <f>IF(ISBLANK(Ventas[[#This Row],[Código]]),"",Ventas[[#This Row],[Precio Unitario]]*Ventas[[#This Row],[Cantidad]])</f>
        <v/>
      </c>
      <c r="I7468" s="1" t="str">
        <f>IF(ISBLANK(Ventas[[#This Row],[Código]]),"",SUM(Ventas[[#This Row],[Monto]],I7467))</f>
        <v/>
      </c>
    </row>
    <row r="7469" spans="3:9" x14ac:dyDescent="0.25">
      <c r="C7469" t="str">
        <f>IF(ISBLANK(Ventas[[#This Row],[Código]]),"",VLOOKUP(Ventas[[#This Row],[Código]],Productos[],2,FALSE))</f>
        <v/>
      </c>
      <c r="D7469" t="str">
        <f>IF(ISBLANK(Ventas[[#This Row],[Código]]),"",VLOOKUP(Ventas[[#This Row],[Código]],Productos[],3,FALSE))</f>
        <v/>
      </c>
      <c r="E7469" s="22"/>
      <c r="F7469" s="1" t="str">
        <f>IF(ISBLANK(Ventas[[#This Row],[Código]]),"",VLOOKUP(Ventas[[#This Row],[Código]],Productos[],4,FALSE))</f>
        <v/>
      </c>
      <c r="G7469" s="1" t="str">
        <f>IF(ISBLANK(Ventas[[#This Row],[Código]]),"",VLOOKUP(Ventas[[#This Row],[Código]],Productos[],5,FALSE))</f>
        <v/>
      </c>
      <c r="H7469" s="23" t="str">
        <f>IF(ISBLANK(Ventas[[#This Row],[Código]]),"",Ventas[[#This Row],[Precio Unitario]]*Ventas[[#This Row],[Cantidad]])</f>
        <v/>
      </c>
      <c r="I7469" s="1" t="str">
        <f>IF(ISBLANK(Ventas[[#This Row],[Código]]),"",SUM(Ventas[[#This Row],[Monto]],I7468))</f>
        <v/>
      </c>
    </row>
    <row r="7470" spans="3:9" x14ac:dyDescent="0.25">
      <c r="C7470" t="str">
        <f>IF(ISBLANK(Ventas[[#This Row],[Código]]),"",VLOOKUP(Ventas[[#This Row],[Código]],Productos[],2,FALSE))</f>
        <v/>
      </c>
      <c r="D7470" t="str">
        <f>IF(ISBLANK(Ventas[[#This Row],[Código]]),"",VLOOKUP(Ventas[[#This Row],[Código]],Productos[],3,FALSE))</f>
        <v/>
      </c>
      <c r="E7470" s="22"/>
      <c r="F7470" s="1" t="str">
        <f>IF(ISBLANK(Ventas[[#This Row],[Código]]),"",VLOOKUP(Ventas[[#This Row],[Código]],Productos[],4,FALSE))</f>
        <v/>
      </c>
      <c r="G7470" s="1" t="str">
        <f>IF(ISBLANK(Ventas[[#This Row],[Código]]),"",VLOOKUP(Ventas[[#This Row],[Código]],Productos[],5,FALSE))</f>
        <v/>
      </c>
      <c r="H7470" s="23" t="str">
        <f>IF(ISBLANK(Ventas[[#This Row],[Código]]),"",Ventas[[#This Row],[Precio Unitario]]*Ventas[[#This Row],[Cantidad]])</f>
        <v/>
      </c>
      <c r="I7470" s="1" t="str">
        <f>IF(ISBLANK(Ventas[[#This Row],[Código]]),"",SUM(Ventas[[#This Row],[Monto]],I7469))</f>
        <v/>
      </c>
    </row>
    <row r="7471" spans="3:9" x14ac:dyDescent="0.25">
      <c r="C7471" t="str">
        <f>IF(ISBLANK(Ventas[[#This Row],[Código]]),"",VLOOKUP(Ventas[[#This Row],[Código]],Productos[],2,FALSE))</f>
        <v/>
      </c>
      <c r="D7471" t="str">
        <f>IF(ISBLANK(Ventas[[#This Row],[Código]]),"",VLOOKUP(Ventas[[#This Row],[Código]],Productos[],3,FALSE))</f>
        <v/>
      </c>
      <c r="E7471" s="22"/>
      <c r="F7471" s="1" t="str">
        <f>IF(ISBLANK(Ventas[[#This Row],[Código]]),"",VLOOKUP(Ventas[[#This Row],[Código]],Productos[],4,FALSE))</f>
        <v/>
      </c>
      <c r="G7471" s="1" t="str">
        <f>IF(ISBLANK(Ventas[[#This Row],[Código]]),"",VLOOKUP(Ventas[[#This Row],[Código]],Productos[],5,FALSE))</f>
        <v/>
      </c>
      <c r="H7471" s="23" t="str">
        <f>IF(ISBLANK(Ventas[[#This Row],[Código]]),"",Ventas[[#This Row],[Precio Unitario]]*Ventas[[#This Row],[Cantidad]])</f>
        <v/>
      </c>
      <c r="I7471" s="1" t="str">
        <f>IF(ISBLANK(Ventas[[#This Row],[Código]]),"",SUM(Ventas[[#This Row],[Monto]],I7470))</f>
        <v/>
      </c>
    </row>
    <row r="7472" spans="3:9" x14ac:dyDescent="0.25">
      <c r="C7472" t="str">
        <f>IF(ISBLANK(Ventas[[#This Row],[Código]]),"",VLOOKUP(Ventas[[#This Row],[Código]],Productos[],2,FALSE))</f>
        <v/>
      </c>
      <c r="D7472" t="str">
        <f>IF(ISBLANK(Ventas[[#This Row],[Código]]),"",VLOOKUP(Ventas[[#This Row],[Código]],Productos[],3,FALSE))</f>
        <v/>
      </c>
      <c r="E7472" s="22"/>
      <c r="F7472" s="1" t="str">
        <f>IF(ISBLANK(Ventas[[#This Row],[Código]]),"",VLOOKUP(Ventas[[#This Row],[Código]],Productos[],4,FALSE))</f>
        <v/>
      </c>
      <c r="G7472" s="1" t="str">
        <f>IF(ISBLANK(Ventas[[#This Row],[Código]]),"",VLOOKUP(Ventas[[#This Row],[Código]],Productos[],5,FALSE))</f>
        <v/>
      </c>
      <c r="H7472" s="23" t="str">
        <f>IF(ISBLANK(Ventas[[#This Row],[Código]]),"",Ventas[[#This Row],[Precio Unitario]]*Ventas[[#This Row],[Cantidad]])</f>
        <v/>
      </c>
      <c r="I7472" s="1" t="str">
        <f>IF(ISBLANK(Ventas[[#This Row],[Código]]),"",SUM(Ventas[[#This Row],[Monto]],I7471))</f>
        <v/>
      </c>
    </row>
    <row r="7473" spans="3:9" x14ac:dyDescent="0.25">
      <c r="C7473" t="str">
        <f>IF(ISBLANK(Ventas[[#This Row],[Código]]),"",VLOOKUP(Ventas[[#This Row],[Código]],Productos[],2,FALSE))</f>
        <v/>
      </c>
      <c r="D7473" t="str">
        <f>IF(ISBLANK(Ventas[[#This Row],[Código]]),"",VLOOKUP(Ventas[[#This Row],[Código]],Productos[],3,FALSE))</f>
        <v/>
      </c>
      <c r="E7473" s="22"/>
      <c r="F7473" s="1" t="str">
        <f>IF(ISBLANK(Ventas[[#This Row],[Código]]),"",VLOOKUP(Ventas[[#This Row],[Código]],Productos[],4,FALSE))</f>
        <v/>
      </c>
      <c r="G7473" s="1" t="str">
        <f>IF(ISBLANK(Ventas[[#This Row],[Código]]),"",VLOOKUP(Ventas[[#This Row],[Código]],Productos[],5,FALSE))</f>
        <v/>
      </c>
      <c r="H7473" s="23" t="str">
        <f>IF(ISBLANK(Ventas[[#This Row],[Código]]),"",Ventas[[#This Row],[Precio Unitario]]*Ventas[[#This Row],[Cantidad]])</f>
        <v/>
      </c>
      <c r="I7473" s="1" t="str">
        <f>IF(ISBLANK(Ventas[[#This Row],[Código]]),"",SUM(Ventas[[#This Row],[Monto]],I7472))</f>
        <v/>
      </c>
    </row>
    <row r="7474" spans="3:9" x14ac:dyDescent="0.25">
      <c r="C7474" t="str">
        <f>IF(ISBLANK(Ventas[[#This Row],[Código]]),"",VLOOKUP(Ventas[[#This Row],[Código]],Productos[],2,FALSE))</f>
        <v/>
      </c>
      <c r="D7474" t="str">
        <f>IF(ISBLANK(Ventas[[#This Row],[Código]]),"",VLOOKUP(Ventas[[#This Row],[Código]],Productos[],3,FALSE))</f>
        <v/>
      </c>
      <c r="E7474" s="22"/>
      <c r="F7474" s="1" t="str">
        <f>IF(ISBLANK(Ventas[[#This Row],[Código]]),"",VLOOKUP(Ventas[[#This Row],[Código]],Productos[],4,FALSE))</f>
        <v/>
      </c>
      <c r="G7474" s="1" t="str">
        <f>IF(ISBLANK(Ventas[[#This Row],[Código]]),"",VLOOKUP(Ventas[[#This Row],[Código]],Productos[],5,FALSE))</f>
        <v/>
      </c>
      <c r="H7474" s="23" t="str">
        <f>IF(ISBLANK(Ventas[[#This Row],[Código]]),"",Ventas[[#This Row],[Precio Unitario]]*Ventas[[#This Row],[Cantidad]])</f>
        <v/>
      </c>
      <c r="I7474" s="1" t="str">
        <f>IF(ISBLANK(Ventas[[#This Row],[Código]]),"",SUM(Ventas[[#This Row],[Monto]],I7473))</f>
        <v/>
      </c>
    </row>
    <row r="7475" spans="3:9" x14ac:dyDescent="0.25">
      <c r="C7475" t="str">
        <f>IF(ISBLANK(Ventas[[#This Row],[Código]]),"",VLOOKUP(Ventas[[#This Row],[Código]],Productos[],2,FALSE))</f>
        <v/>
      </c>
      <c r="D7475" t="str">
        <f>IF(ISBLANK(Ventas[[#This Row],[Código]]),"",VLOOKUP(Ventas[[#This Row],[Código]],Productos[],3,FALSE))</f>
        <v/>
      </c>
      <c r="E7475" s="22"/>
      <c r="F7475" s="1" t="str">
        <f>IF(ISBLANK(Ventas[[#This Row],[Código]]),"",VLOOKUP(Ventas[[#This Row],[Código]],Productos[],4,FALSE))</f>
        <v/>
      </c>
      <c r="G7475" s="1" t="str">
        <f>IF(ISBLANK(Ventas[[#This Row],[Código]]),"",VLOOKUP(Ventas[[#This Row],[Código]],Productos[],5,FALSE))</f>
        <v/>
      </c>
      <c r="H7475" s="23" t="str">
        <f>IF(ISBLANK(Ventas[[#This Row],[Código]]),"",Ventas[[#This Row],[Precio Unitario]]*Ventas[[#This Row],[Cantidad]])</f>
        <v/>
      </c>
      <c r="I7475" s="1" t="str">
        <f>IF(ISBLANK(Ventas[[#This Row],[Código]]),"",SUM(Ventas[[#This Row],[Monto]],I7474))</f>
        <v/>
      </c>
    </row>
    <row r="7476" spans="3:9" x14ac:dyDescent="0.25">
      <c r="C7476" t="str">
        <f>IF(ISBLANK(Ventas[[#This Row],[Código]]),"",VLOOKUP(Ventas[[#This Row],[Código]],Productos[],2,FALSE))</f>
        <v/>
      </c>
      <c r="D7476" t="str">
        <f>IF(ISBLANK(Ventas[[#This Row],[Código]]),"",VLOOKUP(Ventas[[#This Row],[Código]],Productos[],3,FALSE))</f>
        <v/>
      </c>
      <c r="E7476" s="22"/>
      <c r="F7476" s="1" t="str">
        <f>IF(ISBLANK(Ventas[[#This Row],[Código]]),"",VLOOKUP(Ventas[[#This Row],[Código]],Productos[],4,FALSE))</f>
        <v/>
      </c>
      <c r="G7476" s="1" t="str">
        <f>IF(ISBLANK(Ventas[[#This Row],[Código]]),"",VLOOKUP(Ventas[[#This Row],[Código]],Productos[],5,FALSE))</f>
        <v/>
      </c>
      <c r="H7476" s="23" t="str">
        <f>IF(ISBLANK(Ventas[[#This Row],[Código]]),"",Ventas[[#This Row],[Precio Unitario]]*Ventas[[#This Row],[Cantidad]])</f>
        <v/>
      </c>
      <c r="I7476" s="1" t="str">
        <f>IF(ISBLANK(Ventas[[#This Row],[Código]]),"",SUM(Ventas[[#This Row],[Monto]],I7475))</f>
        <v/>
      </c>
    </row>
    <row r="7477" spans="3:9" x14ac:dyDescent="0.25">
      <c r="C7477" t="str">
        <f>IF(ISBLANK(Ventas[[#This Row],[Código]]),"",VLOOKUP(Ventas[[#This Row],[Código]],Productos[],2,FALSE))</f>
        <v/>
      </c>
      <c r="D7477" t="str">
        <f>IF(ISBLANK(Ventas[[#This Row],[Código]]),"",VLOOKUP(Ventas[[#This Row],[Código]],Productos[],3,FALSE))</f>
        <v/>
      </c>
      <c r="E7477" s="22"/>
      <c r="F7477" s="1" t="str">
        <f>IF(ISBLANK(Ventas[[#This Row],[Código]]),"",VLOOKUP(Ventas[[#This Row],[Código]],Productos[],4,FALSE))</f>
        <v/>
      </c>
      <c r="G7477" s="1" t="str">
        <f>IF(ISBLANK(Ventas[[#This Row],[Código]]),"",VLOOKUP(Ventas[[#This Row],[Código]],Productos[],5,FALSE))</f>
        <v/>
      </c>
      <c r="H7477" s="23" t="str">
        <f>IF(ISBLANK(Ventas[[#This Row],[Código]]),"",Ventas[[#This Row],[Precio Unitario]]*Ventas[[#This Row],[Cantidad]])</f>
        <v/>
      </c>
      <c r="I7477" s="1" t="str">
        <f>IF(ISBLANK(Ventas[[#This Row],[Código]]),"",SUM(Ventas[[#This Row],[Monto]],I7476))</f>
        <v/>
      </c>
    </row>
    <row r="7478" spans="3:9" x14ac:dyDescent="0.25">
      <c r="C7478" t="str">
        <f>IF(ISBLANK(Ventas[[#This Row],[Código]]),"",VLOOKUP(Ventas[[#This Row],[Código]],Productos[],2,FALSE))</f>
        <v/>
      </c>
      <c r="D7478" t="str">
        <f>IF(ISBLANK(Ventas[[#This Row],[Código]]),"",VLOOKUP(Ventas[[#This Row],[Código]],Productos[],3,FALSE))</f>
        <v/>
      </c>
      <c r="E7478" s="22"/>
      <c r="F7478" s="1" t="str">
        <f>IF(ISBLANK(Ventas[[#This Row],[Código]]),"",VLOOKUP(Ventas[[#This Row],[Código]],Productos[],4,FALSE))</f>
        <v/>
      </c>
      <c r="G7478" s="1" t="str">
        <f>IF(ISBLANK(Ventas[[#This Row],[Código]]),"",VLOOKUP(Ventas[[#This Row],[Código]],Productos[],5,FALSE))</f>
        <v/>
      </c>
      <c r="H7478" s="23" t="str">
        <f>IF(ISBLANK(Ventas[[#This Row],[Código]]),"",Ventas[[#This Row],[Precio Unitario]]*Ventas[[#This Row],[Cantidad]])</f>
        <v/>
      </c>
      <c r="I7478" s="1" t="str">
        <f>IF(ISBLANK(Ventas[[#This Row],[Código]]),"",SUM(Ventas[[#This Row],[Monto]],I7477))</f>
        <v/>
      </c>
    </row>
    <row r="7479" spans="3:9" x14ac:dyDescent="0.25">
      <c r="C7479" t="str">
        <f>IF(ISBLANK(Ventas[[#This Row],[Código]]),"",VLOOKUP(Ventas[[#This Row],[Código]],Productos[],2,FALSE))</f>
        <v/>
      </c>
      <c r="D7479" t="str">
        <f>IF(ISBLANK(Ventas[[#This Row],[Código]]),"",VLOOKUP(Ventas[[#This Row],[Código]],Productos[],3,FALSE))</f>
        <v/>
      </c>
      <c r="E7479" s="22"/>
      <c r="F7479" s="1" t="str">
        <f>IF(ISBLANK(Ventas[[#This Row],[Código]]),"",VLOOKUP(Ventas[[#This Row],[Código]],Productos[],4,FALSE))</f>
        <v/>
      </c>
      <c r="G7479" s="1" t="str">
        <f>IF(ISBLANK(Ventas[[#This Row],[Código]]),"",VLOOKUP(Ventas[[#This Row],[Código]],Productos[],5,FALSE))</f>
        <v/>
      </c>
      <c r="H7479" s="23" t="str">
        <f>IF(ISBLANK(Ventas[[#This Row],[Código]]),"",Ventas[[#This Row],[Precio Unitario]]*Ventas[[#This Row],[Cantidad]])</f>
        <v/>
      </c>
      <c r="I7479" s="1" t="str">
        <f>IF(ISBLANK(Ventas[[#This Row],[Código]]),"",SUM(Ventas[[#This Row],[Monto]],I7478))</f>
        <v/>
      </c>
    </row>
    <row r="7480" spans="3:9" x14ac:dyDescent="0.25">
      <c r="C7480" t="str">
        <f>IF(ISBLANK(Ventas[[#This Row],[Código]]),"",VLOOKUP(Ventas[[#This Row],[Código]],Productos[],2,FALSE))</f>
        <v/>
      </c>
      <c r="D7480" t="str">
        <f>IF(ISBLANK(Ventas[[#This Row],[Código]]),"",VLOOKUP(Ventas[[#This Row],[Código]],Productos[],3,FALSE))</f>
        <v/>
      </c>
      <c r="E7480" s="22"/>
      <c r="F7480" s="1" t="str">
        <f>IF(ISBLANK(Ventas[[#This Row],[Código]]),"",VLOOKUP(Ventas[[#This Row],[Código]],Productos[],4,FALSE))</f>
        <v/>
      </c>
      <c r="G7480" s="1" t="str">
        <f>IF(ISBLANK(Ventas[[#This Row],[Código]]),"",VLOOKUP(Ventas[[#This Row],[Código]],Productos[],5,FALSE))</f>
        <v/>
      </c>
      <c r="H7480" s="23" t="str">
        <f>IF(ISBLANK(Ventas[[#This Row],[Código]]),"",Ventas[[#This Row],[Precio Unitario]]*Ventas[[#This Row],[Cantidad]])</f>
        <v/>
      </c>
      <c r="I7480" s="1" t="str">
        <f>IF(ISBLANK(Ventas[[#This Row],[Código]]),"",SUM(Ventas[[#This Row],[Monto]],I7479))</f>
        <v/>
      </c>
    </row>
    <row r="7481" spans="3:9" x14ac:dyDescent="0.25">
      <c r="C7481" t="str">
        <f>IF(ISBLANK(Ventas[[#This Row],[Código]]),"",VLOOKUP(Ventas[[#This Row],[Código]],Productos[],2,FALSE))</f>
        <v/>
      </c>
      <c r="D7481" t="str">
        <f>IF(ISBLANK(Ventas[[#This Row],[Código]]),"",VLOOKUP(Ventas[[#This Row],[Código]],Productos[],3,FALSE))</f>
        <v/>
      </c>
      <c r="E7481" s="22"/>
      <c r="F7481" s="1" t="str">
        <f>IF(ISBLANK(Ventas[[#This Row],[Código]]),"",VLOOKUP(Ventas[[#This Row],[Código]],Productos[],4,FALSE))</f>
        <v/>
      </c>
      <c r="G7481" s="1" t="str">
        <f>IF(ISBLANK(Ventas[[#This Row],[Código]]),"",VLOOKUP(Ventas[[#This Row],[Código]],Productos[],5,FALSE))</f>
        <v/>
      </c>
      <c r="H7481" s="23" t="str">
        <f>IF(ISBLANK(Ventas[[#This Row],[Código]]),"",Ventas[[#This Row],[Precio Unitario]]*Ventas[[#This Row],[Cantidad]])</f>
        <v/>
      </c>
      <c r="I7481" s="1" t="str">
        <f>IF(ISBLANK(Ventas[[#This Row],[Código]]),"",SUM(Ventas[[#This Row],[Monto]],I7480))</f>
        <v/>
      </c>
    </row>
    <row r="7482" spans="3:9" x14ac:dyDescent="0.25">
      <c r="C7482" t="str">
        <f>IF(ISBLANK(Ventas[[#This Row],[Código]]),"",VLOOKUP(Ventas[[#This Row],[Código]],Productos[],2,FALSE))</f>
        <v/>
      </c>
      <c r="D7482" t="str">
        <f>IF(ISBLANK(Ventas[[#This Row],[Código]]),"",VLOOKUP(Ventas[[#This Row],[Código]],Productos[],3,FALSE))</f>
        <v/>
      </c>
      <c r="E7482" s="22"/>
      <c r="F7482" s="1" t="str">
        <f>IF(ISBLANK(Ventas[[#This Row],[Código]]),"",VLOOKUP(Ventas[[#This Row],[Código]],Productos[],4,FALSE))</f>
        <v/>
      </c>
      <c r="G7482" s="1" t="str">
        <f>IF(ISBLANK(Ventas[[#This Row],[Código]]),"",VLOOKUP(Ventas[[#This Row],[Código]],Productos[],5,FALSE))</f>
        <v/>
      </c>
      <c r="H7482" s="23" t="str">
        <f>IF(ISBLANK(Ventas[[#This Row],[Código]]),"",Ventas[[#This Row],[Precio Unitario]]*Ventas[[#This Row],[Cantidad]])</f>
        <v/>
      </c>
      <c r="I7482" s="1" t="str">
        <f>IF(ISBLANK(Ventas[[#This Row],[Código]]),"",SUM(Ventas[[#This Row],[Monto]],I7481))</f>
        <v/>
      </c>
    </row>
    <row r="7483" spans="3:9" x14ac:dyDescent="0.25">
      <c r="C7483" t="str">
        <f>IF(ISBLANK(Ventas[[#This Row],[Código]]),"",VLOOKUP(Ventas[[#This Row],[Código]],Productos[],2,FALSE))</f>
        <v/>
      </c>
      <c r="D7483" t="str">
        <f>IF(ISBLANK(Ventas[[#This Row],[Código]]),"",VLOOKUP(Ventas[[#This Row],[Código]],Productos[],3,FALSE))</f>
        <v/>
      </c>
      <c r="E7483" s="22"/>
      <c r="F7483" s="1" t="str">
        <f>IF(ISBLANK(Ventas[[#This Row],[Código]]),"",VLOOKUP(Ventas[[#This Row],[Código]],Productos[],4,FALSE))</f>
        <v/>
      </c>
      <c r="G7483" s="1" t="str">
        <f>IF(ISBLANK(Ventas[[#This Row],[Código]]),"",VLOOKUP(Ventas[[#This Row],[Código]],Productos[],5,FALSE))</f>
        <v/>
      </c>
      <c r="H7483" s="23" t="str">
        <f>IF(ISBLANK(Ventas[[#This Row],[Código]]),"",Ventas[[#This Row],[Precio Unitario]]*Ventas[[#This Row],[Cantidad]])</f>
        <v/>
      </c>
      <c r="I7483" s="1" t="str">
        <f>IF(ISBLANK(Ventas[[#This Row],[Código]]),"",SUM(Ventas[[#This Row],[Monto]],I7482))</f>
        <v/>
      </c>
    </row>
    <row r="7484" spans="3:9" x14ac:dyDescent="0.25">
      <c r="C7484" t="str">
        <f>IF(ISBLANK(Ventas[[#This Row],[Código]]),"",VLOOKUP(Ventas[[#This Row],[Código]],Productos[],2,FALSE))</f>
        <v/>
      </c>
      <c r="D7484" t="str">
        <f>IF(ISBLANK(Ventas[[#This Row],[Código]]),"",VLOOKUP(Ventas[[#This Row],[Código]],Productos[],3,FALSE))</f>
        <v/>
      </c>
      <c r="E7484" s="22"/>
      <c r="F7484" s="1" t="str">
        <f>IF(ISBLANK(Ventas[[#This Row],[Código]]),"",VLOOKUP(Ventas[[#This Row],[Código]],Productos[],4,FALSE))</f>
        <v/>
      </c>
      <c r="G7484" s="1" t="str">
        <f>IF(ISBLANK(Ventas[[#This Row],[Código]]),"",VLOOKUP(Ventas[[#This Row],[Código]],Productos[],5,FALSE))</f>
        <v/>
      </c>
      <c r="H7484" s="23" t="str">
        <f>IF(ISBLANK(Ventas[[#This Row],[Código]]),"",Ventas[[#This Row],[Precio Unitario]]*Ventas[[#This Row],[Cantidad]])</f>
        <v/>
      </c>
      <c r="I7484" s="1" t="str">
        <f>IF(ISBLANK(Ventas[[#This Row],[Código]]),"",SUM(Ventas[[#This Row],[Monto]],I7483))</f>
        <v/>
      </c>
    </row>
    <row r="7485" spans="3:9" x14ac:dyDescent="0.25">
      <c r="C7485" t="str">
        <f>IF(ISBLANK(Ventas[[#This Row],[Código]]),"",VLOOKUP(Ventas[[#This Row],[Código]],Productos[],2,FALSE))</f>
        <v/>
      </c>
      <c r="D7485" t="str">
        <f>IF(ISBLANK(Ventas[[#This Row],[Código]]),"",VLOOKUP(Ventas[[#This Row],[Código]],Productos[],3,FALSE))</f>
        <v/>
      </c>
      <c r="E7485" s="22"/>
      <c r="F7485" s="1" t="str">
        <f>IF(ISBLANK(Ventas[[#This Row],[Código]]),"",VLOOKUP(Ventas[[#This Row],[Código]],Productos[],4,FALSE))</f>
        <v/>
      </c>
      <c r="G7485" s="1" t="str">
        <f>IF(ISBLANK(Ventas[[#This Row],[Código]]),"",VLOOKUP(Ventas[[#This Row],[Código]],Productos[],5,FALSE))</f>
        <v/>
      </c>
      <c r="H7485" s="23" t="str">
        <f>IF(ISBLANK(Ventas[[#This Row],[Código]]),"",Ventas[[#This Row],[Precio Unitario]]*Ventas[[#This Row],[Cantidad]])</f>
        <v/>
      </c>
      <c r="I7485" s="1" t="str">
        <f>IF(ISBLANK(Ventas[[#This Row],[Código]]),"",SUM(Ventas[[#This Row],[Monto]],I7484))</f>
        <v/>
      </c>
    </row>
    <row r="7486" spans="3:9" x14ac:dyDescent="0.25">
      <c r="C7486" t="str">
        <f>IF(ISBLANK(Ventas[[#This Row],[Código]]),"",VLOOKUP(Ventas[[#This Row],[Código]],Productos[],2,FALSE))</f>
        <v/>
      </c>
      <c r="D7486" t="str">
        <f>IF(ISBLANK(Ventas[[#This Row],[Código]]),"",VLOOKUP(Ventas[[#This Row],[Código]],Productos[],3,FALSE))</f>
        <v/>
      </c>
      <c r="E7486" s="22"/>
      <c r="F7486" s="1" t="str">
        <f>IF(ISBLANK(Ventas[[#This Row],[Código]]),"",VLOOKUP(Ventas[[#This Row],[Código]],Productos[],4,FALSE))</f>
        <v/>
      </c>
      <c r="G7486" s="1" t="str">
        <f>IF(ISBLANK(Ventas[[#This Row],[Código]]),"",VLOOKUP(Ventas[[#This Row],[Código]],Productos[],5,FALSE))</f>
        <v/>
      </c>
      <c r="H7486" s="23" t="str">
        <f>IF(ISBLANK(Ventas[[#This Row],[Código]]),"",Ventas[[#This Row],[Precio Unitario]]*Ventas[[#This Row],[Cantidad]])</f>
        <v/>
      </c>
      <c r="I7486" s="1" t="str">
        <f>IF(ISBLANK(Ventas[[#This Row],[Código]]),"",SUM(Ventas[[#This Row],[Monto]],I7485))</f>
        <v/>
      </c>
    </row>
    <row r="7487" spans="3:9" x14ac:dyDescent="0.25">
      <c r="C7487" t="str">
        <f>IF(ISBLANK(Ventas[[#This Row],[Código]]),"",VLOOKUP(Ventas[[#This Row],[Código]],Productos[],2,FALSE))</f>
        <v/>
      </c>
      <c r="D7487" t="str">
        <f>IF(ISBLANK(Ventas[[#This Row],[Código]]),"",VLOOKUP(Ventas[[#This Row],[Código]],Productos[],3,FALSE))</f>
        <v/>
      </c>
      <c r="E7487" s="22"/>
      <c r="F7487" s="1" t="str">
        <f>IF(ISBLANK(Ventas[[#This Row],[Código]]),"",VLOOKUP(Ventas[[#This Row],[Código]],Productos[],4,FALSE))</f>
        <v/>
      </c>
      <c r="G7487" s="1" t="str">
        <f>IF(ISBLANK(Ventas[[#This Row],[Código]]),"",VLOOKUP(Ventas[[#This Row],[Código]],Productos[],5,FALSE))</f>
        <v/>
      </c>
      <c r="H7487" s="23" t="str">
        <f>IF(ISBLANK(Ventas[[#This Row],[Código]]),"",Ventas[[#This Row],[Precio Unitario]]*Ventas[[#This Row],[Cantidad]])</f>
        <v/>
      </c>
      <c r="I7487" s="1" t="str">
        <f>IF(ISBLANK(Ventas[[#This Row],[Código]]),"",SUM(Ventas[[#This Row],[Monto]],I7486))</f>
        <v/>
      </c>
    </row>
    <row r="7488" spans="3:9" x14ac:dyDescent="0.25">
      <c r="C7488" t="str">
        <f>IF(ISBLANK(Ventas[[#This Row],[Código]]),"",VLOOKUP(Ventas[[#This Row],[Código]],Productos[],2,FALSE))</f>
        <v/>
      </c>
      <c r="D7488" t="str">
        <f>IF(ISBLANK(Ventas[[#This Row],[Código]]),"",VLOOKUP(Ventas[[#This Row],[Código]],Productos[],3,FALSE))</f>
        <v/>
      </c>
      <c r="E7488" s="22"/>
      <c r="F7488" s="1" t="str">
        <f>IF(ISBLANK(Ventas[[#This Row],[Código]]),"",VLOOKUP(Ventas[[#This Row],[Código]],Productos[],4,FALSE))</f>
        <v/>
      </c>
      <c r="G7488" s="1" t="str">
        <f>IF(ISBLANK(Ventas[[#This Row],[Código]]),"",VLOOKUP(Ventas[[#This Row],[Código]],Productos[],5,FALSE))</f>
        <v/>
      </c>
      <c r="H7488" s="23" t="str">
        <f>IF(ISBLANK(Ventas[[#This Row],[Código]]),"",Ventas[[#This Row],[Precio Unitario]]*Ventas[[#This Row],[Cantidad]])</f>
        <v/>
      </c>
      <c r="I7488" s="1" t="str">
        <f>IF(ISBLANK(Ventas[[#This Row],[Código]]),"",SUM(Ventas[[#This Row],[Monto]],I7487))</f>
        <v/>
      </c>
    </row>
    <row r="7489" spans="3:9" x14ac:dyDescent="0.25">
      <c r="C7489" t="str">
        <f>IF(ISBLANK(Ventas[[#This Row],[Código]]),"",VLOOKUP(Ventas[[#This Row],[Código]],Productos[],2,FALSE))</f>
        <v/>
      </c>
      <c r="D7489" t="str">
        <f>IF(ISBLANK(Ventas[[#This Row],[Código]]),"",VLOOKUP(Ventas[[#This Row],[Código]],Productos[],3,FALSE))</f>
        <v/>
      </c>
      <c r="E7489" s="22"/>
      <c r="F7489" s="1" t="str">
        <f>IF(ISBLANK(Ventas[[#This Row],[Código]]),"",VLOOKUP(Ventas[[#This Row],[Código]],Productos[],4,FALSE))</f>
        <v/>
      </c>
      <c r="G7489" s="1" t="str">
        <f>IF(ISBLANK(Ventas[[#This Row],[Código]]),"",VLOOKUP(Ventas[[#This Row],[Código]],Productos[],5,FALSE))</f>
        <v/>
      </c>
      <c r="H7489" s="23" t="str">
        <f>IF(ISBLANK(Ventas[[#This Row],[Código]]),"",Ventas[[#This Row],[Precio Unitario]]*Ventas[[#This Row],[Cantidad]])</f>
        <v/>
      </c>
      <c r="I7489" s="1" t="str">
        <f>IF(ISBLANK(Ventas[[#This Row],[Código]]),"",SUM(Ventas[[#This Row],[Monto]],I7488))</f>
        <v/>
      </c>
    </row>
    <row r="7490" spans="3:9" x14ac:dyDescent="0.25">
      <c r="C7490" t="str">
        <f>IF(ISBLANK(Ventas[[#This Row],[Código]]),"",VLOOKUP(Ventas[[#This Row],[Código]],Productos[],2,FALSE))</f>
        <v/>
      </c>
      <c r="D7490" t="str">
        <f>IF(ISBLANK(Ventas[[#This Row],[Código]]),"",VLOOKUP(Ventas[[#This Row],[Código]],Productos[],3,FALSE))</f>
        <v/>
      </c>
      <c r="E7490" s="22"/>
      <c r="F7490" s="1" t="str">
        <f>IF(ISBLANK(Ventas[[#This Row],[Código]]),"",VLOOKUP(Ventas[[#This Row],[Código]],Productos[],4,FALSE))</f>
        <v/>
      </c>
      <c r="G7490" s="1" t="str">
        <f>IF(ISBLANK(Ventas[[#This Row],[Código]]),"",VLOOKUP(Ventas[[#This Row],[Código]],Productos[],5,FALSE))</f>
        <v/>
      </c>
      <c r="H7490" s="23" t="str">
        <f>IF(ISBLANK(Ventas[[#This Row],[Código]]),"",Ventas[[#This Row],[Precio Unitario]]*Ventas[[#This Row],[Cantidad]])</f>
        <v/>
      </c>
      <c r="I7490" s="1" t="str">
        <f>IF(ISBLANK(Ventas[[#This Row],[Código]]),"",SUM(Ventas[[#This Row],[Monto]],I7489))</f>
        <v/>
      </c>
    </row>
    <row r="7491" spans="3:9" x14ac:dyDescent="0.25">
      <c r="C7491" t="str">
        <f>IF(ISBLANK(Ventas[[#This Row],[Código]]),"",VLOOKUP(Ventas[[#This Row],[Código]],Productos[],2,FALSE))</f>
        <v/>
      </c>
      <c r="D7491" t="str">
        <f>IF(ISBLANK(Ventas[[#This Row],[Código]]),"",VLOOKUP(Ventas[[#This Row],[Código]],Productos[],3,FALSE))</f>
        <v/>
      </c>
      <c r="E7491" s="22"/>
      <c r="F7491" s="1" t="str">
        <f>IF(ISBLANK(Ventas[[#This Row],[Código]]),"",VLOOKUP(Ventas[[#This Row],[Código]],Productos[],4,FALSE))</f>
        <v/>
      </c>
      <c r="G7491" s="1" t="str">
        <f>IF(ISBLANK(Ventas[[#This Row],[Código]]),"",VLOOKUP(Ventas[[#This Row],[Código]],Productos[],5,FALSE))</f>
        <v/>
      </c>
      <c r="H7491" s="23" t="str">
        <f>IF(ISBLANK(Ventas[[#This Row],[Código]]),"",Ventas[[#This Row],[Precio Unitario]]*Ventas[[#This Row],[Cantidad]])</f>
        <v/>
      </c>
      <c r="I7491" s="1" t="str">
        <f>IF(ISBLANK(Ventas[[#This Row],[Código]]),"",SUM(Ventas[[#This Row],[Monto]],I7490))</f>
        <v/>
      </c>
    </row>
    <row r="7492" spans="3:9" x14ac:dyDescent="0.25">
      <c r="C7492" t="str">
        <f>IF(ISBLANK(Ventas[[#This Row],[Código]]),"",VLOOKUP(Ventas[[#This Row],[Código]],Productos[],2,FALSE))</f>
        <v/>
      </c>
      <c r="D7492" t="str">
        <f>IF(ISBLANK(Ventas[[#This Row],[Código]]),"",VLOOKUP(Ventas[[#This Row],[Código]],Productos[],3,FALSE))</f>
        <v/>
      </c>
      <c r="E7492" s="22"/>
      <c r="F7492" s="1" t="str">
        <f>IF(ISBLANK(Ventas[[#This Row],[Código]]),"",VLOOKUP(Ventas[[#This Row],[Código]],Productos[],4,FALSE))</f>
        <v/>
      </c>
      <c r="G7492" s="1" t="str">
        <f>IF(ISBLANK(Ventas[[#This Row],[Código]]),"",VLOOKUP(Ventas[[#This Row],[Código]],Productos[],5,FALSE))</f>
        <v/>
      </c>
      <c r="H7492" s="23" t="str">
        <f>IF(ISBLANK(Ventas[[#This Row],[Código]]),"",Ventas[[#This Row],[Precio Unitario]]*Ventas[[#This Row],[Cantidad]])</f>
        <v/>
      </c>
      <c r="I7492" s="1" t="str">
        <f>IF(ISBLANK(Ventas[[#This Row],[Código]]),"",SUM(Ventas[[#This Row],[Monto]],I7491))</f>
        <v/>
      </c>
    </row>
    <row r="7493" spans="3:9" x14ac:dyDescent="0.25">
      <c r="C7493" t="str">
        <f>IF(ISBLANK(Ventas[[#This Row],[Código]]),"",VLOOKUP(Ventas[[#This Row],[Código]],Productos[],2,FALSE))</f>
        <v/>
      </c>
      <c r="D7493" t="str">
        <f>IF(ISBLANK(Ventas[[#This Row],[Código]]),"",VLOOKUP(Ventas[[#This Row],[Código]],Productos[],3,FALSE))</f>
        <v/>
      </c>
      <c r="E7493" s="22"/>
      <c r="F7493" s="1" t="str">
        <f>IF(ISBLANK(Ventas[[#This Row],[Código]]),"",VLOOKUP(Ventas[[#This Row],[Código]],Productos[],4,FALSE))</f>
        <v/>
      </c>
      <c r="G7493" s="1" t="str">
        <f>IF(ISBLANK(Ventas[[#This Row],[Código]]),"",VLOOKUP(Ventas[[#This Row],[Código]],Productos[],5,FALSE))</f>
        <v/>
      </c>
      <c r="H7493" s="23" t="str">
        <f>IF(ISBLANK(Ventas[[#This Row],[Código]]),"",Ventas[[#This Row],[Precio Unitario]]*Ventas[[#This Row],[Cantidad]])</f>
        <v/>
      </c>
      <c r="I7493" s="1" t="str">
        <f>IF(ISBLANK(Ventas[[#This Row],[Código]]),"",SUM(Ventas[[#This Row],[Monto]],I7492))</f>
        <v/>
      </c>
    </row>
    <row r="7494" spans="3:9" x14ac:dyDescent="0.25">
      <c r="C7494" t="str">
        <f>IF(ISBLANK(Ventas[[#This Row],[Código]]),"",VLOOKUP(Ventas[[#This Row],[Código]],Productos[],2,FALSE))</f>
        <v/>
      </c>
      <c r="D7494" t="str">
        <f>IF(ISBLANK(Ventas[[#This Row],[Código]]),"",VLOOKUP(Ventas[[#This Row],[Código]],Productos[],3,FALSE))</f>
        <v/>
      </c>
      <c r="E7494" s="22"/>
      <c r="F7494" s="1" t="str">
        <f>IF(ISBLANK(Ventas[[#This Row],[Código]]),"",VLOOKUP(Ventas[[#This Row],[Código]],Productos[],4,FALSE))</f>
        <v/>
      </c>
      <c r="G7494" s="1" t="str">
        <f>IF(ISBLANK(Ventas[[#This Row],[Código]]),"",VLOOKUP(Ventas[[#This Row],[Código]],Productos[],5,FALSE))</f>
        <v/>
      </c>
      <c r="H7494" s="23" t="str">
        <f>IF(ISBLANK(Ventas[[#This Row],[Código]]),"",Ventas[[#This Row],[Precio Unitario]]*Ventas[[#This Row],[Cantidad]])</f>
        <v/>
      </c>
      <c r="I7494" s="1" t="str">
        <f>IF(ISBLANK(Ventas[[#This Row],[Código]]),"",SUM(Ventas[[#This Row],[Monto]],I7493))</f>
        <v/>
      </c>
    </row>
    <row r="7495" spans="3:9" x14ac:dyDescent="0.25">
      <c r="C7495" t="str">
        <f>IF(ISBLANK(Ventas[[#This Row],[Código]]),"",VLOOKUP(Ventas[[#This Row],[Código]],Productos[],2,FALSE))</f>
        <v/>
      </c>
      <c r="D7495" t="str">
        <f>IF(ISBLANK(Ventas[[#This Row],[Código]]),"",VLOOKUP(Ventas[[#This Row],[Código]],Productos[],3,FALSE))</f>
        <v/>
      </c>
      <c r="E7495" s="22"/>
      <c r="F7495" s="1" t="str">
        <f>IF(ISBLANK(Ventas[[#This Row],[Código]]),"",VLOOKUP(Ventas[[#This Row],[Código]],Productos[],4,FALSE))</f>
        <v/>
      </c>
      <c r="G7495" s="1" t="str">
        <f>IF(ISBLANK(Ventas[[#This Row],[Código]]),"",VLOOKUP(Ventas[[#This Row],[Código]],Productos[],5,FALSE))</f>
        <v/>
      </c>
      <c r="H7495" s="23" t="str">
        <f>IF(ISBLANK(Ventas[[#This Row],[Código]]),"",Ventas[[#This Row],[Precio Unitario]]*Ventas[[#This Row],[Cantidad]])</f>
        <v/>
      </c>
      <c r="I7495" s="1" t="str">
        <f>IF(ISBLANK(Ventas[[#This Row],[Código]]),"",SUM(Ventas[[#This Row],[Monto]],I7494))</f>
        <v/>
      </c>
    </row>
    <row r="7496" spans="3:9" x14ac:dyDescent="0.25">
      <c r="C7496" t="str">
        <f>IF(ISBLANK(Ventas[[#This Row],[Código]]),"",VLOOKUP(Ventas[[#This Row],[Código]],Productos[],2,FALSE))</f>
        <v/>
      </c>
      <c r="D7496" t="str">
        <f>IF(ISBLANK(Ventas[[#This Row],[Código]]),"",VLOOKUP(Ventas[[#This Row],[Código]],Productos[],3,FALSE))</f>
        <v/>
      </c>
      <c r="E7496" s="22"/>
      <c r="F7496" s="1" t="str">
        <f>IF(ISBLANK(Ventas[[#This Row],[Código]]),"",VLOOKUP(Ventas[[#This Row],[Código]],Productos[],4,FALSE))</f>
        <v/>
      </c>
      <c r="G7496" s="1" t="str">
        <f>IF(ISBLANK(Ventas[[#This Row],[Código]]),"",VLOOKUP(Ventas[[#This Row],[Código]],Productos[],5,FALSE))</f>
        <v/>
      </c>
      <c r="H7496" s="23" t="str">
        <f>IF(ISBLANK(Ventas[[#This Row],[Código]]),"",Ventas[[#This Row],[Precio Unitario]]*Ventas[[#This Row],[Cantidad]])</f>
        <v/>
      </c>
      <c r="I7496" s="1" t="str">
        <f>IF(ISBLANK(Ventas[[#This Row],[Código]]),"",SUM(Ventas[[#This Row],[Monto]],I7495))</f>
        <v/>
      </c>
    </row>
    <row r="7497" spans="3:9" x14ac:dyDescent="0.25">
      <c r="C7497" t="str">
        <f>IF(ISBLANK(Ventas[[#This Row],[Código]]),"",VLOOKUP(Ventas[[#This Row],[Código]],Productos[],2,FALSE))</f>
        <v/>
      </c>
      <c r="D7497" t="str">
        <f>IF(ISBLANK(Ventas[[#This Row],[Código]]),"",VLOOKUP(Ventas[[#This Row],[Código]],Productos[],3,FALSE))</f>
        <v/>
      </c>
      <c r="E7497" s="22"/>
      <c r="F7497" s="1" t="str">
        <f>IF(ISBLANK(Ventas[[#This Row],[Código]]),"",VLOOKUP(Ventas[[#This Row],[Código]],Productos[],4,FALSE))</f>
        <v/>
      </c>
      <c r="G7497" s="1" t="str">
        <f>IF(ISBLANK(Ventas[[#This Row],[Código]]),"",VLOOKUP(Ventas[[#This Row],[Código]],Productos[],5,FALSE))</f>
        <v/>
      </c>
      <c r="H7497" s="23" t="str">
        <f>IF(ISBLANK(Ventas[[#This Row],[Código]]),"",Ventas[[#This Row],[Precio Unitario]]*Ventas[[#This Row],[Cantidad]])</f>
        <v/>
      </c>
      <c r="I7497" s="1" t="str">
        <f>IF(ISBLANK(Ventas[[#This Row],[Código]]),"",SUM(Ventas[[#This Row],[Monto]],I7496))</f>
        <v/>
      </c>
    </row>
    <row r="7498" spans="3:9" x14ac:dyDescent="0.25">
      <c r="C7498" t="str">
        <f>IF(ISBLANK(Ventas[[#This Row],[Código]]),"",VLOOKUP(Ventas[[#This Row],[Código]],Productos[],2,FALSE))</f>
        <v/>
      </c>
      <c r="D7498" t="str">
        <f>IF(ISBLANK(Ventas[[#This Row],[Código]]),"",VLOOKUP(Ventas[[#This Row],[Código]],Productos[],3,FALSE))</f>
        <v/>
      </c>
      <c r="E7498" s="22"/>
      <c r="F7498" s="1" t="str">
        <f>IF(ISBLANK(Ventas[[#This Row],[Código]]),"",VLOOKUP(Ventas[[#This Row],[Código]],Productos[],4,FALSE))</f>
        <v/>
      </c>
      <c r="G7498" s="1" t="str">
        <f>IF(ISBLANK(Ventas[[#This Row],[Código]]),"",VLOOKUP(Ventas[[#This Row],[Código]],Productos[],5,FALSE))</f>
        <v/>
      </c>
      <c r="H7498" s="23" t="str">
        <f>IF(ISBLANK(Ventas[[#This Row],[Código]]),"",Ventas[[#This Row],[Precio Unitario]]*Ventas[[#This Row],[Cantidad]])</f>
        <v/>
      </c>
      <c r="I7498" s="1" t="str">
        <f>IF(ISBLANK(Ventas[[#This Row],[Código]]),"",SUM(Ventas[[#This Row],[Monto]],I7497))</f>
        <v/>
      </c>
    </row>
    <row r="7499" spans="3:9" x14ac:dyDescent="0.25">
      <c r="C7499" t="str">
        <f>IF(ISBLANK(Ventas[[#This Row],[Código]]),"",VLOOKUP(Ventas[[#This Row],[Código]],Productos[],2,FALSE))</f>
        <v/>
      </c>
      <c r="D7499" t="str">
        <f>IF(ISBLANK(Ventas[[#This Row],[Código]]),"",VLOOKUP(Ventas[[#This Row],[Código]],Productos[],3,FALSE))</f>
        <v/>
      </c>
      <c r="E7499" s="22"/>
      <c r="F7499" s="1" t="str">
        <f>IF(ISBLANK(Ventas[[#This Row],[Código]]),"",VLOOKUP(Ventas[[#This Row],[Código]],Productos[],4,FALSE))</f>
        <v/>
      </c>
      <c r="G7499" s="1" t="str">
        <f>IF(ISBLANK(Ventas[[#This Row],[Código]]),"",VLOOKUP(Ventas[[#This Row],[Código]],Productos[],5,FALSE))</f>
        <v/>
      </c>
      <c r="H7499" s="23" t="str">
        <f>IF(ISBLANK(Ventas[[#This Row],[Código]]),"",Ventas[[#This Row],[Precio Unitario]]*Ventas[[#This Row],[Cantidad]])</f>
        <v/>
      </c>
      <c r="I7499" s="1" t="str">
        <f>IF(ISBLANK(Ventas[[#This Row],[Código]]),"",SUM(Ventas[[#This Row],[Monto]],I7498))</f>
        <v/>
      </c>
    </row>
    <row r="7500" spans="3:9" x14ac:dyDescent="0.25">
      <c r="C7500" t="str">
        <f>IF(ISBLANK(Ventas[[#This Row],[Código]]),"",VLOOKUP(Ventas[[#This Row],[Código]],Productos[],2,FALSE))</f>
        <v/>
      </c>
      <c r="D7500" t="str">
        <f>IF(ISBLANK(Ventas[[#This Row],[Código]]),"",VLOOKUP(Ventas[[#This Row],[Código]],Productos[],3,FALSE))</f>
        <v/>
      </c>
      <c r="E7500" s="22"/>
      <c r="F7500" s="1" t="str">
        <f>IF(ISBLANK(Ventas[[#This Row],[Código]]),"",VLOOKUP(Ventas[[#This Row],[Código]],Productos[],4,FALSE))</f>
        <v/>
      </c>
      <c r="G7500" s="1" t="str">
        <f>IF(ISBLANK(Ventas[[#This Row],[Código]]),"",VLOOKUP(Ventas[[#This Row],[Código]],Productos[],5,FALSE))</f>
        <v/>
      </c>
      <c r="H7500" s="23" t="str">
        <f>IF(ISBLANK(Ventas[[#This Row],[Código]]),"",Ventas[[#This Row],[Precio Unitario]]*Ventas[[#This Row],[Cantidad]])</f>
        <v/>
      </c>
      <c r="I7500" s="1" t="str">
        <f>IF(ISBLANK(Ventas[[#This Row],[Código]]),"",SUM(Ventas[[#This Row],[Monto]],I7499))</f>
        <v/>
      </c>
    </row>
    <row r="7501" spans="3:9" x14ac:dyDescent="0.25">
      <c r="C7501" t="str">
        <f>IF(ISBLANK(Ventas[[#This Row],[Código]]),"",VLOOKUP(Ventas[[#This Row],[Código]],Productos[],2,FALSE))</f>
        <v/>
      </c>
      <c r="D7501" t="str">
        <f>IF(ISBLANK(Ventas[[#This Row],[Código]]),"",VLOOKUP(Ventas[[#This Row],[Código]],Productos[],3,FALSE))</f>
        <v/>
      </c>
      <c r="E7501" s="22"/>
      <c r="F7501" s="1" t="str">
        <f>IF(ISBLANK(Ventas[[#This Row],[Código]]),"",VLOOKUP(Ventas[[#This Row],[Código]],Productos[],4,FALSE))</f>
        <v/>
      </c>
      <c r="G7501" s="1" t="str">
        <f>IF(ISBLANK(Ventas[[#This Row],[Código]]),"",VLOOKUP(Ventas[[#This Row],[Código]],Productos[],5,FALSE))</f>
        <v/>
      </c>
      <c r="H7501" s="23" t="str">
        <f>IF(ISBLANK(Ventas[[#This Row],[Código]]),"",Ventas[[#This Row],[Precio Unitario]]*Ventas[[#This Row],[Cantidad]])</f>
        <v/>
      </c>
      <c r="I7501" s="1" t="str">
        <f>IF(ISBLANK(Ventas[[#This Row],[Código]]),"",SUM(Ventas[[#This Row],[Monto]],I7500))</f>
        <v/>
      </c>
    </row>
    <row r="7502" spans="3:9" x14ac:dyDescent="0.25">
      <c r="C7502" t="str">
        <f>IF(ISBLANK(Ventas[[#This Row],[Código]]),"",VLOOKUP(Ventas[[#This Row],[Código]],Productos[],2,FALSE))</f>
        <v/>
      </c>
      <c r="D7502" t="str">
        <f>IF(ISBLANK(Ventas[[#This Row],[Código]]),"",VLOOKUP(Ventas[[#This Row],[Código]],Productos[],3,FALSE))</f>
        <v/>
      </c>
      <c r="E7502" s="22"/>
      <c r="F7502" s="1" t="str">
        <f>IF(ISBLANK(Ventas[[#This Row],[Código]]),"",VLOOKUP(Ventas[[#This Row],[Código]],Productos[],4,FALSE))</f>
        <v/>
      </c>
      <c r="G7502" s="1" t="str">
        <f>IF(ISBLANK(Ventas[[#This Row],[Código]]),"",VLOOKUP(Ventas[[#This Row],[Código]],Productos[],5,FALSE))</f>
        <v/>
      </c>
      <c r="H7502" s="23" t="str">
        <f>IF(ISBLANK(Ventas[[#This Row],[Código]]),"",Ventas[[#This Row],[Precio Unitario]]*Ventas[[#This Row],[Cantidad]])</f>
        <v/>
      </c>
      <c r="I7502" s="1" t="str">
        <f>IF(ISBLANK(Ventas[[#This Row],[Código]]),"",SUM(Ventas[[#This Row],[Monto]],I7501))</f>
        <v/>
      </c>
    </row>
    <row r="7503" spans="3:9" x14ac:dyDescent="0.25">
      <c r="C7503" t="str">
        <f>IF(ISBLANK(Ventas[[#This Row],[Código]]),"",VLOOKUP(Ventas[[#This Row],[Código]],Productos[],2,FALSE))</f>
        <v/>
      </c>
      <c r="D7503" t="str">
        <f>IF(ISBLANK(Ventas[[#This Row],[Código]]),"",VLOOKUP(Ventas[[#This Row],[Código]],Productos[],3,FALSE))</f>
        <v/>
      </c>
      <c r="E7503" s="22"/>
      <c r="F7503" s="1" t="str">
        <f>IF(ISBLANK(Ventas[[#This Row],[Código]]),"",VLOOKUP(Ventas[[#This Row],[Código]],Productos[],4,FALSE))</f>
        <v/>
      </c>
      <c r="G7503" s="1" t="str">
        <f>IF(ISBLANK(Ventas[[#This Row],[Código]]),"",VLOOKUP(Ventas[[#This Row],[Código]],Productos[],5,FALSE))</f>
        <v/>
      </c>
      <c r="H7503" s="23" t="str">
        <f>IF(ISBLANK(Ventas[[#This Row],[Código]]),"",Ventas[[#This Row],[Precio Unitario]]*Ventas[[#This Row],[Cantidad]])</f>
        <v/>
      </c>
      <c r="I7503" s="1" t="str">
        <f>IF(ISBLANK(Ventas[[#This Row],[Código]]),"",SUM(Ventas[[#This Row],[Monto]],I7502))</f>
        <v/>
      </c>
    </row>
    <row r="7504" spans="3:9" x14ac:dyDescent="0.25">
      <c r="C7504" t="str">
        <f>IF(ISBLANK(Ventas[[#This Row],[Código]]),"",VLOOKUP(Ventas[[#This Row],[Código]],Productos[],2,FALSE))</f>
        <v/>
      </c>
      <c r="D7504" t="str">
        <f>IF(ISBLANK(Ventas[[#This Row],[Código]]),"",VLOOKUP(Ventas[[#This Row],[Código]],Productos[],3,FALSE))</f>
        <v/>
      </c>
      <c r="E7504" s="22"/>
      <c r="F7504" s="1" t="str">
        <f>IF(ISBLANK(Ventas[[#This Row],[Código]]),"",VLOOKUP(Ventas[[#This Row],[Código]],Productos[],4,FALSE))</f>
        <v/>
      </c>
      <c r="G7504" s="1" t="str">
        <f>IF(ISBLANK(Ventas[[#This Row],[Código]]),"",VLOOKUP(Ventas[[#This Row],[Código]],Productos[],5,FALSE))</f>
        <v/>
      </c>
      <c r="H7504" s="23" t="str">
        <f>IF(ISBLANK(Ventas[[#This Row],[Código]]),"",Ventas[[#This Row],[Precio Unitario]]*Ventas[[#This Row],[Cantidad]])</f>
        <v/>
      </c>
      <c r="I7504" s="1" t="str">
        <f>IF(ISBLANK(Ventas[[#This Row],[Código]]),"",SUM(Ventas[[#This Row],[Monto]],I7503))</f>
        <v/>
      </c>
    </row>
    <row r="7505" spans="3:9" x14ac:dyDescent="0.25">
      <c r="C7505" t="str">
        <f>IF(ISBLANK(Ventas[[#This Row],[Código]]),"",VLOOKUP(Ventas[[#This Row],[Código]],Productos[],2,FALSE))</f>
        <v/>
      </c>
      <c r="D7505" t="str">
        <f>IF(ISBLANK(Ventas[[#This Row],[Código]]),"",VLOOKUP(Ventas[[#This Row],[Código]],Productos[],3,FALSE))</f>
        <v/>
      </c>
      <c r="E7505" s="22"/>
      <c r="F7505" s="1" t="str">
        <f>IF(ISBLANK(Ventas[[#This Row],[Código]]),"",VLOOKUP(Ventas[[#This Row],[Código]],Productos[],4,FALSE))</f>
        <v/>
      </c>
      <c r="G7505" s="1" t="str">
        <f>IF(ISBLANK(Ventas[[#This Row],[Código]]),"",VLOOKUP(Ventas[[#This Row],[Código]],Productos[],5,FALSE))</f>
        <v/>
      </c>
      <c r="H7505" s="23" t="str">
        <f>IF(ISBLANK(Ventas[[#This Row],[Código]]),"",Ventas[[#This Row],[Precio Unitario]]*Ventas[[#This Row],[Cantidad]])</f>
        <v/>
      </c>
      <c r="I7505" s="1" t="str">
        <f>IF(ISBLANK(Ventas[[#This Row],[Código]]),"",SUM(Ventas[[#This Row],[Monto]],I7504))</f>
        <v/>
      </c>
    </row>
    <row r="7506" spans="3:9" x14ac:dyDescent="0.25">
      <c r="C7506" t="str">
        <f>IF(ISBLANK(Ventas[[#This Row],[Código]]),"",VLOOKUP(Ventas[[#This Row],[Código]],Productos[],2,FALSE))</f>
        <v/>
      </c>
      <c r="D7506" t="str">
        <f>IF(ISBLANK(Ventas[[#This Row],[Código]]),"",VLOOKUP(Ventas[[#This Row],[Código]],Productos[],3,FALSE))</f>
        <v/>
      </c>
      <c r="E7506" s="22"/>
      <c r="F7506" s="1" t="str">
        <f>IF(ISBLANK(Ventas[[#This Row],[Código]]),"",VLOOKUP(Ventas[[#This Row],[Código]],Productos[],4,FALSE))</f>
        <v/>
      </c>
      <c r="G7506" s="1" t="str">
        <f>IF(ISBLANK(Ventas[[#This Row],[Código]]),"",VLOOKUP(Ventas[[#This Row],[Código]],Productos[],5,FALSE))</f>
        <v/>
      </c>
      <c r="H7506" s="23" t="str">
        <f>IF(ISBLANK(Ventas[[#This Row],[Código]]),"",Ventas[[#This Row],[Precio Unitario]]*Ventas[[#This Row],[Cantidad]])</f>
        <v/>
      </c>
      <c r="I7506" s="1" t="str">
        <f>IF(ISBLANK(Ventas[[#This Row],[Código]]),"",SUM(Ventas[[#This Row],[Monto]],I7505))</f>
        <v/>
      </c>
    </row>
    <row r="7507" spans="3:9" x14ac:dyDescent="0.25">
      <c r="C7507" t="str">
        <f>IF(ISBLANK(Ventas[[#This Row],[Código]]),"",VLOOKUP(Ventas[[#This Row],[Código]],Productos[],2,FALSE))</f>
        <v/>
      </c>
      <c r="D7507" t="str">
        <f>IF(ISBLANK(Ventas[[#This Row],[Código]]),"",VLOOKUP(Ventas[[#This Row],[Código]],Productos[],3,FALSE))</f>
        <v/>
      </c>
      <c r="E7507" s="22"/>
      <c r="F7507" s="1" t="str">
        <f>IF(ISBLANK(Ventas[[#This Row],[Código]]),"",VLOOKUP(Ventas[[#This Row],[Código]],Productos[],4,FALSE))</f>
        <v/>
      </c>
      <c r="G7507" s="1" t="str">
        <f>IF(ISBLANK(Ventas[[#This Row],[Código]]),"",VLOOKUP(Ventas[[#This Row],[Código]],Productos[],5,FALSE))</f>
        <v/>
      </c>
      <c r="H7507" s="23" t="str">
        <f>IF(ISBLANK(Ventas[[#This Row],[Código]]),"",Ventas[[#This Row],[Precio Unitario]]*Ventas[[#This Row],[Cantidad]])</f>
        <v/>
      </c>
      <c r="I7507" s="1" t="str">
        <f>IF(ISBLANK(Ventas[[#This Row],[Código]]),"",SUM(Ventas[[#This Row],[Monto]],I7506))</f>
        <v/>
      </c>
    </row>
    <row r="7508" spans="3:9" x14ac:dyDescent="0.25">
      <c r="C7508" t="str">
        <f>IF(ISBLANK(Ventas[[#This Row],[Código]]),"",VLOOKUP(Ventas[[#This Row],[Código]],Productos[],2,FALSE))</f>
        <v/>
      </c>
      <c r="D7508" t="str">
        <f>IF(ISBLANK(Ventas[[#This Row],[Código]]),"",VLOOKUP(Ventas[[#This Row],[Código]],Productos[],3,FALSE))</f>
        <v/>
      </c>
      <c r="E7508" s="22"/>
      <c r="F7508" s="1" t="str">
        <f>IF(ISBLANK(Ventas[[#This Row],[Código]]),"",VLOOKUP(Ventas[[#This Row],[Código]],Productos[],4,FALSE))</f>
        <v/>
      </c>
      <c r="G7508" s="1" t="str">
        <f>IF(ISBLANK(Ventas[[#This Row],[Código]]),"",VLOOKUP(Ventas[[#This Row],[Código]],Productos[],5,FALSE))</f>
        <v/>
      </c>
      <c r="H7508" s="23" t="str">
        <f>IF(ISBLANK(Ventas[[#This Row],[Código]]),"",Ventas[[#This Row],[Precio Unitario]]*Ventas[[#This Row],[Cantidad]])</f>
        <v/>
      </c>
      <c r="I7508" s="1" t="str">
        <f>IF(ISBLANK(Ventas[[#This Row],[Código]]),"",SUM(Ventas[[#This Row],[Monto]],I7507))</f>
        <v/>
      </c>
    </row>
    <row r="7509" spans="3:9" x14ac:dyDescent="0.25">
      <c r="C7509" t="str">
        <f>IF(ISBLANK(Ventas[[#This Row],[Código]]),"",VLOOKUP(Ventas[[#This Row],[Código]],Productos[],2,FALSE))</f>
        <v/>
      </c>
      <c r="D7509" t="str">
        <f>IF(ISBLANK(Ventas[[#This Row],[Código]]),"",VLOOKUP(Ventas[[#This Row],[Código]],Productos[],3,FALSE))</f>
        <v/>
      </c>
      <c r="E7509" s="22"/>
      <c r="F7509" s="1" t="str">
        <f>IF(ISBLANK(Ventas[[#This Row],[Código]]),"",VLOOKUP(Ventas[[#This Row],[Código]],Productos[],4,FALSE))</f>
        <v/>
      </c>
      <c r="G7509" s="1" t="str">
        <f>IF(ISBLANK(Ventas[[#This Row],[Código]]),"",VLOOKUP(Ventas[[#This Row],[Código]],Productos[],5,FALSE))</f>
        <v/>
      </c>
      <c r="H7509" s="23" t="str">
        <f>IF(ISBLANK(Ventas[[#This Row],[Código]]),"",Ventas[[#This Row],[Precio Unitario]]*Ventas[[#This Row],[Cantidad]])</f>
        <v/>
      </c>
      <c r="I7509" s="1" t="str">
        <f>IF(ISBLANK(Ventas[[#This Row],[Código]]),"",SUM(Ventas[[#This Row],[Monto]],I7508))</f>
        <v/>
      </c>
    </row>
    <row r="7510" spans="3:9" x14ac:dyDescent="0.25">
      <c r="C7510" t="str">
        <f>IF(ISBLANK(Ventas[[#This Row],[Código]]),"",VLOOKUP(Ventas[[#This Row],[Código]],Productos[],2,FALSE))</f>
        <v/>
      </c>
      <c r="D7510" t="str">
        <f>IF(ISBLANK(Ventas[[#This Row],[Código]]),"",VLOOKUP(Ventas[[#This Row],[Código]],Productos[],3,FALSE))</f>
        <v/>
      </c>
      <c r="E7510" s="22"/>
      <c r="F7510" s="1" t="str">
        <f>IF(ISBLANK(Ventas[[#This Row],[Código]]),"",VLOOKUP(Ventas[[#This Row],[Código]],Productos[],4,FALSE))</f>
        <v/>
      </c>
      <c r="G7510" s="1" t="str">
        <f>IF(ISBLANK(Ventas[[#This Row],[Código]]),"",VLOOKUP(Ventas[[#This Row],[Código]],Productos[],5,FALSE))</f>
        <v/>
      </c>
      <c r="H7510" s="23" t="str">
        <f>IF(ISBLANK(Ventas[[#This Row],[Código]]),"",Ventas[[#This Row],[Precio Unitario]]*Ventas[[#This Row],[Cantidad]])</f>
        <v/>
      </c>
      <c r="I7510" s="1" t="str">
        <f>IF(ISBLANK(Ventas[[#This Row],[Código]]),"",SUM(Ventas[[#This Row],[Monto]],I7509))</f>
        <v/>
      </c>
    </row>
    <row r="7511" spans="3:9" x14ac:dyDescent="0.25">
      <c r="C7511" t="str">
        <f>IF(ISBLANK(Ventas[[#This Row],[Código]]),"",VLOOKUP(Ventas[[#This Row],[Código]],Productos[],2,FALSE))</f>
        <v/>
      </c>
      <c r="D7511" t="str">
        <f>IF(ISBLANK(Ventas[[#This Row],[Código]]),"",VLOOKUP(Ventas[[#This Row],[Código]],Productos[],3,FALSE))</f>
        <v/>
      </c>
      <c r="E7511" s="22"/>
      <c r="F7511" s="1" t="str">
        <f>IF(ISBLANK(Ventas[[#This Row],[Código]]),"",VLOOKUP(Ventas[[#This Row],[Código]],Productos[],4,FALSE))</f>
        <v/>
      </c>
      <c r="G7511" s="1" t="str">
        <f>IF(ISBLANK(Ventas[[#This Row],[Código]]),"",VLOOKUP(Ventas[[#This Row],[Código]],Productos[],5,FALSE))</f>
        <v/>
      </c>
      <c r="H7511" s="23" t="str">
        <f>IF(ISBLANK(Ventas[[#This Row],[Código]]),"",Ventas[[#This Row],[Precio Unitario]]*Ventas[[#This Row],[Cantidad]])</f>
        <v/>
      </c>
      <c r="I7511" s="1" t="str">
        <f>IF(ISBLANK(Ventas[[#This Row],[Código]]),"",SUM(Ventas[[#This Row],[Monto]],I7510))</f>
        <v/>
      </c>
    </row>
    <row r="7512" spans="3:9" x14ac:dyDescent="0.25">
      <c r="C7512" t="str">
        <f>IF(ISBLANK(Ventas[[#This Row],[Código]]),"",VLOOKUP(Ventas[[#This Row],[Código]],Productos[],2,FALSE))</f>
        <v/>
      </c>
      <c r="D7512" t="str">
        <f>IF(ISBLANK(Ventas[[#This Row],[Código]]),"",VLOOKUP(Ventas[[#This Row],[Código]],Productos[],3,FALSE))</f>
        <v/>
      </c>
      <c r="E7512" s="22"/>
      <c r="F7512" s="1" t="str">
        <f>IF(ISBLANK(Ventas[[#This Row],[Código]]),"",VLOOKUP(Ventas[[#This Row],[Código]],Productos[],4,FALSE))</f>
        <v/>
      </c>
      <c r="G7512" s="1" t="str">
        <f>IF(ISBLANK(Ventas[[#This Row],[Código]]),"",VLOOKUP(Ventas[[#This Row],[Código]],Productos[],5,FALSE))</f>
        <v/>
      </c>
      <c r="H7512" s="23" t="str">
        <f>IF(ISBLANK(Ventas[[#This Row],[Código]]),"",Ventas[[#This Row],[Precio Unitario]]*Ventas[[#This Row],[Cantidad]])</f>
        <v/>
      </c>
      <c r="I7512" s="1" t="str">
        <f>IF(ISBLANK(Ventas[[#This Row],[Código]]),"",SUM(Ventas[[#This Row],[Monto]],I7511))</f>
        <v/>
      </c>
    </row>
    <row r="7513" spans="3:9" x14ac:dyDescent="0.25">
      <c r="C7513" t="str">
        <f>IF(ISBLANK(Ventas[[#This Row],[Código]]),"",VLOOKUP(Ventas[[#This Row],[Código]],Productos[],2,FALSE))</f>
        <v/>
      </c>
      <c r="D7513" t="str">
        <f>IF(ISBLANK(Ventas[[#This Row],[Código]]),"",VLOOKUP(Ventas[[#This Row],[Código]],Productos[],3,FALSE))</f>
        <v/>
      </c>
      <c r="E7513" s="22"/>
      <c r="F7513" s="1" t="str">
        <f>IF(ISBLANK(Ventas[[#This Row],[Código]]),"",VLOOKUP(Ventas[[#This Row],[Código]],Productos[],4,FALSE))</f>
        <v/>
      </c>
      <c r="G7513" s="1" t="str">
        <f>IF(ISBLANK(Ventas[[#This Row],[Código]]),"",VLOOKUP(Ventas[[#This Row],[Código]],Productos[],5,FALSE))</f>
        <v/>
      </c>
      <c r="H7513" s="23" t="str">
        <f>IF(ISBLANK(Ventas[[#This Row],[Código]]),"",Ventas[[#This Row],[Precio Unitario]]*Ventas[[#This Row],[Cantidad]])</f>
        <v/>
      </c>
      <c r="I7513" s="1" t="str">
        <f>IF(ISBLANK(Ventas[[#This Row],[Código]]),"",SUM(Ventas[[#This Row],[Monto]],I7512))</f>
        <v/>
      </c>
    </row>
    <row r="7514" spans="3:9" x14ac:dyDescent="0.25">
      <c r="C7514" t="str">
        <f>IF(ISBLANK(Ventas[[#This Row],[Código]]),"",VLOOKUP(Ventas[[#This Row],[Código]],Productos[],2,FALSE))</f>
        <v/>
      </c>
      <c r="D7514" t="str">
        <f>IF(ISBLANK(Ventas[[#This Row],[Código]]),"",VLOOKUP(Ventas[[#This Row],[Código]],Productos[],3,FALSE))</f>
        <v/>
      </c>
      <c r="E7514" s="22"/>
      <c r="F7514" s="1" t="str">
        <f>IF(ISBLANK(Ventas[[#This Row],[Código]]),"",VLOOKUP(Ventas[[#This Row],[Código]],Productos[],4,FALSE))</f>
        <v/>
      </c>
      <c r="G7514" s="1" t="str">
        <f>IF(ISBLANK(Ventas[[#This Row],[Código]]),"",VLOOKUP(Ventas[[#This Row],[Código]],Productos[],5,FALSE))</f>
        <v/>
      </c>
      <c r="H7514" s="23" t="str">
        <f>IF(ISBLANK(Ventas[[#This Row],[Código]]),"",Ventas[[#This Row],[Precio Unitario]]*Ventas[[#This Row],[Cantidad]])</f>
        <v/>
      </c>
      <c r="I7514" s="1" t="str">
        <f>IF(ISBLANK(Ventas[[#This Row],[Código]]),"",SUM(Ventas[[#This Row],[Monto]],I7513))</f>
        <v/>
      </c>
    </row>
    <row r="7515" spans="3:9" x14ac:dyDescent="0.25">
      <c r="C7515" t="str">
        <f>IF(ISBLANK(Ventas[[#This Row],[Código]]),"",VLOOKUP(Ventas[[#This Row],[Código]],Productos[],2,FALSE))</f>
        <v/>
      </c>
      <c r="D7515" t="str">
        <f>IF(ISBLANK(Ventas[[#This Row],[Código]]),"",VLOOKUP(Ventas[[#This Row],[Código]],Productos[],3,FALSE))</f>
        <v/>
      </c>
      <c r="E7515" s="22"/>
      <c r="F7515" s="1" t="str">
        <f>IF(ISBLANK(Ventas[[#This Row],[Código]]),"",VLOOKUP(Ventas[[#This Row],[Código]],Productos[],4,FALSE))</f>
        <v/>
      </c>
      <c r="G7515" s="1" t="str">
        <f>IF(ISBLANK(Ventas[[#This Row],[Código]]),"",VLOOKUP(Ventas[[#This Row],[Código]],Productos[],5,FALSE))</f>
        <v/>
      </c>
      <c r="H7515" s="23" t="str">
        <f>IF(ISBLANK(Ventas[[#This Row],[Código]]),"",Ventas[[#This Row],[Precio Unitario]]*Ventas[[#This Row],[Cantidad]])</f>
        <v/>
      </c>
      <c r="I7515" s="1" t="str">
        <f>IF(ISBLANK(Ventas[[#This Row],[Código]]),"",SUM(Ventas[[#This Row],[Monto]],I7514))</f>
        <v/>
      </c>
    </row>
    <row r="7516" spans="3:9" x14ac:dyDescent="0.25">
      <c r="C7516" t="str">
        <f>IF(ISBLANK(Ventas[[#This Row],[Código]]),"",VLOOKUP(Ventas[[#This Row],[Código]],Productos[],2,FALSE))</f>
        <v/>
      </c>
      <c r="D7516" t="str">
        <f>IF(ISBLANK(Ventas[[#This Row],[Código]]),"",VLOOKUP(Ventas[[#This Row],[Código]],Productos[],3,FALSE))</f>
        <v/>
      </c>
      <c r="E7516" s="22"/>
      <c r="F7516" s="1" t="str">
        <f>IF(ISBLANK(Ventas[[#This Row],[Código]]),"",VLOOKUP(Ventas[[#This Row],[Código]],Productos[],4,FALSE))</f>
        <v/>
      </c>
      <c r="G7516" s="1" t="str">
        <f>IF(ISBLANK(Ventas[[#This Row],[Código]]),"",VLOOKUP(Ventas[[#This Row],[Código]],Productos[],5,FALSE))</f>
        <v/>
      </c>
      <c r="H7516" s="23" t="str">
        <f>IF(ISBLANK(Ventas[[#This Row],[Código]]),"",Ventas[[#This Row],[Precio Unitario]]*Ventas[[#This Row],[Cantidad]])</f>
        <v/>
      </c>
      <c r="I7516" s="1" t="str">
        <f>IF(ISBLANK(Ventas[[#This Row],[Código]]),"",SUM(Ventas[[#This Row],[Monto]],I7515))</f>
        <v/>
      </c>
    </row>
    <row r="7517" spans="3:9" x14ac:dyDescent="0.25">
      <c r="C7517" t="str">
        <f>IF(ISBLANK(Ventas[[#This Row],[Código]]),"",VLOOKUP(Ventas[[#This Row],[Código]],Productos[],2,FALSE))</f>
        <v/>
      </c>
      <c r="D7517" t="str">
        <f>IF(ISBLANK(Ventas[[#This Row],[Código]]),"",VLOOKUP(Ventas[[#This Row],[Código]],Productos[],3,FALSE))</f>
        <v/>
      </c>
      <c r="E7517" s="22"/>
      <c r="F7517" s="1" t="str">
        <f>IF(ISBLANK(Ventas[[#This Row],[Código]]),"",VLOOKUP(Ventas[[#This Row],[Código]],Productos[],4,FALSE))</f>
        <v/>
      </c>
      <c r="G7517" s="1" t="str">
        <f>IF(ISBLANK(Ventas[[#This Row],[Código]]),"",VLOOKUP(Ventas[[#This Row],[Código]],Productos[],5,FALSE))</f>
        <v/>
      </c>
      <c r="H7517" s="23" t="str">
        <f>IF(ISBLANK(Ventas[[#This Row],[Código]]),"",Ventas[[#This Row],[Precio Unitario]]*Ventas[[#This Row],[Cantidad]])</f>
        <v/>
      </c>
      <c r="I7517" s="1" t="str">
        <f>IF(ISBLANK(Ventas[[#This Row],[Código]]),"",SUM(Ventas[[#This Row],[Monto]],I7516))</f>
        <v/>
      </c>
    </row>
    <row r="7518" spans="3:9" x14ac:dyDescent="0.25">
      <c r="C7518" t="str">
        <f>IF(ISBLANK(Ventas[[#This Row],[Código]]),"",VLOOKUP(Ventas[[#This Row],[Código]],Productos[],2,FALSE))</f>
        <v/>
      </c>
      <c r="D7518" t="str">
        <f>IF(ISBLANK(Ventas[[#This Row],[Código]]),"",VLOOKUP(Ventas[[#This Row],[Código]],Productos[],3,FALSE))</f>
        <v/>
      </c>
      <c r="E7518" s="22"/>
      <c r="F7518" s="1" t="str">
        <f>IF(ISBLANK(Ventas[[#This Row],[Código]]),"",VLOOKUP(Ventas[[#This Row],[Código]],Productos[],4,FALSE))</f>
        <v/>
      </c>
      <c r="G7518" s="1" t="str">
        <f>IF(ISBLANK(Ventas[[#This Row],[Código]]),"",VLOOKUP(Ventas[[#This Row],[Código]],Productos[],5,FALSE))</f>
        <v/>
      </c>
      <c r="H7518" s="23" t="str">
        <f>IF(ISBLANK(Ventas[[#This Row],[Código]]),"",Ventas[[#This Row],[Precio Unitario]]*Ventas[[#This Row],[Cantidad]])</f>
        <v/>
      </c>
      <c r="I7518" s="1" t="str">
        <f>IF(ISBLANK(Ventas[[#This Row],[Código]]),"",SUM(Ventas[[#This Row],[Monto]],I7517))</f>
        <v/>
      </c>
    </row>
    <row r="7519" spans="3:9" x14ac:dyDescent="0.25">
      <c r="C7519" t="str">
        <f>IF(ISBLANK(Ventas[[#This Row],[Código]]),"",VLOOKUP(Ventas[[#This Row],[Código]],Productos[],2,FALSE))</f>
        <v/>
      </c>
      <c r="D7519" t="str">
        <f>IF(ISBLANK(Ventas[[#This Row],[Código]]),"",VLOOKUP(Ventas[[#This Row],[Código]],Productos[],3,FALSE))</f>
        <v/>
      </c>
      <c r="E7519" s="22"/>
      <c r="F7519" s="1" t="str">
        <f>IF(ISBLANK(Ventas[[#This Row],[Código]]),"",VLOOKUP(Ventas[[#This Row],[Código]],Productos[],4,FALSE))</f>
        <v/>
      </c>
      <c r="G7519" s="1" t="str">
        <f>IF(ISBLANK(Ventas[[#This Row],[Código]]),"",VLOOKUP(Ventas[[#This Row],[Código]],Productos[],5,FALSE))</f>
        <v/>
      </c>
      <c r="H7519" s="23" t="str">
        <f>IF(ISBLANK(Ventas[[#This Row],[Código]]),"",Ventas[[#This Row],[Precio Unitario]]*Ventas[[#This Row],[Cantidad]])</f>
        <v/>
      </c>
      <c r="I7519" s="1" t="str">
        <f>IF(ISBLANK(Ventas[[#This Row],[Código]]),"",SUM(Ventas[[#This Row],[Monto]],I7518))</f>
        <v/>
      </c>
    </row>
    <row r="7520" spans="3:9" x14ac:dyDescent="0.25">
      <c r="C7520" t="str">
        <f>IF(ISBLANK(Ventas[[#This Row],[Código]]),"",VLOOKUP(Ventas[[#This Row],[Código]],Productos[],2,FALSE))</f>
        <v/>
      </c>
      <c r="D7520" t="str">
        <f>IF(ISBLANK(Ventas[[#This Row],[Código]]),"",VLOOKUP(Ventas[[#This Row],[Código]],Productos[],3,FALSE))</f>
        <v/>
      </c>
      <c r="E7520" s="22"/>
      <c r="F7520" s="1" t="str">
        <f>IF(ISBLANK(Ventas[[#This Row],[Código]]),"",VLOOKUP(Ventas[[#This Row],[Código]],Productos[],4,FALSE))</f>
        <v/>
      </c>
      <c r="G7520" s="1" t="str">
        <f>IF(ISBLANK(Ventas[[#This Row],[Código]]),"",VLOOKUP(Ventas[[#This Row],[Código]],Productos[],5,FALSE))</f>
        <v/>
      </c>
      <c r="H7520" s="23" t="str">
        <f>IF(ISBLANK(Ventas[[#This Row],[Código]]),"",Ventas[[#This Row],[Precio Unitario]]*Ventas[[#This Row],[Cantidad]])</f>
        <v/>
      </c>
      <c r="I7520" s="1" t="str">
        <f>IF(ISBLANK(Ventas[[#This Row],[Código]]),"",SUM(Ventas[[#This Row],[Monto]],I7519))</f>
        <v/>
      </c>
    </row>
    <row r="7521" spans="3:9" x14ac:dyDescent="0.25">
      <c r="C7521" t="str">
        <f>IF(ISBLANK(Ventas[[#This Row],[Código]]),"",VLOOKUP(Ventas[[#This Row],[Código]],Productos[],2,FALSE))</f>
        <v/>
      </c>
      <c r="D7521" t="str">
        <f>IF(ISBLANK(Ventas[[#This Row],[Código]]),"",VLOOKUP(Ventas[[#This Row],[Código]],Productos[],3,FALSE))</f>
        <v/>
      </c>
      <c r="E7521" s="22"/>
      <c r="F7521" s="1" t="str">
        <f>IF(ISBLANK(Ventas[[#This Row],[Código]]),"",VLOOKUP(Ventas[[#This Row],[Código]],Productos[],4,FALSE))</f>
        <v/>
      </c>
      <c r="G7521" s="1" t="str">
        <f>IF(ISBLANK(Ventas[[#This Row],[Código]]),"",VLOOKUP(Ventas[[#This Row],[Código]],Productos[],5,FALSE))</f>
        <v/>
      </c>
      <c r="H7521" s="23" t="str">
        <f>IF(ISBLANK(Ventas[[#This Row],[Código]]),"",Ventas[[#This Row],[Precio Unitario]]*Ventas[[#This Row],[Cantidad]])</f>
        <v/>
      </c>
      <c r="I7521" s="1" t="str">
        <f>IF(ISBLANK(Ventas[[#This Row],[Código]]),"",SUM(Ventas[[#This Row],[Monto]],I7520))</f>
        <v/>
      </c>
    </row>
    <row r="7522" spans="3:9" x14ac:dyDescent="0.25">
      <c r="C7522" t="str">
        <f>IF(ISBLANK(Ventas[[#This Row],[Código]]),"",VLOOKUP(Ventas[[#This Row],[Código]],Productos[],2,FALSE))</f>
        <v/>
      </c>
      <c r="D7522" t="str">
        <f>IF(ISBLANK(Ventas[[#This Row],[Código]]),"",VLOOKUP(Ventas[[#This Row],[Código]],Productos[],3,FALSE))</f>
        <v/>
      </c>
      <c r="E7522" s="22"/>
      <c r="F7522" s="1" t="str">
        <f>IF(ISBLANK(Ventas[[#This Row],[Código]]),"",VLOOKUP(Ventas[[#This Row],[Código]],Productos[],4,FALSE))</f>
        <v/>
      </c>
      <c r="G7522" s="1" t="str">
        <f>IF(ISBLANK(Ventas[[#This Row],[Código]]),"",VLOOKUP(Ventas[[#This Row],[Código]],Productos[],5,FALSE))</f>
        <v/>
      </c>
      <c r="H7522" s="23" t="str">
        <f>IF(ISBLANK(Ventas[[#This Row],[Código]]),"",Ventas[[#This Row],[Precio Unitario]]*Ventas[[#This Row],[Cantidad]])</f>
        <v/>
      </c>
      <c r="I7522" s="1" t="str">
        <f>IF(ISBLANK(Ventas[[#This Row],[Código]]),"",SUM(Ventas[[#This Row],[Monto]],I7521))</f>
        <v/>
      </c>
    </row>
    <row r="7523" spans="3:9" x14ac:dyDescent="0.25">
      <c r="C7523" t="str">
        <f>IF(ISBLANK(Ventas[[#This Row],[Código]]),"",VLOOKUP(Ventas[[#This Row],[Código]],Productos[],2,FALSE))</f>
        <v/>
      </c>
      <c r="D7523" t="str">
        <f>IF(ISBLANK(Ventas[[#This Row],[Código]]),"",VLOOKUP(Ventas[[#This Row],[Código]],Productos[],3,FALSE))</f>
        <v/>
      </c>
      <c r="E7523" s="22"/>
      <c r="F7523" s="1" t="str">
        <f>IF(ISBLANK(Ventas[[#This Row],[Código]]),"",VLOOKUP(Ventas[[#This Row],[Código]],Productos[],4,FALSE))</f>
        <v/>
      </c>
      <c r="G7523" s="1" t="str">
        <f>IF(ISBLANK(Ventas[[#This Row],[Código]]),"",VLOOKUP(Ventas[[#This Row],[Código]],Productos[],5,FALSE))</f>
        <v/>
      </c>
      <c r="H7523" s="23" t="str">
        <f>IF(ISBLANK(Ventas[[#This Row],[Código]]),"",Ventas[[#This Row],[Precio Unitario]]*Ventas[[#This Row],[Cantidad]])</f>
        <v/>
      </c>
      <c r="I7523" s="1" t="str">
        <f>IF(ISBLANK(Ventas[[#This Row],[Código]]),"",SUM(Ventas[[#This Row],[Monto]],I7522))</f>
        <v/>
      </c>
    </row>
    <row r="7524" spans="3:9" x14ac:dyDescent="0.25">
      <c r="C7524" t="str">
        <f>IF(ISBLANK(Ventas[[#This Row],[Código]]),"",VLOOKUP(Ventas[[#This Row],[Código]],Productos[],2,FALSE))</f>
        <v/>
      </c>
      <c r="D7524" t="str">
        <f>IF(ISBLANK(Ventas[[#This Row],[Código]]),"",VLOOKUP(Ventas[[#This Row],[Código]],Productos[],3,FALSE))</f>
        <v/>
      </c>
      <c r="E7524" s="22"/>
      <c r="F7524" s="1" t="str">
        <f>IF(ISBLANK(Ventas[[#This Row],[Código]]),"",VLOOKUP(Ventas[[#This Row],[Código]],Productos[],4,FALSE))</f>
        <v/>
      </c>
      <c r="G7524" s="1" t="str">
        <f>IF(ISBLANK(Ventas[[#This Row],[Código]]),"",VLOOKUP(Ventas[[#This Row],[Código]],Productos[],5,FALSE))</f>
        <v/>
      </c>
      <c r="H7524" s="23" t="str">
        <f>IF(ISBLANK(Ventas[[#This Row],[Código]]),"",Ventas[[#This Row],[Precio Unitario]]*Ventas[[#This Row],[Cantidad]])</f>
        <v/>
      </c>
      <c r="I7524" s="1" t="str">
        <f>IF(ISBLANK(Ventas[[#This Row],[Código]]),"",SUM(Ventas[[#This Row],[Monto]],I7523))</f>
        <v/>
      </c>
    </row>
    <row r="7525" spans="3:9" x14ac:dyDescent="0.25">
      <c r="C7525" t="str">
        <f>IF(ISBLANK(Ventas[[#This Row],[Código]]),"",VLOOKUP(Ventas[[#This Row],[Código]],Productos[],2,FALSE))</f>
        <v/>
      </c>
      <c r="D7525" t="str">
        <f>IF(ISBLANK(Ventas[[#This Row],[Código]]),"",VLOOKUP(Ventas[[#This Row],[Código]],Productos[],3,FALSE))</f>
        <v/>
      </c>
      <c r="E7525" s="22"/>
      <c r="F7525" s="1" t="str">
        <f>IF(ISBLANK(Ventas[[#This Row],[Código]]),"",VLOOKUP(Ventas[[#This Row],[Código]],Productos[],4,FALSE))</f>
        <v/>
      </c>
      <c r="G7525" s="1" t="str">
        <f>IF(ISBLANK(Ventas[[#This Row],[Código]]),"",VLOOKUP(Ventas[[#This Row],[Código]],Productos[],5,FALSE))</f>
        <v/>
      </c>
      <c r="H7525" s="23" t="str">
        <f>IF(ISBLANK(Ventas[[#This Row],[Código]]),"",Ventas[[#This Row],[Precio Unitario]]*Ventas[[#This Row],[Cantidad]])</f>
        <v/>
      </c>
      <c r="I7525" s="1" t="str">
        <f>IF(ISBLANK(Ventas[[#This Row],[Código]]),"",SUM(Ventas[[#This Row],[Monto]],I7524))</f>
        <v/>
      </c>
    </row>
    <row r="7526" spans="3:9" x14ac:dyDescent="0.25">
      <c r="C7526" t="str">
        <f>IF(ISBLANK(Ventas[[#This Row],[Código]]),"",VLOOKUP(Ventas[[#This Row],[Código]],Productos[],2,FALSE))</f>
        <v/>
      </c>
      <c r="D7526" t="str">
        <f>IF(ISBLANK(Ventas[[#This Row],[Código]]),"",VLOOKUP(Ventas[[#This Row],[Código]],Productos[],3,FALSE))</f>
        <v/>
      </c>
      <c r="E7526" s="22"/>
      <c r="F7526" s="1" t="str">
        <f>IF(ISBLANK(Ventas[[#This Row],[Código]]),"",VLOOKUP(Ventas[[#This Row],[Código]],Productos[],4,FALSE))</f>
        <v/>
      </c>
      <c r="G7526" s="1" t="str">
        <f>IF(ISBLANK(Ventas[[#This Row],[Código]]),"",VLOOKUP(Ventas[[#This Row],[Código]],Productos[],5,FALSE))</f>
        <v/>
      </c>
      <c r="H7526" s="23" t="str">
        <f>IF(ISBLANK(Ventas[[#This Row],[Código]]),"",Ventas[[#This Row],[Precio Unitario]]*Ventas[[#This Row],[Cantidad]])</f>
        <v/>
      </c>
      <c r="I7526" s="1" t="str">
        <f>IF(ISBLANK(Ventas[[#This Row],[Código]]),"",SUM(Ventas[[#This Row],[Monto]],I7525))</f>
        <v/>
      </c>
    </row>
    <row r="7527" spans="3:9" x14ac:dyDescent="0.25">
      <c r="C7527" t="str">
        <f>IF(ISBLANK(Ventas[[#This Row],[Código]]),"",VLOOKUP(Ventas[[#This Row],[Código]],Productos[],2,FALSE))</f>
        <v/>
      </c>
      <c r="D7527" t="str">
        <f>IF(ISBLANK(Ventas[[#This Row],[Código]]),"",VLOOKUP(Ventas[[#This Row],[Código]],Productos[],3,FALSE))</f>
        <v/>
      </c>
      <c r="E7527" s="22"/>
      <c r="F7527" s="1" t="str">
        <f>IF(ISBLANK(Ventas[[#This Row],[Código]]),"",VLOOKUP(Ventas[[#This Row],[Código]],Productos[],4,FALSE))</f>
        <v/>
      </c>
      <c r="G7527" s="1" t="str">
        <f>IF(ISBLANK(Ventas[[#This Row],[Código]]),"",VLOOKUP(Ventas[[#This Row],[Código]],Productos[],5,FALSE))</f>
        <v/>
      </c>
      <c r="H7527" s="23" t="str">
        <f>IF(ISBLANK(Ventas[[#This Row],[Código]]),"",Ventas[[#This Row],[Precio Unitario]]*Ventas[[#This Row],[Cantidad]])</f>
        <v/>
      </c>
      <c r="I7527" s="1" t="str">
        <f>IF(ISBLANK(Ventas[[#This Row],[Código]]),"",SUM(Ventas[[#This Row],[Monto]],I7526))</f>
        <v/>
      </c>
    </row>
    <row r="7528" spans="3:9" x14ac:dyDescent="0.25">
      <c r="C7528" t="str">
        <f>IF(ISBLANK(Ventas[[#This Row],[Código]]),"",VLOOKUP(Ventas[[#This Row],[Código]],Productos[],2,FALSE))</f>
        <v/>
      </c>
      <c r="D7528" t="str">
        <f>IF(ISBLANK(Ventas[[#This Row],[Código]]),"",VLOOKUP(Ventas[[#This Row],[Código]],Productos[],3,FALSE))</f>
        <v/>
      </c>
      <c r="E7528" s="22"/>
      <c r="F7528" s="1" t="str">
        <f>IF(ISBLANK(Ventas[[#This Row],[Código]]),"",VLOOKUP(Ventas[[#This Row],[Código]],Productos[],4,FALSE))</f>
        <v/>
      </c>
      <c r="G7528" s="1" t="str">
        <f>IF(ISBLANK(Ventas[[#This Row],[Código]]),"",VLOOKUP(Ventas[[#This Row],[Código]],Productos[],5,FALSE))</f>
        <v/>
      </c>
      <c r="H7528" s="23" t="str">
        <f>IF(ISBLANK(Ventas[[#This Row],[Código]]),"",Ventas[[#This Row],[Precio Unitario]]*Ventas[[#This Row],[Cantidad]])</f>
        <v/>
      </c>
      <c r="I7528" s="1" t="str">
        <f>IF(ISBLANK(Ventas[[#This Row],[Código]]),"",SUM(Ventas[[#This Row],[Monto]],I7527))</f>
        <v/>
      </c>
    </row>
    <row r="7529" spans="3:9" x14ac:dyDescent="0.25">
      <c r="C7529" t="str">
        <f>IF(ISBLANK(Ventas[[#This Row],[Código]]),"",VLOOKUP(Ventas[[#This Row],[Código]],Productos[],2,FALSE))</f>
        <v/>
      </c>
      <c r="D7529" t="str">
        <f>IF(ISBLANK(Ventas[[#This Row],[Código]]),"",VLOOKUP(Ventas[[#This Row],[Código]],Productos[],3,FALSE))</f>
        <v/>
      </c>
      <c r="E7529" s="22"/>
      <c r="F7529" s="1" t="str">
        <f>IF(ISBLANK(Ventas[[#This Row],[Código]]),"",VLOOKUP(Ventas[[#This Row],[Código]],Productos[],4,FALSE))</f>
        <v/>
      </c>
      <c r="G7529" s="1" t="str">
        <f>IF(ISBLANK(Ventas[[#This Row],[Código]]),"",VLOOKUP(Ventas[[#This Row],[Código]],Productos[],5,FALSE))</f>
        <v/>
      </c>
      <c r="H7529" s="23" t="str">
        <f>IF(ISBLANK(Ventas[[#This Row],[Código]]),"",Ventas[[#This Row],[Precio Unitario]]*Ventas[[#This Row],[Cantidad]])</f>
        <v/>
      </c>
      <c r="I7529" s="1" t="str">
        <f>IF(ISBLANK(Ventas[[#This Row],[Código]]),"",SUM(Ventas[[#This Row],[Monto]],I7528))</f>
        <v/>
      </c>
    </row>
    <row r="7530" spans="3:9" x14ac:dyDescent="0.25">
      <c r="C7530" t="str">
        <f>IF(ISBLANK(Ventas[[#This Row],[Código]]),"",VLOOKUP(Ventas[[#This Row],[Código]],Productos[],2,FALSE))</f>
        <v/>
      </c>
      <c r="D7530" t="str">
        <f>IF(ISBLANK(Ventas[[#This Row],[Código]]),"",VLOOKUP(Ventas[[#This Row],[Código]],Productos[],3,FALSE))</f>
        <v/>
      </c>
      <c r="E7530" s="22"/>
      <c r="F7530" s="1" t="str">
        <f>IF(ISBLANK(Ventas[[#This Row],[Código]]),"",VLOOKUP(Ventas[[#This Row],[Código]],Productos[],4,FALSE))</f>
        <v/>
      </c>
      <c r="G7530" s="1" t="str">
        <f>IF(ISBLANK(Ventas[[#This Row],[Código]]),"",VLOOKUP(Ventas[[#This Row],[Código]],Productos[],5,FALSE))</f>
        <v/>
      </c>
      <c r="H7530" s="23" t="str">
        <f>IF(ISBLANK(Ventas[[#This Row],[Código]]),"",Ventas[[#This Row],[Precio Unitario]]*Ventas[[#This Row],[Cantidad]])</f>
        <v/>
      </c>
      <c r="I7530" s="1" t="str">
        <f>IF(ISBLANK(Ventas[[#This Row],[Código]]),"",SUM(Ventas[[#This Row],[Monto]],I7529))</f>
        <v/>
      </c>
    </row>
    <row r="7531" spans="3:9" x14ac:dyDescent="0.25">
      <c r="C7531" t="str">
        <f>IF(ISBLANK(Ventas[[#This Row],[Código]]),"",VLOOKUP(Ventas[[#This Row],[Código]],Productos[],2,FALSE))</f>
        <v/>
      </c>
      <c r="D7531" t="str">
        <f>IF(ISBLANK(Ventas[[#This Row],[Código]]),"",VLOOKUP(Ventas[[#This Row],[Código]],Productos[],3,FALSE))</f>
        <v/>
      </c>
      <c r="E7531" s="22"/>
      <c r="F7531" s="1" t="str">
        <f>IF(ISBLANK(Ventas[[#This Row],[Código]]),"",VLOOKUP(Ventas[[#This Row],[Código]],Productos[],4,FALSE))</f>
        <v/>
      </c>
      <c r="G7531" s="1" t="str">
        <f>IF(ISBLANK(Ventas[[#This Row],[Código]]),"",VLOOKUP(Ventas[[#This Row],[Código]],Productos[],5,FALSE))</f>
        <v/>
      </c>
      <c r="H7531" s="23" t="str">
        <f>IF(ISBLANK(Ventas[[#This Row],[Código]]),"",Ventas[[#This Row],[Precio Unitario]]*Ventas[[#This Row],[Cantidad]])</f>
        <v/>
      </c>
      <c r="I7531" s="1" t="str">
        <f>IF(ISBLANK(Ventas[[#This Row],[Código]]),"",SUM(Ventas[[#This Row],[Monto]],I7530))</f>
        <v/>
      </c>
    </row>
    <row r="7532" spans="3:9" x14ac:dyDescent="0.25">
      <c r="C7532" t="str">
        <f>IF(ISBLANK(Ventas[[#This Row],[Código]]),"",VLOOKUP(Ventas[[#This Row],[Código]],Productos[],2,FALSE))</f>
        <v/>
      </c>
      <c r="D7532" t="str">
        <f>IF(ISBLANK(Ventas[[#This Row],[Código]]),"",VLOOKUP(Ventas[[#This Row],[Código]],Productos[],3,FALSE))</f>
        <v/>
      </c>
      <c r="E7532" s="22"/>
      <c r="F7532" s="1" t="str">
        <f>IF(ISBLANK(Ventas[[#This Row],[Código]]),"",VLOOKUP(Ventas[[#This Row],[Código]],Productos[],4,FALSE))</f>
        <v/>
      </c>
      <c r="G7532" s="1" t="str">
        <f>IF(ISBLANK(Ventas[[#This Row],[Código]]),"",VLOOKUP(Ventas[[#This Row],[Código]],Productos[],5,FALSE))</f>
        <v/>
      </c>
      <c r="H7532" s="23" t="str">
        <f>IF(ISBLANK(Ventas[[#This Row],[Código]]),"",Ventas[[#This Row],[Precio Unitario]]*Ventas[[#This Row],[Cantidad]])</f>
        <v/>
      </c>
      <c r="I7532" s="1" t="str">
        <f>IF(ISBLANK(Ventas[[#This Row],[Código]]),"",SUM(Ventas[[#This Row],[Monto]],I7531))</f>
        <v/>
      </c>
    </row>
    <row r="7533" spans="3:9" x14ac:dyDescent="0.25">
      <c r="C7533" t="str">
        <f>IF(ISBLANK(Ventas[[#This Row],[Código]]),"",VLOOKUP(Ventas[[#This Row],[Código]],Productos[],2,FALSE))</f>
        <v/>
      </c>
      <c r="D7533" t="str">
        <f>IF(ISBLANK(Ventas[[#This Row],[Código]]),"",VLOOKUP(Ventas[[#This Row],[Código]],Productos[],3,FALSE))</f>
        <v/>
      </c>
      <c r="E7533" s="22"/>
      <c r="F7533" s="1" t="str">
        <f>IF(ISBLANK(Ventas[[#This Row],[Código]]),"",VLOOKUP(Ventas[[#This Row],[Código]],Productos[],4,FALSE))</f>
        <v/>
      </c>
      <c r="G7533" s="1" t="str">
        <f>IF(ISBLANK(Ventas[[#This Row],[Código]]),"",VLOOKUP(Ventas[[#This Row],[Código]],Productos[],5,FALSE))</f>
        <v/>
      </c>
      <c r="H7533" s="23" t="str">
        <f>IF(ISBLANK(Ventas[[#This Row],[Código]]),"",Ventas[[#This Row],[Precio Unitario]]*Ventas[[#This Row],[Cantidad]])</f>
        <v/>
      </c>
      <c r="I7533" s="1" t="str">
        <f>IF(ISBLANK(Ventas[[#This Row],[Código]]),"",SUM(Ventas[[#This Row],[Monto]],I7532))</f>
        <v/>
      </c>
    </row>
    <row r="7534" spans="3:9" x14ac:dyDescent="0.25">
      <c r="C7534" t="str">
        <f>IF(ISBLANK(Ventas[[#This Row],[Código]]),"",VLOOKUP(Ventas[[#This Row],[Código]],Productos[],2,FALSE))</f>
        <v/>
      </c>
      <c r="D7534" t="str">
        <f>IF(ISBLANK(Ventas[[#This Row],[Código]]),"",VLOOKUP(Ventas[[#This Row],[Código]],Productos[],3,FALSE))</f>
        <v/>
      </c>
      <c r="E7534" s="22"/>
      <c r="F7534" s="1" t="str">
        <f>IF(ISBLANK(Ventas[[#This Row],[Código]]),"",VLOOKUP(Ventas[[#This Row],[Código]],Productos[],4,FALSE))</f>
        <v/>
      </c>
      <c r="G7534" s="1" t="str">
        <f>IF(ISBLANK(Ventas[[#This Row],[Código]]),"",VLOOKUP(Ventas[[#This Row],[Código]],Productos[],5,FALSE))</f>
        <v/>
      </c>
      <c r="H7534" s="23" t="str">
        <f>IF(ISBLANK(Ventas[[#This Row],[Código]]),"",Ventas[[#This Row],[Precio Unitario]]*Ventas[[#This Row],[Cantidad]])</f>
        <v/>
      </c>
      <c r="I7534" s="1" t="str">
        <f>IF(ISBLANK(Ventas[[#This Row],[Código]]),"",SUM(Ventas[[#This Row],[Monto]],I7533))</f>
        <v/>
      </c>
    </row>
    <row r="7535" spans="3:9" x14ac:dyDescent="0.25">
      <c r="C7535" t="str">
        <f>IF(ISBLANK(Ventas[[#This Row],[Código]]),"",VLOOKUP(Ventas[[#This Row],[Código]],Productos[],2,FALSE))</f>
        <v/>
      </c>
      <c r="D7535" t="str">
        <f>IF(ISBLANK(Ventas[[#This Row],[Código]]),"",VLOOKUP(Ventas[[#This Row],[Código]],Productos[],3,FALSE))</f>
        <v/>
      </c>
      <c r="E7535" s="22"/>
      <c r="F7535" s="1" t="str">
        <f>IF(ISBLANK(Ventas[[#This Row],[Código]]),"",VLOOKUP(Ventas[[#This Row],[Código]],Productos[],4,FALSE))</f>
        <v/>
      </c>
      <c r="G7535" s="1" t="str">
        <f>IF(ISBLANK(Ventas[[#This Row],[Código]]),"",VLOOKUP(Ventas[[#This Row],[Código]],Productos[],5,FALSE))</f>
        <v/>
      </c>
      <c r="H7535" s="23" t="str">
        <f>IF(ISBLANK(Ventas[[#This Row],[Código]]),"",Ventas[[#This Row],[Precio Unitario]]*Ventas[[#This Row],[Cantidad]])</f>
        <v/>
      </c>
      <c r="I7535" s="1" t="str">
        <f>IF(ISBLANK(Ventas[[#This Row],[Código]]),"",SUM(Ventas[[#This Row],[Monto]],I7534))</f>
        <v/>
      </c>
    </row>
    <row r="7536" spans="3:9" x14ac:dyDescent="0.25">
      <c r="C7536" t="str">
        <f>IF(ISBLANK(Ventas[[#This Row],[Código]]),"",VLOOKUP(Ventas[[#This Row],[Código]],Productos[],2,FALSE))</f>
        <v/>
      </c>
      <c r="D7536" t="str">
        <f>IF(ISBLANK(Ventas[[#This Row],[Código]]),"",VLOOKUP(Ventas[[#This Row],[Código]],Productos[],3,FALSE))</f>
        <v/>
      </c>
      <c r="E7536" s="22"/>
      <c r="F7536" s="1" t="str">
        <f>IF(ISBLANK(Ventas[[#This Row],[Código]]),"",VLOOKUP(Ventas[[#This Row],[Código]],Productos[],4,FALSE))</f>
        <v/>
      </c>
      <c r="G7536" s="1" t="str">
        <f>IF(ISBLANK(Ventas[[#This Row],[Código]]),"",VLOOKUP(Ventas[[#This Row],[Código]],Productos[],5,FALSE))</f>
        <v/>
      </c>
      <c r="H7536" s="23" t="str">
        <f>IF(ISBLANK(Ventas[[#This Row],[Código]]),"",Ventas[[#This Row],[Precio Unitario]]*Ventas[[#This Row],[Cantidad]])</f>
        <v/>
      </c>
      <c r="I7536" s="1" t="str">
        <f>IF(ISBLANK(Ventas[[#This Row],[Código]]),"",SUM(Ventas[[#This Row],[Monto]],I7535))</f>
        <v/>
      </c>
    </row>
    <row r="7537" spans="3:9" x14ac:dyDescent="0.25">
      <c r="C7537" t="str">
        <f>IF(ISBLANK(Ventas[[#This Row],[Código]]),"",VLOOKUP(Ventas[[#This Row],[Código]],Productos[],2,FALSE))</f>
        <v/>
      </c>
      <c r="D7537" t="str">
        <f>IF(ISBLANK(Ventas[[#This Row],[Código]]),"",VLOOKUP(Ventas[[#This Row],[Código]],Productos[],3,FALSE))</f>
        <v/>
      </c>
      <c r="E7537" s="22"/>
      <c r="F7537" s="1" t="str">
        <f>IF(ISBLANK(Ventas[[#This Row],[Código]]),"",VLOOKUP(Ventas[[#This Row],[Código]],Productos[],4,FALSE))</f>
        <v/>
      </c>
      <c r="G7537" s="1" t="str">
        <f>IF(ISBLANK(Ventas[[#This Row],[Código]]),"",VLOOKUP(Ventas[[#This Row],[Código]],Productos[],5,FALSE))</f>
        <v/>
      </c>
      <c r="H7537" s="23" t="str">
        <f>IF(ISBLANK(Ventas[[#This Row],[Código]]),"",Ventas[[#This Row],[Precio Unitario]]*Ventas[[#This Row],[Cantidad]])</f>
        <v/>
      </c>
      <c r="I7537" s="1" t="str">
        <f>IF(ISBLANK(Ventas[[#This Row],[Código]]),"",SUM(Ventas[[#This Row],[Monto]],I7536))</f>
        <v/>
      </c>
    </row>
    <row r="7538" spans="3:9" x14ac:dyDescent="0.25">
      <c r="C7538" t="str">
        <f>IF(ISBLANK(Ventas[[#This Row],[Código]]),"",VLOOKUP(Ventas[[#This Row],[Código]],Productos[],2,FALSE))</f>
        <v/>
      </c>
      <c r="D7538" t="str">
        <f>IF(ISBLANK(Ventas[[#This Row],[Código]]),"",VLOOKUP(Ventas[[#This Row],[Código]],Productos[],3,FALSE))</f>
        <v/>
      </c>
      <c r="E7538" s="22"/>
      <c r="F7538" s="1" t="str">
        <f>IF(ISBLANK(Ventas[[#This Row],[Código]]),"",VLOOKUP(Ventas[[#This Row],[Código]],Productos[],4,FALSE))</f>
        <v/>
      </c>
      <c r="G7538" s="1" t="str">
        <f>IF(ISBLANK(Ventas[[#This Row],[Código]]),"",VLOOKUP(Ventas[[#This Row],[Código]],Productos[],5,FALSE))</f>
        <v/>
      </c>
      <c r="H7538" s="23" t="str">
        <f>IF(ISBLANK(Ventas[[#This Row],[Código]]),"",Ventas[[#This Row],[Precio Unitario]]*Ventas[[#This Row],[Cantidad]])</f>
        <v/>
      </c>
      <c r="I7538" s="1" t="str">
        <f>IF(ISBLANK(Ventas[[#This Row],[Código]]),"",SUM(Ventas[[#This Row],[Monto]],I7537))</f>
        <v/>
      </c>
    </row>
    <row r="7539" spans="3:9" x14ac:dyDescent="0.25">
      <c r="C7539" t="str">
        <f>IF(ISBLANK(Ventas[[#This Row],[Código]]),"",VLOOKUP(Ventas[[#This Row],[Código]],Productos[],2,FALSE))</f>
        <v/>
      </c>
      <c r="D7539" t="str">
        <f>IF(ISBLANK(Ventas[[#This Row],[Código]]),"",VLOOKUP(Ventas[[#This Row],[Código]],Productos[],3,FALSE))</f>
        <v/>
      </c>
      <c r="E7539" s="22"/>
      <c r="F7539" s="1" t="str">
        <f>IF(ISBLANK(Ventas[[#This Row],[Código]]),"",VLOOKUP(Ventas[[#This Row],[Código]],Productos[],4,FALSE))</f>
        <v/>
      </c>
      <c r="G7539" s="1" t="str">
        <f>IF(ISBLANK(Ventas[[#This Row],[Código]]),"",VLOOKUP(Ventas[[#This Row],[Código]],Productos[],5,FALSE))</f>
        <v/>
      </c>
      <c r="H7539" s="23" t="str">
        <f>IF(ISBLANK(Ventas[[#This Row],[Código]]),"",Ventas[[#This Row],[Precio Unitario]]*Ventas[[#This Row],[Cantidad]])</f>
        <v/>
      </c>
      <c r="I7539" s="1" t="str">
        <f>IF(ISBLANK(Ventas[[#This Row],[Código]]),"",SUM(Ventas[[#This Row],[Monto]],I7538))</f>
        <v/>
      </c>
    </row>
    <row r="7540" spans="3:9" x14ac:dyDescent="0.25">
      <c r="C7540" t="str">
        <f>IF(ISBLANK(Ventas[[#This Row],[Código]]),"",VLOOKUP(Ventas[[#This Row],[Código]],Productos[],2,FALSE))</f>
        <v/>
      </c>
      <c r="D7540" t="str">
        <f>IF(ISBLANK(Ventas[[#This Row],[Código]]),"",VLOOKUP(Ventas[[#This Row],[Código]],Productos[],3,FALSE))</f>
        <v/>
      </c>
      <c r="E7540" s="22"/>
      <c r="F7540" s="1" t="str">
        <f>IF(ISBLANK(Ventas[[#This Row],[Código]]),"",VLOOKUP(Ventas[[#This Row],[Código]],Productos[],4,FALSE))</f>
        <v/>
      </c>
      <c r="G7540" s="1" t="str">
        <f>IF(ISBLANK(Ventas[[#This Row],[Código]]),"",VLOOKUP(Ventas[[#This Row],[Código]],Productos[],5,FALSE))</f>
        <v/>
      </c>
      <c r="H7540" s="23" t="str">
        <f>IF(ISBLANK(Ventas[[#This Row],[Código]]),"",Ventas[[#This Row],[Precio Unitario]]*Ventas[[#This Row],[Cantidad]])</f>
        <v/>
      </c>
      <c r="I7540" s="1" t="str">
        <f>IF(ISBLANK(Ventas[[#This Row],[Código]]),"",SUM(Ventas[[#This Row],[Monto]],I7539))</f>
        <v/>
      </c>
    </row>
    <row r="7541" spans="3:9" x14ac:dyDescent="0.25">
      <c r="C7541" t="str">
        <f>IF(ISBLANK(Ventas[[#This Row],[Código]]),"",VLOOKUP(Ventas[[#This Row],[Código]],Productos[],2,FALSE))</f>
        <v/>
      </c>
      <c r="D7541" t="str">
        <f>IF(ISBLANK(Ventas[[#This Row],[Código]]),"",VLOOKUP(Ventas[[#This Row],[Código]],Productos[],3,FALSE))</f>
        <v/>
      </c>
      <c r="E7541" s="22"/>
      <c r="F7541" s="1" t="str">
        <f>IF(ISBLANK(Ventas[[#This Row],[Código]]),"",VLOOKUP(Ventas[[#This Row],[Código]],Productos[],4,FALSE))</f>
        <v/>
      </c>
      <c r="G7541" s="1" t="str">
        <f>IF(ISBLANK(Ventas[[#This Row],[Código]]),"",VLOOKUP(Ventas[[#This Row],[Código]],Productos[],5,FALSE))</f>
        <v/>
      </c>
      <c r="H7541" s="23" t="str">
        <f>IF(ISBLANK(Ventas[[#This Row],[Código]]),"",Ventas[[#This Row],[Precio Unitario]]*Ventas[[#This Row],[Cantidad]])</f>
        <v/>
      </c>
      <c r="I7541" s="1" t="str">
        <f>IF(ISBLANK(Ventas[[#This Row],[Código]]),"",SUM(Ventas[[#This Row],[Monto]],I7540))</f>
        <v/>
      </c>
    </row>
    <row r="7542" spans="3:9" x14ac:dyDescent="0.25">
      <c r="C7542" t="str">
        <f>IF(ISBLANK(Ventas[[#This Row],[Código]]),"",VLOOKUP(Ventas[[#This Row],[Código]],Productos[],2,FALSE))</f>
        <v/>
      </c>
      <c r="D7542" t="str">
        <f>IF(ISBLANK(Ventas[[#This Row],[Código]]),"",VLOOKUP(Ventas[[#This Row],[Código]],Productos[],3,FALSE))</f>
        <v/>
      </c>
      <c r="E7542" s="22"/>
      <c r="F7542" s="1" t="str">
        <f>IF(ISBLANK(Ventas[[#This Row],[Código]]),"",VLOOKUP(Ventas[[#This Row],[Código]],Productos[],4,FALSE))</f>
        <v/>
      </c>
      <c r="G7542" s="1" t="str">
        <f>IF(ISBLANK(Ventas[[#This Row],[Código]]),"",VLOOKUP(Ventas[[#This Row],[Código]],Productos[],5,FALSE))</f>
        <v/>
      </c>
      <c r="H7542" s="23" t="str">
        <f>IF(ISBLANK(Ventas[[#This Row],[Código]]),"",Ventas[[#This Row],[Precio Unitario]]*Ventas[[#This Row],[Cantidad]])</f>
        <v/>
      </c>
      <c r="I7542" s="1" t="str">
        <f>IF(ISBLANK(Ventas[[#This Row],[Código]]),"",SUM(Ventas[[#This Row],[Monto]],I7541))</f>
        <v/>
      </c>
    </row>
    <row r="7543" spans="3:9" x14ac:dyDescent="0.25">
      <c r="C7543" t="str">
        <f>IF(ISBLANK(Ventas[[#This Row],[Código]]),"",VLOOKUP(Ventas[[#This Row],[Código]],Productos[],2,FALSE))</f>
        <v/>
      </c>
      <c r="D7543" t="str">
        <f>IF(ISBLANK(Ventas[[#This Row],[Código]]),"",VLOOKUP(Ventas[[#This Row],[Código]],Productos[],3,FALSE))</f>
        <v/>
      </c>
      <c r="E7543" s="22"/>
      <c r="F7543" s="1" t="str">
        <f>IF(ISBLANK(Ventas[[#This Row],[Código]]),"",VLOOKUP(Ventas[[#This Row],[Código]],Productos[],4,FALSE))</f>
        <v/>
      </c>
      <c r="G7543" s="1" t="str">
        <f>IF(ISBLANK(Ventas[[#This Row],[Código]]),"",VLOOKUP(Ventas[[#This Row],[Código]],Productos[],5,FALSE))</f>
        <v/>
      </c>
      <c r="H7543" s="23" t="str">
        <f>IF(ISBLANK(Ventas[[#This Row],[Código]]),"",Ventas[[#This Row],[Precio Unitario]]*Ventas[[#This Row],[Cantidad]])</f>
        <v/>
      </c>
      <c r="I7543" s="1" t="str">
        <f>IF(ISBLANK(Ventas[[#This Row],[Código]]),"",SUM(Ventas[[#This Row],[Monto]],I7542))</f>
        <v/>
      </c>
    </row>
    <row r="7544" spans="3:9" x14ac:dyDescent="0.25">
      <c r="C7544" t="str">
        <f>IF(ISBLANK(Ventas[[#This Row],[Código]]),"",VLOOKUP(Ventas[[#This Row],[Código]],Productos[],2,FALSE))</f>
        <v/>
      </c>
      <c r="D7544" t="str">
        <f>IF(ISBLANK(Ventas[[#This Row],[Código]]),"",VLOOKUP(Ventas[[#This Row],[Código]],Productos[],3,FALSE))</f>
        <v/>
      </c>
      <c r="E7544" s="22"/>
      <c r="F7544" s="1" t="str">
        <f>IF(ISBLANK(Ventas[[#This Row],[Código]]),"",VLOOKUP(Ventas[[#This Row],[Código]],Productos[],4,FALSE))</f>
        <v/>
      </c>
      <c r="G7544" s="1" t="str">
        <f>IF(ISBLANK(Ventas[[#This Row],[Código]]),"",VLOOKUP(Ventas[[#This Row],[Código]],Productos[],5,FALSE))</f>
        <v/>
      </c>
      <c r="H7544" s="23" t="str">
        <f>IF(ISBLANK(Ventas[[#This Row],[Código]]),"",Ventas[[#This Row],[Precio Unitario]]*Ventas[[#This Row],[Cantidad]])</f>
        <v/>
      </c>
      <c r="I7544" s="1" t="str">
        <f>IF(ISBLANK(Ventas[[#This Row],[Código]]),"",SUM(Ventas[[#This Row],[Monto]],I7543))</f>
        <v/>
      </c>
    </row>
    <row r="7545" spans="3:9" x14ac:dyDescent="0.25">
      <c r="C7545" t="str">
        <f>IF(ISBLANK(Ventas[[#This Row],[Código]]),"",VLOOKUP(Ventas[[#This Row],[Código]],Productos[],2,FALSE))</f>
        <v/>
      </c>
      <c r="D7545" t="str">
        <f>IF(ISBLANK(Ventas[[#This Row],[Código]]),"",VLOOKUP(Ventas[[#This Row],[Código]],Productos[],3,FALSE))</f>
        <v/>
      </c>
      <c r="E7545" s="22"/>
      <c r="F7545" s="1" t="str">
        <f>IF(ISBLANK(Ventas[[#This Row],[Código]]),"",VLOOKUP(Ventas[[#This Row],[Código]],Productos[],4,FALSE))</f>
        <v/>
      </c>
      <c r="G7545" s="1" t="str">
        <f>IF(ISBLANK(Ventas[[#This Row],[Código]]),"",VLOOKUP(Ventas[[#This Row],[Código]],Productos[],5,FALSE))</f>
        <v/>
      </c>
      <c r="H7545" s="23" t="str">
        <f>IF(ISBLANK(Ventas[[#This Row],[Código]]),"",Ventas[[#This Row],[Precio Unitario]]*Ventas[[#This Row],[Cantidad]])</f>
        <v/>
      </c>
      <c r="I7545" s="1" t="str">
        <f>IF(ISBLANK(Ventas[[#This Row],[Código]]),"",SUM(Ventas[[#This Row],[Monto]],I7544))</f>
        <v/>
      </c>
    </row>
    <row r="7546" spans="3:9" x14ac:dyDescent="0.25">
      <c r="C7546" t="str">
        <f>IF(ISBLANK(Ventas[[#This Row],[Código]]),"",VLOOKUP(Ventas[[#This Row],[Código]],Productos[],2,FALSE))</f>
        <v/>
      </c>
      <c r="D7546" t="str">
        <f>IF(ISBLANK(Ventas[[#This Row],[Código]]),"",VLOOKUP(Ventas[[#This Row],[Código]],Productos[],3,FALSE))</f>
        <v/>
      </c>
      <c r="E7546" s="22"/>
      <c r="F7546" s="1" t="str">
        <f>IF(ISBLANK(Ventas[[#This Row],[Código]]),"",VLOOKUP(Ventas[[#This Row],[Código]],Productos[],4,FALSE))</f>
        <v/>
      </c>
      <c r="G7546" s="1" t="str">
        <f>IF(ISBLANK(Ventas[[#This Row],[Código]]),"",VLOOKUP(Ventas[[#This Row],[Código]],Productos[],5,FALSE))</f>
        <v/>
      </c>
      <c r="H7546" s="23" t="str">
        <f>IF(ISBLANK(Ventas[[#This Row],[Código]]),"",Ventas[[#This Row],[Precio Unitario]]*Ventas[[#This Row],[Cantidad]])</f>
        <v/>
      </c>
      <c r="I7546" s="1" t="str">
        <f>IF(ISBLANK(Ventas[[#This Row],[Código]]),"",SUM(Ventas[[#This Row],[Monto]],I7545))</f>
        <v/>
      </c>
    </row>
    <row r="7547" spans="3:9" x14ac:dyDescent="0.25">
      <c r="C7547" t="str">
        <f>IF(ISBLANK(Ventas[[#This Row],[Código]]),"",VLOOKUP(Ventas[[#This Row],[Código]],Productos[],2,FALSE))</f>
        <v/>
      </c>
      <c r="D7547" t="str">
        <f>IF(ISBLANK(Ventas[[#This Row],[Código]]),"",VLOOKUP(Ventas[[#This Row],[Código]],Productos[],3,FALSE))</f>
        <v/>
      </c>
      <c r="E7547" s="22"/>
      <c r="F7547" s="1" t="str">
        <f>IF(ISBLANK(Ventas[[#This Row],[Código]]),"",VLOOKUP(Ventas[[#This Row],[Código]],Productos[],4,FALSE))</f>
        <v/>
      </c>
      <c r="G7547" s="1" t="str">
        <f>IF(ISBLANK(Ventas[[#This Row],[Código]]),"",VLOOKUP(Ventas[[#This Row],[Código]],Productos[],5,FALSE))</f>
        <v/>
      </c>
      <c r="H7547" s="23" t="str">
        <f>IF(ISBLANK(Ventas[[#This Row],[Código]]),"",Ventas[[#This Row],[Precio Unitario]]*Ventas[[#This Row],[Cantidad]])</f>
        <v/>
      </c>
      <c r="I7547" s="1" t="str">
        <f>IF(ISBLANK(Ventas[[#This Row],[Código]]),"",SUM(Ventas[[#This Row],[Monto]],I7546))</f>
        <v/>
      </c>
    </row>
    <row r="7548" spans="3:9" x14ac:dyDescent="0.25">
      <c r="C7548" t="str">
        <f>IF(ISBLANK(Ventas[[#This Row],[Código]]),"",VLOOKUP(Ventas[[#This Row],[Código]],Productos[],2,FALSE))</f>
        <v/>
      </c>
      <c r="D7548" t="str">
        <f>IF(ISBLANK(Ventas[[#This Row],[Código]]),"",VLOOKUP(Ventas[[#This Row],[Código]],Productos[],3,FALSE))</f>
        <v/>
      </c>
      <c r="E7548" s="22"/>
      <c r="F7548" s="1" t="str">
        <f>IF(ISBLANK(Ventas[[#This Row],[Código]]),"",VLOOKUP(Ventas[[#This Row],[Código]],Productos[],4,FALSE))</f>
        <v/>
      </c>
      <c r="G7548" s="1" t="str">
        <f>IF(ISBLANK(Ventas[[#This Row],[Código]]),"",VLOOKUP(Ventas[[#This Row],[Código]],Productos[],5,FALSE))</f>
        <v/>
      </c>
      <c r="H7548" s="23" t="str">
        <f>IF(ISBLANK(Ventas[[#This Row],[Código]]),"",Ventas[[#This Row],[Precio Unitario]]*Ventas[[#This Row],[Cantidad]])</f>
        <v/>
      </c>
      <c r="I7548" s="1" t="str">
        <f>IF(ISBLANK(Ventas[[#This Row],[Código]]),"",SUM(Ventas[[#This Row],[Monto]],I7547))</f>
        <v/>
      </c>
    </row>
    <row r="7549" spans="3:9" x14ac:dyDescent="0.25">
      <c r="C7549" t="str">
        <f>IF(ISBLANK(Ventas[[#This Row],[Código]]),"",VLOOKUP(Ventas[[#This Row],[Código]],Productos[],2,FALSE))</f>
        <v/>
      </c>
      <c r="D7549" t="str">
        <f>IF(ISBLANK(Ventas[[#This Row],[Código]]),"",VLOOKUP(Ventas[[#This Row],[Código]],Productos[],3,FALSE))</f>
        <v/>
      </c>
      <c r="E7549" s="22"/>
      <c r="F7549" s="1" t="str">
        <f>IF(ISBLANK(Ventas[[#This Row],[Código]]),"",VLOOKUP(Ventas[[#This Row],[Código]],Productos[],4,FALSE))</f>
        <v/>
      </c>
      <c r="G7549" s="1" t="str">
        <f>IF(ISBLANK(Ventas[[#This Row],[Código]]),"",VLOOKUP(Ventas[[#This Row],[Código]],Productos[],5,FALSE))</f>
        <v/>
      </c>
      <c r="H7549" s="23" t="str">
        <f>IF(ISBLANK(Ventas[[#This Row],[Código]]),"",Ventas[[#This Row],[Precio Unitario]]*Ventas[[#This Row],[Cantidad]])</f>
        <v/>
      </c>
      <c r="I7549" s="1" t="str">
        <f>IF(ISBLANK(Ventas[[#This Row],[Código]]),"",SUM(Ventas[[#This Row],[Monto]],I7548))</f>
        <v/>
      </c>
    </row>
    <row r="7550" spans="3:9" x14ac:dyDescent="0.25">
      <c r="C7550" t="str">
        <f>IF(ISBLANK(Ventas[[#This Row],[Código]]),"",VLOOKUP(Ventas[[#This Row],[Código]],Productos[],2,FALSE))</f>
        <v/>
      </c>
      <c r="D7550" t="str">
        <f>IF(ISBLANK(Ventas[[#This Row],[Código]]),"",VLOOKUP(Ventas[[#This Row],[Código]],Productos[],3,FALSE))</f>
        <v/>
      </c>
      <c r="E7550" s="22"/>
      <c r="F7550" s="1" t="str">
        <f>IF(ISBLANK(Ventas[[#This Row],[Código]]),"",VLOOKUP(Ventas[[#This Row],[Código]],Productos[],4,FALSE))</f>
        <v/>
      </c>
      <c r="G7550" s="1" t="str">
        <f>IF(ISBLANK(Ventas[[#This Row],[Código]]),"",VLOOKUP(Ventas[[#This Row],[Código]],Productos[],5,FALSE))</f>
        <v/>
      </c>
      <c r="H7550" s="23" t="str">
        <f>IF(ISBLANK(Ventas[[#This Row],[Código]]),"",Ventas[[#This Row],[Precio Unitario]]*Ventas[[#This Row],[Cantidad]])</f>
        <v/>
      </c>
      <c r="I7550" s="1" t="str">
        <f>IF(ISBLANK(Ventas[[#This Row],[Código]]),"",SUM(Ventas[[#This Row],[Monto]],I7549))</f>
        <v/>
      </c>
    </row>
    <row r="7551" spans="3:9" x14ac:dyDescent="0.25">
      <c r="C7551" t="str">
        <f>IF(ISBLANK(Ventas[[#This Row],[Código]]),"",VLOOKUP(Ventas[[#This Row],[Código]],Productos[],2,FALSE))</f>
        <v/>
      </c>
      <c r="D7551" t="str">
        <f>IF(ISBLANK(Ventas[[#This Row],[Código]]),"",VLOOKUP(Ventas[[#This Row],[Código]],Productos[],3,FALSE))</f>
        <v/>
      </c>
      <c r="E7551" s="22"/>
      <c r="F7551" s="1" t="str">
        <f>IF(ISBLANK(Ventas[[#This Row],[Código]]),"",VLOOKUP(Ventas[[#This Row],[Código]],Productos[],4,FALSE))</f>
        <v/>
      </c>
      <c r="G7551" s="1" t="str">
        <f>IF(ISBLANK(Ventas[[#This Row],[Código]]),"",VLOOKUP(Ventas[[#This Row],[Código]],Productos[],5,FALSE))</f>
        <v/>
      </c>
      <c r="H7551" s="23" t="str">
        <f>IF(ISBLANK(Ventas[[#This Row],[Código]]),"",Ventas[[#This Row],[Precio Unitario]]*Ventas[[#This Row],[Cantidad]])</f>
        <v/>
      </c>
      <c r="I7551" s="1" t="str">
        <f>IF(ISBLANK(Ventas[[#This Row],[Código]]),"",SUM(Ventas[[#This Row],[Monto]],I7550))</f>
        <v/>
      </c>
    </row>
    <row r="7552" spans="3:9" x14ac:dyDescent="0.25">
      <c r="C7552" t="str">
        <f>IF(ISBLANK(Ventas[[#This Row],[Código]]),"",VLOOKUP(Ventas[[#This Row],[Código]],Productos[],2,FALSE))</f>
        <v/>
      </c>
      <c r="D7552" t="str">
        <f>IF(ISBLANK(Ventas[[#This Row],[Código]]),"",VLOOKUP(Ventas[[#This Row],[Código]],Productos[],3,FALSE))</f>
        <v/>
      </c>
      <c r="E7552" s="22"/>
      <c r="F7552" s="1" t="str">
        <f>IF(ISBLANK(Ventas[[#This Row],[Código]]),"",VLOOKUP(Ventas[[#This Row],[Código]],Productos[],4,FALSE))</f>
        <v/>
      </c>
      <c r="G7552" s="1" t="str">
        <f>IF(ISBLANK(Ventas[[#This Row],[Código]]),"",VLOOKUP(Ventas[[#This Row],[Código]],Productos[],5,FALSE))</f>
        <v/>
      </c>
      <c r="H7552" s="23" t="str">
        <f>IF(ISBLANK(Ventas[[#This Row],[Código]]),"",Ventas[[#This Row],[Precio Unitario]]*Ventas[[#This Row],[Cantidad]])</f>
        <v/>
      </c>
      <c r="I7552" s="1" t="str">
        <f>IF(ISBLANK(Ventas[[#This Row],[Código]]),"",SUM(Ventas[[#This Row],[Monto]],I7551))</f>
        <v/>
      </c>
    </row>
    <row r="7553" spans="3:9" x14ac:dyDescent="0.25">
      <c r="C7553" t="str">
        <f>IF(ISBLANK(Ventas[[#This Row],[Código]]),"",VLOOKUP(Ventas[[#This Row],[Código]],Productos[],2,FALSE))</f>
        <v/>
      </c>
      <c r="D7553" t="str">
        <f>IF(ISBLANK(Ventas[[#This Row],[Código]]),"",VLOOKUP(Ventas[[#This Row],[Código]],Productos[],3,FALSE))</f>
        <v/>
      </c>
      <c r="E7553" s="22"/>
      <c r="F7553" s="1" t="str">
        <f>IF(ISBLANK(Ventas[[#This Row],[Código]]),"",VLOOKUP(Ventas[[#This Row],[Código]],Productos[],4,FALSE))</f>
        <v/>
      </c>
      <c r="G7553" s="1" t="str">
        <f>IF(ISBLANK(Ventas[[#This Row],[Código]]),"",VLOOKUP(Ventas[[#This Row],[Código]],Productos[],5,FALSE))</f>
        <v/>
      </c>
      <c r="H7553" s="23" t="str">
        <f>IF(ISBLANK(Ventas[[#This Row],[Código]]),"",Ventas[[#This Row],[Precio Unitario]]*Ventas[[#This Row],[Cantidad]])</f>
        <v/>
      </c>
      <c r="I7553" s="1" t="str">
        <f>IF(ISBLANK(Ventas[[#This Row],[Código]]),"",SUM(Ventas[[#This Row],[Monto]],I7552))</f>
        <v/>
      </c>
    </row>
    <row r="7554" spans="3:9" x14ac:dyDescent="0.25">
      <c r="C7554" t="str">
        <f>IF(ISBLANK(Ventas[[#This Row],[Código]]),"",VLOOKUP(Ventas[[#This Row],[Código]],Productos[],2,FALSE))</f>
        <v/>
      </c>
      <c r="D7554" t="str">
        <f>IF(ISBLANK(Ventas[[#This Row],[Código]]),"",VLOOKUP(Ventas[[#This Row],[Código]],Productos[],3,FALSE))</f>
        <v/>
      </c>
      <c r="E7554" s="22"/>
      <c r="F7554" s="1" t="str">
        <f>IF(ISBLANK(Ventas[[#This Row],[Código]]),"",VLOOKUP(Ventas[[#This Row],[Código]],Productos[],4,FALSE))</f>
        <v/>
      </c>
      <c r="G7554" s="1" t="str">
        <f>IF(ISBLANK(Ventas[[#This Row],[Código]]),"",VLOOKUP(Ventas[[#This Row],[Código]],Productos[],5,FALSE))</f>
        <v/>
      </c>
      <c r="H7554" s="23" t="str">
        <f>IF(ISBLANK(Ventas[[#This Row],[Código]]),"",Ventas[[#This Row],[Precio Unitario]]*Ventas[[#This Row],[Cantidad]])</f>
        <v/>
      </c>
      <c r="I7554" s="1" t="str">
        <f>IF(ISBLANK(Ventas[[#This Row],[Código]]),"",SUM(Ventas[[#This Row],[Monto]],I7553))</f>
        <v/>
      </c>
    </row>
    <row r="7555" spans="3:9" x14ac:dyDescent="0.25">
      <c r="C7555" t="str">
        <f>IF(ISBLANK(Ventas[[#This Row],[Código]]),"",VLOOKUP(Ventas[[#This Row],[Código]],Productos[],2,FALSE))</f>
        <v/>
      </c>
      <c r="D7555" t="str">
        <f>IF(ISBLANK(Ventas[[#This Row],[Código]]),"",VLOOKUP(Ventas[[#This Row],[Código]],Productos[],3,FALSE))</f>
        <v/>
      </c>
      <c r="E7555" s="22"/>
      <c r="F7555" s="1" t="str">
        <f>IF(ISBLANK(Ventas[[#This Row],[Código]]),"",VLOOKUP(Ventas[[#This Row],[Código]],Productos[],4,FALSE))</f>
        <v/>
      </c>
      <c r="G7555" s="1" t="str">
        <f>IF(ISBLANK(Ventas[[#This Row],[Código]]),"",VLOOKUP(Ventas[[#This Row],[Código]],Productos[],5,FALSE))</f>
        <v/>
      </c>
      <c r="H7555" s="23" t="str">
        <f>IF(ISBLANK(Ventas[[#This Row],[Código]]),"",Ventas[[#This Row],[Precio Unitario]]*Ventas[[#This Row],[Cantidad]])</f>
        <v/>
      </c>
      <c r="I7555" s="1" t="str">
        <f>IF(ISBLANK(Ventas[[#This Row],[Código]]),"",SUM(Ventas[[#This Row],[Monto]],I7554))</f>
        <v/>
      </c>
    </row>
    <row r="7556" spans="3:9" x14ac:dyDescent="0.25">
      <c r="C7556" t="str">
        <f>IF(ISBLANK(Ventas[[#This Row],[Código]]),"",VLOOKUP(Ventas[[#This Row],[Código]],Productos[],2,FALSE))</f>
        <v/>
      </c>
      <c r="D7556" t="str">
        <f>IF(ISBLANK(Ventas[[#This Row],[Código]]),"",VLOOKUP(Ventas[[#This Row],[Código]],Productos[],3,FALSE))</f>
        <v/>
      </c>
      <c r="E7556" s="22"/>
      <c r="F7556" s="1" t="str">
        <f>IF(ISBLANK(Ventas[[#This Row],[Código]]),"",VLOOKUP(Ventas[[#This Row],[Código]],Productos[],4,FALSE))</f>
        <v/>
      </c>
      <c r="G7556" s="1" t="str">
        <f>IF(ISBLANK(Ventas[[#This Row],[Código]]),"",VLOOKUP(Ventas[[#This Row],[Código]],Productos[],5,FALSE))</f>
        <v/>
      </c>
      <c r="H7556" s="23" t="str">
        <f>IF(ISBLANK(Ventas[[#This Row],[Código]]),"",Ventas[[#This Row],[Precio Unitario]]*Ventas[[#This Row],[Cantidad]])</f>
        <v/>
      </c>
      <c r="I7556" s="1" t="str">
        <f>IF(ISBLANK(Ventas[[#This Row],[Código]]),"",SUM(Ventas[[#This Row],[Monto]],I7555))</f>
        <v/>
      </c>
    </row>
    <row r="7557" spans="3:9" x14ac:dyDescent="0.25">
      <c r="C7557" t="str">
        <f>IF(ISBLANK(Ventas[[#This Row],[Código]]),"",VLOOKUP(Ventas[[#This Row],[Código]],Productos[],2,FALSE))</f>
        <v/>
      </c>
      <c r="D7557" t="str">
        <f>IF(ISBLANK(Ventas[[#This Row],[Código]]),"",VLOOKUP(Ventas[[#This Row],[Código]],Productos[],3,FALSE))</f>
        <v/>
      </c>
      <c r="E7557" s="22"/>
      <c r="F7557" s="1" t="str">
        <f>IF(ISBLANK(Ventas[[#This Row],[Código]]),"",VLOOKUP(Ventas[[#This Row],[Código]],Productos[],4,FALSE))</f>
        <v/>
      </c>
      <c r="G7557" s="1" t="str">
        <f>IF(ISBLANK(Ventas[[#This Row],[Código]]),"",VLOOKUP(Ventas[[#This Row],[Código]],Productos[],5,FALSE))</f>
        <v/>
      </c>
      <c r="H7557" s="23" t="str">
        <f>IF(ISBLANK(Ventas[[#This Row],[Código]]),"",Ventas[[#This Row],[Precio Unitario]]*Ventas[[#This Row],[Cantidad]])</f>
        <v/>
      </c>
      <c r="I7557" s="1" t="str">
        <f>IF(ISBLANK(Ventas[[#This Row],[Código]]),"",SUM(Ventas[[#This Row],[Monto]],I7556))</f>
        <v/>
      </c>
    </row>
    <row r="7558" spans="3:9" x14ac:dyDescent="0.25">
      <c r="C7558" t="str">
        <f>IF(ISBLANK(Ventas[[#This Row],[Código]]),"",VLOOKUP(Ventas[[#This Row],[Código]],Productos[],2,FALSE))</f>
        <v/>
      </c>
      <c r="D7558" t="str">
        <f>IF(ISBLANK(Ventas[[#This Row],[Código]]),"",VLOOKUP(Ventas[[#This Row],[Código]],Productos[],3,FALSE))</f>
        <v/>
      </c>
      <c r="E7558" s="22"/>
      <c r="F7558" s="1" t="str">
        <f>IF(ISBLANK(Ventas[[#This Row],[Código]]),"",VLOOKUP(Ventas[[#This Row],[Código]],Productos[],4,FALSE))</f>
        <v/>
      </c>
      <c r="G7558" s="1" t="str">
        <f>IF(ISBLANK(Ventas[[#This Row],[Código]]),"",VLOOKUP(Ventas[[#This Row],[Código]],Productos[],5,FALSE))</f>
        <v/>
      </c>
      <c r="H7558" s="23" t="str">
        <f>IF(ISBLANK(Ventas[[#This Row],[Código]]),"",Ventas[[#This Row],[Precio Unitario]]*Ventas[[#This Row],[Cantidad]])</f>
        <v/>
      </c>
      <c r="I7558" s="1" t="str">
        <f>IF(ISBLANK(Ventas[[#This Row],[Código]]),"",SUM(Ventas[[#This Row],[Monto]],I7557))</f>
        <v/>
      </c>
    </row>
    <row r="7559" spans="3:9" x14ac:dyDescent="0.25">
      <c r="C7559" t="str">
        <f>IF(ISBLANK(Ventas[[#This Row],[Código]]),"",VLOOKUP(Ventas[[#This Row],[Código]],Productos[],2,FALSE))</f>
        <v/>
      </c>
      <c r="D7559" t="str">
        <f>IF(ISBLANK(Ventas[[#This Row],[Código]]),"",VLOOKUP(Ventas[[#This Row],[Código]],Productos[],3,FALSE))</f>
        <v/>
      </c>
      <c r="E7559" s="22"/>
      <c r="F7559" s="1" t="str">
        <f>IF(ISBLANK(Ventas[[#This Row],[Código]]),"",VLOOKUP(Ventas[[#This Row],[Código]],Productos[],4,FALSE))</f>
        <v/>
      </c>
      <c r="G7559" s="1" t="str">
        <f>IF(ISBLANK(Ventas[[#This Row],[Código]]),"",VLOOKUP(Ventas[[#This Row],[Código]],Productos[],5,FALSE))</f>
        <v/>
      </c>
      <c r="H7559" s="23" t="str">
        <f>IF(ISBLANK(Ventas[[#This Row],[Código]]),"",Ventas[[#This Row],[Precio Unitario]]*Ventas[[#This Row],[Cantidad]])</f>
        <v/>
      </c>
      <c r="I7559" s="1" t="str">
        <f>IF(ISBLANK(Ventas[[#This Row],[Código]]),"",SUM(Ventas[[#This Row],[Monto]],I7558))</f>
        <v/>
      </c>
    </row>
    <row r="7560" spans="3:9" x14ac:dyDescent="0.25">
      <c r="C7560" t="str">
        <f>IF(ISBLANK(Ventas[[#This Row],[Código]]),"",VLOOKUP(Ventas[[#This Row],[Código]],Productos[],2,FALSE))</f>
        <v/>
      </c>
      <c r="D7560" t="str">
        <f>IF(ISBLANK(Ventas[[#This Row],[Código]]),"",VLOOKUP(Ventas[[#This Row],[Código]],Productos[],3,FALSE))</f>
        <v/>
      </c>
      <c r="E7560" s="22"/>
      <c r="F7560" s="1" t="str">
        <f>IF(ISBLANK(Ventas[[#This Row],[Código]]),"",VLOOKUP(Ventas[[#This Row],[Código]],Productos[],4,FALSE))</f>
        <v/>
      </c>
      <c r="G7560" s="1" t="str">
        <f>IF(ISBLANK(Ventas[[#This Row],[Código]]),"",VLOOKUP(Ventas[[#This Row],[Código]],Productos[],5,FALSE))</f>
        <v/>
      </c>
      <c r="H7560" s="23" t="str">
        <f>IF(ISBLANK(Ventas[[#This Row],[Código]]),"",Ventas[[#This Row],[Precio Unitario]]*Ventas[[#This Row],[Cantidad]])</f>
        <v/>
      </c>
      <c r="I7560" s="1" t="str">
        <f>IF(ISBLANK(Ventas[[#This Row],[Código]]),"",SUM(Ventas[[#This Row],[Monto]],I7559))</f>
        <v/>
      </c>
    </row>
    <row r="7561" spans="3:9" x14ac:dyDescent="0.25">
      <c r="C7561" t="str">
        <f>IF(ISBLANK(Ventas[[#This Row],[Código]]),"",VLOOKUP(Ventas[[#This Row],[Código]],Productos[],2,FALSE))</f>
        <v/>
      </c>
      <c r="D7561" t="str">
        <f>IF(ISBLANK(Ventas[[#This Row],[Código]]),"",VLOOKUP(Ventas[[#This Row],[Código]],Productos[],3,FALSE))</f>
        <v/>
      </c>
      <c r="E7561" s="22"/>
      <c r="F7561" s="1" t="str">
        <f>IF(ISBLANK(Ventas[[#This Row],[Código]]),"",VLOOKUP(Ventas[[#This Row],[Código]],Productos[],4,FALSE))</f>
        <v/>
      </c>
      <c r="G7561" s="1" t="str">
        <f>IF(ISBLANK(Ventas[[#This Row],[Código]]),"",VLOOKUP(Ventas[[#This Row],[Código]],Productos[],5,FALSE))</f>
        <v/>
      </c>
      <c r="H7561" s="23" t="str">
        <f>IF(ISBLANK(Ventas[[#This Row],[Código]]),"",Ventas[[#This Row],[Precio Unitario]]*Ventas[[#This Row],[Cantidad]])</f>
        <v/>
      </c>
      <c r="I7561" s="1" t="str">
        <f>IF(ISBLANK(Ventas[[#This Row],[Código]]),"",SUM(Ventas[[#This Row],[Monto]],I7560))</f>
        <v/>
      </c>
    </row>
    <row r="7562" spans="3:9" x14ac:dyDescent="0.25">
      <c r="C7562" t="str">
        <f>IF(ISBLANK(Ventas[[#This Row],[Código]]),"",VLOOKUP(Ventas[[#This Row],[Código]],Productos[],2,FALSE))</f>
        <v/>
      </c>
      <c r="D7562" t="str">
        <f>IF(ISBLANK(Ventas[[#This Row],[Código]]),"",VLOOKUP(Ventas[[#This Row],[Código]],Productos[],3,FALSE))</f>
        <v/>
      </c>
      <c r="E7562" s="22"/>
      <c r="F7562" s="1" t="str">
        <f>IF(ISBLANK(Ventas[[#This Row],[Código]]),"",VLOOKUP(Ventas[[#This Row],[Código]],Productos[],4,FALSE))</f>
        <v/>
      </c>
      <c r="G7562" s="1" t="str">
        <f>IF(ISBLANK(Ventas[[#This Row],[Código]]),"",VLOOKUP(Ventas[[#This Row],[Código]],Productos[],5,FALSE))</f>
        <v/>
      </c>
      <c r="H7562" s="23" t="str">
        <f>IF(ISBLANK(Ventas[[#This Row],[Código]]),"",Ventas[[#This Row],[Precio Unitario]]*Ventas[[#This Row],[Cantidad]])</f>
        <v/>
      </c>
      <c r="I7562" s="1" t="str">
        <f>IF(ISBLANK(Ventas[[#This Row],[Código]]),"",SUM(Ventas[[#This Row],[Monto]],I7561))</f>
        <v/>
      </c>
    </row>
    <row r="7563" spans="3:9" x14ac:dyDescent="0.25">
      <c r="C7563" t="str">
        <f>IF(ISBLANK(Ventas[[#This Row],[Código]]),"",VLOOKUP(Ventas[[#This Row],[Código]],Productos[],2,FALSE))</f>
        <v/>
      </c>
      <c r="D7563" t="str">
        <f>IF(ISBLANK(Ventas[[#This Row],[Código]]),"",VLOOKUP(Ventas[[#This Row],[Código]],Productos[],3,FALSE))</f>
        <v/>
      </c>
      <c r="E7563" s="22"/>
      <c r="F7563" s="1" t="str">
        <f>IF(ISBLANK(Ventas[[#This Row],[Código]]),"",VLOOKUP(Ventas[[#This Row],[Código]],Productos[],4,FALSE))</f>
        <v/>
      </c>
      <c r="G7563" s="1" t="str">
        <f>IF(ISBLANK(Ventas[[#This Row],[Código]]),"",VLOOKUP(Ventas[[#This Row],[Código]],Productos[],5,FALSE))</f>
        <v/>
      </c>
      <c r="H7563" s="23" t="str">
        <f>IF(ISBLANK(Ventas[[#This Row],[Código]]),"",Ventas[[#This Row],[Precio Unitario]]*Ventas[[#This Row],[Cantidad]])</f>
        <v/>
      </c>
      <c r="I7563" s="1" t="str">
        <f>IF(ISBLANK(Ventas[[#This Row],[Código]]),"",SUM(Ventas[[#This Row],[Monto]],I7562))</f>
        <v/>
      </c>
    </row>
    <row r="7564" spans="3:9" x14ac:dyDescent="0.25">
      <c r="C7564" t="str">
        <f>IF(ISBLANK(Ventas[[#This Row],[Código]]),"",VLOOKUP(Ventas[[#This Row],[Código]],Productos[],2,FALSE))</f>
        <v/>
      </c>
      <c r="D7564" t="str">
        <f>IF(ISBLANK(Ventas[[#This Row],[Código]]),"",VLOOKUP(Ventas[[#This Row],[Código]],Productos[],3,FALSE))</f>
        <v/>
      </c>
      <c r="E7564" s="22"/>
      <c r="F7564" s="1" t="str">
        <f>IF(ISBLANK(Ventas[[#This Row],[Código]]),"",VLOOKUP(Ventas[[#This Row],[Código]],Productos[],4,FALSE))</f>
        <v/>
      </c>
      <c r="G7564" s="1" t="str">
        <f>IF(ISBLANK(Ventas[[#This Row],[Código]]),"",VLOOKUP(Ventas[[#This Row],[Código]],Productos[],5,FALSE))</f>
        <v/>
      </c>
      <c r="H7564" s="23" t="str">
        <f>IF(ISBLANK(Ventas[[#This Row],[Código]]),"",Ventas[[#This Row],[Precio Unitario]]*Ventas[[#This Row],[Cantidad]])</f>
        <v/>
      </c>
      <c r="I7564" s="1" t="str">
        <f>IF(ISBLANK(Ventas[[#This Row],[Código]]),"",SUM(Ventas[[#This Row],[Monto]],I7563))</f>
        <v/>
      </c>
    </row>
    <row r="7565" spans="3:9" x14ac:dyDescent="0.25">
      <c r="C7565" t="str">
        <f>IF(ISBLANK(Ventas[[#This Row],[Código]]),"",VLOOKUP(Ventas[[#This Row],[Código]],Productos[],2,FALSE))</f>
        <v/>
      </c>
      <c r="D7565" t="str">
        <f>IF(ISBLANK(Ventas[[#This Row],[Código]]),"",VLOOKUP(Ventas[[#This Row],[Código]],Productos[],3,FALSE))</f>
        <v/>
      </c>
      <c r="E7565" s="22"/>
      <c r="F7565" s="1" t="str">
        <f>IF(ISBLANK(Ventas[[#This Row],[Código]]),"",VLOOKUP(Ventas[[#This Row],[Código]],Productos[],4,FALSE))</f>
        <v/>
      </c>
      <c r="G7565" s="1" t="str">
        <f>IF(ISBLANK(Ventas[[#This Row],[Código]]),"",VLOOKUP(Ventas[[#This Row],[Código]],Productos[],5,FALSE))</f>
        <v/>
      </c>
      <c r="H7565" s="23" t="str">
        <f>IF(ISBLANK(Ventas[[#This Row],[Código]]),"",Ventas[[#This Row],[Precio Unitario]]*Ventas[[#This Row],[Cantidad]])</f>
        <v/>
      </c>
      <c r="I7565" s="1" t="str">
        <f>IF(ISBLANK(Ventas[[#This Row],[Código]]),"",SUM(Ventas[[#This Row],[Monto]],I7564))</f>
        <v/>
      </c>
    </row>
    <row r="7566" spans="3:9" x14ac:dyDescent="0.25">
      <c r="C7566" t="str">
        <f>IF(ISBLANK(Ventas[[#This Row],[Código]]),"",VLOOKUP(Ventas[[#This Row],[Código]],Productos[],2,FALSE))</f>
        <v/>
      </c>
      <c r="D7566" t="str">
        <f>IF(ISBLANK(Ventas[[#This Row],[Código]]),"",VLOOKUP(Ventas[[#This Row],[Código]],Productos[],3,FALSE))</f>
        <v/>
      </c>
      <c r="E7566" s="22"/>
      <c r="F7566" s="1" t="str">
        <f>IF(ISBLANK(Ventas[[#This Row],[Código]]),"",VLOOKUP(Ventas[[#This Row],[Código]],Productos[],4,FALSE))</f>
        <v/>
      </c>
      <c r="G7566" s="1" t="str">
        <f>IF(ISBLANK(Ventas[[#This Row],[Código]]),"",VLOOKUP(Ventas[[#This Row],[Código]],Productos[],5,FALSE))</f>
        <v/>
      </c>
      <c r="H7566" s="23" t="str">
        <f>IF(ISBLANK(Ventas[[#This Row],[Código]]),"",Ventas[[#This Row],[Precio Unitario]]*Ventas[[#This Row],[Cantidad]])</f>
        <v/>
      </c>
      <c r="I7566" s="1" t="str">
        <f>IF(ISBLANK(Ventas[[#This Row],[Código]]),"",SUM(Ventas[[#This Row],[Monto]],I7565))</f>
        <v/>
      </c>
    </row>
    <row r="7567" spans="3:9" x14ac:dyDescent="0.25">
      <c r="C7567" t="str">
        <f>IF(ISBLANK(Ventas[[#This Row],[Código]]),"",VLOOKUP(Ventas[[#This Row],[Código]],Productos[],2,FALSE))</f>
        <v/>
      </c>
      <c r="D7567" t="str">
        <f>IF(ISBLANK(Ventas[[#This Row],[Código]]),"",VLOOKUP(Ventas[[#This Row],[Código]],Productos[],3,FALSE))</f>
        <v/>
      </c>
      <c r="E7567" s="22"/>
      <c r="F7567" s="1" t="str">
        <f>IF(ISBLANK(Ventas[[#This Row],[Código]]),"",VLOOKUP(Ventas[[#This Row],[Código]],Productos[],4,FALSE))</f>
        <v/>
      </c>
      <c r="G7567" s="1" t="str">
        <f>IF(ISBLANK(Ventas[[#This Row],[Código]]),"",VLOOKUP(Ventas[[#This Row],[Código]],Productos[],5,FALSE))</f>
        <v/>
      </c>
      <c r="H7567" s="23" t="str">
        <f>IF(ISBLANK(Ventas[[#This Row],[Código]]),"",Ventas[[#This Row],[Precio Unitario]]*Ventas[[#This Row],[Cantidad]])</f>
        <v/>
      </c>
      <c r="I7567" s="1" t="str">
        <f>IF(ISBLANK(Ventas[[#This Row],[Código]]),"",SUM(Ventas[[#This Row],[Monto]],I7566))</f>
        <v/>
      </c>
    </row>
    <row r="7568" spans="3:9" x14ac:dyDescent="0.25">
      <c r="C7568" t="str">
        <f>IF(ISBLANK(Ventas[[#This Row],[Código]]),"",VLOOKUP(Ventas[[#This Row],[Código]],Productos[],2,FALSE))</f>
        <v/>
      </c>
      <c r="D7568" t="str">
        <f>IF(ISBLANK(Ventas[[#This Row],[Código]]),"",VLOOKUP(Ventas[[#This Row],[Código]],Productos[],3,FALSE))</f>
        <v/>
      </c>
      <c r="E7568" s="22"/>
      <c r="F7568" s="1" t="str">
        <f>IF(ISBLANK(Ventas[[#This Row],[Código]]),"",VLOOKUP(Ventas[[#This Row],[Código]],Productos[],4,FALSE))</f>
        <v/>
      </c>
      <c r="G7568" s="1" t="str">
        <f>IF(ISBLANK(Ventas[[#This Row],[Código]]),"",VLOOKUP(Ventas[[#This Row],[Código]],Productos[],5,FALSE))</f>
        <v/>
      </c>
      <c r="H7568" s="23" t="str">
        <f>IF(ISBLANK(Ventas[[#This Row],[Código]]),"",Ventas[[#This Row],[Precio Unitario]]*Ventas[[#This Row],[Cantidad]])</f>
        <v/>
      </c>
      <c r="I7568" s="1" t="str">
        <f>IF(ISBLANK(Ventas[[#This Row],[Código]]),"",SUM(Ventas[[#This Row],[Monto]],I7567))</f>
        <v/>
      </c>
    </row>
    <row r="7569" spans="3:9" x14ac:dyDescent="0.25">
      <c r="C7569" t="str">
        <f>IF(ISBLANK(Ventas[[#This Row],[Código]]),"",VLOOKUP(Ventas[[#This Row],[Código]],Productos[],2,FALSE))</f>
        <v/>
      </c>
      <c r="D7569" t="str">
        <f>IF(ISBLANK(Ventas[[#This Row],[Código]]),"",VLOOKUP(Ventas[[#This Row],[Código]],Productos[],3,FALSE))</f>
        <v/>
      </c>
      <c r="E7569" s="22"/>
      <c r="F7569" s="1" t="str">
        <f>IF(ISBLANK(Ventas[[#This Row],[Código]]),"",VLOOKUP(Ventas[[#This Row],[Código]],Productos[],4,FALSE))</f>
        <v/>
      </c>
      <c r="G7569" s="1" t="str">
        <f>IF(ISBLANK(Ventas[[#This Row],[Código]]),"",VLOOKUP(Ventas[[#This Row],[Código]],Productos[],5,FALSE))</f>
        <v/>
      </c>
      <c r="H7569" s="23" t="str">
        <f>IF(ISBLANK(Ventas[[#This Row],[Código]]),"",Ventas[[#This Row],[Precio Unitario]]*Ventas[[#This Row],[Cantidad]])</f>
        <v/>
      </c>
      <c r="I7569" s="1" t="str">
        <f>IF(ISBLANK(Ventas[[#This Row],[Código]]),"",SUM(Ventas[[#This Row],[Monto]],I7568))</f>
        <v/>
      </c>
    </row>
    <row r="7570" spans="3:9" x14ac:dyDescent="0.25">
      <c r="C7570" t="str">
        <f>IF(ISBLANK(Ventas[[#This Row],[Código]]),"",VLOOKUP(Ventas[[#This Row],[Código]],Productos[],2,FALSE))</f>
        <v/>
      </c>
      <c r="D7570" t="str">
        <f>IF(ISBLANK(Ventas[[#This Row],[Código]]),"",VLOOKUP(Ventas[[#This Row],[Código]],Productos[],3,FALSE))</f>
        <v/>
      </c>
      <c r="E7570" s="22"/>
      <c r="F7570" s="1" t="str">
        <f>IF(ISBLANK(Ventas[[#This Row],[Código]]),"",VLOOKUP(Ventas[[#This Row],[Código]],Productos[],4,FALSE))</f>
        <v/>
      </c>
      <c r="G7570" s="1" t="str">
        <f>IF(ISBLANK(Ventas[[#This Row],[Código]]),"",VLOOKUP(Ventas[[#This Row],[Código]],Productos[],5,FALSE))</f>
        <v/>
      </c>
      <c r="H7570" s="23" t="str">
        <f>IF(ISBLANK(Ventas[[#This Row],[Código]]),"",Ventas[[#This Row],[Precio Unitario]]*Ventas[[#This Row],[Cantidad]])</f>
        <v/>
      </c>
      <c r="I7570" s="1" t="str">
        <f>IF(ISBLANK(Ventas[[#This Row],[Código]]),"",SUM(Ventas[[#This Row],[Monto]],I7569))</f>
        <v/>
      </c>
    </row>
    <row r="7571" spans="3:9" x14ac:dyDescent="0.25">
      <c r="C7571" t="str">
        <f>IF(ISBLANK(Ventas[[#This Row],[Código]]),"",VLOOKUP(Ventas[[#This Row],[Código]],Productos[],2,FALSE))</f>
        <v/>
      </c>
      <c r="D7571" t="str">
        <f>IF(ISBLANK(Ventas[[#This Row],[Código]]),"",VLOOKUP(Ventas[[#This Row],[Código]],Productos[],3,FALSE))</f>
        <v/>
      </c>
      <c r="E7571" s="22"/>
      <c r="F7571" s="1" t="str">
        <f>IF(ISBLANK(Ventas[[#This Row],[Código]]),"",VLOOKUP(Ventas[[#This Row],[Código]],Productos[],4,FALSE))</f>
        <v/>
      </c>
      <c r="G7571" s="1" t="str">
        <f>IF(ISBLANK(Ventas[[#This Row],[Código]]),"",VLOOKUP(Ventas[[#This Row],[Código]],Productos[],5,FALSE))</f>
        <v/>
      </c>
      <c r="H7571" s="23" t="str">
        <f>IF(ISBLANK(Ventas[[#This Row],[Código]]),"",Ventas[[#This Row],[Precio Unitario]]*Ventas[[#This Row],[Cantidad]])</f>
        <v/>
      </c>
      <c r="I7571" s="1" t="str">
        <f>IF(ISBLANK(Ventas[[#This Row],[Código]]),"",SUM(Ventas[[#This Row],[Monto]],I7570))</f>
        <v/>
      </c>
    </row>
    <row r="7572" spans="3:9" x14ac:dyDescent="0.25">
      <c r="C7572" t="str">
        <f>IF(ISBLANK(Ventas[[#This Row],[Código]]),"",VLOOKUP(Ventas[[#This Row],[Código]],Productos[],2,FALSE))</f>
        <v/>
      </c>
      <c r="D7572" t="str">
        <f>IF(ISBLANK(Ventas[[#This Row],[Código]]),"",VLOOKUP(Ventas[[#This Row],[Código]],Productos[],3,FALSE))</f>
        <v/>
      </c>
      <c r="E7572" s="22"/>
      <c r="F7572" s="1" t="str">
        <f>IF(ISBLANK(Ventas[[#This Row],[Código]]),"",VLOOKUP(Ventas[[#This Row],[Código]],Productos[],4,FALSE))</f>
        <v/>
      </c>
      <c r="G7572" s="1" t="str">
        <f>IF(ISBLANK(Ventas[[#This Row],[Código]]),"",VLOOKUP(Ventas[[#This Row],[Código]],Productos[],5,FALSE))</f>
        <v/>
      </c>
      <c r="H7572" s="23" t="str">
        <f>IF(ISBLANK(Ventas[[#This Row],[Código]]),"",Ventas[[#This Row],[Precio Unitario]]*Ventas[[#This Row],[Cantidad]])</f>
        <v/>
      </c>
      <c r="I7572" s="1" t="str">
        <f>IF(ISBLANK(Ventas[[#This Row],[Código]]),"",SUM(Ventas[[#This Row],[Monto]],I7571))</f>
        <v/>
      </c>
    </row>
    <row r="7573" spans="3:9" x14ac:dyDescent="0.25">
      <c r="C7573" t="str">
        <f>IF(ISBLANK(Ventas[[#This Row],[Código]]),"",VLOOKUP(Ventas[[#This Row],[Código]],Productos[],2,FALSE))</f>
        <v/>
      </c>
      <c r="D7573" t="str">
        <f>IF(ISBLANK(Ventas[[#This Row],[Código]]),"",VLOOKUP(Ventas[[#This Row],[Código]],Productos[],3,FALSE))</f>
        <v/>
      </c>
      <c r="E7573" s="22"/>
      <c r="F7573" s="1" t="str">
        <f>IF(ISBLANK(Ventas[[#This Row],[Código]]),"",VLOOKUP(Ventas[[#This Row],[Código]],Productos[],4,FALSE))</f>
        <v/>
      </c>
      <c r="G7573" s="1" t="str">
        <f>IF(ISBLANK(Ventas[[#This Row],[Código]]),"",VLOOKUP(Ventas[[#This Row],[Código]],Productos[],5,FALSE))</f>
        <v/>
      </c>
      <c r="H7573" s="23" t="str">
        <f>IF(ISBLANK(Ventas[[#This Row],[Código]]),"",Ventas[[#This Row],[Precio Unitario]]*Ventas[[#This Row],[Cantidad]])</f>
        <v/>
      </c>
      <c r="I7573" s="1" t="str">
        <f>IF(ISBLANK(Ventas[[#This Row],[Código]]),"",SUM(Ventas[[#This Row],[Monto]],I7572))</f>
        <v/>
      </c>
    </row>
    <row r="7574" spans="3:9" x14ac:dyDescent="0.25">
      <c r="C7574" t="str">
        <f>IF(ISBLANK(Ventas[[#This Row],[Código]]),"",VLOOKUP(Ventas[[#This Row],[Código]],Productos[],2,FALSE))</f>
        <v/>
      </c>
      <c r="D7574" t="str">
        <f>IF(ISBLANK(Ventas[[#This Row],[Código]]),"",VLOOKUP(Ventas[[#This Row],[Código]],Productos[],3,FALSE))</f>
        <v/>
      </c>
      <c r="E7574" s="22"/>
      <c r="F7574" s="1" t="str">
        <f>IF(ISBLANK(Ventas[[#This Row],[Código]]),"",VLOOKUP(Ventas[[#This Row],[Código]],Productos[],4,FALSE))</f>
        <v/>
      </c>
      <c r="G7574" s="1" t="str">
        <f>IF(ISBLANK(Ventas[[#This Row],[Código]]),"",VLOOKUP(Ventas[[#This Row],[Código]],Productos[],5,FALSE))</f>
        <v/>
      </c>
      <c r="H7574" s="23" t="str">
        <f>IF(ISBLANK(Ventas[[#This Row],[Código]]),"",Ventas[[#This Row],[Precio Unitario]]*Ventas[[#This Row],[Cantidad]])</f>
        <v/>
      </c>
      <c r="I7574" s="1" t="str">
        <f>IF(ISBLANK(Ventas[[#This Row],[Código]]),"",SUM(Ventas[[#This Row],[Monto]],I7573))</f>
        <v/>
      </c>
    </row>
    <row r="7575" spans="3:9" x14ac:dyDescent="0.25">
      <c r="C7575" t="str">
        <f>IF(ISBLANK(Ventas[[#This Row],[Código]]),"",VLOOKUP(Ventas[[#This Row],[Código]],Productos[],2,FALSE))</f>
        <v/>
      </c>
      <c r="D7575" t="str">
        <f>IF(ISBLANK(Ventas[[#This Row],[Código]]),"",VLOOKUP(Ventas[[#This Row],[Código]],Productos[],3,FALSE))</f>
        <v/>
      </c>
      <c r="E7575" s="22"/>
      <c r="F7575" s="1" t="str">
        <f>IF(ISBLANK(Ventas[[#This Row],[Código]]),"",VLOOKUP(Ventas[[#This Row],[Código]],Productos[],4,FALSE))</f>
        <v/>
      </c>
      <c r="G7575" s="1" t="str">
        <f>IF(ISBLANK(Ventas[[#This Row],[Código]]),"",VLOOKUP(Ventas[[#This Row],[Código]],Productos[],5,FALSE))</f>
        <v/>
      </c>
      <c r="H7575" s="23" t="str">
        <f>IF(ISBLANK(Ventas[[#This Row],[Código]]),"",Ventas[[#This Row],[Precio Unitario]]*Ventas[[#This Row],[Cantidad]])</f>
        <v/>
      </c>
      <c r="I7575" s="1" t="str">
        <f>IF(ISBLANK(Ventas[[#This Row],[Código]]),"",SUM(Ventas[[#This Row],[Monto]],I7574))</f>
        <v/>
      </c>
    </row>
    <row r="7576" spans="3:9" x14ac:dyDescent="0.25">
      <c r="C7576" t="str">
        <f>IF(ISBLANK(Ventas[[#This Row],[Código]]),"",VLOOKUP(Ventas[[#This Row],[Código]],Productos[],2,FALSE))</f>
        <v/>
      </c>
      <c r="D7576" t="str">
        <f>IF(ISBLANK(Ventas[[#This Row],[Código]]),"",VLOOKUP(Ventas[[#This Row],[Código]],Productos[],3,FALSE))</f>
        <v/>
      </c>
      <c r="E7576" s="22"/>
      <c r="F7576" s="1" t="str">
        <f>IF(ISBLANK(Ventas[[#This Row],[Código]]),"",VLOOKUP(Ventas[[#This Row],[Código]],Productos[],4,FALSE))</f>
        <v/>
      </c>
      <c r="G7576" s="1" t="str">
        <f>IF(ISBLANK(Ventas[[#This Row],[Código]]),"",VLOOKUP(Ventas[[#This Row],[Código]],Productos[],5,FALSE))</f>
        <v/>
      </c>
      <c r="H7576" s="23" t="str">
        <f>IF(ISBLANK(Ventas[[#This Row],[Código]]),"",Ventas[[#This Row],[Precio Unitario]]*Ventas[[#This Row],[Cantidad]])</f>
        <v/>
      </c>
      <c r="I7576" s="1" t="str">
        <f>IF(ISBLANK(Ventas[[#This Row],[Código]]),"",SUM(Ventas[[#This Row],[Monto]],I7575))</f>
        <v/>
      </c>
    </row>
    <row r="7577" spans="3:9" x14ac:dyDescent="0.25">
      <c r="C7577" t="str">
        <f>IF(ISBLANK(Ventas[[#This Row],[Código]]),"",VLOOKUP(Ventas[[#This Row],[Código]],Productos[],2,FALSE))</f>
        <v/>
      </c>
      <c r="D7577" t="str">
        <f>IF(ISBLANK(Ventas[[#This Row],[Código]]),"",VLOOKUP(Ventas[[#This Row],[Código]],Productos[],3,FALSE))</f>
        <v/>
      </c>
      <c r="E7577" s="22"/>
      <c r="F7577" s="1" t="str">
        <f>IF(ISBLANK(Ventas[[#This Row],[Código]]),"",VLOOKUP(Ventas[[#This Row],[Código]],Productos[],4,FALSE))</f>
        <v/>
      </c>
      <c r="G7577" s="1" t="str">
        <f>IF(ISBLANK(Ventas[[#This Row],[Código]]),"",VLOOKUP(Ventas[[#This Row],[Código]],Productos[],5,FALSE))</f>
        <v/>
      </c>
      <c r="H7577" s="23" t="str">
        <f>IF(ISBLANK(Ventas[[#This Row],[Código]]),"",Ventas[[#This Row],[Precio Unitario]]*Ventas[[#This Row],[Cantidad]])</f>
        <v/>
      </c>
      <c r="I7577" s="1" t="str">
        <f>IF(ISBLANK(Ventas[[#This Row],[Código]]),"",SUM(Ventas[[#This Row],[Monto]],I7576))</f>
        <v/>
      </c>
    </row>
    <row r="7578" spans="3:9" x14ac:dyDescent="0.25">
      <c r="C7578" t="str">
        <f>IF(ISBLANK(Ventas[[#This Row],[Código]]),"",VLOOKUP(Ventas[[#This Row],[Código]],Productos[],2,FALSE))</f>
        <v/>
      </c>
      <c r="D7578" t="str">
        <f>IF(ISBLANK(Ventas[[#This Row],[Código]]),"",VLOOKUP(Ventas[[#This Row],[Código]],Productos[],3,FALSE))</f>
        <v/>
      </c>
      <c r="E7578" s="22"/>
      <c r="F7578" s="1" t="str">
        <f>IF(ISBLANK(Ventas[[#This Row],[Código]]),"",VLOOKUP(Ventas[[#This Row],[Código]],Productos[],4,FALSE))</f>
        <v/>
      </c>
      <c r="G7578" s="1" t="str">
        <f>IF(ISBLANK(Ventas[[#This Row],[Código]]),"",VLOOKUP(Ventas[[#This Row],[Código]],Productos[],5,FALSE))</f>
        <v/>
      </c>
      <c r="H7578" s="23" t="str">
        <f>IF(ISBLANK(Ventas[[#This Row],[Código]]),"",Ventas[[#This Row],[Precio Unitario]]*Ventas[[#This Row],[Cantidad]])</f>
        <v/>
      </c>
      <c r="I7578" s="1" t="str">
        <f>IF(ISBLANK(Ventas[[#This Row],[Código]]),"",SUM(Ventas[[#This Row],[Monto]],I7577))</f>
        <v/>
      </c>
    </row>
    <row r="7579" spans="3:9" x14ac:dyDescent="0.25">
      <c r="C7579" t="str">
        <f>IF(ISBLANK(Ventas[[#This Row],[Código]]),"",VLOOKUP(Ventas[[#This Row],[Código]],Productos[],2,FALSE))</f>
        <v/>
      </c>
      <c r="D7579" t="str">
        <f>IF(ISBLANK(Ventas[[#This Row],[Código]]),"",VLOOKUP(Ventas[[#This Row],[Código]],Productos[],3,FALSE))</f>
        <v/>
      </c>
      <c r="E7579" s="22"/>
      <c r="F7579" s="1" t="str">
        <f>IF(ISBLANK(Ventas[[#This Row],[Código]]),"",VLOOKUP(Ventas[[#This Row],[Código]],Productos[],4,FALSE))</f>
        <v/>
      </c>
      <c r="G7579" s="1" t="str">
        <f>IF(ISBLANK(Ventas[[#This Row],[Código]]),"",VLOOKUP(Ventas[[#This Row],[Código]],Productos[],5,FALSE))</f>
        <v/>
      </c>
      <c r="H7579" s="23" t="str">
        <f>IF(ISBLANK(Ventas[[#This Row],[Código]]),"",Ventas[[#This Row],[Precio Unitario]]*Ventas[[#This Row],[Cantidad]])</f>
        <v/>
      </c>
      <c r="I7579" s="1" t="str">
        <f>IF(ISBLANK(Ventas[[#This Row],[Código]]),"",SUM(Ventas[[#This Row],[Monto]],I7578))</f>
        <v/>
      </c>
    </row>
    <row r="7580" spans="3:9" x14ac:dyDescent="0.25">
      <c r="C7580" t="str">
        <f>IF(ISBLANK(Ventas[[#This Row],[Código]]),"",VLOOKUP(Ventas[[#This Row],[Código]],Productos[],2,FALSE))</f>
        <v/>
      </c>
      <c r="D7580" t="str">
        <f>IF(ISBLANK(Ventas[[#This Row],[Código]]),"",VLOOKUP(Ventas[[#This Row],[Código]],Productos[],3,FALSE))</f>
        <v/>
      </c>
      <c r="E7580" s="22"/>
      <c r="F7580" s="1" t="str">
        <f>IF(ISBLANK(Ventas[[#This Row],[Código]]),"",VLOOKUP(Ventas[[#This Row],[Código]],Productos[],4,FALSE))</f>
        <v/>
      </c>
      <c r="G7580" s="1" t="str">
        <f>IF(ISBLANK(Ventas[[#This Row],[Código]]),"",VLOOKUP(Ventas[[#This Row],[Código]],Productos[],5,FALSE))</f>
        <v/>
      </c>
      <c r="H7580" s="23" t="str">
        <f>IF(ISBLANK(Ventas[[#This Row],[Código]]),"",Ventas[[#This Row],[Precio Unitario]]*Ventas[[#This Row],[Cantidad]])</f>
        <v/>
      </c>
      <c r="I7580" s="1" t="str">
        <f>IF(ISBLANK(Ventas[[#This Row],[Código]]),"",SUM(Ventas[[#This Row],[Monto]],I7579))</f>
        <v/>
      </c>
    </row>
    <row r="7581" spans="3:9" x14ac:dyDescent="0.25">
      <c r="C7581" t="str">
        <f>IF(ISBLANK(Ventas[[#This Row],[Código]]),"",VLOOKUP(Ventas[[#This Row],[Código]],Productos[],2,FALSE))</f>
        <v/>
      </c>
      <c r="D7581" t="str">
        <f>IF(ISBLANK(Ventas[[#This Row],[Código]]),"",VLOOKUP(Ventas[[#This Row],[Código]],Productos[],3,FALSE))</f>
        <v/>
      </c>
      <c r="E7581" s="22"/>
      <c r="F7581" s="1" t="str">
        <f>IF(ISBLANK(Ventas[[#This Row],[Código]]),"",VLOOKUP(Ventas[[#This Row],[Código]],Productos[],4,FALSE))</f>
        <v/>
      </c>
      <c r="G7581" s="1" t="str">
        <f>IF(ISBLANK(Ventas[[#This Row],[Código]]),"",VLOOKUP(Ventas[[#This Row],[Código]],Productos[],5,FALSE))</f>
        <v/>
      </c>
      <c r="H7581" s="23" t="str">
        <f>IF(ISBLANK(Ventas[[#This Row],[Código]]),"",Ventas[[#This Row],[Precio Unitario]]*Ventas[[#This Row],[Cantidad]])</f>
        <v/>
      </c>
      <c r="I7581" s="1" t="str">
        <f>IF(ISBLANK(Ventas[[#This Row],[Código]]),"",SUM(Ventas[[#This Row],[Monto]],I7580))</f>
        <v/>
      </c>
    </row>
    <row r="7582" spans="3:9" x14ac:dyDescent="0.25">
      <c r="C7582" t="str">
        <f>IF(ISBLANK(Ventas[[#This Row],[Código]]),"",VLOOKUP(Ventas[[#This Row],[Código]],Productos[],2,FALSE))</f>
        <v/>
      </c>
      <c r="D7582" t="str">
        <f>IF(ISBLANK(Ventas[[#This Row],[Código]]),"",VLOOKUP(Ventas[[#This Row],[Código]],Productos[],3,FALSE))</f>
        <v/>
      </c>
      <c r="E7582" s="22"/>
      <c r="F7582" s="1" t="str">
        <f>IF(ISBLANK(Ventas[[#This Row],[Código]]),"",VLOOKUP(Ventas[[#This Row],[Código]],Productos[],4,FALSE))</f>
        <v/>
      </c>
      <c r="G7582" s="1" t="str">
        <f>IF(ISBLANK(Ventas[[#This Row],[Código]]),"",VLOOKUP(Ventas[[#This Row],[Código]],Productos[],5,FALSE))</f>
        <v/>
      </c>
      <c r="H7582" s="23" t="str">
        <f>IF(ISBLANK(Ventas[[#This Row],[Código]]),"",Ventas[[#This Row],[Precio Unitario]]*Ventas[[#This Row],[Cantidad]])</f>
        <v/>
      </c>
      <c r="I7582" s="1" t="str">
        <f>IF(ISBLANK(Ventas[[#This Row],[Código]]),"",SUM(Ventas[[#This Row],[Monto]],I7581))</f>
        <v/>
      </c>
    </row>
    <row r="7583" spans="3:9" x14ac:dyDescent="0.25">
      <c r="C7583" t="str">
        <f>IF(ISBLANK(Ventas[[#This Row],[Código]]),"",VLOOKUP(Ventas[[#This Row],[Código]],Productos[],2,FALSE))</f>
        <v/>
      </c>
      <c r="D7583" t="str">
        <f>IF(ISBLANK(Ventas[[#This Row],[Código]]),"",VLOOKUP(Ventas[[#This Row],[Código]],Productos[],3,FALSE))</f>
        <v/>
      </c>
      <c r="E7583" s="22"/>
      <c r="F7583" s="1" t="str">
        <f>IF(ISBLANK(Ventas[[#This Row],[Código]]),"",VLOOKUP(Ventas[[#This Row],[Código]],Productos[],4,FALSE))</f>
        <v/>
      </c>
      <c r="G7583" s="1" t="str">
        <f>IF(ISBLANK(Ventas[[#This Row],[Código]]),"",VLOOKUP(Ventas[[#This Row],[Código]],Productos[],5,FALSE))</f>
        <v/>
      </c>
      <c r="H7583" s="23" t="str">
        <f>IF(ISBLANK(Ventas[[#This Row],[Código]]),"",Ventas[[#This Row],[Precio Unitario]]*Ventas[[#This Row],[Cantidad]])</f>
        <v/>
      </c>
      <c r="I7583" s="1" t="str">
        <f>IF(ISBLANK(Ventas[[#This Row],[Código]]),"",SUM(Ventas[[#This Row],[Monto]],I7582))</f>
        <v/>
      </c>
    </row>
    <row r="7584" spans="3:9" x14ac:dyDescent="0.25">
      <c r="C7584" t="str">
        <f>IF(ISBLANK(Ventas[[#This Row],[Código]]),"",VLOOKUP(Ventas[[#This Row],[Código]],Productos[],2,FALSE))</f>
        <v/>
      </c>
      <c r="D7584" t="str">
        <f>IF(ISBLANK(Ventas[[#This Row],[Código]]),"",VLOOKUP(Ventas[[#This Row],[Código]],Productos[],3,FALSE))</f>
        <v/>
      </c>
      <c r="E7584" s="22"/>
      <c r="F7584" s="1" t="str">
        <f>IF(ISBLANK(Ventas[[#This Row],[Código]]),"",VLOOKUP(Ventas[[#This Row],[Código]],Productos[],4,FALSE))</f>
        <v/>
      </c>
      <c r="G7584" s="1" t="str">
        <f>IF(ISBLANK(Ventas[[#This Row],[Código]]),"",VLOOKUP(Ventas[[#This Row],[Código]],Productos[],5,FALSE))</f>
        <v/>
      </c>
      <c r="H7584" s="23" t="str">
        <f>IF(ISBLANK(Ventas[[#This Row],[Código]]),"",Ventas[[#This Row],[Precio Unitario]]*Ventas[[#This Row],[Cantidad]])</f>
        <v/>
      </c>
      <c r="I7584" s="1" t="str">
        <f>IF(ISBLANK(Ventas[[#This Row],[Código]]),"",SUM(Ventas[[#This Row],[Monto]],I7583))</f>
        <v/>
      </c>
    </row>
    <row r="7585" spans="3:9" x14ac:dyDescent="0.25">
      <c r="C7585" t="str">
        <f>IF(ISBLANK(Ventas[[#This Row],[Código]]),"",VLOOKUP(Ventas[[#This Row],[Código]],Productos[],2,FALSE))</f>
        <v/>
      </c>
      <c r="D7585" t="str">
        <f>IF(ISBLANK(Ventas[[#This Row],[Código]]),"",VLOOKUP(Ventas[[#This Row],[Código]],Productos[],3,FALSE))</f>
        <v/>
      </c>
      <c r="E7585" s="22"/>
      <c r="F7585" s="1" t="str">
        <f>IF(ISBLANK(Ventas[[#This Row],[Código]]),"",VLOOKUP(Ventas[[#This Row],[Código]],Productos[],4,FALSE))</f>
        <v/>
      </c>
      <c r="G7585" s="1" t="str">
        <f>IF(ISBLANK(Ventas[[#This Row],[Código]]),"",VLOOKUP(Ventas[[#This Row],[Código]],Productos[],5,FALSE))</f>
        <v/>
      </c>
      <c r="H7585" s="23" t="str">
        <f>IF(ISBLANK(Ventas[[#This Row],[Código]]),"",Ventas[[#This Row],[Precio Unitario]]*Ventas[[#This Row],[Cantidad]])</f>
        <v/>
      </c>
      <c r="I7585" s="1" t="str">
        <f>IF(ISBLANK(Ventas[[#This Row],[Código]]),"",SUM(Ventas[[#This Row],[Monto]],I7584))</f>
        <v/>
      </c>
    </row>
    <row r="7586" spans="3:9" x14ac:dyDescent="0.25">
      <c r="C7586" t="str">
        <f>IF(ISBLANK(Ventas[[#This Row],[Código]]),"",VLOOKUP(Ventas[[#This Row],[Código]],Productos[],2,FALSE))</f>
        <v/>
      </c>
      <c r="D7586" t="str">
        <f>IF(ISBLANK(Ventas[[#This Row],[Código]]),"",VLOOKUP(Ventas[[#This Row],[Código]],Productos[],3,FALSE))</f>
        <v/>
      </c>
      <c r="E7586" s="22"/>
      <c r="F7586" s="1" t="str">
        <f>IF(ISBLANK(Ventas[[#This Row],[Código]]),"",VLOOKUP(Ventas[[#This Row],[Código]],Productos[],4,FALSE))</f>
        <v/>
      </c>
      <c r="G7586" s="1" t="str">
        <f>IF(ISBLANK(Ventas[[#This Row],[Código]]),"",VLOOKUP(Ventas[[#This Row],[Código]],Productos[],5,FALSE))</f>
        <v/>
      </c>
      <c r="H7586" s="23" t="str">
        <f>IF(ISBLANK(Ventas[[#This Row],[Código]]),"",Ventas[[#This Row],[Precio Unitario]]*Ventas[[#This Row],[Cantidad]])</f>
        <v/>
      </c>
      <c r="I7586" s="1" t="str">
        <f>IF(ISBLANK(Ventas[[#This Row],[Código]]),"",SUM(Ventas[[#This Row],[Monto]],I7585))</f>
        <v/>
      </c>
    </row>
    <row r="7587" spans="3:9" x14ac:dyDescent="0.25">
      <c r="C7587" t="str">
        <f>IF(ISBLANK(Ventas[[#This Row],[Código]]),"",VLOOKUP(Ventas[[#This Row],[Código]],Productos[],2,FALSE))</f>
        <v/>
      </c>
      <c r="D7587" t="str">
        <f>IF(ISBLANK(Ventas[[#This Row],[Código]]),"",VLOOKUP(Ventas[[#This Row],[Código]],Productos[],3,FALSE))</f>
        <v/>
      </c>
      <c r="E7587" s="22"/>
      <c r="F7587" s="1" t="str">
        <f>IF(ISBLANK(Ventas[[#This Row],[Código]]),"",VLOOKUP(Ventas[[#This Row],[Código]],Productos[],4,FALSE))</f>
        <v/>
      </c>
      <c r="G7587" s="1" t="str">
        <f>IF(ISBLANK(Ventas[[#This Row],[Código]]),"",VLOOKUP(Ventas[[#This Row],[Código]],Productos[],5,FALSE))</f>
        <v/>
      </c>
      <c r="H7587" s="23" t="str">
        <f>IF(ISBLANK(Ventas[[#This Row],[Código]]),"",Ventas[[#This Row],[Precio Unitario]]*Ventas[[#This Row],[Cantidad]])</f>
        <v/>
      </c>
      <c r="I7587" s="1" t="str">
        <f>IF(ISBLANK(Ventas[[#This Row],[Código]]),"",SUM(Ventas[[#This Row],[Monto]],I7586))</f>
        <v/>
      </c>
    </row>
    <row r="7588" spans="3:9" x14ac:dyDescent="0.25">
      <c r="C7588" t="str">
        <f>IF(ISBLANK(Ventas[[#This Row],[Código]]),"",VLOOKUP(Ventas[[#This Row],[Código]],Productos[],2,FALSE))</f>
        <v/>
      </c>
      <c r="D7588" t="str">
        <f>IF(ISBLANK(Ventas[[#This Row],[Código]]),"",VLOOKUP(Ventas[[#This Row],[Código]],Productos[],3,FALSE))</f>
        <v/>
      </c>
      <c r="E7588" s="22"/>
      <c r="F7588" s="1" t="str">
        <f>IF(ISBLANK(Ventas[[#This Row],[Código]]),"",VLOOKUP(Ventas[[#This Row],[Código]],Productos[],4,FALSE))</f>
        <v/>
      </c>
      <c r="G7588" s="1" t="str">
        <f>IF(ISBLANK(Ventas[[#This Row],[Código]]),"",VLOOKUP(Ventas[[#This Row],[Código]],Productos[],5,FALSE))</f>
        <v/>
      </c>
      <c r="H7588" s="23" t="str">
        <f>IF(ISBLANK(Ventas[[#This Row],[Código]]),"",Ventas[[#This Row],[Precio Unitario]]*Ventas[[#This Row],[Cantidad]])</f>
        <v/>
      </c>
      <c r="I7588" s="1" t="str">
        <f>IF(ISBLANK(Ventas[[#This Row],[Código]]),"",SUM(Ventas[[#This Row],[Monto]],I7587))</f>
        <v/>
      </c>
    </row>
    <row r="7589" spans="3:9" x14ac:dyDescent="0.25">
      <c r="C7589" t="str">
        <f>IF(ISBLANK(Ventas[[#This Row],[Código]]),"",VLOOKUP(Ventas[[#This Row],[Código]],Productos[],2,FALSE))</f>
        <v/>
      </c>
      <c r="D7589" t="str">
        <f>IF(ISBLANK(Ventas[[#This Row],[Código]]),"",VLOOKUP(Ventas[[#This Row],[Código]],Productos[],3,FALSE))</f>
        <v/>
      </c>
      <c r="E7589" s="22"/>
      <c r="F7589" s="1" t="str">
        <f>IF(ISBLANK(Ventas[[#This Row],[Código]]),"",VLOOKUP(Ventas[[#This Row],[Código]],Productos[],4,FALSE))</f>
        <v/>
      </c>
      <c r="G7589" s="1" t="str">
        <f>IF(ISBLANK(Ventas[[#This Row],[Código]]),"",VLOOKUP(Ventas[[#This Row],[Código]],Productos[],5,FALSE))</f>
        <v/>
      </c>
      <c r="H7589" s="23" t="str">
        <f>IF(ISBLANK(Ventas[[#This Row],[Código]]),"",Ventas[[#This Row],[Precio Unitario]]*Ventas[[#This Row],[Cantidad]])</f>
        <v/>
      </c>
      <c r="I7589" s="1" t="str">
        <f>IF(ISBLANK(Ventas[[#This Row],[Código]]),"",SUM(Ventas[[#This Row],[Monto]],I7588))</f>
        <v/>
      </c>
    </row>
    <row r="7590" spans="3:9" x14ac:dyDescent="0.25">
      <c r="C7590" t="str">
        <f>IF(ISBLANK(Ventas[[#This Row],[Código]]),"",VLOOKUP(Ventas[[#This Row],[Código]],Productos[],2,FALSE))</f>
        <v/>
      </c>
      <c r="D7590" t="str">
        <f>IF(ISBLANK(Ventas[[#This Row],[Código]]),"",VLOOKUP(Ventas[[#This Row],[Código]],Productos[],3,FALSE))</f>
        <v/>
      </c>
      <c r="E7590" s="22"/>
      <c r="F7590" s="1" t="str">
        <f>IF(ISBLANK(Ventas[[#This Row],[Código]]),"",VLOOKUP(Ventas[[#This Row],[Código]],Productos[],4,FALSE))</f>
        <v/>
      </c>
      <c r="G7590" s="1" t="str">
        <f>IF(ISBLANK(Ventas[[#This Row],[Código]]),"",VLOOKUP(Ventas[[#This Row],[Código]],Productos[],5,FALSE))</f>
        <v/>
      </c>
      <c r="H7590" s="23" t="str">
        <f>IF(ISBLANK(Ventas[[#This Row],[Código]]),"",Ventas[[#This Row],[Precio Unitario]]*Ventas[[#This Row],[Cantidad]])</f>
        <v/>
      </c>
      <c r="I7590" s="1" t="str">
        <f>IF(ISBLANK(Ventas[[#This Row],[Código]]),"",SUM(Ventas[[#This Row],[Monto]],I7589))</f>
        <v/>
      </c>
    </row>
    <row r="7591" spans="3:9" x14ac:dyDescent="0.25">
      <c r="C7591" t="str">
        <f>IF(ISBLANK(Ventas[[#This Row],[Código]]),"",VLOOKUP(Ventas[[#This Row],[Código]],Productos[],2,FALSE))</f>
        <v/>
      </c>
      <c r="D7591" t="str">
        <f>IF(ISBLANK(Ventas[[#This Row],[Código]]),"",VLOOKUP(Ventas[[#This Row],[Código]],Productos[],3,FALSE))</f>
        <v/>
      </c>
      <c r="E7591" s="22"/>
      <c r="F7591" s="1" t="str">
        <f>IF(ISBLANK(Ventas[[#This Row],[Código]]),"",VLOOKUP(Ventas[[#This Row],[Código]],Productos[],4,FALSE))</f>
        <v/>
      </c>
      <c r="G7591" s="1" t="str">
        <f>IF(ISBLANK(Ventas[[#This Row],[Código]]),"",VLOOKUP(Ventas[[#This Row],[Código]],Productos[],5,FALSE))</f>
        <v/>
      </c>
      <c r="H7591" s="23" t="str">
        <f>IF(ISBLANK(Ventas[[#This Row],[Código]]),"",Ventas[[#This Row],[Precio Unitario]]*Ventas[[#This Row],[Cantidad]])</f>
        <v/>
      </c>
      <c r="I7591" s="1" t="str">
        <f>IF(ISBLANK(Ventas[[#This Row],[Código]]),"",SUM(Ventas[[#This Row],[Monto]],I7590))</f>
        <v/>
      </c>
    </row>
    <row r="7592" spans="3:9" x14ac:dyDescent="0.25">
      <c r="C7592" t="str">
        <f>IF(ISBLANK(Ventas[[#This Row],[Código]]),"",VLOOKUP(Ventas[[#This Row],[Código]],Productos[],2,FALSE))</f>
        <v/>
      </c>
      <c r="D7592" t="str">
        <f>IF(ISBLANK(Ventas[[#This Row],[Código]]),"",VLOOKUP(Ventas[[#This Row],[Código]],Productos[],3,FALSE))</f>
        <v/>
      </c>
      <c r="E7592" s="22"/>
      <c r="F7592" s="1" t="str">
        <f>IF(ISBLANK(Ventas[[#This Row],[Código]]),"",VLOOKUP(Ventas[[#This Row],[Código]],Productos[],4,FALSE))</f>
        <v/>
      </c>
      <c r="G7592" s="1" t="str">
        <f>IF(ISBLANK(Ventas[[#This Row],[Código]]),"",VLOOKUP(Ventas[[#This Row],[Código]],Productos[],5,FALSE))</f>
        <v/>
      </c>
      <c r="H7592" s="23" t="str">
        <f>IF(ISBLANK(Ventas[[#This Row],[Código]]),"",Ventas[[#This Row],[Precio Unitario]]*Ventas[[#This Row],[Cantidad]])</f>
        <v/>
      </c>
      <c r="I7592" s="1" t="str">
        <f>IF(ISBLANK(Ventas[[#This Row],[Código]]),"",SUM(Ventas[[#This Row],[Monto]],I7591))</f>
        <v/>
      </c>
    </row>
    <row r="7593" spans="3:9" x14ac:dyDescent="0.25">
      <c r="C7593" t="str">
        <f>IF(ISBLANK(Ventas[[#This Row],[Código]]),"",VLOOKUP(Ventas[[#This Row],[Código]],Productos[],2,FALSE))</f>
        <v/>
      </c>
      <c r="D7593" t="str">
        <f>IF(ISBLANK(Ventas[[#This Row],[Código]]),"",VLOOKUP(Ventas[[#This Row],[Código]],Productos[],3,FALSE))</f>
        <v/>
      </c>
      <c r="E7593" s="22"/>
      <c r="F7593" s="1" t="str">
        <f>IF(ISBLANK(Ventas[[#This Row],[Código]]),"",VLOOKUP(Ventas[[#This Row],[Código]],Productos[],4,FALSE))</f>
        <v/>
      </c>
      <c r="G7593" s="1" t="str">
        <f>IF(ISBLANK(Ventas[[#This Row],[Código]]),"",VLOOKUP(Ventas[[#This Row],[Código]],Productos[],5,FALSE))</f>
        <v/>
      </c>
      <c r="H7593" s="23" t="str">
        <f>IF(ISBLANK(Ventas[[#This Row],[Código]]),"",Ventas[[#This Row],[Precio Unitario]]*Ventas[[#This Row],[Cantidad]])</f>
        <v/>
      </c>
      <c r="I7593" s="1" t="str">
        <f>IF(ISBLANK(Ventas[[#This Row],[Código]]),"",SUM(Ventas[[#This Row],[Monto]],I7592))</f>
        <v/>
      </c>
    </row>
    <row r="7594" spans="3:9" x14ac:dyDescent="0.25">
      <c r="C7594" t="str">
        <f>IF(ISBLANK(Ventas[[#This Row],[Código]]),"",VLOOKUP(Ventas[[#This Row],[Código]],Productos[],2,FALSE))</f>
        <v/>
      </c>
      <c r="D7594" t="str">
        <f>IF(ISBLANK(Ventas[[#This Row],[Código]]),"",VLOOKUP(Ventas[[#This Row],[Código]],Productos[],3,FALSE))</f>
        <v/>
      </c>
      <c r="E7594" s="22"/>
      <c r="F7594" s="1" t="str">
        <f>IF(ISBLANK(Ventas[[#This Row],[Código]]),"",VLOOKUP(Ventas[[#This Row],[Código]],Productos[],4,FALSE))</f>
        <v/>
      </c>
      <c r="G7594" s="1" t="str">
        <f>IF(ISBLANK(Ventas[[#This Row],[Código]]),"",VLOOKUP(Ventas[[#This Row],[Código]],Productos[],5,FALSE))</f>
        <v/>
      </c>
      <c r="H7594" s="23" t="str">
        <f>IF(ISBLANK(Ventas[[#This Row],[Código]]),"",Ventas[[#This Row],[Precio Unitario]]*Ventas[[#This Row],[Cantidad]])</f>
        <v/>
      </c>
      <c r="I7594" s="1" t="str">
        <f>IF(ISBLANK(Ventas[[#This Row],[Código]]),"",SUM(Ventas[[#This Row],[Monto]],I7593))</f>
        <v/>
      </c>
    </row>
    <row r="7595" spans="3:9" x14ac:dyDescent="0.25">
      <c r="C7595" t="str">
        <f>IF(ISBLANK(Ventas[[#This Row],[Código]]),"",VLOOKUP(Ventas[[#This Row],[Código]],Productos[],2,FALSE))</f>
        <v/>
      </c>
      <c r="D7595" t="str">
        <f>IF(ISBLANK(Ventas[[#This Row],[Código]]),"",VLOOKUP(Ventas[[#This Row],[Código]],Productos[],3,FALSE))</f>
        <v/>
      </c>
      <c r="E7595" s="22"/>
      <c r="F7595" s="1" t="str">
        <f>IF(ISBLANK(Ventas[[#This Row],[Código]]),"",VLOOKUP(Ventas[[#This Row],[Código]],Productos[],4,FALSE))</f>
        <v/>
      </c>
      <c r="G7595" s="1" t="str">
        <f>IF(ISBLANK(Ventas[[#This Row],[Código]]),"",VLOOKUP(Ventas[[#This Row],[Código]],Productos[],5,FALSE))</f>
        <v/>
      </c>
      <c r="H7595" s="23" t="str">
        <f>IF(ISBLANK(Ventas[[#This Row],[Código]]),"",Ventas[[#This Row],[Precio Unitario]]*Ventas[[#This Row],[Cantidad]])</f>
        <v/>
      </c>
      <c r="I7595" s="1" t="str">
        <f>IF(ISBLANK(Ventas[[#This Row],[Código]]),"",SUM(Ventas[[#This Row],[Monto]],I7594))</f>
        <v/>
      </c>
    </row>
    <row r="7596" spans="3:9" x14ac:dyDescent="0.25">
      <c r="C7596" t="str">
        <f>IF(ISBLANK(Ventas[[#This Row],[Código]]),"",VLOOKUP(Ventas[[#This Row],[Código]],Productos[],2,FALSE))</f>
        <v/>
      </c>
      <c r="D7596" t="str">
        <f>IF(ISBLANK(Ventas[[#This Row],[Código]]),"",VLOOKUP(Ventas[[#This Row],[Código]],Productos[],3,FALSE))</f>
        <v/>
      </c>
      <c r="E7596" s="22"/>
      <c r="F7596" s="1" t="str">
        <f>IF(ISBLANK(Ventas[[#This Row],[Código]]),"",VLOOKUP(Ventas[[#This Row],[Código]],Productos[],4,FALSE))</f>
        <v/>
      </c>
      <c r="G7596" s="1" t="str">
        <f>IF(ISBLANK(Ventas[[#This Row],[Código]]),"",VLOOKUP(Ventas[[#This Row],[Código]],Productos[],5,FALSE))</f>
        <v/>
      </c>
      <c r="H7596" s="23" t="str">
        <f>IF(ISBLANK(Ventas[[#This Row],[Código]]),"",Ventas[[#This Row],[Precio Unitario]]*Ventas[[#This Row],[Cantidad]])</f>
        <v/>
      </c>
      <c r="I7596" s="1" t="str">
        <f>IF(ISBLANK(Ventas[[#This Row],[Código]]),"",SUM(Ventas[[#This Row],[Monto]],I7595))</f>
        <v/>
      </c>
    </row>
    <row r="7597" spans="3:9" x14ac:dyDescent="0.25">
      <c r="C7597" t="str">
        <f>IF(ISBLANK(Ventas[[#This Row],[Código]]),"",VLOOKUP(Ventas[[#This Row],[Código]],Productos[],2,FALSE))</f>
        <v/>
      </c>
      <c r="D7597" t="str">
        <f>IF(ISBLANK(Ventas[[#This Row],[Código]]),"",VLOOKUP(Ventas[[#This Row],[Código]],Productos[],3,FALSE))</f>
        <v/>
      </c>
      <c r="E7597" s="22"/>
      <c r="F7597" s="1" t="str">
        <f>IF(ISBLANK(Ventas[[#This Row],[Código]]),"",VLOOKUP(Ventas[[#This Row],[Código]],Productos[],4,FALSE))</f>
        <v/>
      </c>
      <c r="G7597" s="1" t="str">
        <f>IF(ISBLANK(Ventas[[#This Row],[Código]]),"",VLOOKUP(Ventas[[#This Row],[Código]],Productos[],5,FALSE))</f>
        <v/>
      </c>
      <c r="H7597" s="23" t="str">
        <f>IF(ISBLANK(Ventas[[#This Row],[Código]]),"",Ventas[[#This Row],[Precio Unitario]]*Ventas[[#This Row],[Cantidad]])</f>
        <v/>
      </c>
      <c r="I7597" s="1" t="str">
        <f>IF(ISBLANK(Ventas[[#This Row],[Código]]),"",SUM(Ventas[[#This Row],[Monto]],I7596))</f>
        <v/>
      </c>
    </row>
    <row r="7598" spans="3:9" x14ac:dyDescent="0.25">
      <c r="C7598" t="str">
        <f>IF(ISBLANK(Ventas[[#This Row],[Código]]),"",VLOOKUP(Ventas[[#This Row],[Código]],Productos[],2,FALSE))</f>
        <v/>
      </c>
      <c r="D7598" t="str">
        <f>IF(ISBLANK(Ventas[[#This Row],[Código]]),"",VLOOKUP(Ventas[[#This Row],[Código]],Productos[],3,FALSE))</f>
        <v/>
      </c>
      <c r="E7598" s="22"/>
      <c r="F7598" s="1" t="str">
        <f>IF(ISBLANK(Ventas[[#This Row],[Código]]),"",VLOOKUP(Ventas[[#This Row],[Código]],Productos[],4,FALSE))</f>
        <v/>
      </c>
      <c r="G7598" s="1" t="str">
        <f>IF(ISBLANK(Ventas[[#This Row],[Código]]),"",VLOOKUP(Ventas[[#This Row],[Código]],Productos[],5,FALSE))</f>
        <v/>
      </c>
      <c r="H7598" s="23" t="str">
        <f>IF(ISBLANK(Ventas[[#This Row],[Código]]),"",Ventas[[#This Row],[Precio Unitario]]*Ventas[[#This Row],[Cantidad]])</f>
        <v/>
      </c>
      <c r="I7598" s="1" t="str">
        <f>IF(ISBLANK(Ventas[[#This Row],[Código]]),"",SUM(Ventas[[#This Row],[Monto]],I7597))</f>
        <v/>
      </c>
    </row>
    <row r="7599" spans="3:9" x14ac:dyDescent="0.25">
      <c r="C7599" t="str">
        <f>IF(ISBLANK(Ventas[[#This Row],[Código]]),"",VLOOKUP(Ventas[[#This Row],[Código]],Productos[],2,FALSE))</f>
        <v/>
      </c>
      <c r="D7599" t="str">
        <f>IF(ISBLANK(Ventas[[#This Row],[Código]]),"",VLOOKUP(Ventas[[#This Row],[Código]],Productos[],3,FALSE))</f>
        <v/>
      </c>
      <c r="E7599" s="22"/>
      <c r="F7599" s="1" t="str">
        <f>IF(ISBLANK(Ventas[[#This Row],[Código]]),"",VLOOKUP(Ventas[[#This Row],[Código]],Productos[],4,FALSE))</f>
        <v/>
      </c>
      <c r="G7599" s="1" t="str">
        <f>IF(ISBLANK(Ventas[[#This Row],[Código]]),"",VLOOKUP(Ventas[[#This Row],[Código]],Productos[],5,FALSE))</f>
        <v/>
      </c>
      <c r="H7599" s="23" t="str">
        <f>IF(ISBLANK(Ventas[[#This Row],[Código]]),"",Ventas[[#This Row],[Precio Unitario]]*Ventas[[#This Row],[Cantidad]])</f>
        <v/>
      </c>
      <c r="I7599" s="1" t="str">
        <f>IF(ISBLANK(Ventas[[#This Row],[Código]]),"",SUM(Ventas[[#This Row],[Monto]],I7598))</f>
        <v/>
      </c>
    </row>
    <row r="7600" spans="3:9" x14ac:dyDescent="0.25">
      <c r="C7600" t="str">
        <f>IF(ISBLANK(Ventas[[#This Row],[Código]]),"",VLOOKUP(Ventas[[#This Row],[Código]],Productos[],2,FALSE))</f>
        <v/>
      </c>
      <c r="D7600" t="str">
        <f>IF(ISBLANK(Ventas[[#This Row],[Código]]),"",VLOOKUP(Ventas[[#This Row],[Código]],Productos[],3,FALSE))</f>
        <v/>
      </c>
      <c r="E7600" s="22"/>
      <c r="F7600" s="1" t="str">
        <f>IF(ISBLANK(Ventas[[#This Row],[Código]]),"",VLOOKUP(Ventas[[#This Row],[Código]],Productos[],4,FALSE))</f>
        <v/>
      </c>
      <c r="G7600" s="1" t="str">
        <f>IF(ISBLANK(Ventas[[#This Row],[Código]]),"",VLOOKUP(Ventas[[#This Row],[Código]],Productos[],5,FALSE))</f>
        <v/>
      </c>
      <c r="H7600" s="23" t="str">
        <f>IF(ISBLANK(Ventas[[#This Row],[Código]]),"",Ventas[[#This Row],[Precio Unitario]]*Ventas[[#This Row],[Cantidad]])</f>
        <v/>
      </c>
      <c r="I7600" s="1" t="str">
        <f>IF(ISBLANK(Ventas[[#This Row],[Código]]),"",SUM(Ventas[[#This Row],[Monto]],I7599))</f>
        <v/>
      </c>
    </row>
    <row r="7601" spans="3:9" x14ac:dyDescent="0.25">
      <c r="C7601" t="str">
        <f>IF(ISBLANK(Ventas[[#This Row],[Código]]),"",VLOOKUP(Ventas[[#This Row],[Código]],Productos[],2,FALSE))</f>
        <v/>
      </c>
      <c r="D7601" t="str">
        <f>IF(ISBLANK(Ventas[[#This Row],[Código]]),"",VLOOKUP(Ventas[[#This Row],[Código]],Productos[],3,FALSE))</f>
        <v/>
      </c>
      <c r="E7601" s="22"/>
      <c r="F7601" s="1" t="str">
        <f>IF(ISBLANK(Ventas[[#This Row],[Código]]),"",VLOOKUP(Ventas[[#This Row],[Código]],Productos[],4,FALSE))</f>
        <v/>
      </c>
      <c r="G7601" s="1" t="str">
        <f>IF(ISBLANK(Ventas[[#This Row],[Código]]),"",VLOOKUP(Ventas[[#This Row],[Código]],Productos[],5,FALSE))</f>
        <v/>
      </c>
      <c r="H7601" s="23" t="str">
        <f>IF(ISBLANK(Ventas[[#This Row],[Código]]),"",Ventas[[#This Row],[Precio Unitario]]*Ventas[[#This Row],[Cantidad]])</f>
        <v/>
      </c>
      <c r="I7601" s="1" t="str">
        <f>IF(ISBLANK(Ventas[[#This Row],[Código]]),"",SUM(Ventas[[#This Row],[Monto]],I7600))</f>
        <v/>
      </c>
    </row>
    <row r="7602" spans="3:9" x14ac:dyDescent="0.25">
      <c r="C7602" t="str">
        <f>IF(ISBLANK(Ventas[[#This Row],[Código]]),"",VLOOKUP(Ventas[[#This Row],[Código]],Productos[],2,FALSE))</f>
        <v/>
      </c>
      <c r="D7602" t="str">
        <f>IF(ISBLANK(Ventas[[#This Row],[Código]]),"",VLOOKUP(Ventas[[#This Row],[Código]],Productos[],3,FALSE))</f>
        <v/>
      </c>
      <c r="E7602" s="22"/>
      <c r="F7602" s="1" t="str">
        <f>IF(ISBLANK(Ventas[[#This Row],[Código]]),"",VLOOKUP(Ventas[[#This Row],[Código]],Productos[],4,FALSE))</f>
        <v/>
      </c>
      <c r="G7602" s="1" t="str">
        <f>IF(ISBLANK(Ventas[[#This Row],[Código]]),"",VLOOKUP(Ventas[[#This Row],[Código]],Productos[],5,FALSE))</f>
        <v/>
      </c>
      <c r="H7602" s="23" t="str">
        <f>IF(ISBLANK(Ventas[[#This Row],[Código]]),"",Ventas[[#This Row],[Precio Unitario]]*Ventas[[#This Row],[Cantidad]])</f>
        <v/>
      </c>
      <c r="I7602" s="1" t="str">
        <f>IF(ISBLANK(Ventas[[#This Row],[Código]]),"",SUM(Ventas[[#This Row],[Monto]],I7601))</f>
        <v/>
      </c>
    </row>
    <row r="7603" spans="3:9" x14ac:dyDescent="0.25">
      <c r="C7603" t="str">
        <f>IF(ISBLANK(Ventas[[#This Row],[Código]]),"",VLOOKUP(Ventas[[#This Row],[Código]],Productos[],2,FALSE))</f>
        <v/>
      </c>
      <c r="D7603" t="str">
        <f>IF(ISBLANK(Ventas[[#This Row],[Código]]),"",VLOOKUP(Ventas[[#This Row],[Código]],Productos[],3,FALSE))</f>
        <v/>
      </c>
      <c r="E7603" s="22"/>
      <c r="F7603" s="1" t="str">
        <f>IF(ISBLANK(Ventas[[#This Row],[Código]]),"",VLOOKUP(Ventas[[#This Row],[Código]],Productos[],4,FALSE))</f>
        <v/>
      </c>
      <c r="G7603" s="1" t="str">
        <f>IF(ISBLANK(Ventas[[#This Row],[Código]]),"",VLOOKUP(Ventas[[#This Row],[Código]],Productos[],5,FALSE))</f>
        <v/>
      </c>
      <c r="H7603" s="23" t="str">
        <f>IF(ISBLANK(Ventas[[#This Row],[Código]]),"",Ventas[[#This Row],[Precio Unitario]]*Ventas[[#This Row],[Cantidad]])</f>
        <v/>
      </c>
      <c r="I7603" s="1" t="str">
        <f>IF(ISBLANK(Ventas[[#This Row],[Código]]),"",SUM(Ventas[[#This Row],[Monto]],I7602))</f>
        <v/>
      </c>
    </row>
    <row r="7604" spans="3:9" x14ac:dyDescent="0.25">
      <c r="C7604" t="str">
        <f>IF(ISBLANK(Ventas[[#This Row],[Código]]),"",VLOOKUP(Ventas[[#This Row],[Código]],Productos[],2,FALSE))</f>
        <v/>
      </c>
      <c r="D7604" t="str">
        <f>IF(ISBLANK(Ventas[[#This Row],[Código]]),"",VLOOKUP(Ventas[[#This Row],[Código]],Productos[],3,FALSE))</f>
        <v/>
      </c>
      <c r="E7604" s="22"/>
      <c r="F7604" s="1" t="str">
        <f>IF(ISBLANK(Ventas[[#This Row],[Código]]),"",VLOOKUP(Ventas[[#This Row],[Código]],Productos[],4,FALSE))</f>
        <v/>
      </c>
      <c r="G7604" s="1" t="str">
        <f>IF(ISBLANK(Ventas[[#This Row],[Código]]),"",VLOOKUP(Ventas[[#This Row],[Código]],Productos[],5,FALSE))</f>
        <v/>
      </c>
      <c r="H7604" s="23" t="str">
        <f>IF(ISBLANK(Ventas[[#This Row],[Código]]),"",Ventas[[#This Row],[Precio Unitario]]*Ventas[[#This Row],[Cantidad]])</f>
        <v/>
      </c>
      <c r="I7604" s="1" t="str">
        <f>IF(ISBLANK(Ventas[[#This Row],[Código]]),"",SUM(Ventas[[#This Row],[Monto]],I7603))</f>
        <v/>
      </c>
    </row>
    <row r="7605" spans="3:9" x14ac:dyDescent="0.25">
      <c r="C7605" t="str">
        <f>IF(ISBLANK(Ventas[[#This Row],[Código]]),"",VLOOKUP(Ventas[[#This Row],[Código]],Productos[],2,FALSE))</f>
        <v/>
      </c>
      <c r="D7605" t="str">
        <f>IF(ISBLANK(Ventas[[#This Row],[Código]]),"",VLOOKUP(Ventas[[#This Row],[Código]],Productos[],3,FALSE))</f>
        <v/>
      </c>
      <c r="E7605" s="22"/>
      <c r="F7605" s="1" t="str">
        <f>IF(ISBLANK(Ventas[[#This Row],[Código]]),"",VLOOKUP(Ventas[[#This Row],[Código]],Productos[],4,FALSE))</f>
        <v/>
      </c>
      <c r="G7605" s="1" t="str">
        <f>IF(ISBLANK(Ventas[[#This Row],[Código]]),"",VLOOKUP(Ventas[[#This Row],[Código]],Productos[],5,FALSE))</f>
        <v/>
      </c>
      <c r="H7605" s="23" t="str">
        <f>IF(ISBLANK(Ventas[[#This Row],[Código]]),"",Ventas[[#This Row],[Precio Unitario]]*Ventas[[#This Row],[Cantidad]])</f>
        <v/>
      </c>
      <c r="I7605" s="1" t="str">
        <f>IF(ISBLANK(Ventas[[#This Row],[Código]]),"",SUM(Ventas[[#This Row],[Monto]],I7604))</f>
        <v/>
      </c>
    </row>
    <row r="7606" spans="3:9" x14ac:dyDescent="0.25">
      <c r="C7606" t="str">
        <f>IF(ISBLANK(Ventas[[#This Row],[Código]]),"",VLOOKUP(Ventas[[#This Row],[Código]],Productos[],2,FALSE))</f>
        <v/>
      </c>
      <c r="D7606" t="str">
        <f>IF(ISBLANK(Ventas[[#This Row],[Código]]),"",VLOOKUP(Ventas[[#This Row],[Código]],Productos[],3,FALSE))</f>
        <v/>
      </c>
      <c r="E7606" s="22"/>
      <c r="F7606" s="1" t="str">
        <f>IF(ISBLANK(Ventas[[#This Row],[Código]]),"",VLOOKUP(Ventas[[#This Row],[Código]],Productos[],4,FALSE))</f>
        <v/>
      </c>
      <c r="G7606" s="1" t="str">
        <f>IF(ISBLANK(Ventas[[#This Row],[Código]]),"",VLOOKUP(Ventas[[#This Row],[Código]],Productos[],5,FALSE))</f>
        <v/>
      </c>
      <c r="H7606" s="23" t="str">
        <f>IF(ISBLANK(Ventas[[#This Row],[Código]]),"",Ventas[[#This Row],[Precio Unitario]]*Ventas[[#This Row],[Cantidad]])</f>
        <v/>
      </c>
      <c r="I7606" s="1" t="str">
        <f>IF(ISBLANK(Ventas[[#This Row],[Código]]),"",SUM(Ventas[[#This Row],[Monto]],I7605))</f>
        <v/>
      </c>
    </row>
    <row r="7607" spans="3:9" x14ac:dyDescent="0.25">
      <c r="C7607" t="str">
        <f>IF(ISBLANK(Ventas[[#This Row],[Código]]),"",VLOOKUP(Ventas[[#This Row],[Código]],Productos[],2,FALSE))</f>
        <v/>
      </c>
      <c r="D7607" t="str">
        <f>IF(ISBLANK(Ventas[[#This Row],[Código]]),"",VLOOKUP(Ventas[[#This Row],[Código]],Productos[],3,FALSE))</f>
        <v/>
      </c>
      <c r="E7607" s="22"/>
      <c r="F7607" s="1" t="str">
        <f>IF(ISBLANK(Ventas[[#This Row],[Código]]),"",VLOOKUP(Ventas[[#This Row],[Código]],Productos[],4,FALSE))</f>
        <v/>
      </c>
      <c r="G7607" s="1" t="str">
        <f>IF(ISBLANK(Ventas[[#This Row],[Código]]),"",VLOOKUP(Ventas[[#This Row],[Código]],Productos[],5,FALSE))</f>
        <v/>
      </c>
      <c r="H7607" s="23" t="str">
        <f>IF(ISBLANK(Ventas[[#This Row],[Código]]),"",Ventas[[#This Row],[Precio Unitario]]*Ventas[[#This Row],[Cantidad]])</f>
        <v/>
      </c>
      <c r="I7607" s="1" t="str">
        <f>IF(ISBLANK(Ventas[[#This Row],[Código]]),"",SUM(Ventas[[#This Row],[Monto]],I7606))</f>
        <v/>
      </c>
    </row>
    <row r="7608" spans="3:9" x14ac:dyDescent="0.25">
      <c r="C7608" t="str">
        <f>IF(ISBLANK(Ventas[[#This Row],[Código]]),"",VLOOKUP(Ventas[[#This Row],[Código]],Productos[],2,FALSE))</f>
        <v/>
      </c>
      <c r="D7608" t="str">
        <f>IF(ISBLANK(Ventas[[#This Row],[Código]]),"",VLOOKUP(Ventas[[#This Row],[Código]],Productos[],3,FALSE))</f>
        <v/>
      </c>
      <c r="E7608" s="22"/>
      <c r="F7608" s="1" t="str">
        <f>IF(ISBLANK(Ventas[[#This Row],[Código]]),"",VLOOKUP(Ventas[[#This Row],[Código]],Productos[],4,FALSE))</f>
        <v/>
      </c>
      <c r="G7608" s="1" t="str">
        <f>IF(ISBLANK(Ventas[[#This Row],[Código]]),"",VLOOKUP(Ventas[[#This Row],[Código]],Productos[],5,FALSE))</f>
        <v/>
      </c>
      <c r="H7608" s="23" t="str">
        <f>IF(ISBLANK(Ventas[[#This Row],[Código]]),"",Ventas[[#This Row],[Precio Unitario]]*Ventas[[#This Row],[Cantidad]])</f>
        <v/>
      </c>
      <c r="I7608" s="1" t="str">
        <f>IF(ISBLANK(Ventas[[#This Row],[Código]]),"",SUM(Ventas[[#This Row],[Monto]],I7607))</f>
        <v/>
      </c>
    </row>
    <row r="7609" spans="3:9" x14ac:dyDescent="0.25">
      <c r="C7609" t="str">
        <f>IF(ISBLANK(Ventas[[#This Row],[Código]]),"",VLOOKUP(Ventas[[#This Row],[Código]],Productos[],2,FALSE))</f>
        <v/>
      </c>
      <c r="D7609" t="str">
        <f>IF(ISBLANK(Ventas[[#This Row],[Código]]),"",VLOOKUP(Ventas[[#This Row],[Código]],Productos[],3,FALSE))</f>
        <v/>
      </c>
      <c r="E7609" s="22"/>
      <c r="F7609" s="1" t="str">
        <f>IF(ISBLANK(Ventas[[#This Row],[Código]]),"",VLOOKUP(Ventas[[#This Row],[Código]],Productos[],4,FALSE))</f>
        <v/>
      </c>
      <c r="G7609" s="1" t="str">
        <f>IF(ISBLANK(Ventas[[#This Row],[Código]]),"",VLOOKUP(Ventas[[#This Row],[Código]],Productos[],5,FALSE))</f>
        <v/>
      </c>
      <c r="H7609" s="23" t="str">
        <f>IF(ISBLANK(Ventas[[#This Row],[Código]]),"",Ventas[[#This Row],[Precio Unitario]]*Ventas[[#This Row],[Cantidad]])</f>
        <v/>
      </c>
      <c r="I7609" s="1" t="str">
        <f>IF(ISBLANK(Ventas[[#This Row],[Código]]),"",SUM(Ventas[[#This Row],[Monto]],I7608))</f>
        <v/>
      </c>
    </row>
    <row r="7610" spans="3:9" x14ac:dyDescent="0.25">
      <c r="C7610" t="str">
        <f>IF(ISBLANK(Ventas[[#This Row],[Código]]),"",VLOOKUP(Ventas[[#This Row],[Código]],Productos[],2,FALSE))</f>
        <v/>
      </c>
      <c r="D7610" t="str">
        <f>IF(ISBLANK(Ventas[[#This Row],[Código]]),"",VLOOKUP(Ventas[[#This Row],[Código]],Productos[],3,FALSE))</f>
        <v/>
      </c>
      <c r="E7610" s="22"/>
      <c r="F7610" s="1" t="str">
        <f>IF(ISBLANK(Ventas[[#This Row],[Código]]),"",VLOOKUP(Ventas[[#This Row],[Código]],Productos[],4,FALSE))</f>
        <v/>
      </c>
      <c r="G7610" s="1" t="str">
        <f>IF(ISBLANK(Ventas[[#This Row],[Código]]),"",VLOOKUP(Ventas[[#This Row],[Código]],Productos[],5,FALSE))</f>
        <v/>
      </c>
      <c r="H7610" s="23" t="str">
        <f>IF(ISBLANK(Ventas[[#This Row],[Código]]),"",Ventas[[#This Row],[Precio Unitario]]*Ventas[[#This Row],[Cantidad]])</f>
        <v/>
      </c>
      <c r="I7610" s="1" t="str">
        <f>IF(ISBLANK(Ventas[[#This Row],[Código]]),"",SUM(Ventas[[#This Row],[Monto]],I7609))</f>
        <v/>
      </c>
    </row>
    <row r="7611" spans="3:9" x14ac:dyDescent="0.25">
      <c r="C7611" t="str">
        <f>IF(ISBLANK(Ventas[[#This Row],[Código]]),"",VLOOKUP(Ventas[[#This Row],[Código]],Productos[],2,FALSE))</f>
        <v/>
      </c>
      <c r="D7611" t="str">
        <f>IF(ISBLANK(Ventas[[#This Row],[Código]]),"",VLOOKUP(Ventas[[#This Row],[Código]],Productos[],3,FALSE))</f>
        <v/>
      </c>
      <c r="E7611" s="22"/>
      <c r="F7611" s="1" t="str">
        <f>IF(ISBLANK(Ventas[[#This Row],[Código]]),"",VLOOKUP(Ventas[[#This Row],[Código]],Productos[],4,FALSE))</f>
        <v/>
      </c>
      <c r="G7611" s="1" t="str">
        <f>IF(ISBLANK(Ventas[[#This Row],[Código]]),"",VLOOKUP(Ventas[[#This Row],[Código]],Productos[],5,FALSE))</f>
        <v/>
      </c>
      <c r="H7611" s="23" t="str">
        <f>IF(ISBLANK(Ventas[[#This Row],[Código]]),"",Ventas[[#This Row],[Precio Unitario]]*Ventas[[#This Row],[Cantidad]])</f>
        <v/>
      </c>
      <c r="I7611" s="1" t="str">
        <f>IF(ISBLANK(Ventas[[#This Row],[Código]]),"",SUM(Ventas[[#This Row],[Monto]],I7610))</f>
        <v/>
      </c>
    </row>
    <row r="7612" spans="3:9" x14ac:dyDescent="0.25">
      <c r="C7612" t="str">
        <f>IF(ISBLANK(Ventas[[#This Row],[Código]]),"",VLOOKUP(Ventas[[#This Row],[Código]],Productos[],2,FALSE))</f>
        <v/>
      </c>
      <c r="D7612" t="str">
        <f>IF(ISBLANK(Ventas[[#This Row],[Código]]),"",VLOOKUP(Ventas[[#This Row],[Código]],Productos[],3,FALSE))</f>
        <v/>
      </c>
      <c r="E7612" s="22"/>
      <c r="F7612" s="1" t="str">
        <f>IF(ISBLANK(Ventas[[#This Row],[Código]]),"",VLOOKUP(Ventas[[#This Row],[Código]],Productos[],4,FALSE))</f>
        <v/>
      </c>
      <c r="G7612" s="1" t="str">
        <f>IF(ISBLANK(Ventas[[#This Row],[Código]]),"",VLOOKUP(Ventas[[#This Row],[Código]],Productos[],5,FALSE))</f>
        <v/>
      </c>
      <c r="H7612" s="23" t="str">
        <f>IF(ISBLANK(Ventas[[#This Row],[Código]]),"",Ventas[[#This Row],[Precio Unitario]]*Ventas[[#This Row],[Cantidad]])</f>
        <v/>
      </c>
      <c r="I7612" s="1" t="str">
        <f>IF(ISBLANK(Ventas[[#This Row],[Código]]),"",SUM(Ventas[[#This Row],[Monto]],I7611))</f>
        <v/>
      </c>
    </row>
    <row r="7613" spans="3:9" x14ac:dyDescent="0.25">
      <c r="C7613" t="str">
        <f>IF(ISBLANK(Ventas[[#This Row],[Código]]),"",VLOOKUP(Ventas[[#This Row],[Código]],Productos[],2,FALSE))</f>
        <v/>
      </c>
      <c r="D7613" t="str">
        <f>IF(ISBLANK(Ventas[[#This Row],[Código]]),"",VLOOKUP(Ventas[[#This Row],[Código]],Productos[],3,FALSE))</f>
        <v/>
      </c>
      <c r="E7613" s="22"/>
      <c r="F7613" s="1" t="str">
        <f>IF(ISBLANK(Ventas[[#This Row],[Código]]),"",VLOOKUP(Ventas[[#This Row],[Código]],Productos[],4,FALSE))</f>
        <v/>
      </c>
      <c r="G7613" s="1" t="str">
        <f>IF(ISBLANK(Ventas[[#This Row],[Código]]),"",VLOOKUP(Ventas[[#This Row],[Código]],Productos[],5,FALSE))</f>
        <v/>
      </c>
      <c r="H7613" s="23" t="str">
        <f>IF(ISBLANK(Ventas[[#This Row],[Código]]),"",Ventas[[#This Row],[Precio Unitario]]*Ventas[[#This Row],[Cantidad]])</f>
        <v/>
      </c>
      <c r="I7613" s="1" t="str">
        <f>IF(ISBLANK(Ventas[[#This Row],[Código]]),"",SUM(Ventas[[#This Row],[Monto]],I7612))</f>
        <v/>
      </c>
    </row>
    <row r="7614" spans="3:9" x14ac:dyDescent="0.25">
      <c r="C7614" t="str">
        <f>IF(ISBLANK(Ventas[[#This Row],[Código]]),"",VLOOKUP(Ventas[[#This Row],[Código]],Productos[],2,FALSE))</f>
        <v/>
      </c>
      <c r="D7614" t="str">
        <f>IF(ISBLANK(Ventas[[#This Row],[Código]]),"",VLOOKUP(Ventas[[#This Row],[Código]],Productos[],3,FALSE))</f>
        <v/>
      </c>
      <c r="E7614" s="22"/>
      <c r="F7614" s="1" t="str">
        <f>IF(ISBLANK(Ventas[[#This Row],[Código]]),"",VLOOKUP(Ventas[[#This Row],[Código]],Productos[],4,FALSE))</f>
        <v/>
      </c>
      <c r="G7614" s="1" t="str">
        <f>IF(ISBLANK(Ventas[[#This Row],[Código]]),"",VLOOKUP(Ventas[[#This Row],[Código]],Productos[],5,FALSE))</f>
        <v/>
      </c>
      <c r="H7614" s="23" t="str">
        <f>IF(ISBLANK(Ventas[[#This Row],[Código]]),"",Ventas[[#This Row],[Precio Unitario]]*Ventas[[#This Row],[Cantidad]])</f>
        <v/>
      </c>
      <c r="I7614" s="1" t="str">
        <f>IF(ISBLANK(Ventas[[#This Row],[Código]]),"",SUM(Ventas[[#This Row],[Monto]],I7613))</f>
        <v/>
      </c>
    </row>
    <row r="7615" spans="3:9" x14ac:dyDescent="0.25">
      <c r="C7615" t="str">
        <f>IF(ISBLANK(Ventas[[#This Row],[Código]]),"",VLOOKUP(Ventas[[#This Row],[Código]],Productos[],2,FALSE))</f>
        <v/>
      </c>
      <c r="D7615" t="str">
        <f>IF(ISBLANK(Ventas[[#This Row],[Código]]),"",VLOOKUP(Ventas[[#This Row],[Código]],Productos[],3,FALSE))</f>
        <v/>
      </c>
      <c r="E7615" s="22"/>
      <c r="F7615" s="1" t="str">
        <f>IF(ISBLANK(Ventas[[#This Row],[Código]]),"",VLOOKUP(Ventas[[#This Row],[Código]],Productos[],4,FALSE))</f>
        <v/>
      </c>
      <c r="G7615" s="1" t="str">
        <f>IF(ISBLANK(Ventas[[#This Row],[Código]]),"",VLOOKUP(Ventas[[#This Row],[Código]],Productos[],5,FALSE))</f>
        <v/>
      </c>
      <c r="H7615" s="23" t="str">
        <f>IF(ISBLANK(Ventas[[#This Row],[Código]]),"",Ventas[[#This Row],[Precio Unitario]]*Ventas[[#This Row],[Cantidad]])</f>
        <v/>
      </c>
      <c r="I7615" s="1" t="str">
        <f>IF(ISBLANK(Ventas[[#This Row],[Código]]),"",SUM(Ventas[[#This Row],[Monto]],I7614))</f>
        <v/>
      </c>
    </row>
    <row r="7616" spans="3:9" x14ac:dyDescent="0.25">
      <c r="C7616" t="str">
        <f>IF(ISBLANK(Ventas[[#This Row],[Código]]),"",VLOOKUP(Ventas[[#This Row],[Código]],Productos[],2,FALSE))</f>
        <v/>
      </c>
      <c r="D7616" t="str">
        <f>IF(ISBLANK(Ventas[[#This Row],[Código]]),"",VLOOKUP(Ventas[[#This Row],[Código]],Productos[],3,FALSE))</f>
        <v/>
      </c>
      <c r="E7616" s="22"/>
      <c r="F7616" s="1" t="str">
        <f>IF(ISBLANK(Ventas[[#This Row],[Código]]),"",VLOOKUP(Ventas[[#This Row],[Código]],Productos[],4,FALSE))</f>
        <v/>
      </c>
      <c r="G7616" s="1" t="str">
        <f>IF(ISBLANK(Ventas[[#This Row],[Código]]),"",VLOOKUP(Ventas[[#This Row],[Código]],Productos[],5,FALSE))</f>
        <v/>
      </c>
      <c r="H7616" s="23" t="str">
        <f>IF(ISBLANK(Ventas[[#This Row],[Código]]),"",Ventas[[#This Row],[Precio Unitario]]*Ventas[[#This Row],[Cantidad]])</f>
        <v/>
      </c>
      <c r="I7616" s="1" t="str">
        <f>IF(ISBLANK(Ventas[[#This Row],[Código]]),"",SUM(Ventas[[#This Row],[Monto]],I7615))</f>
        <v/>
      </c>
    </row>
    <row r="7617" spans="3:9" x14ac:dyDescent="0.25">
      <c r="C7617" t="str">
        <f>IF(ISBLANK(Ventas[[#This Row],[Código]]),"",VLOOKUP(Ventas[[#This Row],[Código]],Productos[],2,FALSE))</f>
        <v/>
      </c>
      <c r="D7617" t="str">
        <f>IF(ISBLANK(Ventas[[#This Row],[Código]]),"",VLOOKUP(Ventas[[#This Row],[Código]],Productos[],3,FALSE))</f>
        <v/>
      </c>
      <c r="E7617" s="22"/>
      <c r="F7617" s="1" t="str">
        <f>IF(ISBLANK(Ventas[[#This Row],[Código]]),"",VLOOKUP(Ventas[[#This Row],[Código]],Productos[],4,FALSE))</f>
        <v/>
      </c>
      <c r="G7617" s="1" t="str">
        <f>IF(ISBLANK(Ventas[[#This Row],[Código]]),"",VLOOKUP(Ventas[[#This Row],[Código]],Productos[],5,FALSE))</f>
        <v/>
      </c>
      <c r="H7617" s="23" t="str">
        <f>IF(ISBLANK(Ventas[[#This Row],[Código]]),"",Ventas[[#This Row],[Precio Unitario]]*Ventas[[#This Row],[Cantidad]])</f>
        <v/>
      </c>
      <c r="I7617" s="1" t="str">
        <f>IF(ISBLANK(Ventas[[#This Row],[Código]]),"",SUM(Ventas[[#This Row],[Monto]],I7616))</f>
        <v/>
      </c>
    </row>
    <row r="7618" spans="3:9" x14ac:dyDescent="0.25">
      <c r="C7618" t="str">
        <f>IF(ISBLANK(Ventas[[#This Row],[Código]]),"",VLOOKUP(Ventas[[#This Row],[Código]],Productos[],2,FALSE))</f>
        <v/>
      </c>
      <c r="D7618" t="str">
        <f>IF(ISBLANK(Ventas[[#This Row],[Código]]),"",VLOOKUP(Ventas[[#This Row],[Código]],Productos[],3,FALSE))</f>
        <v/>
      </c>
      <c r="E7618" s="22"/>
      <c r="F7618" s="1" t="str">
        <f>IF(ISBLANK(Ventas[[#This Row],[Código]]),"",VLOOKUP(Ventas[[#This Row],[Código]],Productos[],4,FALSE))</f>
        <v/>
      </c>
      <c r="G7618" s="1" t="str">
        <f>IF(ISBLANK(Ventas[[#This Row],[Código]]),"",VLOOKUP(Ventas[[#This Row],[Código]],Productos[],5,FALSE))</f>
        <v/>
      </c>
      <c r="H7618" s="23" t="str">
        <f>IF(ISBLANK(Ventas[[#This Row],[Código]]),"",Ventas[[#This Row],[Precio Unitario]]*Ventas[[#This Row],[Cantidad]])</f>
        <v/>
      </c>
      <c r="I7618" s="1" t="str">
        <f>IF(ISBLANK(Ventas[[#This Row],[Código]]),"",SUM(Ventas[[#This Row],[Monto]],I7617))</f>
        <v/>
      </c>
    </row>
    <row r="7619" spans="3:9" x14ac:dyDescent="0.25">
      <c r="C7619" t="str">
        <f>IF(ISBLANK(Ventas[[#This Row],[Código]]),"",VLOOKUP(Ventas[[#This Row],[Código]],Productos[],2,FALSE))</f>
        <v/>
      </c>
      <c r="D7619" t="str">
        <f>IF(ISBLANK(Ventas[[#This Row],[Código]]),"",VLOOKUP(Ventas[[#This Row],[Código]],Productos[],3,FALSE))</f>
        <v/>
      </c>
      <c r="E7619" s="22"/>
      <c r="F7619" s="1" t="str">
        <f>IF(ISBLANK(Ventas[[#This Row],[Código]]),"",VLOOKUP(Ventas[[#This Row],[Código]],Productos[],4,FALSE))</f>
        <v/>
      </c>
      <c r="G7619" s="1" t="str">
        <f>IF(ISBLANK(Ventas[[#This Row],[Código]]),"",VLOOKUP(Ventas[[#This Row],[Código]],Productos[],5,FALSE))</f>
        <v/>
      </c>
      <c r="H7619" s="23" t="str">
        <f>IF(ISBLANK(Ventas[[#This Row],[Código]]),"",Ventas[[#This Row],[Precio Unitario]]*Ventas[[#This Row],[Cantidad]])</f>
        <v/>
      </c>
      <c r="I7619" s="1" t="str">
        <f>IF(ISBLANK(Ventas[[#This Row],[Código]]),"",SUM(Ventas[[#This Row],[Monto]],I7618))</f>
        <v/>
      </c>
    </row>
    <row r="7620" spans="3:9" x14ac:dyDescent="0.25">
      <c r="C7620" t="str">
        <f>IF(ISBLANK(Ventas[[#This Row],[Código]]),"",VLOOKUP(Ventas[[#This Row],[Código]],Productos[],2,FALSE))</f>
        <v/>
      </c>
      <c r="D7620" t="str">
        <f>IF(ISBLANK(Ventas[[#This Row],[Código]]),"",VLOOKUP(Ventas[[#This Row],[Código]],Productos[],3,FALSE))</f>
        <v/>
      </c>
      <c r="E7620" s="22"/>
      <c r="F7620" s="1" t="str">
        <f>IF(ISBLANK(Ventas[[#This Row],[Código]]),"",VLOOKUP(Ventas[[#This Row],[Código]],Productos[],4,FALSE))</f>
        <v/>
      </c>
      <c r="G7620" s="1" t="str">
        <f>IF(ISBLANK(Ventas[[#This Row],[Código]]),"",VLOOKUP(Ventas[[#This Row],[Código]],Productos[],5,FALSE))</f>
        <v/>
      </c>
      <c r="H7620" s="23" t="str">
        <f>IF(ISBLANK(Ventas[[#This Row],[Código]]),"",Ventas[[#This Row],[Precio Unitario]]*Ventas[[#This Row],[Cantidad]])</f>
        <v/>
      </c>
      <c r="I7620" s="1" t="str">
        <f>IF(ISBLANK(Ventas[[#This Row],[Código]]),"",SUM(Ventas[[#This Row],[Monto]],I7619))</f>
        <v/>
      </c>
    </row>
    <row r="7621" spans="3:9" x14ac:dyDescent="0.25">
      <c r="C7621" t="str">
        <f>IF(ISBLANK(Ventas[[#This Row],[Código]]),"",VLOOKUP(Ventas[[#This Row],[Código]],Productos[],2,FALSE))</f>
        <v/>
      </c>
      <c r="D7621" t="str">
        <f>IF(ISBLANK(Ventas[[#This Row],[Código]]),"",VLOOKUP(Ventas[[#This Row],[Código]],Productos[],3,FALSE))</f>
        <v/>
      </c>
      <c r="E7621" s="22"/>
      <c r="F7621" s="1" t="str">
        <f>IF(ISBLANK(Ventas[[#This Row],[Código]]),"",VLOOKUP(Ventas[[#This Row],[Código]],Productos[],4,FALSE))</f>
        <v/>
      </c>
      <c r="G7621" s="1" t="str">
        <f>IF(ISBLANK(Ventas[[#This Row],[Código]]),"",VLOOKUP(Ventas[[#This Row],[Código]],Productos[],5,FALSE))</f>
        <v/>
      </c>
      <c r="H7621" s="23" t="str">
        <f>IF(ISBLANK(Ventas[[#This Row],[Código]]),"",Ventas[[#This Row],[Precio Unitario]]*Ventas[[#This Row],[Cantidad]])</f>
        <v/>
      </c>
      <c r="I7621" s="1" t="str">
        <f>IF(ISBLANK(Ventas[[#This Row],[Código]]),"",SUM(Ventas[[#This Row],[Monto]],I7620))</f>
        <v/>
      </c>
    </row>
    <row r="7622" spans="3:9" x14ac:dyDescent="0.25">
      <c r="C7622" t="str">
        <f>IF(ISBLANK(Ventas[[#This Row],[Código]]),"",VLOOKUP(Ventas[[#This Row],[Código]],Productos[],2,FALSE))</f>
        <v/>
      </c>
      <c r="D7622" t="str">
        <f>IF(ISBLANK(Ventas[[#This Row],[Código]]),"",VLOOKUP(Ventas[[#This Row],[Código]],Productos[],3,FALSE))</f>
        <v/>
      </c>
      <c r="E7622" s="22"/>
      <c r="F7622" s="1" t="str">
        <f>IF(ISBLANK(Ventas[[#This Row],[Código]]),"",VLOOKUP(Ventas[[#This Row],[Código]],Productos[],4,FALSE))</f>
        <v/>
      </c>
      <c r="G7622" s="1" t="str">
        <f>IF(ISBLANK(Ventas[[#This Row],[Código]]),"",VLOOKUP(Ventas[[#This Row],[Código]],Productos[],5,FALSE))</f>
        <v/>
      </c>
      <c r="H7622" s="23" t="str">
        <f>IF(ISBLANK(Ventas[[#This Row],[Código]]),"",Ventas[[#This Row],[Precio Unitario]]*Ventas[[#This Row],[Cantidad]])</f>
        <v/>
      </c>
      <c r="I7622" s="1" t="str">
        <f>IF(ISBLANK(Ventas[[#This Row],[Código]]),"",SUM(Ventas[[#This Row],[Monto]],I7621))</f>
        <v/>
      </c>
    </row>
    <row r="7623" spans="3:9" x14ac:dyDescent="0.25">
      <c r="C7623" t="str">
        <f>IF(ISBLANK(Ventas[[#This Row],[Código]]),"",VLOOKUP(Ventas[[#This Row],[Código]],Productos[],2,FALSE))</f>
        <v/>
      </c>
      <c r="D7623" t="str">
        <f>IF(ISBLANK(Ventas[[#This Row],[Código]]),"",VLOOKUP(Ventas[[#This Row],[Código]],Productos[],3,FALSE))</f>
        <v/>
      </c>
      <c r="E7623" s="22"/>
      <c r="F7623" s="1" t="str">
        <f>IF(ISBLANK(Ventas[[#This Row],[Código]]),"",VLOOKUP(Ventas[[#This Row],[Código]],Productos[],4,FALSE))</f>
        <v/>
      </c>
      <c r="G7623" s="1" t="str">
        <f>IF(ISBLANK(Ventas[[#This Row],[Código]]),"",VLOOKUP(Ventas[[#This Row],[Código]],Productos[],5,FALSE))</f>
        <v/>
      </c>
      <c r="H7623" s="23" t="str">
        <f>IF(ISBLANK(Ventas[[#This Row],[Código]]),"",Ventas[[#This Row],[Precio Unitario]]*Ventas[[#This Row],[Cantidad]])</f>
        <v/>
      </c>
      <c r="I7623" s="1" t="str">
        <f>IF(ISBLANK(Ventas[[#This Row],[Código]]),"",SUM(Ventas[[#This Row],[Monto]],I7622))</f>
        <v/>
      </c>
    </row>
    <row r="7624" spans="3:9" x14ac:dyDescent="0.25">
      <c r="C7624" t="str">
        <f>IF(ISBLANK(Ventas[[#This Row],[Código]]),"",VLOOKUP(Ventas[[#This Row],[Código]],Productos[],2,FALSE))</f>
        <v/>
      </c>
      <c r="D7624" t="str">
        <f>IF(ISBLANK(Ventas[[#This Row],[Código]]),"",VLOOKUP(Ventas[[#This Row],[Código]],Productos[],3,FALSE))</f>
        <v/>
      </c>
      <c r="E7624" s="22"/>
      <c r="F7624" s="1" t="str">
        <f>IF(ISBLANK(Ventas[[#This Row],[Código]]),"",VLOOKUP(Ventas[[#This Row],[Código]],Productos[],4,FALSE))</f>
        <v/>
      </c>
      <c r="G7624" s="1" t="str">
        <f>IF(ISBLANK(Ventas[[#This Row],[Código]]),"",VLOOKUP(Ventas[[#This Row],[Código]],Productos[],5,FALSE))</f>
        <v/>
      </c>
      <c r="H7624" s="23" t="str">
        <f>IF(ISBLANK(Ventas[[#This Row],[Código]]),"",Ventas[[#This Row],[Precio Unitario]]*Ventas[[#This Row],[Cantidad]])</f>
        <v/>
      </c>
      <c r="I7624" s="1" t="str">
        <f>IF(ISBLANK(Ventas[[#This Row],[Código]]),"",SUM(Ventas[[#This Row],[Monto]],I7623))</f>
        <v/>
      </c>
    </row>
    <row r="7625" spans="3:9" x14ac:dyDescent="0.25">
      <c r="C7625" t="str">
        <f>IF(ISBLANK(Ventas[[#This Row],[Código]]),"",VLOOKUP(Ventas[[#This Row],[Código]],Productos[],2,FALSE))</f>
        <v/>
      </c>
      <c r="D7625" t="str">
        <f>IF(ISBLANK(Ventas[[#This Row],[Código]]),"",VLOOKUP(Ventas[[#This Row],[Código]],Productos[],3,FALSE))</f>
        <v/>
      </c>
      <c r="E7625" s="22"/>
      <c r="F7625" s="1" t="str">
        <f>IF(ISBLANK(Ventas[[#This Row],[Código]]),"",VLOOKUP(Ventas[[#This Row],[Código]],Productos[],4,FALSE))</f>
        <v/>
      </c>
      <c r="G7625" s="1" t="str">
        <f>IF(ISBLANK(Ventas[[#This Row],[Código]]),"",VLOOKUP(Ventas[[#This Row],[Código]],Productos[],5,FALSE))</f>
        <v/>
      </c>
      <c r="H7625" s="23" t="str">
        <f>IF(ISBLANK(Ventas[[#This Row],[Código]]),"",Ventas[[#This Row],[Precio Unitario]]*Ventas[[#This Row],[Cantidad]])</f>
        <v/>
      </c>
      <c r="I7625" s="1" t="str">
        <f>IF(ISBLANK(Ventas[[#This Row],[Código]]),"",SUM(Ventas[[#This Row],[Monto]],I7624))</f>
        <v/>
      </c>
    </row>
    <row r="7626" spans="3:9" x14ac:dyDescent="0.25">
      <c r="C7626" t="str">
        <f>IF(ISBLANK(Ventas[[#This Row],[Código]]),"",VLOOKUP(Ventas[[#This Row],[Código]],Productos[],2,FALSE))</f>
        <v/>
      </c>
      <c r="D7626" t="str">
        <f>IF(ISBLANK(Ventas[[#This Row],[Código]]),"",VLOOKUP(Ventas[[#This Row],[Código]],Productos[],3,FALSE))</f>
        <v/>
      </c>
      <c r="E7626" s="22"/>
      <c r="F7626" s="1" t="str">
        <f>IF(ISBLANK(Ventas[[#This Row],[Código]]),"",VLOOKUP(Ventas[[#This Row],[Código]],Productos[],4,FALSE))</f>
        <v/>
      </c>
      <c r="G7626" s="1" t="str">
        <f>IF(ISBLANK(Ventas[[#This Row],[Código]]),"",VLOOKUP(Ventas[[#This Row],[Código]],Productos[],5,FALSE))</f>
        <v/>
      </c>
      <c r="H7626" s="23" t="str">
        <f>IF(ISBLANK(Ventas[[#This Row],[Código]]),"",Ventas[[#This Row],[Precio Unitario]]*Ventas[[#This Row],[Cantidad]])</f>
        <v/>
      </c>
      <c r="I7626" s="1" t="str">
        <f>IF(ISBLANK(Ventas[[#This Row],[Código]]),"",SUM(Ventas[[#This Row],[Monto]],I7625))</f>
        <v/>
      </c>
    </row>
    <row r="7627" spans="3:9" x14ac:dyDescent="0.25">
      <c r="C7627" t="str">
        <f>IF(ISBLANK(Ventas[[#This Row],[Código]]),"",VLOOKUP(Ventas[[#This Row],[Código]],Productos[],2,FALSE))</f>
        <v/>
      </c>
      <c r="D7627" t="str">
        <f>IF(ISBLANK(Ventas[[#This Row],[Código]]),"",VLOOKUP(Ventas[[#This Row],[Código]],Productos[],3,FALSE))</f>
        <v/>
      </c>
      <c r="E7627" s="22"/>
      <c r="F7627" s="1" t="str">
        <f>IF(ISBLANK(Ventas[[#This Row],[Código]]),"",VLOOKUP(Ventas[[#This Row],[Código]],Productos[],4,FALSE))</f>
        <v/>
      </c>
      <c r="G7627" s="1" t="str">
        <f>IF(ISBLANK(Ventas[[#This Row],[Código]]),"",VLOOKUP(Ventas[[#This Row],[Código]],Productos[],5,FALSE))</f>
        <v/>
      </c>
      <c r="H7627" s="23" t="str">
        <f>IF(ISBLANK(Ventas[[#This Row],[Código]]),"",Ventas[[#This Row],[Precio Unitario]]*Ventas[[#This Row],[Cantidad]])</f>
        <v/>
      </c>
      <c r="I7627" s="1" t="str">
        <f>IF(ISBLANK(Ventas[[#This Row],[Código]]),"",SUM(Ventas[[#This Row],[Monto]],I7626))</f>
        <v/>
      </c>
    </row>
    <row r="7628" spans="3:9" x14ac:dyDescent="0.25">
      <c r="C7628" t="str">
        <f>IF(ISBLANK(Ventas[[#This Row],[Código]]),"",VLOOKUP(Ventas[[#This Row],[Código]],Productos[],2,FALSE))</f>
        <v/>
      </c>
      <c r="D7628" t="str">
        <f>IF(ISBLANK(Ventas[[#This Row],[Código]]),"",VLOOKUP(Ventas[[#This Row],[Código]],Productos[],3,FALSE))</f>
        <v/>
      </c>
      <c r="E7628" s="22"/>
      <c r="F7628" s="1" t="str">
        <f>IF(ISBLANK(Ventas[[#This Row],[Código]]),"",VLOOKUP(Ventas[[#This Row],[Código]],Productos[],4,FALSE))</f>
        <v/>
      </c>
      <c r="G7628" s="1" t="str">
        <f>IF(ISBLANK(Ventas[[#This Row],[Código]]),"",VLOOKUP(Ventas[[#This Row],[Código]],Productos[],5,FALSE))</f>
        <v/>
      </c>
      <c r="H7628" s="23" t="str">
        <f>IF(ISBLANK(Ventas[[#This Row],[Código]]),"",Ventas[[#This Row],[Precio Unitario]]*Ventas[[#This Row],[Cantidad]])</f>
        <v/>
      </c>
      <c r="I7628" s="1" t="str">
        <f>IF(ISBLANK(Ventas[[#This Row],[Código]]),"",SUM(Ventas[[#This Row],[Monto]],I7627))</f>
        <v/>
      </c>
    </row>
    <row r="7629" spans="3:9" x14ac:dyDescent="0.25">
      <c r="C7629" t="str">
        <f>IF(ISBLANK(Ventas[[#This Row],[Código]]),"",VLOOKUP(Ventas[[#This Row],[Código]],Productos[],2,FALSE))</f>
        <v/>
      </c>
      <c r="D7629" t="str">
        <f>IF(ISBLANK(Ventas[[#This Row],[Código]]),"",VLOOKUP(Ventas[[#This Row],[Código]],Productos[],3,FALSE))</f>
        <v/>
      </c>
      <c r="E7629" s="22"/>
      <c r="F7629" s="1" t="str">
        <f>IF(ISBLANK(Ventas[[#This Row],[Código]]),"",VLOOKUP(Ventas[[#This Row],[Código]],Productos[],4,FALSE))</f>
        <v/>
      </c>
      <c r="G7629" s="1" t="str">
        <f>IF(ISBLANK(Ventas[[#This Row],[Código]]),"",VLOOKUP(Ventas[[#This Row],[Código]],Productos[],5,FALSE))</f>
        <v/>
      </c>
      <c r="H7629" s="23" t="str">
        <f>IF(ISBLANK(Ventas[[#This Row],[Código]]),"",Ventas[[#This Row],[Precio Unitario]]*Ventas[[#This Row],[Cantidad]])</f>
        <v/>
      </c>
      <c r="I7629" s="1" t="str">
        <f>IF(ISBLANK(Ventas[[#This Row],[Código]]),"",SUM(Ventas[[#This Row],[Monto]],I7628))</f>
        <v/>
      </c>
    </row>
    <row r="7630" spans="3:9" x14ac:dyDescent="0.25">
      <c r="C7630" t="str">
        <f>IF(ISBLANK(Ventas[[#This Row],[Código]]),"",VLOOKUP(Ventas[[#This Row],[Código]],Productos[],2,FALSE))</f>
        <v/>
      </c>
      <c r="D7630" t="str">
        <f>IF(ISBLANK(Ventas[[#This Row],[Código]]),"",VLOOKUP(Ventas[[#This Row],[Código]],Productos[],3,FALSE))</f>
        <v/>
      </c>
      <c r="E7630" s="22"/>
      <c r="F7630" s="1" t="str">
        <f>IF(ISBLANK(Ventas[[#This Row],[Código]]),"",VLOOKUP(Ventas[[#This Row],[Código]],Productos[],4,FALSE))</f>
        <v/>
      </c>
      <c r="G7630" s="1" t="str">
        <f>IF(ISBLANK(Ventas[[#This Row],[Código]]),"",VLOOKUP(Ventas[[#This Row],[Código]],Productos[],5,FALSE))</f>
        <v/>
      </c>
      <c r="H7630" s="23" t="str">
        <f>IF(ISBLANK(Ventas[[#This Row],[Código]]),"",Ventas[[#This Row],[Precio Unitario]]*Ventas[[#This Row],[Cantidad]])</f>
        <v/>
      </c>
      <c r="I7630" s="1" t="str">
        <f>IF(ISBLANK(Ventas[[#This Row],[Código]]),"",SUM(Ventas[[#This Row],[Monto]],I7629))</f>
        <v/>
      </c>
    </row>
    <row r="7631" spans="3:9" x14ac:dyDescent="0.25">
      <c r="C7631" t="str">
        <f>IF(ISBLANK(Ventas[[#This Row],[Código]]),"",VLOOKUP(Ventas[[#This Row],[Código]],Productos[],2,FALSE))</f>
        <v/>
      </c>
      <c r="D7631" t="str">
        <f>IF(ISBLANK(Ventas[[#This Row],[Código]]),"",VLOOKUP(Ventas[[#This Row],[Código]],Productos[],3,FALSE))</f>
        <v/>
      </c>
      <c r="E7631" s="22"/>
      <c r="F7631" s="1" t="str">
        <f>IF(ISBLANK(Ventas[[#This Row],[Código]]),"",VLOOKUP(Ventas[[#This Row],[Código]],Productos[],4,FALSE))</f>
        <v/>
      </c>
      <c r="G7631" s="1" t="str">
        <f>IF(ISBLANK(Ventas[[#This Row],[Código]]),"",VLOOKUP(Ventas[[#This Row],[Código]],Productos[],5,FALSE))</f>
        <v/>
      </c>
      <c r="H7631" s="23" t="str">
        <f>IF(ISBLANK(Ventas[[#This Row],[Código]]),"",Ventas[[#This Row],[Precio Unitario]]*Ventas[[#This Row],[Cantidad]])</f>
        <v/>
      </c>
      <c r="I7631" s="1" t="str">
        <f>IF(ISBLANK(Ventas[[#This Row],[Código]]),"",SUM(Ventas[[#This Row],[Monto]],I7630))</f>
        <v/>
      </c>
    </row>
    <row r="7632" spans="3:9" x14ac:dyDescent="0.25">
      <c r="C7632" t="str">
        <f>IF(ISBLANK(Ventas[[#This Row],[Código]]),"",VLOOKUP(Ventas[[#This Row],[Código]],Productos[],2,FALSE))</f>
        <v/>
      </c>
      <c r="D7632" t="str">
        <f>IF(ISBLANK(Ventas[[#This Row],[Código]]),"",VLOOKUP(Ventas[[#This Row],[Código]],Productos[],3,FALSE))</f>
        <v/>
      </c>
      <c r="E7632" s="22"/>
      <c r="F7632" s="1" t="str">
        <f>IF(ISBLANK(Ventas[[#This Row],[Código]]),"",VLOOKUP(Ventas[[#This Row],[Código]],Productos[],4,FALSE))</f>
        <v/>
      </c>
      <c r="G7632" s="1" t="str">
        <f>IF(ISBLANK(Ventas[[#This Row],[Código]]),"",VLOOKUP(Ventas[[#This Row],[Código]],Productos[],5,FALSE))</f>
        <v/>
      </c>
      <c r="H7632" s="23" t="str">
        <f>IF(ISBLANK(Ventas[[#This Row],[Código]]),"",Ventas[[#This Row],[Precio Unitario]]*Ventas[[#This Row],[Cantidad]])</f>
        <v/>
      </c>
      <c r="I7632" s="1" t="str">
        <f>IF(ISBLANK(Ventas[[#This Row],[Código]]),"",SUM(Ventas[[#This Row],[Monto]],I7631))</f>
        <v/>
      </c>
    </row>
    <row r="7633" spans="3:9" x14ac:dyDescent="0.25">
      <c r="C7633" t="str">
        <f>IF(ISBLANK(Ventas[[#This Row],[Código]]),"",VLOOKUP(Ventas[[#This Row],[Código]],Productos[],2,FALSE))</f>
        <v/>
      </c>
      <c r="D7633" t="str">
        <f>IF(ISBLANK(Ventas[[#This Row],[Código]]),"",VLOOKUP(Ventas[[#This Row],[Código]],Productos[],3,FALSE))</f>
        <v/>
      </c>
      <c r="E7633" s="22"/>
      <c r="F7633" s="1" t="str">
        <f>IF(ISBLANK(Ventas[[#This Row],[Código]]),"",VLOOKUP(Ventas[[#This Row],[Código]],Productos[],4,FALSE))</f>
        <v/>
      </c>
      <c r="G7633" s="1" t="str">
        <f>IF(ISBLANK(Ventas[[#This Row],[Código]]),"",VLOOKUP(Ventas[[#This Row],[Código]],Productos[],5,FALSE))</f>
        <v/>
      </c>
      <c r="H7633" s="23" t="str">
        <f>IF(ISBLANK(Ventas[[#This Row],[Código]]),"",Ventas[[#This Row],[Precio Unitario]]*Ventas[[#This Row],[Cantidad]])</f>
        <v/>
      </c>
      <c r="I7633" s="1" t="str">
        <f>IF(ISBLANK(Ventas[[#This Row],[Código]]),"",SUM(Ventas[[#This Row],[Monto]],I7632))</f>
        <v/>
      </c>
    </row>
    <row r="7634" spans="3:9" x14ac:dyDescent="0.25">
      <c r="C7634" t="str">
        <f>IF(ISBLANK(Ventas[[#This Row],[Código]]),"",VLOOKUP(Ventas[[#This Row],[Código]],Productos[],2,FALSE))</f>
        <v/>
      </c>
      <c r="D7634" t="str">
        <f>IF(ISBLANK(Ventas[[#This Row],[Código]]),"",VLOOKUP(Ventas[[#This Row],[Código]],Productos[],3,FALSE))</f>
        <v/>
      </c>
      <c r="E7634" s="22"/>
      <c r="F7634" s="1" t="str">
        <f>IF(ISBLANK(Ventas[[#This Row],[Código]]),"",VLOOKUP(Ventas[[#This Row],[Código]],Productos[],4,FALSE))</f>
        <v/>
      </c>
      <c r="G7634" s="1" t="str">
        <f>IF(ISBLANK(Ventas[[#This Row],[Código]]),"",VLOOKUP(Ventas[[#This Row],[Código]],Productos[],5,FALSE))</f>
        <v/>
      </c>
      <c r="H7634" s="23" t="str">
        <f>IF(ISBLANK(Ventas[[#This Row],[Código]]),"",Ventas[[#This Row],[Precio Unitario]]*Ventas[[#This Row],[Cantidad]])</f>
        <v/>
      </c>
      <c r="I7634" s="1" t="str">
        <f>IF(ISBLANK(Ventas[[#This Row],[Código]]),"",SUM(Ventas[[#This Row],[Monto]],I7633))</f>
        <v/>
      </c>
    </row>
    <row r="7635" spans="3:9" x14ac:dyDescent="0.25">
      <c r="C7635" t="str">
        <f>IF(ISBLANK(Ventas[[#This Row],[Código]]),"",VLOOKUP(Ventas[[#This Row],[Código]],Productos[],2,FALSE))</f>
        <v/>
      </c>
      <c r="D7635" t="str">
        <f>IF(ISBLANK(Ventas[[#This Row],[Código]]),"",VLOOKUP(Ventas[[#This Row],[Código]],Productos[],3,FALSE))</f>
        <v/>
      </c>
      <c r="E7635" s="22"/>
      <c r="F7635" s="1" t="str">
        <f>IF(ISBLANK(Ventas[[#This Row],[Código]]),"",VLOOKUP(Ventas[[#This Row],[Código]],Productos[],4,FALSE))</f>
        <v/>
      </c>
      <c r="G7635" s="1" t="str">
        <f>IF(ISBLANK(Ventas[[#This Row],[Código]]),"",VLOOKUP(Ventas[[#This Row],[Código]],Productos[],5,FALSE))</f>
        <v/>
      </c>
      <c r="H7635" s="23" t="str">
        <f>IF(ISBLANK(Ventas[[#This Row],[Código]]),"",Ventas[[#This Row],[Precio Unitario]]*Ventas[[#This Row],[Cantidad]])</f>
        <v/>
      </c>
      <c r="I7635" s="1" t="str">
        <f>IF(ISBLANK(Ventas[[#This Row],[Código]]),"",SUM(Ventas[[#This Row],[Monto]],I7634))</f>
        <v/>
      </c>
    </row>
    <row r="7636" spans="3:9" x14ac:dyDescent="0.25">
      <c r="C7636" t="str">
        <f>IF(ISBLANK(Ventas[[#This Row],[Código]]),"",VLOOKUP(Ventas[[#This Row],[Código]],Productos[],2,FALSE))</f>
        <v/>
      </c>
      <c r="D7636" t="str">
        <f>IF(ISBLANK(Ventas[[#This Row],[Código]]),"",VLOOKUP(Ventas[[#This Row],[Código]],Productos[],3,FALSE))</f>
        <v/>
      </c>
      <c r="E7636" s="22"/>
      <c r="F7636" s="1" t="str">
        <f>IF(ISBLANK(Ventas[[#This Row],[Código]]),"",VLOOKUP(Ventas[[#This Row],[Código]],Productos[],4,FALSE))</f>
        <v/>
      </c>
      <c r="G7636" s="1" t="str">
        <f>IF(ISBLANK(Ventas[[#This Row],[Código]]),"",VLOOKUP(Ventas[[#This Row],[Código]],Productos[],5,FALSE))</f>
        <v/>
      </c>
      <c r="H7636" s="23" t="str">
        <f>IF(ISBLANK(Ventas[[#This Row],[Código]]),"",Ventas[[#This Row],[Precio Unitario]]*Ventas[[#This Row],[Cantidad]])</f>
        <v/>
      </c>
      <c r="I7636" s="1" t="str">
        <f>IF(ISBLANK(Ventas[[#This Row],[Código]]),"",SUM(Ventas[[#This Row],[Monto]],I7635))</f>
        <v/>
      </c>
    </row>
    <row r="7637" spans="3:9" x14ac:dyDescent="0.25">
      <c r="C7637" t="str">
        <f>IF(ISBLANK(Ventas[[#This Row],[Código]]),"",VLOOKUP(Ventas[[#This Row],[Código]],Productos[],2,FALSE))</f>
        <v/>
      </c>
      <c r="D7637" t="str">
        <f>IF(ISBLANK(Ventas[[#This Row],[Código]]),"",VLOOKUP(Ventas[[#This Row],[Código]],Productos[],3,FALSE))</f>
        <v/>
      </c>
      <c r="E7637" s="22"/>
      <c r="F7637" s="1" t="str">
        <f>IF(ISBLANK(Ventas[[#This Row],[Código]]),"",VLOOKUP(Ventas[[#This Row],[Código]],Productos[],4,FALSE))</f>
        <v/>
      </c>
      <c r="G7637" s="1" t="str">
        <f>IF(ISBLANK(Ventas[[#This Row],[Código]]),"",VLOOKUP(Ventas[[#This Row],[Código]],Productos[],5,FALSE))</f>
        <v/>
      </c>
      <c r="H7637" s="23" t="str">
        <f>IF(ISBLANK(Ventas[[#This Row],[Código]]),"",Ventas[[#This Row],[Precio Unitario]]*Ventas[[#This Row],[Cantidad]])</f>
        <v/>
      </c>
      <c r="I7637" s="1" t="str">
        <f>IF(ISBLANK(Ventas[[#This Row],[Código]]),"",SUM(Ventas[[#This Row],[Monto]],I7636))</f>
        <v/>
      </c>
    </row>
    <row r="7638" spans="3:9" x14ac:dyDescent="0.25">
      <c r="C7638" t="str">
        <f>IF(ISBLANK(Ventas[[#This Row],[Código]]),"",VLOOKUP(Ventas[[#This Row],[Código]],Productos[],2,FALSE))</f>
        <v/>
      </c>
      <c r="D7638" t="str">
        <f>IF(ISBLANK(Ventas[[#This Row],[Código]]),"",VLOOKUP(Ventas[[#This Row],[Código]],Productos[],3,FALSE))</f>
        <v/>
      </c>
      <c r="E7638" s="22"/>
      <c r="F7638" s="1" t="str">
        <f>IF(ISBLANK(Ventas[[#This Row],[Código]]),"",VLOOKUP(Ventas[[#This Row],[Código]],Productos[],4,FALSE))</f>
        <v/>
      </c>
      <c r="G7638" s="1" t="str">
        <f>IF(ISBLANK(Ventas[[#This Row],[Código]]),"",VLOOKUP(Ventas[[#This Row],[Código]],Productos[],5,FALSE))</f>
        <v/>
      </c>
      <c r="H7638" s="23" t="str">
        <f>IF(ISBLANK(Ventas[[#This Row],[Código]]),"",Ventas[[#This Row],[Precio Unitario]]*Ventas[[#This Row],[Cantidad]])</f>
        <v/>
      </c>
      <c r="I7638" s="1" t="str">
        <f>IF(ISBLANK(Ventas[[#This Row],[Código]]),"",SUM(Ventas[[#This Row],[Monto]],I7637))</f>
        <v/>
      </c>
    </row>
    <row r="7639" spans="3:9" x14ac:dyDescent="0.25">
      <c r="C7639" t="str">
        <f>IF(ISBLANK(Ventas[[#This Row],[Código]]),"",VLOOKUP(Ventas[[#This Row],[Código]],Productos[],2,FALSE))</f>
        <v/>
      </c>
      <c r="D7639" t="str">
        <f>IF(ISBLANK(Ventas[[#This Row],[Código]]),"",VLOOKUP(Ventas[[#This Row],[Código]],Productos[],3,FALSE))</f>
        <v/>
      </c>
      <c r="E7639" s="22"/>
      <c r="F7639" s="1" t="str">
        <f>IF(ISBLANK(Ventas[[#This Row],[Código]]),"",VLOOKUP(Ventas[[#This Row],[Código]],Productos[],4,FALSE))</f>
        <v/>
      </c>
      <c r="G7639" s="1" t="str">
        <f>IF(ISBLANK(Ventas[[#This Row],[Código]]),"",VLOOKUP(Ventas[[#This Row],[Código]],Productos[],5,FALSE))</f>
        <v/>
      </c>
      <c r="H7639" s="23" t="str">
        <f>IF(ISBLANK(Ventas[[#This Row],[Código]]),"",Ventas[[#This Row],[Precio Unitario]]*Ventas[[#This Row],[Cantidad]])</f>
        <v/>
      </c>
      <c r="I7639" s="1" t="str">
        <f>IF(ISBLANK(Ventas[[#This Row],[Código]]),"",SUM(Ventas[[#This Row],[Monto]],I7638))</f>
        <v/>
      </c>
    </row>
    <row r="7640" spans="3:9" x14ac:dyDescent="0.25">
      <c r="C7640" t="str">
        <f>IF(ISBLANK(Ventas[[#This Row],[Código]]),"",VLOOKUP(Ventas[[#This Row],[Código]],Productos[],2,FALSE))</f>
        <v/>
      </c>
      <c r="D7640" t="str">
        <f>IF(ISBLANK(Ventas[[#This Row],[Código]]),"",VLOOKUP(Ventas[[#This Row],[Código]],Productos[],3,FALSE))</f>
        <v/>
      </c>
      <c r="E7640" s="22"/>
      <c r="F7640" s="1" t="str">
        <f>IF(ISBLANK(Ventas[[#This Row],[Código]]),"",VLOOKUP(Ventas[[#This Row],[Código]],Productos[],4,FALSE))</f>
        <v/>
      </c>
      <c r="G7640" s="1" t="str">
        <f>IF(ISBLANK(Ventas[[#This Row],[Código]]),"",VLOOKUP(Ventas[[#This Row],[Código]],Productos[],5,FALSE))</f>
        <v/>
      </c>
      <c r="H7640" s="23" t="str">
        <f>IF(ISBLANK(Ventas[[#This Row],[Código]]),"",Ventas[[#This Row],[Precio Unitario]]*Ventas[[#This Row],[Cantidad]])</f>
        <v/>
      </c>
      <c r="I7640" s="1" t="str">
        <f>IF(ISBLANK(Ventas[[#This Row],[Código]]),"",SUM(Ventas[[#This Row],[Monto]],I7639))</f>
        <v/>
      </c>
    </row>
    <row r="7641" spans="3:9" x14ac:dyDescent="0.25">
      <c r="C7641" t="str">
        <f>IF(ISBLANK(Ventas[[#This Row],[Código]]),"",VLOOKUP(Ventas[[#This Row],[Código]],Productos[],2,FALSE))</f>
        <v/>
      </c>
      <c r="D7641" t="str">
        <f>IF(ISBLANK(Ventas[[#This Row],[Código]]),"",VLOOKUP(Ventas[[#This Row],[Código]],Productos[],3,FALSE))</f>
        <v/>
      </c>
      <c r="E7641" s="22"/>
      <c r="F7641" s="1" t="str">
        <f>IF(ISBLANK(Ventas[[#This Row],[Código]]),"",VLOOKUP(Ventas[[#This Row],[Código]],Productos[],4,FALSE))</f>
        <v/>
      </c>
      <c r="G7641" s="1" t="str">
        <f>IF(ISBLANK(Ventas[[#This Row],[Código]]),"",VLOOKUP(Ventas[[#This Row],[Código]],Productos[],5,FALSE))</f>
        <v/>
      </c>
      <c r="H7641" s="23" t="str">
        <f>IF(ISBLANK(Ventas[[#This Row],[Código]]),"",Ventas[[#This Row],[Precio Unitario]]*Ventas[[#This Row],[Cantidad]])</f>
        <v/>
      </c>
      <c r="I7641" s="1" t="str">
        <f>IF(ISBLANK(Ventas[[#This Row],[Código]]),"",SUM(Ventas[[#This Row],[Monto]],I7640))</f>
        <v/>
      </c>
    </row>
    <row r="7642" spans="3:9" x14ac:dyDescent="0.25">
      <c r="C7642" t="str">
        <f>IF(ISBLANK(Ventas[[#This Row],[Código]]),"",VLOOKUP(Ventas[[#This Row],[Código]],Productos[],2,FALSE))</f>
        <v/>
      </c>
      <c r="D7642" t="str">
        <f>IF(ISBLANK(Ventas[[#This Row],[Código]]),"",VLOOKUP(Ventas[[#This Row],[Código]],Productos[],3,FALSE))</f>
        <v/>
      </c>
      <c r="E7642" s="22"/>
      <c r="F7642" s="1" t="str">
        <f>IF(ISBLANK(Ventas[[#This Row],[Código]]),"",VLOOKUP(Ventas[[#This Row],[Código]],Productos[],4,FALSE))</f>
        <v/>
      </c>
      <c r="G7642" s="1" t="str">
        <f>IF(ISBLANK(Ventas[[#This Row],[Código]]),"",VLOOKUP(Ventas[[#This Row],[Código]],Productos[],5,FALSE))</f>
        <v/>
      </c>
      <c r="H7642" s="23" t="str">
        <f>IF(ISBLANK(Ventas[[#This Row],[Código]]),"",Ventas[[#This Row],[Precio Unitario]]*Ventas[[#This Row],[Cantidad]])</f>
        <v/>
      </c>
      <c r="I7642" s="1" t="str">
        <f>IF(ISBLANK(Ventas[[#This Row],[Código]]),"",SUM(Ventas[[#This Row],[Monto]],I7641))</f>
        <v/>
      </c>
    </row>
    <row r="7643" spans="3:9" x14ac:dyDescent="0.25">
      <c r="C7643" t="str">
        <f>IF(ISBLANK(Ventas[[#This Row],[Código]]),"",VLOOKUP(Ventas[[#This Row],[Código]],Productos[],2,FALSE))</f>
        <v/>
      </c>
      <c r="D7643" t="str">
        <f>IF(ISBLANK(Ventas[[#This Row],[Código]]),"",VLOOKUP(Ventas[[#This Row],[Código]],Productos[],3,FALSE))</f>
        <v/>
      </c>
      <c r="E7643" s="22"/>
      <c r="F7643" s="1" t="str">
        <f>IF(ISBLANK(Ventas[[#This Row],[Código]]),"",VLOOKUP(Ventas[[#This Row],[Código]],Productos[],4,FALSE))</f>
        <v/>
      </c>
      <c r="G7643" s="1" t="str">
        <f>IF(ISBLANK(Ventas[[#This Row],[Código]]),"",VLOOKUP(Ventas[[#This Row],[Código]],Productos[],5,FALSE))</f>
        <v/>
      </c>
      <c r="H7643" s="23" t="str">
        <f>IF(ISBLANK(Ventas[[#This Row],[Código]]),"",Ventas[[#This Row],[Precio Unitario]]*Ventas[[#This Row],[Cantidad]])</f>
        <v/>
      </c>
      <c r="I7643" s="1" t="str">
        <f>IF(ISBLANK(Ventas[[#This Row],[Código]]),"",SUM(Ventas[[#This Row],[Monto]],I7642))</f>
        <v/>
      </c>
    </row>
    <row r="7644" spans="3:9" x14ac:dyDescent="0.25">
      <c r="C7644" t="str">
        <f>IF(ISBLANK(Ventas[[#This Row],[Código]]),"",VLOOKUP(Ventas[[#This Row],[Código]],Productos[],2,FALSE))</f>
        <v/>
      </c>
      <c r="D7644" t="str">
        <f>IF(ISBLANK(Ventas[[#This Row],[Código]]),"",VLOOKUP(Ventas[[#This Row],[Código]],Productos[],3,FALSE))</f>
        <v/>
      </c>
      <c r="E7644" s="22"/>
      <c r="F7644" s="1" t="str">
        <f>IF(ISBLANK(Ventas[[#This Row],[Código]]),"",VLOOKUP(Ventas[[#This Row],[Código]],Productos[],4,FALSE))</f>
        <v/>
      </c>
      <c r="G7644" s="1" t="str">
        <f>IF(ISBLANK(Ventas[[#This Row],[Código]]),"",VLOOKUP(Ventas[[#This Row],[Código]],Productos[],5,FALSE))</f>
        <v/>
      </c>
      <c r="H7644" s="23" t="str">
        <f>IF(ISBLANK(Ventas[[#This Row],[Código]]),"",Ventas[[#This Row],[Precio Unitario]]*Ventas[[#This Row],[Cantidad]])</f>
        <v/>
      </c>
      <c r="I7644" s="1" t="str">
        <f>IF(ISBLANK(Ventas[[#This Row],[Código]]),"",SUM(Ventas[[#This Row],[Monto]],I7643))</f>
        <v/>
      </c>
    </row>
    <row r="7645" spans="3:9" x14ac:dyDescent="0.25">
      <c r="C7645" t="str">
        <f>IF(ISBLANK(Ventas[[#This Row],[Código]]),"",VLOOKUP(Ventas[[#This Row],[Código]],Productos[],2,FALSE))</f>
        <v/>
      </c>
      <c r="D7645" t="str">
        <f>IF(ISBLANK(Ventas[[#This Row],[Código]]),"",VLOOKUP(Ventas[[#This Row],[Código]],Productos[],3,FALSE))</f>
        <v/>
      </c>
      <c r="E7645" s="22"/>
      <c r="F7645" s="1" t="str">
        <f>IF(ISBLANK(Ventas[[#This Row],[Código]]),"",VLOOKUP(Ventas[[#This Row],[Código]],Productos[],4,FALSE))</f>
        <v/>
      </c>
      <c r="G7645" s="1" t="str">
        <f>IF(ISBLANK(Ventas[[#This Row],[Código]]),"",VLOOKUP(Ventas[[#This Row],[Código]],Productos[],5,FALSE))</f>
        <v/>
      </c>
      <c r="H7645" s="23" t="str">
        <f>IF(ISBLANK(Ventas[[#This Row],[Código]]),"",Ventas[[#This Row],[Precio Unitario]]*Ventas[[#This Row],[Cantidad]])</f>
        <v/>
      </c>
      <c r="I7645" s="1" t="str">
        <f>IF(ISBLANK(Ventas[[#This Row],[Código]]),"",SUM(Ventas[[#This Row],[Monto]],I7644))</f>
        <v/>
      </c>
    </row>
    <row r="7646" spans="3:9" x14ac:dyDescent="0.25">
      <c r="C7646" t="str">
        <f>IF(ISBLANK(Ventas[[#This Row],[Código]]),"",VLOOKUP(Ventas[[#This Row],[Código]],Productos[],2,FALSE))</f>
        <v/>
      </c>
      <c r="D7646" t="str">
        <f>IF(ISBLANK(Ventas[[#This Row],[Código]]),"",VLOOKUP(Ventas[[#This Row],[Código]],Productos[],3,FALSE))</f>
        <v/>
      </c>
      <c r="E7646" s="22"/>
      <c r="F7646" s="1" t="str">
        <f>IF(ISBLANK(Ventas[[#This Row],[Código]]),"",VLOOKUP(Ventas[[#This Row],[Código]],Productos[],4,FALSE))</f>
        <v/>
      </c>
      <c r="G7646" s="1" t="str">
        <f>IF(ISBLANK(Ventas[[#This Row],[Código]]),"",VLOOKUP(Ventas[[#This Row],[Código]],Productos[],5,FALSE))</f>
        <v/>
      </c>
      <c r="H7646" s="23" t="str">
        <f>IF(ISBLANK(Ventas[[#This Row],[Código]]),"",Ventas[[#This Row],[Precio Unitario]]*Ventas[[#This Row],[Cantidad]])</f>
        <v/>
      </c>
      <c r="I7646" s="1" t="str">
        <f>IF(ISBLANK(Ventas[[#This Row],[Código]]),"",SUM(Ventas[[#This Row],[Monto]],I7645))</f>
        <v/>
      </c>
    </row>
    <row r="7647" spans="3:9" x14ac:dyDescent="0.25">
      <c r="C7647" t="str">
        <f>IF(ISBLANK(Ventas[[#This Row],[Código]]),"",VLOOKUP(Ventas[[#This Row],[Código]],Productos[],2,FALSE))</f>
        <v/>
      </c>
      <c r="D7647" t="str">
        <f>IF(ISBLANK(Ventas[[#This Row],[Código]]),"",VLOOKUP(Ventas[[#This Row],[Código]],Productos[],3,FALSE))</f>
        <v/>
      </c>
      <c r="E7647" s="22"/>
      <c r="F7647" s="1" t="str">
        <f>IF(ISBLANK(Ventas[[#This Row],[Código]]),"",VLOOKUP(Ventas[[#This Row],[Código]],Productos[],4,FALSE))</f>
        <v/>
      </c>
      <c r="G7647" s="1" t="str">
        <f>IF(ISBLANK(Ventas[[#This Row],[Código]]),"",VLOOKUP(Ventas[[#This Row],[Código]],Productos[],5,FALSE))</f>
        <v/>
      </c>
      <c r="H7647" s="23" t="str">
        <f>IF(ISBLANK(Ventas[[#This Row],[Código]]),"",Ventas[[#This Row],[Precio Unitario]]*Ventas[[#This Row],[Cantidad]])</f>
        <v/>
      </c>
      <c r="I7647" s="1" t="str">
        <f>IF(ISBLANK(Ventas[[#This Row],[Código]]),"",SUM(Ventas[[#This Row],[Monto]],I7646))</f>
        <v/>
      </c>
    </row>
    <row r="7648" spans="3:9" x14ac:dyDescent="0.25">
      <c r="C7648" t="str">
        <f>IF(ISBLANK(Ventas[[#This Row],[Código]]),"",VLOOKUP(Ventas[[#This Row],[Código]],Productos[],2,FALSE))</f>
        <v/>
      </c>
      <c r="D7648" t="str">
        <f>IF(ISBLANK(Ventas[[#This Row],[Código]]),"",VLOOKUP(Ventas[[#This Row],[Código]],Productos[],3,FALSE))</f>
        <v/>
      </c>
      <c r="E7648" s="22"/>
      <c r="F7648" s="1" t="str">
        <f>IF(ISBLANK(Ventas[[#This Row],[Código]]),"",VLOOKUP(Ventas[[#This Row],[Código]],Productos[],4,FALSE))</f>
        <v/>
      </c>
      <c r="G7648" s="1" t="str">
        <f>IF(ISBLANK(Ventas[[#This Row],[Código]]),"",VLOOKUP(Ventas[[#This Row],[Código]],Productos[],5,FALSE))</f>
        <v/>
      </c>
      <c r="H7648" s="23" t="str">
        <f>IF(ISBLANK(Ventas[[#This Row],[Código]]),"",Ventas[[#This Row],[Precio Unitario]]*Ventas[[#This Row],[Cantidad]])</f>
        <v/>
      </c>
      <c r="I7648" s="1" t="str">
        <f>IF(ISBLANK(Ventas[[#This Row],[Código]]),"",SUM(Ventas[[#This Row],[Monto]],I7647))</f>
        <v/>
      </c>
    </row>
    <row r="7649" spans="3:9" x14ac:dyDescent="0.25">
      <c r="C7649" t="str">
        <f>IF(ISBLANK(Ventas[[#This Row],[Código]]),"",VLOOKUP(Ventas[[#This Row],[Código]],Productos[],2,FALSE))</f>
        <v/>
      </c>
      <c r="D7649" t="str">
        <f>IF(ISBLANK(Ventas[[#This Row],[Código]]),"",VLOOKUP(Ventas[[#This Row],[Código]],Productos[],3,FALSE))</f>
        <v/>
      </c>
      <c r="E7649" s="22"/>
      <c r="F7649" s="1" t="str">
        <f>IF(ISBLANK(Ventas[[#This Row],[Código]]),"",VLOOKUP(Ventas[[#This Row],[Código]],Productos[],4,FALSE))</f>
        <v/>
      </c>
      <c r="G7649" s="1" t="str">
        <f>IF(ISBLANK(Ventas[[#This Row],[Código]]),"",VLOOKUP(Ventas[[#This Row],[Código]],Productos[],5,FALSE))</f>
        <v/>
      </c>
      <c r="H7649" s="23" t="str">
        <f>IF(ISBLANK(Ventas[[#This Row],[Código]]),"",Ventas[[#This Row],[Precio Unitario]]*Ventas[[#This Row],[Cantidad]])</f>
        <v/>
      </c>
      <c r="I7649" s="1" t="str">
        <f>IF(ISBLANK(Ventas[[#This Row],[Código]]),"",SUM(Ventas[[#This Row],[Monto]],I7648))</f>
        <v/>
      </c>
    </row>
    <row r="7650" spans="3:9" x14ac:dyDescent="0.25">
      <c r="C7650" t="str">
        <f>IF(ISBLANK(Ventas[[#This Row],[Código]]),"",VLOOKUP(Ventas[[#This Row],[Código]],Productos[],2,FALSE))</f>
        <v/>
      </c>
      <c r="D7650" t="str">
        <f>IF(ISBLANK(Ventas[[#This Row],[Código]]),"",VLOOKUP(Ventas[[#This Row],[Código]],Productos[],3,FALSE))</f>
        <v/>
      </c>
      <c r="E7650" s="22"/>
      <c r="F7650" s="1" t="str">
        <f>IF(ISBLANK(Ventas[[#This Row],[Código]]),"",VLOOKUP(Ventas[[#This Row],[Código]],Productos[],4,FALSE))</f>
        <v/>
      </c>
      <c r="G7650" s="1" t="str">
        <f>IF(ISBLANK(Ventas[[#This Row],[Código]]),"",VLOOKUP(Ventas[[#This Row],[Código]],Productos[],5,FALSE))</f>
        <v/>
      </c>
      <c r="H7650" s="23" t="str">
        <f>IF(ISBLANK(Ventas[[#This Row],[Código]]),"",Ventas[[#This Row],[Precio Unitario]]*Ventas[[#This Row],[Cantidad]])</f>
        <v/>
      </c>
      <c r="I7650" s="1" t="str">
        <f>IF(ISBLANK(Ventas[[#This Row],[Código]]),"",SUM(Ventas[[#This Row],[Monto]],I7649))</f>
        <v/>
      </c>
    </row>
    <row r="7651" spans="3:9" x14ac:dyDescent="0.25">
      <c r="C7651" t="str">
        <f>IF(ISBLANK(Ventas[[#This Row],[Código]]),"",VLOOKUP(Ventas[[#This Row],[Código]],Productos[],2,FALSE))</f>
        <v/>
      </c>
      <c r="D7651" t="str">
        <f>IF(ISBLANK(Ventas[[#This Row],[Código]]),"",VLOOKUP(Ventas[[#This Row],[Código]],Productos[],3,FALSE))</f>
        <v/>
      </c>
      <c r="E7651" s="22"/>
      <c r="F7651" s="1" t="str">
        <f>IF(ISBLANK(Ventas[[#This Row],[Código]]),"",VLOOKUP(Ventas[[#This Row],[Código]],Productos[],4,FALSE))</f>
        <v/>
      </c>
      <c r="G7651" s="1" t="str">
        <f>IF(ISBLANK(Ventas[[#This Row],[Código]]),"",VLOOKUP(Ventas[[#This Row],[Código]],Productos[],5,FALSE))</f>
        <v/>
      </c>
      <c r="H7651" s="23" t="str">
        <f>IF(ISBLANK(Ventas[[#This Row],[Código]]),"",Ventas[[#This Row],[Precio Unitario]]*Ventas[[#This Row],[Cantidad]])</f>
        <v/>
      </c>
      <c r="I7651" s="1" t="str">
        <f>IF(ISBLANK(Ventas[[#This Row],[Código]]),"",SUM(Ventas[[#This Row],[Monto]],I7650))</f>
        <v/>
      </c>
    </row>
    <row r="7652" spans="3:9" x14ac:dyDescent="0.25">
      <c r="C7652" t="str">
        <f>IF(ISBLANK(Ventas[[#This Row],[Código]]),"",VLOOKUP(Ventas[[#This Row],[Código]],Productos[],2,FALSE))</f>
        <v/>
      </c>
      <c r="D7652" t="str">
        <f>IF(ISBLANK(Ventas[[#This Row],[Código]]),"",VLOOKUP(Ventas[[#This Row],[Código]],Productos[],3,FALSE))</f>
        <v/>
      </c>
      <c r="E7652" s="22"/>
      <c r="F7652" s="1" t="str">
        <f>IF(ISBLANK(Ventas[[#This Row],[Código]]),"",VLOOKUP(Ventas[[#This Row],[Código]],Productos[],4,FALSE))</f>
        <v/>
      </c>
      <c r="G7652" s="1" t="str">
        <f>IF(ISBLANK(Ventas[[#This Row],[Código]]),"",VLOOKUP(Ventas[[#This Row],[Código]],Productos[],5,FALSE))</f>
        <v/>
      </c>
      <c r="H7652" s="23" t="str">
        <f>IF(ISBLANK(Ventas[[#This Row],[Código]]),"",Ventas[[#This Row],[Precio Unitario]]*Ventas[[#This Row],[Cantidad]])</f>
        <v/>
      </c>
      <c r="I7652" s="1" t="str">
        <f>IF(ISBLANK(Ventas[[#This Row],[Código]]),"",SUM(Ventas[[#This Row],[Monto]],I7651))</f>
        <v/>
      </c>
    </row>
    <row r="7653" spans="3:9" x14ac:dyDescent="0.25">
      <c r="C7653" t="str">
        <f>IF(ISBLANK(Ventas[[#This Row],[Código]]),"",VLOOKUP(Ventas[[#This Row],[Código]],Productos[],2,FALSE))</f>
        <v/>
      </c>
      <c r="D7653" t="str">
        <f>IF(ISBLANK(Ventas[[#This Row],[Código]]),"",VLOOKUP(Ventas[[#This Row],[Código]],Productos[],3,FALSE))</f>
        <v/>
      </c>
      <c r="E7653" s="22"/>
      <c r="F7653" s="1" t="str">
        <f>IF(ISBLANK(Ventas[[#This Row],[Código]]),"",VLOOKUP(Ventas[[#This Row],[Código]],Productos[],4,FALSE))</f>
        <v/>
      </c>
      <c r="G7653" s="1" t="str">
        <f>IF(ISBLANK(Ventas[[#This Row],[Código]]),"",VLOOKUP(Ventas[[#This Row],[Código]],Productos[],5,FALSE))</f>
        <v/>
      </c>
      <c r="H7653" s="23" t="str">
        <f>IF(ISBLANK(Ventas[[#This Row],[Código]]),"",Ventas[[#This Row],[Precio Unitario]]*Ventas[[#This Row],[Cantidad]])</f>
        <v/>
      </c>
      <c r="I7653" s="1" t="str">
        <f>IF(ISBLANK(Ventas[[#This Row],[Código]]),"",SUM(Ventas[[#This Row],[Monto]],I7652))</f>
        <v/>
      </c>
    </row>
    <row r="7654" spans="3:9" x14ac:dyDescent="0.25">
      <c r="C7654" t="str">
        <f>IF(ISBLANK(Ventas[[#This Row],[Código]]),"",VLOOKUP(Ventas[[#This Row],[Código]],Productos[],2,FALSE))</f>
        <v/>
      </c>
      <c r="D7654" t="str">
        <f>IF(ISBLANK(Ventas[[#This Row],[Código]]),"",VLOOKUP(Ventas[[#This Row],[Código]],Productos[],3,FALSE))</f>
        <v/>
      </c>
      <c r="E7654" s="22"/>
      <c r="F7654" s="1" t="str">
        <f>IF(ISBLANK(Ventas[[#This Row],[Código]]),"",VLOOKUP(Ventas[[#This Row],[Código]],Productos[],4,FALSE))</f>
        <v/>
      </c>
      <c r="G7654" s="1" t="str">
        <f>IF(ISBLANK(Ventas[[#This Row],[Código]]),"",VLOOKUP(Ventas[[#This Row],[Código]],Productos[],5,FALSE))</f>
        <v/>
      </c>
      <c r="H7654" s="23" t="str">
        <f>IF(ISBLANK(Ventas[[#This Row],[Código]]),"",Ventas[[#This Row],[Precio Unitario]]*Ventas[[#This Row],[Cantidad]])</f>
        <v/>
      </c>
      <c r="I7654" s="1" t="str">
        <f>IF(ISBLANK(Ventas[[#This Row],[Código]]),"",SUM(Ventas[[#This Row],[Monto]],I7653))</f>
        <v/>
      </c>
    </row>
    <row r="7655" spans="3:9" x14ac:dyDescent="0.25">
      <c r="C7655" t="str">
        <f>IF(ISBLANK(Ventas[[#This Row],[Código]]),"",VLOOKUP(Ventas[[#This Row],[Código]],Productos[],2,FALSE))</f>
        <v/>
      </c>
      <c r="D7655" t="str">
        <f>IF(ISBLANK(Ventas[[#This Row],[Código]]),"",VLOOKUP(Ventas[[#This Row],[Código]],Productos[],3,FALSE))</f>
        <v/>
      </c>
      <c r="E7655" s="22"/>
      <c r="F7655" s="1" t="str">
        <f>IF(ISBLANK(Ventas[[#This Row],[Código]]),"",VLOOKUP(Ventas[[#This Row],[Código]],Productos[],4,FALSE))</f>
        <v/>
      </c>
      <c r="G7655" s="1" t="str">
        <f>IF(ISBLANK(Ventas[[#This Row],[Código]]),"",VLOOKUP(Ventas[[#This Row],[Código]],Productos[],5,FALSE))</f>
        <v/>
      </c>
      <c r="H7655" s="23" t="str">
        <f>IF(ISBLANK(Ventas[[#This Row],[Código]]),"",Ventas[[#This Row],[Precio Unitario]]*Ventas[[#This Row],[Cantidad]])</f>
        <v/>
      </c>
      <c r="I7655" s="1" t="str">
        <f>IF(ISBLANK(Ventas[[#This Row],[Código]]),"",SUM(Ventas[[#This Row],[Monto]],I7654))</f>
        <v/>
      </c>
    </row>
    <row r="7656" spans="3:9" x14ac:dyDescent="0.25">
      <c r="C7656" t="str">
        <f>IF(ISBLANK(Ventas[[#This Row],[Código]]),"",VLOOKUP(Ventas[[#This Row],[Código]],Productos[],2,FALSE))</f>
        <v/>
      </c>
      <c r="D7656" t="str">
        <f>IF(ISBLANK(Ventas[[#This Row],[Código]]),"",VLOOKUP(Ventas[[#This Row],[Código]],Productos[],3,FALSE))</f>
        <v/>
      </c>
      <c r="E7656" s="22"/>
      <c r="F7656" s="1" t="str">
        <f>IF(ISBLANK(Ventas[[#This Row],[Código]]),"",VLOOKUP(Ventas[[#This Row],[Código]],Productos[],4,FALSE))</f>
        <v/>
      </c>
      <c r="G7656" s="1" t="str">
        <f>IF(ISBLANK(Ventas[[#This Row],[Código]]),"",VLOOKUP(Ventas[[#This Row],[Código]],Productos[],5,FALSE))</f>
        <v/>
      </c>
      <c r="H7656" s="23" t="str">
        <f>IF(ISBLANK(Ventas[[#This Row],[Código]]),"",Ventas[[#This Row],[Precio Unitario]]*Ventas[[#This Row],[Cantidad]])</f>
        <v/>
      </c>
      <c r="I7656" s="1" t="str">
        <f>IF(ISBLANK(Ventas[[#This Row],[Código]]),"",SUM(Ventas[[#This Row],[Monto]],I7655))</f>
        <v/>
      </c>
    </row>
    <row r="7657" spans="3:9" x14ac:dyDescent="0.25">
      <c r="C7657" t="str">
        <f>IF(ISBLANK(Ventas[[#This Row],[Código]]),"",VLOOKUP(Ventas[[#This Row],[Código]],Productos[],2,FALSE))</f>
        <v/>
      </c>
      <c r="D7657" t="str">
        <f>IF(ISBLANK(Ventas[[#This Row],[Código]]),"",VLOOKUP(Ventas[[#This Row],[Código]],Productos[],3,FALSE))</f>
        <v/>
      </c>
      <c r="E7657" s="22"/>
      <c r="F7657" s="1" t="str">
        <f>IF(ISBLANK(Ventas[[#This Row],[Código]]),"",VLOOKUP(Ventas[[#This Row],[Código]],Productos[],4,FALSE))</f>
        <v/>
      </c>
      <c r="G7657" s="1" t="str">
        <f>IF(ISBLANK(Ventas[[#This Row],[Código]]),"",VLOOKUP(Ventas[[#This Row],[Código]],Productos[],5,FALSE))</f>
        <v/>
      </c>
      <c r="H7657" s="23" t="str">
        <f>IF(ISBLANK(Ventas[[#This Row],[Código]]),"",Ventas[[#This Row],[Precio Unitario]]*Ventas[[#This Row],[Cantidad]])</f>
        <v/>
      </c>
      <c r="I7657" s="1" t="str">
        <f>IF(ISBLANK(Ventas[[#This Row],[Código]]),"",SUM(Ventas[[#This Row],[Monto]],I7656))</f>
        <v/>
      </c>
    </row>
    <row r="7658" spans="3:9" x14ac:dyDescent="0.25">
      <c r="C7658" t="str">
        <f>IF(ISBLANK(Ventas[[#This Row],[Código]]),"",VLOOKUP(Ventas[[#This Row],[Código]],Productos[],2,FALSE))</f>
        <v/>
      </c>
      <c r="D7658" t="str">
        <f>IF(ISBLANK(Ventas[[#This Row],[Código]]),"",VLOOKUP(Ventas[[#This Row],[Código]],Productos[],3,FALSE))</f>
        <v/>
      </c>
      <c r="E7658" s="22"/>
      <c r="F7658" s="1" t="str">
        <f>IF(ISBLANK(Ventas[[#This Row],[Código]]),"",VLOOKUP(Ventas[[#This Row],[Código]],Productos[],4,FALSE))</f>
        <v/>
      </c>
      <c r="G7658" s="1" t="str">
        <f>IF(ISBLANK(Ventas[[#This Row],[Código]]),"",VLOOKUP(Ventas[[#This Row],[Código]],Productos[],5,FALSE))</f>
        <v/>
      </c>
      <c r="H7658" s="23" t="str">
        <f>IF(ISBLANK(Ventas[[#This Row],[Código]]),"",Ventas[[#This Row],[Precio Unitario]]*Ventas[[#This Row],[Cantidad]])</f>
        <v/>
      </c>
      <c r="I7658" s="1" t="str">
        <f>IF(ISBLANK(Ventas[[#This Row],[Código]]),"",SUM(Ventas[[#This Row],[Monto]],I7657))</f>
        <v/>
      </c>
    </row>
    <row r="7659" spans="3:9" x14ac:dyDescent="0.25">
      <c r="C7659" t="str">
        <f>IF(ISBLANK(Ventas[[#This Row],[Código]]),"",VLOOKUP(Ventas[[#This Row],[Código]],Productos[],2,FALSE))</f>
        <v/>
      </c>
      <c r="D7659" t="str">
        <f>IF(ISBLANK(Ventas[[#This Row],[Código]]),"",VLOOKUP(Ventas[[#This Row],[Código]],Productos[],3,FALSE))</f>
        <v/>
      </c>
      <c r="E7659" s="22"/>
      <c r="F7659" s="1" t="str">
        <f>IF(ISBLANK(Ventas[[#This Row],[Código]]),"",VLOOKUP(Ventas[[#This Row],[Código]],Productos[],4,FALSE))</f>
        <v/>
      </c>
      <c r="G7659" s="1" t="str">
        <f>IF(ISBLANK(Ventas[[#This Row],[Código]]),"",VLOOKUP(Ventas[[#This Row],[Código]],Productos[],5,FALSE))</f>
        <v/>
      </c>
      <c r="H7659" s="23" t="str">
        <f>IF(ISBLANK(Ventas[[#This Row],[Código]]),"",Ventas[[#This Row],[Precio Unitario]]*Ventas[[#This Row],[Cantidad]])</f>
        <v/>
      </c>
      <c r="I7659" s="1" t="str">
        <f>IF(ISBLANK(Ventas[[#This Row],[Código]]),"",SUM(Ventas[[#This Row],[Monto]],I7658))</f>
        <v/>
      </c>
    </row>
    <row r="7660" spans="3:9" x14ac:dyDescent="0.25">
      <c r="C7660" t="str">
        <f>IF(ISBLANK(Ventas[[#This Row],[Código]]),"",VLOOKUP(Ventas[[#This Row],[Código]],Productos[],2,FALSE))</f>
        <v/>
      </c>
      <c r="D7660" t="str">
        <f>IF(ISBLANK(Ventas[[#This Row],[Código]]),"",VLOOKUP(Ventas[[#This Row],[Código]],Productos[],3,FALSE))</f>
        <v/>
      </c>
      <c r="E7660" s="22"/>
      <c r="F7660" s="1" t="str">
        <f>IF(ISBLANK(Ventas[[#This Row],[Código]]),"",VLOOKUP(Ventas[[#This Row],[Código]],Productos[],4,FALSE))</f>
        <v/>
      </c>
      <c r="G7660" s="1" t="str">
        <f>IF(ISBLANK(Ventas[[#This Row],[Código]]),"",VLOOKUP(Ventas[[#This Row],[Código]],Productos[],5,FALSE))</f>
        <v/>
      </c>
      <c r="H7660" s="23" t="str">
        <f>IF(ISBLANK(Ventas[[#This Row],[Código]]),"",Ventas[[#This Row],[Precio Unitario]]*Ventas[[#This Row],[Cantidad]])</f>
        <v/>
      </c>
      <c r="I7660" s="1" t="str">
        <f>IF(ISBLANK(Ventas[[#This Row],[Código]]),"",SUM(Ventas[[#This Row],[Monto]],I7659))</f>
        <v/>
      </c>
    </row>
    <row r="7661" spans="3:9" x14ac:dyDescent="0.25">
      <c r="C7661" t="str">
        <f>IF(ISBLANK(Ventas[[#This Row],[Código]]),"",VLOOKUP(Ventas[[#This Row],[Código]],Productos[],2,FALSE))</f>
        <v/>
      </c>
      <c r="D7661" t="str">
        <f>IF(ISBLANK(Ventas[[#This Row],[Código]]),"",VLOOKUP(Ventas[[#This Row],[Código]],Productos[],3,FALSE))</f>
        <v/>
      </c>
      <c r="E7661" s="22"/>
      <c r="F7661" s="1" t="str">
        <f>IF(ISBLANK(Ventas[[#This Row],[Código]]),"",VLOOKUP(Ventas[[#This Row],[Código]],Productos[],4,FALSE))</f>
        <v/>
      </c>
      <c r="G7661" s="1" t="str">
        <f>IF(ISBLANK(Ventas[[#This Row],[Código]]),"",VLOOKUP(Ventas[[#This Row],[Código]],Productos[],5,FALSE))</f>
        <v/>
      </c>
      <c r="H7661" s="23" t="str">
        <f>IF(ISBLANK(Ventas[[#This Row],[Código]]),"",Ventas[[#This Row],[Precio Unitario]]*Ventas[[#This Row],[Cantidad]])</f>
        <v/>
      </c>
      <c r="I7661" s="1" t="str">
        <f>IF(ISBLANK(Ventas[[#This Row],[Código]]),"",SUM(Ventas[[#This Row],[Monto]],I7660))</f>
        <v/>
      </c>
    </row>
    <row r="7662" spans="3:9" x14ac:dyDescent="0.25">
      <c r="C7662" t="str">
        <f>IF(ISBLANK(Ventas[[#This Row],[Código]]),"",VLOOKUP(Ventas[[#This Row],[Código]],Productos[],2,FALSE))</f>
        <v/>
      </c>
      <c r="D7662" t="str">
        <f>IF(ISBLANK(Ventas[[#This Row],[Código]]),"",VLOOKUP(Ventas[[#This Row],[Código]],Productos[],3,FALSE))</f>
        <v/>
      </c>
      <c r="E7662" s="22"/>
      <c r="F7662" s="1" t="str">
        <f>IF(ISBLANK(Ventas[[#This Row],[Código]]),"",VLOOKUP(Ventas[[#This Row],[Código]],Productos[],4,FALSE))</f>
        <v/>
      </c>
      <c r="G7662" s="1" t="str">
        <f>IF(ISBLANK(Ventas[[#This Row],[Código]]),"",VLOOKUP(Ventas[[#This Row],[Código]],Productos[],5,FALSE))</f>
        <v/>
      </c>
      <c r="H7662" s="23" t="str">
        <f>IF(ISBLANK(Ventas[[#This Row],[Código]]),"",Ventas[[#This Row],[Precio Unitario]]*Ventas[[#This Row],[Cantidad]])</f>
        <v/>
      </c>
      <c r="I7662" s="1" t="str">
        <f>IF(ISBLANK(Ventas[[#This Row],[Código]]),"",SUM(Ventas[[#This Row],[Monto]],I7661))</f>
        <v/>
      </c>
    </row>
    <row r="7663" spans="3:9" x14ac:dyDescent="0.25">
      <c r="C7663" t="str">
        <f>IF(ISBLANK(Ventas[[#This Row],[Código]]),"",VLOOKUP(Ventas[[#This Row],[Código]],Productos[],2,FALSE))</f>
        <v/>
      </c>
      <c r="D7663" t="str">
        <f>IF(ISBLANK(Ventas[[#This Row],[Código]]),"",VLOOKUP(Ventas[[#This Row],[Código]],Productos[],3,FALSE))</f>
        <v/>
      </c>
      <c r="E7663" s="22"/>
      <c r="F7663" s="1" t="str">
        <f>IF(ISBLANK(Ventas[[#This Row],[Código]]),"",VLOOKUP(Ventas[[#This Row],[Código]],Productos[],4,FALSE))</f>
        <v/>
      </c>
      <c r="G7663" s="1" t="str">
        <f>IF(ISBLANK(Ventas[[#This Row],[Código]]),"",VLOOKUP(Ventas[[#This Row],[Código]],Productos[],5,FALSE))</f>
        <v/>
      </c>
      <c r="H7663" s="23" t="str">
        <f>IF(ISBLANK(Ventas[[#This Row],[Código]]),"",Ventas[[#This Row],[Precio Unitario]]*Ventas[[#This Row],[Cantidad]])</f>
        <v/>
      </c>
      <c r="I7663" s="1" t="str">
        <f>IF(ISBLANK(Ventas[[#This Row],[Código]]),"",SUM(Ventas[[#This Row],[Monto]],I7662))</f>
        <v/>
      </c>
    </row>
    <row r="7664" spans="3:9" x14ac:dyDescent="0.25">
      <c r="C7664" t="str">
        <f>IF(ISBLANK(Ventas[[#This Row],[Código]]),"",VLOOKUP(Ventas[[#This Row],[Código]],Productos[],2,FALSE))</f>
        <v/>
      </c>
      <c r="D7664" t="str">
        <f>IF(ISBLANK(Ventas[[#This Row],[Código]]),"",VLOOKUP(Ventas[[#This Row],[Código]],Productos[],3,FALSE))</f>
        <v/>
      </c>
      <c r="E7664" s="22"/>
      <c r="F7664" s="1" t="str">
        <f>IF(ISBLANK(Ventas[[#This Row],[Código]]),"",VLOOKUP(Ventas[[#This Row],[Código]],Productos[],4,FALSE))</f>
        <v/>
      </c>
      <c r="G7664" s="1" t="str">
        <f>IF(ISBLANK(Ventas[[#This Row],[Código]]),"",VLOOKUP(Ventas[[#This Row],[Código]],Productos[],5,FALSE))</f>
        <v/>
      </c>
      <c r="H7664" s="23" t="str">
        <f>IF(ISBLANK(Ventas[[#This Row],[Código]]),"",Ventas[[#This Row],[Precio Unitario]]*Ventas[[#This Row],[Cantidad]])</f>
        <v/>
      </c>
      <c r="I7664" s="1" t="str">
        <f>IF(ISBLANK(Ventas[[#This Row],[Código]]),"",SUM(Ventas[[#This Row],[Monto]],I7663))</f>
        <v/>
      </c>
    </row>
    <row r="7665" spans="3:9" x14ac:dyDescent="0.25">
      <c r="C7665" t="str">
        <f>IF(ISBLANK(Ventas[[#This Row],[Código]]),"",VLOOKUP(Ventas[[#This Row],[Código]],Productos[],2,FALSE))</f>
        <v/>
      </c>
      <c r="D7665" t="str">
        <f>IF(ISBLANK(Ventas[[#This Row],[Código]]),"",VLOOKUP(Ventas[[#This Row],[Código]],Productos[],3,FALSE))</f>
        <v/>
      </c>
      <c r="E7665" s="22"/>
      <c r="F7665" s="1" t="str">
        <f>IF(ISBLANK(Ventas[[#This Row],[Código]]),"",VLOOKUP(Ventas[[#This Row],[Código]],Productos[],4,FALSE))</f>
        <v/>
      </c>
      <c r="G7665" s="1" t="str">
        <f>IF(ISBLANK(Ventas[[#This Row],[Código]]),"",VLOOKUP(Ventas[[#This Row],[Código]],Productos[],5,FALSE))</f>
        <v/>
      </c>
      <c r="H7665" s="23" t="str">
        <f>IF(ISBLANK(Ventas[[#This Row],[Código]]),"",Ventas[[#This Row],[Precio Unitario]]*Ventas[[#This Row],[Cantidad]])</f>
        <v/>
      </c>
      <c r="I7665" s="1" t="str">
        <f>IF(ISBLANK(Ventas[[#This Row],[Código]]),"",SUM(Ventas[[#This Row],[Monto]],I7664))</f>
        <v/>
      </c>
    </row>
    <row r="7666" spans="3:9" x14ac:dyDescent="0.25">
      <c r="C7666" t="str">
        <f>IF(ISBLANK(Ventas[[#This Row],[Código]]),"",VLOOKUP(Ventas[[#This Row],[Código]],Productos[],2,FALSE))</f>
        <v/>
      </c>
      <c r="D7666" t="str">
        <f>IF(ISBLANK(Ventas[[#This Row],[Código]]),"",VLOOKUP(Ventas[[#This Row],[Código]],Productos[],3,FALSE))</f>
        <v/>
      </c>
      <c r="E7666" s="22"/>
      <c r="F7666" s="1" t="str">
        <f>IF(ISBLANK(Ventas[[#This Row],[Código]]),"",VLOOKUP(Ventas[[#This Row],[Código]],Productos[],4,FALSE))</f>
        <v/>
      </c>
      <c r="G7666" s="1" t="str">
        <f>IF(ISBLANK(Ventas[[#This Row],[Código]]),"",VLOOKUP(Ventas[[#This Row],[Código]],Productos[],5,FALSE))</f>
        <v/>
      </c>
      <c r="H7666" s="23" t="str">
        <f>IF(ISBLANK(Ventas[[#This Row],[Código]]),"",Ventas[[#This Row],[Precio Unitario]]*Ventas[[#This Row],[Cantidad]])</f>
        <v/>
      </c>
      <c r="I7666" s="1" t="str">
        <f>IF(ISBLANK(Ventas[[#This Row],[Código]]),"",SUM(Ventas[[#This Row],[Monto]],I7665))</f>
        <v/>
      </c>
    </row>
    <row r="7667" spans="3:9" x14ac:dyDescent="0.25">
      <c r="C7667" t="str">
        <f>IF(ISBLANK(Ventas[[#This Row],[Código]]),"",VLOOKUP(Ventas[[#This Row],[Código]],Productos[],2,FALSE))</f>
        <v/>
      </c>
      <c r="D7667" t="str">
        <f>IF(ISBLANK(Ventas[[#This Row],[Código]]),"",VLOOKUP(Ventas[[#This Row],[Código]],Productos[],3,FALSE))</f>
        <v/>
      </c>
      <c r="E7667" s="22"/>
      <c r="F7667" s="1" t="str">
        <f>IF(ISBLANK(Ventas[[#This Row],[Código]]),"",VLOOKUP(Ventas[[#This Row],[Código]],Productos[],4,FALSE))</f>
        <v/>
      </c>
      <c r="G7667" s="1" t="str">
        <f>IF(ISBLANK(Ventas[[#This Row],[Código]]),"",VLOOKUP(Ventas[[#This Row],[Código]],Productos[],5,FALSE))</f>
        <v/>
      </c>
      <c r="H7667" s="23" t="str">
        <f>IF(ISBLANK(Ventas[[#This Row],[Código]]),"",Ventas[[#This Row],[Precio Unitario]]*Ventas[[#This Row],[Cantidad]])</f>
        <v/>
      </c>
      <c r="I7667" s="1" t="str">
        <f>IF(ISBLANK(Ventas[[#This Row],[Código]]),"",SUM(Ventas[[#This Row],[Monto]],I7666))</f>
        <v/>
      </c>
    </row>
    <row r="7668" spans="3:9" x14ac:dyDescent="0.25">
      <c r="C7668" t="str">
        <f>IF(ISBLANK(Ventas[[#This Row],[Código]]),"",VLOOKUP(Ventas[[#This Row],[Código]],Productos[],2,FALSE))</f>
        <v/>
      </c>
      <c r="D7668" t="str">
        <f>IF(ISBLANK(Ventas[[#This Row],[Código]]),"",VLOOKUP(Ventas[[#This Row],[Código]],Productos[],3,FALSE))</f>
        <v/>
      </c>
      <c r="E7668" s="22"/>
      <c r="F7668" s="1" t="str">
        <f>IF(ISBLANK(Ventas[[#This Row],[Código]]),"",VLOOKUP(Ventas[[#This Row],[Código]],Productos[],4,FALSE))</f>
        <v/>
      </c>
      <c r="G7668" s="1" t="str">
        <f>IF(ISBLANK(Ventas[[#This Row],[Código]]),"",VLOOKUP(Ventas[[#This Row],[Código]],Productos[],5,FALSE))</f>
        <v/>
      </c>
      <c r="H7668" s="23" t="str">
        <f>IF(ISBLANK(Ventas[[#This Row],[Código]]),"",Ventas[[#This Row],[Precio Unitario]]*Ventas[[#This Row],[Cantidad]])</f>
        <v/>
      </c>
      <c r="I7668" s="1" t="str">
        <f>IF(ISBLANK(Ventas[[#This Row],[Código]]),"",SUM(Ventas[[#This Row],[Monto]],I7667))</f>
        <v/>
      </c>
    </row>
    <row r="7669" spans="3:9" x14ac:dyDescent="0.25">
      <c r="C7669" t="str">
        <f>IF(ISBLANK(Ventas[[#This Row],[Código]]),"",VLOOKUP(Ventas[[#This Row],[Código]],Productos[],2,FALSE))</f>
        <v/>
      </c>
      <c r="D7669" t="str">
        <f>IF(ISBLANK(Ventas[[#This Row],[Código]]),"",VLOOKUP(Ventas[[#This Row],[Código]],Productos[],3,FALSE))</f>
        <v/>
      </c>
      <c r="E7669" s="22"/>
      <c r="F7669" s="1" t="str">
        <f>IF(ISBLANK(Ventas[[#This Row],[Código]]),"",VLOOKUP(Ventas[[#This Row],[Código]],Productos[],4,FALSE))</f>
        <v/>
      </c>
      <c r="G7669" s="1" t="str">
        <f>IF(ISBLANK(Ventas[[#This Row],[Código]]),"",VLOOKUP(Ventas[[#This Row],[Código]],Productos[],5,FALSE))</f>
        <v/>
      </c>
      <c r="H7669" s="23" t="str">
        <f>IF(ISBLANK(Ventas[[#This Row],[Código]]),"",Ventas[[#This Row],[Precio Unitario]]*Ventas[[#This Row],[Cantidad]])</f>
        <v/>
      </c>
      <c r="I7669" s="1" t="str">
        <f>IF(ISBLANK(Ventas[[#This Row],[Código]]),"",SUM(Ventas[[#This Row],[Monto]],I7668))</f>
        <v/>
      </c>
    </row>
    <row r="7670" spans="3:9" x14ac:dyDescent="0.25">
      <c r="C7670" t="str">
        <f>IF(ISBLANK(Ventas[[#This Row],[Código]]),"",VLOOKUP(Ventas[[#This Row],[Código]],Productos[],2,FALSE))</f>
        <v/>
      </c>
      <c r="D7670" t="str">
        <f>IF(ISBLANK(Ventas[[#This Row],[Código]]),"",VLOOKUP(Ventas[[#This Row],[Código]],Productos[],3,FALSE))</f>
        <v/>
      </c>
      <c r="E7670" s="22"/>
      <c r="F7670" s="1" t="str">
        <f>IF(ISBLANK(Ventas[[#This Row],[Código]]),"",VLOOKUP(Ventas[[#This Row],[Código]],Productos[],4,FALSE))</f>
        <v/>
      </c>
      <c r="G7670" s="1" t="str">
        <f>IF(ISBLANK(Ventas[[#This Row],[Código]]),"",VLOOKUP(Ventas[[#This Row],[Código]],Productos[],5,FALSE))</f>
        <v/>
      </c>
      <c r="H7670" s="23" t="str">
        <f>IF(ISBLANK(Ventas[[#This Row],[Código]]),"",Ventas[[#This Row],[Precio Unitario]]*Ventas[[#This Row],[Cantidad]])</f>
        <v/>
      </c>
      <c r="I7670" s="1" t="str">
        <f>IF(ISBLANK(Ventas[[#This Row],[Código]]),"",SUM(Ventas[[#This Row],[Monto]],I7669))</f>
        <v/>
      </c>
    </row>
    <row r="7671" spans="3:9" x14ac:dyDescent="0.25">
      <c r="C7671" t="str">
        <f>IF(ISBLANK(Ventas[[#This Row],[Código]]),"",VLOOKUP(Ventas[[#This Row],[Código]],Productos[],2,FALSE))</f>
        <v/>
      </c>
      <c r="D7671" t="str">
        <f>IF(ISBLANK(Ventas[[#This Row],[Código]]),"",VLOOKUP(Ventas[[#This Row],[Código]],Productos[],3,FALSE))</f>
        <v/>
      </c>
      <c r="E7671" s="22"/>
      <c r="F7671" s="1" t="str">
        <f>IF(ISBLANK(Ventas[[#This Row],[Código]]),"",VLOOKUP(Ventas[[#This Row],[Código]],Productos[],4,FALSE))</f>
        <v/>
      </c>
      <c r="G7671" s="1" t="str">
        <f>IF(ISBLANK(Ventas[[#This Row],[Código]]),"",VLOOKUP(Ventas[[#This Row],[Código]],Productos[],5,FALSE))</f>
        <v/>
      </c>
      <c r="H7671" s="23" t="str">
        <f>IF(ISBLANK(Ventas[[#This Row],[Código]]),"",Ventas[[#This Row],[Precio Unitario]]*Ventas[[#This Row],[Cantidad]])</f>
        <v/>
      </c>
      <c r="I7671" s="1" t="str">
        <f>IF(ISBLANK(Ventas[[#This Row],[Código]]),"",SUM(Ventas[[#This Row],[Monto]],I7670))</f>
        <v/>
      </c>
    </row>
    <row r="7672" spans="3:9" x14ac:dyDescent="0.25">
      <c r="C7672" t="str">
        <f>IF(ISBLANK(Ventas[[#This Row],[Código]]),"",VLOOKUP(Ventas[[#This Row],[Código]],Productos[],2,FALSE))</f>
        <v/>
      </c>
      <c r="D7672" t="str">
        <f>IF(ISBLANK(Ventas[[#This Row],[Código]]),"",VLOOKUP(Ventas[[#This Row],[Código]],Productos[],3,FALSE))</f>
        <v/>
      </c>
      <c r="E7672" s="22"/>
      <c r="F7672" s="1" t="str">
        <f>IF(ISBLANK(Ventas[[#This Row],[Código]]),"",VLOOKUP(Ventas[[#This Row],[Código]],Productos[],4,FALSE))</f>
        <v/>
      </c>
      <c r="G7672" s="1" t="str">
        <f>IF(ISBLANK(Ventas[[#This Row],[Código]]),"",VLOOKUP(Ventas[[#This Row],[Código]],Productos[],5,FALSE))</f>
        <v/>
      </c>
      <c r="H7672" s="23" t="str">
        <f>IF(ISBLANK(Ventas[[#This Row],[Código]]),"",Ventas[[#This Row],[Precio Unitario]]*Ventas[[#This Row],[Cantidad]])</f>
        <v/>
      </c>
      <c r="I7672" s="1" t="str">
        <f>IF(ISBLANK(Ventas[[#This Row],[Código]]),"",SUM(Ventas[[#This Row],[Monto]],I7671))</f>
        <v/>
      </c>
    </row>
    <row r="7673" spans="3:9" x14ac:dyDescent="0.25">
      <c r="C7673" t="str">
        <f>IF(ISBLANK(Ventas[[#This Row],[Código]]),"",VLOOKUP(Ventas[[#This Row],[Código]],Productos[],2,FALSE))</f>
        <v/>
      </c>
      <c r="D7673" t="str">
        <f>IF(ISBLANK(Ventas[[#This Row],[Código]]),"",VLOOKUP(Ventas[[#This Row],[Código]],Productos[],3,FALSE))</f>
        <v/>
      </c>
      <c r="E7673" s="22"/>
      <c r="F7673" s="1" t="str">
        <f>IF(ISBLANK(Ventas[[#This Row],[Código]]),"",VLOOKUP(Ventas[[#This Row],[Código]],Productos[],4,FALSE))</f>
        <v/>
      </c>
      <c r="G7673" s="1" t="str">
        <f>IF(ISBLANK(Ventas[[#This Row],[Código]]),"",VLOOKUP(Ventas[[#This Row],[Código]],Productos[],5,FALSE))</f>
        <v/>
      </c>
      <c r="H7673" s="23" t="str">
        <f>IF(ISBLANK(Ventas[[#This Row],[Código]]),"",Ventas[[#This Row],[Precio Unitario]]*Ventas[[#This Row],[Cantidad]])</f>
        <v/>
      </c>
      <c r="I7673" s="1" t="str">
        <f>IF(ISBLANK(Ventas[[#This Row],[Código]]),"",SUM(Ventas[[#This Row],[Monto]],I7672))</f>
        <v/>
      </c>
    </row>
    <row r="7674" spans="3:9" x14ac:dyDescent="0.25">
      <c r="C7674" t="str">
        <f>IF(ISBLANK(Ventas[[#This Row],[Código]]),"",VLOOKUP(Ventas[[#This Row],[Código]],Productos[],2,FALSE))</f>
        <v/>
      </c>
      <c r="D7674" t="str">
        <f>IF(ISBLANK(Ventas[[#This Row],[Código]]),"",VLOOKUP(Ventas[[#This Row],[Código]],Productos[],3,FALSE))</f>
        <v/>
      </c>
      <c r="E7674" s="22"/>
      <c r="F7674" s="1" t="str">
        <f>IF(ISBLANK(Ventas[[#This Row],[Código]]),"",VLOOKUP(Ventas[[#This Row],[Código]],Productos[],4,FALSE))</f>
        <v/>
      </c>
      <c r="G7674" s="1" t="str">
        <f>IF(ISBLANK(Ventas[[#This Row],[Código]]),"",VLOOKUP(Ventas[[#This Row],[Código]],Productos[],5,FALSE))</f>
        <v/>
      </c>
      <c r="H7674" s="23" t="str">
        <f>IF(ISBLANK(Ventas[[#This Row],[Código]]),"",Ventas[[#This Row],[Precio Unitario]]*Ventas[[#This Row],[Cantidad]])</f>
        <v/>
      </c>
      <c r="I7674" s="1" t="str">
        <f>IF(ISBLANK(Ventas[[#This Row],[Código]]),"",SUM(Ventas[[#This Row],[Monto]],I7673))</f>
        <v/>
      </c>
    </row>
    <row r="7675" spans="3:9" x14ac:dyDescent="0.25">
      <c r="C7675" t="str">
        <f>IF(ISBLANK(Ventas[[#This Row],[Código]]),"",VLOOKUP(Ventas[[#This Row],[Código]],Productos[],2,FALSE))</f>
        <v/>
      </c>
      <c r="D7675" t="str">
        <f>IF(ISBLANK(Ventas[[#This Row],[Código]]),"",VLOOKUP(Ventas[[#This Row],[Código]],Productos[],3,FALSE))</f>
        <v/>
      </c>
      <c r="E7675" s="22"/>
      <c r="F7675" s="1" t="str">
        <f>IF(ISBLANK(Ventas[[#This Row],[Código]]),"",VLOOKUP(Ventas[[#This Row],[Código]],Productos[],4,FALSE))</f>
        <v/>
      </c>
      <c r="G7675" s="1" t="str">
        <f>IF(ISBLANK(Ventas[[#This Row],[Código]]),"",VLOOKUP(Ventas[[#This Row],[Código]],Productos[],5,FALSE))</f>
        <v/>
      </c>
      <c r="H7675" s="23" t="str">
        <f>IF(ISBLANK(Ventas[[#This Row],[Código]]),"",Ventas[[#This Row],[Precio Unitario]]*Ventas[[#This Row],[Cantidad]])</f>
        <v/>
      </c>
      <c r="I7675" s="1" t="str">
        <f>IF(ISBLANK(Ventas[[#This Row],[Código]]),"",SUM(Ventas[[#This Row],[Monto]],I7674))</f>
        <v/>
      </c>
    </row>
    <row r="7676" spans="3:9" x14ac:dyDescent="0.25">
      <c r="C7676" t="str">
        <f>IF(ISBLANK(Ventas[[#This Row],[Código]]),"",VLOOKUP(Ventas[[#This Row],[Código]],Productos[],2,FALSE))</f>
        <v/>
      </c>
      <c r="D7676" t="str">
        <f>IF(ISBLANK(Ventas[[#This Row],[Código]]),"",VLOOKUP(Ventas[[#This Row],[Código]],Productos[],3,FALSE))</f>
        <v/>
      </c>
      <c r="E7676" s="22"/>
      <c r="F7676" s="1" t="str">
        <f>IF(ISBLANK(Ventas[[#This Row],[Código]]),"",VLOOKUP(Ventas[[#This Row],[Código]],Productos[],4,FALSE))</f>
        <v/>
      </c>
      <c r="G7676" s="1" t="str">
        <f>IF(ISBLANK(Ventas[[#This Row],[Código]]),"",VLOOKUP(Ventas[[#This Row],[Código]],Productos[],5,FALSE))</f>
        <v/>
      </c>
      <c r="H7676" s="23" t="str">
        <f>IF(ISBLANK(Ventas[[#This Row],[Código]]),"",Ventas[[#This Row],[Precio Unitario]]*Ventas[[#This Row],[Cantidad]])</f>
        <v/>
      </c>
      <c r="I7676" s="1" t="str">
        <f>IF(ISBLANK(Ventas[[#This Row],[Código]]),"",SUM(Ventas[[#This Row],[Monto]],I7675))</f>
        <v/>
      </c>
    </row>
    <row r="7677" spans="3:9" x14ac:dyDescent="0.25">
      <c r="C7677" t="str">
        <f>IF(ISBLANK(Ventas[[#This Row],[Código]]),"",VLOOKUP(Ventas[[#This Row],[Código]],Productos[],2,FALSE))</f>
        <v/>
      </c>
      <c r="D7677" t="str">
        <f>IF(ISBLANK(Ventas[[#This Row],[Código]]),"",VLOOKUP(Ventas[[#This Row],[Código]],Productos[],3,FALSE))</f>
        <v/>
      </c>
      <c r="E7677" s="22"/>
      <c r="F7677" s="1" t="str">
        <f>IF(ISBLANK(Ventas[[#This Row],[Código]]),"",VLOOKUP(Ventas[[#This Row],[Código]],Productos[],4,FALSE))</f>
        <v/>
      </c>
      <c r="G7677" s="1" t="str">
        <f>IF(ISBLANK(Ventas[[#This Row],[Código]]),"",VLOOKUP(Ventas[[#This Row],[Código]],Productos[],5,FALSE))</f>
        <v/>
      </c>
      <c r="H7677" s="23" t="str">
        <f>IF(ISBLANK(Ventas[[#This Row],[Código]]),"",Ventas[[#This Row],[Precio Unitario]]*Ventas[[#This Row],[Cantidad]])</f>
        <v/>
      </c>
      <c r="I7677" s="1" t="str">
        <f>IF(ISBLANK(Ventas[[#This Row],[Código]]),"",SUM(Ventas[[#This Row],[Monto]],I7676))</f>
        <v/>
      </c>
    </row>
    <row r="7678" spans="3:9" x14ac:dyDescent="0.25">
      <c r="C7678" t="str">
        <f>IF(ISBLANK(Ventas[[#This Row],[Código]]),"",VLOOKUP(Ventas[[#This Row],[Código]],Productos[],2,FALSE))</f>
        <v/>
      </c>
      <c r="D7678" t="str">
        <f>IF(ISBLANK(Ventas[[#This Row],[Código]]),"",VLOOKUP(Ventas[[#This Row],[Código]],Productos[],3,FALSE))</f>
        <v/>
      </c>
      <c r="E7678" s="22"/>
      <c r="F7678" s="1" t="str">
        <f>IF(ISBLANK(Ventas[[#This Row],[Código]]),"",VLOOKUP(Ventas[[#This Row],[Código]],Productos[],4,FALSE))</f>
        <v/>
      </c>
      <c r="G7678" s="1" t="str">
        <f>IF(ISBLANK(Ventas[[#This Row],[Código]]),"",VLOOKUP(Ventas[[#This Row],[Código]],Productos[],5,FALSE))</f>
        <v/>
      </c>
      <c r="H7678" s="23" t="str">
        <f>IF(ISBLANK(Ventas[[#This Row],[Código]]),"",Ventas[[#This Row],[Precio Unitario]]*Ventas[[#This Row],[Cantidad]])</f>
        <v/>
      </c>
      <c r="I7678" s="1" t="str">
        <f>IF(ISBLANK(Ventas[[#This Row],[Código]]),"",SUM(Ventas[[#This Row],[Monto]],I7677))</f>
        <v/>
      </c>
    </row>
    <row r="7679" spans="3:9" x14ac:dyDescent="0.25">
      <c r="C7679" t="str">
        <f>IF(ISBLANK(Ventas[[#This Row],[Código]]),"",VLOOKUP(Ventas[[#This Row],[Código]],Productos[],2,FALSE))</f>
        <v/>
      </c>
      <c r="D7679" t="str">
        <f>IF(ISBLANK(Ventas[[#This Row],[Código]]),"",VLOOKUP(Ventas[[#This Row],[Código]],Productos[],3,FALSE))</f>
        <v/>
      </c>
      <c r="E7679" s="22"/>
      <c r="F7679" s="1" t="str">
        <f>IF(ISBLANK(Ventas[[#This Row],[Código]]),"",VLOOKUP(Ventas[[#This Row],[Código]],Productos[],4,FALSE))</f>
        <v/>
      </c>
      <c r="G7679" s="1" t="str">
        <f>IF(ISBLANK(Ventas[[#This Row],[Código]]),"",VLOOKUP(Ventas[[#This Row],[Código]],Productos[],5,FALSE))</f>
        <v/>
      </c>
      <c r="H7679" s="23" t="str">
        <f>IF(ISBLANK(Ventas[[#This Row],[Código]]),"",Ventas[[#This Row],[Precio Unitario]]*Ventas[[#This Row],[Cantidad]])</f>
        <v/>
      </c>
      <c r="I7679" s="1" t="str">
        <f>IF(ISBLANK(Ventas[[#This Row],[Código]]),"",SUM(Ventas[[#This Row],[Monto]],I7678))</f>
        <v/>
      </c>
    </row>
    <row r="7680" spans="3:9" x14ac:dyDescent="0.25">
      <c r="C7680" t="str">
        <f>IF(ISBLANK(Ventas[[#This Row],[Código]]),"",VLOOKUP(Ventas[[#This Row],[Código]],Productos[],2,FALSE))</f>
        <v/>
      </c>
      <c r="D7680" t="str">
        <f>IF(ISBLANK(Ventas[[#This Row],[Código]]),"",VLOOKUP(Ventas[[#This Row],[Código]],Productos[],3,FALSE))</f>
        <v/>
      </c>
      <c r="E7680" s="22"/>
      <c r="F7680" s="1" t="str">
        <f>IF(ISBLANK(Ventas[[#This Row],[Código]]),"",VLOOKUP(Ventas[[#This Row],[Código]],Productos[],4,FALSE))</f>
        <v/>
      </c>
      <c r="G7680" s="1" t="str">
        <f>IF(ISBLANK(Ventas[[#This Row],[Código]]),"",VLOOKUP(Ventas[[#This Row],[Código]],Productos[],5,FALSE))</f>
        <v/>
      </c>
      <c r="H7680" s="23" t="str">
        <f>IF(ISBLANK(Ventas[[#This Row],[Código]]),"",Ventas[[#This Row],[Precio Unitario]]*Ventas[[#This Row],[Cantidad]])</f>
        <v/>
      </c>
      <c r="I7680" s="1" t="str">
        <f>IF(ISBLANK(Ventas[[#This Row],[Código]]),"",SUM(Ventas[[#This Row],[Monto]],I7679))</f>
        <v/>
      </c>
    </row>
    <row r="7681" spans="3:9" x14ac:dyDescent="0.25">
      <c r="C7681" t="str">
        <f>IF(ISBLANK(Ventas[[#This Row],[Código]]),"",VLOOKUP(Ventas[[#This Row],[Código]],Productos[],2,FALSE))</f>
        <v/>
      </c>
      <c r="D7681" t="str">
        <f>IF(ISBLANK(Ventas[[#This Row],[Código]]),"",VLOOKUP(Ventas[[#This Row],[Código]],Productos[],3,FALSE))</f>
        <v/>
      </c>
      <c r="E7681" s="22"/>
      <c r="F7681" s="1" t="str">
        <f>IF(ISBLANK(Ventas[[#This Row],[Código]]),"",VLOOKUP(Ventas[[#This Row],[Código]],Productos[],4,FALSE))</f>
        <v/>
      </c>
      <c r="G7681" s="1" t="str">
        <f>IF(ISBLANK(Ventas[[#This Row],[Código]]),"",VLOOKUP(Ventas[[#This Row],[Código]],Productos[],5,FALSE))</f>
        <v/>
      </c>
      <c r="H7681" s="23" t="str">
        <f>IF(ISBLANK(Ventas[[#This Row],[Código]]),"",Ventas[[#This Row],[Precio Unitario]]*Ventas[[#This Row],[Cantidad]])</f>
        <v/>
      </c>
      <c r="I7681" s="1" t="str">
        <f>IF(ISBLANK(Ventas[[#This Row],[Código]]),"",SUM(Ventas[[#This Row],[Monto]],I7680))</f>
        <v/>
      </c>
    </row>
    <row r="7682" spans="3:9" x14ac:dyDescent="0.25">
      <c r="C7682" t="str">
        <f>IF(ISBLANK(Ventas[[#This Row],[Código]]),"",VLOOKUP(Ventas[[#This Row],[Código]],Productos[],2,FALSE))</f>
        <v/>
      </c>
      <c r="D7682" t="str">
        <f>IF(ISBLANK(Ventas[[#This Row],[Código]]),"",VLOOKUP(Ventas[[#This Row],[Código]],Productos[],3,FALSE))</f>
        <v/>
      </c>
      <c r="E7682" s="22"/>
      <c r="F7682" s="1" t="str">
        <f>IF(ISBLANK(Ventas[[#This Row],[Código]]),"",VLOOKUP(Ventas[[#This Row],[Código]],Productos[],4,FALSE))</f>
        <v/>
      </c>
      <c r="G7682" s="1" t="str">
        <f>IF(ISBLANK(Ventas[[#This Row],[Código]]),"",VLOOKUP(Ventas[[#This Row],[Código]],Productos[],5,FALSE))</f>
        <v/>
      </c>
      <c r="H7682" s="23" t="str">
        <f>IF(ISBLANK(Ventas[[#This Row],[Código]]),"",Ventas[[#This Row],[Precio Unitario]]*Ventas[[#This Row],[Cantidad]])</f>
        <v/>
      </c>
      <c r="I7682" s="1" t="str">
        <f>IF(ISBLANK(Ventas[[#This Row],[Código]]),"",SUM(Ventas[[#This Row],[Monto]],I7681))</f>
        <v/>
      </c>
    </row>
    <row r="7683" spans="3:9" x14ac:dyDescent="0.25">
      <c r="C7683" t="str">
        <f>IF(ISBLANK(Ventas[[#This Row],[Código]]),"",VLOOKUP(Ventas[[#This Row],[Código]],Productos[],2,FALSE))</f>
        <v/>
      </c>
      <c r="D7683" t="str">
        <f>IF(ISBLANK(Ventas[[#This Row],[Código]]),"",VLOOKUP(Ventas[[#This Row],[Código]],Productos[],3,FALSE))</f>
        <v/>
      </c>
      <c r="E7683" s="22"/>
      <c r="F7683" s="1" t="str">
        <f>IF(ISBLANK(Ventas[[#This Row],[Código]]),"",VLOOKUP(Ventas[[#This Row],[Código]],Productos[],4,FALSE))</f>
        <v/>
      </c>
      <c r="G7683" s="1" t="str">
        <f>IF(ISBLANK(Ventas[[#This Row],[Código]]),"",VLOOKUP(Ventas[[#This Row],[Código]],Productos[],5,FALSE))</f>
        <v/>
      </c>
      <c r="H7683" s="23" t="str">
        <f>IF(ISBLANK(Ventas[[#This Row],[Código]]),"",Ventas[[#This Row],[Precio Unitario]]*Ventas[[#This Row],[Cantidad]])</f>
        <v/>
      </c>
      <c r="I7683" s="1" t="str">
        <f>IF(ISBLANK(Ventas[[#This Row],[Código]]),"",SUM(Ventas[[#This Row],[Monto]],I7682))</f>
        <v/>
      </c>
    </row>
    <row r="7684" spans="3:9" x14ac:dyDescent="0.25">
      <c r="C7684" t="str">
        <f>IF(ISBLANK(Ventas[[#This Row],[Código]]),"",VLOOKUP(Ventas[[#This Row],[Código]],Productos[],2,FALSE))</f>
        <v/>
      </c>
      <c r="D7684" t="str">
        <f>IF(ISBLANK(Ventas[[#This Row],[Código]]),"",VLOOKUP(Ventas[[#This Row],[Código]],Productos[],3,FALSE))</f>
        <v/>
      </c>
      <c r="E7684" s="22"/>
      <c r="F7684" s="1" t="str">
        <f>IF(ISBLANK(Ventas[[#This Row],[Código]]),"",VLOOKUP(Ventas[[#This Row],[Código]],Productos[],4,FALSE))</f>
        <v/>
      </c>
      <c r="G7684" s="1" t="str">
        <f>IF(ISBLANK(Ventas[[#This Row],[Código]]),"",VLOOKUP(Ventas[[#This Row],[Código]],Productos[],5,FALSE))</f>
        <v/>
      </c>
      <c r="H7684" s="23" t="str">
        <f>IF(ISBLANK(Ventas[[#This Row],[Código]]),"",Ventas[[#This Row],[Precio Unitario]]*Ventas[[#This Row],[Cantidad]])</f>
        <v/>
      </c>
      <c r="I7684" s="1" t="str">
        <f>IF(ISBLANK(Ventas[[#This Row],[Código]]),"",SUM(Ventas[[#This Row],[Monto]],I7683))</f>
        <v/>
      </c>
    </row>
    <row r="7685" spans="3:9" x14ac:dyDescent="0.25">
      <c r="C7685" t="str">
        <f>IF(ISBLANK(Ventas[[#This Row],[Código]]),"",VLOOKUP(Ventas[[#This Row],[Código]],Productos[],2,FALSE))</f>
        <v/>
      </c>
      <c r="D7685" t="str">
        <f>IF(ISBLANK(Ventas[[#This Row],[Código]]),"",VLOOKUP(Ventas[[#This Row],[Código]],Productos[],3,FALSE))</f>
        <v/>
      </c>
      <c r="E7685" s="22"/>
      <c r="F7685" s="1" t="str">
        <f>IF(ISBLANK(Ventas[[#This Row],[Código]]),"",VLOOKUP(Ventas[[#This Row],[Código]],Productos[],4,FALSE))</f>
        <v/>
      </c>
      <c r="G7685" s="1" t="str">
        <f>IF(ISBLANK(Ventas[[#This Row],[Código]]),"",VLOOKUP(Ventas[[#This Row],[Código]],Productos[],5,FALSE))</f>
        <v/>
      </c>
      <c r="H7685" s="23" t="str">
        <f>IF(ISBLANK(Ventas[[#This Row],[Código]]),"",Ventas[[#This Row],[Precio Unitario]]*Ventas[[#This Row],[Cantidad]])</f>
        <v/>
      </c>
      <c r="I7685" s="1" t="str">
        <f>IF(ISBLANK(Ventas[[#This Row],[Código]]),"",SUM(Ventas[[#This Row],[Monto]],I7684))</f>
        <v/>
      </c>
    </row>
    <row r="7686" spans="3:9" x14ac:dyDescent="0.25">
      <c r="C7686" t="str">
        <f>IF(ISBLANK(Ventas[[#This Row],[Código]]),"",VLOOKUP(Ventas[[#This Row],[Código]],Productos[],2,FALSE))</f>
        <v/>
      </c>
      <c r="D7686" t="str">
        <f>IF(ISBLANK(Ventas[[#This Row],[Código]]),"",VLOOKUP(Ventas[[#This Row],[Código]],Productos[],3,FALSE))</f>
        <v/>
      </c>
      <c r="E7686" s="22"/>
      <c r="F7686" s="1" t="str">
        <f>IF(ISBLANK(Ventas[[#This Row],[Código]]),"",VLOOKUP(Ventas[[#This Row],[Código]],Productos[],4,FALSE))</f>
        <v/>
      </c>
      <c r="G7686" s="1" t="str">
        <f>IF(ISBLANK(Ventas[[#This Row],[Código]]),"",VLOOKUP(Ventas[[#This Row],[Código]],Productos[],5,FALSE))</f>
        <v/>
      </c>
      <c r="H7686" s="23" t="str">
        <f>IF(ISBLANK(Ventas[[#This Row],[Código]]),"",Ventas[[#This Row],[Precio Unitario]]*Ventas[[#This Row],[Cantidad]])</f>
        <v/>
      </c>
      <c r="I7686" s="1" t="str">
        <f>IF(ISBLANK(Ventas[[#This Row],[Código]]),"",SUM(Ventas[[#This Row],[Monto]],I7685))</f>
        <v/>
      </c>
    </row>
    <row r="7687" spans="3:9" x14ac:dyDescent="0.25">
      <c r="C7687" t="str">
        <f>IF(ISBLANK(Ventas[[#This Row],[Código]]),"",VLOOKUP(Ventas[[#This Row],[Código]],Productos[],2,FALSE))</f>
        <v/>
      </c>
      <c r="D7687" t="str">
        <f>IF(ISBLANK(Ventas[[#This Row],[Código]]),"",VLOOKUP(Ventas[[#This Row],[Código]],Productos[],3,FALSE))</f>
        <v/>
      </c>
      <c r="E7687" s="22"/>
      <c r="F7687" s="1" t="str">
        <f>IF(ISBLANK(Ventas[[#This Row],[Código]]),"",VLOOKUP(Ventas[[#This Row],[Código]],Productos[],4,FALSE))</f>
        <v/>
      </c>
      <c r="G7687" s="1" t="str">
        <f>IF(ISBLANK(Ventas[[#This Row],[Código]]),"",VLOOKUP(Ventas[[#This Row],[Código]],Productos[],5,FALSE))</f>
        <v/>
      </c>
      <c r="H7687" s="23" t="str">
        <f>IF(ISBLANK(Ventas[[#This Row],[Código]]),"",Ventas[[#This Row],[Precio Unitario]]*Ventas[[#This Row],[Cantidad]])</f>
        <v/>
      </c>
      <c r="I7687" s="1" t="str">
        <f>IF(ISBLANK(Ventas[[#This Row],[Código]]),"",SUM(Ventas[[#This Row],[Monto]],I7686))</f>
        <v/>
      </c>
    </row>
    <row r="7688" spans="3:9" x14ac:dyDescent="0.25">
      <c r="C7688" t="str">
        <f>IF(ISBLANK(Ventas[[#This Row],[Código]]),"",VLOOKUP(Ventas[[#This Row],[Código]],Productos[],2,FALSE))</f>
        <v/>
      </c>
      <c r="D7688" t="str">
        <f>IF(ISBLANK(Ventas[[#This Row],[Código]]),"",VLOOKUP(Ventas[[#This Row],[Código]],Productos[],3,FALSE))</f>
        <v/>
      </c>
      <c r="E7688" s="22"/>
      <c r="F7688" s="1" t="str">
        <f>IF(ISBLANK(Ventas[[#This Row],[Código]]),"",VLOOKUP(Ventas[[#This Row],[Código]],Productos[],4,FALSE))</f>
        <v/>
      </c>
      <c r="G7688" s="1" t="str">
        <f>IF(ISBLANK(Ventas[[#This Row],[Código]]),"",VLOOKUP(Ventas[[#This Row],[Código]],Productos[],5,FALSE))</f>
        <v/>
      </c>
      <c r="H7688" s="23" t="str">
        <f>IF(ISBLANK(Ventas[[#This Row],[Código]]),"",Ventas[[#This Row],[Precio Unitario]]*Ventas[[#This Row],[Cantidad]])</f>
        <v/>
      </c>
      <c r="I7688" s="1" t="str">
        <f>IF(ISBLANK(Ventas[[#This Row],[Código]]),"",SUM(Ventas[[#This Row],[Monto]],I7687))</f>
        <v/>
      </c>
    </row>
    <row r="7689" spans="3:9" x14ac:dyDescent="0.25">
      <c r="C7689" t="str">
        <f>IF(ISBLANK(Ventas[[#This Row],[Código]]),"",VLOOKUP(Ventas[[#This Row],[Código]],Productos[],2,FALSE))</f>
        <v/>
      </c>
      <c r="D7689" t="str">
        <f>IF(ISBLANK(Ventas[[#This Row],[Código]]),"",VLOOKUP(Ventas[[#This Row],[Código]],Productos[],3,FALSE))</f>
        <v/>
      </c>
      <c r="E7689" s="22"/>
      <c r="F7689" s="1" t="str">
        <f>IF(ISBLANK(Ventas[[#This Row],[Código]]),"",VLOOKUP(Ventas[[#This Row],[Código]],Productos[],4,FALSE))</f>
        <v/>
      </c>
      <c r="G7689" s="1" t="str">
        <f>IF(ISBLANK(Ventas[[#This Row],[Código]]),"",VLOOKUP(Ventas[[#This Row],[Código]],Productos[],5,FALSE))</f>
        <v/>
      </c>
      <c r="H7689" s="23" t="str">
        <f>IF(ISBLANK(Ventas[[#This Row],[Código]]),"",Ventas[[#This Row],[Precio Unitario]]*Ventas[[#This Row],[Cantidad]])</f>
        <v/>
      </c>
      <c r="I7689" s="1" t="str">
        <f>IF(ISBLANK(Ventas[[#This Row],[Código]]),"",SUM(Ventas[[#This Row],[Monto]],I7688))</f>
        <v/>
      </c>
    </row>
    <row r="7690" spans="3:9" x14ac:dyDescent="0.25">
      <c r="C7690" t="str">
        <f>IF(ISBLANK(Ventas[[#This Row],[Código]]),"",VLOOKUP(Ventas[[#This Row],[Código]],Productos[],2,FALSE))</f>
        <v/>
      </c>
      <c r="D7690" t="str">
        <f>IF(ISBLANK(Ventas[[#This Row],[Código]]),"",VLOOKUP(Ventas[[#This Row],[Código]],Productos[],3,FALSE))</f>
        <v/>
      </c>
      <c r="E7690" s="22"/>
      <c r="F7690" s="1" t="str">
        <f>IF(ISBLANK(Ventas[[#This Row],[Código]]),"",VLOOKUP(Ventas[[#This Row],[Código]],Productos[],4,FALSE))</f>
        <v/>
      </c>
      <c r="G7690" s="1" t="str">
        <f>IF(ISBLANK(Ventas[[#This Row],[Código]]),"",VLOOKUP(Ventas[[#This Row],[Código]],Productos[],5,FALSE))</f>
        <v/>
      </c>
      <c r="H7690" s="23" t="str">
        <f>IF(ISBLANK(Ventas[[#This Row],[Código]]),"",Ventas[[#This Row],[Precio Unitario]]*Ventas[[#This Row],[Cantidad]])</f>
        <v/>
      </c>
      <c r="I7690" s="1" t="str">
        <f>IF(ISBLANK(Ventas[[#This Row],[Código]]),"",SUM(Ventas[[#This Row],[Monto]],I7689))</f>
        <v/>
      </c>
    </row>
    <row r="7691" spans="3:9" x14ac:dyDescent="0.25">
      <c r="C7691" t="str">
        <f>IF(ISBLANK(Ventas[[#This Row],[Código]]),"",VLOOKUP(Ventas[[#This Row],[Código]],Productos[],2,FALSE))</f>
        <v/>
      </c>
      <c r="D7691" t="str">
        <f>IF(ISBLANK(Ventas[[#This Row],[Código]]),"",VLOOKUP(Ventas[[#This Row],[Código]],Productos[],3,FALSE))</f>
        <v/>
      </c>
      <c r="E7691" s="22"/>
      <c r="F7691" s="1" t="str">
        <f>IF(ISBLANK(Ventas[[#This Row],[Código]]),"",VLOOKUP(Ventas[[#This Row],[Código]],Productos[],4,FALSE))</f>
        <v/>
      </c>
      <c r="G7691" s="1" t="str">
        <f>IF(ISBLANK(Ventas[[#This Row],[Código]]),"",VLOOKUP(Ventas[[#This Row],[Código]],Productos[],5,FALSE))</f>
        <v/>
      </c>
      <c r="H7691" s="23" t="str">
        <f>IF(ISBLANK(Ventas[[#This Row],[Código]]),"",Ventas[[#This Row],[Precio Unitario]]*Ventas[[#This Row],[Cantidad]])</f>
        <v/>
      </c>
      <c r="I7691" s="1" t="str">
        <f>IF(ISBLANK(Ventas[[#This Row],[Código]]),"",SUM(Ventas[[#This Row],[Monto]],I7690))</f>
        <v/>
      </c>
    </row>
    <row r="7692" spans="3:9" x14ac:dyDescent="0.25">
      <c r="C7692" t="str">
        <f>IF(ISBLANK(Ventas[[#This Row],[Código]]),"",VLOOKUP(Ventas[[#This Row],[Código]],Productos[],2,FALSE))</f>
        <v/>
      </c>
      <c r="D7692" t="str">
        <f>IF(ISBLANK(Ventas[[#This Row],[Código]]),"",VLOOKUP(Ventas[[#This Row],[Código]],Productos[],3,FALSE))</f>
        <v/>
      </c>
      <c r="E7692" s="22"/>
      <c r="F7692" s="1" t="str">
        <f>IF(ISBLANK(Ventas[[#This Row],[Código]]),"",VLOOKUP(Ventas[[#This Row],[Código]],Productos[],4,FALSE))</f>
        <v/>
      </c>
      <c r="G7692" s="1" t="str">
        <f>IF(ISBLANK(Ventas[[#This Row],[Código]]),"",VLOOKUP(Ventas[[#This Row],[Código]],Productos[],5,FALSE))</f>
        <v/>
      </c>
      <c r="H7692" s="23" t="str">
        <f>IF(ISBLANK(Ventas[[#This Row],[Código]]),"",Ventas[[#This Row],[Precio Unitario]]*Ventas[[#This Row],[Cantidad]])</f>
        <v/>
      </c>
      <c r="I7692" s="1" t="str">
        <f>IF(ISBLANK(Ventas[[#This Row],[Código]]),"",SUM(Ventas[[#This Row],[Monto]],I7691))</f>
        <v/>
      </c>
    </row>
    <row r="7693" spans="3:9" x14ac:dyDescent="0.25">
      <c r="C7693" t="str">
        <f>IF(ISBLANK(Ventas[[#This Row],[Código]]),"",VLOOKUP(Ventas[[#This Row],[Código]],Productos[],2,FALSE))</f>
        <v/>
      </c>
      <c r="D7693" t="str">
        <f>IF(ISBLANK(Ventas[[#This Row],[Código]]),"",VLOOKUP(Ventas[[#This Row],[Código]],Productos[],3,FALSE))</f>
        <v/>
      </c>
      <c r="E7693" s="22"/>
      <c r="F7693" s="1" t="str">
        <f>IF(ISBLANK(Ventas[[#This Row],[Código]]),"",VLOOKUP(Ventas[[#This Row],[Código]],Productos[],4,FALSE))</f>
        <v/>
      </c>
      <c r="G7693" s="1" t="str">
        <f>IF(ISBLANK(Ventas[[#This Row],[Código]]),"",VLOOKUP(Ventas[[#This Row],[Código]],Productos[],5,FALSE))</f>
        <v/>
      </c>
      <c r="H7693" s="23" t="str">
        <f>IF(ISBLANK(Ventas[[#This Row],[Código]]),"",Ventas[[#This Row],[Precio Unitario]]*Ventas[[#This Row],[Cantidad]])</f>
        <v/>
      </c>
      <c r="I7693" s="1" t="str">
        <f>IF(ISBLANK(Ventas[[#This Row],[Código]]),"",SUM(Ventas[[#This Row],[Monto]],I7692))</f>
        <v/>
      </c>
    </row>
    <row r="7694" spans="3:9" x14ac:dyDescent="0.25">
      <c r="C7694" t="str">
        <f>IF(ISBLANK(Ventas[[#This Row],[Código]]),"",VLOOKUP(Ventas[[#This Row],[Código]],Productos[],2,FALSE))</f>
        <v/>
      </c>
      <c r="D7694" t="str">
        <f>IF(ISBLANK(Ventas[[#This Row],[Código]]),"",VLOOKUP(Ventas[[#This Row],[Código]],Productos[],3,FALSE))</f>
        <v/>
      </c>
      <c r="E7694" s="22"/>
      <c r="F7694" s="1" t="str">
        <f>IF(ISBLANK(Ventas[[#This Row],[Código]]),"",VLOOKUP(Ventas[[#This Row],[Código]],Productos[],4,FALSE))</f>
        <v/>
      </c>
      <c r="G7694" s="1" t="str">
        <f>IF(ISBLANK(Ventas[[#This Row],[Código]]),"",VLOOKUP(Ventas[[#This Row],[Código]],Productos[],5,FALSE))</f>
        <v/>
      </c>
      <c r="H7694" s="23" t="str">
        <f>IF(ISBLANK(Ventas[[#This Row],[Código]]),"",Ventas[[#This Row],[Precio Unitario]]*Ventas[[#This Row],[Cantidad]])</f>
        <v/>
      </c>
      <c r="I7694" s="1" t="str">
        <f>IF(ISBLANK(Ventas[[#This Row],[Código]]),"",SUM(Ventas[[#This Row],[Monto]],I7693))</f>
        <v/>
      </c>
    </row>
    <row r="7695" spans="3:9" x14ac:dyDescent="0.25">
      <c r="C7695" t="str">
        <f>IF(ISBLANK(Ventas[[#This Row],[Código]]),"",VLOOKUP(Ventas[[#This Row],[Código]],Productos[],2,FALSE))</f>
        <v/>
      </c>
      <c r="D7695" t="str">
        <f>IF(ISBLANK(Ventas[[#This Row],[Código]]),"",VLOOKUP(Ventas[[#This Row],[Código]],Productos[],3,FALSE))</f>
        <v/>
      </c>
      <c r="E7695" s="22"/>
      <c r="F7695" s="1" t="str">
        <f>IF(ISBLANK(Ventas[[#This Row],[Código]]),"",VLOOKUP(Ventas[[#This Row],[Código]],Productos[],4,FALSE))</f>
        <v/>
      </c>
      <c r="G7695" s="1" t="str">
        <f>IF(ISBLANK(Ventas[[#This Row],[Código]]),"",VLOOKUP(Ventas[[#This Row],[Código]],Productos[],5,FALSE))</f>
        <v/>
      </c>
      <c r="H7695" s="23" t="str">
        <f>IF(ISBLANK(Ventas[[#This Row],[Código]]),"",Ventas[[#This Row],[Precio Unitario]]*Ventas[[#This Row],[Cantidad]])</f>
        <v/>
      </c>
      <c r="I7695" s="1" t="str">
        <f>IF(ISBLANK(Ventas[[#This Row],[Código]]),"",SUM(Ventas[[#This Row],[Monto]],I7694))</f>
        <v/>
      </c>
    </row>
    <row r="7696" spans="3:9" x14ac:dyDescent="0.25">
      <c r="C7696" t="str">
        <f>IF(ISBLANK(Ventas[[#This Row],[Código]]),"",VLOOKUP(Ventas[[#This Row],[Código]],Productos[],2,FALSE))</f>
        <v/>
      </c>
      <c r="D7696" t="str">
        <f>IF(ISBLANK(Ventas[[#This Row],[Código]]),"",VLOOKUP(Ventas[[#This Row],[Código]],Productos[],3,FALSE))</f>
        <v/>
      </c>
      <c r="E7696" s="22"/>
      <c r="F7696" s="1" t="str">
        <f>IF(ISBLANK(Ventas[[#This Row],[Código]]),"",VLOOKUP(Ventas[[#This Row],[Código]],Productos[],4,FALSE))</f>
        <v/>
      </c>
      <c r="G7696" s="1" t="str">
        <f>IF(ISBLANK(Ventas[[#This Row],[Código]]),"",VLOOKUP(Ventas[[#This Row],[Código]],Productos[],5,FALSE))</f>
        <v/>
      </c>
      <c r="H7696" s="23" t="str">
        <f>IF(ISBLANK(Ventas[[#This Row],[Código]]),"",Ventas[[#This Row],[Precio Unitario]]*Ventas[[#This Row],[Cantidad]])</f>
        <v/>
      </c>
      <c r="I7696" s="1" t="str">
        <f>IF(ISBLANK(Ventas[[#This Row],[Código]]),"",SUM(Ventas[[#This Row],[Monto]],I7695))</f>
        <v/>
      </c>
    </row>
    <row r="7697" spans="3:9" x14ac:dyDescent="0.25">
      <c r="C7697" t="str">
        <f>IF(ISBLANK(Ventas[[#This Row],[Código]]),"",VLOOKUP(Ventas[[#This Row],[Código]],Productos[],2,FALSE))</f>
        <v/>
      </c>
      <c r="D7697" t="str">
        <f>IF(ISBLANK(Ventas[[#This Row],[Código]]),"",VLOOKUP(Ventas[[#This Row],[Código]],Productos[],3,FALSE))</f>
        <v/>
      </c>
      <c r="E7697" s="22"/>
      <c r="F7697" s="1" t="str">
        <f>IF(ISBLANK(Ventas[[#This Row],[Código]]),"",VLOOKUP(Ventas[[#This Row],[Código]],Productos[],4,FALSE))</f>
        <v/>
      </c>
      <c r="G7697" s="1" t="str">
        <f>IF(ISBLANK(Ventas[[#This Row],[Código]]),"",VLOOKUP(Ventas[[#This Row],[Código]],Productos[],5,FALSE))</f>
        <v/>
      </c>
      <c r="H7697" s="23" t="str">
        <f>IF(ISBLANK(Ventas[[#This Row],[Código]]),"",Ventas[[#This Row],[Precio Unitario]]*Ventas[[#This Row],[Cantidad]])</f>
        <v/>
      </c>
      <c r="I7697" s="1" t="str">
        <f>IF(ISBLANK(Ventas[[#This Row],[Código]]),"",SUM(Ventas[[#This Row],[Monto]],I7696))</f>
        <v/>
      </c>
    </row>
    <row r="7698" spans="3:9" x14ac:dyDescent="0.25">
      <c r="C7698" t="str">
        <f>IF(ISBLANK(Ventas[[#This Row],[Código]]),"",VLOOKUP(Ventas[[#This Row],[Código]],Productos[],2,FALSE))</f>
        <v/>
      </c>
      <c r="D7698" t="str">
        <f>IF(ISBLANK(Ventas[[#This Row],[Código]]),"",VLOOKUP(Ventas[[#This Row],[Código]],Productos[],3,FALSE))</f>
        <v/>
      </c>
      <c r="E7698" s="22"/>
      <c r="F7698" s="1" t="str">
        <f>IF(ISBLANK(Ventas[[#This Row],[Código]]),"",VLOOKUP(Ventas[[#This Row],[Código]],Productos[],4,FALSE))</f>
        <v/>
      </c>
      <c r="G7698" s="1" t="str">
        <f>IF(ISBLANK(Ventas[[#This Row],[Código]]),"",VLOOKUP(Ventas[[#This Row],[Código]],Productos[],5,FALSE))</f>
        <v/>
      </c>
      <c r="H7698" s="23" t="str">
        <f>IF(ISBLANK(Ventas[[#This Row],[Código]]),"",Ventas[[#This Row],[Precio Unitario]]*Ventas[[#This Row],[Cantidad]])</f>
        <v/>
      </c>
      <c r="I7698" s="1" t="str">
        <f>IF(ISBLANK(Ventas[[#This Row],[Código]]),"",SUM(Ventas[[#This Row],[Monto]],I7697))</f>
        <v/>
      </c>
    </row>
    <row r="7699" spans="3:9" x14ac:dyDescent="0.25">
      <c r="C7699" t="str">
        <f>IF(ISBLANK(Ventas[[#This Row],[Código]]),"",VLOOKUP(Ventas[[#This Row],[Código]],Productos[],2,FALSE))</f>
        <v/>
      </c>
      <c r="D7699" t="str">
        <f>IF(ISBLANK(Ventas[[#This Row],[Código]]),"",VLOOKUP(Ventas[[#This Row],[Código]],Productos[],3,FALSE))</f>
        <v/>
      </c>
      <c r="E7699" s="22"/>
      <c r="F7699" s="1" t="str">
        <f>IF(ISBLANK(Ventas[[#This Row],[Código]]),"",VLOOKUP(Ventas[[#This Row],[Código]],Productos[],4,FALSE))</f>
        <v/>
      </c>
      <c r="G7699" s="1" t="str">
        <f>IF(ISBLANK(Ventas[[#This Row],[Código]]),"",VLOOKUP(Ventas[[#This Row],[Código]],Productos[],5,FALSE))</f>
        <v/>
      </c>
      <c r="H7699" s="23" t="str">
        <f>IF(ISBLANK(Ventas[[#This Row],[Código]]),"",Ventas[[#This Row],[Precio Unitario]]*Ventas[[#This Row],[Cantidad]])</f>
        <v/>
      </c>
      <c r="I7699" s="1" t="str">
        <f>IF(ISBLANK(Ventas[[#This Row],[Código]]),"",SUM(Ventas[[#This Row],[Monto]],I7698))</f>
        <v/>
      </c>
    </row>
    <row r="7700" spans="3:9" x14ac:dyDescent="0.25">
      <c r="C7700" t="str">
        <f>IF(ISBLANK(Ventas[[#This Row],[Código]]),"",VLOOKUP(Ventas[[#This Row],[Código]],Productos[],2,FALSE))</f>
        <v/>
      </c>
      <c r="D7700" t="str">
        <f>IF(ISBLANK(Ventas[[#This Row],[Código]]),"",VLOOKUP(Ventas[[#This Row],[Código]],Productos[],3,FALSE))</f>
        <v/>
      </c>
      <c r="E7700" s="22"/>
      <c r="F7700" s="1" t="str">
        <f>IF(ISBLANK(Ventas[[#This Row],[Código]]),"",VLOOKUP(Ventas[[#This Row],[Código]],Productos[],4,FALSE))</f>
        <v/>
      </c>
      <c r="G7700" s="1" t="str">
        <f>IF(ISBLANK(Ventas[[#This Row],[Código]]),"",VLOOKUP(Ventas[[#This Row],[Código]],Productos[],5,FALSE))</f>
        <v/>
      </c>
      <c r="H7700" s="23" t="str">
        <f>IF(ISBLANK(Ventas[[#This Row],[Código]]),"",Ventas[[#This Row],[Precio Unitario]]*Ventas[[#This Row],[Cantidad]])</f>
        <v/>
      </c>
      <c r="I7700" s="1" t="str">
        <f>IF(ISBLANK(Ventas[[#This Row],[Código]]),"",SUM(Ventas[[#This Row],[Monto]],I7699))</f>
        <v/>
      </c>
    </row>
    <row r="7701" spans="3:9" x14ac:dyDescent="0.25">
      <c r="C7701" t="str">
        <f>IF(ISBLANK(Ventas[[#This Row],[Código]]),"",VLOOKUP(Ventas[[#This Row],[Código]],Productos[],2,FALSE))</f>
        <v/>
      </c>
      <c r="D7701" t="str">
        <f>IF(ISBLANK(Ventas[[#This Row],[Código]]),"",VLOOKUP(Ventas[[#This Row],[Código]],Productos[],3,FALSE))</f>
        <v/>
      </c>
      <c r="E7701" s="22"/>
      <c r="F7701" s="1" t="str">
        <f>IF(ISBLANK(Ventas[[#This Row],[Código]]),"",VLOOKUP(Ventas[[#This Row],[Código]],Productos[],4,FALSE))</f>
        <v/>
      </c>
      <c r="G7701" s="1" t="str">
        <f>IF(ISBLANK(Ventas[[#This Row],[Código]]),"",VLOOKUP(Ventas[[#This Row],[Código]],Productos[],5,FALSE))</f>
        <v/>
      </c>
      <c r="H7701" s="23" t="str">
        <f>IF(ISBLANK(Ventas[[#This Row],[Código]]),"",Ventas[[#This Row],[Precio Unitario]]*Ventas[[#This Row],[Cantidad]])</f>
        <v/>
      </c>
      <c r="I7701" s="1" t="str">
        <f>IF(ISBLANK(Ventas[[#This Row],[Código]]),"",SUM(Ventas[[#This Row],[Monto]],I7700))</f>
        <v/>
      </c>
    </row>
    <row r="7702" spans="3:9" x14ac:dyDescent="0.25">
      <c r="C7702" t="str">
        <f>IF(ISBLANK(Ventas[[#This Row],[Código]]),"",VLOOKUP(Ventas[[#This Row],[Código]],Productos[],2,FALSE))</f>
        <v/>
      </c>
      <c r="D7702" t="str">
        <f>IF(ISBLANK(Ventas[[#This Row],[Código]]),"",VLOOKUP(Ventas[[#This Row],[Código]],Productos[],3,FALSE))</f>
        <v/>
      </c>
      <c r="E7702" s="22"/>
      <c r="F7702" s="1" t="str">
        <f>IF(ISBLANK(Ventas[[#This Row],[Código]]),"",VLOOKUP(Ventas[[#This Row],[Código]],Productos[],4,FALSE))</f>
        <v/>
      </c>
      <c r="G7702" s="1" t="str">
        <f>IF(ISBLANK(Ventas[[#This Row],[Código]]),"",VLOOKUP(Ventas[[#This Row],[Código]],Productos[],5,FALSE))</f>
        <v/>
      </c>
      <c r="H7702" s="23" t="str">
        <f>IF(ISBLANK(Ventas[[#This Row],[Código]]),"",Ventas[[#This Row],[Precio Unitario]]*Ventas[[#This Row],[Cantidad]])</f>
        <v/>
      </c>
      <c r="I7702" s="1" t="str">
        <f>IF(ISBLANK(Ventas[[#This Row],[Código]]),"",SUM(Ventas[[#This Row],[Monto]],I7701))</f>
        <v/>
      </c>
    </row>
    <row r="7703" spans="3:9" x14ac:dyDescent="0.25">
      <c r="C7703" t="str">
        <f>IF(ISBLANK(Ventas[[#This Row],[Código]]),"",VLOOKUP(Ventas[[#This Row],[Código]],Productos[],2,FALSE))</f>
        <v/>
      </c>
      <c r="D7703" t="str">
        <f>IF(ISBLANK(Ventas[[#This Row],[Código]]),"",VLOOKUP(Ventas[[#This Row],[Código]],Productos[],3,FALSE))</f>
        <v/>
      </c>
      <c r="E7703" s="22"/>
      <c r="F7703" s="1" t="str">
        <f>IF(ISBLANK(Ventas[[#This Row],[Código]]),"",VLOOKUP(Ventas[[#This Row],[Código]],Productos[],4,FALSE))</f>
        <v/>
      </c>
      <c r="G7703" s="1" t="str">
        <f>IF(ISBLANK(Ventas[[#This Row],[Código]]),"",VLOOKUP(Ventas[[#This Row],[Código]],Productos[],5,FALSE))</f>
        <v/>
      </c>
      <c r="H7703" s="23" t="str">
        <f>IF(ISBLANK(Ventas[[#This Row],[Código]]),"",Ventas[[#This Row],[Precio Unitario]]*Ventas[[#This Row],[Cantidad]])</f>
        <v/>
      </c>
      <c r="I7703" s="1" t="str">
        <f>IF(ISBLANK(Ventas[[#This Row],[Código]]),"",SUM(Ventas[[#This Row],[Monto]],I7702))</f>
        <v/>
      </c>
    </row>
    <row r="7704" spans="3:9" x14ac:dyDescent="0.25">
      <c r="C7704" t="str">
        <f>IF(ISBLANK(Ventas[[#This Row],[Código]]),"",VLOOKUP(Ventas[[#This Row],[Código]],Productos[],2,FALSE))</f>
        <v/>
      </c>
      <c r="D7704" t="str">
        <f>IF(ISBLANK(Ventas[[#This Row],[Código]]),"",VLOOKUP(Ventas[[#This Row],[Código]],Productos[],3,FALSE))</f>
        <v/>
      </c>
      <c r="E7704" s="22"/>
      <c r="F7704" s="1" t="str">
        <f>IF(ISBLANK(Ventas[[#This Row],[Código]]),"",VLOOKUP(Ventas[[#This Row],[Código]],Productos[],4,FALSE))</f>
        <v/>
      </c>
      <c r="G7704" s="1" t="str">
        <f>IF(ISBLANK(Ventas[[#This Row],[Código]]),"",VLOOKUP(Ventas[[#This Row],[Código]],Productos[],5,FALSE))</f>
        <v/>
      </c>
      <c r="H7704" s="23" t="str">
        <f>IF(ISBLANK(Ventas[[#This Row],[Código]]),"",Ventas[[#This Row],[Precio Unitario]]*Ventas[[#This Row],[Cantidad]])</f>
        <v/>
      </c>
      <c r="I7704" s="1" t="str">
        <f>IF(ISBLANK(Ventas[[#This Row],[Código]]),"",SUM(Ventas[[#This Row],[Monto]],I7703))</f>
        <v/>
      </c>
    </row>
    <row r="7705" spans="3:9" x14ac:dyDescent="0.25">
      <c r="C7705" t="str">
        <f>IF(ISBLANK(Ventas[[#This Row],[Código]]),"",VLOOKUP(Ventas[[#This Row],[Código]],Productos[],2,FALSE))</f>
        <v/>
      </c>
      <c r="D7705" t="str">
        <f>IF(ISBLANK(Ventas[[#This Row],[Código]]),"",VLOOKUP(Ventas[[#This Row],[Código]],Productos[],3,FALSE))</f>
        <v/>
      </c>
      <c r="E7705" s="22"/>
      <c r="F7705" s="1" t="str">
        <f>IF(ISBLANK(Ventas[[#This Row],[Código]]),"",VLOOKUP(Ventas[[#This Row],[Código]],Productos[],4,FALSE))</f>
        <v/>
      </c>
      <c r="G7705" s="1" t="str">
        <f>IF(ISBLANK(Ventas[[#This Row],[Código]]),"",VLOOKUP(Ventas[[#This Row],[Código]],Productos[],5,FALSE))</f>
        <v/>
      </c>
      <c r="H7705" s="23" t="str">
        <f>IF(ISBLANK(Ventas[[#This Row],[Código]]),"",Ventas[[#This Row],[Precio Unitario]]*Ventas[[#This Row],[Cantidad]])</f>
        <v/>
      </c>
      <c r="I7705" s="1" t="str">
        <f>IF(ISBLANK(Ventas[[#This Row],[Código]]),"",SUM(Ventas[[#This Row],[Monto]],I7704))</f>
        <v/>
      </c>
    </row>
    <row r="7706" spans="3:9" x14ac:dyDescent="0.25">
      <c r="C7706" t="str">
        <f>IF(ISBLANK(Ventas[[#This Row],[Código]]),"",VLOOKUP(Ventas[[#This Row],[Código]],Productos[],2,FALSE))</f>
        <v/>
      </c>
      <c r="D7706" t="str">
        <f>IF(ISBLANK(Ventas[[#This Row],[Código]]),"",VLOOKUP(Ventas[[#This Row],[Código]],Productos[],3,FALSE))</f>
        <v/>
      </c>
      <c r="E7706" s="22"/>
      <c r="F7706" s="1" t="str">
        <f>IF(ISBLANK(Ventas[[#This Row],[Código]]),"",VLOOKUP(Ventas[[#This Row],[Código]],Productos[],4,FALSE))</f>
        <v/>
      </c>
      <c r="G7706" s="1" t="str">
        <f>IF(ISBLANK(Ventas[[#This Row],[Código]]),"",VLOOKUP(Ventas[[#This Row],[Código]],Productos[],5,FALSE))</f>
        <v/>
      </c>
      <c r="H7706" s="23" t="str">
        <f>IF(ISBLANK(Ventas[[#This Row],[Código]]),"",Ventas[[#This Row],[Precio Unitario]]*Ventas[[#This Row],[Cantidad]])</f>
        <v/>
      </c>
      <c r="I7706" s="1" t="str">
        <f>IF(ISBLANK(Ventas[[#This Row],[Código]]),"",SUM(Ventas[[#This Row],[Monto]],I7705))</f>
        <v/>
      </c>
    </row>
    <row r="7707" spans="3:9" x14ac:dyDescent="0.25">
      <c r="C7707" t="str">
        <f>IF(ISBLANK(Ventas[[#This Row],[Código]]),"",VLOOKUP(Ventas[[#This Row],[Código]],Productos[],2,FALSE))</f>
        <v/>
      </c>
      <c r="D7707" t="str">
        <f>IF(ISBLANK(Ventas[[#This Row],[Código]]),"",VLOOKUP(Ventas[[#This Row],[Código]],Productos[],3,FALSE))</f>
        <v/>
      </c>
      <c r="E7707" s="22"/>
      <c r="F7707" s="1" t="str">
        <f>IF(ISBLANK(Ventas[[#This Row],[Código]]),"",VLOOKUP(Ventas[[#This Row],[Código]],Productos[],4,FALSE))</f>
        <v/>
      </c>
      <c r="G7707" s="1" t="str">
        <f>IF(ISBLANK(Ventas[[#This Row],[Código]]),"",VLOOKUP(Ventas[[#This Row],[Código]],Productos[],5,FALSE))</f>
        <v/>
      </c>
      <c r="H7707" s="23" t="str">
        <f>IF(ISBLANK(Ventas[[#This Row],[Código]]),"",Ventas[[#This Row],[Precio Unitario]]*Ventas[[#This Row],[Cantidad]])</f>
        <v/>
      </c>
      <c r="I7707" s="1" t="str">
        <f>IF(ISBLANK(Ventas[[#This Row],[Código]]),"",SUM(Ventas[[#This Row],[Monto]],I7706))</f>
        <v/>
      </c>
    </row>
    <row r="7708" spans="3:9" x14ac:dyDescent="0.25">
      <c r="C7708" t="str">
        <f>IF(ISBLANK(Ventas[[#This Row],[Código]]),"",VLOOKUP(Ventas[[#This Row],[Código]],Productos[],2,FALSE))</f>
        <v/>
      </c>
      <c r="D7708" t="str">
        <f>IF(ISBLANK(Ventas[[#This Row],[Código]]),"",VLOOKUP(Ventas[[#This Row],[Código]],Productos[],3,FALSE))</f>
        <v/>
      </c>
      <c r="E7708" s="22"/>
      <c r="F7708" s="1" t="str">
        <f>IF(ISBLANK(Ventas[[#This Row],[Código]]),"",VLOOKUP(Ventas[[#This Row],[Código]],Productos[],4,FALSE))</f>
        <v/>
      </c>
      <c r="G7708" s="1" t="str">
        <f>IF(ISBLANK(Ventas[[#This Row],[Código]]),"",VLOOKUP(Ventas[[#This Row],[Código]],Productos[],5,FALSE))</f>
        <v/>
      </c>
      <c r="H7708" s="23" t="str">
        <f>IF(ISBLANK(Ventas[[#This Row],[Código]]),"",Ventas[[#This Row],[Precio Unitario]]*Ventas[[#This Row],[Cantidad]])</f>
        <v/>
      </c>
      <c r="I7708" s="1" t="str">
        <f>IF(ISBLANK(Ventas[[#This Row],[Código]]),"",SUM(Ventas[[#This Row],[Monto]],I7707))</f>
        <v/>
      </c>
    </row>
    <row r="7709" spans="3:9" x14ac:dyDescent="0.25">
      <c r="C7709" t="str">
        <f>IF(ISBLANK(Ventas[[#This Row],[Código]]),"",VLOOKUP(Ventas[[#This Row],[Código]],Productos[],2,FALSE))</f>
        <v/>
      </c>
      <c r="D7709" t="str">
        <f>IF(ISBLANK(Ventas[[#This Row],[Código]]),"",VLOOKUP(Ventas[[#This Row],[Código]],Productos[],3,FALSE))</f>
        <v/>
      </c>
      <c r="E7709" s="22"/>
      <c r="F7709" s="1" t="str">
        <f>IF(ISBLANK(Ventas[[#This Row],[Código]]),"",VLOOKUP(Ventas[[#This Row],[Código]],Productos[],4,FALSE))</f>
        <v/>
      </c>
      <c r="G7709" s="1" t="str">
        <f>IF(ISBLANK(Ventas[[#This Row],[Código]]),"",VLOOKUP(Ventas[[#This Row],[Código]],Productos[],5,FALSE))</f>
        <v/>
      </c>
      <c r="H7709" s="23" t="str">
        <f>IF(ISBLANK(Ventas[[#This Row],[Código]]),"",Ventas[[#This Row],[Precio Unitario]]*Ventas[[#This Row],[Cantidad]])</f>
        <v/>
      </c>
      <c r="I7709" s="1" t="str">
        <f>IF(ISBLANK(Ventas[[#This Row],[Código]]),"",SUM(Ventas[[#This Row],[Monto]],I7708))</f>
        <v/>
      </c>
    </row>
    <row r="7710" spans="3:9" x14ac:dyDescent="0.25">
      <c r="C7710" t="str">
        <f>IF(ISBLANK(Ventas[[#This Row],[Código]]),"",VLOOKUP(Ventas[[#This Row],[Código]],Productos[],2,FALSE))</f>
        <v/>
      </c>
      <c r="D7710" t="str">
        <f>IF(ISBLANK(Ventas[[#This Row],[Código]]),"",VLOOKUP(Ventas[[#This Row],[Código]],Productos[],3,FALSE))</f>
        <v/>
      </c>
      <c r="E7710" s="22"/>
      <c r="F7710" s="1" t="str">
        <f>IF(ISBLANK(Ventas[[#This Row],[Código]]),"",VLOOKUP(Ventas[[#This Row],[Código]],Productos[],4,FALSE))</f>
        <v/>
      </c>
      <c r="G7710" s="1" t="str">
        <f>IF(ISBLANK(Ventas[[#This Row],[Código]]),"",VLOOKUP(Ventas[[#This Row],[Código]],Productos[],5,FALSE))</f>
        <v/>
      </c>
      <c r="H7710" s="23" t="str">
        <f>IF(ISBLANK(Ventas[[#This Row],[Código]]),"",Ventas[[#This Row],[Precio Unitario]]*Ventas[[#This Row],[Cantidad]])</f>
        <v/>
      </c>
      <c r="I7710" s="1" t="str">
        <f>IF(ISBLANK(Ventas[[#This Row],[Código]]),"",SUM(Ventas[[#This Row],[Monto]],I7709))</f>
        <v/>
      </c>
    </row>
    <row r="7711" spans="3:9" x14ac:dyDescent="0.25">
      <c r="C7711" t="str">
        <f>IF(ISBLANK(Ventas[[#This Row],[Código]]),"",VLOOKUP(Ventas[[#This Row],[Código]],Productos[],2,FALSE))</f>
        <v/>
      </c>
      <c r="D7711" t="str">
        <f>IF(ISBLANK(Ventas[[#This Row],[Código]]),"",VLOOKUP(Ventas[[#This Row],[Código]],Productos[],3,FALSE))</f>
        <v/>
      </c>
      <c r="E7711" s="22"/>
      <c r="F7711" s="1" t="str">
        <f>IF(ISBLANK(Ventas[[#This Row],[Código]]),"",VLOOKUP(Ventas[[#This Row],[Código]],Productos[],4,FALSE))</f>
        <v/>
      </c>
      <c r="G7711" s="1" t="str">
        <f>IF(ISBLANK(Ventas[[#This Row],[Código]]),"",VLOOKUP(Ventas[[#This Row],[Código]],Productos[],5,FALSE))</f>
        <v/>
      </c>
      <c r="H7711" s="23" t="str">
        <f>IF(ISBLANK(Ventas[[#This Row],[Código]]),"",Ventas[[#This Row],[Precio Unitario]]*Ventas[[#This Row],[Cantidad]])</f>
        <v/>
      </c>
      <c r="I7711" s="1" t="str">
        <f>IF(ISBLANK(Ventas[[#This Row],[Código]]),"",SUM(Ventas[[#This Row],[Monto]],I7710))</f>
        <v/>
      </c>
    </row>
    <row r="7712" spans="3:9" x14ac:dyDescent="0.25">
      <c r="C7712" t="str">
        <f>IF(ISBLANK(Ventas[[#This Row],[Código]]),"",VLOOKUP(Ventas[[#This Row],[Código]],Productos[],2,FALSE))</f>
        <v/>
      </c>
      <c r="D7712" t="str">
        <f>IF(ISBLANK(Ventas[[#This Row],[Código]]),"",VLOOKUP(Ventas[[#This Row],[Código]],Productos[],3,FALSE))</f>
        <v/>
      </c>
      <c r="E7712" s="22"/>
      <c r="F7712" s="1" t="str">
        <f>IF(ISBLANK(Ventas[[#This Row],[Código]]),"",VLOOKUP(Ventas[[#This Row],[Código]],Productos[],4,FALSE))</f>
        <v/>
      </c>
      <c r="G7712" s="1" t="str">
        <f>IF(ISBLANK(Ventas[[#This Row],[Código]]),"",VLOOKUP(Ventas[[#This Row],[Código]],Productos[],5,FALSE))</f>
        <v/>
      </c>
      <c r="H7712" s="23" t="str">
        <f>IF(ISBLANK(Ventas[[#This Row],[Código]]),"",Ventas[[#This Row],[Precio Unitario]]*Ventas[[#This Row],[Cantidad]])</f>
        <v/>
      </c>
      <c r="I7712" s="1" t="str">
        <f>IF(ISBLANK(Ventas[[#This Row],[Código]]),"",SUM(Ventas[[#This Row],[Monto]],I7711))</f>
        <v/>
      </c>
    </row>
    <row r="7713" spans="3:9" x14ac:dyDescent="0.25">
      <c r="C7713" t="str">
        <f>IF(ISBLANK(Ventas[[#This Row],[Código]]),"",VLOOKUP(Ventas[[#This Row],[Código]],Productos[],2,FALSE))</f>
        <v/>
      </c>
      <c r="D7713" t="str">
        <f>IF(ISBLANK(Ventas[[#This Row],[Código]]),"",VLOOKUP(Ventas[[#This Row],[Código]],Productos[],3,FALSE))</f>
        <v/>
      </c>
      <c r="E7713" s="22"/>
      <c r="F7713" s="1" t="str">
        <f>IF(ISBLANK(Ventas[[#This Row],[Código]]),"",VLOOKUP(Ventas[[#This Row],[Código]],Productos[],4,FALSE))</f>
        <v/>
      </c>
      <c r="G7713" s="1" t="str">
        <f>IF(ISBLANK(Ventas[[#This Row],[Código]]),"",VLOOKUP(Ventas[[#This Row],[Código]],Productos[],5,FALSE))</f>
        <v/>
      </c>
      <c r="H7713" s="23" t="str">
        <f>IF(ISBLANK(Ventas[[#This Row],[Código]]),"",Ventas[[#This Row],[Precio Unitario]]*Ventas[[#This Row],[Cantidad]])</f>
        <v/>
      </c>
      <c r="I7713" s="1" t="str">
        <f>IF(ISBLANK(Ventas[[#This Row],[Código]]),"",SUM(Ventas[[#This Row],[Monto]],I7712))</f>
        <v/>
      </c>
    </row>
    <row r="7714" spans="3:9" x14ac:dyDescent="0.25">
      <c r="C7714" t="str">
        <f>IF(ISBLANK(Ventas[[#This Row],[Código]]),"",VLOOKUP(Ventas[[#This Row],[Código]],Productos[],2,FALSE))</f>
        <v/>
      </c>
      <c r="D7714" t="str">
        <f>IF(ISBLANK(Ventas[[#This Row],[Código]]),"",VLOOKUP(Ventas[[#This Row],[Código]],Productos[],3,FALSE))</f>
        <v/>
      </c>
      <c r="E7714" s="22"/>
      <c r="F7714" s="1" t="str">
        <f>IF(ISBLANK(Ventas[[#This Row],[Código]]),"",VLOOKUP(Ventas[[#This Row],[Código]],Productos[],4,FALSE))</f>
        <v/>
      </c>
      <c r="G7714" s="1" t="str">
        <f>IF(ISBLANK(Ventas[[#This Row],[Código]]),"",VLOOKUP(Ventas[[#This Row],[Código]],Productos[],5,FALSE))</f>
        <v/>
      </c>
      <c r="H7714" s="23" t="str">
        <f>IF(ISBLANK(Ventas[[#This Row],[Código]]),"",Ventas[[#This Row],[Precio Unitario]]*Ventas[[#This Row],[Cantidad]])</f>
        <v/>
      </c>
      <c r="I7714" s="1" t="str">
        <f>IF(ISBLANK(Ventas[[#This Row],[Código]]),"",SUM(Ventas[[#This Row],[Monto]],I7713))</f>
        <v/>
      </c>
    </row>
    <row r="7715" spans="3:9" x14ac:dyDescent="0.25">
      <c r="C7715" t="str">
        <f>IF(ISBLANK(Ventas[[#This Row],[Código]]),"",VLOOKUP(Ventas[[#This Row],[Código]],Productos[],2,FALSE))</f>
        <v/>
      </c>
      <c r="D7715" t="str">
        <f>IF(ISBLANK(Ventas[[#This Row],[Código]]),"",VLOOKUP(Ventas[[#This Row],[Código]],Productos[],3,FALSE))</f>
        <v/>
      </c>
      <c r="E7715" s="22"/>
      <c r="F7715" s="1" t="str">
        <f>IF(ISBLANK(Ventas[[#This Row],[Código]]),"",VLOOKUP(Ventas[[#This Row],[Código]],Productos[],4,FALSE))</f>
        <v/>
      </c>
      <c r="G7715" s="1" t="str">
        <f>IF(ISBLANK(Ventas[[#This Row],[Código]]),"",VLOOKUP(Ventas[[#This Row],[Código]],Productos[],5,FALSE))</f>
        <v/>
      </c>
      <c r="H7715" s="23" t="str">
        <f>IF(ISBLANK(Ventas[[#This Row],[Código]]),"",Ventas[[#This Row],[Precio Unitario]]*Ventas[[#This Row],[Cantidad]])</f>
        <v/>
      </c>
      <c r="I7715" s="1" t="str">
        <f>IF(ISBLANK(Ventas[[#This Row],[Código]]),"",SUM(Ventas[[#This Row],[Monto]],I7714))</f>
        <v/>
      </c>
    </row>
    <row r="7716" spans="3:9" x14ac:dyDescent="0.25">
      <c r="C7716" t="str">
        <f>IF(ISBLANK(Ventas[[#This Row],[Código]]),"",VLOOKUP(Ventas[[#This Row],[Código]],Productos[],2,FALSE))</f>
        <v/>
      </c>
      <c r="D7716" t="str">
        <f>IF(ISBLANK(Ventas[[#This Row],[Código]]),"",VLOOKUP(Ventas[[#This Row],[Código]],Productos[],3,FALSE))</f>
        <v/>
      </c>
      <c r="E7716" s="22"/>
      <c r="F7716" s="1" t="str">
        <f>IF(ISBLANK(Ventas[[#This Row],[Código]]),"",VLOOKUP(Ventas[[#This Row],[Código]],Productos[],4,FALSE))</f>
        <v/>
      </c>
      <c r="G7716" s="1" t="str">
        <f>IF(ISBLANK(Ventas[[#This Row],[Código]]),"",VLOOKUP(Ventas[[#This Row],[Código]],Productos[],5,FALSE))</f>
        <v/>
      </c>
      <c r="H7716" s="23" t="str">
        <f>IF(ISBLANK(Ventas[[#This Row],[Código]]),"",Ventas[[#This Row],[Precio Unitario]]*Ventas[[#This Row],[Cantidad]])</f>
        <v/>
      </c>
      <c r="I7716" s="1" t="str">
        <f>IF(ISBLANK(Ventas[[#This Row],[Código]]),"",SUM(Ventas[[#This Row],[Monto]],I7715))</f>
        <v/>
      </c>
    </row>
    <row r="7717" spans="3:9" x14ac:dyDescent="0.25">
      <c r="C7717" t="str">
        <f>IF(ISBLANK(Ventas[[#This Row],[Código]]),"",VLOOKUP(Ventas[[#This Row],[Código]],Productos[],2,FALSE))</f>
        <v/>
      </c>
      <c r="D7717" t="str">
        <f>IF(ISBLANK(Ventas[[#This Row],[Código]]),"",VLOOKUP(Ventas[[#This Row],[Código]],Productos[],3,FALSE))</f>
        <v/>
      </c>
      <c r="E7717" s="22"/>
      <c r="F7717" s="1" t="str">
        <f>IF(ISBLANK(Ventas[[#This Row],[Código]]),"",VLOOKUP(Ventas[[#This Row],[Código]],Productos[],4,FALSE))</f>
        <v/>
      </c>
      <c r="G7717" s="1" t="str">
        <f>IF(ISBLANK(Ventas[[#This Row],[Código]]),"",VLOOKUP(Ventas[[#This Row],[Código]],Productos[],5,FALSE))</f>
        <v/>
      </c>
      <c r="H7717" s="23" t="str">
        <f>IF(ISBLANK(Ventas[[#This Row],[Código]]),"",Ventas[[#This Row],[Precio Unitario]]*Ventas[[#This Row],[Cantidad]])</f>
        <v/>
      </c>
      <c r="I7717" s="1" t="str">
        <f>IF(ISBLANK(Ventas[[#This Row],[Código]]),"",SUM(Ventas[[#This Row],[Monto]],I7716))</f>
        <v/>
      </c>
    </row>
    <row r="7718" spans="3:9" x14ac:dyDescent="0.25">
      <c r="C7718" t="str">
        <f>IF(ISBLANK(Ventas[[#This Row],[Código]]),"",VLOOKUP(Ventas[[#This Row],[Código]],Productos[],2,FALSE))</f>
        <v/>
      </c>
      <c r="D7718" t="str">
        <f>IF(ISBLANK(Ventas[[#This Row],[Código]]),"",VLOOKUP(Ventas[[#This Row],[Código]],Productos[],3,FALSE))</f>
        <v/>
      </c>
      <c r="E7718" s="22"/>
      <c r="F7718" s="1" t="str">
        <f>IF(ISBLANK(Ventas[[#This Row],[Código]]),"",VLOOKUP(Ventas[[#This Row],[Código]],Productos[],4,FALSE))</f>
        <v/>
      </c>
      <c r="G7718" s="1" t="str">
        <f>IF(ISBLANK(Ventas[[#This Row],[Código]]),"",VLOOKUP(Ventas[[#This Row],[Código]],Productos[],5,FALSE))</f>
        <v/>
      </c>
      <c r="H7718" s="23" t="str">
        <f>IF(ISBLANK(Ventas[[#This Row],[Código]]),"",Ventas[[#This Row],[Precio Unitario]]*Ventas[[#This Row],[Cantidad]])</f>
        <v/>
      </c>
      <c r="I7718" s="1" t="str">
        <f>IF(ISBLANK(Ventas[[#This Row],[Código]]),"",SUM(Ventas[[#This Row],[Monto]],I7717))</f>
        <v/>
      </c>
    </row>
    <row r="7719" spans="3:9" x14ac:dyDescent="0.25">
      <c r="C7719" t="str">
        <f>IF(ISBLANK(Ventas[[#This Row],[Código]]),"",VLOOKUP(Ventas[[#This Row],[Código]],Productos[],2,FALSE))</f>
        <v/>
      </c>
      <c r="D7719" t="str">
        <f>IF(ISBLANK(Ventas[[#This Row],[Código]]),"",VLOOKUP(Ventas[[#This Row],[Código]],Productos[],3,FALSE))</f>
        <v/>
      </c>
      <c r="E7719" s="22"/>
      <c r="F7719" s="1" t="str">
        <f>IF(ISBLANK(Ventas[[#This Row],[Código]]),"",VLOOKUP(Ventas[[#This Row],[Código]],Productos[],4,FALSE))</f>
        <v/>
      </c>
      <c r="G7719" s="1" t="str">
        <f>IF(ISBLANK(Ventas[[#This Row],[Código]]),"",VLOOKUP(Ventas[[#This Row],[Código]],Productos[],5,FALSE))</f>
        <v/>
      </c>
      <c r="H7719" s="23" t="str">
        <f>IF(ISBLANK(Ventas[[#This Row],[Código]]),"",Ventas[[#This Row],[Precio Unitario]]*Ventas[[#This Row],[Cantidad]])</f>
        <v/>
      </c>
      <c r="I7719" s="1" t="str">
        <f>IF(ISBLANK(Ventas[[#This Row],[Código]]),"",SUM(Ventas[[#This Row],[Monto]],I7718))</f>
        <v/>
      </c>
    </row>
    <row r="7720" spans="3:9" x14ac:dyDescent="0.25">
      <c r="C7720" t="str">
        <f>IF(ISBLANK(Ventas[[#This Row],[Código]]),"",VLOOKUP(Ventas[[#This Row],[Código]],Productos[],2,FALSE))</f>
        <v/>
      </c>
      <c r="D7720" t="str">
        <f>IF(ISBLANK(Ventas[[#This Row],[Código]]),"",VLOOKUP(Ventas[[#This Row],[Código]],Productos[],3,FALSE))</f>
        <v/>
      </c>
      <c r="E7720" s="22"/>
      <c r="F7720" s="1" t="str">
        <f>IF(ISBLANK(Ventas[[#This Row],[Código]]),"",VLOOKUP(Ventas[[#This Row],[Código]],Productos[],4,FALSE))</f>
        <v/>
      </c>
      <c r="G7720" s="1" t="str">
        <f>IF(ISBLANK(Ventas[[#This Row],[Código]]),"",VLOOKUP(Ventas[[#This Row],[Código]],Productos[],5,FALSE))</f>
        <v/>
      </c>
      <c r="H7720" s="23" t="str">
        <f>IF(ISBLANK(Ventas[[#This Row],[Código]]),"",Ventas[[#This Row],[Precio Unitario]]*Ventas[[#This Row],[Cantidad]])</f>
        <v/>
      </c>
      <c r="I7720" s="1" t="str">
        <f>IF(ISBLANK(Ventas[[#This Row],[Código]]),"",SUM(Ventas[[#This Row],[Monto]],I7719))</f>
        <v/>
      </c>
    </row>
    <row r="7721" spans="3:9" x14ac:dyDescent="0.25">
      <c r="C7721" t="str">
        <f>IF(ISBLANK(Ventas[[#This Row],[Código]]),"",VLOOKUP(Ventas[[#This Row],[Código]],Productos[],2,FALSE))</f>
        <v/>
      </c>
      <c r="D7721" t="str">
        <f>IF(ISBLANK(Ventas[[#This Row],[Código]]),"",VLOOKUP(Ventas[[#This Row],[Código]],Productos[],3,FALSE))</f>
        <v/>
      </c>
      <c r="E7721" s="22"/>
      <c r="F7721" s="1" t="str">
        <f>IF(ISBLANK(Ventas[[#This Row],[Código]]),"",VLOOKUP(Ventas[[#This Row],[Código]],Productos[],4,FALSE))</f>
        <v/>
      </c>
      <c r="G7721" s="1" t="str">
        <f>IF(ISBLANK(Ventas[[#This Row],[Código]]),"",VLOOKUP(Ventas[[#This Row],[Código]],Productos[],5,FALSE))</f>
        <v/>
      </c>
      <c r="H7721" s="23" t="str">
        <f>IF(ISBLANK(Ventas[[#This Row],[Código]]),"",Ventas[[#This Row],[Precio Unitario]]*Ventas[[#This Row],[Cantidad]])</f>
        <v/>
      </c>
      <c r="I7721" s="1" t="str">
        <f>IF(ISBLANK(Ventas[[#This Row],[Código]]),"",SUM(Ventas[[#This Row],[Monto]],I7720))</f>
        <v/>
      </c>
    </row>
    <row r="7722" spans="3:9" x14ac:dyDescent="0.25">
      <c r="C7722" t="str">
        <f>IF(ISBLANK(Ventas[[#This Row],[Código]]),"",VLOOKUP(Ventas[[#This Row],[Código]],Productos[],2,FALSE))</f>
        <v/>
      </c>
      <c r="D7722" t="str">
        <f>IF(ISBLANK(Ventas[[#This Row],[Código]]),"",VLOOKUP(Ventas[[#This Row],[Código]],Productos[],3,FALSE))</f>
        <v/>
      </c>
      <c r="E7722" s="22"/>
      <c r="F7722" s="1" t="str">
        <f>IF(ISBLANK(Ventas[[#This Row],[Código]]),"",VLOOKUP(Ventas[[#This Row],[Código]],Productos[],4,FALSE))</f>
        <v/>
      </c>
      <c r="G7722" s="1" t="str">
        <f>IF(ISBLANK(Ventas[[#This Row],[Código]]),"",VLOOKUP(Ventas[[#This Row],[Código]],Productos[],5,FALSE))</f>
        <v/>
      </c>
      <c r="H7722" s="23" t="str">
        <f>IF(ISBLANK(Ventas[[#This Row],[Código]]),"",Ventas[[#This Row],[Precio Unitario]]*Ventas[[#This Row],[Cantidad]])</f>
        <v/>
      </c>
      <c r="I7722" s="1" t="str">
        <f>IF(ISBLANK(Ventas[[#This Row],[Código]]),"",SUM(Ventas[[#This Row],[Monto]],I7721))</f>
        <v/>
      </c>
    </row>
    <row r="7723" spans="3:9" x14ac:dyDescent="0.25">
      <c r="C7723" t="str">
        <f>IF(ISBLANK(Ventas[[#This Row],[Código]]),"",VLOOKUP(Ventas[[#This Row],[Código]],Productos[],2,FALSE))</f>
        <v/>
      </c>
      <c r="D7723" t="str">
        <f>IF(ISBLANK(Ventas[[#This Row],[Código]]),"",VLOOKUP(Ventas[[#This Row],[Código]],Productos[],3,FALSE))</f>
        <v/>
      </c>
      <c r="E7723" s="22"/>
      <c r="F7723" s="1" t="str">
        <f>IF(ISBLANK(Ventas[[#This Row],[Código]]),"",VLOOKUP(Ventas[[#This Row],[Código]],Productos[],4,FALSE))</f>
        <v/>
      </c>
      <c r="G7723" s="1" t="str">
        <f>IF(ISBLANK(Ventas[[#This Row],[Código]]),"",VLOOKUP(Ventas[[#This Row],[Código]],Productos[],5,FALSE))</f>
        <v/>
      </c>
      <c r="H7723" s="23" t="str">
        <f>IF(ISBLANK(Ventas[[#This Row],[Código]]),"",Ventas[[#This Row],[Precio Unitario]]*Ventas[[#This Row],[Cantidad]])</f>
        <v/>
      </c>
      <c r="I7723" s="1" t="str">
        <f>IF(ISBLANK(Ventas[[#This Row],[Código]]),"",SUM(Ventas[[#This Row],[Monto]],I7722))</f>
        <v/>
      </c>
    </row>
    <row r="7724" spans="3:9" x14ac:dyDescent="0.25">
      <c r="C7724" t="str">
        <f>IF(ISBLANK(Ventas[[#This Row],[Código]]),"",VLOOKUP(Ventas[[#This Row],[Código]],Productos[],2,FALSE))</f>
        <v/>
      </c>
      <c r="D7724" t="str">
        <f>IF(ISBLANK(Ventas[[#This Row],[Código]]),"",VLOOKUP(Ventas[[#This Row],[Código]],Productos[],3,FALSE))</f>
        <v/>
      </c>
      <c r="E7724" s="22"/>
      <c r="F7724" s="1" t="str">
        <f>IF(ISBLANK(Ventas[[#This Row],[Código]]),"",VLOOKUP(Ventas[[#This Row],[Código]],Productos[],4,FALSE))</f>
        <v/>
      </c>
      <c r="G7724" s="1" t="str">
        <f>IF(ISBLANK(Ventas[[#This Row],[Código]]),"",VLOOKUP(Ventas[[#This Row],[Código]],Productos[],5,FALSE))</f>
        <v/>
      </c>
      <c r="H7724" s="23" t="str">
        <f>IF(ISBLANK(Ventas[[#This Row],[Código]]),"",Ventas[[#This Row],[Precio Unitario]]*Ventas[[#This Row],[Cantidad]])</f>
        <v/>
      </c>
      <c r="I7724" s="1" t="str">
        <f>IF(ISBLANK(Ventas[[#This Row],[Código]]),"",SUM(Ventas[[#This Row],[Monto]],I7723))</f>
        <v/>
      </c>
    </row>
    <row r="7725" spans="3:9" x14ac:dyDescent="0.25">
      <c r="C7725" t="str">
        <f>IF(ISBLANK(Ventas[[#This Row],[Código]]),"",VLOOKUP(Ventas[[#This Row],[Código]],Productos[],2,FALSE))</f>
        <v/>
      </c>
      <c r="D7725" t="str">
        <f>IF(ISBLANK(Ventas[[#This Row],[Código]]),"",VLOOKUP(Ventas[[#This Row],[Código]],Productos[],3,FALSE))</f>
        <v/>
      </c>
      <c r="E7725" s="22"/>
      <c r="F7725" s="1" t="str">
        <f>IF(ISBLANK(Ventas[[#This Row],[Código]]),"",VLOOKUP(Ventas[[#This Row],[Código]],Productos[],4,FALSE))</f>
        <v/>
      </c>
      <c r="G7725" s="1" t="str">
        <f>IF(ISBLANK(Ventas[[#This Row],[Código]]),"",VLOOKUP(Ventas[[#This Row],[Código]],Productos[],5,FALSE))</f>
        <v/>
      </c>
      <c r="H7725" s="23" t="str">
        <f>IF(ISBLANK(Ventas[[#This Row],[Código]]),"",Ventas[[#This Row],[Precio Unitario]]*Ventas[[#This Row],[Cantidad]])</f>
        <v/>
      </c>
      <c r="I7725" s="1" t="str">
        <f>IF(ISBLANK(Ventas[[#This Row],[Código]]),"",SUM(Ventas[[#This Row],[Monto]],I7724))</f>
        <v/>
      </c>
    </row>
    <row r="7726" spans="3:9" x14ac:dyDescent="0.25">
      <c r="C7726" t="str">
        <f>IF(ISBLANK(Ventas[[#This Row],[Código]]),"",VLOOKUP(Ventas[[#This Row],[Código]],Productos[],2,FALSE))</f>
        <v/>
      </c>
      <c r="D7726" t="str">
        <f>IF(ISBLANK(Ventas[[#This Row],[Código]]),"",VLOOKUP(Ventas[[#This Row],[Código]],Productos[],3,FALSE))</f>
        <v/>
      </c>
      <c r="E7726" s="22"/>
      <c r="F7726" s="1" t="str">
        <f>IF(ISBLANK(Ventas[[#This Row],[Código]]),"",VLOOKUP(Ventas[[#This Row],[Código]],Productos[],4,FALSE))</f>
        <v/>
      </c>
      <c r="G7726" s="1" t="str">
        <f>IF(ISBLANK(Ventas[[#This Row],[Código]]),"",VLOOKUP(Ventas[[#This Row],[Código]],Productos[],5,FALSE))</f>
        <v/>
      </c>
      <c r="H7726" s="23" t="str">
        <f>IF(ISBLANK(Ventas[[#This Row],[Código]]),"",Ventas[[#This Row],[Precio Unitario]]*Ventas[[#This Row],[Cantidad]])</f>
        <v/>
      </c>
      <c r="I7726" s="1" t="str">
        <f>IF(ISBLANK(Ventas[[#This Row],[Código]]),"",SUM(Ventas[[#This Row],[Monto]],I7725))</f>
        <v/>
      </c>
    </row>
    <row r="7727" spans="3:9" x14ac:dyDescent="0.25">
      <c r="C7727" t="str">
        <f>IF(ISBLANK(Ventas[[#This Row],[Código]]),"",VLOOKUP(Ventas[[#This Row],[Código]],Productos[],2,FALSE))</f>
        <v/>
      </c>
      <c r="D7727" t="str">
        <f>IF(ISBLANK(Ventas[[#This Row],[Código]]),"",VLOOKUP(Ventas[[#This Row],[Código]],Productos[],3,FALSE))</f>
        <v/>
      </c>
      <c r="E7727" s="22"/>
      <c r="F7727" s="1" t="str">
        <f>IF(ISBLANK(Ventas[[#This Row],[Código]]),"",VLOOKUP(Ventas[[#This Row],[Código]],Productos[],4,FALSE))</f>
        <v/>
      </c>
      <c r="G7727" s="1" t="str">
        <f>IF(ISBLANK(Ventas[[#This Row],[Código]]),"",VLOOKUP(Ventas[[#This Row],[Código]],Productos[],5,FALSE))</f>
        <v/>
      </c>
      <c r="H7727" s="23" t="str">
        <f>IF(ISBLANK(Ventas[[#This Row],[Código]]),"",Ventas[[#This Row],[Precio Unitario]]*Ventas[[#This Row],[Cantidad]])</f>
        <v/>
      </c>
      <c r="I7727" s="1" t="str">
        <f>IF(ISBLANK(Ventas[[#This Row],[Código]]),"",SUM(Ventas[[#This Row],[Monto]],I7726))</f>
        <v/>
      </c>
    </row>
    <row r="7728" spans="3:9" x14ac:dyDescent="0.25">
      <c r="C7728" t="str">
        <f>IF(ISBLANK(Ventas[[#This Row],[Código]]),"",VLOOKUP(Ventas[[#This Row],[Código]],Productos[],2,FALSE))</f>
        <v/>
      </c>
      <c r="D7728" t="str">
        <f>IF(ISBLANK(Ventas[[#This Row],[Código]]),"",VLOOKUP(Ventas[[#This Row],[Código]],Productos[],3,FALSE))</f>
        <v/>
      </c>
      <c r="E7728" s="22"/>
      <c r="F7728" s="1" t="str">
        <f>IF(ISBLANK(Ventas[[#This Row],[Código]]),"",VLOOKUP(Ventas[[#This Row],[Código]],Productos[],4,FALSE))</f>
        <v/>
      </c>
      <c r="G7728" s="1" t="str">
        <f>IF(ISBLANK(Ventas[[#This Row],[Código]]),"",VLOOKUP(Ventas[[#This Row],[Código]],Productos[],5,FALSE))</f>
        <v/>
      </c>
      <c r="H7728" s="23" t="str">
        <f>IF(ISBLANK(Ventas[[#This Row],[Código]]),"",Ventas[[#This Row],[Precio Unitario]]*Ventas[[#This Row],[Cantidad]])</f>
        <v/>
      </c>
      <c r="I7728" s="1" t="str">
        <f>IF(ISBLANK(Ventas[[#This Row],[Código]]),"",SUM(Ventas[[#This Row],[Monto]],I7727))</f>
        <v/>
      </c>
    </row>
    <row r="7729" spans="3:9" x14ac:dyDescent="0.25">
      <c r="C7729" t="str">
        <f>IF(ISBLANK(Ventas[[#This Row],[Código]]),"",VLOOKUP(Ventas[[#This Row],[Código]],Productos[],2,FALSE))</f>
        <v/>
      </c>
      <c r="D7729" t="str">
        <f>IF(ISBLANK(Ventas[[#This Row],[Código]]),"",VLOOKUP(Ventas[[#This Row],[Código]],Productos[],3,FALSE))</f>
        <v/>
      </c>
      <c r="E7729" s="22"/>
      <c r="F7729" s="1" t="str">
        <f>IF(ISBLANK(Ventas[[#This Row],[Código]]),"",VLOOKUP(Ventas[[#This Row],[Código]],Productos[],4,FALSE))</f>
        <v/>
      </c>
      <c r="G7729" s="1" t="str">
        <f>IF(ISBLANK(Ventas[[#This Row],[Código]]),"",VLOOKUP(Ventas[[#This Row],[Código]],Productos[],5,FALSE))</f>
        <v/>
      </c>
      <c r="H7729" s="23" t="str">
        <f>IF(ISBLANK(Ventas[[#This Row],[Código]]),"",Ventas[[#This Row],[Precio Unitario]]*Ventas[[#This Row],[Cantidad]])</f>
        <v/>
      </c>
      <c r="I7729" s="1" t="str">
        <f>IF(ISBLANK(Ventas[[#This Row],[Código]]),"",SUM(Ventas[[#This Row],[Monto]],I7728))</f>
        <v/>
      </c>
    </row>
    <row r="7730" spans="3:9" x14ac:dyDescent="0.25">
      <c r="C7730" t="str">
        <f>IF(ISBLANK(Ventas[[#This Row],[Código]]),"",VLOOKUP(Ventas[[#This Row],[Código]],Productos[],2,FALSE))</f>
        <v/>
      </c>
      <c r="D7730" t="str">
        <f>IF(ISBLANK(Ventas[[#This Row],[Código]]),"",VLOOKUP(Ventas[[#This Row],[Código]],Productos[],3,FALSE))</f>
        <v/>
      </c>
      <c r="E7730" s="22"/>
      <c r="F7730" s="1" t="str">
        <f>IF(ISBLANK(Ventas[[#This Row],[Código]]),"",VLOOKUP(Ventas[[#This Row],[Código]],Productos[],4,FALSE))</f>
        <v/>
      </c>
      <c r="G7730" s="1" t="str">
        <f>IF(ISBLANK(Ventas[[#This Row],[Código]]),"",VLOOKUP(Ventas[[#This Row],[Código]],Productos[],5,FALSE))</f>
        <v/>
      </c>
      <c r="H7730" s="23" t="str">
        <f>IF(ISBLANK(Ventas[[#This Row],[Código]]),"",Ventas[[#This Row],[Precio Unitario]]*Ventas[[#This Row],[Cantidad]])</f>
        <v/>
      </c>
      <c r="I7730" s="1" t="str">
        <f>IF(ISBLANK(Ventas[[#This Row],[Código]]),"",SUM(Ventas[[#This Row],[Monto]],I7729))</f>
        <v/>
      </c>
    </row>
    <row r="7731" spans="3:9" x14ac:dyDescent="0.25">
      <c r="C7731" t="str">
        <f>IF(ISBLANK(Ventas[[#This Row],[Código]]),"",VLOOKUP(Ventas[[#This Row],[Código]],Productos[],2,FALSE))</f>
        <v/>
      </c>
      <c r="D7731" t="str">
        <f>IF(ISBLANK(Ventas[[#This Row],[Código]]),"",VLOOKUP(Ventas[[#This Row],[Código]],Productos[],3,FALSE))</f>
        <v/>
      </c>
      <c r="E7731" s="22"/>
      <c r="F7731" s="1" t="str">
        <f>IF(ISBLANK(Ventas[[#This Row],[Código]]),"",VLOOKUP(Ventas[[#This Row],[Código]],Productos[],4,FALSE))</f>
        <v/>
      </c>
      <c r="G7731" s="1" t="str">
        <f>IF(ISBLANK(Ventas[[#This Row],[Código]]),"",VLOOKUP(Ventas[[#This Row],[Código]],Productos[],5,FALSE))</f>
        <v/>
      </c>
      <c r="H7731" s="23" t="str">
        <f>IF(ISBLANK(Ventas[[#This Row],[Código]]),"",Ventas[[#This Row],[Precio Unitario]]*Ventas[[#This Row],[Cantidad]])</f>
        <v/>
      </c>
      <c r="I7731" s="1" t="str">
        <f>IF(ISBLANK(Ventas[[#This Row],[Código]]),"",SUM(Ventas[[#This Row],[Monto]],I7730))</f>
        <v/>
      </c>
    </row>
    <row r="7732" spans="3:9" x14ac:dyDescent="0.25">
      <c r="C7732" t="str">
        <f>IF(ISBLANK(Ventas[[#This Row],[Código]]),"",VLOOKUP(Ventas[[#This Row],[Código]],Productos[],2,FALSE))</f>
        <v/>
      </c>
      <c r="D7732" t="str">
        <f>IF(ISBLANK(Ventas[[#This Row],[Código]]),"",VLOOKUP(Ventas[[#This Row],[Código]],Productos[],3,FALSE))</f>
        <v/>
      </c>
      <c r="E7732" s="22"/>
      <c r="F7732" s="1" t="str">
        <f>IF(ISBLANK(Ventas[[#This Row],[Código]]),"",VLOOKUP(Ventas[[#This Row],[Código]],Productos[],4,FALSE))</f>
        <v/>
      </c>
      <c r="G7732" s="1" t="str">
        <f>IF(ISBLANK(Ventas[[#This Row],[Código]]),"",VLOOKUP(Ventas[[#This Row],[Código]],Productos[],5,FALSE))</f>
        <v/>
      </c>
      <c r="H7732" s="23" t="str">
        <f>IF(ISBLANK(Ventas[[#This Row],[Código]]),"",Ventas[[#This Row],[Precio Unitario]]*Ventas[[#This Row],[Cantidad]])</f>
        <v/>
      </c>
      <c r="I7732" s="1" t="str">
        <f>IF(ISBLANK(Ventas[[#This Row],[Código]]),"",SUM(Ventas[[#This Row],[Monto]],I7731))</f>
        <v/>
      </c>
    </row>
    <row r="7733" spans="3:9" x14ac:dyDescent="0.25">
      <c r="C7733" t="str">
        <f>IF(ISBLANK(Ventas[[#This Row],[Código]]),"",VLOOKUP(Ventas[[#This Row],[Código]],Productos[],2,FALSE))</f>
        <v/>
      </c>
      <c r="D7733" t="str">
        <f>IF(ISBLANK(Ventas[[#This Row],[Código]]),"",VLOOKUP(Ventas[[#This Row],[Código]],Productos[],3,FALSE))</f>
        <v/>
      </c>
      <c r="E7733" s="22"/>
      <c r="F7733" s="1" t="str">
        <f>IF(ISBLANK(Ventas[[#This Row],[Código]]),"",VLOOKUP(Ventas[[#This Row],[Código]],Productos[],4,FALSE))</f>
        <v/>
      </c>
      <c r="G7733" s="1" t="str">
        <f>IF(ISBLANK(Ventas[[#This Row],[Código]]),"",VLOOKUP(Ventas[[#This Row],[Código]],Productos[],5,FALSE))</f>
        <v/>
      </c>
      <c r="H7733" s="23" t="str">
        <f>IF(ISBLANK(Ventas[[#This Row],[Código]]),"",Ventas[[#This Row],[Precio Unitario]]*Ventas[[#This Row],[Cantidad]])</f>
        <v/>
      </c>
      <c r="I7733" s="1" t="str">
        <f>IF(ISBLANK(Ventas[[#This Row],[Código]]),"",SUM(Ventas[[#This Row],[Monto]],I7732))</f>
        <v/>
      </c>
    </row>
    <row r="7734" spans="3:9" x14ac:dyDescent="0.25">
      <c r="C7734" t="str">
        <f>IF(ISBLANK(Ventas[[#This Row],[Código]]),"",VLOOKUP(Ventas[[#This Row],[Código]],Productos[],2,FALSE))</f>
        <v/>
      </c>
      <c r="D7734" t="str">
        <f>IF(ISBLANK(Ventas[[#This Row],[Código]]),"",VLOOKUP(Ventas[[#This Row],[Código]],Productos[],3,FALSE))</f>
        <v/>
      </c>
      <c r="E7734" s="22"/>
      <c r="F7734" s="1" t="str">
        <f>IF(ISBLANK(Ventas[[#This Row],[Código]]),"",VLOOKUP(Ventas[[#This Row],[Código]],Productos[],4,FALSE))</f>
        <v/>
      </c>
      <c r="G7734" s="1" t="str">
        <f>IF(ISBLANK(Ventas[[#This Row],[Código]]),"",VLOOKUP(Ventas[[#This Row],[Código]],Productos[],5,FALSE))</f>
        <v/>
      </c>
      <c r="H7734" s="23" t="str">
        <f>IF(ISBLANK(Ventas[[#This Row],[Código]]),"",Ventas[[#This Row],[Precio Unitario]]*Ventas[[#This Row],[Cantidad]])</f>
        <v/>
      </c>
      <c r="I7734" s="1" t="str">
        <f>IF(ISBLANK(Ventas[[#This Row],[Código]]),"",SUM(Ventas[[#This Row],[Monto]],I7733))</f>
        <v/>
      </c>
    </row>
    <row r="7735" spans="3:9" x14ac:dyDescent="0.25">
      <c r="C7735" t="str">
        <f>IF(ISBLANK(Ventas[[#This Row],[Código]]),"",VLOOKUP(Ventas[[#This Row],[Código]],Productos[],2,FALSE))</f>
        <v/>
      </c>
      <c r="D7735" t="str">
        <f>IF(ISBLANK(Ventas[[#This Row],[Código]]),"",VLOOKUP(Ventas[[#This Row],[Código]],Productos[],3,FALSE))</f>
        <v/>
      </c>
      <c r="E7735" s="22"/>
      <c r="F7735" s="1" t="str">
        <f>IF(ISBLANK(Ventas[[#This Row],[Código]]),"",VLOOKUP(Ventas[[#This Row],[Código]],Productos[],4,FALSE))</f>
        <v/>
      </c>
      <c r="G7735" s="1" t="str">
        <f>IF(ISBLANK(Ventas[[#This Row],[Código]]),"",VLOOKUP(Ventas[[#This Row],[Código]],Productos[],5,FALSE))</f>
        <v/>
      </c>
      <c r="H7735" s="23" t="str">
        <f>IF(ISBLANK(Ventas[[#This Row],[Código]]),"",Ventas[[#This Row],[Precio Unitario]]*Ventas[[#This Row],[Cantidad]])</f>
        <v/>
      </c>
      <c r="I7735" s="1" t="str">
        <f>IF(ISBLANK(Ventas[[#This Row],[Código]]),"",SUM(Ventas[[#This Row],[Monto]],I7734))</f>
        <v/>
      </c>
    </row>
    <row r="7736" spans="3:9" x14ac:dyDescent="0.25">
      <c r="C7736" t="str">
        <f>IF(ISBLANK(Ventas[[#This Row],[Código]]),"",VLOOKUP(Ventas[[#This Row],[Código]],Productos[],2,FALSE))</f>
        <v/>
      </c>
      <c r="D7736" t="str">
        <f>IF(ISBLANK(Ventas[[#This Row],[Código]]),"",VLOOKUP(Ventas[[#This Row],[Código]],Productos[],3,FALSE))</f>
        <v/>
      </c>
      <c r="E7736" s="22"/>
      <c r="F7736" s="1" t="str">
        <f>IF(ISBLANK(Ventas[[#This Row],[Código]]),"",VLOOKUP(Ventas[[#This Row],[Código]],Productos[],4,FALSE))</f>
        <v/>
      </c>
      <c r="G7736" s="1" t="str">
        <f>IF(ISBLANK(Ventas[[#This Row],[Código]]),"",VLOOKUP(Ventas[[#This Row],[Código]],Productos[],5,FALSE))</f>
        <v/>
      </c>
      <c r="H7736" s="23" t="str">
        <f>IF(ISBLANK(Ventas[[#This Row],[Código]]),"",Ventas[[#This Row],[Precio Unitario]]*Ventas[[#This Row],[Cantidad]])</f>
        <v/>
      </c>
      <c r="I7736" s="1" t="str">
        <f>IF(ISBLANK(Ventas[[#This Row],[Código]]),"",SUM(Ventas[[#This Row],[Monto]],I7735))</f>
        <v/>
      </c>
    </row>
    <row r="7737" spans="3:9" x14ac:dyDescent="0.25">
      <c r="C7737" t="str">
        <f>IF(ISBLANK(Ventas[[#This Row],[Código]]),"",VLOOKUP(Ventas[[#This Row],[Código]],Productos[],2,FALSE))</f>
        <v/>
      </c>
      <c r="D7737" t="str">
        <f>IF(ISBLANK(Ventas[[#This Row],[Código]]),"",VLOOKUP(Ventas[[#This Row],[Código]],Productos[],3,FALSE))</f>
        <v/>
      </c>
      <c r="E7737" s="22"/>
      <c r="F7737" s="1" t="str">
        <f>IF(ISBLANK(Ventas[[#This Row],[Código]]),"",VLOOKUP(Ventas[[#This Row],[Código]],Productos[],4,FALSE))</f>
        <v/>
      </c>
      <c r="G7737" s="1" t="str">
        <f>IF(ISBLANK(Ventas[[#This Row],[Código]]),"",VLOOKUP(Ventas[[#This Row],[Código]],Productos[],5,FALSE))</f>
        <v/>
      </c>
      <c r="H7737" s="23" t="str">
        <f>IF(ISBLANK(Ventas[[#This Row],[Código]]),"",Ventas[[#This Row],[Precio Unitario]]*Ventas[[#This Row],[Cantidad]])</f>
        <v/>
      </c>
      <c r="I7737" s="1" t="str">
        <f>IF(ISBLANK(Ventas[[#This Row],[Código]]),"",SUM(Ventas[[#This Row],[Monto]],I7736))</f>
        <v/>
      </c>
    </row>
    <row r="7738" spans="3:9" x14ac:dyDescent="0.25">
      <c r="C7738" t="str">
        <f>IF(ISBLANK(Ventas[[#This Row],[Código]]),"",VLOOKUP(Ventas[[#This Row],[Código]],Productos[],2,FALSE))</f>
        <v/>
      </c>
      <c r="D7738" t="str">
        <f>IF(ISBLANK(Ventas[[#This Row],[Código]]),"",VLOOKUP(Ventas[[#This Row],[Código]],Productos[],3,FALSE))</f>
        <v/>
      </c>
      <c r="E7738" s="22"/>
      <c r="F7738" s="1" t="str">
        <f>IF(ISBLANK(Ventas[[#This Row],[Código]]),"",VLOOKUP(Ventas[[#This Row],[Código]],Productos[],4,FALSE))</f>
        <v/>
      </c>
      <c r="G7738" s="1" t="str">
        <f>IF(ISBLANK(Ventas[[#This Row],[Código]]),"",VLOOKUP(Ventas[[#This Row],[Código]],Productos[],5,FALSE))</f>
        <v/>
      </c>
      <c r="H7738" s="23" t="str">
        <f>IF(ISBLANK(Ventas[[#This Row],[Código]]),"",Ventas[[#This Row],[Precio Unitario]]*Ventas[[#This Row],[Cantidad]])</f>
        <v/>
      </c>
      <c r="I7738" s="1" t="str">
        <f>IF(ISBLANK(Ventas[[#This Row],[Código]]),"",SUM(Ventas[[#This Row],[Monto]],I7737))</f>
        <v/>
      </c>
    </row>
    <row r="7739" spans="3:9" x14ac:dyDescent="0.25">
      <c r="C7739" t="str">
        <f>IF(ISBLANK(Ventas[[#This Row],[Código]]),"",VLOOKUP(Ventas[[#This Row],[Código]],Productos[],2,FALSE))</f>
        <v/>
      </c>
      <c r="D7739" t="str">
        <f>IF(ISBLANK(Ventas[[#This Row],[Código]]),"",VLOOKUP(Ventas[[#This Row],[Código]],Productos[],3,FALSE))</f>
        <v/>
      </c>
      <c r="E7739" s="22"/>
      <c r="F7739" s="1" t="str">
        <f>IF(ISBLANK(Ventas[[#This Row],[Código]]),"",VLOOKUP(Ventas[[#This Row],[Código]],Productos[],4,FALSE))</f>
        <v/>
      </c>
      <c r="G7739" s="1" t="str">
        <f>IF(ISBLANK(Ventas[[#This Row],[Código]]),"",VLOOKUP(Ventas[[#This Row],[Código]],Productos[],5,FALSE))</f>
        <v/>
      </c>
      <c r="H7739" s="23" t="str">
        <f>IF(ISBLANK(Ventas[[#This Row],[Código]]),"",Ventas[[#This Row],[Precio Unitario]]*Ventas[[#This Row],[Cantidad]])</f>
        <v/>
      </c>
      <c r="I7739" s="1" t="str">
        <f>IF(ISBLANK(Ventas[[#This Row],[Código]]),"",SUM(Ventas[[#This Row],[Monto]],I7738))</f>
        <v/>
      </c>
    </row>
    <row r="7740" spans="3:9" x14ac:dyDescent="0.25">
      <c r="C7740" t="str">
        <f>IF(ISBLANK(Ventas[[#This Row],[Código]]),"",VLOOKUP(Ventas[[#This Row],[Código]],Productos[],2,FALSE))</f>
        <v/>
      </c>
      <c r="D7740" t="str">
        <f>IF(ISBLANK(Ventas[[#This Row],[Código]]),"",VLOOKUP(Ventas[[#This Row],[Código]],Productos[],3,FALSE))</f>
        <v/>
      </c>
      <c r="E7740" s="22"/>
      <c r="F7740" s="1" t="str">
        <f>IF(ISBLANK(Ventas[[#This Row],[Código]]),"",VLOOKUP(Ventas[[#This Row],[Código]],Productos[],4,FALSE))</f>
        <v/>
      </c>
      <c r="G7740" s="1" t="str">
        <f>IF(ISBLANK(Ventas[[#This Row],[Código]]),"",VLOOKUP(Ventas[[#This Row],[Código]],Productos[],5,FALSE))</f>
        <v/>
      </c>
      <c r="H7740" s="23" t="str">
        <f>IF(ISBLANK(Ventas[[#This Row],[Código]]),"",Ventas[[#This Row],[Precio Unitario]]*Ventas[[#This Row],[Cantidad]])</f>
        <v/>
      </c>
      <c r="I7740" s="1" t="str">
        <f>IF(ISBLANK(Ventas[[#This Row],[Código]]),"",SUM(Ventas[[#This Row],[Monto]],I7739))</f>
        <v/>
      </c>
    </row>
    <row r="7741" spans="3:9" x14ac:dyDescent="0.25">
      <c r="C7741" t="str">
        <f>IF(ISBLANK(Ventas[[#This Row],[Código]]),"",VLOOKUP(Ventas[[#This Row],[Código]],Productos[],2,FALSE))</f>
        <v/>
      </c>
      <c r="D7741" t="str">
        <f>IF(ISBLANK(Ventas[[#This Row],[Código]]),"",VLOOKUP(Ventas[[#This Row],[Código]],Productos[],3,FALSE))</f>
        <v/>
      </c>
      <c r="E7741" s="22"/>
      <c r="F7741" s="1" t="str">
        <f>IF(ISBLANK(Ventas[[#This Row],[Código]]),"",VLOOKUP(Ventas[[#This Row],[Código]],Productos[],4,FALSE))</f>
        <v/>
      </c>
      <c r="G7741" s="1" t="str">
        <f>IF(ISBLANK(Ventas[[#This Row],[Código]]),"",VLOOKUP(Ventas[[#This Row],[Código]],Productos[],5,FALSE))</f>
        <v/>
      </c>
      <c r="H7741" s="23" t="str">
        <f>IF(ISBLANK(Ventas[[#This Row],[Código]]),"",Ventas[[#This Row],[Precio Unitario]]*Ventas[[#This Row],[Cantidad]])</f>
        <v/>
      </c>
      <c r="I7741" s="1" t="str">
        <f>IF(ISBLANK(Ventas[[#This Row],[Código]]),"",SUM(Ventas[[#This Row],[Monto]],I7740))</f>
        <v/>
      </c>
    </row>
    <row r="7742" spans="3:9" x14ac:dyDescent="0.25">
      <c r="C7742" t="str">
        <f>IF(ISBLANK(Ventas[[#This Row],[Código]]),"",VLOOKUP(Ventas[[#This Row],[Código]],Productos[],2,FALSE))</f>
        <v/>
      </c>
      <c r="D7742" t="str">
        <f>IF(ISBLANK(Ventas[[#This Row],[Código]]),"",VLOOKUP(Ventas[[#This Row],[Código]],Productos[],3,FALSE))</f>
        <v/>
      </c>
      <c r="E7742" s="22"/>
      <c r="F7742" s="1" t="str">
        <f>IF(ISBLANK(Ventas[[#This Row],[Código]]),"",VLOOKUP(Ventas[[#This Row],[Código]],Productos[],4,FALSE))</f>
        <v/>
      </c>
      <c r="G7742" s="1" t="str">
        <f>IF(ISBLANK(Ventas[[#This Row],[Código]]),"",VLOOKUP(Ventas[[#This Row],[Código]],Productos[],5,FALSE))</f>
        <v/>
      </c>
      <c r="H7742" s="23" t="str">
        <f>IF(ISBLANK(Ventas[[#This Row],[Código]]),"",Ventas[[#This Row],[Precio Unitario]]*Ventas[[#This Row],[Cantidad]])</f>
        <v/>
      </c>
      <c r="I7742" s="1" t="str">
        <f>IF(ISBLANK(Ventas[[#This Row],[Código]]),"",SUM(Ventas[[#This Row],[Monto]],I7741))</f>
        <v/>
      </c>
    </row>
    <row r="7743" spans="3:9" x14ac:dyDescent="0.25">
      <c r="C7743" t="str">
        <f>IF(ISBLANK(Ventas[[#This Row],[Código]]),"",VLOOKUP(Ventas[[#This Row],[Código]],Productos[],2,FALSE))</f>
        <v/>
      </c>
      <c r="D7743" t="str">
        <f>IF(ISBLANK(Ventas[[#This Row],[Código]]),"",VLOOKUP(Ventas[[#This Row],[Código]],Productos[],3,FALSE))</f>
        <v/>
      </c>
      <c r="E7743" s="22"/>
      <c r="F7743" s="1" t="str">
        <f>IF(ISBLANK(Ventas[[#This Row],[Código]]),"",VLOOKUP(Ventas[[#This Row],[Código]],Productos[],4,FALSE))</f>
        <v/>
      </c>
      <c r="G7743" s="1" t="str">
        <f>IF(ISBLANK(Ventas[[#This Row],[Código]]),"",VLOOKUP(Ventas[[#This Row],[Código]],Productos[],5,FALSE))</f>
        <v/>
      </c>
      <c r="H7743" s="23" t="str">
        <f>IF(ISBLANK(Ventas[[#This Row],[Código]]),"",Ventas[[#This Row],[Precio Unitario]]*Ventas[[#This Row],[Cantidad]])</f>
        <v/>
      </c>
      <c r="I7743" s="1" t="str">
        <f>IF(ISBLANK(Ventas[[#This Row],[Código]]),"",SUM(Ventas[[#This Row],[Monto]],I7742))</f>
        <v/>
      </c>
    </row>
    <row r="7744" spans="3:9" x14ac:dyDescent="0.25">
      <c r="C7744" t="str">
        <f>IF(ISBLANK(Ventas[[#This Row],[Código]]),"",VLOOKUP(Ventas[[#This Row],[Código]],Productos[],2,FALSE))</f>
        <v/>
      </c>
      <c r="D7744" t="str">
        <f>IF(ISBLANK(Ventas[[#This Row],[Código]]),"",VLOOKUP(Ventas[[#This Row],[Código]],Productos[],3,FALSE))</f>
        <v/>
      </c>
      <c r="E7744" s="22"/>
      <c r="F7744" s="1" t="str">
        <f>IF(ISBLANK(Ventas[[#This Row],[Código]]),"",VLOOKUP(Ventas[[#This Row],[Código]],Productos[],4,FALSE))</f>
        <v/>
      </c>
      <c r="G7744" s="1" t="str">
        <f>IF(ISBLANK(Ventas[[#This Row],[Código]]),"",VLOOKUP(Ventas[[#This Row],[Código]],Productos[],5,FALSE))</f>
        <v/>
      </c>
      <c r="H7744" s="23" t="str">
        <f>IF(ISBLANK(Ventas[[#This Row],[Código]]),"",Ventas[[#This Row],[Precio Unitario]]*Ventas[[#This Row],[Cantidad]])</f>
        <v/>
      </c>
      <c r="I7744" s="1" t="str">
        <f>IF(ISBLANK(Ventas[[#This Row],[Código]]),"",SUM(Ventas[[#This Row],[Monto]],I7743))</f>
        <v/>
      </c>
    </row>
    <row r="7745" spans="3:9" x14ac:dyDescent="0.25">
      <c r="C7745" t="str">
        <f>IF(ISBLANK(Ventas[[#This Row],[Código]]),"",VLOOKUP(Ventas[[#This Row],[Código]],Productos[],2,FALSE))</f>
        <v/>
      </c>
      <c r="D7745" t="str">
        <f>IF(ISBLANK(Ventas[[#This Row],[Código]]),"",VLOOKUP(Ventas[[#This Row],[Código]],Productos[],3,FALSE))</f>
        <v/>
      </c>
      <c r="E7745" s="22"/>
      <c r="F7745" s="1" t="str">
        <f>IF(ISBLANK(Ventas[[#This Row],[Código]]),"",VLOOKUP(Ventas[[#This Row],[Código]],Productos[],4,FALSE))</f>
        <v/>
      </c>
      <c r="G7745" s="1" t="str">
        <f>IF(ISBLANK(Ventas[[#This Row],[Código]]),"",VLOOKUP(Ventas[[#This Row],[Código]],Productos[],5,FALSE))</f>
        <v/>
      </c>
      <c r="H7745" s="23" t="str">
        <f>IF(ISBLANK(Ventas[[#This Row],[Código]]),"",Ventas[[#This Row],[Precio Unitario]]*Ventas[[#This Row],[Cantidad]])</f>
        <v/>
      </c>
      <c r="I7745" s="1" t="str">
        <f>IF(ISBLANK(Ventas[[#This Row],[Código]]),"",SUM(Ventas[[#This Row],[Monto]],I7744))</f>
        <v/>
      </c>
    </row>
    <row r="7746" spans="3:9" x14ac:dyDescent="0.25">
      <c r="C7746" t="str">
        <f>IF(ISBLANK(Ventas[[#This Row],[Código]]),"",VLOOKUP(Ventas[[#This Row],[Código]],Productos[],2,FALSE))</f>
        <v/>
      </c>
      <c r="D7746" t="str">
        <f>IF(ISBLANK(Ventas[[#This Row],[Código]]),"",VLOOKUP(Ventas[[#This Row],[Código]],Productos[],3,FALSE))</f>
        <v/>
      </c>
      <c r="E7746" s="22"/>
      <c r="F7746" s="1" t="str">
        <f>IF(ISBLANK(Ventas[[#This Row],[Código]]),"",VLOOKUP(Ventas[[#This Row],[Código]],Productos[],4,FALSE))</f>
        <v/>
      </c>
      <c r="G7746" s="1" t="str">
        <f>IF(ISBLANK(Ventas[[#This Row],[Código]]),"",VLOOKUP(Ventas[[#This Row],[Código]],Productos[],5,FALSE))</f>
        <v/>
      </c>
      <c r="H7746" s="23" t="str">
        <f>IF(ISBLANK(Ventas[[#This Row],[Código]]),"",Ventas[[#This Row],[Precio Unitario]]*Ventas[[#This Row],[Cantidad]])</f>
        <v/>
      </c>
      <c r="I7746" s="1" t="str">
        <f>IF(ISBLANK(Ventas[[#This Row],[Código]]),"",SUM(Ventas[[#This Row],[Monto]],I7745))</f>
        <v/>
      </c>
    </row>
    <row r="7747" spans="3:9" x14ac:dyDescent="0.25">
      <c r="C7747" t="str">
        <f>IF(ISBLANK(Ventas[[#This Row],[Código]]),"",VLOOKUP(Ventas[[#This Row],[Código]],Productos[],2,FALSE))</f>
        <v/>
      </c>
      <c r="D7747" t="str">
        <f>IF(ISBLANK(Ventas[[#This Row],[Código]]),"",VLOOKUP(Ventas[[#This Row],[Código]],Productos[],3,FALSE))</f>
        <v/>
      </c>
      <c r="E7747" s="22"/>
      <c r="F7747" s="1" t="str">
        <f>IF(ISBLANK(Ventas[[#This Row],[Código]]),"",VLOOKUP(Ventas[[#This Row],[Código]],Productos[],4,FALSE))</f>
        <v/>
      </c>
      <c r="G7747" s="1" t="str">
        <f>IF(ISBLANK(Ventas[[#This Row],[Código]]),"",VLOOKUP(Ventas[[#This Row],[Código]],Productos[],5,FALSE))</f>
        <v/>
      </c>
      <c r="H7747" s="23" t="str">
        <f>IF(ISBLANK(Ventas[[#This Row],[Código]]),"",Ventas[[#This Row],[Precio Unitario]]*Ventas[[#This Row],[Cantidad]])</f>
        <v/>
      </c>
      <c r="I7747" s="1" t="str">
        <f>IF(ISBLANK(Ventas[[#This Row],[Código]]),"",SUM(Ventas[[#This Row],[Monto]],I7746))</f>
        <v/>
      </c>
    </row>
    <row r="7748" spans="3:9" x14ac:dyDescent="0.25">
      <c r="C7748" t="str">
        <f>IF(ISBLANK(Ventas[[#This Row],[Código]]),"",VLOOKUP(Ventas[[#This Row],[Código]],Productos[],2,FALSE))</f>
        <v/>
      </c>
      <c r="D7748" t="str">
        <f>IF(ISBLANK(Ventas[[#This Row],[Código]]),"",VLOOKUP(Ventas[[#This Row],[Código]],Productos[],3,FALSE))</f>
        <v/>
      </c>
      <c r="E7748" s="22"/>
      <c r="F7748" s="1" t="str">
        <f>IF(ISBLANK(Ventas[[#This Row],[Código]]),"",VLOOKUP(Ventas[[#This Row],[Código]],Productos[],4,FALSE))</f>
        <v/>
      </c>
      <c r="G7748" s="1" t="str">
        <f>IF(ISBLANK(Ventas[[#This Row],[Código]]),"",VLOOKUP(Ventas[[#This Row],[Código]],Productos[],5,FALSE))</f>
        <v/>
      </c>
      <c r="H7748" s="23" t="str">
        <f>IF(ISBLANK(Ventas[[#This Row],[Código]]),"",Ventas[[#This Row],[Precio Unitario]]*Ventas[[#This Row],[Cantidad]])</f>
        <v/>
      </c>
      <c r="I7748" s="1" t="str">
        <f>IF(ISBLANK(Ventas[[#This Row],[Código]]),"",SUM(Ventas[[#This Row],[Monto]],I7747))</f>
        <v/>
      </c>
    </row>
    <row r="7749" spans="3:9" x14ac:dyDescent="0.25">
      <c r="C7749" t="str">
        <f>IF(ISBLANK(Ventas[[#This Row],[Código]]),"",VLOOKUP(Ventas[[#This Row],[Código]],Productos[],2,FALSE))</f>
        <v/>
      </c>
      <c r="D7749" t="str">
        <f>IF(ISBLANK(Ventas[[#This Row],[Código]]),"",VLOOKUP(Ventas[[#This Row],[Código]],Productos[],3,FALSE))</f>
        <v/>
      </c>
      <c r="E7749" s="22"/>
      <c r="F7749" s="1" t="str">
        <f>IF(ISBLANK(Ventas[[#This Row],[Código]]),"",VLOOKUP(Ventas[[#This Row],[Código]],Productos[],4,FALSE))</f>
        <v/>
      </c>
      <c r="G7749" s="1" t="str">
        <f>IF(ISBLANK(Ventas[[#This Row],[Código]]),"",VLOOKUP(Ventas[[#This Row],[Código]],Productos[],5,FALSE))</f>
        <v/>
      </c>
      <c r="H7749" s="23" t="str">
        <f>IF(ISBLANK(Ventas[[#This Row],[Código]]),"",Ventas[[#This Row],[Precio Unitario]]*Ventas[[#This Row],[Cantidad]])</f>
        <v/>
      </c>
      <c r="I7749" s="1" t="str">
        <f>IF(ISBLANK(Ventas[[#This Row],[Código]]),"",SUM(Ventas[[#This Row],[Monto]],I7748))</f>
        <v/>
      </c>
    </row>
    <row r="7750" spans="3:9" x14ac:dyDescent="0.25">
      <c r="C7750" t="str">
        <f>IF(ISBLANK(Ventas[[#This Row],[Código]]),"",VLOOKUP(Ventas[[#This Row],[Código]],Productos[],2,FALSE))</f>
        <v/>
      </c>
      <c r="D7750" t="str">
        <f>IF(ISBLANK(Ventas[[#This Row],[Código]]),"",VLOOKUP(Ventas[[#This Row],[Código]],Productos[],3,FALSE))</f>
        <v/>
      </c>
      <c r="E7750" s="22"/>
      <c r="F7750" s="1" t="str">
        <f>IF(ISBLANK(Ventas[[#This Row],[Código]]),"",VLOOKUP(Ventas[[#This Row],[Código]],Productos[],4,FALSE))</f>
        <v/>
      </c>
      <c r="G7750" s="1" t="str">
        <f>IF(ISBLANK(Ventas[[#This Row],[Código]]),"",VLOOKUP(Ventas[[#This Row],[Código]],Productos[],5,FALSE))</f>
        <v/>
      </c>
      <c r="H7750" s="23" t="str">
        <f>IF(ISBLANK(Ventas[[#This Row],[Código]]),"",Ventas[[#This Row],[Precio Unitario]]*Ventas[[#This Row],[Cantidad]])</f>
        <v/>
      </c>
      <c r="I7750" s="1" t="str">
        <f>IF(ISBLANK(Ventas[[#This Row],[Código]]),"",SUM(Ventas[[#This Row],[Monto]],I7749))</f>
        <v/>
      </c>
    </row>
    <row r="7751" spans="3:9" x14ac:dyDescent="0.25">
      <c r="C7751" t="str">
        <f>IF(ISBLANK(Ventas[[#This Row],[Código]]),"",VLOOKUP(Ventas[[#This Row],[Código]],Productos[],2,FALSE))</f>
        <v/>
      </c>
      <c r="D7751" t="str">
        <f>IF(ISBLANK(Ventas[[#This Row],[Código]]),"",VLOOKUP(Ventas[[#This Row],[Código]],Productos[],3,FALSE))</f>
        <v/>
      </c>
      <c r="E7751" s="22"/>
      <c r="F7751" s="1" t="str">
        <f>IF(ISBLANK(Ventas[[#This Row],[Código]]),"",VLOOKUP(Ventas[[#This Row],[Código]],Productos[],4,FALSE))</f>
        <v/>
      </c>
      <c r="G7751" s="1" t="str">
        <f>IF(ISBLANK(Ventas[[#This Row],[Código]]),"",VLOOKUP(Ventas[[#This Row],[Código]],Productos[],5,FALSE))</f>
        <v/>
      </c>
      <c r="H7751" s="23" t="str">
        <f>IF(ISBLANK(Ventas[[#This Row],[Código]]),"",Ventas[[#This Row],[Precio Unitario]]*Ventas[[#This Row],[Cantidad]])</f>
        <v/>
      </c>
      <c r="I7751" s="1" t="str">
        <f>IF(ISBLANK(Ventas[[#This Row],[Código]]),"",SUM(Ventas[[#This Row],[Monto]],I7750))</f>
        <v/>
      </c>
    </row>
    <row r="7752" spans="3:9" x14ac:dyDescent="0.25">
      <c r="C7752" t="str">
        <f>IF(ISBLANK(Ventas[[#This Row],[Código]]),"",VLOOKUP(Ventas[[#This Row],[Código]],Productos[],2,FALSE))</f>
        <v/>
      </c>
      <c r="D7752" t="str">
        <f>IF(ISBLANK(Ventas[[#This Row],[Código]]),"",VLOOKUP(Ventas[[#This Row],[Código]],Productos[],3,FALSE))</f>
        <v/>
      </c>
      <c r="E7752" s="22"/>
      <c r="F7752" s="1" t="str">
        <f>IF(ISBLANK(Ventas[[#This Row],[Código]]),"",VLOOKUP(Ventas[[#This Row],[Código]],Productos[],4,FALSE))</f>
        <v/>
      </c>
      <c r="G7752" s="1" t="str">
        <f>IF(ISBLANK(Ventas[[#This Row],[Código]]),"",VLOOKUP(Ventas[[#This Row],[Código]],Productos[],5,FALSE))</f>
        <v/>
      </c>
      <c r="H7752" s="23" t="str">
        <f>IF(ISBLANK(Ventas[[#This Row],[Código]]),"",Ventas[[#This Row],[Precio Unitario]]*Ventas[[#This Row],[Cantidad]])</f>
        <v/>
      </c>
      <c r="I7752" s="1" t="str">
        <f>IF(ISBLANK(Ventas[[#This Row],[Código]]),"",SUM(Ventas[[#This Row],[Monto]],I7751))</f>
        <v/>
      </c>
    </row>
    <row r="7753" spans="3:9" x14ac:dyDescent="0.25">
      <c r="C7753" t="str">
        <f>IF(ISBLANK(Ventas[[#This Row],[Código]]),"",VLOOKUP(Ventas[[#This Row],[Código]],Productos[],2,FALSE))</f>
        <v/>
      </c>
      <c r="D7753" t="str">
        <f>IF(ISBLANK(Ventas[[#This Row],[Código]]),"",VLOOKUP(Ventas[[#This Row],[Código]],Productos[],3,FALSE))</f>
        <v/>
      </c>
      <c r="E7753" s="22"/>
      <c r="F7753" s="1" t="str">
        <f>IF(ISBLANK(Ventas[[#This Row],[Código]]),"",VLOOKUP(Ventas[[#This Row],[Código]],Productos[],4,FALSE))</f>
        <v/>
      </c>
      <c r="G7753" s="1" t="str">
        <f>IF(ISBLANK(Ventas[[#This Row],[Código]]),"",VLOOKUP(Ventas[[#This Row],[Código]],Productos[],5,FALSE))</f>
        <v/>
      </c>
      <c r="H7753" s="23" t="str">
        <f>IF(ISBLANK(Ventas[[#This Row],[Código]]),"",Ventas[[#This Row],[Precio Unitario]]*Ventas[[#This Row],[Cantidad]])</f>
        <v/>
      </c>
      <c r="I7753" s="1" t="str">
        <f>IF(ISBLANK(Ventas[[#This Row],[Código]]),"",SUM(Ventas[[#This Row],[Monto]],I7752))</f>
        <v/>
      </c>
    </row>
    <row r="7754" spans="3:9" x14ac:dyDescent="0.25">
      <c r="C7754" t="str">
        <f>IF(ISBLANK(Ventas[[#This Row],[Código]]),"",VLOOKUP(Ventas[[#This Row],[Código]],Productos[],2,FALSE))</f>
        <v/>
      </c>
      <c r="D7754" t="str">
        <f>IF(ISBLANK(Ventas[[#This Row],[Código]]),"",VLOOKUP(Ventas[[#This Row],[Código]],Productos[],3,FALSE))</f>
        <v/>
      </c>
      <c r="E7754" s="22"/>
      <c r="F7754" s="1" t="str">
        <f>IF(ISBLANK(Ventas[[#This Row],[Código]]),"",VLOOKUP(Ventas[[#This Row],[Código]],Productos[],4,FALSE))</f>
        <v/>
      </c>
      <c r="G7754" s="1" t="str">
        <f>IF(ISBLANK(Ventas[[#This Row],[Código]]),"",VLOOKUP(Ventas[[#This Row],[Código]],Productos[],5,FALSE))</f>
        <v/>
      </c>
      <c r="H7754" s="23" t="str">
        <f>IF(ISBLANK(Ventas[[#This Row],[Código]]),"",Ventas[[#This Row],[Precio Unitario]]*Ventas[[#This Row],[Cantidad]])</f>
        <v/>
      </c>
      <c r="I7754" s="1" t="str">
        <f>IF(ISBLANK(Ventas[[#This Row],[Código]]),"",SUM(Ventas[[#This Row],[Monto]],I7753))</f>
        <v/>
      </c>
    </row>
    <row r="7755" spans="3:9" x14ac:dyDescent="0.25">
      <c r="C7755" t="str">
        <f>IF(ISBLANK(Ventas[[#This Row],[Código]]),"",VLOOKUP(Ventas[[#This Row],[Código]],Productos[],2,FALSE))</f>
        <v/>
      </c>
      <c r="D7755" t="str">
        <f>IF(ISBLANK(Ventas[[#This Row],[Código]]),"",VLOOKUP(Ventas[[#This Row],[Código]],Productos[],3,FALSE))</f>
        <v/>
      </c>
      <c r="E7755" s="22"/>
      <c r="F7755" s="1" t="str">
        <f>IF(ISBLANK(Ventas[[#This Row],[Código]]),"",VLOOKUP(Ventas[[#This Row],[Código]],Productos[],4,FALSE))</f>
        <v/>
      </c>
      <c r="G7755" s="1" t="str">
        <f>IF(ISBLANK(Ventas[[#This Row],[Código]]),"",VLOOKUP(Ventas[[#This Row],[Código]],Productos[],5,FALSE))</f>
        <v/>
      </c>
      <c r="H7755" s="23" t="str">
        <f>IF(ISBLANK(Ventas[[#This Row],[Código]]),"",Ventas[[#This Row],[Precio Unitario]]*Ventas[[#This Row],[Cantidad]])</f>
        <v/>
      </c>
      <c r="I7755" s="1" t="str">
        <f>IF(ISBLANK(Ventas[[#This Row],[Código]]),"",SUM(Ventas[[#This Row],[Monto]],I7754))</f>
        <v/>
      </c>
    </row>
    <row r="7756" spans="3:9" x14ac:dyDescent="0.25">
      <c r="C7756" t="str">
        <f>IF(ISBLANK(Ventas[[#This Row],[Código]]),"",VLOOKUP(Ventas[[#This Row],[Código]],Productos[],2,FALSE))</f>
        <v/>
      </c>
      <c r="D7756" t="str">
        <f>IF(ISBLANK(Ventas[[#This Row],[Código]]),"",VLOOKUP(Ventas[[#This Row],[Código]],Productos[],3,FALSE))</f>
        <v/>
      </c>
      <c r="E7756" s="22"/>
      <c r="F7756" s="1" t="str">
        <f>IF(ISBLANK(Ventas[[#This Row],[Código]]),"",VLOOKUP(Ventas[[#This Row],[Código]],Productos[],4,FALSE))</f>
        <v/>
      </c>
      <c r="G7756" s="1" t="str">
        <f>IF(ISBLANK(Ventas[[#This Row],[Código]]),"",VLOOKUP(Ventas[[#This Row],[Código]],Productos[],5,FALSE))</f>
        <v/>
      </c>
      <c r="H7756" s="23" t="str">
        <f>IF(ISBLANK(Ventas[[#This Row],[Código]]),"",Ventas[[#This Row],[Precio Unitario]]*Ventas[[#This Row],[Cantidad]])</f>
        <v/>
      </c>
      <c r="I7756" s="1" t="str">
        <f>IF(ISBLANK(Ventas[[#This Row],[Código]]),"",SUM(Ventas[[#This Row],[Monto]],I7755))</f>
        <v/>
      </c>
    </row>
    <row r="7757" spans="3:9" x14ac:dyDescent="0.25">
      <c r="C7757" t="str">
        <f>IF(ISBLANK(Ventas[[#This Row],[Código]]),"",VLOOKUP(Ventas[[#This Row],[Código]],Productos[],2,FALSE))</f>
        <v/>
      </c>
      <c r="D7757" t="str">
        <f>IF(ISBLANK(Ventas[[#This Row],[Código]]),"",VLOOKUP(Ventas[[#This Row],[Código]],Productos[],3,FALSE))</f>
        <v/>
      </c>
      <c r="E7757" s="22"/>
      <c r="F7757" s="1" t="str">
        <f>IF(ISBLANK(Ventas[[#This Row],[Código]]),"",VLOOKUP(Ventas[[#This Row],[Código]],Productos[],4,FALSE))</f>
        <v/>
      </c>
      <c r="G7757" s="1" t="str">
        <f>IF(ISBLANK(Ventas[[#This Row],[Código]]),"",VLOOKUP(Ventas[[#This Row],[Código]],Productos[],5,FALSE))</f>
        <v/>
      </c>
      <c r="H7757" s="23" t="str">
        <f>IF(ISBLANK(Ventas[[#This Row],[Código]]),"",Ventas[[#This Row],[Precio Unitario]]*Ventas[[#This Row],[Cantidad]])</f>
        <v/>
      </c>
      <c r="I7757" s="1" t="str">
        <f>IF(ISBLANK(Ventas[[#This Row],[Código]]),"",SUM(Ventas[[#This Row],[Monto]],I7756))</f>
        <v/>
      </c>
    </row>
    <row r="7758" spans="3:9" x14ac:dyDescent="0.25">
      <c r="C7758" t="str">
        <f>IF(ISBLANK(Ventas[[#This Row],[Código]]),"",VLOOKUP(Ventas[[#This Row],[Código]],Productos[],2,FALSE))</f>
        <v/>
      </c>
      <c r="D7758" t="str">
        <f>IF(ISBLANK(Ventas[[#This Row],[Código]]),"",VLOOKUP(Ventas[[#This Row],[Código]],Productos[],3,FALSE))</f>
        <v/>
      </c>
      <c r="E7758" s="22"/>
      <c r="F7758" s="1" t="str">
        <f>IF(ISBLANK(Ventas[[#This Row],[Código]]),"",VLOOKUP(Ventas[[#This Row],[Código]],Productos[],4,FALSE))</f>
        <v/>
      </c>
      <c r="G7758" s="1" t="str">
        <f>IF(ISBLANK(Ventas[[#This Row],[Código]]),"",VLOOKUP(Ventas[[#This Row],[Código]],Productos[],5,FALSE))</f>
        <v/>
      </c>
      <c r="H7758" s="23" t="str">
        <f>IF(ISBLANK(Ventas[[#This Row],[Código]]),"",Ventas[[#This Row],[Precio Unitario]]*Ventas[[#This Row],[Cantidad]])</f>
        <v/>
      </c>
      <c r="I7758" s="1" t="str">
        <f>IF(ISBLANK(Ventas[[#This Row],[Código]]),"",SUM(Ventas[[#This Row],[Monto]],I7757))</f>
        <v/>
      </c>
    </row>
    <row r="7759" spans="3:9" x14ac:dyDescent="0.25">
      <c r="C7759" t="str">
        <f>IF(ISBLANK(Ventas[[#This Row],[Código]]),"",VLOOKUP(Ventas[[#This Row],[Código]],Productos[],2,FALSE))</f>
        <v/>
      </c>
      <c r="D7759" t="str">
        <f>IF(ISBLANK(Ventas[[#This Row],[Código]]),"",VLOOKUP(Ventas[[#This Row],[Código]],Productos[],3,FALSE))</f>
        <v/>
      </c>
      <c r="E7759" s="22"/>
      <c r="F7759" s="1" t="str">
        <f>IF(ISBLANK(Ventas[[#This Row],[Código]]),"",VLOOKUP(Ventas[[#This Row],[Código]],Productos[],4,FALSE))</f>
        <v/>
      </c>
      <c r="G7759" s="1" t="str">
        <f>IF(ISBLANK(Ventas[[#This Row],[Código]]),"",VLOOKUP(Ventas[[#This Row],[Código]],Productos[],5,FALSE))</f>
        <v/>
      </c>
      <c r="H7759" s="23" t="str">
        <f>IF(ISBLANK(Ventas[[#This Row],[Código]]),"",Ventas[[#This Row],[Precio Unitario]]*Ventas[[#This Row],[Cantidad]])</f>
        <v/>
      </c>
      <c r="I7759" s="1" t="str">
        <f>IF(ISBLANK(Ventas[[#This Row],[Código]]),"",SUM(Ventas[[#This Row],[Monto]],I7758))</f>
        <v/>
      </c>
    </row>
    <row r="7760" spans="3:9" x14ac:dyDescent="0.25">
      <c r="C7760" t="str">
        <f>IF(ISBLANK(Ventas[[#This Row],[Código]]),"",VLOOKUP(Ventas[[#This Row],[Código]],Productos[],2,FALSE))</f>
        <v/>
      </c>
      <c r="D7760" t="str">
        <f>IF(ISBLANK(Ventas[[#This Row],[Código]]),"",VLOOKUP(Ventas[[#This Row],[Código]],Productos[],3,FALSE))</f>
        <v/>
      </c>
      <c r="E7760" s="22"/>
      <c r="F7760" s="1" t="str">
        <f>IF(ISBLANK(Ventas[[#This Row],[Código]]),"",VLOOKUP(Ventas[[#This Row],[Código]],Productos[],4,FALSE))</f>
        <v/>
      </c>
      <c r="G7760" s="1" t="str">
        <f>IF(ISBLANK(Ventas[[#This Row],[Código]]),"",VLOOKUP(Ventas[[#This Row],[Código]],Productos[],5,FALSE))</f>
        <v/>
      </c>
      <c r="H7760" s="23" t="str">
        <f>IF(ISBLANK(Ventas[[#This Row],[Código]]),"",Ventas[[#This Row],[Precio Unitario]]*Ventas[[#This Row],[Cantidad]])</f>
        <v/>
      </c>
      <c r="I7760" s="1" t="str">
        <f>IF(ISBLANK(Ventas[[#This Row],[Código]]),"",SUM(Ventas[[#This Row],[Monto]],I7759))</f>
        <v/>
      </c>
    </row>
    <row r="7761" spans="3:9" x14ac:dyDescent="0.25">
      <c r="C7761" t="str">
        <f>IF(ISBLANK(Ventas[[#This Row],[Código]]),"",VLOOKUP(Ventas[[#This Row],[Código]],Productos[],2,FALSE))</f>
        <v/>
      </c>
      <c r="D7761" t="str">
        <f>IF(ISBLANK(Ventas[[#This Row],[Código]]),"",VLOOKUP(Ventas[[#This Row],[Código]],Productos[],3,FALSE))</f>
        <v/>
      </c>
      <c r="E7761" s="22"/>
      <c r="F7761" s="1" t="str">
        <f>IF(ISBLANK(Ventas[[#This Row],[Código]]),"",VLOOKUP(Ventas[[#This Row],[Código]],Productos[],4,FALSE))</f>
        <v/>
      </c>
      <c r="G7761" s="1" t="str">
        <f>IF(ISBLANK(Ventas[[#This Row],[Código]]),"",VLOOKUP(Ventas[[#This Row],[Código]],Productos[],5,FALSE))</f>
        <v/>
      </c>
      <c r="H7761" s="23" t="str">
        <f>IF(ISBLANK(Ventas[[#This Row],[Código]]),"",Ventas[[#This Row],[Precio Unitario]]*Ventas[[#This Row],[Cantidad]])</f>
        <v/>
      </c>
      <c r="I7761" s="1" t="str">
        <f>IF(ISBLANK(Ventas[[#This Row],[Código]]),"",SUM(Ventas[[#This Row],[Monto]],I7760))</f>
        <v/>
      </c>
    </row>
    <row r="7762" spans="3:9" x14ac:dyDescent="0.25">
      <c r="C7762" t="str">
        <f>IF(ISBLANK(Ventas[[#This Row],[Código]]),"",VLOOKUP(Ventas[[#This Row],[Código]],Productos[],2,FALSE))</f>
        <v/>
      </c>
      <c r="D7762" t="str">
        <f>IF(ISBLANK(Ventas[[#This Row],[Código]]),"",VLOOKUP(Ventas[[#This Row],[Código]],Productos[],3,FALSE))</f>
        <v/>
      </c>
      <c r="E7762" s="22"/>
      <c r="F7762" s="1" t="str">
        <f>IF(ISBLANK(Ventas[[#This Row],[Código]]),"",VLOOKUP(Ventas[[#This Row],[Código]],Productos[],4,FALSE))</f>
        <v/>
      </c>
      <c r="G7762" s="1" t="str">
        <f>IF(ISBLANK(Ventas[[#This Row],[Código]]),"",VLOOKUP(Ventas[[#This Row],[Código]],Productos[],5,FALSE))</f>
        <v/>
      </c>
      <c r="H7762" s="23" t="str">
        <f>IF(ISBLANK(Ventas[[#This Row],[Código]]),"",Ventas[[#This Row],[Precio Unitario]]*Ventas[[#This Row],[Cantidad]])</f>
        <v/>
      </c>
      <c r="I7762" s="1" t="str">
        <f>IF(ISBLANK(Ventas[[#This Row],[Código]]),"",SUM(Ventas[[#This Row],[Monto]],I7761))</f>
        <v/>
      </c>
    </row>
    <row r="7763" spans="3:9" x14ac:dyDescent="0.25">
      <c r="C7763" t="str">
        <f>IF(ISBLANK(Ventas[[#This Row],[Código]]),"",VLOOKUP(Ventas[[#This Row],[Código]],Productos[],2,FALSE))</f>
        <v/>
      </c>
      <c r="D7763" t="str">
        <f>IF(ISBLANK(Ventas[[#This Row],[Código]]),"",VLOOKUP(Ventas[[#This Row],[Código]],Productos[],3,FALSE))</f>
        <v/>
      </c>
      <c r="E7763" s="22"/>
      <c r="F7763" s="1" t="str">
        <f>IF(ISBLANK(Ventas[[#This Row],[Código]]),"",VLOOKUP(Ventas[[#This Row],[Código]],Productos[],4,FALSE))</f>
        <v/>
      </c>
      <c r="G7763" s="1" t="str">
        <f>IF(ISBLANK(Ventas[[#This Row],[Código]]),"",VLOOKUP(Ventas[[#This Row],[Código]],Productos[],5,FALSE))</f>
        <v/>
      </c>
      <c r="H7763" s="23" t="str">
        <f>IF(ISBLANK(Ventas[[#This Row],[Código]]),"",Ventas[[#This Row],[Precio Unitario]]*Ventas[[#This Row],[Cantidad]])</f>
        <v/>
      </c>
      <c r="I7763" s="1" t="str">
        <f>IF(ISBLANK(Ventas[[#This Row],[Código]]),"",SUM(Ventas[[#This Row],[Monto]],I7762))</f>
        <v/>
      </c>
    </row>
    <row r="7764" spans="3:9" x14ac:dyDescent="0.25">
      <c r="C7764" t="str">
        <f>IF(ISBLANK(Ventas[[#This Row],[Código]]),"",VLOOKUP(Ventas[[#This Row],[Código]],Productos[],2,FALSE))</f>
        <v/>
      </c>
      <c r="D7764" t="str">
        <f>IF(ISBLANK(Ventas[[#This Row],[Código]]),"",VLOOKUP(Ventas[[#This Row],[Código]],Productos[],3,FALSE))</f>
        <v/>
      </c>
      <c r="E7764" s="22"/>
      <c r="F7764" s="1" t="str">
        <f>IF(ISBLANK(Ventas[[#This Row],[Código]]),"",VLOOKUP(Ventas[[#This Row],[Código]],Productos[],4,FALSE))</f>
        <v/>
      </c>
      <c r="G7764" s="1" t="str">
        <f>IF(ISBLANK(Ventas[[#This Row],[Código]]),"",VLOOKUP(Ventas[[#This Row],[Código]],Productos[],5,FALSE))</f>
        <v/>
      </c>
      <c r="H7764" s="23" t="str">
        <f>IF(ISBLANK(Ventas[[#This Row],[Código]]),"",Ventas[[#This Row],[Precio Unitario]]*Ventas[[#This Row],[Cantidad]])</f>
        <v/>
      </c>
      <c r="I7764" s="1" t="str">
        <f>IF(ISBLANK(Ventas[[#This Row],[Código]]),"",SUM(Ventas[[#This Row],[Monto]],I7763))</f>
        <v/>
      </c>
    </row>
    <row r="7765" spans="3:9" x14ac:dyDescent="0.25">
      <c r="C7765" t="str">
        <f>IF(ISBLANK(Ventas[[#This Row],[Código]]),"",VLOOKUP(Ventas[[#This Row],[Código]],Productos[],2,FALSE))</f>
        <v/>
      </c>
      <c r="D7765" t="str">
        <f>IF(ISBLANK(Ventas[[#This Row],[Código]]),"",VLOOKUP(Ventas[[#This Row],[Código]],Productos[],3,FALSE))</f>
        <v/>
      </c>
      <c r="E7765" s="22"/>
      <c r="F7765" s="1" t="str">
        <f>IF(ISBLANK(Ventas[[#This Row],[Código]]),"",VLOOKUP(Ventas[[#This Row],[Código]],Productos[],4,FALSE))</f>
        <v/>
      </c>
      <c r="G7765" s="1" t="str">
        <f>IF(ISBLANK(Ventas[[#This Row],[Código]]),"",VLOOKUP(Ventas[[#This Row],[Código]],Productos[],5,FALSE))</f>
        <v/>
      </c>
      <c r="H7765" s="23" t="str">
        <f>IF(ISBLANK(Ventas[[#This Row],[Código]]),"",Ventas[[#This Row],[Precio Unitario]]*Ventas[[#This Row],[Cantidad]])</f>
        <v/>
      </c>
      <c r="I7765" s="1" t="str">
        <f>IF(ISBLANK(Ventas[[#This Row],[Código]]),"",SUM(Ventas[[#This Row],[Monto]],I7764))</f>
        <v/>
      </c>
    </row>
    <row r="7766" spans="3:9" x14ac:dyDescent="0.25">
      <c r="C7766" t="str">
        <f>IF(ISBLANK(Ventas[[#This Row],[Código]]),"",VLOOKUP(Ventas[[#This Row],[Código]],Productos[],2,FALSE))</f>
        <v/>
      </c>
      <c r="D7766" t="str">
        <f>IF(ISBLANK(Ventas[[#This Row],[Código]]),"",VLOOKUP(Ventas[[#This Row],[Código]],Productos[],3,FALSE))</f>
        <v/>
      </c>
      <c r="E7766" s="22"/>
      <c r="F7766" s="1" t="str">
        <f>IF(ISBLANK(Ventas[[#This Row],[Código]]),"",VLOOKUP(Ventas[[#This Row],[Código]],Productos[],4,FALSE))</f>
        <v/>
      </c>
      <c r="G7766" s="1" t="str">
        <f>IF(ISBLANK(Ventas[[#This Row],[Código]]),"",VLOOKUP(Ventas[[#This Row],[Código]],Productos[],5,FALSE))</f>
        <v/>
      </c>
      <c r="H7766" s="23" t="str">
        <f>IF(ISBLANK(Ventas[[#This Row],[Código]]),"",Ventas[[#This Row],[Precio Unitario]]*Ventas[[#This Row],[Cantidad]])</f>
        <v/>
      </c>
      <c r="I7766" s="1" t="str">
        <f>IF(ISBLANK(Ventas[[#This Row],[Código]]),"",SUM(Ventas[[#This Row],[Monto]],I7765))</f>
        <v/>
      </c>
    </row>
    <row r="7767" spans="3:9" x14ac:dyDescent="0.25">
      <c r="C7767" t="str">
        <f>IF(ISBLANK(Ventas[[#This Row],[Código]]),"",VLOOKUP(Ventas[[#This Row],[Código]],Productos[],2,FALSE))</f>
        <v/>
      </c>
      <c r="D7767" t="str">
        <f>IF(ISBLANK(Ventas[[#This Row],[Código]]),"",VLOOKUP(Ventas[[#This Row],[Código]],Productos[],3,FALSE))</f>
        <v/>
      </c>
      <c r="E7767" s="22"/>
      <c r="F7767" s="1" t="str">
        <f>IF(ISBLANK(Ventas[[#This Row],[Código]]),"",VLOOKUP(Ventas[[#This Row],[Código]],Productos[],4,FALSE))</f>
        <v/>
      </c>
      <c r="G7767" s="1" t="str">
        <f>IF(ISBLANK(Ventas[[#This Row],[Código]]),"",VLOOKUP(Ventas[[#This Row],[Código]],Productos[],5,FALSE))</f>
        <v/>
      </c>
      <c r="H7767" s="23" t="str">
        <f>IF(ISBLANK(Ventas[[#This Row],[Código]]),"",Ventas[[#This Row],[Precio Unitario]]*Ventas[[#This Row],[Cantidad]])</f>
        <v/>
      </c>
      <c r="I7767" s="1" t="str">
        <f>IF(ISBLANK(Ventas[[#This Row],[Código]]),"",SUM(Ventas[[#This Row],[Monto]],I7766))</f>
        <v/>
      </c>
    </row>
    <row r="7768" spans="3:9" x14ac:dyDescent="0.25">
      <c r="C7768" t="str">
        <f>IF(ISBLANK(Ventas[[#This Row],[Código]]),"",VLOOKUP(Ventas[[#This Row],[Código]],Productos[],2,FALSE))</f>
        <v/>
      </c>
      <c r="D7768" t="str">
        <f>IF(ISBLANK(Ventas[[#This Row],[Código]]),"",VLOOKUP(Ventas[[#This Row],[Código]],Productos[],3,FALSE))</f>
        <v/>
      </c>
      <c r="E7768" s="22"/>
      <c r="F7768" s="1" t="str">
        <f>IF(ISBLANK(Ventas[[#This Row],[Código]]),"",VLOOKUP(Ventas[[#This Row],[Código]],Productos[],4,FALSE))</f>
        <v/>
      </c>
      <c r="G7768" s="1" t="str">
        <f>IF(ISBLANK(Ventas[[#This Row],[Código]]),"",VLOOKUP(Ventas[[#This Row],[Código]],Productos[],5,FALSE))</f>
        <v/>
      </c>
      <c r="H7768" s="23" t="str">
        <f>IF(ISBLANK(Ventas[[#This Row],[Código]]),"",Ventas[[#This Row],[Precio Unitario]]*Ventas[[#This Row],[Cantidad]])</f>
        <v/>
      </c>
      <c r="I7768" s="1" t="str">
        <f>IF(ISBLANK(Ventas[[#This Row],[Código]]),"",SUM(Ventas[[#This Row],[Monto]],I7767))</f>
        <v/>
      </c>
    </row>
    <row r="7769" spans="3:9" x14ac:dyDescent="0.25">
      <c r="C7769" t="str">
        <f>IF(ISBLANK(Ventas[[#This Row],[Código]]),"",VLOOKUP(Ventas[[#This Row],[Código]],Productos[],2,FALSE))</f>
        <v/>
      </c>
      <c r="D7769" t="str">
        <f>IF(ISBLANK(Ventas[[#This Row],[Código]]),"",VLOOKUP(Ventas[[#This Row],[Código]],Productos[],3,FALSE))</f>
        <v/>
      </c>
      <c r="E7769" s="22"/>
      <c r="F7769" s="1" t="str">
        <f>IF(ISBLANK(Ventas[[#This Row],[Código]]),"",VLOOKUP(Ventas[[#This Row],[Código]],Productos[],4,FALSE))</f>
        <v/>
      </c>
      <c r="G7769" s="1" t="str">
        <f>IF(ISBLANK(Ventas[[#This Row],[Código]]),"",VLOOKUP(Ventas[[#This Row],[Código]],Productos[],5,FALSE))</f>
        <v/>
      </c>
      <c r="H7769" s="23" t="str">
        <f>IF(ISBLANK(Ventas[[#This Row],[Código]]),"",Ventas[[#This Row],[Precio Unitario]]*Ventas[[#This Row],[Cantidad]])</f>
        <v/>
      </c>
      <c r="I7769" s="1" t="str">
        <f>IF(ISBLANK(Ventas[[#This Row],[Código]]),"",SUM(Ventas[[#This Row],[Monto]],I7768))</f>
        <v/>
      </c>
    </row>
    <row r="7770" spans="3:9" x14ac:dyDescent="0.25">
      <c r="C7770" t="str">
        <f>IF(ISBLANK(Ventas[[#This Row],[Código]]),"",VLOOKUP(Ventas[[#This Row],[Código]],Productos[],2,FALSE))</f>
        <v/>
      </c>
      <c r="D7770" t="str">
        <f>IF(ISBLANK(Ventas[[#This Row],[Código]]),"",VLOOKUP(Ventas[[#This Row],[Código]],Productos[],3,FALSE))</f>
        <v/>
      </c>
      <c r="E7770" s="22"/>
      <c r="F7770" s="1" t="str">
        <f>IF(ISBLANK(Ventas[[#This Row],[Código]]),"",VLOOKUP(Ventas[[#This Row],[Código]],Productos[],4,FALSE))</f>
        <v/>
      </c>
      <c r="G7770" s="1" t="str">
        <f>IF(ISBLANK(Ventas[[#This Row],[Código]]),"",VLOOKUP(Ventas[[#This Row],[Código]],Productos[],5,FALSE))</f>
        <v/>
      </c>
      <c r="H7770" s="23" t="str">
        <f>IF(ISBLANK(Ventas[[#This Row],[Código]]),"",Ventas[[#This Row],[Precio Unitario]]*Ventas[[#This Row],[Cantidad]])</f>
        <v/>
      </c>
      <c r="I7770" s="1" t="str">
        <f>IF(ISBLANK(Ventas[[#This Row],[Código]]),"",SUM(Ventas[[#This Row],[Monto]],I7769))</f>
        <v/>
      </c>
    </row>
    <row r="7771" spans="3:9" x14ac:dyDescent="0.25">
      <c r="C7771" t="str">
        <f>IF(ISBLANK(Ventas[[#This Row],[Código]]),"",VLOOKUP(Ventas[[#This Row],[Código]],Productos[],2,FALSE))</f>
        <v/>
      </c>
      <c r="D7771" t="str">
        <f>IF(ISBLANK(Ventas[[#This Row],[Código]]),"",VLOOKUP(Ventas[[#This Row],[Código]],Productos[],3,FALSE))</f>
        <v/>
      </c>
      <c r="E7771" s="22"/>
      <c r="F7771" s="1" t="str">
        <f>IF(ISBLANK(Ventas[[#This Row],[Código]]),"",VLOOKUP(Ventas[[#This Row],[Código]],Productos[],4,FALSE))</f>
        <v/>
      </c>
      <c r="G7771" s="1" t="str">
        <f>IF(ISBLANK(Ventas[[#This Row],[Código]]),"",VLOOKUP(Ventas[[#This Row],[Código]],Productos[],5,FALSE))</f>
        <v/>
      </c>
      <c r="H7771" s="23" t="str">
        <f>IF(ISBLANK(Ventas[[#This Row],[Código]]),"",Ventas[[#This Row],[Precio Unitario]]*Ventas[[#This Row],[Cantidad]])</f>
        <v/>
      </c>
      <c r="I7771" s="1" t="str">
        <f>IF(ISBLANK(Ventas[[#This Row],[Código]]),"",SUM(Ventas[[#This Row],[Monto]],I7770))</f>
        <v/>
      </c>
    </row>
    <row r="7772" spans="3:9" x14ac:dyDescent="0.25">
      <c r="C7772" t="str">
        <f>IF(ISBLANK(Ventas[[#This Row],[Código]]),"",VLOOKUP(Ventas[[#This Row],[Código]],Productos[],2,FALSE))</f>
        <v/>
      </c>
      <c r="D7772" t="str">
        <f>IF(ISBLANK(Ventas[[#This Row],[Código]]),"",VLOOKUP(Ventas[[#This Row],[Código]],Productos[],3,FALSE))</f>
        <v/>
      </c>
      <c r="E7772" s="22"/>
      <c r="F7772" s="1" t="str">
        <f>IF(ISBLANK(Ventas[[#This Row],[Código]]),"",VLOOKUP(Ventas[[#This Row],[Código]],Productos[],4,FALSE))</f>
        <v/>
      </c>
      <c r="G7772" s="1" t="str">
        <f>IF(ISBLANK(Ventas[[#This Row],[Código]]),"",VLOOKUP(Ventas[[#This Row],[Código]],Productos[],5,FALSE))</f>
        <v/>
      </c>
      <c r="H7772" s="23" t="str">
        <f>IF(ISBLANK(Ventas[[#This Row],[Código]]),"",Ventas[[#This Row],[Precio Unitario]]*Ventas[[#This Row],[Cantidad]])</f>
        <v/>
      </c>
      <c r="I7772" s="1" t="str">
        <f>IF(ISBLANK(Ventas[[#This Row],[Código]]),"",SUM(Ventas[[#This Row],[Monto]],I7771))</f>
        <v/>
      </c>
    </row>
    <row r="7773" spans="3:9" x14ac:dyDescent="0.25">
      <c r="C7773" t="str">
        <f>IF(ISBLANK(Ventas[[#This Row],[Código]]),"",VLOOKUP(Ventas[[#This Row],[Código]],Productos[],2,FALSE))</f>
        <v/>
      </c>
      <c r="D7773" t="str">
        <f>IF(ISBLANK(Ventas[[#This Row],[Código]]),"",VLOOKUP(Ventas[[#This Row],[Código]],Productos[],3,FALSE))</f>
        <v/>
      </c>
      <c r="E7773" s="22"/>
      <c r="F7773" s="1" t="str">
        <f>IF(ISBLANK(Ventas[[#This Row],[Código]]),"",VLOOKUP(Ventas[[#This Row],[Código]],Productos[],4,FALSE))</f>
        <v/>
      </c>
      <c r="G7773" s="1" t="str">
        <f>IF(ISBLANK(Ventas[[#This Row],[Código]]),"",VLOOKUP(Ventas[[#This Row],[Código]],Productos[],5,FALSE))</f>
        <v/>
      </c>
      <c r="H7773" s="23" t="str">
        <f>IF(ISBLANK(Ventas[[#This Row],[Código]]),"",Ventas[[#This Row],[Precio Unitario]]*Ventas[[#This Row],[Cantidad]])</f>
        <v/>
      </c>
      <c r="I7773" s="1" t="str">
        <f>IF(ISBLANK(Ventas[[#This Row],[Código]]),"",SUM(Ventas[[#This Row],[Monto]],I7772))</f>
        <v/>
      </c>
    </row>
    <row r="7774" spans="3:9" x14ac:dyDescent="0.25">
      <c r="C7774" t="str">
        <f>IF(ISBLANK(Ventas[[#This Row],[Código]]),"",VLOOKUP(Ventas[[#This Row],[Código]],Productos[],2,FALSE))</f>
        <v/>
      </c>
      <c r="D7774" t="str">
        <f>IF(ISBLANK(Ventas[[#This Row],[Código]]),"",VLOOKUP(Ventas[[#This Row],[Código]],Productos[],3,FALSE))</f>
        <v/>
      </c>
      <c r="E7774" s="22"/>
      <c r="F7774" s="1" t="str">
        <f>IF(ISBLANK(Ventas[[#This Row],[Código]]),"",VLOOKUP(Ventas[[#This Row],[Código]],Productos[],4,FALSE))</f>
        <v/>
      </c>
      <c r="G7774" s="1" t="str">
        <f>IF(ISBLANK(Ventas[[#This Row],[Código]]),"",VLOOKUP(Ventas[[#This Row],[Código]],Productos[],5,FALSE))</f>
        <v/>
      </c>
      <c r="H7774" s="23" t="str">
        <f>IF(ISBLANK(Ventas[[#This Row],[Código]]),"",Ventas[[#This Row],[Precio Unitario]]*Ventas[[#This Row],[Cantidad]])</f>
        <v/>
      </c>
      <c r="I7774" s="1" t="str">
        <f>IF(ISBLANK(Ventas[[#This Row],[Código]]),"",SUM(Ventas[[#This Row],[Monto]],I7773))</f>
        <v/>
      </c>
    </row>
    <row r="7775" spans="3:9" x14ac:dyDescent="0.25">
      <c r="C7775" t="str">
        <f>IF(ISBLANK(Ventas[[#This Row],[Código]]),"",VLOOKUP(Ventas[[#This Row],[Código]],Productos[],2,FALSE))</f>
        <v/>
      </c>
      <c r="D7775" t="str">
        <f>IF(ISBLANK(Ventas[[#This Row],[Código]]),"",VLOOKUP(Ventas[[#This Row],[Código]],Productos[],3,FALSE))</f>
        <v/>
      </c>
      <c r="E7775" s="22"/>
      <c r="F7775" s="1" t="str">
        <f>IF(ISBLANK(Ventas[[#This Row],[Código]]),"",VLOOKUP(Ventas[[#This Row],[Código]],Productos[],4,FALSE))</f>
        <v/>
      </c>
      <c r="G7775" s="1" t="str">
        <f>IF(ISBLANK(Ventas[[#This Row],[Código]]),"",VLOOKUP(Ventas[[#This Row],[Código]],Productos[],5,FALSE))</f>
        <v/>
      </c>
      <c r="H7775" s="23" t="str">
        <f>IF(ISBLANK(Ventas[[#This Row],[Código]]),"",Ventas[[#This Row],[Precio Unitario]]*Ventas[[#This Row],[Cantidad]])</f>
        <v/>
      </c>
      <c r="I7775" s="1" t="str">
        <f>IF(ISBLANK(Ventas[[#This Row],[Código]]),"",SUM(Ventas[[#This Row],[Monto]],I7774))</f>
        <v/>
      </c>
    </row>
    <row r="7776" spans="3:9" x14ac:dyDescent="0.25">
      <c r="C7776" t="str">
        <f>IF(ISBLANK(Ventas[[#This Row],[Código]]),"",VLOOKUP(Ventas[[#This Row],[Código]],Productos[],2,FALSE))</f>
        <v/>
      </c>
      <c r="D7776" t="str">
        <f>IF(ISBLANK(Ventas[[#This Row],[Código]]),"",VLOOKUP(Ventas[[#This Row],[Código]],Productos[],3,FALSE))</f>
        <v/>
      </c>
      <c r="E7776" s="22"/>
      <c r="F7776" s="1" t="str">
        <f>IF(ISBLANK(Ventas[[#This Row],[Código]]),"",VLOOKUP(Ventas[[#This Row],[Código]],Productos[],4,FALSE))</f>
        <v/>
      </c>
      <c r="G7776" s="1" t="str">
        <f>IF(ISBLANK(Ventas[[#This Row],[Código]]),"",VLOOKUP(Ventas[[#This Row],[Código]],Productos[],5,FALSE))</f>
        <v/>
      </c>
      <c r="H7776" s="23" t="str">
        <f>IF(ISBLANK(Ventas[[#This Row],[Código]]),"",Ventas[[#This Row],[Precio Unitario]]*Ventas[[#This Row],[Cantidad]])</f>
        <v/>
      </c>
      <c r="I7776" s="1" t="str">
        <f>IF(ISBLANK(Ventas[[#This Row],[Código]]),"",SUM(Ventas[[#This Row],[Monto]],I7775))</f>
        <v/>
      </c>
    </row>
    <row r="7777" spans="3:9" x14ac:dyDescent="0.25">
      <c r="C7777" t="str">
        <f>IF(ISBLANK(Ventas[[#This Row],[Código]]),"",VLOOKUP(Ventas[[#This Row],[Código]],Productos[],2,FALSE))</f>
        <v/>
      </c>
      <c r="D7777" t="str">
        <f>IF(ISBLANK(Ventas[[#This Row],[Código]]),"",VLOOKUP(Ventas[[#This Row],[Código]],Productos[],3,FALSE))</f>
        <v/>
      </c>
      <c r="E7777" s="22"/>
      <c r="F7777" s="1" t="str">
        <f>IF(ISBLANK(Ventas[[#This Row],[Código]]),"",VLOOKUP(Ventas[[#This Row],[Código]],Productos[],4,FALSE))</f>
        <v/>
      </c>
      <c r="G7777" s="1" t="str">
        <f>IF(ISBLANK(Ventas[[#This Row],[Código]]),"",VLOOKUP(Ventas[[#This Row],[Código]],Productos[],5,FALSE))</f>
        <v/>
      </c>
      <c r="H7777" s="23" t="str">
        <f>IF(ISBLANK(Ventas[[#This Row],[Código]]),"",Ventas[[#This Row],[Precio Unitario]]*Ventas[[#This Row],[Cantidad]])</f>
        <v/>
      </c>
      <c r="I7777" s="1" t="str">
        <f>IF(ISBLANK(Ventas[[#This Row],[Código]]),"",SUM(Ventas[[#This Row],[Monto]],I7776))</f>
        <v/>
      </c>
    </row>
    <row r="7778" spans="3:9" x14ac:dyDescent="0.25">
      <c r="C7778" t="str">
        <f>IF(ISBLANK(Ventas[[#This Row],[Código]]),"",VLOOKUP(Ventas[[#This Row],[Código]],Productos[],2,FALSE))</f>
        <v/>
      </c>
      <c r="D7778" t="str">
        <f>IF(ISBLANK(Ventas[[#This Row],[Código]]),"",VLOOKUP(Ventas[[#This Row],[Código]],Productos[],3,FALSE))</f>
        <v/>
      </c>
      <c r="E7778" s="22"/>
      <c r="F7778" s="1" t="str">
        <f>IF(ISBLANK(Ventas[[#This Row],[Código]]),"",VLOOKUP(Ventas[[#This Row],[Código]],Productos[],4,FALSE))</f>
        <v/>
      </c>
      <c r="G7778" s="1" t="str">
        <f>IF(ISBLANK(Ventas[[#This Row],[Código]]),"",VLOOKUP(Ventas[[#This Row],[Código]],Productos[],5,FALSE))</f>
        <v/>
      </c>
      <c r="H7778" s="23" t="str">
        <f>IF(ISBLANK(Ventas[[#This Row],[Código]]),"",Ventas[[#This Row],[Precio Unitario]]*Ventas[[#This Row],[Cantidad]])</f>
        <v/>
      </c>
      <c r="I7778" s="1" t="str">
        <f>IF(ISBLANK(Ventas[[#This Row],[Código]]),"",SUM(Ventas[[#This Row],[Monto]],I7777))</f>
        <v/>
      </c>
    </row>
    <row r="7779" spans="3:9" x14ac:dyDescent="0.25">
      <c r="C7779" t="str">
        <f>IF(ISBLANK(Ventas[[#This Row],[Código]]),"",VLOOKUP(Ventas[[#This Row],[Código]],Productos[],2,FALSE))</f>
        <v/>
      </c>
      <c r="D7779" t="str">
        <f>IF(ISBLANK(Ventas[[#This Row],[Código]]),"",VLOOKUP(Ventas[[#This Row],[Código]],Productos[],3,FALSE))</f>
        <v/>
      </c>
      <c r="E7779" s="22"/>
      <c r="F7779" s="1" t="str">
        <f>IF(ISBLANK(Ventas[[#This Row],[Código]]),"",VLOOKUP(Ventas[[#This Row],[Código]],Productos[],4,FALSE))</f>
        <v/>
      </c>
      <c r="G7779" s="1" t="str">
        <f>IF(ISBLANK(Ventas[[#This Row],[Código]]),"",VLOOKUP(Ventas[[#This Row],[Código]],Productos[],5,FALSE))</f>
        <v/>
      </c>
      <c r="H7779" s="23" t="str">
        <f>IF(ISBLANK(Ventas[[#This Row],[Código]]),"",Ventas[[#This Row],[Precio Unitario]]*Ventas[[#This Row],[Cantidad]])</f>
        <v/>
      </c>
      <c r="I7779" s="1" t="str">
        <f>IF(ISBLANK(Ventas[[#This Row],[Código]]),"",SUM(Ventas[[#This Row],[Monto]],I7778))</f>
        <v/>
      </c>
    </row>
    <row r="7780" spans="3:9" x14ac:dyDescent="0.25">
      <c r="C7780" t="str">
        <f>IF(ISBLANK(Ventas[[#This Row],[Código]]),"",VLOOKUP(Ventas[[#This Row],[Código]],Productos[],2,FALSE))</f>
        <v/>
      </c>
      <c r="D7780" t="str">
        <f>IF(ISBLANK(Ventas[[#This Row],[Código]]),"",VLOOKUP(Ventas[[#This Row],[Código]],Productos[],3,FALSE))</f>
        <v/>
      </c>
      <c r="E7780" s="22"/>
      <c r="F7780" s="1" t="str">
        <f>IF(ISBLANK(Ventas[[#This Row],[Código]]),"",VLOOKUP(Ventas[[#This Row],[Código]],Productos[],4,FALSE))</f>
        <v/>
      </c>
      <c r="G7780" s="1" t="str">
        <f>IF(ISBLANK(Ventas[[#This Row],[Código]]),"",VLOOKUP(Ventas[[#This Row],[Código]],Productos[],5,FALSE))</f>
        <v/>
      </c>
      <c r="H7780" s="23" t="str">
        <f>IF(ISBLANK(Ventas[[#This Row],[Código]]),"",Ventas[[#This Row],[Precio Unitario]]*Ventas[[#This Row],[Cantidad]])</f>
        <v/>
      </c>
      <c r="I7780" s="1" t="str">
        <f>IF(ISBLANK(Ventas[[#This Row],[Código]]),"",SUM(Ventas[[#This Row],[Monto]],I7779))</f>
        <v/>
      </c>
    </row>
    <row r="7781" spans="3:9" x14ac:dyDescent="0.25">
      <c r="C7781" t="str">
        <f>IF(ISBLANK(Ventas[[#This Row],[Código]]),"",VLOOKUP(Ventas[[#This Row],[Código]],Productos[],2,FALSE))</f>
        <v/>
      </c>
      <c r="D7781" t="str">
        <f>IF(ISBLANK(Ventas[[#This Row],[Código]]),"",VLOOKUP(Ventas[[#This Row],[Código]],Productos[],3,FALSE))</f>
        <v/>
      </c>
      <c r="E7781" s="22"/>
      <c r="F7781" s="1" t="str">
        <f>IF(ISBLANK(Ventas[[#This Row],[Código]]),"",VLOOKUP(Ventas[[#This Row],[Código]],Productos[],4,FALSE))</f>
        <v/>
      </c>
      <c r="G7781" s="1" t="str">
        <f>IF(ISBLANK(Ventas[[#This Row],[Código]]),"",VLOOKUP(Ventas[[#This Row],[Código]],Productos[],5,FALSE))</f>
        <v/>
      </c>
      <c r="H7781" s="23" t="str">
        <f>IF(ISBLANK(Ventas[[#This Row],[Código]]),"",Ventas[[#This Row],[Precio Unitario]]*Ventas[[#This Row],[Cantidad]])</f>
        <v/>
      </c>
      <c r="I7781" s="1" t="str">
        <f>IF(ISBLANK(Ventas[[#This Row],[Código]]),"",SUM(Ventas[[#This Row],[Monto]],I7780))</f>
        <v/>
      </c>
    </row>
    <row r="7782" spans="3:9" x14ac:dyDescent="0.25">
      <c r="C7782" t="str">
        <f>IF(ISBLANK(Ventas[[#This Row],[Código]]),"",VLOOKUP(Ventas[[#This Row],[Código]],Productos[],2,FALSE))</f>
        <v/>
      </c>
      <c r="D7782" t="str">
        <f>IF(ISBLANK(Ventas[[#This Row],[Código]]),"",VLOOKUP(Ventas[[#This Row],[Código]],Productos[],3,FALSE))</f>
        <v/>
      </c>
      <c r="E7782" s="22"/>
      <c r="F7782" s="1" t="str">
        <f>IF(ISBLANK(Ventas[[#This Row],[Código]]),"",VLOOKUP(Ventas[[#This Row],[Código]],Productos[],4,FALSE))</f>
        <v/>
      </c>
      <c r="G7782" s="1" t="str">
        <f>IF(ISBLANK(Ventas[[#This Row],[Código]]),"",VLOOKUP(Ventas[[#This Row],[Código]],Productos[],5,FALSE))</f>
        <v/>
      </c>
      <c r="H7782" s="23" t="str">
        <f>IF(ISBLANK(Ventas[[#This Row],[Código]]),"",Ventas[[#This Row],[Precio Unitario]]*Ventas[[#This Row],[Cantidad]])</f>
        <v/>
      </c>
      <c r="I7782" s="1" t="str">
        <f>IF(ISBLANK(Ventas[[#This Row],[Código]]),"",SUM(Ventas[[#This Row],[Monto]],I7781))</f>
        <v/>
      </c>
    </row>
    <row r="7783" spans="3:9" x14ac:dyDescent="0.25">
      <c r="C7783" t="str">
        <f>IF(ISBLANK(Ventas[[#This Row],[Código]]),"",VLOOKUP(Ventas[[#This Row],[Código]],Productos[],2,FALSE))</f>
        <v/>
      </c>
      <c r="D7783" t="str">
        <f>IF(ISBLANK(Ventas[[#This Row],[Código]]),"",VLOOKUP(Ventas[[#This Row],[Código]],Productos[],3,FALSE))</f>
        <v/>
      </c>
      <c r="E7783" s="22"/>
      <c r="F7783" s="1" t="str">
        <f>IF(ISBLANK(Ventas[[#This Row],[Código]]),"",VLOOKUP(Ventas[[#This Row],[Código]],Productos[],4,FALSE))</f>
        <v/>
      </c>
      <c r="G7783" s="1" t="str">
        <f>IF(ISBLANK(Ventas[[#This Row],[Código]]),"",VLOOKUP(Ventas[[#This Row],[Código]],Productos[],5,FALSE))</f>
        <v/>
      </c>
      <c r="H7783" s="23" t="str">
        <f>IF(ISBLANK(Ventas[[#This Row],[Código]]),"",Ventas[[#This Row],[Precio Unitario]]*Ventas[[#This Row],[Cantidad]])</f>
        <v/>
      </c>
      <c r="I7783" s="1" t="str">
        <f>IF(ISBLANK(Ventas[[#This Row],[Código]]),"",SUM(Ventas[[#This Row],[Monto]],I7782))</f>
        <v/>
      </c>
    </row>
    <row r="7784" spans="3:9" x14ac:dyDescent="0.25">
      <c r="C7784" t="str">
        <f>IF(ISBLANK(Ventas[[#This Row],[Código]]),"",VLOOKUP(Ventas[[#This Row],[Código]],Productos[],2,FALSE))</f>
        <v/>
      </c>
      <c r="D7784" t="str">
        <f>IF(ISBLANK(Ventas[[#This Row],[Código]]),"",VLOOKUP(Ventas[[#This Row],[Código]],Productos[],3,FALSE))</f>
        <v/>
      </c>
      <c r="E7784" s="22"/>
      <c r="F7784" s="1" t="str">
        <f>IF(ISBLANK(Ventas[[#This Row],[Código]]),"",VLOOKUP(Ventas[[#This Row],[Código]],Productos[],4,FALSE))</f>
        <v/>
      </c>
      <c r="G7784" s="1" t="str">
        <f>IF(ISBLANK(Ventas[[#This Row],[Código]]),"",VLOOKUP(Ventas[[#This Row],[Código]],Productos[],5,FALSE))</f>
        <v/>
      </c>
      <c r="H7784" s="23" t="str">
        <f>IF(ISBLANK(Ventas[[#This Row],[Código]]),"",Ventas[[#This Row],[Precio Unitario]]*Ventas[[#This Row],[Cantidad]])</f>
        <v/>
      </c>
      <c r="I7784" s="1" t="str">
        <f>IF(ISBLANK(Ventas[[#This Row],[Código]]),"",SUM(Ventas[[#This Row],[Monto]],I7783))</f>
        <v/>
      </c>
    </row>
    <row r="7785" spans="3:9" x14ac:dyDescent="0.25">
      <c r="C7785" t="str">
        <f>IF(ISBLANK(Ventas[[#This Row],[Código]]),"",VLOOKUP(Ventas[[#This Row],[Código]],Productos[],2,FALSE))</f>
        <v/>
      </c>
      <c r="D7785" t="str">
        <f>IF(ISBLANK(Ventas[[#This Row],[Código]]),"",VLOOKUP(Ventas[[#This Row],[Código]],Productos[],3,FALSE))</f>
        <v/>
      </c>
      <c r="E7785" s="22"/>
      <c r="F7785" s="1" t="str">
        <f>IF(ISBLANK(Ventas[[#This Row],[Código]]),"",VLOOKUP(Ventas[[#This Row],[Código]],Productos[],4,FALSE))</f>
        <v/>
      </c>
      <c r="G7785" s="1" t="str">
        <f>IF(ISBLANK(Ventas[[#This Row],[Código]]),"",VLOOKUP(Ventas[[#This Row],[Código]],Productos[],5,FALSE))</f>
        <v/>
      </c>
      <c r="H7785" s="23" t="str">
        <f>IF(ISBLANK(Ventas[[#This Row],[Código]]),"",Ventas[[#This Row],[Precio Unitario]]*Ventas[[#This Row],[Cantidad]])</f>
        <v/>
      </c>
      <c r="I7785" s="1" t="str">
        <f>IF(ISBLANK(Ventas[[#This Row],[Código]]),"",SUM(Ventas[[#This Row],[Monto]],I7784))</f>
        <v/>
      </c>
    </row>
    <row r="7786" spans="3:9" x14ac:dyDescent="0.25">
      <c r="C7786" t="str">
        <f>IF(ISBLANK(Ventas[[#This Row],[Código]]),"",VLOOKUP(Ventas[[#This Row],[Código]],Productos[],2,FALSE))</f>
        <v/>
      </c>
      <c r="D7786" t="str">
        <f>IF(ISBLANK(Ventas[[#This Row],[Código]]),"",VLOOKUP(Ventas[[#This Row],[Código]],Productos[],3,FALSE))</f>
        <v/>
      </c>
      <c r="E7786" s="22"/>
      <c r="F7786" s="1" t="str">
        <f>IF(ISBLANK(Ventas[[#This Row],[Código]]),"",VLOOKUP(Ventas[[#This Row],[Código]],Productos[],4,FALSE))</f>
        <v/>
      </c>
      <c r="G7786" s="1" t="str">
        <f>IF(ISBLANK(Ventas[[#This Row],[Código]]),"",VLOOKUP(Ventas[[#This Row],[Código]],Productos[],5,FALSE))</f>
        <v/>
      </c>
      <c r="H7786" s="23" t="str">
        <f>IF(ISBLANK(Ventas[[#This Row],[Código]]),"",Ventas[[#This Row],[Precio Unitario]]*Ventas[[#This Row],[Cantidad]])</f>
        <v/>
      </c>
      <c r="I7786" s="1" t="str">
        <f>IF(ISBLANK(Ventas[[#This Row],[Código]]),"",SUM(Ventas[[#This Row],[Monto]],I7785))</f>
        <v/>
      </c>
    </row>
    <row r="7787" spans="3:9" x14ac:dyDescent="0.25">
      <c r="C7787" t="str">
        <f>IF(ISBLANK(Ventas[[#This Row],[Código]]),"",VLOOKUP(Ventas[[#This Row],[Código]],Productos[],2,FALSE))</f>
        <v/>
      </c>
      <c r="D7787" t="str">
        <f>IF(ISBLANK(Ventas[[#This Row],[Código]]),"",VLOOKUP(Ventas[[#This Row],[Código]],Productos[],3,FALSE))</f>
        <v/>
      </c>
      <c r="E7787" s="22"/>
      <c r="F7787" s="1" t="str">
        <f>IF(ISBLANK(Ventas[[#This Row],[Código]]),"",VLOOKUP(Ventas[[#This Row],[Código]],Productos[],4,FALSE))</f>
        <v/>
      </c>
      <c r="G7787" s="1" t="str">
        <f>IF(ISBLANK(Ventas[[#This Row],[Código]]),"",VLOOKUP(Ventas[[#This Row],[Código]],Productos[],5,FALSE))</f>
        <v/>
      </c>
      <c r="H7787" s="23" t="str">
        <f>IF(ISBLANK(Ventas[[#This Row],[Código]]),"",Ventas[[#This Row],[Precio Unitario]]*Ventas[[#This Row],[Cantidad]])</f>
        <v/>
      </c>
      <c r="I7787" s="1" t="str">
        <f>IF(ISBLANK(Ventas[[#This Row],[Código]]),"",SUM(Ventas[[#This Row],[Monto]],I7786))</f>
        <v/>
      </c>
    </row>
    <row r="7788" spans="3:9" x14ac:dyDescent="0.25">
      <c r="C7788" t="str">
        <f>IF(ISBLANK(Ventas[[#This Row],[Código]]),"",VLOOKUP(Ventas[[#This Row],[Código]],Productos[],2,FALSE))</f>
        <v/>
      </c>
      <c r="D7788" t="str">
        <f>IF(ISBLANK(Ventas[[#This Row],[Código]]),"",VLOOKUP(Ventas[[#This Row],[Código]],Productos[],3,FALSE))</f>
        <v/>
      </c>
      <c r="E7788" s="22"/>
      <c r="F7788" s="1" t="str">
        <f>IF(ISBLANK(Ventas[[#This Row],[Código]]),"",VLOOKUP(Ventas[[#This Row],[Código]],Productos[],4,FALSE))</f>
        <v/>
      </c>
      <c r="G7788" s="1" t="str">
        <f>IF(ISBLANK(Ventas[[#This Row],[Código]]),"",VLOOKUP(Ventas[[#This Row],[Código]],Productos[],5,FALSE))</f>
        <v/>
      </c>
      <c r="H7788" s="23" t="str">
        <f>IF(ISBLANK(Ventas[[#This Row],[Código]]),"",Ventas[[#This Row],[Precio Unitario]]*Ventas[[#This Row],[Cantidad]])</f>
        <v/>
      </c>
      <c r="I7788" s="1" t="str">
        <f>IF(ISBLANK(Ventas[[#This Row],[Código]]),"",SUM(Ventas[[#This Row],[Monto]],I7787))</f>
        <v/>
      </c>
    </row>
    <row r="7789" spans="3:9" x14ac:dyDescent="0.25">
      <c r="C7789" t="str">
        <f>IF(ISBLANK(Ventas[[#This Row],[Código]]),"",VLOOKUP(Ventas[[#This Row],[Código]],Productos[],2,FALSE))</f>
        <v/>
      </c>
      <c r="D7789" t="str">
        <f>IF(ISBLANK(Ventas[[#This Row],[Código]]),"",VLOOKUP(Ventas[[#This Row],[Código]],Productos[],3,FALSE))</f>
        <v/>
      </c>
      <c r="E7789" s="22"/>
      <c r="F7789" s="1" t="str">
        <f>IF(ISBLANK(Ventas[[#This Row],[Código]]),"",VLOOKUP(Ventas[[#This Row],[Código]],Productos[],4,FALSE))</f>
        <v/>
      </c>
      <c r="G7789" s="1" t="str">
        <f>IF(ISBLANK(Ventas[[#This Row],[Código]]),"",VLOOKUP(Ventas[[#This Row],[Código]],Productos[],5,FALSE))</f>
        <v/>
      </c>
      <c r="H7789" s="23" t="str">
        <f>IF(ISBLANK(Ventas[[#This Row],[Código]]),"",Ventas[[#This Row],[Precio Unitario]]*Ventas[[#This Row],[Cantidad]])</f>
        <v/>
      </c>
      <c r="I7789" s="1" t="str">
        <f>IF(ISBLANK(Ventas[[#This Row],[Código]]),"",SUM(Ventas[[#This Row],[Monto]],I7788))</f>
        <v/>
      </c>
    </row>
    <row r="7790" spans="3:9" x14ac:dyDescent="0.25">
      <c r="C7790" t="str">
        <f>IF(ISBLANK(Ventas[[#This Row],[Código]]),"",VLOOKUP(Ventas[[#This Row],[Código]],Productos[],2,FALSE))</f>
        <v/>
      </c>
      <c r="D7790" t="str">
        <f>IF(ISBLANK(Ventas[[#This Row],[Código]]),"",VLOOKUP(Ventas[[#This Row],[Código]],Productos[],3,FALSE))</f>
        <v/>
      </c>
      <c r="E7790" s="22"/>
      <c r="F7790" s="1" t="str">
        <f>IF(ISBLANK(Ventas[[#This Row],[Código]]),"",VLOOKUP(Ventas[[#This Row],[Código]],Productos[],4,FALSE))</f>
        <v/>
      </c>
      <c r="G7790" s="1" t="str">
        <f>IF(ISBLANK(Ventas[[#This Row],[Código]]),"",VLOOKUP(Ventas[[#This Row],[Código]],Productos[],5,FALSE))</f>
        <v/>
      </c>
      <c r="H7790" s="23" t="str">
        <f>IF(ISBLANK(Ventas[[#This Row],[Código]]),"",Ventas[[#This Row],[Precio Unitario]]*Ventas[[#This Row],[Cantidad]])</f>
        <v/>
      </c>
      <c r="I7790" s="1" t="str">
        <f>IF(ISBLANK(Ventas[[#This Row],[Código]]),"",SUM(Ventas[[#This Row],[Monto]],I7789))</f>
        <v/>
      </c>
    </row>
    <row r="7791" spans="3:9" x14ac:dyDescent="0.25">
      <c r="C7791" t="str">
        <f>IF(ISBLANK(Ventas[[#This Row],[Código]]),"",VLOOKUP(Ventas[[#This Row],[Código]],Productos[],2,FALSE))</f>
        <v/>
      </c>
      <c r="D7791" t="str">
        <f>IF(ISBLANK(Ventas[[#This Row],[Código]]),"",VLOOKUP(Ventas[[#This Row],[Código]],Productos[],3,FALSE))</f>
        <v/>
      </c>
      <c r="E7791" s="22"/>
      <c r="F7791" s="1" t="str">
        <f>IF(ISBLANK(Ventas[[#This Row],[Código]]),"",VLOOKUP(Ventas[[#This Row],[Código]],Productos[],4,FALSE))</f>
        <v/>
      </c>
      <c r="G7791" s="1" t="str">
        <f>IF(ISBLANK(Ventas[[#This Row],[Código]]),"",VLOOKUP(Ventas[[#This Row],[Código]],Productos[],5,FALSE))</f>
        <v/>
      </c>
      <c r="H7791" s="23" t="str">
        <f>IF(ISBLANK(Ventas[[#This Row],[Código]]),"",Ventas[[#This Row],[Precio Unitario]]*Ventas[[#This Row],[Cantidad]])</f>
        <v/>
      </c>
      <c r="I7791" s="1" t="str">
        <f>IF(ISBLANK(Ventas[[#This Row],[Código]]),"",SUM(Ventas[[#This Row],[Monto]],I7790))</f>
        <v/>
      </c>
    </row>
    <row r="7792" spans="3:9" x14ac:dyDescent="0.25">
      <c r="C7792" t="str">
        <f>IF(ISBLANK(Ventas[[#This Row],[Código]]),"",VLOOKUP(Ventas[[#This Row],[Código]],Productos[],2,FALSE))</f>
        <v/>
      </c>
      <c r="D7792" t="str">
        <f>IF(ISBLANK(Ventas[[#This Row],[Código]]),"",VLOOKUP(Ventas[[#This Row],[Código]],Productos[],3,FALSE))</f>
        <v/>
      </c>
      <c r="E7792" s="22"/>
      <c r="F7792" s="1" t="str">
        <f>IF(ISBLANK(Ventas[[#This Row],[Código]]),"",VLOOKUP(Ventas[[#This Row],[Código]],Productos[],4,FALSE))</f>
        <v/>
      </c>
      <c r="G7792" s="1" t="str">
        <f>IF(ISBLANK(Ventas[[#This Row],[Código]]),"",VLOOKUP(Ventas[[#This Row],[Código]],Productos[],5,FALSE))</f>
        <v/>
      </c>
      <c r="H7792" s="23" t="str">
        <f>IF(ISBLANK(Ventas[[#This Row],[Código]]),"",Ventas[[#This Row],[Precio Unitario]]*Ventas[[#This Row],[Cantidad]])</f>
        <v/>
      </c>
      <c r="I7792" s="1" t="str">
        <f>IF(ISBLANK(Ventas[[#This Row],[Código]]),"",SUM(Ventas[[#This Row],[Monto]],I7791))</f>
        <v/>
      </c>
    </row>
    <row r="7793" spans="3:9" x14ac:dyDescent="0.25">
      <c r="C7793" t="str">
        <f>IF(ISBLANK(Ventas[[#This Row],[Código]]),"",VLOOKUP(Ventas[[#This Row],[Código]],Productos[],2,FALSE))</f>
        <v/>
      </c>
      <c r="D7793" t="str">
        <f>IF(ISBLANK(Ventas[[#This Row],[Código]]),"",VLOOKUP(Ventas[[#This Row],[Código]],Productos[],3,FALSE))</f>
        <v/>
      </c>
      <c r="E7793" s="22"/>
      <c r="F7793" s="1" t="str">
        <f>IF(ISBLANK(Ventas[[#This Row],[Código]]),"",VLOOKUP(Ventas[[#This Row],[Código]],Productos[],4,FALSE))</f>
        <v/>
      </c>
      <c r="G7793" s="1" t="str">
        <f>IF(ISBLANK(Ventas[[#This Row],[Código]]),"",VLOOKUP(Ventas[[#This Row],[Código]],Productos[],5,FALSE))</f>
        <v/>
      </c>
      <c r="H7793" s="23" t="str">
        <f>IF(ISBLANK(Ventas[[#This Row],[Código]]),"",Ventas[[#This Row],[Precio Unitario]]*Ventas[[#This Row],[Cantidad]])</f>
        <v/>
      </c>
      <c r="I7793" s="1" t="str">
        <f>IF(ISBLANK(Ventas[[#This Row],[Código]]),"",SUM(Ventas[[#This Row],[Monto]],I7792))</f>
        <v/>
      </c>
    </row>
    <row r="7794" spans="3:9" x14ac:dyDescent="0.25">
      <c r="C7794" t="str">
        <f>IF(ISBLANK(Ventas[[#This Row],[Código]]),"",VLOOKUP(Ventas[[#This Row],[Código]],Productos[],2,FALSE))</f>
        <v/>
      </c>
      <c r="D7794" t="str">
        <f>IF(ISBLANK(Ventas[[#This Row],[Código]]),"",VLOOKUP(Ventas[[#This Row],[Código]],Productos[],3,FALSE))</f>
        <v/>
      </c>
      <c r="E7794" s="22"/>
      <c r="F7794" s="1" t="str">
        <f>IF(ISBLANK(Ventas[[#This Row],[Código]]),"",VLOOKUP(Ventas[[#This Row],[Código]],Productos[],4,FALSE))</f>
        <v/>
      </c>
      <c r="G7794" s="1" t="str">
        <f>IF(ISBLANK(Ventas[[#This Row],[Código]]),"",VLOOKUP(Ventas[[#This Row],[Código]],Productos[],5,FALSE))</f>
        <v/>
      </c>
      <c r="H7794" s="23" t="str">
        <f>IF(ISBLANK(Ventas[[#This Row],[Código]]),"",Ventas[[#This Row],[Precio Unitario]]*Ventas[[#This Row],[Cantidad]])</f>
        <v/>
      </c>
      <c r="I7794" s="1" t="str">
        <f>IF(ISBLANK(Ventas[[#This Row],[Código]]),"",SUM(Ventas[[#This Row],[Monto]],I7793))</f>
        <v/>
      </c>
    </row>
    <row r="7795" spans="3:9" x14ac:dyDescent="0.25">
      <c r="C7795" t="str">
        <f>IF(ISBLANK(Ventas[[#This Row],[Código]]),"",VLOOKUP(Ventas[[#This Row],[Código]],Productos[],2,FALSE))</f>
        <v/>
      </c>
      <c r="D7795" t="str">
        <f>IF(ISBLANK(Ventas[[#This Row],[Código]]),"",VLOOKUP(Ventas[[#This Row],[Código]],Productos[],3,FALSE))</f>
        <v/>
      </c>
      <c r="E7795" s="22"/>
      <c r="F7795" s="1" t="str">
        <f>IF(ISBLANK(Ventas[[#This Row],[Código]]),"",VLOOKUP(Ventas[[#This Row],[Código]],Productos[],4,FALSE))</f>
        <v/>
      </c>
      <c r="G7795" s="1" t="str">
        <f>IF(ISBLANK(Ventas[[#This Row],[Código]]),"",VLOOKUP(Ventas[[#This Row],[Código]],Productos[],5,FALSE))</f>
        <v/>
      </c>
      <c r="H7795" s="23" t="str">
        <f>IF(ISBLANK(Ventas[[#This Row],[Código]]),"",Ventas[[#This Row],[Precio Unitario]]*Ventas[[#This Row],[Cantidad]])</f>
        <v/>
      </c>
      <c r="I7795" s="1" t="str">
        <f>IF(ISBLANK(Ventas[[#This Row],[Código]]),"",SUM(Ventas[[#This Row],[Monto]],I7794))</f>
        <v/>
      </c>
    </row>
    <row r="7796" spans="3:9" x14ac:dyDescent="0.25">
      <c r="C7796" t="str">
        <f>IF(ISBLANK(Ventas[[#This Row],[Código]]),"",VLOOKUP(Ventas[[#This Row],[Código]],Productos[],2,FALSE))</f>
        <v/>
      </c>
      <c r="D7796" t="str">
        <f>IF(ISBLANK(Ventas[[#This Row],[Código]]),"",VLOOKUP(Ventas[[#This Row],[Código]],Productos[],3,FALSE))</f>
        <v/>
      </c>
      <c r="E7796" s="22"/>
      <c r="F7796" s="1" t="str">
        <f>IF(ISBLANK(Ventas[[#This Row],[Código]]),"",VLOOKUP(Ventas[[#This Row],[Código]],Productos[],4,FALSE))</f>
        <v/>
      </c>
      <c r="G7796" s="1" t="str">
        <f>IF(ISBLANK(Ventas[[#This Row],[Código]]),"",VLOOKUP(Ventas[[#This Row],[Código]],Productos[],5,FALSE))</f>
        <v/>
      </c>
      <c r="H7796" s="23" t="str">
        <f>IF(ISBLANK(Ventas[[#This Row],[Código]]),"",Ventas[[#This Row],[Precio Unitario]]*Ventas[[#This Row],[Cantidad]])</f>
        <v/>
      </c>
      <c r="I7796" s="1" t="str">
        <f>IF(ISBLANK(Ventas[[#This Row],[Código]]),"",SUM(Ventas[[#This Row],[Monto]],I7795))</f>
        <v/>
      </c>
    </row>
    <row r="7797" spans="3:9" x14ac:dyDescent="0.25">
      <c r="C7797" t="str">
        <f>IF(ISBLANK(Ventas[[#This Row],[Código]]),"",VLOOKUP(Ventas[[#This Row],[Código]],Productos[],2,FALSE))</f>
        <v/>
      </c>
      <c r="D7797" t="str">
        <f>IF(ISBLANK(Ventas[[#This Row],[Código]]),"",VLOOKUP(Ventas[[#This Row],[Código]],Productos[],3,FALSE))</f>
        <v/>
      </c>
      <c r="E7797" s="22"/>
      <c r="F7797" s="1" t="str">
        <f>IF(ISBLANK(Ventas[[#This Row],[Código]]),"",VLOOKUP(Ventas[[#This Row],[Código]],Productos[],4,FALSE))</f>
        <v/>
      </c>
      <c r="G7797" s="1" t="str">
        <f>IF(ISBLANK(Ventas[[#This Row],[Código]]),"",VLOOKUP(Ventas[[#This Row],[Código]],Productos[],5,FALSE))</f>
        <v/>
      </c>
      <c r="H7797" s="23" t="str">
        <f>IF(ISBLANK(Ventas[[#This Row],[Código]]),"",Ventas[[#This Row],[Precio Unitario]]*Ventas[[#This Row],[Cantidad]])</f>
        <v/>
      </c>
      <c r="I7797" s="1" t="str">
        <f>IF(ISBLANK(Ventas[[#This Row],[Código]]),"",SUM(Ventas[[#This Row],[Monto]],I7796))</f>
        <v/>
      </c>
    </row>
    <row r="7798" spans="3:9" x14ac:dyDescent="0.25">
      <c r="C7798" t="str">
        <f>IF(ISBLANK(Ventas[[#This Row],[Código]]),"",VLOOKUP(Ventas[[#This Row],[Código]],Productos[],2,FALSE))</f>
        <v/>
      </c>
      <c r="D7798" t="str">
        <f>IF(ISBLANK(Ventas[[#This Row],[Código]]),"",VLOOKUP(Ventas[[#This Row],[Código]],Productos[],3,FALSE))</f>
        <v/>
      </c>
      <c r="E7798" s="22"/>
      <c r="F7798" s="1" t="str">
        <f>IF(ISBLANK(Ventas[[#This Row],[Código]]),"",VLOOKUP(Ventas[[#This Row],[Código]],Productos[],4,FALSE))</f>
        <v/>
      </c>
      <c r="G7798" s="1" t="str">
        <f>IF(ISBLANK(Ventas[[#This Row],[Código]]),"",VLOOKUP(Ventas[[#This Row],[Código]],Productos[],5,FALSE))</f>
        <v/>
      </c>
      <c r="H7798" s="23" t="str">
        <f>IF(ISBLANK(Ventas[[#This Row],[Código]]),"",Ventas[[#This Row],[Precio Unitario]]*Ventas[[#This Row],[Cantidad]])</f>
        <v/>
      </c>
      <c r="I7798" s="1" t="str">
        <f>IF(ISBLANK(Ventas[[#This Row],[Código]]),"",SUM(Ventas[[#This Row],[Monto]],I7797))</f>
        <v/>
      </c>
    </row>
    <row r="7799" spans="3:9" x14ac:dyDescent="0.25">
      <c r="C7799" t="str">
        <f>IF(ISBLANK(Ventas[[#This Row],[Código]]),"",VLOOKUP(Ventas[[#This Row],[Código]],Productos[],2,FALSE))</f>
        <v/>
      </c>
      <c r="D7799" t="str">
        <f>IF(ISBLANK(Ventas[[#This Row],[Código]]),"",VLOOKUP(Ventas[[#This Row],[Código]],Productos[],3,FALSE))</f>
        <v/>
      </c>
      <c r="E7799" s="22"/>
      <c r="F7799" s="1" t="str">
        <f>IF(ISBLANK(Ventas[[#This Row],[Código]]),"",VLOOKUP(Ventas[[#This Row],[Código]],Productos[],4,FALSE))</f>
        <v/>
      </c>
      <c r="G7799" s="1" t="str">
        <f>IF(ISBLANK(Ventas[[#This Row],[Código]]),"",VLOOKUP(Ventas[[#This Row],[Código]],Productos[],5,FALSE))</f>
        <v/>
      </c>
      <c r="H7799" s="23" t="str">
        <f>IF(ISBLANK(Ventas[[#This Row],[Código]]),"",Ventas[[#This Row],[Precio Unitario]]*Ventas[[#This Row],[Cantidad]])</f>
        <v/>
      </c>
      <c r="I7799" s="1" t="str">
        <f>IF(ISBLANK(Ventas[[#This Row],[Código]]),"",SUM(Ventas[[#This Row],[Monto]],I7798))</f>
        <v/>
      </c>
    </row>
    <row r="7800" spans="3:9" x14ac:dyDescent="0.25">
      <c r="C7800" t="str">
        <f>IF(ISBLANK(Ventas[[#This Row],[Código]]),"",VLOOKUP(Ventas[[#This Row],[Código]],Productos[],2,FALSE))</f>
        <v/>
      </c>
      <c r="D7800" t="str">
        <f>IF(ISBLANK(Ventas[[#This Row],[Código]]),"",VLOOKUP(Ventas[[#This Row],[Código]],Productos[],3,FALSE))</f>
        <v/>
      </c>
      <c r="E7800" s="22"/>
      <c r="F7800" s="1" t="str">
        <f>IF(ISBLANK(Ventas[[#This Row],[Código]]),"",VLOOKUP(Ventas[[#This Row],[Código]],Productos[],4,FALSE))</f>
        <v/>
      </c>
      <c r="G7800" s="1" t="str">
        <f>IF(ISBLANK(Ventas[[#This Row],[Código]]),"",VLOOKUP(Ventas[[#This Row],[Código]],Productos[],5,FALSE))</f>
        <v/>
      </c>
      <c r="H7800" s="23" t="str">
        <f>IF(ISBLANK(Ventas[[#This Row],[Código]]),"",Ventas[[#This Row],[Precio Unitario]]*Ventas[[#This Row],[Cantidad]])</f>
        <v/>
      </c>
      <c r="I7800" s="1" t="str">
        <f>IF(ISBLANK(Ventas[[#This Row],[Código]]),"",SUM(Ventas[[#This Row],[Monto]],I7799))</f>
        <v/>
      </c>
    </row>
    <row r="7801" spans="3:9" x14ac:dyDescent="0.25">
      <c r="C7801" t="str">
        <f>IF(ISBLANK(Ventas[[#This Row],[Código]]),"",VLOOKUP(Ventas[[#This Row],[Código]],Productos[],2,FALSE))</f>
        <v/>
      </c>
      <c r="D7801" t="str">
        <f>IF(ISBLANK(Ventas[[#This Row],[Código]]),"",VLOOKUP(Ventas[[#This Row],[Código]],Productos[],3,FALSE))</f>
        <v/>
      </c>
      <c r="E7801" s="22"/>
      <c r="F7801" s="1" t="str">
        <f>IF(ISBLANK(Ventas[[#This Row],[Código]]),"",VLOOKUP(Ventas[[#This Row],[Código]],Productos[],4,FALSE))</f>
        <v/>
      </c>
      <c r="G7801" s="1" t="str">
        <f>IF(ISBLANK(Ventas[[#This Row],[Código]]),"",VLOOKUP(Ventas[[#This Row],[Código]],Productos[],5,FALSE))</f>
        <v/>
      </c>
      <c r="H7801" s="23" t="str">
        <f>IF(ISBLANK(Ventas[[#This Row],[Código]]),"",Ventas[[#This Row],[Precio Unitario]]*Ventas[[#This Row],[Cantidad]])</f>
        <v/>
      </c>
      <c r="I7801" s="1" t="str">
        <f>IF(ISBLANK(Ventas[[#This Row],[Código]]),"",SUM(Ventas[[#This Row],[Monto]],I7800))</f>
        <v/>
      </c>
    </row>
    <row r="7802" spans="3:9" x14ac:dyDescent="0.25">
      <c r="C7802" t="str">
        <f>IF(ISBLANK(Ventas[[#This Row],[Código]]),"",VLOOKUP(Ventas[[#This Row],[Código]],Productos[],2,FALSE))</f>
        <v/>
      </c>
      <c r="D7802" t="str">
        <f>IF(ISBLANK(Ventas[[#This Row],[Código]]),"",VLOOKUP(Ventas[[#This Row],[Código]],Productos[],3,FALSE))</f>
        <v/>
      </c>
      <c r="E7802" s="22"/>
      <c r="F7802" s="1" t="str">
        <f>IF(ISBLANK(Ventas[[#This Row],[Código]]),"",VLOOKUP(Ventas[[#This Row],[Código]],Productos[],4,FALSE))</f>
        <v/>
      </c>
      <c r="G7802" s="1" t="str">
        <f>IF(ISBLANK(Ventas[[#This Row],[Código]]),"",VLOOKUP(Ventas[[#This Row],[Código]],Productos[],5,FALSE))</f>
        <v/>
      </c>
      <c r="H7802" s="23" t="str">
        <f>IF(ISBLANK(Ventas[[#This Row],[Código]]),"",Ventas[[#This Row],[Precio Unitario]]*Ventas[[#This Row],[Cantidad]])</f>
        <v/>
      </c>
      <c r="I7802" s="1" t="str">
        <f>IF(ISBLANK(Ventas[[#This Row],[Código]]),"",SUM(Ventas[[#This Row],[Monto]],I7801))</f>
        <v/>
      </c>
    </row>
    <row r="7803" spans="3:9" x14ac:dyDescent="0.25">
      <c r="C7803" t="str">
        <f>IF(ISBLANK(Ventas[[#This Row],[Código]]),"",VLOOKUP(Ventas[[#This Row],[Código]],Productos[],2,FALSE))</f>
        <v/>
      </c>
      <c r="D7803" t="str">
        <f>IF(ISBLANK(Ventas[[#This Row],[Código]]),"",VLOOKUP(Ventas[[#This Row],[Código]],Productos[],3,FALSE))</f>
        <v/>
      </c>
      <c r="E7803" s="22"/>
      <c r="F7803" s="1" t="str">
        <f>IF(ISBLANK(Ventas[[#This Row],[Código]]),"",VLOOKUP(Ventas[[#This Row],[Código]],Productos[],4,FALSE))</f>
        <v/>
      </c>
      <c r="G7803" s="1" t="str">
        <f>IF(ISBLANK(Ventas[[#This Row],[Código]]),"",VLOOKUP(Ventas[[#This Row],[Código]],Productos[],5,FALSE))</f>
        <v/>
      </c>
      <c r="H7803" s="23" t="str">
        <f>IF(ISBLANK(Ventas[[#This Row],[Código]]),"",Ventas[[#This Row],[Precio Unitario]]*Ventas[[#This Row],[Cantidad]])</f>
        <v/>
      </c>
      <c r="I7803" s="1" t="str">
        <f>IF(ISBLANK(Ventas[[#This Row],[Código]]),"",SUM(Ventas[[#This Row],[Monto]],I7802))</f>
        <v/>
      </c>
    </row>
    <row r="7804" spans="3:9" x14ac:dyDescent="0.25">
      <c r="C7804" t="str">
        <f>IF(ISBLANK(Ventas[[#This Row],[Código]]),"",VLOOKUP(Ventas[[#This Row],[Código]],Productos[],2,FALSE))</f>
        <v/>
      </c>
      <c r="D7804" t="str">
        <f>IF(ISBLANK(Ventas[[#This Row],[Código]]),"",VLOOKUP(Ventas[[#This Row],[Código]],Productos[],3,FALSE))</f>
        <v/>
      </c>
      <c r="E7804" s="22"/>
      <c r="F7804" s="1" t="str">
        <f>IF(ISBLANK(Ventas[[#This Row],[Código]]),"",VLOOKUP(Ventas[[#This Row],[Código]],Productos[],4,FALSE))</f>
        <v/>
      </c>
      <c r="G7804" s="1" t="str">
        <f>IF(ISBLANK(Ventas[[#This Row],[Código]]),"",VLOOKUP(Ventas[[#This Row],[Código]],Productos[],5,FALSE))</f>
        <v/>
      </c>
      <c r="H7804" s="23" t="str">
        <f>IF(ISBLANK(Ventas[[#This Row],[Código]]),"",Ventas[[#This Row],[Precio Unitario]]*Ventas[[#This Row],[Cantidad]])</f>
        <v/>
      </c>
      <c r="I7804" s="1" t="str">
        <f>IF(ISBLANK(Ventas[[#This Row],[Código]]),"",SUM(Ventas[[#This Row],[Monto]],I7803))</f>
        <v/>
      </c>
    </row>
    <row r="7805" spans="3:9" x14ac:dyDescent="0.25">
      <c r="C7805" t="str">
        <f>IF(ISBLANK(Ventas[[#This Row],[Código]]),"",VLOOKUP(Ventas[[#This Row],[Código]],Productos[],2,FALSE))</f>
        <v/>
      </c>
      <c r="D7805" t="str">
        <f>IF(ISBLANK(Ventas[[#This Row],[Código]]),"",VLOOKUP(Ventas[[#This Row],[Código]],Productos[],3,FALSE))</f>
        <v/>
      </c>
      <c r="E7805" s="22"/>
      <c r="F7805" s="1" t="str">
        <f>IF(ISBLANK(Ventas[[#This Row],[Código]]),"",VLOOKUP(Ventas[[#This Row],[Código]],Productos[],4,FALSE))</f>
        <v/>
      </c>
      <c r="G7805" s="1" t="str">
        <f>IF(ISBLANK(Ventas[[#This Row],[Código]]),"",VLOOKUP(Ventas[[#This Row],[Código]],Productos[],5,FALSE))</f>
        <v/>
      </c>
      <c r="H7805" s="23" t="str">
        <f>IF(ISBLANK(Ventas[[#This Row],[Código]]),"",Ventas[[#This Row],[Precio Unitario]]*Ventas[[#This Row],[Cantidad]])</f>
        <v/>
      </c>
      <c r="I7805" s="1" t="str">
        <f>IF(ISBLANK(Ventas[[#This Row],[Código]]),"",SUM(Ventas[[#This Row],[Monto]],I7804))</f>
        <v/>
      </c>
    </row>
    <row r="7806" spans="3:9" x14ac:dyDescent="0.25">
      <c r="C7806" t="str">
        <f>IF(ISBLANK(Ventas[[#This Row],[Código]]),"",VLOOKUP(Ventas[[#This Row],[Código]],Productos[],2,FALSE))</f>
        <v/>
      </c>
      <c r="D7806" t="str">
        <f>IF(ISBLANK(Ventas[[#This Row],[Código]]),"",VLOOKUP(Ventas[[#This Row],[Código]],Productos[],3,FALSE))</f>
        <v/>
      </c>
      <c r="E7806" s="22"/>
      <c r="F7806" s="1" t="str">
        <f>IF(ISBLANK(Ventas[[#This Row],[Código]]),"",VLOOKUP(Ventas[[#This Row],[Código]],Productos[],4,FALSE))</f>
        <v/>
      </c>
      <c r="G7806" s="1" t="str">
        <f>IF(ISBLANK(Ventas[[#This Row],[Código]]),"",VLOOKUP(Ventas[[#This Row],[Código]],Productos[],5,FALSE))</f>
        <v/>
      </c>
      <c r="H7806" s="23" t="str">
        <f>IF(ISBLANK(Ventas[[#This Row],[Código]]),"",Ventas[[#This Row],[Precio Unitario]]*Ventas[[#This Row],[Cantidad]])</f>
        <v/>
      </c>
      <c r="I7806" s="1" t="str">
        <f>IF(ISBLANK(Ventas[[#This Row],[Código]]),"",SUM(Ventas[[#This Row],[Monto]],I7805))</f>
        <v/>
      </c>
    </row>
    <row r="7807" spans="3:9" x14ac:dyDescent="0.25">
      <c r="C7807" t="str">
        <f>IF(ISBLANK(Ventas[[#This Row],[Código]]),"",VLOOKUP(Ventas[[#This Row],[Código]],Productos[],2,FALSE))</f>
        <v/>
      </c>
      <c r="D7807" t="str">
        <f>IF(ISBLANK(Ventas[[#This Row],[Código]]),"",VLOOKUP(Ventas[[#This Row],[Código]],Productos[],3,FALSE))</f>
        <v/>
      </c>
      <c r="E7807" s="22"/>
      <c r="F7807" s="1" t="str">
        <f>IF(ISBLANK(Ventas[[#This Row],[Código]]),"",VLOOKUP(Ventas[[#This Row],[Código]],Productos[],4,FALSE))</f>
        <v/>
      </c>
      <c r="G7807" s="1" t="str">
        <f>IF(ISBLANK(Ventas[[#This Row],[Código]]),"",VLOOKUP(Ventas[[#This Row],[Código]],Productos[],5,FALSE))</f>
        <v/>
      </c>
      <c r="H7807" s="23" t="str">
        <f>IF(ISBLANK(Ventas[[#This Row],[Código]]),"",Ventas[[#This Row],[Precio Unitario]]*Ventas[[#This Row],[Cantidad]])</f>
        <v/>
      </c>
      <c r="I7807" s="1" t="str">
        <f>IF(ISBLANK(Ventas[[#This Row],[Código]]),"",SUM(Ventas[[#This Row],[Monto]],I7806))</f>
        <v/>
      </c>
    </row>
    <row r="7808" spans="3:9" x14ac:dyDescent="0.25">
      <c r="C7808" t="str">
        <f>IF(ISBLANK(Ventas[[#This Row],[Código]]),"",VLOOKUP(Ventas[[#This Row],[Código]],Productos[],2,FALSE))</f>
        <v/>
      </c>
      <c r="D7808" t="str">
        <f>IF(ISBLANK(Ventas[[#This Row],[Código]]),"",VLOOKUP(Ventas[[#This Row],[Código]],Productos[],3,FALSE))</f>
        <v/>
      </c>
      <c r="E7808" s="22"/>
      <c r="F7808" s="1" t="str">
        <f>IF(ISBLANK(Ventas[[#This Row],[Código]]),"",VLOOKUP(Ventas[[#This Row],[Código]],Productos[],4,FALSE))</f>
        <v/>
      </c>
      <c r="G7808" s="1" t="str">
        <f>IF(ISBLANK(Ventas[[#This Row],[Código]]),"",VLOOKUP(Ventas[[#This Row],[Código]],Productos[],5,FALSE))</f>
        <v/>
      </c>
      <c r="H7808" s="23" t="str">
        <f>IF(ISBLANK(Ventas[[#This Row],[Código]]),"",Ventas[[#This Row],[Precio Unitario]]*Ventas[[#This Row],[Cantidad]])</f>
        <v/>
      </c>
      <c r="I7808" s="1" t="str">
        <f>IF(ISBLANK(Ventas[[#This Row],[Código]]),"",SUM(Ventas[[#This Row],[Monto]],I7807))</f>
        <v/>
      </c>
    </row>
    <row r="7809" spans="3:9" x14ac:dyDescent="0.25">
      <c r="C7809" t="str">
        <f>IF(ISBLANK(Ventas[[#This Row],[Código]]),"",VLOOKUP(Ventas[[#This Row],[Código]],Productos[],2,FALSE))</f>
        <v/>
      </c>
      <c r="D7809" t="str">
        <f>IF(ISBLANK(Ventas[[#This Row],[Código]]),"",VLOOKUP(Ventas[[#This Row],[Código]],Productos[],3,FALSE))</f>
        <v/>
      </c>
      <c r="E7809" s="22"/>
      <c r="F7809" s="1" t="str">
        <f>IF(ISBLANK(Ventas[[#This Row],[Código]]),"",VLOOKUP(Ventas[[#This Row],[Código]],Productos[],4,FALSE))</f>
        <v/>
      </c>
      <c r="G7809" s="1" t="str">
        <f>IF(ISBLANK(Ventas[[#This Row],[Código]]),"",VLOOKUP(Ventas[[#This Row],[Código]],Productos[],5,FALSE))</f>
        <v/>
      </c>
      <c r="H7809" s="23" t="str">
        <f>IF(ISBLANK(Ventas[[#This Row],[Código]]),"",Ventas[[#This Row],[Precio Unitario]]*Ventas[[#This Row],[Cantidad]])</f>
        <v/>
      </c>
      <c r="I7809" s="1" t="str">
        <f>IF(ISBLANK(Ventas[[#This Row],[Código]]),"",SUM(Ventas[[#This Row],[Monto]],I7808))</f>
        <v/>
      </c>
    </row>
    <row r="7810" spans="3:9" x14ac:dyDescent="0.25">
      <c r="C7810" t="str">
        <f>IF(ISBLANK(Ventas[[#This Row],[Código]]),"",VLOOKUP(Ventas[[#This Row],[Código]],Productos[],2,FALSE))</f>
        <v/>
      </c>
      <c r="D7810" t="str">
        <f>IF(ISBLANK(Ventas[[#This Row],[Código]]),"",VLOOKUP(Ventas[[#This Row],[Código]],Productos[],3,FALSE))</f>
        <v/>
      </c>
      <c r="E7810" s="22"/>
      <c r="F7810" s="1" t="str">
        <f>IF(ISBLANK(Ventas[[#This Row],[Código]]),"",VLOOKUP(Ventas[[#This Row],[Código]],Productos[],4,FALSE))</f>
        <v/>
      </c>
      <c r="G7810" s="1" t="str">
        <f>IF(ISBLANK(Ventas[[#This Row],[Código]]),"",VLOOKUP(Ventas[[#This Row],[Código]],Productos[],5,FALSE))</f>
        <v/>
      </c>
      <c r="H7810" s="23" t="str">
        <f>IF(ISBLANK(Ventas[[#This Row],[Código]]),"",Ventas[[#This Row],[Precio Unitario]]*Ventas[[#This Row],[Cantidad]])</f>
        <v/>
      </c>
      <c r="I7810" s="1" t="str">
        <f>IF(ISBLANK(Ventas[[#This Row],[Código]]),"",SUM(Ventas[[#This Row],[Monto]],I7809))</f>
        <v/>
      </c>
    </row>
    <row r="7811" spans="3:9" x14ac:dyDescent="0.25">
      <c r="C7811" t="str">
        <f>IF(ISBLANK(Ventas[[#This Row],[Código]]),"",VLOOKUP(Ventas[[#This Row],[Código]],Productos[],2,FALSE))</f>
        <v/>
      </c>
      <c r="D7811" t="str">
        <f>IF(ISBLANK(Ventas[[#This Row],[Código]]),"",VLOOKUP(Ventas[[#This Row],[Código]],Productos[],3,FALSE))</f>
        <v/>
      </c>
      <c r="E7811" s="22"/>
      <c r="F7811" s="1" t="str">
        <f>IF(ISBLANK(Ventas[[#This Row],[Código]]),"",VLOOKUP(Ventas[[#This Row],[Código]],Productos[],4,FALSE))</f>
        <v/>
      </c>
      <c r="G7811" s="1" t="str">
        <f>IF(ISBLANK(Ventas[[#This Row],[Código]]),"",VLOOKUP(Ventas[[#This Row],[Código]],Productos[],5,FALSE))</f>
        <v/>
      </c>
      <c r="H7811" s="23" t="str">
        <f>IF(ISBLANK(Ventas[[#This Row],[Código]]),"",Ventas[[#This Row],[Precio Unitario]]*Ventas[[#This Row],[Cantidad]])</f>
        <v/>
      </c>
      <c r="I7811" s="1" t="str">
        <f>IF(ISBLANK(Ventas[[#This Row],[Código]]),"",SUM(Ventas[[#This Row],[Monto]],I7810))</f>
        <v/>
      </c>
    </row>
    <row r="7812" spans="3:9" x14ac:dyDescent="0.25">
      <c r="C7812" t="str">
        <f>IF(ISBLANK(Ventas[[#This Row],[Código]]),"",VLOOKUP(Ventas[[#This Row],[Código]],Productos[],2,FALSE))</f>
        <v/>
      </c>
      <c r="D7812" t="str">
        <f>IF(ISBLANK(Ventas[[#This Row],[Código]]),"",VLOOKUP(Ventas[[#This Row],[Código]],Productos[],3,FALSE))</f>
        <v/>
      </c>
      <c r="E7812" s="22"/>
      <c r="F7812" s="1" t="str">
        <f>IF(ISBLANK(Ventas[[#This Row],[Código]]),"",VLOOKUP(Ventas[[#This Row],[Código]],Productos[],4,FALSE))</f>
        <v/>
      </c>
      <c r="G7812" s="1" t="str">
        <f>IF(ISBLANK(Ventas[[#This Row],[Código]]),"",VLOOKUP(Ventas[[#This Row],[Código]],Productos[],5,FALSE))</f>
        <v/>
      </c>
      <c r="H7812" s="23" t="str">
        <f>IF(ISBLANK(Ventas[[#This Row],[Código]]),"",Ventas[[#This Row],[Precio Unitario]]*Ventas[[#This Row],[Cantidad]])</f>
        <v/>
      </c>
      <c r="I7812" s="1" t="str">
        <f>IF(ISBLANK(Ventas[[#This Row],[Código]]),"",SUM(Ventas[[#This Row],[Monto]],I7811))</f>
        <v/>
      </c>
    </row>
    <row r="7813" spans="3:9" x14ac:dyDescent="0.25">
      <c r="C7813" t="str">
        <f>IF(ISBLANK(Ventas[[#This Row],[Código]]),"",VLOOKUP(Ventas[[#This Row],[Código]],Productos[],2,FALSE))</f>
        <v/>
      </c>
      <c r="D7813" t="str">
        <f>IF(ISBLANK(Ventas[[#This Row],[Código]]),"",VLOOKUP(Ventas[[#This Row],[Código]],Productos[],3,FALSE))</f>
        <v/>
      </c>
      <c r="E7813" s="22"/>
      <c r="F7813" s="1" t="str">
        <f>IF(ISBLANK(Ventas[[#This Row],[Código]]),"",VLOOKUP(Ventas[[#This Row],[Código]],Productos[],4,FALSE))</f>
        <v/>
      </c>
      <c r="G7813" s="1" t="str">
        <f>IF(ISBLANK(Ventas[[#This Row],[Código]]),"",VLOOKUP(Ventas[[#This Row],[Código]],Productos[],5,FALSE))</f>
        <v/>
      </c>
      <c r="H7813" s="23" t="str">
        <f>IF(ISBLANK(Ventas[[#This Row],[Código]]),"",Ventas[[#This Row],[Precio Unitario]]*Ventas[[#This Row],[Cantidad]])</f>
        <v/>
      </c>
      <c r="I7813" s="1" t="str">
        <f>IF(ISBLANK(Ventas[[#This Row],[Código]]),"",SUM(Ventas[[#This Row],[Monto]],I7812))</f>
        <v/>
      </c>
    </row>
    <row r="7814" spans="3:9" x14ac:dyDescent="0.25">
      <c r="C7814" t="str">
        <f>IF(ISBLANK(Ventas[[#This Row],[Código]]),"",VLOOKUP(Ventas[[#This Row],[Código]],Productos[],2,FALSE))</f>
        <v/>
      </c>
      <c r="D7814" t="str">
        <f>IF(ISBLANK(Ventas[[#This Row],[Código]]),"",VLOOKUP(Ventas[[#This Row],[Código]],Productos[],3,FALSE))</f>
        <v/>
      </c>
      <c r="E7814" s="22"/>
      <c r="F7814" s="1" t="str">
        <f>IF(ISBLANK(Ventas[[#This Row],[Código]]),"",VLOOKUP(Ventas[[#This Row],[Código]],Productos[],4,FALSE))</f>
        <v/>
      </c>
      <c r="G7814" s="1" t="str">
        <f>IF(ISBLANK(Ventas[[#This Row],[Código]]),"",VLOOKUP(Ventas[[#This Row],[Código]],Productos[],5,FALSE))</f>
        <v/>
      </c>
      <c r="H7814" s="23" t="str">
        <f>IF(ISBLANK(Ventas[[#This Row],[Código]]),"",Ventas[[#This Row],[Precio Unitario]]*Ventas[[#This Row],[Cantidad]])</f>
        <v/>
      </c>
      <c r="I7814" s="1" t="str">
        <f>IF(ISBLANK(Ventas[[#This Row],[Código]]),"",SUM(Ventas[[#This Row],[Monto]],I7813))</f>
        <v/>
      </c>
    </row>
    <row r="7815" spans="3:9" x14ac:dyDescent="0.25">
      <c r="C7815" t="str">
        <f>IF(ISBLANK(Ventas[[#This Row],[Código]]),"",VLOOKUP(Ventas[[#This Row],[Código]],Productos[],2,FALSE))</f>
        <v/>
      </c>
      <c r="D7815" t="str">
        <f>IF(ISBLANK(Ventas[[#This Row],[Código]]),"",VLOOKUP(Ventas[[#This Row],[Código]],Productos[],3,FALSE))</f>
        <v/>
      </c>
      <c r="E7815" s="22"/>
      <c r="F7815" s="1" t="str">
        <f>IF(ISBLANK(Ventas[[#This Row],[Código]]),"",VLOOKUP(Ventas[[#This Row],[Código]],Productos[],4,FALSE))</f>
        <v/>
      </c>
      <c r="G7815" s="1" t="str">
        <f>IF(ISBLANK(Ventas[[#This Row],[Código]]),"",VLOOKUP(Ventas[[#This Row],[Código]],Productos[],5,FALSE))</f>
        <v/>
      </c>
      <c r="H7815" s="23" t="str">
        <f>IF(ISBLANK(Ventas[[#This Row],[Código]]),"",Ventas[[#This Row],[Precio Unitario]]*Ventas[[#This Row],[Cantidad]])</f>
        <v/>
      </c>
      <c r="I7815" s="1" t="str">
        <f>IF(ISBLANK(Ventas[[#This Row],[Código]]),"",SUM(Ventas[[#This Row],[Monto]],I7814))</f>
        <v/>
      </c>
    </row>
    <row r="7816" spans="3:9" x14ac:dyDescent="0.25">
      <c r="C7816" t="str">
        <f>IF(ISBLANK(Ventas[[#This Row],[Código]]),"",VLOOKUP(Ventas[[#This Row],[Código]],Productos[],2,FALSE))</f>
        <v/>
      </c>
      <c r="D7816" t="str">
        <f>IF(ISBLANK(Ventas[[#This Row],[Código]]),"",VLOOKUP(Ventas[[#This Row],[Código]],Productos[],3,FALSE))</f>
        <v/>
      </c>
      <c r="E7816" s="22"/>
      <c r="F7816" s="1" t="str">
        <f>IF(ISBLANK(Ventas[[#This Row],[Código]]),"",VLOOKUP(Ventas[[#This Row],[Código]],Productos[],4,FALSE))</f>
        <v/>
      </c>
      <c r="G7816" s="1" t="str">
        <f>IF(ISBLANK(Ventas[[#This Row],[Código]]),"",VLOOKUP(Ventas[[#This Row],[Código]],Productos[],5,FALSE))</f>
        <v/>
      </c>
      <c r="H7816" s="23" t="str">
        <f>IF(ISBLANK(Ventas[[#This Row],[Código]]),"",Ventas[[#This Row],[Precio Unitario]]*Ventas[[#This Row],[Cantidad]])</f>
        <v/>
      </c>
      <c r="I7816" s="1" t="str">
        <f>IF(ISBLANK(Ventas[[#This Row],[Código]]),"",SUM(Ventas[[#This Row],[Monto]],I7815))</f>
        <v/>
      </c>
    </row>
    <row r="7817" spans="3:9" x14ac:dyDescent="0.25">
      <c r="C7817" t="str">
        <f>IF(ISBLANK(Ventas[[#This Row],[Código]]),"",VLOOKUP(Ventas[[#This Row],[Código]],Productos[],2,FALSE))</f>
        <v/>
      </c>
      <c r="D7817" t="str">
        <f>IF(ISBLANK(Ventas[[#This Row],[Código]]),"",VLOOKUP(Ventas[[#This Row],[Código]],Productos[],3,FALSE))</f>
        <v/>
      </c>
      <c r="E7817" s="22"/>
      <c r="F7817" s="1" t="str">
        <f>IF(ISBLANK(Ventas[[#This Row],[Código]]),"",VLOOKUP(Ventas[[#This Row],[Código]],Productos[],4,FALSE))</f>
        <v/>
      </c>
      <c r="G7817" s="1" t="str">
        <f>IF(ISBLANK(Ventas[[#This Row],[Código]]),"",VLOOKUP(Ventas[[#This Row],[Código]],Productos[],5,FALSE))</f>
        <v/>
      </c>
      <c r="H7817" s="23" t="str">
        <f>IF(ISBLANK(Ventas[[#This Row],[Código]]),"",Ventas[[#This Row],[Precio Unitario]]*Ventas[[#This Row],[Cantidad]])</f>
        <v/>
      </c>
      <c r="I7817" s="1" t="str">
        <f>IF(ISBLANK(Ventas[[#This Row],[Código]]),"",SUM(Ventas[[#This Row],[Monto]],I7816))</f>
        <v/>
      </c>
    </row>
    <row r="7818" spans="3:9" x14ac:dyDescent="0.25">
      <c r="C7818" t="str">
        <f>IF(ISBLANK(Ventas[[#This Row],[Código]]),"",VLOOKUP(Ventas[[#This Row],[Código]],Productos[],2,FALSE))</f>
        <v/>
      </c>
      <c r="D7818" t="str">
        <f>IF(ISBLANK(Ventas[[#This Row],[Código]]),"",VLOOKUP(Ventas[[#This Row],[Código]],Productos[],3,FALSE))</f>
        <v/>
      </c>
      <c r="E7818" s="22"/>
      <c r="F7818" s="1" t="str">
        <f>IF(ISBLANK(Ventas[[#This Row],[Código]]),"",VLOOKUP(Ventas[[#This Row],[Código]],Productos[],4,FALSE))</f>
        <v/>
      </c>
      <c r="G7818" s="1" t="str">
        <f>IF(ISBLANK(Ventas[[#This Row],[Código]]),"",VLOOKUP(Ventas[[#This Row],[Código]],Productos[],5,FALSE))</f>
        <v/>
      </c>
      <c r="H7818" s="23" t="str">
        <f>IF(ISBLANK(Ventas[[#This Row],[Código]]),"",Ventas[[#This Row],[Precio Unitario]]*Ventas[[#This Row],[Cantidad]])</f>
        <v/>
      </c>
      <c r="I7818" s="1" t="str">
        <f>IF(ISBLANK(Ventas[[#This Row],[Código]]),"",SUM(Ventas[[#This Row],[Monto]],I7817))</f>
        <v/>
      </c>
    </row>
    <row r="7819" spans="3:9" x14ac:dyDescent="0.25">
      <c r="C7819" t="str">
        <f>IF(ISBLANK(Ventas[[#This Row],[Código]]),"",VLOOKUP(Ventas[[#This Row],[Código]],Productos[],2,FALSE))</f>
        <v/>
      </c>
      <c r="D7819" t="str">
        <f>IF(ISBLANK(Ventas[[#This Row],[Código]]),"",VLOOKUP(Ventas[[#This Row],[Código]],Productos[],3,FALSE))</f>
        <v/>
      </c>
      <c r="E7819" s="22"/>
      <c r="F7819" s="1" t="str">
        <f>IF(ISBLANK(Ventas[[#This Row],[Código]]),"",VLOOKUP(Ventas[[#This Row],[Código]],Productos[],4,FALSE))</f>
        <v/>
      </c>
      <c r="G7819" s="1" t="str">
        <f>IF(ISBLANK(Ventas[[#This Row],[Código]]),"",VLOOKUP(Ventas[[#This Row],[Código]],Productos[],5,FALSE))</f>
        <v/>
      </c>
      <c r="H7819" s="23" t="str">
        <f>IF(ISBLANK(Ventas[[#This Row],[Código]]),"",Ventas[[#This Row],[Precio Unitario]]*Ventas[[#This Row],[Cantidad]])</f>
        <v/>
      </c>
      <c r="I7819" s="1" t="str">
        <f>IF(ISBLANK(Ventas[[#This Row],[Código]]),"",SUM(Ventas[[#This Row],[Monto]],I7818))</f>
        <v/>
      </c>
    </row>
    <row r="7820" spans="3:9" x14ac:dyDescent="0.25">
      <c r="C7820" t="str">
        <f>IF(ISBLANK(Ventas[[#This Row],[Código]]),"",VLOOKUP(Ventas[[#This Row],[Código]],Productos[],2,FALSE))</f>
        <v/>
      </c>
      <c r="D7820" t="str">
        <f>IF(ISBLANK(Ventas[[#This Row],[Código]]),"",VLOOKUP(Ventas[[#This Row],[Código]],Productos[],3,FALSE))</f>
        <v/>
      </c>
      <c r="E7820" s="22"/>
      <c r="F7820" s="1" t="str">
        <f>IF(ISBLANK(Ventas[[#This Row],[Código]]),"",VLOOKUP(Ventas[[#This Row],[Código]],Productos[],4,FALSE))</f>
        <v/>
      </c>
      <c r="G7820" s="1" t="str">
        <f>IF(ISBLANK(Ventas[[#This Row],[Código]]),"",VLOOKUP(Ventas[[#This Row],[Código]],Productos[],5,FALSE))</f>
        <v/>
      </c>
      <c r="H7820" s="23" t="str">
        <f>IF(ISBLANK(Ventas[[#This Row],[Código]]),"",Ventas[[#This Row],[Precio Unitario]]*Ventas[[#This Row],[Cantidad]])</f>
        <v/>
      </c>
      <c r="I7820" s="1" t="str">
        <f>IF(ISBLANK(Ventas[[#This Row],[Código]]),"",SUM(Ventas[[#This Row],[Monto]],I7819))</f>
        <v/>
      </c>
    </row>
    <row r="7821" spans="3:9" x14ac:dyDescent="0.25">
      <c r="C7821" t="str">
        <f>IF(ISBLANK(Ventas[[#This Row],[Código]]),"",VLOOKUP(Ventas[[#This Row],[Código]],Productos[],2,FALSE))</f>
        <v/>
      </c>
      <c r="D7821" t="str">
        <f>IF(ISBLANK(Ventas[[#This Row],[Código]]),"",VLOOKUP(Ventas[[#This Row],[Código]],Productos[],3,FALSE))</f>
        <v/>
      </c>
      <c r="E7821" s="22"/>
      <c r="F7821" s="1" t="str">
        <f>IF(ISBLANK(Ventas[[#This Row],[Código]]),"",VLOOKUP(Ventas[[#This Row],[Código]],Productos[],4,FALSE))</f>
        <v/>
      </c>
      <c r="G7821" s="1" t="str">
        <f>IF(ISBLANK(Ventas[[#This Row],[Código]]),"",VLOOKUP(Ventas[[#This Row],[Código]],Productos[],5,FALSE))</f>
        <v/>
      </c>
      <c r="H7821" s="23" t="str">
        <f>IF(ISBLANK(Ventas[[#This Row],[Código]]),"",Ventas[[#This Row],[Precio Unitario]]*Ventas[[#This Row],[Cantidad]])</f>
        <v/>
      </c>
      <c r="I7821" s="1" t="str">
        <f>IF(ISBLANK(Ventas[[#This Row],[Código]]),"",SUM(Ventas[[#This Row],[Monto]],I7820))</f>
        <v/>
      </c>
    </row>
    <row r="7822" spans="3:9" x14ac:dyDescent="0.25">
      <c r="C7822" t="str">
        <f>IF(ISBLANK(Ventas[[#This Row],[Código]]),"",VLOOKUP(Ventas[[#This Row],[Código]],Productos[],2,FALSE))</f>
        <v/>
      </c>
      <c r="D7822" t="str">
        <f>IF(ISBLANK(Ventas[[#This Row],[Código]]),"",VLOOKUP(Ventas[[#This Row],[Código]],Productos[],3,FALSE))</f>
        <v/>
      </c>
      <c r="E7822" s="22"/>
      <c r="F7822" s="1" t="str">
        <f>IF(ISBLANK(Ventas[[#This Row],[Código]]),"",VLOOKUP(Ventas[[#This Row],[Código]],Productos[],4,FALSE))</f>
        <v/>
      </c>
      <c r="G7822" s="1" t="str">
        <f>IF(ISBLANK(Ventas[[#This Row],[Código]]),"",VLOOKUP(Ventas[[#This Row],[Código]],Productos[],5,FALSE))</f>
        <v/>
      </c>
      <c r="H7822" s="23" t="str">
        <f>IF(ISBLANK(Ventas[[#This Row],[Código]]),"",Ventas[[#This Row],[Precio Unitario]]*Ventas[[#This Row],[Cantidad]])</f>
        <v/>
      </c>
      <c r="I7822" s="1" t="str">
        <f>IF(ISBLANK(Ventas[[#This Row],[Código]]),"",SUM(Ventas[[#This Row],[Monto]],I7821))</f>
        <v/>
      </c>
    </row>
    <row r="7823" spans="3:9" x14ac:dyDescent="0.25">
      <c r="C7823" t="str">
        <f>IF(ISBLANK(Ventas[[#This Row],[Código]]),"",VLOOKUP(Ventas[[#This Row],[Código]],Productos[],2,FALSE))</f>
        <v/>
      </c>
      <c r="D7823" t="str">
        <f>IF(ISBLANK(Ventas[[#This Row],[Código]]),"",VLOOKUP(Ventas[[#This Row],[Código]],Productos[],3,FALSE))</f>
        <v/>
      </c>
      <c r="E7823" s="22"/>
      <c r="F7823" s="1" t="str">
        <f>IF(ISBLANK(Ventas[[#This Row],[Código]]),"",VLOOKUP(Ventas[[#This Row],[Código]],Productos[],4,FALSE))</f>
        <v/>
      </c>
      <c r="G7823" s="1" t="str">
        <f>IF(ISBLANK(Ventas[[#This Row],[Código]]),"",VLOOKUP(Ventas[[#This Row],[Código]],Productos[],5,FALSE))</f>
        <v/>
      </c>
      <c r="H7823" s="23" t="str">
        <f>IF(ISBLANK(Ventas[[#This Row],[Código]]),"",Ventas[[#This Row],[Precio Unitario]]*Ventas[[#This Row],[Cantidad]])</f>
        <v/>
      </c>
      <c r="I7823" s="1" t="str">
        <f>IF(ISBLANK(Ventas[[#This Row],[Código]]),"",SUM(Ventas[[#This Row],[Monto]],I7822))</f>
        <v/>
      </c>
    </row>
    <row r="7824" spans="3:9" x14ac:dyDescent="0.25">
      <c r="C7824" t="str">
        <f>IF(ISBLANK(Ventas[[#This Row],[Código]]),"",VLOOKUP(Ventas[[#This Row],[Código]],Productos[],2,FALSE))</f>
        <v/>
      </c>
      <c r="D7824" t="str">
        <f>IF(ISBLANK(Ventas[[#This Row],[Código]]),"",VLOOKUP(Ventas[[#This Row],[Código]],Productos[],3,FALSE))</f>
        <v/>
      </c>
      <c r="E7824" s="22"/>
      <c r="F7824" s="1" t="str">
        <f>IF(ISBLANK(Ventas[[#This Row],[Código]]),"",VLOOKUP(Ventas[[#This Row],[Código]],Productos[],4,FALSE))</f>
        <v/>
      </c>
      <c r="G7824" s="1" t="str">
        <f>IF(ISBLANK(Ventas[[#This Row],[Código]]),"",VLOOKUP(Ventas[[#This Row],[Código]],Productos[],5,FALSE))</f>
        <v/>
      </c>
      <c r="H7824" s="23" t="str">
        <f>IF(ISBLANK(Ventas[[#This Row],[Código]]),"",Ventas[[#This Row],[Precio Unitario]]*Ventas[[#This Row],[Cantidad]])</f>
        <v/>
      </c>
      <c r="I7824" s="1" t="str">
        <f>IF(ISBLANK(Ventas[[#This Row],[Código]]),"",SUM(Ventas[[#This Row],[Monto]],I7823))</f>
        <v/>
      </c>
    </row>
    <row r="7825" spans="3:9" x14ac:dyDescent="0.25">
      <c r="C7825" t="str">
        <f>IF(ISBLANK(Ventas[[#This Row],[Código]]),"",VLOOKUP(Ventas[[#This Row],[Código]],Productos[],2,FALSE))</f>
        <v/>
      </c>
      <c r="D7825" t="str">
        <f>IF(ISBLANK(Ventas[[#This Row],[Código]]),"",VLOOKUP(Ventas[[#This Row],[Código]],Productos[],3,FALSE))</f>
        <v/>
      </c>
      <c r="E7825" s="22"/>
      <c r="F7825" s="1" t="str">
        <f>IF(ISBLANK(Ventas[[#This Row],[Código]]),"",VLOOKUP(Ventas[[#This Row],[Código]],Productos[],4,FALSE))</f>
        <v/>
      </c>
      <c r="G7825" s="1" t="str">
        <f>IF(ISBLANK(Ventas[[#This Row],[Código]]),"",VLOOKUP(Ventas[[#This Row],[Código]],Productos[],5,FALSE))</f>
        <v/>
      </c>
      <c r="H7825" s="23" t="str">
        <f>IF(ISBLANK(Ventas[[#This Row],[Código]]),"",Ventas[[#This Row],[Precio Unitario]]*Ventas[[#This Row],[Cantidad]])</f>
        <v/>
      </c>
      <c r="I7825" s="1" t="str">
        <f>IF(ISBLANK(Ventas[[#This Row],[Código]]),"",SUM(Ventas[[#This Row],[Monto]],I7824))</f>
        <v/>
      </c>
    </row>
    <row r="7826" spans="3:9" x14ac:dyDescent="0.25">
      <c r="C7826" t="str">
        <f>IF(ISBLANK(Ventas[[#This Row],[Código]]),"",VLOOKUP(Ventas[[#This Row],[Código]],Productos[],2,FALSE))</f>
        <v/>
      </c>
      <c r="D7826" t="str">
        <f>IF(ISBLANK(Ventas[[#This Row],[Código]]),"",VLOOKUP(Ventas[[#This Row],[Código]],Productos[],3,FALSE))</f>
        <v/>
      </c>
      <c r="E7826" s="22"/>
      <c r="F7826" s="1" t="str">
        <f>IF(ISBLANK(Ventas[[#This Row],[Código]]),"",VLOOKUP(Ventas[[#This Row],[Código]],Productos[],4,FALSE))</f>
        <v/>
      </c>
      <c r="G7826" s="1" t="str">
        <f>IF(ISBLANK(Ventas[[#This Row],[Código]]),"",VLOOKUP(Ventas[[#This Row],[Código]],Productos[],5,FALSE))</f>
        <v/>
      </c>
      <c r="H7826" s="23" t="str">
        <f>IF(ISBLANK(Ventas[[#This Row],[Código]]),"",Ventas[[#This Row],[Precio Unitario]]*Ventas[[#This Row],[Cantidad]])</f>
        <v/>
      </c>
      <c r="I7826" s="1" t="str">
        <f>IF(ISBLANK(Ventas[[#This Row],[Código]]),"",SUM(Ventas[[#This Row],[Monto]],I7825))</f>
        <v/>
      </c>
    </row>
    <row r="7827" spans="3:9" x14ac:dyDescent="0.25">
      <c r="C7827" t="str">
        <f>IF(ISBLANK(Ventas[[#This Row],[Código]]),"",VLOOKUP(Ventas[[#This Row],[Código]],Productos[],2,FALSE))</f>
        <v/>
      </c>
      <c r="D7827" t="str">
        <f>IF(ISBLANK(Ventas[[#This Row],[Código]]),"",VLOOKUP(Ventas[[#This Row],[Código]],Productos[],3,FALSE))</f>
        <v/>
      </c>
      <c r="E7827" s="22"/>
      <c r="F7827" s="1" t="str">
        <f>IF(ISBLANK(Ventas[[#This Row],[Código]]),"",VLOOKUP(Ventas[[#This Row],[Código]],Productos[],4,FALSE))</f>
        <v/>
      </c>
      <c r="G7827" s="1" t="str">
        <f>IF(ISBLANK(Ventas[[#This Row],[Código]]),"",VLOOKUP(Ventas[[#This Row],[Código]],Productos[],5,FALSE))</f>
        <v/>
      </c>
      <c r="H7827" s="23" t="str">
        <f>IF(ISBLANK(Ventas[[#This Row],[Código]]),"",Ventas[[#This Row],[Precio Unitario]]*Ventas[[#This Row],[Cantidad]])</f>
        <v/>
      </c>
      <c r="I7827" s="1" t="str">
        <f>IF(ISBLANK(Ventas[[#This Row],[Código]]),"",SUM(Ventas[[#This Row],[Monto]],I7826))</f>
        <v/>
      </c>
    </row>
    <row r="7828" spans="3:9" x14ac:dyDescent="0.25">
      <c r="C7828" t="str">
        <f>IF(ISBLANK(Ventas[[#This Row],[Código]]),"",VLOOKUP(Ventas[[#This Row],[Código]],Productos[],2,FALSE))</f>
        <v/>
      </c>
      <c r="D7828" t="str">
        <f>IF(ISBLANK(Ventas[[#This Row],[Código]]),"",VLOOKUP(Ventas[[#This Row],[Código]],Productos[],3,FALSE))</f>
        <v/>
      </c>
      <c r="E7828" s="22"/>
      <c r="F7828" s="1" t="str">
        <f>IF(ISBLANK(Ventas[[#This Row],[Código]]),"",VLOOKUP(Ventas[[#This Row],[Código]],Productos[],4,FALSE))</f>
        <v/>
      </c>
      <c r="G7828" s="1" t="str">
        <f>IF(ISBLANK(Ventas[[#This Row],[Código]]),"",VLOOKUP(Ventas[[#This Row],[Código]],Productos[],5,FALSE))</f>
        <v/>
      </c>
      <c r="H7828" s="23" t="str">
        <f>IF(ISBLANK(Ventas[[#This Row],[Código]]),"",Ventas[[#This Row],[Precio Unitario]]*Ventas[[#This Row],[Cantidad]])</f>
        <v/>
      </c>
      <c r="I7828" s="1" t="str">
        <f>IF(ISBLANK(Ventas[[#This Row],[Código]]),"",SUM(Ventas[[#This Row],[Monto]],I7827))</f>
        <v/>
      </c>
    </row>
    <row r="7829" spans="3:9" x14ac:dyDescent="0.25">
      <c r="C7829" t="str">
        <f>IF(ISBLANK(Ventas[[#This Row],[Código]]),"",VLOOKUP(Ventas[[#This Row],[Código]],Productos[],2,FALSE))</f>
        <v/>
      </c>
      <c r="D7829" t="str">
        <f>IF(ISBLANK(Ventas[[#This Row],[Código]]),"",VLOOKUP(Ventas[[#This Row],[Código]],Productos[],3,FALSE))</f>
        <v/>
      </c>
      <c r="E7829" s="22"/>
      <c r="F7829" s="1" t="str">
        <f>IF(ISBLANK(Ventas[[#This Row],[Código]]),"",VLOOKUP(Ventas[[#This Row],[Código]],Productos[],4,FALSE))</f>
        <v/>
      </c>
      <c r="G7829" s="1" t="str">
        <f>IF(ISBLANK(Ventas[[#This Row],[Código]]),"",VLOOKUP(Ventas[[#This Row],[Código]],Productos[],5,FALSE))</f>
        <v/>
      </c>
      <c r="H7829" s="23" t="str">
        <f>IF(ISBLANK(Ventas[[#This Row],[Código]]),"",Ventas[[#This Row],[Precio Unitario]]*Ventas[[#This Row],[Cantidad]])</f>
        <v/>
      </c>
      <c r="I7829" s="1" t="str">
        <f>IF(ISBLANK(Ventas[[#This Row],[Código]]),"",SUM(Ventas[[#This Row],[Monto]],I7828))</f>
        <v/>
      </c>
    </row>
    <row r="7830" spans="3:9" x14ac:dyDescent="0.25">
      <c r="C7830" t="str">
        <f>IF(ISBLANK(Ventas[[#This Row],[Código]]),"",VLOOKUP(Ventas[[#This Row],[Código]],Productos[],2,FALSE))</f>
        <v/>
      </c>
      <c r="D7830" t="str">
        <f>IF(ISBLANK(Ventas[[#This Row],[Código]]),"",VLOOKUP(Ventas[[#This Row],[Código]],Productos[],3,FALSE))</f>
        <v/>
      </c>
      <c r="E7830" s="22"/>
      <c r="F7830" s="1" t="str">
        <f>IF(ISBLANK(Ventas[[#This Row],[Código]]),"",VLOOKUP(Ventas[[#This Row],[Código]],Productos[],4,FALSE))</f>
        <v/>
      </c>
      <c r="G7830" s="1" t="str">
        <f>IF(ISBLANK(Ventas[[#This Row],[Código]]),"",VLOOKUP(Ventas[[#This Row],[Código]],Productos[],5,FALSE))</f>
        <v/>
      </c>
      <c r="H7830" s="23" t="str">
        <f>IF(ISBLANK(Ventas[[#This Row],[Código]]),"",Ventas[[#This Row],[Precio Unitario]]*Ventas[[#This Row],[Cantidad]])</f>
        <v/>
      </c>
      <c r="I7830" s="1" t="str">
        <f>IF(ISBLANK(Ventas[[#This Row],[Código]]),"",SUM(Ventas[[#This Row],[Monto]],I7829))</f>
        <v/>
      </c>
    </row>
    <row r="7831" spans="3:9" x14ac:dyDescent="0.25">
      <c r="C7831" t="str">
        <f>IF(ISBLANK(Ventas[[#This Row],[Código]]),"",VLOOKUP(Ventas[[#This Row],[Código]],Productos[],2,FALSE))</f>
        <v/>
      </c>
      <c r="D7831" t="str">
        <f>IF(ISBLANK(Ventas[[#This Row],[Código]]),"",VLOOKUP(Ventas[[#This Row],[Código]],Productos[],3,FALSE))</f>
        <v/>
      </c>
      <c r="E7831" s="22"/>
      <c r="F7831" s="1" t="str">
        <f>IF(ISBLANK(Ventas[[#This Row],[Código]]),"",VLOOKUP(Ventas[[#This Row],[Código]],Productos[],4,FALSE))</f>
        <v/>
      </c>
      <c r="G7831" s="1" t="str">
        <f>IF(ISBLANK(Ventas[[#This Row],[Código]]),"",VLOOKUP(Ventas[[#This Row],[Código]],Productos[],5,FALSE))</f>
        <v/>
      </c>
      <c r="H7831" s="23" t="str">
        <f>IF(ISBLANK(Ventas[[#This Row],[Código]]),"",Ventas[[#This Row],[Precio Unitario]]*Ventas[[#This Row],[Cantidad]])</f>
        <v/>
      </c>
      <c r="I7831" s="1" t="str">
        <f>IF(ISBLANK(Ventas[[#This Row],[Código]]),"",SUM(Ventas[[#This Row],[Monto]],I7830))</f>
        <v/>
      </c>
    </row>
    <row r="7832" spans="3:9" x14ac:dyDescent="0.25">
      <c r="C7832" t="str">
        <f>IF(ISBLANK(Ventas[[#This Row],[Código]]),"",VLOOKUP(Ventas[[#This Row],[Código]],Productos[],2,FALSE))</f>
        <v/>
      </c>
      <c r="D7832" t="str">
        <f>IF(ISBLANK(Ventas[[#This Row],[Código]]),"",VLOOKUP(Ventas[[#This Row],[Código]],Productos[],3,FALSE))</f>
        <v/>
      </c>
      <c r="E7832" s="22"/>
      <c r="F7832" s="1" t="str">
        <f>IF(ISBLANK(Ventas[[#This Row],[Código]]),"",VLOOKUP(Ventas[[#This Row],[Código]],Productos[],4,FALSE))</f>
        <v/>
      </c>
      <c r="G7832" s="1" t="str">
        <f>IF(ISBLANK(Ventas[[#This Row],[Código]]),"",VLOOKUP(Ventas[[#This Row],[Código]],Productos[],5,FALSE))</f>
        <v/>
      </c>
      <c r="H7832" s="23" t="str">
        <f>IF(ISBLANK(Ventas[[#This Row],[Código]]),"",Ventas[[#This Row],[Precio Unitario]]*Ventas[[#This Row],[Cantidad]])</f>
        <v/>
      </c>
      <c r="I7832" s="1" t="str">
        <f>IF(ISBLANK(Ventas[[#This Row],[Código]]),"",SUM(Ventas[[#This Row],[Monto]],I7831))</f>
        <v/>
      </c>
    </row>
    <row r="7833" spans="3:9" x14ac:dyDescent="0.25">
      <c r="C7833" t="str">
        <f>IF(ISBLANK(Ventas[[#This Row],[Código]]),"",VLOOKUP(Ventas[[#This Row],[Código]],Productos[],2,FALSE))</f>
        <v/>
      </c>
      <c r="D7833" t="str">
        <f>IF(ISBLANK(Ventas[[#This Row],[Código]]),"",VLOOKUP(Ventas[[#This Row],[Código]],Productos[],3,FALSE))</f>
        <v/>
      </c>
      <c r="E7833" s="22"/>
      <c r="F7833" s="1" t="str">
        <f>IF(ISBLANK(Ventas[[#This Row],[Código]]),"",VLOOKUP(Ventas[[#This Row],[Código]],Productos[],4,FALSE))</f>
        <v/>
      </c>
      <c r="G7833" s="1" t="str">
        <f>IF(ISBLANK(Ventas[[#This Row],[Código]]),"",VLOOKUP(Ventas[[#This Row],[Código]],Productos[],5,FALSE))</f>
        <v/>
      </c>
      <c r="H7833" s="23" t="str">
        <f>IF(ISBLANK(Ventas[[#This Row],[Código]]),"",Ventas[[#This Row],[Precio Unitario]]*Ventas[[#This Row],[Cantidad]])</f>
        <v/>
      </c>
      <c r="I7833" s="1" t="str">
        <f>IF(ISBLANK(Ventas[[#This Row],[Código]]),"",SUM(Ventas[[#This Row],[Monto]],I7832))</f>
        <v/>
      </c>
    </row>
    <row r="7834" spans="3:9" x14ac:dyDescent="0.25">
      <c r="C7834" t="str">
        <f>IF(ISBLANK(Ventas[[#This Row],[Código]]),"",VLOOKUP(Ventas[[#This Row],[Código]],Productos[],2,FALSE))</f>
        <v/>
      </c>
      <c r="D7834" t="str">
        <f>IF(ISBLANK(Ventas[[#This Row],[Código]]),"",VLOOKUP(Ventas[[#This Row],[Código]],Productos[],3,FALSE))</f>
        <v/>
      </c>
      <c r="E7834" s="22"/>
      <c r="F7834" s="1" t="str">
        <f>IF(ISBLANK(Ventas[[#This Row],[Código]]),"",VLOOKUP(Ventas[[#This Row],[Código]],Productos[],4,FALSE))</f>
        <v/>
      </c>
      <c r="G7834" s="1" t="str">
        <f>IF(ISBLANK(Ventas[[#This Row],[Código]]),"",VLOOKUP(Ventas[[#This Row],[Código]],Productos[],5,FALSE))</f>
        <v/>
      </c>
      <c r="H7834" s="23" t="str">
        <f>IF(ISBLANK(Ventas[[#This Row],[Código]]),"",Ventas[[#This Row],[Precio Unitario]]*Ventas[[#This Row],[Cantidad]])</f>
        <v/>
      </c>
      <c r="I7834" s="1" t="str">
        <f>IF(ISBLANK(Ventas[[#This Row],[Código]]),"",SUM(Ventas[[#This Row],[Monto]],I7833))</f>
        <v/>
      </c>
    </row>
    <row r="7835" spans="3:9" x14ac:dyDescent="0.25">
      <c r="C7835" t="str">
        <f>IF(ISBLANK(Ventas[[#This Row],[Código]]),"",VLOOKUP(Ventas[[#This Row],[Código]],Productos[],2,FALSE))</f>
        <v/>
      </c>
      <c r="D7835" t="str">
        <f>IF(ISBLANK(Ventas[[#This Row],[Código]]),"",VLOOKUP(Ventas[[#This Row],[Código]],Productos[],3,FALSE))</f>
        <v/>
      </c>
      <c r="E7835" s="22"/>
      <c r="F7835" s="1" t="str">
        <f>IF(ISBLANK(Ventas[[#This Row],[Código]]),"",VLOOKUP(Ventas[[#This Row],[Código]],Productos[],4,FALSE))</f>
        <v/>
      </c>
      <c r="G7835" s="1" t="str">
        <f>IF(ISBLANK(Ventas[[#This Row],[Código]]),"",VLOOKUP(Ventas[[#This Row],[Código]],Productos[],5,FALSE))</f>
        <v/>
      </c>
      <c r="H7835" s="23" t="str">
        <f>IF(ISBLANK(Ventas[[#This Row],[Código]]),"",Ventas[[#This Row],[Precio Unitario]]*Ventas[[#This Row],[Cantidad]])</f>
        <v/>
      </c>
      <c r="I7835" s="1" t="str">
        <f>IF(ISBLANK(Ventas[[#This Row],[Código]]),"",SUM(Ventas[[#This Row],[Monto]],I7834))</f>
        <v/>
      </c>
    </row>
    <row r="7836" spans="3:9" x14ac:dyDescent="0.25">
      <c r="C7836" t="str">
        <f>IF(ISBLANK(Ventas[[#This Row],[Código]]),"",VLOOKUP(Ventas[[#This Row],[Código]],Productos[],2,FALSE))</f>
        <v/>
      </c>
      <c r="D7836" t="str">
        <f>IF(ISBLANK(Ventas[[#This Row],[Código]]),"",VLOOKUP(Ventas[[#This Row],[Código]],Productos[],3,FALSE))</f>
        <v/>
      </c>
      <c r="E7836" s="22"/>
      <c r="F7836" s="1" t="str">
        <f>IF(ISBLANK(Ventas[[#This Row],[Código]]),"",VLOOKUP(Ventas[[#This Row],[Código]],Productos[],4,FALSE))</f>
        <v/>
      </c>
      <c r="G7836" s="1" t="str">
        <f>IF(ISBLANK(Ventas[[#This Row],[Código]]),"",VLOOKUP(Ventas[[#This Row],[Código]],Productos[],5,FALSE))</f>
        <v/>
      </c>
      <c r="H7836" s="23" t="str">
        <f>IF(ISBLANK(Ventas[[#This Row],[Código]]),"",Ventas[[#This Row],[Precio Unitario]]*Ventas[[#This Row],[Cantidad]])</f>
        <v/>
      </c>
      <c r="I7836" s="1" t="str">
        <f>IF(ISBLANK(Ventas[[#This Row],[Código]]),"",SUM(Ventas[[#This Row],[Monto]],I7835))</f>
        <v/>
      </c>
    </row>
    <row r="7837" spans="3:9" x14ac:dyDescent="0.25">
      <c r="C7837" t="str">
        <f>IF(ISBLANK(Ventas[[#This Row],[Código]]),"",VLOOKUP(Ventas[[#This Row],[Código]],Productos[],2,FALSE))</f>
        <v/>
      </c>
      <c r="D7837" t="str">
        <f>IF(ISBLANK(Ventas[[#This Row],[Código]]),"",VLOOKUP(Ventas[[#This Row],[Código]],Productos[],3,FALSE))</f>
        <v/>
      </c>
      <c r="E7837" s="22"/>
      <c r="F7837" s="1" t="str">
        <f>IF(ISBLANK(Ventas[[#This Row],[Código]]),"",VLOOKUP(Ventas[[#This Row],[Código]],Productos[],4,FALSE))</f>
        <v/>
      </c>
      <c r="G7837" s="1" t="str">
        <f>IF(ISBLANK(Ventas[[#This Row],[Código]]),"",VLOOKUP(Ventas[[#This Row],[Código]],Productos[],5,FALSE))</f>
        <v/>
      </c>
      <c r="H7837" s="23" t="str">
        <f>IF(ISBLANK(Ventas[[#This Row],[Código]]),"",Ventas[[#This Row],[Precio Unitario]]*Ventas[[#This Row],[Cantidad]])</f>
        <v/>
      </c>
      <c r="I7837" s="1" t="str">
        <f>IF(ISBLANK(Ventas[[#This Row],[Código]]),"",SUM(Ventas[[#This Row],[Monto]],I7836))</f>
        <v/>
      </c>
    </row>
    <row r="7838" spans="3:9" x14ac:dyDescent="0.25">
      <c r="C7838" t="str">
        <f>IF(ISBLANK(Ventas[[#This Row],[Código]]),"",VLOOKUP(Ventas[[#This Row],[Código]],Productos[],2,FALSE))</f>
        <v/>
      </c>
      <c r="D7838" t="str">
        <f>IF(ISBLANK(Ventas[[#This Row],[Código]]),"",VLOOKUP(Ventas[[#This Row],[Código]],Productos[],3,FALSE))</f>
        <v/>
      </c>
      <c r="E7838" s="22"/>
      <c r="F7838" s="1" t="str">
        <f>IF(ISBLANK(Ventas[[#This Row],[Código]]),"",VLOOKUP(Ventas[[#This Row],[Código]],Productos[],4,FALSE))</f>
        <v/>
      </c>
      <c r="G7838" s="1" t="str">
        <f>IF(ISBLANK(Ventas[[#This Row],[Código]]),"",VLOOKUP(Ventas[[#This Row],[Código]],Productos[],5,FALSE))</f>
        <v/>
      </c>
      <c r="H7838" s="23" t="str">
        <f>IF(ISBLANK(Ventas[[#This Row],[Código]]),"",Ventas[[#This Row],[Precio Unitario]]*Ventas[[#This Row],[Cantidad]])</f>
        <v/>
      </c>
      <c r="I7838" s="1" t="str">
        <f>IF(ISBLANK(Ventas[[#This Row],[Código]]),"",SUM(Ventas[[#This Row],[Monto]],I7837))</f>
        <v/>
      </c>
    </row>
    <row r="7839" spans="3:9" x14ac:dyDescent="0.25">
      <c r="C7839" t="str">
        <f>IF(ISBLANK(Ventas[[#This Row],[Código]]),"",VLOOKUP(Ventas[[#This Row],[Código]],Productos[],2,FALSE))</f>
        <v/>
      </c>
      <c r="D7839" t="str">
        <f>IF(ISBLANK(Ventas[[#This Row],[Código]]),"",VLOOKUP(Ventas[[#This Row],[Código]],Productos[],3,FALSE))</f>
        <v/>
      </c>
      <c r="E7839" s="22"/>
      <c r="F7839" s="1" t="str">
        <f>IF(ISBLANK(Ventas[[#This Row],[Código]]),"",VLOOKUP(Ventas[[#This Row],[Código]],Productos[],4,FALSE))</f>
        <v/>
      </c>
      <c r="G7839" s="1" t="str">
        <f>IF(ISBLANK(Ventas[[#This Row],[Código]]),"",VLOOKUP(Ventas[[#This Row],[Código]],Productos[],5,FALSE))</f>
        <v/>
      </c>
      <c r="H7839" s="23" t="str">
        <f>IF(ISBLANK(Ventas[[#This Row],[Código]]),"",Ventas[[#This Row],[Precio Unitario]]*Ventas[[#This Row],[Cantidad]])</f>
        <v/>
      </c>
      <c r="I7839" s="1" t="str">
        <f>IF(ISBLANK(Ventas[[#This Row],[Código]]),"",SUM(Ventas[[#This Row],[Monto]],I7838))</f>
        <v/>
      </c>
    </row>
    <row r="7840" spans="3:9" x14ac:dyDescent="0.25">
      <c r="C7840" t="str">
        <f>IF(ISBLANK(Ventas[[#This Row],[Código]]),"",VLOOKUP(Ventas[[#This Row],[Código]],Productos[],2,FALSE))</f>
        <v/>
      </c>
      <c r="D7840" t="str">
        <f>IF(ISBLANK(Ventas[[#This Row],[Código]]),"",VLOOKUP(Ventas[[#This Row],[Código]],Productos[],3,FALSE))</f>
        <v/>
      </c>
      <c r="E7840" s="22"/>
      <c r="F7840" s="1" t="str">
        <f>IF(ISBLANK(Ventas[[#This Row],[Código]]),"",VLOOKUP(Ventas[[#This Row],[Código]],Productos[],4,FALSE))</f>
        <v/>
      </c>
      <c r="G7840" s="1" t="str">
        <f>IF(ISBLANK(Ventas[[#This Row],[Código]]),"",VLOOKUP(Ventas[[#This Row],[Código]],Productos[],5,FALSE))</f>
        <v/>
      </c>
      <c r="H7840" s="23" t="str">
        <f>IF(ISBLANK(Ventas[[#This Row],[Código]]),"",Ventas[[#This Row],[Precio Unitario]]*Ventas[[#This Row],[Cantidad]])</f>
        <v/>
      </c>
      <c r="I7840" s="1" t="str">
        <f>IF(ISBLANK(Ventas[[#This Row],[Código]]),"",SUM(Ventas[[#This Row],[Monto]],I7839))</f>
        <v/>
      </c>
    </row>
    <row r="7841" spans="3:9" x14ac:dyDescent="0.25">
      <c r="C7841" t="str">
        <f>IF(ISBLANK(Ventas[[#This Row],[Código]]),"",VLOOKUP(Ventas[[#This Row],[Código]],Productos[],2,FALSE))</f>
        <v/>
      </c>
      <c r="D7841" t="str">
        <f>IF(ISBLANK(Ventas[[#This Row],[Código]]),"",VLOOKUP(Ventas[[#This Row],[Código]],Productos[],3,FALSE))</f>
        <v/>
      </c>
      <c r="E7841" s="22"/>
      <c r="F7841" s="1" t="str">
        <f>IF(ISBLANK(Ventas[[#This Row],[Código]]),"",VLOOKUP(Ventas[[#This Row],[Código]],Productos[],4,FALSE))</f>
        <v/>
      </c>
      <c r="G7841" s="1" t="str">
        <f>IF(ISBLANK(Ventas[[#This Row],[Código]]),"",VLOOKUP(Ventas[[#This Row],[Código]],Productos[],5,FALSE))</f>
        <v/>
      </c>
      <c r="H7841" s="23" t="str">
        <f>IF(ISBLANK(Ventas[[#This Row],[Código]]),"",Ventas[[#This Row],[Precio Unitario]]*Ventas[[#This Row],[Cantidad]])</f>
        <v/>
      </c>
      <c r="I7841" s="1" t="str">
        <f>IF(ISBLANK(Ventas[[#This Row],[Código]]),"",SUM(Ventas[[#This Row],[Monto]],I7840))</f>
        <v/>
      </c>
    </row>
    <row r="7842" spans="3:9" x14ac:dyDescent="0.25">
      <c r="C7842" t="str">
        <f>IF(ISBLANK(Ventas[[#This Row],[Código]]),"",VLOOKUP(Ventas[[#This Row],[Código]],Productos[],2,FALSE))</f>
        <v/>
      </c>
      <c r="D7842" t="str">
        <f>IF(ISBLANK(Ventas[[#This Row],[Código]]),"",VLOOKUP(Ventas[[#This Row],[Código]],Productos[],3,FALSE))</f>
        <v/>
      </c>
      <c r="E7842" s="22"/>
      <c r="F7842" s="1" t="str">
        <f>IF(ISBLANK(Ventas[[#This Row],[Código]]),"",VLOOKUP(Ventas[[#This Row],[Código]],Productos[],4,FALSE))</f>
        <v/>
      </c>
      <c r="G7842" s="1" t="str">
        <f>IF(ISBLANK(Ventas[[#This Row],[Código]]),"",VLOOKUP(Ventas[[#This Row],[Código]],Productos[],5,FALSE))</f>
        <v/>
      </c>
      <c r="H7842" s="23" t="str">
        <f>IF(ISBLANK(Ventas[[#This Row],[Código]]),"",Ventas[[#This Row],[Precio Unitario]]*Ventas[[#This Row],[Cantidad]])</f>
        <v/>
      </c>
      <c r="I7842" s="1" t="str">
        <f>IF(ISBLANK(Ventas[[#This Row],[Código]]),"",SUM(Ventas[[#This Row],[Monto]],I7841))</f>
        <v/>
      </c>
    </row>
    <row r="7843" spans="3:9" x14ac:dyDescent="0.25">
      <c r="C7843" t="str">
        <f>IF(ISBLANK(Ventas[[#This Row],[Código]]),"",VLOOKUP(Ventas[[#This Row],[Código]],Productos[],2,FALSE))</f>
        <v/>
      </c>
      <c r="D7843" t="str">
        <f>IF(ISBLANK(Ventas[[#This Row],[Código]]),"",VLOOKUP(Ventas[[#This Row],[Código]],Productos[],3,FALSE))</f>
        <v/>
      </c>
      <c r="E7843" s="22"/>
      <c r="F7843" s="1" t="str">
        <f>IF(ISBLANK(Ventas[[#This Row],[Código]]),"",VLOOKUP(Ventas[[#This Row],[Código]],Productos[],4,FALSE))</f>
        <v/>
      </c>
      <c r="G7843" s="1" t="str">
        <f>IF(ISBLANK(Ventas[[#This Row],[Código]]),"",VLOOKUP(Ventas[[#This Row],[Código]],Productos[],5,FALSE))</f>
        <v/>
      </c>
      <c r="H7843" s="23" t="str">
        <f>IF(ISBLANK(Ventas[[#This Row],[Código]]),"",Ventas[[#This Row],[Precio Unitario]]*Ventas[[#This Row],[Cantidad]])</f>
        <v/>
      </c>
      <c r="I7843" s="1" t="str">
        <f>IF(ISBLANK(Ventas[[#This Row],[Código]]),"",SUM(Ventas[[#This Row],[Monto]],I7842))</f>
        <v/>
      </c>
    </row>
    <row r="7844" spans="3:9" x14ac:dyDescent="0.25">
      <c r="C7844" t="str">
        <f>IF(ISBLANK(Ventas[[#This Row],[Código]]),"",VLOOKUP(Ventas[[#This Row],[Código]],Productos[],2,FALSE))</f>
        <v/>
      </c>
      <c r="D7844" t="str">
        <f>IF(ISBLANK(Ventas[[#This Row],[Código]]),"",VLOOKUP(Ventas[[#This Row],[Código]],Productos[],3,FALSE))</f>
        <v/>
      </c>
      <c r="E7844" s="22"/>
      <c r="F7844" s="1" t="str">
        <f>IF(ISBLANK(Ventas[[#This Row],[Código]]),"",VLOOKUP(Ventas[[#This Row],[Código]],Productos[],4,FALSE))</f>
        <v/>
      </c>
      <c r="G7844" s="1" t="str">
        <f>IF(ISBLANK(Ventas[[#This Row],[Código]]),"",VLOOKUP(Ventas[[#This Row],[Código]],Productos[],5,FALSE))</f>
        <v/>
      </c>
      <c r="H7844" s="23" t="str">
        <f>IF(ISBLANK(Ventas[[#This Row],[Código]]),"",Ventas[[#This Row],[Precio Unitario]]*Ventas[[#This Row],[Cantidad]])</f>
        <v/>
      </c>
      <c r="I7844" s="1" t="str">
        <f>IF(ISBLANK(Ventas[[#This Row],[Código]]),"",SUM(Ventas[[#This Row],[Monto]],I7843))</f>
        <v/>
      </c>
    </row>
    <row r="7845" spans="3:9" x14ac:dyDescent="0.25">
      <c r="C7845" t="str">
        <f>IF(ISBLANK(Ventas[[#This Row],[Código]]),"",VLOOKUP(Ventas[[#This Row],[Código]],Productos[],2,FALSE))</f>
        <v/>
      </c>
      <c r="D7845" t="str">
        <f>IF(ISBLANK(Ventas[[#This Row],[Código]]),"",VLOOKUP(Ventas[[#This Row],[Código]],Productos[],3,FALSE))</f>
        <v/>
      </c>
      <c r="E7845" s="22"/>
      <c r="F7845" s="1" t="str">
        <f>IF(ISBLANK(Ventas[[#This Row],[Código]]),"",VLOOKUP(Ventas[[#This Row],[Código]],Productos[],4,FALSE))</f>
        <v/>
      </c>
      <c r="G7845" s="1" t="str">
        <f>IF(ISBLANK(Ventas[[#This Row],[Código]]),"",VLOOKUP(Ventas[[#This Row],[Código]],Productos[],5,FALSE))</f>
        <v/>
      </c>
      <c r="H7845" s="23" t="str">
        <f>IF(ISBLANK(Ventas[[#This Row],[Código]]),"",Ventas[[#This Row],[Precio Unitario]]*Ventas[[#This Row],[Cantidad]])</f>
        <v/>
      </c>
      <c r="I7845" s="1" t="str">
        <f>IF(ISBLANK(Ventas[[#This Row],[Código]]),"",SUM(Ventas[[#This Row],[Monto]],I7844))</f>
        <v/>
      </c>
    </row>
    <row r="7846" spans="3:9" x14ac:dyDescent="0.25">
      <c r="C7846" t="str">
        <f>IF(ISBLANK(Ventas[[#This Row],[Código]]),"",VLOOKUP(Ventas[[#This Row],[Código]],Productos[],2,FALSE))</f>
        <v/>
      </c>
      <c r="D7846" t="str">
        <f>IF(ISBLANK(Ventas[[#This Row],[Código]]),"",VLOOKUP(Ventas[[#This Row],[Código]],Productos[],3,FALSE))</f>
        <v/>
      </c>
      <c r="E7846" s="22"/>
      <c r="F7846" s="1" t="str">
        <f>IF(ISBLANK(Ventas[[#This Row],[Código]]),"",VLOOKUP(Ventas[[#This Row],[Código]],Productos[],4,FALSE))</f>
        <v/>
      </c>
      <c r="G7846" s="1" t="str">
        <f>IF(ISBLANK(Ventas[[#This Row],[Código]]),"",VLOOKUP(Ventas[[#This Row],[Código]],Productos[],5,FALSE))</f>
        <v/>
      </c>
      <c r="H7846" s="23" t="str">
        <f>IF(ISBLANK(Ventas[[#This Row],[Código]]),"",Ventas[[#This Row],[Precio Unitario]]*Ventas[[#This Row],[Cantidad]])</f>
        <v/>
      </c>
      <c r="I7846" s="1" t="str">
        <f>IF(ISBLANK(Ventas[[#This Row],[Código]]),"",SUM(Ventas[[#This Row],[Monto]],I7845))</f>
        <v/>
      </c>
    </row>
    <row r="7847" spans="3:9" x14ac:dyDescent="0.25">
      <c r="C7847" t="str">
        <f>IF(ISBLANK(Ventas[[#This Row],[Código]]),"",VLOOKUP(Ventas[[#This Row],[Código]],Productos[],2,FALSE))</f>
        <v/>
      </c>
      <c r="D7847" t="str">
        <f>IF(ISBLANK(Ventas[[#This Row],[Código]]),"",VLOOKUP(Ventas[[#This Row],[Código]],Productos[],3,FALSE))</f>
        <v/>
      </c>
      <c r="E7847" s="22"/>
      <c r="F7847" s="1" t="str">
        <f>IF(ISBLANK(Ventas[[#This Row],[Código]]),"",VLOOKUP(Ventas[[#This Row],[Código]],Productos[],4,FALSE))</f>
        <v/>
      </c>
      <c r="G7847" s="1" t="str">
        <f>IF(ISBLANK(Ventas[[#This Row],[Código]]),"",VLOOKUP(Ventas[[#This Row],[Código]],Productos[],5,FALSE))</f>
        <v/>
      </c>
      <c r="H7847" s="23" t="str">
        <f>IF(ISBLANK(Ventas[[#This Row],[Código]]),"",Ventas[[#This Row],[Precio Unitario]]*Ventas[[#This Row],[Cantidad]])</f>
        <v/>
      </c>
      <c r="I7847" s="1" t="str">
        <f>IF(ISBLANK(Ventas[[#This Row],[Código]]),"",SUM(Ventas[[#This Row],[Monto]],I7846))</f>
        <v/>
      </c>
    </row>
    <row r="7848" spans="3:9" x14ac:dyDescent="0.25">
      <c r="C7848" t="str">
        <f>IF(ISBLANK(Ventas[[#This Row],[Código]]),"",VLOOKUP(Ventas[[#This Row],[Código]],Productos[],2,FALSE))</f>
        <v/>
      </c>
      <c r="D7848" t="str">
        <f>IF(ISBLANK(Ventas[[#This Row],[Código]]),"",VLOOKUP(Ventas[[#This Row],[Código]],Productos[],3,FALSE))</f>
        <v/>
      </c>
      <c r="E7848" s="22"/>
      <c r="F7848" s="1" t="str">
        <f>IF(ISBLANK(Ventas[[#This Row],[Código]]),"",VLOOKUP(Ventas[[#This Row],[Código]],Productos[],4,FALSE))</f>
        <v/>
      </c>
      <c r="G7848" s="1" t="str">
        <f>IF(ISBLANK(Ventas[[#This Row],[Código]]),"",VLOOKUP(Ventas[[#This Row],[Código]],Productos[],5,FALSE))</f>
        <v/>
      </c>
      <c r="H7848" s="23" t="str">
        <f>IF(ISBLANK(Ventas[[#This Row],[Código]]),"",Ventas[[#This Row],[Precio Unitario]]*Ventas[[#This Row],[Cantidad]])</f>
        <v/>
      </c>
      <c r="I7848" s="1" t="str">
        <f>IF(ISBLANK(Ventas[[#This Row],[Código]]),"",SUM(Ventas[[#This Row],[Monto]],I7847))</f>
        <v/>
      </c>
    </row>
    <row r="7849" spans="3:9" x14ac:dyDescent="0.25">
      <c r="C7849" t="str">
        <f>IF(ISBLANK(Ventas[[#This Row],[Código]]),"",VLOOKUP(Ventas[[#This Row],[Código]],Productos[],2,FALSE))</f>
        <v/>
      </c>
      <c r="D7849" t="str">
        <f>IF(ISBLANK(Ventas[[#This Row],[Código]]),"",VLOOKUP(Ventas[[#This Row],[Código]],Productos[],3,FALSE))</f>
        <v/>
      </c>
      <c r="E7849" s="22"/>
      <c r="F7849" s="1" t="str">
        <f>IF(ISBLANK(Ventas[[#This Row],[Código]]),"",VLOOKUP(Ventas[[#This Row],[Código]],Productos[],4,FALSE))</f>
        <v/>
      </c>
      <c r="G7849" s="1" t="str">
        <f>IF(ISBLANK(Ventas[[#This Row],[Código]]),"",VLOOKUP(Ventas[[#This Row],[Código]],Productos[],5,FALSE))</f>
        <v/>
      </c>
      <c r="H7849" s="23" t="str">
        <f>IF(ISBLANK(Ventas[[#This Row],[Código]]),"",Ventas[[#This Row],[Precio Unitario]]*Ventas[[#This Row],[Cantidad]])</f>
        <v/>
      </c>
      <c r="I7849" s="1" t="str">
        <f>IF(ISBLANK(Ventas[[#This Row],[Código]]),"",SUM(Ventas[[#This Row],[Monto]],I7848))</f>
        <v/>
      </c>
    </row>
    <row r="7850" spans="3:9" x14ac:dyDescent="0.25">
      <c r="C7850" t="str">
        <f>IF(ISBLANK(Ventas[[#This Row],[Código]]),"",VLOOKUP(Ventas[[#This Row],[Código]],Productos[],2,FALSE))</f>
        <v/>
      </c>
      <c r="D7850" t="str">
        <f>IF(ISBLANK(Ventas[[#This Row],[Código]]),"",VLOOKUP(Ventas[[#This Row],[Código]],Productos[],3,FALSE))</f>
        <v/>
      </c>
      <c r="E7850" s="22"/>
      <c r="F7850" s="1" t="str">
        <f>IF(ISBLANK(Ventas[[#This Row],[Código]]),"",VLOOKUP(Ventas[[#This Row],[Código]],Productos[],4,FALSE))</f>
        <v/>
      </c>
      <c r="G7850" s="1" t="str">
        <f>IF(ISBLANK(Ventas[[#This Row],[Código]]),"",VLOOKUP(Ventas[[#This Row],[Código]],Productos[],5,FALSE))</f>
        <v/>
      </c>
      <c r="H7850" s="23" t="str">
        <f>IF(ISBLANK(Ventas[[#This Row],[Código]]),"",Ventas[[#This Row],[Precio Unitario]]*Ventas[[#This Row],[Cantidad]])</f>
        <v/>
      </c>
      <c r="I7850" s="1" t="str">
        <f>IF(ISBLANK(Ventas[[#This Row],[Código]]),"",SUM(Ventas[[#This Row],[Monto]],I7849))</f>
        <v/>
      </c>
    </row>
    <row r="7851" spans="3:9" x14ac:dyDescent="0.25">
      <c r="C7851" t="str">
        <f>IF(ISBLANK(Ventas[[#This Row],[Código]]),"",VLOOKUP(Ventas[[#This Row],[Código]],Productos[],2,FALSE))</f>
        <v/>
      </c>
      <c r="D7851" t="str">
        <f>IF(ISBLANK(Ventas[[#This Row],[Código]]),"",VLOOKUP(Ventas[[#This Row],[Código]],Productos[],3,FALSE))</f>
        <v/>
      </c>
      <c r="E7851" s="22"/>
      <c r="F7851" s="1" t="str">
        <f>IF(ISBLANK(Ventas[[#This Row],[Código]]),"",VLOOKUP(Ventas[[#This Row],[Código]],Productos[],4,FALSE))</f>
        <v/>
      </c>
      <c r="G7851" s="1" t="str">
        <f>IF(ISBLANK(Ventas[[#This Row],[Código]]),"",VLOOKUP(Ventas[[#This Row],[Código]],Productos[],5,FALSE))</f>
        <v/>
      </c>
      <c r="H7851" s="23" t="str">
        <f>IF(ISBLANK(Ventas[[#This Row],[Código]]),"",Ventas[[#This Row],[Precio Unitario]]*Ventas[[#This Row],[Cantidad]])</f>
        <v/>
      </c>
      <c r="I7851" s="1" t="str">
        <f>IF(ISBLANK(Ventas[[#This Row],[Código]]),"",SUM(Ventas[[#This Row],[Monto]],I7850))</f>
        <v/>
      </c>
    </row>
    <row r="7852" spans="3:9" x14ac:dyDescent="0.25">
      <c r="C7852" t="str">
        <f>IF(ISBLANK(Ventas[[#This Row],[Código]]),"",VLOOKUP(Ventas[[#This Row],[Código]],Productos[],2,FALSE))</f>
        <v/>
      </c>
      <c r="D7852" t="str">
        <f>IF(ISBLANK(Ventas[[#This Row],[Código]]),"",VLOOKUP(Ventas[[#This Row],[Código]],Productos[],3,FALSE))</f>
        <v/>
      </c>
      <c r="E7852" s="22"/>
      <c r="F7852" s="1" t="str">
        <f>IF(ISBLANK(Ventas[[#This Row],[Código]]),"",VLOOKUP(Ventas[[#This Row],[Código]],Productos[],4,FALSE))</f>
        <v/>
      </c>
      <c r="G7852" s="1" t="str">
        <f>IF(ISBLANK(Ventas[[#This Row],[Código]]),"",VLOOKUP(Ventas[[#This Row],[Código]],Productos[],5,FALSE))</f>
        <v/>
      </c>
      <c r="H7852" s="23" t="str">
        <f>IF(ISBLANK(Ventas[[#This Row],[Código]]),"",Ventas[[#This Row],[Precio Unitario]]*Ventas[[#This Row],[Cantidad]])</f>
        <v/>
      </c>
      <c r="I7852" s="1" t="str">
        <f>IF(ISBLANK(Ventas[[#This Row],[Código]]),"",SUM(Ventas[[#This Row],[Monto]],I7851))</f>
        <v/>
      </c>
    </row>
    <row r="7853" spans="3:9" x14ac:dyDescent="0.25">
      <c r="C7853" t="str">
        <f>IF(ISBLANK(Ventas[[#This Row],[Código]]),"",VLOOKUP(Ventas[[#This Row],[Código]],Productos[],2,FALSE))</f>
        <v/>
      </c>
      <c r="D7853" t="str">
        <f>IF(ISBLANK(Ventas[[#This Row],[Código]]),"",VLOOKUP(Ventas[[#This Row],[Código]],Productos[],3,FALSE))</f>
        <v/>
      </c>
      <c r="E7853" s="22"/>
      <c r="F7853" s="1" t="str">
        <f>IF(ISBLANK(Ventas[[#This Row],[Código]]),"",VLOOKUP(Ventas[[#This Row],[Código]],Productos[],4,FALSE))</f>
        <v/>
      </c>
      <c r="G7853" s="1" t="str">
        <f>IF(ISBLANK(Ventas[[#This Row],[Código]]),"",VLOOKUP(Ventas[[#This Row],[Código]],Productos[],5,FALSE))</f>
        <v/>
      </c>
      <c r="H7853" s="23" t="str">
        <f>IF(ISBLANK(Ventas[[#This Row],[Código]]),"",Ventas[[#This Row],[Precio Unitario]]*Ventas[[#This Row],[Cantidad]])</f>
        <v/>
      </c>
      <c r="I7853" s="1" t="str">
        <f>IF(ISBLANK(Ventas[[#This Row],[Código]]),"",SUM(Ventas[[#This Row],[Monto]],I7852))</f>
        <v/>
      </c>
    </row>
    <row r="7854" spans="3:9" x14ac:dyDescent="0.25">
      <c r="C7854" t="str">
        <f>IF(ISBLANK(Ventas[[#This Row],[Código]]),"",VLOOKUP(Ventas[[#This Row],[Código]],Productos[],2,FALSE))</f>
        <v/>
      </c>
      <c r="D7854" t="str">
        <f>IF(ISBLANK(Ventas[[#This Row],[Código]]),"",VLOOKUP(Ventas[[#This Row],[Código]],Productos[],3,FALSE))</f>
        <v/>
      </c>
      <c r="E7854" s="22"/>
      <c r="F7854" s="1" t="str">
        <f>IF(ISBLANK(Ventas[[#This Row],[Código]]),"",VLOOKUP(Ventas[[#This Row],[Código]],Productos[],4,FALSE))</f>
        <v/>
      </c>
      <c r="G7854" s="1" t="str">
        <f>IF(ISBLANK(Ventas[[#This Row],[Código]]),"",VLOOKUP(Ventas[[#This Row],[Código]],Productos[],5,FALSE))</f>
        <v/>
      </c>
      <c r="H7854" s="23" t="str">
        <f>IF(ISBLANK(Ventas[[#This Row],[Código]]),"",Ventas[[#This Row],[Precio Unitario]]*Ventas[[#This Row],[Cantidad]])</f>
        <v/>
      </c>
      <c r="I7854" s="1" t="str">
        <f>IF(ISBLANK(Ventas[[#This Row],[Código]]),"",SUM(Ventas[[#This Row],[Monto]],I7853))</f>
        <v/>
      </c>
    </row>
    <row r="7855" spans="3:9" x14ac:dyDescent="0.25">
      <c r="C7855" t="str">
        <f>IF(ISBLANK(Ventas[[#This Row],[Código]]),"",VLOOKUP(Ventas[[#This Row],[Código]],Productos[],2,FALSE))</f>
        <v/>
      </c>
      <c r="D7855" t="str">
        <f>IF(ISBLANK(Ventas[[#This Row],[Código]]),"",VLOOKUP(Ventas[[#This Row],[Código]],Productos[],3,FALSE))</f>
        <v/>
      </c>
      <c r="E7855" s="22"/>
      <c r="F7855" s="1" t="str">
        <f>IF(ISBLANK(Ventas[[#This Row],[Código]]),"",VLOOKUP(Ventas[[#This Row],[Código]],Productos[],4,FALSE))</f>
        <v/>
      </c>
      <c r="G7855" s="1" t="str">
        <f>IF(ISBLANK(Ventas[[#This Row],[Código]]),"",VLOOKUP(Ventas[[#This Row],[Código]],Productos[],5,FALSE))</f>
        <v/>
      </c>
      <c r="H7855" s="23" t="str">
        <f>IF(ISBLANK(Ventas[[#This Row],[Código]]),"",Ventas[[#This Row],[Precio Unitario]]*Ventas[[#This Row],[Cantidad]])</f>
        <v/>
      </c>
      <c r="I7855" s="1" t="str">
        <f>IF(ISBLANK(Ventas[[#This Row],[Código]]),"",SUM(Ventas[[#This Row],[Monto]],I7854))</f>
        <v/>
      </c>
    </row>
    <row r="7856" spans="3:9" x14ac:dyDescent="0.25">
      <c r="C7856" t="str">
        <f>IF(ISBLANK(Ventas[[#This Row],[Código]]),"",VLOOKUP(Ventas[[#This Row],[Código]],Productos[],2,FALSE))</f>
        <v/>
      </c>
      <c r="D7856" t="str">
        <f>IF(ISBLANK(Ventas[[#This Row],[Código]]),"",VLOOKUP(Ventas[[#This Row],[Código]],Productos[],3,FALSE))</f>
        <v/>
      </c>
      <c r="E7856" s="22"/>
      <c r="F7856" s="1" t="str">
        <f>IF(ISBLANK(Ventas[[#This Row],[Código]]),"",VLOOKUP(Ventas[[#This Row],[Código]],Productos[],4,FALSE))</f>
        <v/>
      </c>
      <c r="G7856" s="1" t="str">
        <f>IF(ISBLANK(Ventas[[#This Row],[Código]]),"",VLOOKUP(Ventas[[#This Row],[Código]],Productos[],5,FALSE))</f>
        <v/>
      </c>
      <c r="H7856" s="23" t="str">
        <f>IF(ISBLANK(Ventas[[#This Row],[Código]]),"",Ventas[[#This Row],[Precio Unitario]]*Ventas[[#This Row],[Cantidad]])</f>
        <v/>
      </c>
      <c r="I7856" s="1" t="str">
        <f>IF(ISBLANK(Ventas[[#This Row],[Código]]),"",SUM(Ventas[[#This Row],[Monto]],I7855))</f>
        <v/>
      </c>
    </row>
    <row r="7857" spans="3:9" x14ac:dyDescent="0.25">
      <c r="C7857" t="str">
        <f>IF(ISBLANK(Ventas[[#This Row],[Código]]),"",VLOOKUP(Ventas[[#This Row],[Código]],Productos[],2,FALSE))</f>
        <v/>
      </c>
      <c r="D7857" t="str">
        <f>IF(ISBLANK(Ventas[[#This Row],[Código]]),"",VLOOKUP(Ventas[[#This Row],[Código]],Productos[],3,FALSE))</f>
        <v/>
      </c>
      <c r="E7857" s="22"/>
      <c r="F7857" s="1" t="str">
        <f>IF(ISBLANK(Ventas[[#This Row],[Código]]),"",VLOOKUP(Ventas[[#This Row],[Código]],Productos[],4,FALSE))</f>
        <v/>
      </c>
      <c r="G7857" s="1" t="str">
        <f>IF(ISBLANK(Ventas[[#This Row],[Código]]),"",VLOOKUP(Ventas[[#This Row],[Código]],Productos[],5,FALSE))</f>
        <v/>
      </c>
      <c r="H7857" s="23" t="str">
        <f>IF(ISBLANK(Ventas[[#This Row],[Código]]),"",Ventas[[#This Row],[Precio Unitario]]*Ventas[[#This Row],[Cantidad]])</f>
        <v/>
      </c>
      <c r="I7857" s="1" t="str">
        <f>IF(ISBLANK(Ventas[[#This Row],[Código]]),"",SUM(Ventas[[#This Row],[Monto]],I7856))</f>
        <v/>
      </c>
    </row>
    <row r="7858" spans="3:9" x14ac:dyDescent="0.25">
      <c r="C7858" t="str">
        <f>IF(ISBLANK(Ventas[[#This Row],[Código]]),"",VLOOKUP(Ventas[[#This Row],[Código]],Productos[],2,FALSE))</f>
        <v/>
      </c>
      <c r="D7858" t="str">
        <f>IF(ISBLANK(Ventas[[#This Row],[Código]]),"",VLOOKUP(Ventas[[#This Row],[Código]],Productos[],3,FALSE))</f>
        <v/>
      </c>
      <c r="E7858" s="22"/>
      <c r="F7858" s="1" t="str">
        <f>IF(ISBLANK(Ventas[[#This Row],[Código]]),"",VLOOKUP(Ventas[[#This Row],[Código]],Productos[],4,FALSE))</f>
        <v/>
      </c>
      <c r="G7858" s="1" t="str">
        <f>IF(ISBLANK(Ventas[[#This Row],[Código]]),"",VLOOKUP(Ventas[[#This Row],[Código]],Productos[],5,FALSE))</f>
        <v/>
      </c>
      <c r="H7858" s="23" t="str">
        <f>IF(ISBLANK(Ventas[[#This Row],[Código]]),"",Ventas[[#This Row],[Precio Unitario]]*Ventas[[#This Row],[Cantidad]])</f>
        <v/>
      </c>
      <c r="I7858" s="1" t="str">
        <f>IF(ISBLANK(Ventas[[#This Row],[Código]]),"",SUM(Ventas[[#This Row],[Monto]],I7857))</f>
        <v/>
      </c>
    </row>
    <row r="7859" spans="3:9" x14ac:dyDescent="0.25">
      <c r="C7859" t="str">
        <f>IF(ISBLANK(Ventas[[#This Row],[Código]]),"",VLOOKUP(Ventas[[#This Row],[Código]],Productos[],2,FALSE))</f>
        <v/>
      </c>
      <c r="D7859" t="str">
        <f>IF(ISBLANK(Ventas[[#This Row],[Código]]),"",VLOOKUP(Ventas[[#This Row],[Código]],Productos[],3,FALSE))</f>
        <v/>
      </c>
      <c r="E7859" s="22"/>
      <c r="F7859" s="1" t="str">
        <f>IF(ISBLANK(Ventas[[#This Row],[Código]]),"",VLOOKUP(Ventas[[#This Row],[Código]],Productos[],4,FALSE))</f>
        <v/>
      </c>
      <c r="G7859" s="1" t="str">
        <f>IF(ISBLANK(Ventas[[#This Row],[Código]]),"",VLOOKUP(Ventas[[#This Row],[Código]],Productos[],5,FALSE))</f>
        <v/>
      </c>
      <c r="H7859" s="23" t="str">
        <f>IF(ISBLANK(Ventas[[#This Row],[Código]]),"",Ventas[[#This Row],[Precio Unitario]]*Ventas[[#This Row],[Cantidad]])</f>
        <v/>
      </c>
      <c r="I7859" s="1" t="str">
        <f>IF(ISBLANK(Ventas[[#This Row],[Código]]),"",SUM(Ventas[[#This Row],[Monto]],I7858))</f>
        <v/>
      </c>
    </row>
    <row r="7860" spans="3:9" x14ac:dyDescent="0.25">
      <c r="C7860" t="str">
        <f>IF(ISBLANK(Ventas[[#This Row],[Código]]),"",VLOOKUP(Ventas[[#This Row],[Código]],Productos[],2,FALSE))</f>
        <v/>
      </c>
      <c r="D7860" t="str">
        <f>IF(ISBLANK(Ventas[[#This Row],[Código]]),"",VLOOKUP(Ventas[[#This Row],[Código]],Productos[],3,FALSE))</f>
        <v/>
      </c>
      <c r="E7860" s="22"/>
      <c r="F7860" s="1" t="str">
        <f>IF(ISBLANK(Ventas[[#This Row],[Código]]),"",VLOOKUP(Ventas[[#This Row],[Código]],Productos[],4,FALSE))</f>
        <v/>
      </c>
      <c r="G7860" s="1" t="str">
        <f>IF(ISBLANK(Ventas[[#This Row],[Código]]),"",VLOOKUP(Ventas[[#This Row],[Código]],Productos[],5,FALSE))</f>
        <v/>
      </c>
      <c r="H7860" s="23" t="str">
        <f>IF(ISBLANK(Ventas[[#This Row],[Código]]),"",Ventas[[#This Row],[Precio Unitario]]*Ventas[[#This Row],[Cantidad]])</f>
        <v/>
      </c>
      <c r="I7860" s="1" t="str">
        <f>IF(ISBLANK(Ventas[[#This Row],[Código]]),"",SUM(Ventas[[#This Row],[Monto]],I7859))</f>
        <v/>
      </c>
    </row>
    <row r="7861" spans="3:9" x14ac:dyDescent="0.25">
      <c r="C7861" t="str">
        <f>IF(ISBLANK(Ventas[[#This Row],[Código]]),"",VLOOKUP(Ventas[[#This Row],[Código]],Productos[],2,FALSE))</f>
        <v/>
      </c>
      <c r="D7861" t="str">
        <f>IF(ISBLANK(Ventas[[#This Row],[Código]]),"",VLOOKUP(Ventas[[#This Row],[Código]],Productos[],3,FALSE))</f>
        <v/>
      </c>
      <c r="E7861" s="22"/>
      <c r="F7861" s="1" t="str">
        <f>IF(ISBLANK(Ventas[[#This Row],[Código]]),"",VLOOKUP(Ventas[[#This Row],[Código]],Productos[],4,FALSE))</f>
        <v/>
      </c>
      <c r="G7861" s="1" t="str">
        <f>IF(ISBLANK(Ventas[[#This Row],[Código]]),"",VLOOKUP(Ventas[[#This Row],[Código]],Productos[],5,FALSE))</f>
        <v/>
      </c>
      <c r="H7861" s="23" t="str">
        <f>IF(ISBLANK(Ventas[[#This Row],[Código]]),"",Ventas[[#This Row],[Precio Unitario]]*Ventas[[#This Row],[Cantidad]])</f>
        <v/>
      </c>
      <c r="I7861" s="1" t="str">
        <f>IF(ISBLANK(Ventas[[#This Row],[Código]]),"",SUM(Ventas[[#This Row],[Monto]],I7860))</f>
        <v/>
      </c>
    </row>
    <row r="7862" spans="3:9" x14ac:dyDescent="0.25">
      <c r="C7862" t="str">
        <f>IF(ISBLANK(Ventas[[#This Row],[Código]]),"",VLOOKUP(Ventas[[#This Row],[Código]],Productos[],2,FALSE))</f>
        <v/>
      </c>
      <c r="D7862" t="str">
        <f>IF(ISBLANK(Ventas[[#This Row],[Código]]),"",VLOOKUP(Ventas[[#This Row],[Código]],Productos[],3,FALSE))</f>
        <v/>
      </c>
      <c r="E7862" s="22"/>
      <c r="F7862" s="1" t="str">
        <f>IF(ISBLANK(Ventas[[#This Row],[Código]]),"",VLOOKUP(Ventas[[#This Row],[Código]],Productos[],4,FALSE))</f>
        <v/>
      </c>
      <c r="G7862" s="1" t="str">
        <f>IF(ISBLANK(Ventas[[#This Row],[Código]]),"",VLOOKUP(Ventas[[#This Row],[Código]],Productos[],5,FALSE))</f>
        <v/>
      </c>
      <c r="H7862" s="23" t="str">
        <f>IF(ISBLANK(Ventas[[#This Row],[Código]]),"",Ventas[[#This Row],[Precio Unitario]]*Ventas[[#This Row],[Cantidad]])</f>
        <v/>
      </c>
      <c r="I7862" s="1" t="str">
        <f>IF(ISBLANK(Ventas[[#This Row],[Código]]),"",SUM(Ventas[[#This Row],[Monto]],I7861))</f>
        <v/>
      </c>
    </row>
    <row r="7863" spans="3:9" x14ac:dyDescent="0.25">
      <c r="C7863" t="str">
        <f>IF(ISBLANK(Ventas[[#This Row],[Código]]),"",VLOOKUP(Ventas[[#This Row],[Código]],Productos[],2,FALSE))</f>
        <v/>
      </c>
      <c r="D7863" t="str">
        <f>IF(ISBLANK(Ventas[[#This Row],[Código]]),"",VLOOKUP(Ventas[[#This Row],[Código]],Productos[],3,FALSE))</f>
        <v/>
      </c>
      <c r="E7863" s="22"/>
      <c r="F7863" s="1" t="str">
        <f>IF(ISBLANK(Ventas[[#This Row],[Código]]),"",VLOOKUP(Ventas[[#This Row],[Código]],Productos[],4,FALSE))</f>
        <v/>
      </c>
      <c r="G7863" s="1" t="str">
        <f>IF(ISBLANK(Ventas[[#This Row],[Código]]),"",VLOOKUP(Ventas[[#This Row],[Código]],Productos[],5,FALSE))</f>
        <v/>
      </c>
      <c r="H7863" s="23" t="str">
        <f>IF(ISBLANK(Ventas[[#This Row],[Código]]),"",Ventas[[#This Row],[Precio Unitario]]*Ventas[[#This Row],[Cantidad]])</f>
        <v/>
      </c>
      <c r="I7863" s="1" t="str">
        <f>IF(ISBLANK(Ventas[[#This Row],[Código]]),"",SUM(Ventas[[#This Row],[Monto]],I7862))</f>
        <v/>
      </c>
    </row>
    <row r="7864" spans="3:9" x14ac:dyDescent="0.25">
      <c r="C7864" t="str">
        <f>IF(ISBLANK(Ventas[[#This Row],[Código]]),"",VLOOKUP(Ventas[[#This Row],[Código]],Productos[],2,FALSE))</f>
        <v/>
      </c>
      <c r="D7864" t="str">
        <f>IF(ISBLANK(Ventas[[#This Row],[Código]]),"",VLOOKUP(Ventas[[#This Row],[Código]],Productos[],3,FALSE))</f>
        <v/>
      </c>
      <c r="E7864" s="22"/>
      <c r="F7864" s="1" t="str">
        <f>IF(ISBLANK(Ventas[[#This Row],[Código]]),"",VLOOKUP(Ventas[[#This Row],[Código]],Productos[],4,FALSE))</f>
        <v/>
      </c>
      <c r="G7864" s="1" t="str">
        <f>IF(ISBLANK(Ventas[[#This Row],[Código]]),"",VLOOKUP(Ventas[[#This Row],[Código]],Productos[],5,FALSE))</f>
        <v/>
      </c>
      <c r="H7864" s="23" t="str">
        <f>IF(ISBLANK(Ventas[[#This Row],[Código]]),"",Ventas[[#This Row],[Precio Unitario]]*Ventas[[#This Row],[Cantidad]])</f>
        <v/>
      </c>
      <c r="I7864" s="1" t="str">
        <f>IF(ISBLANK(Ventas[[#This Row],[Código]]),"",SUM(Ventas[[#This Row],[Monto]],I7863))</f>
        <v/>
      </c>
    </row>
    <row r="7865" spans="3:9" x14ac:dyDescent="0.25">
      <c r="C7865" t="str">
        <f>IF(ISBLANK(Ventas[[#This Row],[Código]]),"",VLOOKUP(Ventas[[#This Row],[Código]],Productos[],2,FALSE))</f>
        <v/>
      </c>
      <c r="D7865" t="str">
        <f>IF(ISBLANK(Ventas[[#This Row],[Código]]),"",VLOOKUP(Ventas[[#This Row],[Código]],Productos[],3,FALSE))</f>
        <v/>
      </c>
      <c r="E7865" s="22"/>
      <c r="F7865" s="1" t="str">
        <f>IF(ISBLANK(Ventas[[#This Row],[Código]]),"",VLOOKUP(Ventas[[#This Row],[Código]],Productos[],4,FALSE))</f>
        <v/>
      </c>
      <c r="G7865" s="1" t="str">
        <f>IF(ISBLANK(Ventas[[#This Row],[Código]]),"",VLOOKUP(Ventas[[#This Row],[Código]],Productos[],5,FALSE))</f>
        <v/>
      </c>
      <c r="H7865" s="23" t="str">
        <f>IF(ISBLANK(Ventas[[#This Row],[Código]]),"",Ventas[[#This Row],[Precio Unitario]]*Ventas[[#This Row],[Cantidad]])</f>
        <v/>
      </c>
      <c r="I7865" s="1" t="str">
        <f>IF(ISBLANK(Ventas[[#This Row],[Código]]),"",SUM(Ventas[[#This Row],[Monto]],I7864))</f>
        <v/>
      </c>
    </row>
    <row r="7866" spans="3:9" x14ac:dyDescent="0.25">
      <c r="C7866" t="str">
        <f>IF(ISBLANK(Ventas[[#This Row],[Código]]),"",VLOOKUP(Ventas[[#This Row],[Código]],Productos[],2,FALSE))</f>
        <v/>
      </c>
      <c r="D7866" t="str">
        <f>IF(ISBLANK(Ventas[[#This Row],[Código]]),"",VLOOKUP(Ventas[[#This Row],[Código]],Productos[],3,FALSE))</f>
        <v/>
      </c>
      <c r="E7866" s="22"/>
      <c r="F7866" s="1" t="str">
        <f>IF(ISBLANK(Ventas[[#This Row],[Código]]),"",VLOOKUP(Ventas[[#This Row],[Código]],Productos[],4,FALSE))</f>
        <v/>
      </c>
      <c r="G7866" s="1" t="str">
        <f>IF(ISBLANK(Ventas[[#This Row],[Código]]),"",VLOOKUP(Ventas[[#This Row],[Código]],Productos[],5,FALSE))</f>
        <v/>
      </c>
      <c r="H7866" s="23" t="str">
        <f>IF(ISBLANK(Ventas[[#This Row],[Código]]),"",Ventas[[#This Row],[Precio Unitario]]*Ventas[[#This Row],[Cantidad]])</f>
        <v/>
      </c>
      <c r="I7866" s="1" t="str">
        <f>IF(ISBLANK(Ventas[[#This Row],[Código]]),"",SUM(Ventas[[#This Row],[Monto]],I7865))</f>
        <v/>
      </c>
    </row>
    <row r="7867" spans="3:9" x14ac:dyDescent="0.25">
      <c r="C7867" t="str">
        <f>IF(ISBLANK(Ventas[[#This Row],[Código]]),"",VLOOKUP(Ventas[[#This Row],[Código]],Productos[],2,FALSE))</f>
        <v/>
      </c>
      <c r="D7867" t="str">
        <f>IF(ISBLANK(Ventas[[#This Row],[Código]]),"",VLOOKUP(Ventas[[#This Row],[Código]],Productos[],3,FALSE))</f>
        <v/>
      </c>
      <c r="E7867" s="22"/>
      <c r="F7867" s="1" t="str">
        <f>IF(ISBLANK(Ventas[[#This Row],[Código]]),"",VLOOKUP(Ventas[[#This Row],[Código]],Productos[],4,FALSE))</f>
        <v/>
      </c>
      <c r="G7867" s="1" t="str">
        <f>IF(ISBLANK(Ventas[[#This Row],[Código]]),"",VLOOKUP(Ventas[[#This Row],[Código]],Productos[],5,FALSE))</f>
        <v/>
      </c>
      <c r="H7867" s="23" t="str">
        <f>IF(ISBLANK(Ventas[[#This Row],[Código]]),"",Ventas[[#This Row],[Precio Unitario]]*Ventas[[#This Row],[Cantidad]])</f>
        <v/>
      </c>
      <c r="I7867" s="1" t="str">
        <f>IF(ISBLANK(Ventas[[#This Row],[Código]]),"",SUM(Ventas[[#This Row],[Monto]],I7866))</f>
        <v/>
      </c>
    </row>
    <row r="7868" spans="3:9" x14ac:dyDescent="0.25">
      <c r="C7868" t="str">
        <f>IF(ISBLANK(Ventas[[#This Row],[Código]]),"",VLOOKUP(Ventas[[#This Row],[Código]],Productos[],2,FALSE))</f>
        <v/>
      </c>
      <c r="D7868" t="str">
        <f>IF(ISBLANK(Ventas[[#This Row],[Código]]),"",VLOOKUP(Ventas[[#This Row],[Código]],Productos[],3,FALSE))</f>
        <v/>
      </c>
      <c r="E7868" s="22"/>
      <c r="F7868" s="1" t="str">
        <f>IF(ISBLANK(Ventas[[#This Row],[Código]]),"",VLOOKUP(Ventas[[#This Row],[Código]],Productos[],4,FALSE))</f>
        <v/>
      </c>
      <c r="G7868" s="1" t="str">
        <f>IF(ISBLANK(Ventas[[#This Row],[Código]]),"",VLOOKUP(Ventas[[#This Row],[Código]],Productos[],5,FALSE))</f>
        <v/>
      </c>
      <c r="H7868" s="23" t="str">
        <f>IF(ISBLANK(Ventas[[#This Row],[Código]]),"",Ventas[[#This Row],[Precio Unitario]]*Ventas[[#This Row],[Cantidad]])</f>
        <v/>
      </c>
      <c r="I7868" s="1" t="str">
        <f>IF(ISBLANK(Ventas[[#This Row],[Código]]),"",SUM(Ventas[[#This Row],[Monto]],I7867))</f>
        <v/>
      </c>
    </row>
    <row r="7869" spans="3:9" x14ac:dyDescent="0.25">
      <c r="C7869" t="str">
        <f>IF(ISBLANK(Ventas[[#This Row],[Código]]),"",VLOOKUP(Ventas[[#This Row],[Código]],Productos[],2,FALSE))</f>
        <v/>
      </c>
      <c r="D7869" t="str">
        <f>IF(ISBLANK(Ventas[[#This Row],[Código]]),"",VLOOKUP(Ventas[[#This Row],[Código]],Productos[],3,FALSE))</f>
        <v/>
      </c>
      <c r="E7869" s="22"/>
      <c r="F7869" s="1" t="str">
        <f>IF(ISBLANK(Ventas[[#This Row],[Código]]),"",VLOOKUP(Ventas[[#This Row],[Código]],Productos[],4,FALSE))</f>
        <v/>
      </c>
      <c r="G7869" s="1" t="str">
        <f>IF(ISBLANK(Ventas[[#This Row],[Código]]),"",VLOOKUP(Ventas[[#This Row],[Código]],Productos[],5,FALSE))</f>
        <v/>
      </c>
      <c r="H7869" s="23" t="str">
        <f>IF(ISBLANK(Ventas[[#This Row],[Código]]),"",Ventas[[#This Row],[Precio Unitario]]*Ventas[[#This Row],[Cantidad]])</f>
        <v/>
      </c>
      <c r="I7869" s="1" t="str">
        <f>IF(ISBLANK(Ventas[[#This Row],[Código]]),"",SUM(Ventas[[#This Row],[Monto]],I7868))</f>
        <v/>
      </c>
    </row>
    <row r="7870" spans="3:9" x14ac:dyDescent="0.25">
      <c r="C7870" t="str">
        <f>IF(ISBLANK(Ventas[[#This Row],[Código]]),"",VLOOKUP(Ventas[[#This Row],[Código]],Productos[],2,FALSE))</f>
        <v/>
      </c>
      <c r="D7870" t="str">
        <f>IF(ISBLANK(Ventas[[#This Row],[Código]]),"",VLOOKUP(Ventas[[#This Row],[Código]],Productos[],3,FALSE))</f>
        <v/>
      </c>
      <c r="E7870" s="22"/>
      <c r="F7870" s="1" t="str">
        <f>IF(ISBLANK(Ventas[[#This Row],[Código]]),"",VLOOKUP(Ventas[[#This Row],[Código]],Productos[],4,FALSE))</f>
        <v/>
      </c>
      <c r="G7870" s="1" t="str">
        <f>IF(ISBLANK(Ventas[[#This Row],[Código]]),"",VLOOKUP(Ventas[[#This Row],[Código]],Productos[],5,FALSE))</f>
        <v/>
      </c>
      <c r="H7870" s="23" t="str">
        <f>IF(ISBLANK(Ventas[[#This Row],[Código]]),"",Ventas[[#This Row],[Precio Unitario]]*Ventas[[#This Row],[Cantidad]])</f>
        <v/>
      </c>
      <c r="I7870" s="1" t="str">
        <f>IF(ISBLANK(Ventas[[#This Row],[Código]]),"",SUM(Ventas[[#This Row],[Monto]],I7869))</f>
        <v/>
      </c>
    </row>
    <row r="7871" spans="3:9" x14ac:dyDescent="0.25">
      <c r="C7871" t="str">
        <f>IF(ISBLANK(Ventas[[#This Row],[Código]]),"",VLOOKUP(Ventas[[#This Row],[Código]],Productos[],2,FALSE))</f>
        <v/>
      </c>
      <c r="D7871" t="str">
        <f>IF(ISBLANK(Ventas[[#This Row],[Código]]),"",VLOOKUP(Ventas[[#This Row],[Código]],Productos[],3,FALSE))</f>
        <v/>
      </c>
      <c r="E7871" s="22"/>
      <c r="F7871" s="1" t="str">
        <f>IF(ISBLANK(Ventas[[#This Row],[Código]]),"",VLOOKUP(Ventas[[#This Row],[Código]],Productos[],4,FALSE))</f>
        <v/>
      </c>
      <c r="G7871" s="1" t="str">
        <f>IF(ISBLANK(Ventas[[#This Row],[Código]]),"",VLOOKUP(Ventas[[#This Row],[Código]],Productos[],5,FALSE))</f>
        <v/>
      </c>
      <c r="H7871" s="23" t="str">
        <f>IF(ISBLANK(Ventas[[#This Row],[Código]]),"",Ventas[[#This Row],[Precio Unitario]]*Ventas[[#This Row],[Cantidad]])</f>
        <v/>
      </c>
      <c r="I7871" s="1" t="str">
        <f>IF(ISBLANK(Ventas[[#This Row],[Código]]),"",SUM(Ventas[[#This Row],[Monto]],I7870))</f>
        <v/>
      </c>
    </row>
    <row r="7872" spans="3:9" x14ac:dyDescent="0.25">
      <c r="C7872" t="str">
        <f>IF(ISBLANK(Ventas[[#This Row],[Código]]),"",VLOOKUP(Ventas[[#This Row],[Código]],Productos[],2,FALSE))</f>
        <v/>
      </c>
      <c r="D7872" t="str">
        <f>IF(ISBLANK(Ventas[[#This Row],[Código]]),"",VLOOKUP(Ventas[[#This Row],[Código]],Productos[],3,FALSE))</f>
        <v/>
      </c>
      <c r="E7872" s="22"/>
      <c r="F7872" s="1" t="str">
        <f>IF(ISBLANK(Ventas[[#This Row],[Código]]),"",VLOOKUP(Ventas[[#This Row],[Código]],Productos[],4,FALSE))</f>
        <v/>
      </c>
      <c r="G7872" s="1" t="str">
        <f>IF(ISBLANK(Ventas[[#This Row],[Código]]),"",VLOOKUP(Ventas[[#This Row],[Código]],Productos[],5,FALSE))</f>
        <v/>
      </c>
      <c r="H7872" s="23" t="str">
        <f>IF(ISBLANK(Ventas[[#This Row],[Código]]),"",Ventas[[#This Row],[Precio Unitario]]*Ventas[[#This Row],[Cantidad]])</f>
        <v/>
      </c>
      <c r="I7872" s="1" t="str">
        <f>IF(ISBLANK(Ventas[[#This Row],[Código]]),"",SUM(Ventas[[#This Row],[Monto]],I7871))</f>
        <v/>
      </c>
    </row>
    <row r="7873" spans="3:9" x14ac:dyDescent="0.25">
      <c r="C7873" t="str">
        <f>IF(ISBLANK(Ventas[[#This Row],[Código]]),"",VLOOKUP(Ventas[[#This Row],[Código]],Productos[],2,FALSE))</f>
        <v/>
      </c>
      <c r="D7873" t="str">
        <f>IF(ISBLANK(Ventas[[#This Row],[Código]]),"",VLOOKUP(Ventas[[#This Row],[Código]],Productos[],3,FALSE))</f>
        <v/>
      </c>
      <c r="E7873" s="22"/>
      <c r="F7873" s="1" t="str">
        <f>IF(ISBLANK(Ventas[[#This Row],[Código]]),"",VLOOKUP(Ventas[[#This Row],[Código]],Productos[],4,FALSE))</f>
        <v/>
      </c>
      <c r="G7873" s="1" t="str">
        <f>IF(ISBLANK(Ventas[[#This Row],[Código]]),"",VLOOKUP(Ventas[[#This Row],[Código]],Productos[],5,FALSE))</f>
        <v/>
      </c>
      <c r="H7873" s="23" t="str">
        <f>IF(ISBLANK(Ventas[[#This Row],[Código]]),"",Ventas[[#This Row],[Precio Unitario]]*Ventas[[#This Row],[Cantidad]])</f>
        <v/>
      </c>
      <c r="I7873" s="1" t="str">
        <f>IF(ISBLANK(Ventas[[#This Row],[Código]]),"",SUM(Ventas[[#This Row],[Monto]],I7872))</f>
        <v/>
      </c>
    </row>
    <row r="7874" spans="3:9" x14ac:dyDescent="0.25">
      <c r="C7874" t="str">
        <f>IF(ISBLANK(Ventas[[#This Row],[Código]]),"",VLOOKUP(Ventas[[#This Row],[Código]],Productos[],2,FALSE))</f>
        <v/>
      </c>
      <c r="D7874" t="str">
        <f>IF(ISBLANK(Ventas[[#This Row],[Código]]),"",VLOOKUP(Ventas[[#This Row],[Código]],Productos[],3,FALSE))</f>
        <v/>
      </c>
      <c r="E7874" s="22"/>
      <c r="F7874" s="1" t="str">
        <f>IF(ISBLANK(Ventas[[#This Row],[Código]]),"",VLOOKUP(Ventas[[#This Row],[Código]],Productos[],4,FALSE))</f>
        <v/>
      </c>
      <c r="G7874" s="1" t="str">
        <f>IF(ISBLANK(Ventas[[#This Row],[Código]]),"",VLOOKUP(Ventas[[#This Row],[Código]],Productos[],5,FALSE))</f>
        <v/>
      </c>
      <c r="H7874" s="23" t="str">
        <f>IF(ISBLANK(Ventas[[#This Row],[Código]]),"",Ventas[[#This Row],[Precio Unitario]]*Ventas[[#This Row],[Cantidad]])</f>
        <v/>
      </c>
      <c r="I7874" s="1" t="str">
        <f>IF(ISBLANK(Ventas[[#This Row],[Código]]),"",SUM(Ventas[[#This Row],[Monto]],I7873))</f>
        <v/>
      </c>
    </row>
    <row r="7875" spans="3:9" x14ac:dyDescent="0.25">
      <c r="C7875" t="str">
        <f>IF(ISBLANK(Ventas[[#This Row],[Código]]),"",VLOOKUP(Ventas[[#This Row],[Código]],Productos[],2,FALSE))</f>
        <v/>
      </c>
      <c r="D7875" t="str">
        <f>IF(ISBLANK(Ventas[[#This Row],[Código]]),"",VLOOKUP(Ventas[[#This Row],[Código]],Productos[],3,FALSE))</f>
        <v/>
      </c>
      <c r="E7875" s="22"/>
      <c r="F7875" s="1" t="str">
        <f>IF(ISBLANK(Ventas[[#This Row],[Código]]),"",VLOOKUP(Ventas[[#This Row],[Código]],Productos[],4,FALSE))</f>
        <v/>
      </c>
      <c r="G7875" s="1" t="str">
        <f>IF(ISBLANK(Ventas[[#This Row],[Código]]),"",VLOOKUP(Ventas[[#This Row],[Código]],Productos[],5,FALSE))</f>
        <v/>
      </c>
      <c r="H7875" s="23" t="str">
        <f>IF(ISBLANK(Ventas[[#This Row],[Código]]),"",Ventas[[#This Row],[Precio Unitario]]*Ventas[[#This Row],[Cantidad]])</f>
        <v/>
      </c>
      <c r="I7875" s="1" t="str">
        <f>IF(ISBLANK(Ventas[[#This Row],[Código]]),"",SUM(Ventas[[#This Row],[Monto]],I7874))</f>
        <v/>
      </c>
    </row>
    <row r="7876" spans="3:9" x14ac:dyDescent="0.25">
      <c r="C7876" t="str">
        <f>IF(ISBLANK(Ventas[[#This Row],[Código]]),"",VLOOKUP(Ventas[[#This Row],[Código]],Productos[],2,FALSE))</f>
        <v/>
      </c>
      <c r="D7876" t="str">
        <f>IF(ISBLANK(Ventas[[#This Row],[Código]]),"",VLOOKUP(Ventas[[#This Row],[Código]],Productos[],3,FALSE))</f>
        <v/>
      </c>
      <c r="E7876" s="22"/>
      <c r="F7876" s="1" t="str">
        <f>IF(ISBLANK(Ventas[[#This Row],[Código]]),"",VLOOKUP(Ventas[[#This Row],[Código]],Productos[],4,FALSE))</f>
        <v/>
      </c>
      <c r="G7876" s="1" t="str">
        <f>IF(ISBLANK(Ventas[[#This Row],[Código]]),"",VLOOKUP(Ventas[[#This Row],[Código]],Productos[],5,FALSE))</f>
        <v/>
      </c>
      <c r="H7876" s="23" t="str">
        <f>IF(ISBLANK(Ventas[[#This Row],[Código]]),"",Ventas[[#This Row],[Precio Unitario]]*Ventas[[#This Row],[Cantidad]])</f>
        <v/>
      </c>
      <c r="I7876" s="1" t="str">
        <f>IF(ISBLANK(Ventas[[#This Row],[Código]]),"",SUM(Ventas[[#This Row],[Monto]],I7875))</f>
        <v/>
      </c>
    </row>
    <row r="7877" spans="3:9" x14ac:dyDescent="0.25">
      <c r="C7877" t="str">
        <f>IF(ISBLANK(Ventas[[#This Row],[Código]]),"",VLOOKUP(Ventas[[#This Row],[Código]],Productos[],2,FALSE))</f>
        <v/>
      </c>
      <c r="D7877" t="str">
        <f>IF(ISBLANK(Ventas[[#This Row],[Código]]),"",VLOOKUP(Ventas[[#This Row],[Código]],Productos[],3,FALSE))</f>
        <v/>
      </c>
      <c r="E7877" s="22"/>
      <c r="F7877" s="1" t="str">
        <f>IF(ISBLANK(Ventas[[#This Row],[Código]]),"",VLOOKUP(Ventas[[#This Row],[Código]],Productos[],4,FALSE))</f>
        <v/>
      </c>
      <c r="G7877" s="1" t="str">
        <f>IF(ISBLANK(Ventas[[#This Row],[Código]]),"",VLOOKUP(Ventas[[#This Row],[Código]],Productos[],5,FALSE))</f>
        <v/>
      </c>
      <c r="H7877" s="23" t="str">
        <f>IF(ISBLANK(Ventas[[#This Row],[Código]]),"",Ventas[[#This Row],[Precio Unitario]]*Ventas[[#This Row],[Cantidad]])</f>
        <v/>
      </c>
      <c r="I7877" s="1" t="str">
        <f>IF(ISBLANK(Ventas[[#This Row],[Código]]),"",SUM(Ventas[[#This Row],[Monto]],I7876))</f>
        <v/>
      </c>
    </row>
    <row r="7878" spans="3:9" x14ac:dyDescent="0.25">
      <c r="C7878" t="str">
        <f>IF(ISBLANK(Ventas[[#This Row],[Código]]),"",VLOOKUP(Ventas[[#This Row],[Código]],Productos[],2,FALSE))</f>
        <v/>
      </c>
      <c r="D7878" t="str">
        <f>IF(ISBLANK(Ventas[[#This Row],[Código]]),"",VLOOKUP(Ventas[[#This Row],[Código]],Productos[],3,FALSE))</f>
        <v/>
      </c>
      <c r="E7878" s="22"/>
      <c r="F7878" s="1" t="str">
        <f>IF(ISBLANK(Ventas[[#This Row],[Código]]),"",VLOOKUP(Ventas[[#This Row],[Código]],Productos[],4,FALSE))</f>
        <v/>
      </c>
      <c r="G7878" s="1" t="str">
        <f>IF(ISBLANK(Ventas[[#This Row],[Código]]),"",VLOOKUP(Ventas[[#This Row],[Código]],Productos[],5,FALSE))</f>
        <v/>
      </c>
      <c r="H7878" s="23" t="str">
        <f>IF(ISBLANK(Ventas[[#This Row],[Código]]),"",Ventas[[#This Row],[Precio Unitario]]*Ventas[[#This Row],[Cantidad]])</f>
        <v/>
      </c>
      <c r="I7878" s="1" t="str">
        <f>IF(ISBLANK(Ventas[[#This Row],[Código]]),"",SUM(Ventas[[#This Row],[Monto]],I7877))</f>
        <v/>
      </c>
    </row>
    <row r="7879" spans="3:9" x14ac:dyDescent="0.25">
      <c r="C7879" t="str">
        <f>IF(ISBLANK(Ventas[[#This Row],[Código]]),"",VLOOKUP(Ventas[[#This Row],[Código]],Productos[],2,FALSE))</f>
        <v/>
      </c>
      <c r="D7879" t="str">
        <f>IF(ISBLANK(Ventas[[#This Row],[Código]]),"",VLOOKUP(Ventas[[#This Row],[Código]],Productos[],3,FALSE))</f>
        <v/>
      </c>
      <c r="E7879" s="22"/>
      <c r="F7879" s="1" t="str">
        <f>IF(ISBLANK(Ventas[[#This Row],[Código]]),"",VLOOKUP(Ventas[[#This Row],[Código]],Productos[],4,FALSE))</f>
        <v/>
      </c>
      <c r="G7879" s="1" t="str">
        <f>IF(ISBLANK(Ventas[[#This Row],[Código]]),"",VLOOKUP(Ventas[[#This Row],[Código]],Productos[],5,FALSE))</f>
        <v/>
      </c>
      <c r="H7879" s="23" t="str">
        <f>IF(ISBLANK(Ventas[[#This Row],[Código]]),"",Ventas[[#This Row],[Precio Unitario]]*Ventas[[#This Row],[Cantidad]])</f>
        <v/>
      </c>
      <c r="I7879" s="1" t="str">
        <f>IF(ISBLANK(Ventas[[#This Row],[Código]]),"",SUM(Ventas[[#This Row],[Monto]],I7878))</f>
        <v/>
      </c>
    </row>
    <row r="7880" spans="3:9" x14ac:dyDescent="0.25">
      <c r="C7880" t="str">
        <f>IF(ISBLANK(Ventas[[#This Row],[Código]]),"",VLOOKUP(Ventas[[#This Row],[Código]],Productos[],2,FALSE))</f>
        <v/>
      </c>
      <c r="D7880" t="str">
        <f>IF(ISBLANK(Ventas[[#This Row],[Código]]),"",VLOOKUP(Ventas[[#This Row],[Código]],Productos[],3,FALSE))</f>
        <v/>
      </c>
      <c r="E7880" s="22"/>
      <c r="F7880" s="1" t="str">
        <f>IF(ISBLANK(Ventas[[#This Row],[Código]]),"",VLOOKUP(Ventas[[#This Row],[Código]],Productos[],4,FALSE))</f>
        <v/>
      </c>
      <c r="G7880" s="1" t="str">
        <f>IF(ISBLANK(Ventas[[#This Row],[Código]]),"",VLOOKUP(Ventas[[#This Row],[Código]],Productos[],5,FALSE))</f>
        <v/>
      </c>
      <c r="H7880" s="23" t="str">
        <f>IF(ISBLANK(Ventas[[#This Row],[Código]]),"",Ventas[[#This Row],[Precio Unitario]]*Ventas[[#This Row],[Cantidad]])</f>
        <v/>
      </c>
      <c r="I7880" s="1" t="str">
        <f>IF(ISBLANK(Ventas[[#This Row],[Código]]),"",SUM(Ventas[[#This Row],[Monto]],I7879))</f>
        <v/>
      </c>
    </row>
    <row r="7881" spans="3:9" x14ac:dyDescent="0.25">
      <c r="C7881" t="str">
        <f>IF(ISBLANK(Ventas[[#This Row],[Código]]),"",VLOOKUP(Ventas[[#This Row],[Código]],Productos[],2,FALSE))</f>
        <v/>
      </c>
      <c r="D7881" t="str">
        <f>IF(ISBLANK(Ventas[[#This Row],[Código]]),"",VLOOKUP(Ventas[[#This Row],[Código]],Productos[],3,FALSE))</f>
        <v/>
      </c>
      <c r="E7881" s="22"/>
      <c r="F7881" s="1" t="str">
        <f>IF(ISBLANK(Ventas[[#This Row],[Código]]),"",VLOOKUP(Ventas[[#This Row],[Código]],Productos[],4,FALSE))</f>
        <v/>
      </c>
      <c r="G7881" s="1" t="str">
        <f>IF(ISBLANK(Ventas[[#This Row],[Código]]),"",VLOOKUP(Ventas[[#This Row],[Código]],Productos[],5,FALSE))</f>
        <v/>
      </c>
      <c r="H7881" s="23" t="str">
        <f>IF(ISBLANK(Ventas[[#This Row],[Código]]),"",Ventas[[#This Row],[Precio Unitario]]*Ventas[[#This Row],[Cantidad]])</f>
        <v/>
      </c>
      <c r="I7881" s="1" t="str">
        <f>IF(ISBLANK(Ventas[[#This Row],[Código]]),"",SUM(Ventas[[#This Row],[Monto]],I7880))</f>
        <v/>
      </c>
    </row>
    <row r="7882" spans="3:9" x14ac:dyDescent="0.25">
      <c r="C7882" t="str">
        <f>IF(ISBLANK(Ventas[[#This Row],[Código]]),"",VLOOKUP(Ventas[[#This Row],[Código]],Productos[],2,FALSE))</f>
        <v/>
      </c>
      <c r="D7882" t="str">
        <f>IF(ISBLANK(Ventas[[#This Row],[Código]]),"",VLOOKUP(Ventas[[#This Row],[Código]],Productos[],3,FALSE))</f>
        <v/>
      </c>
      <c r="E7882" s="22"/>
      <c r="F7882" s="1" t="str">
        <f>IF(ISBLANK(Ventas[[#This Row],[Código]]),"",VLOOKUP(Ventas[[#This Row],[Código]],Productos[],4,FALSE))</f>
        <v/>
      </c>
      <c r="G7882" s="1" t="str">
        <f>IF(ISBLANK(Ventas[[#This Row],[Código]]),"",VLOOKUP(Ventas[[#This Row],[Código]],Productos[],5,FALSE))</f>
        <v/>
      </c>
      <c r="H7882" s="23" t="str">
        <f>IF(ISBLANK(Ventas[[#This Row],[Código]]),"",Ventas[[#This Row],[Precio Unitario]]*Ventas[[#This Row],[Cantidad]])</f>
        <v/>
      </c>
      <c r="I7882" s="1" t="str">
        <f>IF(ISBLANK(Ventas[[#This Row],[Código]]),"",SUM(Ventas[[#This Row],[Monto]],I7881))</f>
        <v/>
      </c>
    </row>
    <row r="7883" spans="3:9" x14ac:dyDescent="0.25">
      <c r="C7883" t="str">
        <f>IF(ISBLANK(Ventas[[#This Row],[Código]]),"",VLOOKUP(Ventas[[#This Row],[Código]],Productos[],2,FALSE))</f>
        <v/>
      </c>
      <c r="D7883" t="str">
        <f>IF(ISBLANK(Ventas[[#This Row],[Código]]),"",VLOOKUP(Ventas[[#This Row],[Código]],Productos[],3,FALSE))</f>
        <v/>
      </c>
      <c r="E7883" s="22"/>
      <c r="F7883" s="1" t="str">
        <f>IF(ISBLANK(Ventas[[#This Row],[Código]]),"",VLOOKUP(Ventas[[#This Row],[Código]],Productos[],4,FALSE))</f>
        <v/>
      </c>
      <c r="G7883" s="1" t="str">
        <f>IF(ISBLANK(Ventas[[#This Row],[Código]]),"",VLOOKUP(Ventas[[#This Row],[Código]],Productos[],5,FALSE))</f>
        <v/>
      </c>
      <c r="H7883" s="23" t="str">
        <f>IF(ISBLANK(Ventas[[#This Row],[Código]]),"",Ventas[[#This Row],[Precio Unitario]]*Ventas[[#This Row],[Cantidad]])</f>
        <v/>
      </c>
      <c r="I7883" s="1" t="str">
        <f>IF(ISBLANK(Ventas[[#This Row],[Código]]),"",SUM(Ventas[[#This Row],[Monto]],I7882))</f>
        <v/>
      </c>
    </row>
    <row r="7884" spans="3:9" x14ac:dyDescent="0.25">
      <c r="C7884" t="str">
        <f>IF(ISBLANK(Ventas[[#This Row],[Código]]),"",VLOOKUP(Ventas[[#This Row],[Código]],Productos[],2,FALSE))</f>
        <v/>
      </c>
      <c r="D7884" t="str">
        <f>IF(ISBLANK(Ventas[[#This Row],[Código]]),"",VLOOKUP(Ventas[[#This Row],[Código]],Productos[],3,FALSE))</f>
        <v/>
      </c>
      <c r="E7884" s="22"/>
      <c r="F7884" s="1" t="str">
        <f>IF(ISBLANK(Ventas[[#This Row],[Código]]),"",VLOOKUP(Ventas[[#This Row],[Código]],Productos[],4,FALSE))</f>
        <v/>
      </c>
      <c r="G7884" s="1" t="str">
        <f>IF(ISBLANK(Ventas[[#This Row],[Código]]),"",VLOOKUP(Ventas[[#This Row],[Código]],Productos[],5,FALSE))</f>
        <v/>
      </c>
      <c r="H7884" s="23" t="str">
        <f>IF(ISBLANK(Ventas[[#This Row],[Código]]),"",Ventas[[#This Row],[Precio Unitario]]*Ventas[[#This Row],[Cantidad]])</f>
        <v/>
      </c>
      <c r="I7884" s="1" t="str">
        <f>IF(ISBLANK(Ventas[[#This Row],[Código]]),"",SUM(Ventas[[#This Row],[Monto]],I7883))</f>
        <v/>
      </c>
    </row>
    <row r="7885" spans="3:9" x14ac:dyDescent="0.25">
      <c r="C7885" t="str">
        <f>IF(ISBLANK(Ventas[[#This Row],[Código]]),"",VLOOKUP(Ventas[[#This Row],[Código]],Productos[],2,FALSE))</f>
        <v/>
      </c>
      <c r="D7885" t="str">
        <f>IF(ISBLANK(Ventas[[#This Row],[Código]]),"",VLOOKUP(Ventas[[#This Row],[Código]],Productos[],3,FALSE))</f>
        <v/>
      </c>
      <c r="E7885" s="22"/>
      <c r="F7885" s="1" t="str">
        <f>IF(ISBLANK(Ventas[[#This Row],[Código]]),"",VLOOKUP(Ventas[[#This Row],[Código]],Productos[],4,FALSE))</f>
        <v/>
      </c>
      <c r="G7885" s="1" t="str">
        <f>IF(ISBLANK(Ventas[[#This Row],[Código]]),"",VLOOKUP(Ventas[[#This Row],[Código]],Productos[],5,FALSE))</f>
        <v/>
      </c>
      <c r="H7885" s="23" t="str">
        <f>IF(ISBLANK(Ventas[[#This Row],[Código]]),"",Ventas[[#This Row],[Precio Unitario]]*Ventas[[#This Row],[Cantidad]])</f>
        <v/>
      </c>
      <c r="I7885" s="1" t="str">
        <f>IF(ISBLANK(Ventas[[#This Row],[Código]]),"",SUM(Ventas[[#This Row],[Monto]],I7884))</f>
        <v/>
      </c>
    </row>
    <row r="7886" spans="3:9" x14ac:dyDescent="0.25">
      <c r="C7886" t="str">
        <f>IF(ISBLANK(Ventas[[#This Row],[Código]]),"",VLOOKUP(Ventas[[#This Row],[Código]],Productos[],2,FALSE))</f>
        <v/>
      </c>
      <c r="D7886" t="str">
        <f>IF(ISBLANK(Ventas[[#This Row],[Código]]),"",VLOOKUP(Ventas[[#This Row],[Código]],Productos[],3,FALSE))</f>
        <v/>
      </c>
      <c r="E7886" s="22"/>
      <c r="F7886" s="1" t="str">
        <f>IF(ISBLANK(Ventas[[#This Row],[Código]]),"",VLOOKUP(Ventas[[#This Row],[Código]],Productos[],4,FALSE))</f>
        <v/>
      </c>
      <c r="G7886" s="1" t="str">
        <f>IF(ISBLANK(Ventas[[#This Row],[Código]]),"",VLOOKUP(Ventas[[#This Row],[Código]],Productos[],5,FALSE))</f>
        <v/>
      </c>
      <c r="H7886" s="23" t="str">
        <f>IF(ISBLANK(Ventas[[#This Row],[Código]]),"",Ventas[[#This Row],[Precio Unitario]]*Ventas[[#This Row],[Cantidad]])</f>
        <v/>
      </c>
      <c r="I7886" s="1" t="str">
        <f>IF(ISBLANK(Ventas[[#This Row],[Código]]),"",SUM(Ventas[[#This Row],[Monto]],I7885))</f>
        <v/>
      </c>
    </row>
    <row r="7887" spans="3:9" x14ac:dyDescent="0.25">
      <c r="C7887" t="str">
        <f>IF(ISBLANK(Ventas[[#This Row],[Código]]),"",VLOOKUP(Ventas[[#This Row],[Código]],Productos[],2,FALSE))</f>
        <v/>
      </c>
      <c r="D7887" t="str">
        <f>IF(ISBLANK(Ventas[[#This Row],[Código]]),"",VLOOKUP(Ventas[[#This Row],[Código]],Productos[],3,FALSE))</f>
        <v/>
      </c>
      <c r="E7887" s="22"/>
      <c r="F7887" s="1" t="str">
        <f>IF(ISBLANK(Ventas[[#This Row],[Código]]),"",VLOOKUP(Ventas[[#This Row],[Código]],Productos[],4,FALSE))</f>
        <v/>
      </c>
      <c r="G7887" s="1" t="str">
        <f>IF(ISBLANK(Ventas[[#This Row],[Código]]),"",VLOOKUP(Ventas[[#This Row],[Código]],Productos[],5,FALSE))</f>
        <v/>
      </c>
      <c r="H7887" s="23" t="str">
        <f>IF(ISBLANK(Ventas[[#This Row],[Código]]),"",Ventas[[#This Row],[Precio Unitario]]*Ventas[[#This Row],[Cantidad]])</f>
        <v/>
      </c>
      <c r="I7887" s="1" t="str">
        <f>IF(ISBLANK(Ventas[[#This Row],[Código]]),"",SUM(Ventas[[#This Row],[Monto]],I7886))</f>
        <v/>
      </c>
    </row>
    <row r="7888" spans="3:9" x14ac:dyDescent="0.25">
      <c r="C7888" t="str">
        <f>IF(ISBLANK(Ventas[[#This Row],[Código]]),"",VLOOKUP(Ventas[[#This Row],[Código]],Productos[],2,FALSE))</f>
        <v/>
      </c>
      <c r="D7888" t="str">
        <f>IF(ISBLANK(Ventas[[#This Row],[Código]]),"",VLOOKUP(Ventas[[#This Row],[Código]],Productos[],3,FALSE))</f>
        <v/>
      </c>
      <c r="E7888" s="22"/>
      <c r="F7888" s="1" t="str">
        <f>IF(ISBLANK(Ventas[[#This Row],[Código]]),"",VLOOKUP(Ventas[[#This Row],[Código]],Productos[],4,FALSE))</f>
        <v/>
      </c>
      <c r="G7888" s="1" t="str">
        <f>IF(ISBLANK(Ventas[[#This Row],[Código]]),"",VLOOKUP(Ventas[[#This Row],[Código]],Productos[],5,FALSE))</f>
        <v/>
      </c>
      <c r="H7888" s="23" t="str">
        <f>IF(ISBLANK(Ventas[[#This Row],[Código]]),"",Ventas[[#This Row],[Precio Unitario]]*Ventas[[#This Row],[Cantidad]])</f>
        <v/>
      </c>
      <c r="I7888" s="1" t="str">
        <f>IF(ISBLANK(Ventas[[#This Row],[Código]]),"",SUM(Ventas[[#This Row],[Monto]],I7887))</f>
        <v/>
      </c>
    </row>
    <row r="7889" spans="3:9" x14ac:dyDescent="0.25">
      <c r="C7889" t="str">
        <f>IF(ISBLANK(Ventas[[#This Row],[Código]]),"",VLOOKUP(Ventas[[#This Row],[Código]],Productos[],2,FALSE))</f>
        <v/>
      </c>
      <c r="D7889" t="str">
        <f>IF(ISBLANK(Ventas[[#This Row],[Código]]),"",VLOOKUP(Ventas[[#This Row],[Código]],Productos[],3,FALSE))</f>
        <v/>
      </c>
      <c r="E7889" s="22"/>
      <c r="F7889" s="1" t="str">
        <f>IF(ISBLANK(Ventas[[#This Row],[Código]]),"",VLOOKUP(Ventas[[#This Row],[Código]],Productos[],4,FALSE))</f>
        <v/>
      </c>
      <c r="G7889" s="1" t="str">
        <f>IF(ISBLANK(Ventas[[#This Row],[Código]]),"",VLOOKUP(Ventas[[#This Row],[Código]],Productos[],5,FALSE))</f>
        <v/>
      </c>
      <c r="H7889" s="23" t="str">
        <f>IF(ISBLANK(Ventas[[#This Row],[Código]]),"",Ventas[[#This Row],[Precio Unitario]]*Ventas[[#This Row],[Cantidad]])</f>
        <v/>
      </c>
      <c r="I7889" s="1" t="str">
        <f>IF(ISBLANK(Ventas[[#This Row],[Código]]),"",SUM(Ventas[[#This Row],[Monto]],I7888))</f>
        <v/>
      </c>
    </row>
    <row r="7890" spans="3:9" x14ac:dyDescent="0.25">
      <c r="C7890" t="str">
        <f>IF(ISBLANK(Ventas[[#This Row],[Código]]),"",VLOOKUP(Ventas[[#This Row],[Código]],Productos[],2,FALSE))</f>
        <v/>
      </c>
      <c r="D7890" t="str">
        <f>IF(ISBLANK(Ventas[[#This Row],[Código]]),"",VLOOKUP(Ventas[[#This Row],[Código]],Productos[],3,FALSE))</f>
        <v/>
      </c>
      <c r="E7890" s="22"/>
      <c r="F7890" s="1" t="str">
        <f>IF(ISBLANK(Ventas[[#This Row],[Código]]),"",VLOOKUP(Ventas[[#This Row],[Código]],Productos[],4,FALSE))</f>
        <v/>
      </c>
      <c r="G7890" s="1" t="str">
        <f>IF(ISBLANK(Ventas[[#This Row],[Código]]),"",VLOOKUP(Ventas[[#This Row],[Código]],Productos[],5,FALSE))</f>
        <v/>
      </c>
      <c r="H7890" s="23" t="str">
        <f>IF(ISBLANK(Ventas[[#This Row],[Código]]),"",Ventas[[#This Row],[Precio Unitario]]*Ventas[[#This Row],[Cantidad]])</f>
        <v/>
      </c>
      <c r="I7890" s="1" t="str">
        <f>IF(ISBLANK(Ventas[[#This Row],[Código]]),"",SUM(Ventas[[#This Row],[Monto]],I7889))</f>
        <v/>
      </c>
    </row>
    <row r="7891" spans="3:9" x14ac:dyDescent="0.25">
      <c r="C7891" t="str">
        <f>IF(ISBLANK(Ventas[[#This Row],[Código]]),"",VLOOKUP(Ventas[[#This Row],[Código]],Productos[],2,FALSE))</f>
        <v/>
      </c>
      <c r="D7891" t="str">
        <f>IF(ISBLANK(Ventas[[#This Row],[Código]]),"",VLOOKUP(Ventas[[#This Row],[Código]],Productos[],3,FALSE))</f>
        <v/>
      </c>
      <c r="E7891" s="22"/>
      <c r="F7891" s="1" t="str">
        <f>IF(ISBLANK(Ventas[[#This Row],[Código]]),"",VLOOKUP(Ventas[[#This Row],[Código]],Productos[],4,FALSE))</f>
        <v/>
      </c>
      <c r="G7891" s="1" t="str">
        <f>IF(ISBLANK(Ventas[[#This Row],[Código]]),"",VLOOKUP(Ventas[[#This Row],[Código]],Productos[],5,FALSE))</f>
        <v/>
      </c>
      <c r="H7891" s="23" t="str">
        <f>IF(ISBLANK(Ventas[[#This Row],[Código]]),"",Ventas[[#This Row],[Precio Unitario]]*Ventas[[#This Row],[Cantidad]])</f>
        <v/>
      </c>
      <c r="I7891" s="1" t="str">
        <f>IF(ISBLANK(Ventas[[#This Row],[Código]]),"",SUM(Ventas[[#This Row],[Monto]],I7890))</f>
        <v/>
      </c>
    </row>
    <row r="7892" spans="3:9" x14ac:dyDescent="0.25">
      <c r="C7892" t="str">
        <f>IF(ISBLANK(Ventas[[#This Row],[Código]]),"",VLOOKUP(Ventas[[#This Row],[Código]],Productos[],2,FALSE))</f>
        <v/>
      </c>
      <c r="D7892" t="str">
        <f>IF(ISBLANK(Ventas[[#This Row],[Código]]),"",VLOOKUP(Ventas[[#This Row],[Código]],Productos[],3,FALSE))</f>
        <v/>
      </c>
      <c r="E7892" s="22"/>
      <c r="F7892" s="1" t="str">
        <f>IF(ISBLANK(Ventas[[#This Row],[Código]]),"",VLOOKUP(Ventas[[#This Row],[Código]],Productos[],4,FALSE))</f>
        <v/>
      </c>
      <c r="G7892" s="1" t="str">
        <f>IF(ISBLANK(Ventas[[#This Row],[Código]]),"",VLOOKUP(Ventas[[#This Row],[Código]],Productos[],5,FALSE))</f>
        <v/>
      </c>
      <c r="H7892" s="23" t="str">
        <f>IF(ISBLANK(Ventas[[#This Row],[Código]]),"",Ventas[[#This Row],[Precio Unitario]]*Ventas[[#This Row],[Cantidad]])</f>
        <v/>
      </c>
      <c r="I7892" s="1" t="str">
        <f>IF(ISBLANK(Ventas[[#This Row],[Código]]),"",SUM(Ventas[[#This Row],[Monto]],I7891))</f>
        <v/>
      </c>
    </row>
    <row r="7893" spans="3:9" x14ac:dyDescent="0.25">
      <c r="C7893" t="str">
        <f>IF(ISBLANK(Ventas[[#This Row],[Código]]),"",VLOOKUP(Ventas[[#This Row],[Código]],Productos[],2,FALSE))</f>
        <v/>
      </c>
      <c r="D7893" t="str">
        <f>IF(ISBLANK(Ventas[[#This Row],[Código]]),"",VLOOKUP(Ventas[[#This Row],[Código]],Productos[],3,FALSE))</f>
        <v/>
      </c>
      <c r="E7893" s="22"/>
      <c r="F7893" s="1" t="str">
        <f>IF(ISBLANK(Ventas[[#This Row],[Código]]),"",VLOOKUP(Ventas[[#This Row],[Código]],Productos[],4,FALSE))</f>
        <v/>
      </c>
      <c r="G7893" s="1" t="str">
        <f>IF(ISBLANK(Ventas[[#This Row],[Código]]),"",VLOOKUP(Ventas[[#This Row],[Código]],Productos[],5,FALSE))</f>
        <v/>
      </c>
      <c r="H7893" s="23" t="str">
        <f>IF(ISBLANK(Ventas[[#This Row],[Código]]),"",Ventas[[#This Row],[Precio Unitario]]*Ventas[[#This Row],[Cantidad]])</f>
        <v/>
      </c>
      <c r="I7893" s="1" t="str">
        <f>IF(ISBLANK(Ventas[[#This Row],[Código]]),"",SUM(Ventas[[#This Row],[Monto]],I7892))</f>
        <v/>
      </c>
    </row>
    <row r="7894" spans="3:9" x14ac:dyDescent="0.25">
      <c r="C7894" t="str">
        <f>IF(ISBLANK(Ventas[[#This Row],[Código]]),"",VLOOKUP(Ventas[[#This Row],[Código]],Productos[],2,FALSE))</f>
        <v/>
      </c>
      <c r="D7894" t="str">
        <f>IF(ISBLANK(Ventas[[#This Row],[Código]]),"",VLOOKUP(Ventas[[#This Row],[Código]],Productos[],3,FALSE))</f>
        <v/>
      </c>
      <c r="E7894" s="22"/>
      <c r="F7894" s="1" t="str">
        <f>IF(ISBLANK(Ventas[[#This Row],[Código]]),"",VLOOKUP(Ventas[[#This Row],[Código]],Productos[],4,FALSE))</f>
        <v/>
      </c>
      <c r="G7894" s="1" t="str">
        <f>IF(ISBLANK(Ventas[[#This Row],[Código]]),"",VLOOKUP(Ventas[[#This Row],[Código]],Productos[],5,FALSE))</f>
        <v/>
      </c>
      <c r="H7894" s="23" t="str">
        <f>IF(ISBLANK(Ventas[[#This Row],[Código]]),"",Ventas[[#This Row],[Precio Unitario]]*Ventas[[#This Row],[Cantidad]])</f>
        <v/>
      </c>
      <c r="I7894" s="1" t="str">
        <f>IF(ISBLANK(Ventas[[#This Row],[Código]]),"",SUM(Ventas[[#This Row],[Monto]],I7893))</f>
        <v/>
      </c>
    </row>
    <row r="7895" spans="3:9" x14ac:dyDescent="0.25">
      <c r="C7895" t="str">
        <f>IF(ISBLANK(Ventas[[#This Row],[Código]]),"",VLOOKUP(Ventas[[#This Row],[Código]],Productos[],2,FALSE))</f>
        <v/>
      </c>
      <c r="D7895" t="str">
        <f>IF(ISBLANK(Ventas[[#This Row],[Código]]),"",VLOOKUP(Ventas[[#This Row],[Código]],Productos[],3,FALSE))</f>
        <v/>
      </c>
      <c r="E7895" s="22"/>
      <c r="F7895" s="1" t="str">
        <f>IF(ISBLANK(Ventas[[#This Row],[Código]]),"",VLOOKUP(Ventas[[#This Row],[Código]],Productos[],4,FALSE))</f>
        <v/>
      </c>
      <c r="G7895" s="1" t="str">
        <f>IF(ISBLANK(Ventas[[#This Row],[Código]]),"",VLOOKUP(Ventas[[#This Row],[Código]],Productos[],5,FALSE))</f>
        <v/>
      </c>
      <c r="H7895" s="23" t="str">
        <f>IF(ISBLANK(Ventas[[#This Row],[Código]]),"",Ventas[[#This Row],[Precio Unitario]]*Ventas[[#This Row],[Cantidad]])</f>
        <v/>
      </c>
      <c r="I7895" s="1" t="str">
        <f>IF(ISBLANK(Ventas[[#This Row],[Código]]),"",SUM(Ventas[[#This Row],[Monto]],I7894))</f>
        <v/>
      </c>
    </row>
    <row r="7896" spans="3:9" x14ac:dyDescent="0.25">
      <c r="C7896" t="str">
        <f>IF(ISBLANK(Ventas[[#This Row],[Código]]),"",VLOOKUP(Ventas[[#This Row],[Código]],Productos[],2,FALSE))</f>
        <v/>
      </c>
      <c r="D7896" t="str">
        <f>IF(ISBLANK(Ventas[[#This Row],[Código]]),"",VLOOKUP(Ventas[[#This Row],[Código]],Productos[],3,FALSE))</f>
        <v/>
      </c>
      <c r="E7896" s="22"/>
      <c r="F7896" s="1" t="str">
        <f>IF(ISBLANK(Ventas[[#This Row],[Código]]),"",VLOOKUP(Ventas[[#This Row],[Código]],Productos[],4,FALSE))</f>
        <v/>
      </c>
      <c r="G7896" s="1" t="str">
        <f>IF(ISBLANK(Ventas[[#This Row],[Código]]),"",VLOOKUP(Ventas[[#This Row],[Código]],Productos[],5,FALSE))</f>
        <v/>
      </c>
      <c r="H7896" s="23" t="str">
        <f>IF(ISBLANK(Ventas[[#This Row],[Código]]),"",Ventas[[#This Row],[Precio Unitario]]*Ventas[[#This Row],[Cantidad]])</f>
        <v/>
      </c>
      <c r="I7896" s="1" t="str">
        <f>IF(ISBLANK(Ventas[[#This Row],[Código]]),"",SUM(Ventas[[#This Row],[Monto]],I7895))</f>
        <v/>
      </c>
    </row>
    <row r="7897" spans="3:9" x14ac:dyDescent="0.25">
      <c r="C7897" t="str">
        <f>IF(ISBLANK(Ventas[[#This Row],[Código]]),"",VLOOKUP(Ventas[[#This Row],[Código]],Productos[],2,FALSE))</f>
        <v/>
      </c>
      <c r="D7897" t="str">
        <f>IF(ISBLANK(Ventas[[#This Row],[Código]]),"",VLOOKUP(Ventas[[#This Row],[Código]],Productos[],3,FALSE))</f>
        <v/>
      </c>
      <c r="E7897" s="22"/>
      <c r="F7897" s="1" t="str">
        <f>IF(ISBLANK(Ventas[[#This Row],[Código]]),"",VLOOKUP(Ventas[[#This Row],[Código]],Productos[],4,FALSE))</f>
        <v/>
      </c>
      <c r="G7897" s="1" t="str">
        <f>IF(ISBLANK(Ventas[[#This Row],[Código]]),"",VLOOKUP(Ventas[[#This Row],[Código]],Productos[],5,FALSE))</f>
        <v/>
      </c>
      <c r="H7897" s="23" t="str">
        <f>IF(ISBLANK(Ventas[[#This Row],[Código]]),"",Ventas[[#This Row],[Precio Unitario]]*Ventas[[#This Row],[Cantidad]])</f>
        <v/>
      </c>
      <c r="I7897" s="1" t="str">
        <f>IF(ISBLANK(Ventas[[#This Row],[Código]]),"",SUM(Ventas[[#This Row],[Monto]],I7896))</f>
        <v/>
      </c>
    </row>
    <row r="7898" spans="3:9" x14ac:dyDescent="0.25">
      <c r="C7898" t="str">
        <f>IF(ISBLANK(Ventas[[#This Row],[Código]]),"",VLOOKUP(Ventas[[#This Row],[Código]],Productos[],2,FALSE))</f>
        <v/>
      </c>
      <c r="D7898" t="str">
        <f>IF(ISBLANK(Ventas[[#This Row],[Código]]),"",VLOOKUP(Ventas[[#This Row],[Código]],Productos[],3,FALSE))</f>
        <v/>
      </c>
      <c r="E7898" s="22"/>
      <c r="F7898" s="1" t="str">
        <f>IF(ISBLANK(Ventas[[#This Row],[Código]]),"",VLOOKUP(Ventas[[#This Row],[Código]],Productos[],4,FALSE))</f>
        <v/>
      </c>
      <c r="G7898" s="1" t="str">
        <f>IF(ISBLANK(Ventas[[#This Row],[Código]]),"",VLOOKUP(Ventas[[#This Row],[Código]],Productos[],5,FALSE))</f>
        <v/>
      </c>
      <c r="H7898" s="23" t="str">
        <f>IF(ISBLANK(Ventas[[#This Row],[Código]]),"",Ventas[[#This Row],[Precio Unitario]]*Ventas[[#This Row],[Cantidad]])</f>
        <v/>
      </c>
      <c r="I7898" s="1" t="str">
        <f>IF(ISBLANK(Ventas[[#This Row],[Código]]),"",SUM(Ventas[[#This Row],[Monto]],I7897))</f>
        <v/>
      </c>
    </row>
    <row r="7899" spans="3:9" x14ac:dyDescent="0.25">
      <c r="C7899" t="str">
        <f>IF(ISBLANK(Ventas[[#This Row],[Código]]),"",VLOOKUP(Ventas[[#This Row],[Código]],Productos[],2,FALSE))</f>
        <v/>
      </c>
      <c r="D7899" t="str">
        <f>IF(ISBLANK(Ventas[[#This Row],[Código]]),"",VLOOKUP(Ventas[[#This Row],[Código]],Productos[],3,FALSE))</f>
        <v/>
      </c>
      <c r="E7899" s="22"/>
      <c r="F7899" s="1" t="str">
        <f>IF(ISBLANK(Ventas[[#This Row],[Código]]),"",VLOOKUP(Ventas[[#This Row],[Código]],Productos[],4,FALSE))</f>
        <v/>
      </c>
      <c r="G7899" s="1" t="str">
        <f>IF(ISBLANK(Ventas[[#This Row],[Código]]),"",VLOOKUP(Ventas[[#This Row],[Código]],Productos[],5,FALSE))</f>
        <v/>
      </c>
      <c r="H7899" s="23" t="str">
        <f>IF(ISBLANK(Ventas[[#This Row],[Código]]),"",Ventas[[#This Row],[Precio Unitario]]*Ventas[[#This Row],[Cantidad]])</f>
        <v/>
      </c>
      <c r="I7899" s="1" t="str">
        <f>IF(ISBLANK(Ventas[[#This Row],[Código]]),"",SUM(Ventas[[#This Row],[Monto]],I7898))</f>
        <v/>
      </c>
    </row>
    <row r="7900" spans="3:9" x14ac:dyDescent="0.25">
      <c r="C7900" t="str">
        <f>IF(ISBLANK(Ventas[[#This Row],[Código]]),"",VLOOKUP(Ventas[[#This Row],[Código]],Productos[],2,FALSE))</f>
        <v/>
      </c>
      <c r="D7900" t="str">
        <f>IF(ISBLANK(Ventas[[#This Row],[Código]]),"",VLOOKUP(Ventas[[#This Row],[Código]],Productos[],3,FALSE))</f>
        <v/>
      </c>
      <c r="E7900" s="22"/>
      <c r="F7900" s="1" t="str">
        <f>IF(ISBLANK(Ventas[[#This Row],[Código]]),"",VLOOKUP(Ventas[[#This Row],[Código]],Productos[],4,FALSE))</f>
        <v/>
      </c>
      <c r="G7900" s="1" t="str">
        <f>IF(ISBLANK(Ventas[[#This Row],[Código]]),"",VLOOKUP(Ventas[[#This Row],[Código]],Productos[],5,FALSE))</f>
        <v/>
      </c>
      <c r="H7900" s="23" t="str">
        <f>IF(ISBLANK(Ventas[[#This Row],[Código]]),"",Ventas[[#This Row],[Precio Unitario]]*Ventas[[#This Row],[Cantidad]])</f>
        <v/>
      </c>
      <c r="I7900" s="1" t="str">
        <f>IF(ISBLANK(Ventas[[#This Row],[Código]]),"",SUM(Ventas[[#This Row],[Monto]],I7899))</f>
        <v/>
      </c>
    </row>
    <row r="7901" spans="3:9" x14ac:dyDescent="0.25">
      <c r="C7901" t="str">
        <f>IF(ISBLANK(Ventas[[#This Row],[Código]]),"",VLOOKUP(Ventas[[#This Row],[Código]],Productos[],2,FALSE))</f>
        <v/>
      </c>
      <c r="D7901" t="str">
        <f>IF(ISBLANK(Ventas[[#This Row],[Código]]),"",VLOOKUP(Ventas[[#This Row],[Código]],Productos[],3,FALSE))</f>
        <v/>
      </c>
      <c r="E7901" s="22"/>
      <c r="F7901" s="1" t="str">
        <f>IF(ISBLANK(Ventas[[#This Row],[Código]]),"",VLOOKUP(Ventas[[#This Row],[Código]],Productos[],4,FALSE))</f>
        <v/>
      </c>
      <c r="G7901" s="1" t="str">
        <f>IF(ISBLANK(Ventas[[#This Row],[Código]]),"",VLOOKUP(Ventas[[#This Row],[Código]],Productos[],5,FALSE))</f>
        <v/>
      </c>
      <c r="H7901" s="23" t="str">
        <f>IF(ISBLANK(Ventas[[#This Row],[Código]]),"",Ventas[[#This Row],[Precio Unitario]]*Ventas[[#This Row],[Cantidad]])</f>
        <v/>
      </c>
      <c r="I7901" s="1" t="str">
        <f>IF(ISBLANK(Ventas[[#This Row],[Código]]),"",SUM(Ventas[[#This Row],[Monto]],I7900))</f>
        <v/>
      </c>
    </row>
    <row r="7902" spans="3:9" x14ac:dyDescent="0.25">
      <c r="C7902" t="str">
        <f>IF(ISBLANK(Ventas[[#This Row],[Código]]),"",VLOOKUP(Ventas[[#This Row],[Código]],Productos[],2,FALSE))</f>
        <v/>
      </c>
      <c r="D7902" t="str">
        <f>IF(ISBLANK(Ventas[[#This Row],[Código]]),"",VLOOKUP(Ventas[[#This Row],[Código]],Productos[],3,FALSE))</f>
        <v/>
      </c>
      <c r="E7902" s="22"/>
      <c r="F7902" s="1" t="str">
        <f>IF(ISBLANK(Ventas[[#This Row],[Código]]),"",VLOOKUP(Ventas[[#This Row],[Código]],Productos[],4,FALSE))</f>
        <v/>
      </c>
      <c r="G7902" s="1" t="str">
        <f>IF(ISBLANK(Ventas[[#This Row],[Código]]),"",VLOOKUP(Ventas[[#This Row],[Código]],Productos[],5,FALSE))</f>
        <v/>
      </c>
      <c r="H7902" s="23" t="str">
        <f>IF(ISBLANK(Ventas[[#This Row],[Código]]),"",Ventas[[#This Row],[Precio Unitario]]*Ventas[[#This Row],[Cantidad]])</f>
        <v/>
      </c>
      <c r="I7902" s="1" t="str">
        <f>IF(ISBLANK(Ventas[[#This Row],[Código]]),"",SUM(Ventas[[#This Row],[Monto]],I7901))</f>
        <v/>
      </c>
    </row>
    <row r="7903" spans="3:9" x14ac:dyDescent="0.25">
      <c r="C7903" t="str">
        <f>IF(ISBLANK(Ventas[[#This Row],[Código]]),"",VLOOKUP(Ventas[[#This Row],[Código]],Productos[],2,FALSE))</f>
        <v/>
      </c>
      <c r="D7903" t="str">
        <f>IF(ISBLANK(Ventas[[#This Row],[Código]]),"",VLOOKUP(Ventas[[#This Row],[Código]],Productos[],3,FALSE))</f>
        <v/>
      </c>
      <c r="E7903" s="22"/>
      <c r="F7903" s="1" t="str">
        <f>IF(ISBLANK(Ventas[[#This Row],[Código]]),"",VLOOKUP(Ventas[[#This Row],[Código]],Productos[],4,FALSE))</f>
        <v/>
      </c>
      <c r="G7903" s="1" t="str">
        <f>IF(ISBLANK(Ventas[[#This Row],[Código]]),"",VLOOKUP(Ventas[[#This Row],[Código]],Productos[],5,FALSE))</f>
        <v/>
      </c>
      <c r="H7903" s="23" t="str">
        <f>IF(ISBLANK(Ventas[[#This Row],[Código]]),"",Ventas[[#This Row],[Precio Unitario]]*Ventas[[#This Row],[Cantidad]])</f>
        <v/>
      </c>
      <c r="I7903" s="1" t="str">
        <f>IF(ISBLANK(Ventas[[#This Row],[Código]]),"",SUM(Ventas[[#This Row],[Monto]],I7902))</f>
        <v/>
      </c>
    </row>
    <row r="7904" spans="3:9" x14ac:dyDescent="0.25">
      <c r="C7904" t="str">
        <f>IF(ISBLANK(Ventas[[#This Row],[Código]]),"",VLOOKUP(Ventas[[#This Row],[Código]],Productos[],2,FALSE))</f>
        <v/>
      </c>
      <c r="D7904" t="str">
        <f>IF(ISBLANK(Ventas[[#This Row],[Código]]),"",VLOOKUP(Ventas[[#This Row],[Código]],Productos[],3,FALSE))</f>
        <v/>
      </c>
      <c r="E7904" s="22"/>
      <c r="F7904" s="1" t="str">
        <f>IF(ISBLANK(Ventas[[#This Row],[Código]]),"",VLOOKUP(Ventas[[#This Row],[Código]],Productos[],4,FALSE))</f>
        <v/>
      </c>
      <c r="G7904" s="1" t="str">
        <f>IF(ISBLANK(Ventas[[#This Row],[Código]]),"",VLOOKUP(Ventas[[#This Row],[Código]],Productos[],5,FALSE))</f>
        <v/>
      </c>
      <c r="H7904" s="23" t="str">
        <f>IF(ISBLANK(Ventas[[#This Row],[Código]]),"",Ventas[[#This Row],[Precio Unitario]]*Ventas[[#This Row],[Cantidad]])</f>
        <v/>
      </c>
      <c r="I7904" s="1" t="str">
        <f>IF(ISBLANK(Ventas[[#This Row],[Código]]),"",SUM(Ventas[[#This Row],[Monto]],I7903))</f>
        <v/>
      </c>
    </row>
    <row r="7905" spans="3:9" x14ac:dyDescent="0.25">
      <c r="C7905" t="str">
        <f>IF(ISBLANK(Ventas[[#This Row],[Código]]),"",VLOOKUP(Ventas[[#This Row],[Código]],Productos[],2,FALSE))</f>
        <v/>
      </c>
      <c r="D7905" t="str">
        <f>IF(ISBLANK(Ventas[[#This Row],[Código]]),"",VLOOKUP(Ventas[[#This Row],[Código]],Productos[],3,FALSE))</f>
        <v/>
      </c>
      <c r="E7905" s="22"/>
      <c r="F7905" s="1" t="str">
        <f>IF(ISBLANK(Ventas[[#This Row],[Código]]),"",VLOOKUP(Ventas[[#This Row],[Código]],Productos[],4,FALSE))</f>
        <v/>
      </c>
      <c r="G7905" s="1" t="str">
        <f>IF(ISBLANK(Ventas[[#This Row],[Código]]),"",VLOOKUP(Ventas[[#This Row],[Código]],Productos[],5,FALSE))</f>
        <v/>
      </c>
      <c r="H7905" s="23" t="str">
        <f>IF(ISBLANK(Ventas[[#This Row],[Código]]),"",Ventas[[#This Row],[Precio Unitario]]*Ventas[[#This Row],[Cantidad]])</f>
        <v/>
      </c>
      <c r="I7905" s="1" t="str">
        <f>IF(ISBLANK(Ventas[[#This Row],[Código]]),"",SUM(Ventas[[#This Row],[Monto]],I7904))</f>
        <v/>
      </c>
    </row>
    <row r="7906" spans="3:9" x14ac:dyDescent="0.25">
      <c r="C7906" t="str">
        <f>IF(ISBLANK(Ventas[[#This Row],[Código]]),"",VLOOKUP(Ventas[[#This Row],[Código]],Productos[],2,FALSE))</f>
        <v/>
      </c>
      <c r="D7906" t="str">
        <f>IF(ISBLANK(Ventas[[#This Row],[Código]]),"",VLOOKUP(Ventas[[#This Row],[Código]],Productos[],3,FALSE))</f>
        <v/>
      </c>
      <c r="E7906" s="22"/>
      <c r="F7906" s="1" t="str">
        <f>IF(ISBLANK(Ventas[[#This Row],[Código]]),"",VLOOKUP(Ventas[[#This Row],[Código]],Productos[],4,FALSE))</f>
        <v/>
      </c>
      <c r="G7906" s="1" t="str">
        <f>IF(ISBLANK(Ventas[[#This Row],[Código]]),"",VLOOKUP(Ventas[[#This Row],[Código]],Productos[],5,FALSE))</f>
        <v/>
      </c>
      <c r="H7906" s="23" t="str">
        <f>IF(ISBLANK(Ventas[[#This Row],[Código]]),"",Ventas[[#This Row],[Precio Unitario]]*Ventas[[#This Row],[Cantidad]])</f>
        <v/>
      </c>
      <c r="I7906" s="1" t="str">
        <f>IF(ISBLANK(Ventas[[#This Row],[Código]]),"",SUM(Ventas[[#This Row],[Monto]],I7905))</f>
        <v/>
      </c>
    </row>
    <row r="7907" spans="3:9" x14ac:dyDescent="0.25">
      <c r="C7907" t="str">
        <f>IF(ISBLANK(Ventas[[#This Row],[Código]]),"",VLOOKUP(Ventas[[#This Row],[Código]],Productos[],2,FALSE))</f>
        <v/>
      </c>
      <c r="D7907" t="str">
        <f>IF(ISBLANK(Ventas[[#This Row],[Código]]),"",VLOOKUP(Ventas[[#This Row],[Código]],Productos[],3,FALSE))</f>
        <v/>
      </c>
      <c r="E7907" s="22"/>
      <c r="F7907" s="1" t="str">
        <f>IF(ISBLANK(Ventas[[#This Row],[Código]]),"",VLOOKUP(Ventas[[#This Row],[Código]],Productos[],4,FALSE))</f>
        <v/>
      </c>
      <c r="G7907" s="1" t="str">
        <f>IF(ISBLANK(Ventas[[#This Row],[Código]]),"",VLOOKUP(Ventas[[#This Row],[Código]],Productos[],5,FALSE))</f>
        <v/>
      </c>
      <c r="H7907" s="23" t="str">
        <f>IF(ISBLANK(Ventas[[#This Row],[Código]]),"",Ventas[[#This Row],[Precio Unitario]]*Ventas[[#This Row],[Cantidad]])</f>
        <v/>
      </c>
      <c r="I7907" s="1" t="str">
        <f>IF(ISBLANK(Ventas[[#This Row],[Código]]),"",SUM(Ventas[[#This Row],[Monto]],I7906))</f>
        <v/>
      </c>
    </row>
    <row r="7908" spans="3:9" x14ac:dyDescent="0.25">
      <c r="C7908" t="str">
        <f>IF(ISBLANK(Ventas[[#This Row],[Código]]),"",VLOOKUP(Ventas[[#This Row],[Código]],Productos[],2,FALSE))</f>
        <v/>
      </c>
      <c r="D7908" t="str">
        <f>IF(ISBLANK(Ventas[[#This Row],[Código]]),"",VLOOKUP(Ventas[[#This Row],[Código]],Productos[],3,FALSE))</f>
        <v/>
      </c>
      <c r="E7908" s="22"/>
      <c r="F7908" s="1" t="str">
        <f>IF(ISBLANK(Ventas[[#This Row],[Código]]),"",VLOOKUP(Ventas[[#This Row],[Código]],Productos[],4,FALSE))</f>
        <v/>
      </c>
      <c r="G7908" s="1" t="str">
        <f>IF(ISBLANK(Ventas[[#This Row],[Código]]),"",VLOOKUP(Ventas[[#This Row],[Código]],Productos[],5,FALSE))</f>
        <v/>
      </c>
      <c r="H7908" s="23" t="str">
        <f>IF(ISBLANK(Ventas[[#This Row],[Código]]),"",Ventas[[#This Row],[Precio Unitario]]*Ventas[[#This Row],[Cantidad]])</f>
        <v/>
      </c>
      <c r="I7908" s="1" t="str">
        <f>IF(ISBLANK(Ventas[[#This Row],[Código]]),"",SUM(Ventas[[#This Row],[Monto]],I7907))</f>
        <v/>
      </c>
    </row>
    <row r="7909" spans="3:9" x14ac:dyDescent="0.25">
      <c r="C7909" t="str">
        <f>IF(ISBLANK(Ventas[[#This Row],[Código]]),"",VLOOKUP(Ventas[[#This Row],[Código]],Productos[],2,FALSE))</f>
        <v/>
      </c>
      <c r="D7909" t="str">
        <f>IF(ISBLANK(Ventas[[#This Row],[Código]]),"",VLOOKUP(Ventas[[#This Row],[Código]],Productos[],3,FALSE))</f>
        <v/>
      </c>
      <c r="E7909" s="22"/>
      <c r="F7909" s="1" t="str">
        <f>IF(ISBLANK(Ventas[[#This Row],[Código]]),"",VLOOKUP(Ventas[[#This Row],[Código]],Productos[],4,FALSE))</f>
        <v/>
      </c>
      <c r="G7909" s="1" t="str">
        <f>IF(ISBLANK(Ventas[[#This Row],[Código]]),"",VLOOKUP(Ventas[[#This Row],[Código]],Productos[],5,FALSE))</f>
        <v/>
      </c>
      <c r="H7909" s="23" t="str">
        <f>IF(ISBLANK(Ventas[[#This Row],[Código]]),"",Ventas[[#This Row],[Precio Unitario]]*Ventas[[#This Row],[Cantidad]])</f>
        <v/>
      </c>
      <c r="I7909" s="1" t="str">
        <f>IF(ISBLANK(Ventas[[#This Row],[Código]]),"",SUM(Ventas[[#This Row],[Monto]],I7908))</f>
        <v/>
      </c>
    </row>
    <row r="7910" spans="3:9" x14ac:dyDescent="0.25">
      <c r="C7910" t="str">
        <f>IF(ISBLANK(Ventas[[#This Row],[Código]]),"",VLOOKUP(Ventas[[#This Row],[Código]],Productos[],2,FALSE))</f>
        <v/>
      </c>
      <c r="D7910" t="str">
        <f>IF(ISBLANK(Ventas[[#This Row],[Código]]),"",VLOOKUP(Ventas[[#This Row],[Código]],Productos[],3,FALSE))</f>
        <v/>
      </c>
      <c r="E7910" s="22"/>
      <c r="F7910" s="1" t="str">
        <f>IF(ISBLANK(Ventas[[#This Row],[Código]]),"",VLOOKUP(Ventas[[#This Row],[Código]],Productos[],4,FALSE))</f>
        <v/>
      </c>
      <c r="G7910" s="1" t="str">
        <f>IF(ISBLANK(Ventas[[#This Row],[Código]]),"",VLOOKUP(Ventas[[#This Row],[Código]],Productos[],5,FALSE))</f>
        <v/>
      </c>
      <c r="H7910" s="23" t="str">
        <f>IF(ISBLANK(Ventas[[#This Row],[Código]]),"",Ventas[[#This Row],[Precio Unitario]]*Ventas[[#This Row],[Cantidad]])</f>
        <v/>
      </c>
      <c r="I7910" s="1" t="str">
        <f>IF(ISBLANK(Ventas[[#This Row],[Código]]),"",SUM(Ventas[[#This Row],[Monto]],I7909))</f>
        <v/>
      </c>
    </row>
    <row r="7911" spans="3:9" x14ac:dyDescent="0.25">
      <c r="C7911" t="str">
        <f>IF(ISBLANK(Ventas[[#This Row],[Código]]),"",VLOOKUP(Ventas[[#This Row],[Código]],Productos[],2,FALSE))</f>
        <v/>
      </c>
      <c r="D7911" t="str">
        <f>IF(ISBLANK(Ventas[[#This Row],[Código]]),"",VLOOKUP(Ventas[[#This Row],[Código]],Productos[],3,FALSE))</f>
        <v/>
      </c>
      <c r="E7911" s="22"/>
      <c r="F7911" s="1" t="str">
        <f>IF(ISBLANK(Ventas[[#This Row],[Código]]),"",VLOOKUP(Ventas[[#This Row],[Código]],Productos[],4,FALSE))</f>
        <v/>
      </c>
      <c r="G7911" s="1" t="str">
        <f>IF(ISBLANK(Ventas[[#This Row],[Código]]),"",VLOOKUP(Ventas[[#This Row],[Código]],Productos[],5,FALSE))</f>
        <v/>
      </c>
      <c r="H7911" s="23" t="str">
        <f>IF(ISBLANK(Ventas[[#This Row],[Código]]),"",Ventas[[#This Row],[Precio Unitario]]*Ventas[[#This Row],[Cantidad]])</f>
        <v/>
      </c>
      <c r="I7911" s="1" t="str">
        <f>IF(ISBLANK(Ventas[[#This Row],[Código]]),"",SUM(Ventas[[#This Row],[Monto]],I7910))</f>
        <v/>
      </c>
    </row>
    <row r="7912" spans="3:9" x14ac:dyDescent="0.25">
      <c r="C7912" t="str">
        <f>IF(ISBLANK(Ventas[[#This Row],[Código]]),"",VLOOKUP(Ventas[[#This Row],[Código]],Productos[],2,FALSE))</f>
        <v/>
      </c>
      <c r="D7912" t="str">
        <f>IF(ISBLANK(Ventas[[#This Row],[Código]]),"",VLOOKUP(Ventas[[#This Row],[Código]],Productos[],3,FALSE))</f>
        <v/>
      </c>
      <c r="E7912" s="22"/>
      <c r="F7912" s="1" t="str">
        <f>IF(ISBLANK(Ventas[[#This Row],[Código]]),"",VLOOKUP(Ventas[[#This Row],[Código]],Productos[],4,FALSE))</f>
        <v/>
      </c>
      <c r="G7912" s="1" t="str">
        <f>IF(ISBLANK(Ventas[[#This Row],[Código]]),"",VLOOKUP(Ventas[[#This Row],[Código]],Productos[],5,FALSE))</f>
        <v/>
      </c>
      <c r="H7912" s="23" t="str">
        <f>IF(ISBLANK(Ventas[[#This Row],[Código]]),"",Ventas[[#This Row],[Precio Unitario]]*Ventas[[#This Row],[Cantidad]])</f>
        <v/>
      </c>
      <c r="I7912" s="1" t="str">
        <f>IF(ISBLANK(Ventas[[#This Row],[Código]]),"",SUM(Ventas[[#This Row],[Monto]],I7911))</f>
        <v/>
      </c>
    </row>
    <row r="7913" spans="3:9" x14ac:dyDescent="0.25">
      <c r="C7913" t="str">
        <f>IF(ISBLANK(Ventas[[#This Row],[Código]]),"",VLOOKUP(Ventas[[#This Row],[Código]],Productos[],2,FALSE))</f>
        <v/>
      </c>
      <c r="D7913" t="str">
        <f>IF(ISBLANK(Ventas[[#This Row],[Código]]),"",VLOOKUP(Ventas[[#This Row],[Código]],Productos[],3,FALSE))</f>
        <v/>
      </c>
      <c r="E7913" s="22"/>
      <c r="F7913" s="1" t="str">
        <f>IF(ISBLANK(Ventas[[#This Row],[Código]]),"",VLOOKUP(Ventas[[#This Row],[Código]],Productos[],4,FALSE))</f>
        <v/>
      </c>
      <c r="G7913" s="1" t="str">
        <f>IF(ISBLANK(Ventas[[#This Row],[Código]]),"",VLOOKUP(Ventas[[#This Row],[Código]],Productos[],5,FALSE))</f>
        <v/>
      </c>
      <c r="H7913" s="23" t="str">
        <f>IF(ISBLANK(Ventas[[#This Row],[Código]]),"",Ventas[[#This Row],[Precio Unitario]]*Ventas[[#This Row],[Cantidad]])</f>
        <v/>
      </c>
      <c r="I7913" s="1" t="str">
        <f>IF(ISBLANK(Ventas[[#This Row],[Código]]),"",SUM(Ventas[[#This Row],[Monto]],I7912))</f>
        <v/>
      </c>
    </row>
    <row r="7914" spans="3:9" x14ac:dyDescent="0.25">
      <c r="C7914" t="str">
        <f>IF(ISBLANK(Ventas[[#This Row],[Código]]),"",VLOOKUP(Ventas[[#This Row],[Código]],Productos[],2,FALSE))</f>
        <v/>
      </c>
      <c r="D7914" t="str">
        <f>IF(ISBLANK(Ventas[[#This Row],[Código]]),"",VLOOKUP(Ventas[[#This Row],[Código]],Productos[],3,FALSE))</f>
        <v/>
      </c>
      <c r="E7914" s="22"/>
      <c r="F7914" s="1" t="str">
        <f>IF(ISBLANK(Ventas[[#This Row],[Código]]),"",VLOOKUP(Ventas[[#This Row],[Código]],Productos[],4,FALSE))</f>
        <v/>
      </c>
      <c r="G7914" s="1" t="str">
        <f>IF(ISBLANK(Ventas[[#This Row],[Código]]),"",VLOOKUP(Ventas[[#This Row],[Código]],Productos[],5,FALSE))</f>
        <v/>
      </c>
      <c r="H7914" s="23" t="str">
        <f>IF(ISBLANK(Ventas[[#This Row],[Código]]),"",Ventas[[#This Row],[Precio Unitario]]*Ventas[[#This Row],[Cantidad]])</f>
        <v/>
      </c>
      <c r="I7914" s="1" t="str">
        <f>IF(ISBLANK(Ventas[[#This Row],[Código]]),"",SUM(Ventas[[#This Row],[Monto]],I7913))</f>
        <v/>
      </c>
    </row>
    <row r="7915" spans="3:9" x14ac:dyDescent="0.25">
      <c r="C7915" t="str">
        <f>IF(ISBLANK(Ventas[[#This Row],[Código]]),"",VLOOKUP(Ventas[[#This Row],[Código]],Productos[],2,FALSE))</f>
        <v/>
      </c>
      <c r="D7915" t="str">
        <f>IF(ISBLANK(Ventas[[#This Row],[Código]]),"",VLOOKUP(Ventas[[#This Row],[Código]],Productos[],3,FALSE))</f>
        <v/>
      </c>
      <c r="E7915" s="22"/>
      <c r="F7915" s="1" t="str">
        <f>IF(ISBLANK(Ventas[[#This Row],[Código]]),"",VLOOKUP(Ventas[[#This Row],[Código]],Productos[],4,FALSE))</f>
        <v/>
      </c>
      <c r="G7915" s="1" t="str">
        <f>IF(ISBLANK(Ventas[[#This Row],[Código]]),"",VLOOKUP(Ventas[[#This Row],[Código]],Productos[],5,FALSE))</f>
        <v/>
      </c>
      <c r="H7915" s="23" t="str">
        <f>IF(ISBLANK(Ventas[[#This Row],[Código]]),"",Ventas[[#This Row],[Precio Unitario]]*Ventas[[#This Row],[Cantidad]])</f>
        <v/>
      </c>
      <c r="I7915" s="1" t="str">
        <f>IF(ISBLANK(Ventas[[#This Row],[Código]]),"",SUM(Ventas[[#This Row],[Monto]],I7914))</f>
        <v/>
      </c>
    </row>
    <row r="7916" spans="3:9" x14ac:dyDescent="0.25">
      <c r="C7916" t="str">
        <f>IF(ISBLANK(Ventas[[#This Row],[Código]]),"",VLOOKUP(Ventas[[#This Row],[Código]],Productos[],2,FALSE))</f>
        <v/>
      </c>
      <c r="D7916" t="str">
        <f>IF(ISBLANK(Ventas[[#This Row],[Código]]),"",VLOOKUP(Ventas[[#This Row],[Código]],Productos[],3,FALSE))</f>
        <v/>
      </c>
      <c r="E7916" s="22"/>
      <c r="F7916" s="1" t="str">
        <f>IF(ISBLANK(Ventas[[#This Row],[Código]]),"",VLOOKUP(Ventas[[#This Row],[Código]],Productos[],4,FALSE))</f>
        <v/>
      </c>
      <c r="G7916" s="1" t="str">
        <f>IF(ISBLANK(Ventas[[#This Row],[Código]]),"",VLOOKUP(Ventas[[#This Row],[Código]],Productos[],5,FALSE))</f>
        <v/>
      </c>
      <c r="H7916" s="23" t="str">
        <f>IF(ISBLANK(Ventas[[#This Row],[Código]]),"",Ventas[[#This Row],[Precio Unitario]]*Ventas[[#This Row],[Cantidad]])</f>
        <v/>
      </c>
      <c r="I7916" s="1" t="str">
        <f>IF(ISBLANK(Ventas[[#This Row],[Código]]),"",SUM(Ventas[[#This Row],[Monto]],I7915))</f>
        <v/>
      </c>
    </row>
    <row r="7917" spans="3:9" x14ac:dyDescent="0.25">
      <c r="C7917" t="str">
        <f>IF(ISBLANK(Ventas[[#This Row],[Código]]),"",VLOOKUP(Ventas[[#This Row],[Código]],Productos[],2,FALSE))</f>
        <v/>
      </c>
      <c r="D7917" t="str">
        <f>IF(ISBLANK(Ventas[[#This Row],[Código]]),"",VLOOKUP(Ventas[[#This Row],[Código]],Productos[],3,FALSE))</f>
        <v/>
      </c>
      <c r="E7917" s="22"/>
      <c r="F7917" s="1" t="str">
        <f>IF(ISBLANK(Ventas[[#This Row],[Código]]),"",VLOOKUP(Ventas[[#This Row],[Código]],Productos[],4,FALSE))</f>
        <v/>
      </c>
      <c r="G7917" s="1" t="str">
        <f>IF(ISBLANK(Ventas[[#This Row],[Código]]),"",VLOOKUP(Ventas[[#This Row],[Código]],Productos[],5,FALSE))</f>
        <v/>
      </c>
      <c r="H7917" s="23" t="str">
        <f>IF(ISBLANK(Ventas[[#This Row],[Código]]),"",Ventas[[#This Row],[Precio Unitario]]*Ventas[[#This Row],[Cantidad]])</f>
        <v/>
      </c>
      <c r="I7917" s="1" t="str">
        <f>IF(ISBLANK(Ventas[[#This Row],[Código]]),"",SUM(Ventas[[#This Row],[Monto]],I7916))</f>
        <v/>
      </c>
    </row>
    <row r="7918" spans="3:9" x14ac:dyDescent="0.25">
      <c r="C7918" t="str">
        <f>IF(ISBLANK(Ventas[[#This Row],[Código]]),"",VLOOKUP(Ventas[[#This Row],[Código]],Productos[],2,FALSE))</f>
        <v/>
      </c>
      <c r="D7918" t="str">
        <f>IF(ISBLANK(Ventas[[#This Row],[Código]]),"",VLOOKUP(Ventas[[#This Row],[Código]],Productos[],3,FALSE))</f>
        <v/>
      </c>
      <c r="E7918" s="22"/>
      <c r="F7918" s="1" t="str">
        <f>IF(ISBLANK(Ventas[[#This Row],[Código]]),"",VLOOKUP(Ventas[[#This Row],[Código]],Productos[],4,FALSE))</f>
        <v/>
      </c>
      <c r="G7918" s="1" t="str">
        <f>IF(ISBLANK(Ventas[[#This Row],[Código]]),"",VLOOKUP(Ventas[[#This Row],[Código]],Productos[],5,FALSE))</f>
        <v/>
      </c>
      <c r="H7918" s="23" t="str">
        <f>IF(ISBLANK(Ventas[[#This Row],[Código]]),"",Ventas[[#This Row],[Precio Unitario]]*Ventas[[#This Row],[Cantidad]])</f>
        <v/>
      </c>
      <c r="I7918" s="1" t="str">
        <f>IF(ISBLANK(Ventas[[#This Row],[Código]]),"",SUM(Ventas[[#This Row],[Monto]],I7917))</f>
        <v/>
      </c>
    </row>
    <row r="7919" spans="3:9" x14ac:dyDescent="0.25">
      <c r="C7919" t="str">
        <f>IF(ISBLANK(Ventas[[#This Row],[Código]]),"",VLOOKUP(Ventas[[#This Row],[Código]],Productos[],2,FALSE))</f>
        <v/>
      </c>
      <c r="D7919" t="str">
        <f>IF(ISBLANK(Ventas[[#This Row],[Código]]),"",VLOOKUP(Ventas[[#This Row],[Código]],Productos[],3,FALSE))</f>
        <v/>
      </c>
      <c r="E7919" s="22"/>
      <c r="F7919" s="1" t="str">
        <f>IF(ISBLANK(Ventas[[#This Row],[Código]]),"",VLOOKUP(Ventas[[#This Row],[Código]],Productos[],4,FALSE))</f>
        <v/>
      </c>
      <c r="G7919" s="1" t="str">
        <f>IF(ISBLANK(Ventas[[#This Row],[Código]]),"",VLOOKUP(Ventas[[#This Row],[Código]],Productos[],5,FALSE))</f>
        <v/>
      </c>
      <c r="H7919" s="23" t="str">
        <f>IF(ISBLANK(Ventas[[#This Row],[Código]]),"",Ventas[[#This Row],[Precio Unitario]]*Ventas[[#This Row],[Cantidad]])</f>
        <v/>
      </c>
      <c r="I7919" s="1" t="str">
        <f>IF(ISBLANK(Ventas[[#This Row],[Código]]),"",SUM(Ventas[[#This Row],[Monto]],I7918))</f>
        <v/>
      </c>
    </row>
    <row r="7920" spans="3:9" x14ac:dyDescent="0.25">
      <c r="C7920" t="str">
        <f>IF(ISBLANK(Ventas[[#This Row],[Código]]),"",VLOOKUP(Ventas[[#This Row],[Código]],Productos[],2,FALSE))</f>
        <v/>
      </c>
      <c r="D7920" t="str">
        <f>IF(ISBLANK(Ventas[[#This Row],[Código]]),"",VLOOKUP(Ventas[[#This Row],[Código]],Productos[],3,FALSE))</f>
        <v/>
      </c>
      <c r="E7920" s="22"/>
      <c r="F7920" s="1" t="str">
        <f>IF(ISBLANK(Ventas[[#This Row],[Código]]),"",VLOOKUP(Ventas[[#This Row],[Código]],Productos[],4,FALSE))</f>
        <v/>
      </c>
      <c r="G7920" s="1" t="str">
        <f>IF(ISBLANK(Ventas[[#This Row],[Código]]),"",VLOOKUP(Ventas[[#This Row],[Código]],Productos[],5,FALSE))</f>
        <v/>
      </c>
      <c r="H7920" s="23" t="str">
        <f>IF(ISBLANK(Ventas[[#This Row],[Código]]),"",Ventas[[#This Row],[Precio Unitario]]*Ventas[[#This Row],[Cantidad]])</f>
        <v/>
      </c>
      <c r="I7920" s="1" t="str">
        <f>IF(ISBLANK(Ventas[[#This Row],[Código]]),"",SUM(Ventas[[#This Row],[Monto]],I7919))</f>
        <v/>
      </c>
    </row>
    <row r="7921" spans="3:9" x14ac:dyDescent="0.25">
      <c r="C7921" t="str">
        <f>IF(ISBLANK(Ventas[[#This Row],[Código]]),"",VLOOKUP(Ventas[[#This Row],[Código]],Productos[],2,FALSE))</f>
        <v/>
      </c>
      <c r="D7921" t="str">
        <f>IF(ISBLANK(Ventas[[#This Row],[Código]]),"",VLOOKUP(Ventas[[#This Row],[Código]],Productos[],3,FALSE))</f>
        <v/>
      </c>
      <c r="E7921" s="22"/>
      <c r="F7921" s="1" t="str">
        <f>IF(ISBLANK(Ventas[[#This Row],[Código]]),"",VLOOKUP(Ventas[[#This Row],[Código]],Productos[],4,FALSE))</f>
        <v/>
      </c>
      <c r="G7921" s="1" t="str">
        <f>IF(ISBLANK(Ventas[[#This Row],[Código]]),"",VLOOKUP(Ventas[[#This Row],[Código]],Productos[],5,FALSE))</f>
        <v/>
      </c>
      <c r="H7921" s="23" t="str">
        <f>IF(ISBLANK(Ventas[[#This Row],[Código]]),"",Ventas[[#This Row],[Precio Unitario]]*Ventas[[#This Row],[Cantidad]])</f>
        <v/>
      </c>
      <c r="I7921" s="1" t="str">
        <f>IF(ISBLANK(Ventas[[#This Row],[Código]]),"",SUM(Ventas[[#This Row],[Monto]],I7920))</f>
        <v/>
      </c>
    </row>
    <row r="7922" spans="3:9" x14ac:dyDescent="0.25">
      <c r="C7922" t="str">
        <f>IF(ISBLANK(Ventas[[#This Row],[Código]]),"",VLOOKUP(Ventas[[#This Row],[Código]],Productos[],2,FALSE))</f>
        <v/>
      </c>
      <c r="D7922" t="str">
        <f>IF(ISBLANK(Ventas[[#This Row],[Código]]),"",VLOOKUP(Ventas[[#This Row],[Código]],Productos[],3,FALSE))</f>
        <v/>
      </c>
      <c r="E7922" s="22"/>
      <c r="F7922" s="1" t="str">
        <f>IF(ISBLANK(Ventas[[#This Row],[Código]]),"",VLOOKUP(Ventas[[#This Row],[Código]],Productos[],4,FALSE))</f>
        <v/>
      </c>
      <c r="G7922" s="1" t="str">
        <f>IF(ISBLANK(Ventas[[#This Row],[Código]]),"",VLOOKUP(Ventas[[#This Row],[Código]],Productos[],5,FALSE))</f>
        <v/>
      </c>
      <c r="H7922" s="23" t="str">
        <f>IF(ISBLANK(Ventas[[#This Row],[Código]]),"",Ventas[[#This Row],[Precio Unitario]]*Ventas[[#This Row],[Cantidad]])</f>
        <v/>
      </c>
      <c r="I7922" s="1" t="str">
        <f>IF(ISBLANK(Ventas[[#This Row],[Código]]),"",SUM(Ventas[[#This Row],[Monto]],I7921))</f>
        <v/>
      </c>
    </row>
    <row r="7923" spans="3:9" x14ac:dyDescent="0.25">
      <c r="C7923" t="str">
        <f>IF(ISBLANK(Ventas[[#This Row],[Código]]),"",VLOOKUP(Ventas[[#This Row],[Código]],Productos[],2,FALSE))</f>
        <v/>
      </c>
      <c r="D7923" t="str">
        <f>IF(ISBLANK(Ventas[[#This Row],[Código]]),"",VLOOKUP(Ventas[[#This Row],[Código]],Productos[],3,FALSE))</f>
        <v/>
      </c>
      <c r="E7923" s="22"/>
      <c r="F7923" s="1" t="str">
        <f>IF(ISBLANK(Ventas[[#This Row],[Código]]),"",VLOOKUP(Ventas[[#This Row],[Código]],Productos[],4,FALSE))</f>
        <v/>
      </c>
      <c r="G7923" s="1" t="str">
        <f>IF(ISBLANK(Ventas[[#This Row],[Código]]),"",VLOOKUP(Ventas[[#This Row],[Código]],Productos[],5,FALSE))</f>
        <v/>
      </c>
      <c r="H7923" s="23" t="str">
        <f>IF(ISBLANK(Ventas[[#This Row],[Código]]),"",Ventas[[#This Row],[Precio Unitario]]*Ventas[[#This Row],[Cantidad]])</f>
        <v/>
      </c>
      <c r="I7923" s="1" t="str">
        <f>IF(ISBLANK(Ventas[[#This Row],[Código]]),"",SUM(Ventas[[#This Row],[Monto]],I7922))</f>
        <v/>
      </c>
    </row>
    <row r="7924" spans="3:9" x14ac:dyDescent="0.25">
      <c r="C7924" t="str">
        <f>IF(ISBLANK(Ventas[[#This Row],[Código]]),"",VLOOKUP(Ventas[[#This Row],[Código]],Productos[],2,FALSE))</f>
        <v/>
      </c>
      <c r="D7924" t="str">
        <f>IF(ISBLANK(Ventas[[#This Row],[Código]]),"",VLOOKUP(Ventas[[#This Row],[Código]],Productos[],3,FALSE))</f>
        <v/>
      </c>
      <c r="E7924" s="22"/>
      <c r="F7924" s="1" t="str">
        <f>IF(ISBLANK(Ventas[[#This Row],[Código]]),"",VLOOKUP(Ventas[[#This Row],[Código]],Productos[],4,FALSE))</f>
        <v/>
      </c>
      <c r="G7924" s="1" t="str">
        <f>IF(ISBLANK(Ventas[[#This Row],[Código]]),"",VLOOKUP(Ventas[[#This Row],[Código]],Productos[],5,FALSE))</f>
        <v/>
      </c>
      <c r="H7924" s="23" t="str">
        <f>IF(ISBLANK(Ventas[[#This Row],[Código]]),"",Ventas[[#This Row],[Precio Unitario]]*Ventas[[#This Row],[Cantidad]])</f>
        <v/>
      </c>
      <c r="I7924" s="1" t="str">
        <f>IF(ISBLANK(Ventas[[#This Row],[Código]]),"",SUM(Ventas[[#This Row],[Monto]],I7923))</f>
        <v/>
      </c>
    </row>
    <row r="7925" spans="3:9" x14ac:dyDescent="0.25">
      <c r="C7925" t="str">
        <f>IF(ISBLANK(Ventas[[#This Row],[Código]]),"",VLOOKUP(Ventas[[#This Row],[Código]],Productos[],2,FALSE))</f>
        <v/>
      </c>
      <c r="D7925" t="str">
        <f>IF(ISBLANK(Ventas[[#This Row],[Código]]),"",VLOOKUP(Ventas[[#This Row],[Código]],Productos[],3,FALSE))</f>
        <v/>
      </c>
      <c r="E7925" s="22"/>
      <c r="F7925" s="1" t="str">
        <f>IF(ISBLANK(Ventas[[#This Row],[Código]]),"",VLOOKUP(Ventas[[#This Row],[Código]],Productos[],4,FALSE))</f>
        <v/>
      </c>
      <c r="G7925" s="1" t="str">
        <f>IF(ISBLANK(Ventas[[#This Row],[Código]]),"",VLOOKUP(Ventas[[#This Row],[Código]],Productos[],5,FALSE))</f>
        <v/>
      </c>
      <c r="H7925" s="23" t="str">
        <f>IF(ISBLANK(Ventas[[#This Row],[Código]]),"",Ventas[[#This Row],[Precio Unitario]]*Ventas[[#This Row],[Cantidad]])</f>
        <v/>
      </c>
      <c r="I7925" s="1" t="str">
        <f>IF(ISBLANK(Ventas[[#This Row],[Código]]),"",SUM(Ventas[[#This Row],[Monto]],I7924))</f>
        <v/>
      </c>
    </row>
    <row r="7926" spans="3:9" x14ac:dyDescent="0.25">
      <c r="C7926" t="str">
        <f>IF(ISBLANK(Ventas[[#This Row],[Código]]),"",VLOOKUP(Ventas[[#This Row],[Código]],Productos[],2,FALSE))</f>
        <v/>
      </c>
      <c r="D7926" t="str">
        <f>IF(ISBLANK(Ventas[[#This Row],[Código]]),"",VLOOKUP(Ventas[[#This Row],[Código]],Productos[],3,FALSE))</f>
        <v/>
      </c>
      <c r="E7926" s="22"/>
      <c r="F7926" s="1" t="str">
        <f>IF(ISBLANK(Ventas[[#This Row],[Código]]),"",VLOOKUP(Ventas[[#This Row],[Código]],Productos[],4,FALSE))</f>
        <v/>
      </c>
      <c r="G7926" s="1" t="str">
        <f>IF(ISBLANK(Ventas[[#This Row],[Código]]),"",VLOOKUP(Ventas[[#This Row],[Código]],Productos[],5,FALSE))</f>
        <v/>
      </c>
      <c r="H7926" s="23" t="str">
        <f>IF(ISBLANK(Ventas[[#This Row],[Código]]),"",Ventas[[#This Row],[Precio Unitario]]*Ventas[[#This Row],[Cantidad]])</f>
        <v/>
      </c>
      <c r="I7926" s="1" t="str">
        <f>IF(ISBLANK(Ventas[[#This Row],[Código]]),"",SUM(Ventas[[#This Row],[Monto]],I7925))</f>
        <v/>
      </c>
    </row>
    <row r="7927" spans="3:9" x14ac:dyDescent="0.25">
      <c r="C7927" t="str">
        <f>IF(ISBLANK(Ventas[[#This Row],[Código]]),"",VLOOKUP(Ventas[[#This Row],[Código]],Productos[],2,FALSE))</f>
        <v/>
      </c>
      <c r="D7927" t="str">
        <f>IF(ISBLANK(Ventas[[#This Row],[Código]]),"",VLOOKUP(Ventas[[#This Row],[Código]],Productos[],3,FALSE))</f>
        <v/>
      </c>
      <c r="E7927" s="22"/>
      <c r="F7927" s="1" t="str">
        <f>IF(ISBLANK(Ventas[[#This Row],[Código]]),"",VLOOKUP(Ventas[[#This Row],[Código]],Productos[],4,FALSE))</f>
        <v/>
      </c>
      <c r="G7927" s="1" t="str">
        <f>IF(ISBLANK(Ventas[[#This Row],[Código]]),"",VLOOKUP(Ventas[[#This Row],[Código]],Productos[],5,FALSE))</f>
        <v/>
      </c>
      <c r="H7927" s="23" t="str">
        <f>IF(ISBLANK(Ventas[[#This Row],[Código]]),"",Ventas[[#This Row],[Precio Unitario]]*Ventas[[#This Row],[Cantidad]])</f>
        <v/>
      </c>
      <c r="I7927" s="1" t="str">
        <f>IF(ISBLANK(Ventas[[#This Row],[Código]]),"",SUM(Ventas[[#This Row],[Monto]],I7926))</f>
        <v/>
      </c>
    </row>
    <row r="7928" spans="3:9" x14ac:dyDescent="0.25">
      <c r="C7928" t="str">
        <f>IF(ISBLANK(Ventas[[#This Row],[Código]]),"",VLOOKUP(Ventas[[#This Row],[Código]],Productos[],2,FALSE))</f>
        <v/>
      </c>
      <c r="D7928" t="str">
        <f>IF(ISBLANK(Ventas[[#This Row],[Código]]),"",VLOOKUP(Ventas[[#This Row],[Código]],Productos[],3,FALSE))</f>
        <v/>
      </c>
      <c r="E7928" s="22"/>
      <c r="F7928" s="1" t="str">
        <f>IF(ISBLANK(Ventas[[#This Row],[Código]]),"",VLOOKUP(Ventas[[#This Row],[Código]],Productos[],4,FALSE))</f>
        <v/>
      </c>
      <c r="G7928" s="1" t="str">
        <f>IF(ISBLANK(Ventas[[#This Row],[Código]]),"",VLOOKUP(Ventas[[#This Row],[Código]],Productos[],5,FALSE))</f>
        <v/>
      </c>
      <c r="H7928" s="23" t="str">
        <f>IF(ISBLANK(Ventas[[#This Row],[Código]]),"",Ventas[[#This Row],[Precio Unitario]]*Ventas[[#This Row],[Cantidad]])</f>
        <v/>
      </c>
      <c r="I7928" s="1" t="str">
        <f>IF(ISBLANK(Ventas[[#This Row],[Código]]),"",SUM(Ventas[[#This Row],[Monto]],I7927))</f>
        <v/>
      </c>
    </row>
    <row r="7929" spans="3:9" x14ac:dyDescent="0.25">
      <c r="C7929" t="str">
        <f>IF(ISBLANK(Ventas[[#This Row],[Código]]),"",VLOOKUP(Ventas[[#This Row],[Código]],Productos[],2,FALSE))</f>
        <v/>
      </c>
      <c r="D7929" t="str">
        <f>IF(ISBLANK(Ventas[[#This Row],[Código]]),"",VLOOKUP(Ventas[[#This Row],[Código]],Productos[],3,FALSE))</f>
        <v/>
      </c>
      <c r="E7929" s="22"/>
      <c r="F7929" s="1" t="str">
        <f>IF(ISBLANK(Ventas[[#This Row],[Código]]),"",VLOOKUP(Ventas[[#This Row],[Código]],Productos[],4,FALSE))</f>
        <v/>
      </c>
      <c r="G7929" s="1" t="str">
        <f>IF(ISBLANK(Ventas[[#This Row],[Código]]),"",VLOOKUP(Ventas[[#This Row],[Código]],Productos[],5,FALSE))</f>
        <v/>
      </c>
      <c r="H7929" s="23" t="str">
        <f>IF(ISBLANK(Ventas[[#This Row],[Código]]),"",Ventas[[#This Row],[Precio Unitario]]*Ventas[[#This Row],[Cantidad]])</f>
        <v/>
      </c>
      <c r="I7929" s="1" t="str">
        <f>IF(ISBLANK(Ventas[[#This Row],[Código]]),"",SUM(Ventas[[#This Row],[Monto]],I7928))</f>
        <v/>
      </c>
    </row>
    <row r="7930" spans="3:9" x14ac:dyDescent="0.25">
      <c r="C7930" t="str">
        <f>IF(ISBLANK(Ventas[[#This Row],[Código]]),"",VLOOKUP(Ventas[[#This Row],[Código]],Productos[],2,FALSE))</f>
        <v/>
      </c>
      <c r="D7930" t="str">
        <f>IF(ISBLANK(Ventas[[#This Row],[Código]]),"",VLOOKUP(Ventas[[#This Row],[Código]],Productos[],3,FALSE))</f>
        <v/>
      </c>
      <c r="E7930" s="22"/>
      <c r="F7930" s="1" t="str">
        <f>IF(ISBLANK(Ventas[[#This Row],[Código]]),"",VLOOKUP(Ventas[[#This Row],[Código]],Productos[],4,FALSE))</f>
        <v/>
      </c>
      <c r="G7930" s="1" t="str">
        <f>IF(ISBLANK(Ventas[[#This Row],[Código]]),"",VLOOKUP(Ventas[[#This Row],[Código]],Productos[],5,FALSE))</f>
        <v/>
      </c>
      <c r="H7930" s="23" t="str">
        <f>IF(ISBLANK(Ventas[[#This Row],[Código]]),"",Ventas[[#This Row],[Precio Unitario]]*Ventas[[#This Row],[Cantidad]])</f>
        <v/>
      </c>
      <c r="I7930" s="1" t="str">
        <f>IF(ISBLANK(Ventas[[#This Row],[Código]]),"",SUM(Ventas[[#This Row],[Monto]],I7929))</f>
        <v/>
      </c>
    </row>
    <row r="7931" spans="3:9" x14ac:dyDescent="0.25">
      <c r="C7931" t="str">
        <f>IF(ISBLANK(Ventas[[#This Row],[Código]]),"",VLOOKUP(Ventas[[#This Row],[Código]],Productos[],2,FALSE))</f>
        <v/>
      </c>
      <c r="D7931" t="str">
        <f>IF(ISBLANK(Ventas[[#This Row],[Código]]),"",VLOOKUP(Ventas[[#This Row],[Código]],Productos[],3,FALSE))</f>
        <v/>
      </c>
      <c r="E7931" s="22"/>
      <c r="F7931" s="1" t="str">
        <f>IF(ISBLANK(Ventas[[#This Row],[Código]]),"",VLOOKUP(Ventas[[#This Row],[Código]],Productos[],4,FALSE))</f>
        <v/>
      </c>
      <c r="G7931" s="1" t="str">
        <f>IF(ISBLANK(Ventas[[#This Row],[Código]]),"",VLOOKUP(Ventas[[#This Row],[Código]],Productos[],5,FALSE))</f>
        <v/>
      </c>
      <c r="H7931" s="23" t="str">
        <f>IF(ISBLANK(Ventas[[#This Row],[Código]]),"",Ventas[[#This Row],[Precio Unitario]]*Ventas[[#This Row],[Cantidad]])</f>
        <v/>
      </c>
      <c r="I7931" s="1" t="str">
        <f>IF(ISBLANK(Ventas[[#This Row],[Código]]),"",SUM(Ventas[[#This Row],[Monto]],I7930))</f>
        <v/>
      </c>
    </row>
    <row r="7932" spans="3:9" x14ac:dyDescent="0.25">
      <c r="C7932" t="str">
        <f>IF(ISBLANK(Ventas[[#This Row],[Código]]),"",VLOOKUP(Ventas[[#This Row],[Código]],Productos[],2,FALSE))</f>
        <v/>
      </c>
      <c r="D7932" t="str">
        <f>IF(ISBLANK(Ventas[[#This Row],[Código]]),"",VLOOKUP(Ventas[[#This Row],[Código]],Productos[],3,FALSE))</f>
        <v/>
      </c>
      <c r="E7932" s="22"/>
      <c r="F7932" s="1" t="str">
        <f>IF(ISBLANK(Ventas[[#This Row],[Código]]),"",VLOOKUP(Ventas[[#This Row],[Código]],Productos[],4,FALSE))</f>
        <v/>
      </c>
      <c r="G7932" s="1" t="str">
        <f>IF(ISBLANK(Ventas[[#This Row],[Código]]),"",VLOOKUP(Ventas[[#This Row],[Código]],Productos[],5,FALSE))</f>
        <v/>
      </c>
      <c r="H7932" s="23" t="str">
        <f>IF(ISBLANK(Ventas[[#This Row],[Código]]),"",Ventas[[#This Row],[Precio Unitario]]*Ventas[[#This Row],[Cantidad]])</f>
        <v/>
      </c>
      <c r="I7932" s="1" t="str">
        <f>IF(ISBLANK(Ventas[[#This Row],[Código]]),"",SUM(Ventas[[#This Row],[Monto]],I7931))</f>
        <v/>
      </c>
    </row>
    <row r="7933" spans="3:9" x14ac:dyDescent="0.25">
      <c r="C7933" t="str">
        <f>IF(ISBLANK(Ventas[[#This Row],[Código]]),"",VLOOKUP(Ventas[[#This Row],[Código]],Productos[],2,FALSE))</f>
        <v/>
      </c>
      <c r="D7933" t="str">
        <f>IF(ISBLANK(Ventas[[#This Row],[Código]]),"",VLOOKUP(Ventas[[#This Row],[Código]],Productos[],3,FALSE))</f>
        <v/>
      </c>
      <c r="E7933" s="22"/>
      <c r="F7933" s="1" t="str">
        <f>IF(ISBLANK(Ventas[[#This Row],[Código]]),"",VLOOKUP(Ventas[[#This Row],[Código]],Productos[],4,FALSE))</f>
        <v/>
      </c>
      <c r="G7933" s="1" t="str">
        <f>IF(ISBLANK(Ventas[[#This Row],[Código]]),"",VLOOKUP(Ventas[[#This Row],[Código]],Productos[],5,FALSE))</f>
        <v/>
      </c>
      <c r="H7933" s="23" t="str">
        <f>IF(ISBLANK(Ventas[[#This Row],[Código]]),"",Ventas[[#This Row],[Precio Unitario]]*Ventas[[#This Row],[Cantidad]])</f>
        <v/>
      </c>
      <c r="I7933" s="1" t="str">
        <f>IF(ISBLANK(Ventas[[#This Row],[Código]]),"",SUM(Ventas[[#This Row],[Monto]],I7932))</f>
        <v/>
      </c>
    </row>
    <row r="7934" spans="3:9" x14ac:dyDescent="0.25">
      <c r="C7934" t="str">
        <f>IF(ISBLANK(Ventas[[#This Row],[Código]]),"",VLOOKUP(Ventas[[#This Row],[Código]],Productos[],2,FALSE))</f>
        <v/>
      </c>
      <c r="D7934" t="str">
        <f>IF(ISBLANK(Ventas[[#This Row],[Código]]),"",VLOOKUP(Ventas[[#This Row],[Código]],Productos[],3,FALSE))</f>
        <v/>
      </c>
      <c r="E7934" s="22"/>
      <c r="F7934" s="1" t="str">
        <f>IF(ISBLANK(Ventas[[#This Row],[Código]]),"",VLOOKUP(Ventas[[#This Row],[Código]],Productos[],4,FALSE))</f>
        <v/>
      </c>
      <c r="G7934" s="1" t="str">
        <f>IF(ISBLANK(Ventas[[#This Row],[Código]]),"",VLOOKUP(Ventas[[#This Row],[Código]],Productos[],5,FALSE))</f>
        <v/>
      </c>
      <c r="H7934" s="23" t="str">
        <f>IF(ISBLANK(Ventas[[#This Row],[Código]]),"",Ventas[[#This Row],[Precio Unitario]]*Ventas[[#This Row],[Cantidad]])</f>
        <v/>
      </c>
      <c r="I7934" s="1" t="str">
        <f>IF(ISBLANK(Ventas[[#This Row],[Código]]),"",SUM(Ventas[[#This Row],[Monto]],I7933))</f>
        <v/>
      </c>
    </row>
    <row r="7935" spans="3:9" x14ac:dyDescent="0.25">
      <c r="C7935" t="str">
        <f>IF(ISBLANK(Ventas[[#This Row],[Código]]),"",VLOOKUP(Ventas[[#This Row],[Código]],Productos[],2,FALSE))</f>
        <v/>
      </c>
      <c r="D7935" t="str">
        <f>IF(ISBLANK(Ventas[[#This Row],[Código]]),"",VLOOKUP(Ventas[[#This Row],[Código]],Productos[],3,FALSE))</f>
        <v/>
      </c>
      <c r="E7935" s="22"/>
      <c r="F7935" s="1" t="str">
        <f>IF(ISBLANK(Ventas[[#This Row],[Código]]),"",VLOOKUP(Ventas[[#This Row],[Código]],Productos[],4,FALSE))</f>
        <v/>
      </c>
      <c r="G7935" s="1" t="str">
        <f>IF(ISBLANK(Ventas[[#This Row],[Código]]),"",VLOOKUP(Ventas[[#This Row],[Código]],Productos[],5,FALSE))</f>
        <v/>
      </c>
      <c r="H7935" s="23" t="str">
        <f>IF(ISBLANK(Ventas[[#This Row],[Código]]),"",Ventas[[#This Row],[Precio Unitario]]*Ventas[[#This Row],[Cantidad]])</f>
        <v/>
      </c>
      <c r="I7935" s="1" t="str">
        <f>IF(ISBLANK(Ventas[[#This Row],[Código]]),"",SUM(Ventas[[#This Row],[Monto]],I7934))</f>
        <v/>
      </c>
    </row>
    <row r="7936" spans="3:9" x14ac:dyDescent="0.25">
      <c r="C7936" t="str">
        <f>IF(ISBLANK(Ventas[[#This Row],[Código]]),"",VLOOKUP(Ventas[[#This Row],[Código]],Productos[],2,FALSE))</f>
        <v/>
      </c>
      <c r="D7936" t="str">
        <f>IF(ISBLANK(Ventas[[#This Row],[Código]]),"",VLOOKUP(Ventas[[#This Row],[Código]],Productos[],3,FALSE))</f>
        <v/>
      </c>
      <c r="E7936" s="22"/>
      <c r="F7936" s="1" t="str">
        <f>IF(ISBLANK(Ventas[[#This Row],[Código]]),"",VLOOKUP(Ventas[[#This Row],[Código]],Productos[],4,FALSE))</f>
        <v/>
      </c>
      <c r="G7936" s="1" t="str">
        <f>IF(ISBLANK(Ventas[[#This Row],[Código]]),"",VLOOKUP(Ventas[[#This Row],[Código]],Productos[],5,FALSE))</f>
        <v/>
      </c>
      <c r="H7936" s="23" t="str">
        <f>IF(ISBLANK(Ventas[[#This Row],[Código]]),"",Ventas[[#This Row],[Precio Unitario]]*Ventas[[#This Row],[Cantidad]])</f>
        <v/>
      </c>
      <c r="I7936" s="1" t="str">
        <f>IF(ISBLANK(Ventas[[#This Row],[Código]]),"",SUM(Ventas[[#This Row],[Monto]],I7935))</f>
        <v/>
      </c>
    </row>
    <row r="7937" spans="3:9" x14ac:dyDescent="0.25">
      <c r="C7937" t="str">
        <f>IF(ISBLANK(Ventas[[#This Row],[Código]]),"",VLOOKUP(Ventas[[#This Row],[Código]],Productos[],2,FALSE))</f>
        <v/>
      </c>
      <c r="D7937" t="str">
        <f>IF(ISBLANK(Ventas[[#This Row],[Código]]),"",VLOOKUP(Ventas[[#This Row],[Código]],Productos[],3,FALSE))</f>
        <v/>
      </c>
      <c r="E7937" s="22"/>
      <c r="F7937" s="1" t="str">
        <f>IF(ISBLANK(Ventas[[#This Row],[Código]]),"",VLOOKUP(Ventas[[#This Row],[Código]],Productos[],4,FALSE))</f>
        <v/>
      </c>
      <c r="G7937" s="1" t="str">
        <f>IF(ISBLANK(Ventas[[#This Row],[Código]]),"",VLOOKUP(Ventas[[#This Row],[Código]],Productos[],5,FALSE))</f>
        <v/>
      </c>
      <c r="H7937" s="23" t="str">
        <f>IF(ISBLANK(Ventas[[#This Row],[Código]]),"",Ventas[[#This Row],[Precio Unitario]]*Ventas[[#This Row],[Cantidad]])</f>
        <v/>
      </c>
      <c r="I7937" s="1" t="str">
        <f>IF(ISBLANK(Ventas[[#This Row],[Código]]),"",SUM(Ventas[[#This Row],[Monto]],I7936))</f>
        <v/>
      </c>
    </row>
    <row r="7938" spans="3:9" x14ac:dyDescent="0.25">
      <c r="C7938" t="str">
        <f>IF(ISBLANK(Ventas[[#This Row],[Código]]),"",VLOOKUP(Ventas[[#This Row],[Código]],Productos[],2,FALSE))</f>
        <v/>
      </c>
      <c r="D7938" t="str">
        <f>IF(ISBLANK(Ventas[[#This Row],[Código]]),"",VLOOKUP(Ventas[[#This Row],[Código]],Productos[],3,FALSE))</f>
        <v/>
      </c>
      <c r="E7938" s="22"/>
      <c r="F7938" s="1" t="str">
        <f>IF(ISBLANK(Ventas[[#This Row],[Código]]),"",VLOOKUP(Ventas[[#This Row],[Código]],Productos[],4,FALSE))</f>
        <v/>
      </c>
      <c r="G7938" s="1" t="str">
        <f>IF(ISBLANK(Ventas[[#This Row],[Código]]),"",VLOOKUP(Ventas[[#This Row],[Código]],Productos[],5,FALSE))</f>
        <v/>
      </c>
      <c r="H7938" s="23" t="str">
        <f>IF(ISBLANK(Ventas[[#This Row],[Código]]),"",Ventas[[#This Row],[Precio Unitario]]*Ventas[[#This Row],[Cantidad]])</f>
        <v/>
      </c>
      <c r="I7938" s="1" t="str">
        <f>IF(ISBLANK(Ventas[[#This Row],[Código]]),"",SUM(Ventas[[#This Row],[Monto]],I7937))</f>
        <v/>
      </c>
    </row>
    <row r="7939" spans="3:9" x14ac:dyDescent="0.25">
      <c r="C7939" t="str">
        <f>IF(ISBLANK(Ventas[[#This Row],[Código]]),"",VLOOKUP(Ventas[[#This Row],[Código]],Productos[],2,FALSE))</f>
        <v/>
      </c>
      <c r="D7939" t="str">
        <f>IF(ISBLANK(Ventas[[#This Row],[Código]]),"",VLOOKUP(Ventas[[#This Row],[Código]],Productos[],3,FALSE))</f>
        <v/>
      </c>
      <c r="E7939" s="22"/>
      <c r="F7939" s="1" t="str">
        <f>IF(ISBLANK(Ventas[[#This Row],[Código]]),"",VLOOKUP(Ventas[[#This Row],[Código]],Productos[],4,FALSE))</f>
        <v/>
      </c>
      <c r="G7939" s="1" t="str">
        <f>IF(ISBLANK(Ventas[[#This Row],[Código]]),"",VLOOKUP(Ventas[[#This Row],[Código]],Productos[],5,FALSE))</f>
        <v/>
      </c>
      <c r="H7939" s="23" t="str">
        <f>IF(ISBLANK(Ventas[[#This Row],[Código]]),"",Ventas[[#This Row],[Precio Unitario]]*Ventas[[#This Row],[Cantidad]])</f>
        <v/>
      </c>
      <c r="I7939" s="1" t="str">
        <f>IF(ISBLANK(Ventas[[#This Row],[Código]]),"",SUM(Ventas[[#This Row],[Monto]],I7938))</f>
        <v/>
      </c>
    </row>
    <row r="7940" spans="3:9" x14ac:dyDescent="0.25">
      <c r="C7940" t="str">
        <f>IF(ISBLANK(Ventas[[#This Row],[Código]]),"",VLOOKUP(Ventas[[#This Row],[Código]],Productos[],2,FALSE))</f>
        <v/>
      </c>
      <c r="D7940" t="str">
        <f>IF(ISBLANK(Ventas[[#This Row],[Código]]),"",VLOOKUP(Ventas[[#This Row],[Código]],Productos[],3,FALSE))</f>
        <v/>
      </c>
      <c r="E7940" s="22"/>
      <c r="F7940" s="1" t="str">
        <f>IF(ISBLANK(Ventas[[#This Row],[Código]]),"",VLOOKUP(Ventas[[#This Row],[Código]],Productos[],4,FALSE))</f>
        <v/>
      </c>
      <c r="G7940" s="1" t="str">
        <f>IF(ISBLANK(Ventas[[#This Row],[Código]]),"",VLOOKUP(Ventas[[#This Row],[Código]],Productos[],5,FALSE))</f>
        <v/>
      </c>
      <c r="H7940" s="23" t="str">
        <f>IF(ISBLANK(Ventas[[#This Row],[Código]]),"",Ventas[[#This Row],[Precio Unitario]]*Ventas[[#This Row],[Cantidad]])</f>
        <v/>
      </c>
      <c r="I7940" s="1" t="str">
        <f>IF(ISBLANK(Ventas[[#This Row],[Código]]),"",SUM(Ventas[[#This Row],[Monto]],I7939))</f>
        <v/>
      </c>
    </row>
    <row r="7941" spans="3:9" x14ac:dyDescent="0.25">
      <c r="C7941" t="str">
        <f>IF(ISBLANK(Ventas[[#This Row],[Código]]),"",VLOOKUP(Ventas[[#This Row],[Código]],Productos[],2,FALSE))</f>
        <v/>
      </c>
      <c r="D7941" t="str">
        <f>IF(ISBLANK(Ventas[[#This Row],[Código]]),"",VLOOKUP(Ventas[[#This Row],[Código]],Productos[],3,FALSE))</f>
        <v/>
      </c>
      <c r="E7941" s="22"/>
      <c r="F7941" s="1" t="str">
        <f>IF(ISBLANK(Ventas[[#This Row],[Código]]),"",VLOOKUP(Ventas[[#This Row],[Código]],Productos[],4,FALSE))</f>
        <v/>
      </c>
      <c r="G7941" s="1" t="str">
        <f>IF(ISBLANK(Ventas[[#This Row],[Código]]),"",VLOOKUP(Ventas[[#This Row],[Código]],Productos[],5,FALSE))</f>
        <v/>
      </c>
      <c r="H7941" s="23" t="str">
        <f>IF(ISBLANK(Ventas[[#This Row],[Código]]),"",Ventas[[#This Row],[Precio Unitario]]*Ventas[[#This Row],[Cantidad]])</f>
        <v/>
      </c>
      <c r="I7941" s="1" t="str">
        <f>IF(ISBLANK(Ventas[[#This Row],[Código]]),"",SUM(Ventas[[#This Row],[Monto]],I7940))</f>
        <v/>
      </c>
    </row>
    <row r="7942" spans="3:9" x14ac:dyDescent="0.25">
      <c r="C7942" t="str">
        <f>IF(ISBLANK(Ventas[[#This Row],[Código]]),"",VLOOKUP(Ventas[[#This Row],[Código]],Productos[],2,FALSE))</f>
        <v/>
      </c>
      <c r="D7942" t="str">
        <f>IF(ISBLANK(Ventas[[#This Row],[Código]]),"",VLOOKUP(Ventas[[#This Row],[Código]],Productos[],3,FALSE))</f>
        <v/>
      </c>
      <c r="E7942" s="22"/>
      <c r="F7942" s="1" t="str">
        <f>IF(ISBLANK(Ventas[[#This Row],[Código]]),"",VLOOKUP(Ventas[[#This Row],[Código]],Productos[],4,FALSE))</f>
        <v/>
      </c>
      <c r="G7942" s="1" t="str">
        <f>IF(ISBLANK(Ventas[[#This Row],[Código]]),"",VLOOKUP(Ventas[[#This Row],[Código]],Productos[],5,FALSE))</f>
        <v/>
      </c>
      <c r="H7942" s="23" t="str">
        <f>IF(ISBLANK(Ventas[[#This Row],[Código]]),"",Ventas[[#This Row],[Precio Unitario]]*Ventas[[#This Row],[Cantidad]])</f>
        <v/>
      </c>
      <c r="I7942" s="1" t="str">
        <f>IF(ISBLANK(Ventas[[#This Row],[Código]]),"",SUM(Ventas[[#This Row],[Monto]],I7941))</f>
        <v/>
      </c>
    </row>
    <row r="7943" spans="3:9" x14ac:dyDescent="0.25">
      <c r="C7943" t="str">
        <f>IF(ISBLANK(Ventas[[#This Row],[Código]]),"",VLOOKUP(Ventas[[#This Row],[Código]],Productos[],2,FALSE))</f>
        <v/>
      </c>
      <c r="D7943" t="str">
        <f>IF(ISBLANK(Ventas[[#This Row],[Código]]),"",VLOOKUP(Ventas[[#This Row],[Código]],Productos[],3,FALSE))</f>
        <v/>
      </c>
      <c r="E7943" s="22"/>
      <c r="F7943" s="1" t="str">
        <f>IF(ISBLANK(Ventas[[#This Row],[Código]]),"",VLOOKUP(Ventas[[#This Row],[Código]],Productos[],4,FALSE))</f>
        <v/>
      </c>
      <c r="G7943" s="1" t="str">
        <f>IF(ISBLANK(Ventas[[#This Row],[Código]]),"",VLOOKUP(Ventas[[#This Row],[Código]],Productos[],5,FALSE))</f>
        <v/>
      </c>
      <c r="H7943" s="23" t="str">
        <f>IF(ISBLANK(Ventas[[#This Row],[Código]]),"",Ventas[[#This Row],[Precio Unitario]]*Ventas[[#This Row],[Cantidad]])</f>
        <v/>
      </c>
      <c r="I7943" s="1" t="str">
        <f>IF(ISBLANK(Ventas[[#This Row],[Código]]),"",SUM(Ventas[[#This Row],[Monto]],I7942))</f>
        <v/>
      </c>
    </row>
    <row r="7944" spans="3:9" x14ac:dyDescent="0.25">
      <c r="C7944" t="str">
        <f>IF(ISBLANK(Ventas[[#This Row],[Código]]),"",VLOOKUP(Ventas[[#This Row],[Código]],Productos[],2,FALSE))</f>
        <v/>
      </c>
      <c r="D7944" t="str">
        <f>IF(ISBLANK(Ventas[[#This Row],[Código]]),"",VLOOKUP(Ventas[[#This Row],[Código]],Productos[],3,FALSE))</f>
        <v/>
      </c>
      <c r="E7944" s="22"/>
      <c r="F7944" s="1" t="str">
        <f>IF(ISBLANK(Ventas[[#This Row],[Código]]),"",VLOOKUP(Ventas[[#This Row],[Código]],Productos[],4,FALSE))</f>
        <v/>
      </c>
      <c r="G7944" s="1" t="str">
        <f>IF(ISBLANK(Ventas[[#This Row],[Código]]),"",VLOOKUP(Ventas[[#This Row],[Código]],Productos[],5,FALSE))</f>
        <v/>
      </c>
      <c r="H7944" s="23" t="str">
        <f>IF(ISBLANK(Ventas[[#This Row],[Código]]),"",Ventas[[#This Row],[Precio Unitario]]*Ventas[[#This Row],[Cantidad]])</f>
        <v/>
      </c>
      <c r="I7944" s="1" t="str">
        <f>IF(ISBLANK(Ventas[[#This Row],[Código]]),"",SUM(Ventas[[#This Row],[Monto]],I7943))</f>
        <v/>
      </c>
    </row>
    <row r="7945" spans="3:9" x14ac:dyDescent="0.25">
      <c r="C7945" t="str">
        <f>IF(ISBLANK(Ventas[[#This Row],[Código]]),"",VLOOKUP(Ventas[[#This Row],[Código]],Productos[],2,FALSE))</f>
        <v/>
      </c>
      <c r="D7945" t="str">
        <f>IF(ISBLANK(Ventas[[#This Row],[Código]]),"",VLOOKUP(Ventas[[#This Row],[Código]],Productos[],3,FALSE))</f>
        <v/>
      </c>
      <c r="E7945" s="22"/>
      <c r="F7945" s="1" t="str">
        <f>IF(ISBLANK(Ventas[[#This Row],[Código]]),"",VLOOKUP(Ventas[[#This Row],[Código]],Productos[],4,FALSE))</f>
        <v/>
      </c>
      <c r="G7945" s="1" t="str">
        <f>IF(ISBLANK(Ventas[[#This Row],[Código]]),"",VLOOKUP(Ventas[[#This Row],[Código]],Productos[],5,FALSE))</f>
        <v/>
      </c>
      <c r="H7945" s="23" t="str">
        <f>IF(ISBLANK(Ventas[[#This Row],[Código]]),"",Ventas[[#This Row],[Precio Unitario]]*Ventas[[#This Row],[Cantidad]])</f>
        <v/>
      </c>
      <c r="I7945" s="1" t="str">
        <f>IF(ISBLANK(Ventas[[#This Row],[Código]]),"",SUM(Ventas[[#This Row],[Monto]],I7944))</f>
        <v/>
      </c>
    </row>
    <row r="7946" spans="3:9" x14ac:dyDescent="0.25">
      <c r="C7946" t="str">
        <f>IF(ISBLANK(Ventas[[#This Row],[Código]]),"",VLOOKUP(Ventas[[#This Row],[Código]],Productos[],2,FALSE))</f>
        <v/>
      </c>
      <c r="D7946" t="str">
        <f>IF(ISBLANK(Ventas[[#This Row],[Código]]),"",VLOOKUP(Ventas[[#This Row],[Código]],Productos[],3,FALSE))</f>
        <v/>
      </c>
      <c r="E7946" s="22"/>
      <c r="F7946" s="1" t="str">
        <f>IF(ISBLANK(Ventas[[#This Row],[Código]]),"",VLOOKUP(Ventas[[#This Row],[Código]],Productos[],4,FALSE))</f>
        <v/>
      </c>
      <c r="G7946" s="1" t="str">
        <f>IF(ISBLANK(Ventas[[#This Row],[Código]]),"",VLOOKUP(Ventas[[#This Row],[Código]],Productos[],5,FALSE))</f>
        <v/>
      </c>
      <c r="H7946" s="23" t="str">
        <f>IF(ISBLANK(Ventas[[#This Row],[Código]]),"",Ventas[[#This Row],[Precio Unitario]]*Ventas[[#This Row],[Cantidad]])</f>
        <v/>
      </c>
      <c r="I7946" s="1" t="str">
        <f>IF(ISBLANK(Ventas[[#This Row],[Código]]),"",SUM(Ventas[[#This Row],[Monto]],I7945))</f>
        <v/>
      </c>
    </row>
    <row r="7947" spans="3:9" x14ac:dyDescent="0.25">
      <c r="C7947" t="str">
        <f>IF(ISBLANK(Ventas[[#This Row],[Código]]),"",VLOOKUP(Ventas[[#This Row],[Código]],Productos[],2,FALSE))</f>
        <v/>
      </c>
      <c r="D7947" t="str">
        <f>IF(ISBLANK(Ventas[[#This Row],[Código]]),"",VLOOKUP(Ventas[[#This Row],[Código]],Productos[],3,FALSE))</f>
        <v/>
      </c>
      <c r="E7947" s="22"/>
      <c r="F7947" s="1" t="str">
        <f>IF(ISBLANK(Ventas[[#This Row],[Código]]),"",VLOOKUP(Ventas[[#This Row],[Código]],Productos[],4,FALSE))</f>
        <v/>
      </c>
      <c r="G7947" s="1" t="str">
        <f>IF(ISBLANK(Ventas[[#This Row],[Código]]),"",VLOOKUP(Ventas[[#This Row],[Código]],Productos[],5,FALSE))</f>
        <v/>
      </c>
      <c r="H7947" s="23" t="str">
        <f>IF(ISBLANK(Ventas[[#This Row],[Código]]),"",Ventas[[#This Row],[Precio Unitario]]*Ventas[[#This Row],[Cantidad]])</f>
        <v/>
      </c>
      <c r="I7947" s="1" t="str">
        <f>IF(ISBLANK(Ventas[[#This Row],[Código]]),"",SUM(Ventas[[#This Row],[Monto]],I7946))</f>
        <v/>
      </c>
    </row>
    <row r="7948" spans="3:9" x14ac:dyDescent="0.25">
      <c r="C7948" t="str">
        <f>IF(ISBLANK(Ventas[[#This Row],[Código]]),"",VLOOKUP(Ventas[[#This Row],[Código]],Productos[],2,FALSE))</f>
        <v/>
      </c>
      <c r="D7948" t="str">
        <f>IF(ISBLANK(Ventas[[#This Row],[Código]]),"",VLOOKUP(Ventas[[#This Row],[Código]],Productos[],3,FALSE))</f>
        <v/>
      </c>
      <c r="E7948" s="22"/>
      <c r="F7948" s="1" t="str">
        <f>IF(ISBLANK(Ventas[[#This Row],[Código]]),"",VLOOKUP(Ventas[[#This Row],[Código]],Productos[],4,FALSE))</f>
        <v/>
      </c>
      <c r="G7948" s="1" t="str">
        <f>IF(ISBLANK(Ventas[[#This Row],[Código]]),"",VLOOKUP(Ventas[[#This Row],[Código]],Productos[],5,FALSE))</f>
        <v/>
      </c>
      <c r="H7948" s="23" t="str">
        <f>IF(ISBLANK(Ventas[[#This Row],[Código]]),"",Ventas[[#This Row],[Precio Unitario]]*Ventas[[#This Row],[Cantidad]])</f>
        <v/>
      </c>
      <c r="I7948" s="1" t="str">
        <f>IF(ISBLANK(Ventas[[#This Row],[Código]]),"",SUM(Ventas[[#This Row],[Monto]],I7947))</f>
        <v/>
      </c>
    </row>
    <row r="7949" spans="3:9" x14ac:dyDescent="0.25">
      <c r="C7949" t="str">
        <f>IF(ISBLANK(Ventas[[#This Row],[Código]]),"",VLOOKUP(Ventas[[#This Row],[Código]],Productos[],2,FALSE))</f>
        <v/>
      </c>
      <c r="D7949" t="str">
        <f>IF(ISBLANK(Ventas[[#This Row],[Código]]),"",VLOOKUP(Ventas[[#This Row],[Código]],Productos[],3,FALSE))</f>
        <v/>
      </c>
      <c r="E7949" s="22"/>
      <c r="F7949" s="1" t="str">
        <f>IF(ISBLANK(Ventas[[#This Row],[Código]]),"",VLOOKUP(Ventas[[#This Row],[Código]],Productos[],4,FALSE))</f>
        <v/>
      </c>
      <c r="G7949" s="1" t="str">
        <f>IF(ISBLANK(Ventas[[#This Row],[Código]]),"",VLOOKUP(Ventas[[#This Row],[Código]],Productos[],5,FALSE))</f>
        <v/>
      </c>
      <c r="H7949" s="23" t="str">
        <f>IF(ISBLANK(Ventas[[#This Row],[Código]]),"",Ventas[[#This Row],[Precio Unitario]]*Ventas[[#This Row],[Cantidad]])</f>
        <v/>
      </c>
      <c r="I7949" s="1" t="str">
        <f>IF(ISBLANK(Ventas[[#This Row],[Código]]),"",SUM(Ventas[[#This Row],[Monto]],I7948))</f>
        <v/>
      </c>
    </row>
    <row r="7950" spans="3:9" x14ac:dyDescent="0.25">
      <c r="C7950" t="str">
        <f>IF(ISBLANK(Ventas[[#This Row],[Código]]),"",VLOOKUP(Ventas[[#This Row],[Código]],Productos[],2,FALSE))</f>
        <v/>
      </c>
      <c r="D7950" t="str">
        <f>IF(ISBLANK(Ventas[[#This Row],[Código]]),"",VLOOKUP(Ventas[[#This Row],[Código]],Productos[],3,FALSE))</f>
        <v/>
      </c>
      <c r="E7950" s="22"/>
      <c r="F7950" s="1" t="str">
        <f>IF(ISBLANK(Ventas[[#This Row],[Código]]),"",VLOOKUP(Ventas[[#This Row],[Código]],Productos[],4,FALSE))</f>
        <v/>
      </c>
      <c r="G7950" s="1" t="str">
        <f>IF(ISBLANK(Ventas[[#This Row],[Código]]),"",VLOOKUP(Ventas[[#This Row],[Código]],Productos[],5,FALSE))</f>
        <v/>
      </c>
      <c r="H7950" s="23" t="str">
        <f>IF(ISBLANK(Ventas[[#This Row],[Código]]),"",Ventas[[#This Row],[Precio Unitario]]*Ventas[[#This Row],[Cantidad]])</f>
        <v/>
      </c>
      <c r="I7950" s="1" t="str">
        <f>IF(ISBLANK(Ventas[[#This Row],[Código]]),"",SUM(Ventas[[#This Row],[Monto]],I7949))</f>
        <v/>
      </c>
    </row>
    <row r="7951" spans="3:9" x14ac:dyDescent="0.25">
      <c r="C7951" t="str">
        <f>IF(ISBLANK(Ventas[[#This Row],[Código]]),"",VLOOKUP(Ventas[[#This Row],[Código]],Productos[],2,FALSE))</f>
        <v/>
      </c>
      <c r="D7951" t="str">
        <f>IF(ISBLANK(Ventas[[#This Row],[Código]]),"",VLOOKUP(Ventas[[#This Row],[Código]],Productos[],3,FALSE))</f>
        <v/>
      </c>
      <c r="E7951" s="22"/>
      <c r="F7951" s="1" t="str">
        <f>IF(ISBLANK(Ventas[[#This Row],[Código]]),"",VLOOKUP(Ventas[[#This Row],[Código]],Productos[],4,FALSE))</f>
        <v/>
      </c>
      <c r="G7951" s="1" t="str">
        <f>IF(ISBLANK(Ventas[[#This Row],[Código]]),"",VLOOKUP(Ventas[[#This Row],[Código]],Productos[],5,FALSE))</f>
        <v/>
      </c>
      <c r="H7951" s="23" t="str">
        <f>IF(ISBLANK(Ventas[[#This Row],[Código]]),"",Ventas[[#This Row],[Precio Unitario]]*Ventas[[#This Row],[Cantidad]])</f>
        <v/>
      </c>
      <c r="I7951" s="1" t="str">
        <f>IF(ISBLANK(Ventas[[#This Row],[Código]]),"",SUM(Ventas[[#This Row],[Monto]],I7950))</f>
        <v/>
      </c>
    </row>
    <row r="7952" spans="3:9" x14ac:dyDescent="0.25">
      <c r="C7952" t="str">
        <f>IF(ISBLANK(Ventas[[#This Row],[Código]]),"",VLOOKUP(Ventas[[#This Row],[Código]],Productos[],2,FALSE))</f>
        <v/>
      </c>
      <c r="D7952" t="str">
        <f>IF(ISBLANK(Ventas[[#This Row],[Código]]),"",VLOOKUP(Ventas[[#This Row],[Código]],Productos[],3,FALSE))</f>
        <v/>
      </c>
      <c r="E7952" s="22"/>
      <c r="F7952" s="1" t="str">
        <f>IF(ISBLANK(Ventas[[#This Row],[Código]]),"",VLOOKUP(Ventas[[#This Row],[Código]],Productos[],4,FALSE))</f>
        <v/>
      </c>
      <c r="G7952" s="1" t="str">
        <f>IF(ISBLANK(Ventas[[#This Row],[Código]]),"",VLOOKUP(Ventas[[#This Row],[Código]],Productos[],5,FALSE))</f>
        <v/>
      </c>
      <c r="H7952" s="23" t="str">
        <f>IF(ISBLANK(Ventas[[#This Row],[Código]]),"",Ventas[[#This Row],[Precio Unitario]]*Ventas[[#This Row],[Cantidad]])</f>
        <v/>
      </c>
      <c r="I7952" s="1" t="str">
        <f>IF(ISBLANK(Ventas[[#This Row],[Código]]),"",SUM(Ventas[[#This Row],[Monto]],I7951))</f>
        <v/>
      </c>
    </row>
    <row r="7953" spans="3:9" x14ac:dyDescent="0.25">
      <c r="C7953" t="str">
        <f>IF(ISBLANK(Ventas[[#This Row],[Código]]),"",VLOOKUP(Ventas[[#This Row],[Código]],Productos[],2,FALSE))</f>
        <v/>
      </c>
      <c r="D7953" t="str">
        <f>IF(ISBLANK(Ventas[[#This Row],[Código]]),"",VLOOKUP(Ventas[[#This Row],[Código]],Productos[],3,FALSE))</f>
        <v/>
      </c>
      <c r="E7953" s="22"/>
      <c r="F7953" s="1" t="str">
        <f>IF(ISBLANK(Ventas[[#This Row],[Código]]),"",VLOOKUP(Ventas[[#This Row],[Código]],Productos[],4,FALSE))</f>
        <v/>
      </c>
      <c r="G7953" s="1" t="str">
        <f>IF(ISBLANK(Ventas[[#This Row],[Código]]),"",VLOOKUP(Ventas[[#This Row],[Código]],Productos[],5,FALSE))</f>
        <v/>
      </c>
      <c r="H7953" s="23" t="str">
        <f>IF(ISBLANK(Ventas[[#This Row],[Código]]),"",Ventas[[#This Row],[Precio Unitario]]*Ventas[[#This Row],[Cantidad]])</f>
        <v/>
      </c>
      <c r="I7953" s="1" t="str">
        <f>IF(ISBLANK(Ventas[[#This Row],[Código]]),"",SUM(Ventas[[#This Row],[Monto]],I7952))</f>
        <v/>
      </c>
    </row>
    <row r="7954" spans="3:9" x14ac:dyDescent="0.25">
      <c r="C7954" t="str">
        <f>IF(ISBLANK(Ventas[[#This Row],[Código]]),"",VLOOKUP(Ventas[[#This Row],[Código]],Productos[],2,FALSE))</f>
        <v/>
      </c>
      <c r="D7954" t="str">
        <f>IF(ISBLANK(Ventas[[#This Row],[Código]]),"",VLOOKUP(Ventas[[#This Row],[Código]],Productos[],3,FALSE))</f>
        <v/>
      </c>
      <c r="E7954" s="22"/>
      <c r="F7954" s="1" t="str">
        <f>IF(ISBLANK(Ventas[[#This Row],[Código]]),"",VLOOKUP(Ventas[[#This Row],[Código]],Productos[],4,FALSE))</f>
        <v/>
      </c>
      <c r="G7954" s="1" t="str">
        <f>IF(ISBLANK(Ventas[[#This Row],[Código]]),"",VLOOKUP(Ventas[[#This Row],[Código]],Productos[],5,FALSE))</f>
        <v/>
      </c>
      <c r="H7954" s="23" t="str">
        <f>IF(ISBLANK(Ventas[[#This Row],[Código]]),"",Ventas[[#This Row],[Precio Unitario]]*Ventas[[#This Row],[Cantidad]])</f>
        <v/>
      </c>
      <c r="I7954" s="1" t="str">
        <f>IF(ISBLANK(Ventas[[#This Row],[Código]]),"",SUM(Ventas[[#This Row],[Monto]],I7953))</f>
        <v/>
      </c>
    </row>
    <row r="7955" spans="3:9" x14ac:dyDescent="0.25">
      <c r="C7955" t="str">
        <f>IF(ISBLANK(Ventas[[#This Row],[Código]]),"",VLOOKUP(Ventas[[#This Row],[Código]],Productos[],2,FALSE))</f>
        <v/>
      </c>
      <c r="D7955" t="str">
        <f>IF(ISBLANK(Ventas[[#This Row],[Código]]),"",VLOOKUP(Ventas[[#This Row],[Código]],Productos[],3,FALSE))</f>
        <v/>
      </c>
      <c r="E7955" s="22"/>
      <c r="F7955" s="1" t="str">
        <f>IF(ISBLANK(Ventas[[#This Row],[Código]]),"",VLOOKUP(Ventas[[#This Row],[Código]],Productos[],4,FALSE))</f>
        <v/>
      </c>
      <c r="G7955" s="1" t="str">
        <f>IF(ISBLANK(Ventas[[#This Row],[Código]]),"",VLOOKUP(Ventas[[#This Row],[Código]],Productos[],5,FALSE))</f>
        <v/>
      </c>
      <c r="H7955" s="23" t="str">
        <f>IF(ISBLANK(Ventas[[#This Row],[Código]]),"",Ventas[[#This Row],[Precio Unitario]]*Ventas[[#This Row],[Cantidad]])</f>
        <v/>
      </c>
      <c r="I7955" s="1" t="str">
        <f>IF(ISBLANK(Ventas[[#This Row],[Código]]),"",SUM(Ventas[[#This Row],[Monto]],I7954))</f>
        <v/>
      </c>
    </row>
    <row r="7956" spans="3:9" x14ac:dyDescent="0.25">
      <c r="C7956" t="str">
        <f>IF(ISBLANK(Ventas[[#This Row],[Código]]),"",VLOOKUP(Ventas[[#This Row],[Código]],Productos[],2,FALSE))</f>
        <v/>
      </c>
      <c r="D7956" t="str">
        <f>IF(ISBLANK(Ventas[[#This Row],[Código]]),"",VLOOKUP(Ventas[[#This Row],[Código]],Productos[],3,FALSE))</f>
        <v/>
      </c>
      <c r="E7956" s="22"/>
      <c r="F7956" s="1" t="str">
        <f>IF(ISBLANK(Ventas[[#This Row],[Código]]),"",VLOOKUP(Ventas[[#This Row],[Código]],Productos[],4,FALSE))</f>
        <v/>
      </c>
      <c r="G7956" s="1" t="str">
        <f>IF(ISBLANK(Ventas[[#This Row],[Código]]),"",VLOOKUP(Ventas[[#This Row],[Código]],Productos[],5,FALSE))</f>
        <v/>
      </c>
      <c r="H7956" s="23" t="str">
        <f>IF(ISBLANK(Ventas[[#This Row],[Código]]),"",Ventas[[#This Row],[Precio Unitario]]*Ventas[[#This Row],[Cantidad]])</f>
        <v/>
      </c>
      <c r="I7956" s="1" t="str">
        <f>IF(ISBLANK(Ventas[[#This Row],[Código]]),"",SUM(Ventas[[#This Row],[Monto]],I7955))</f>
        <v/>
      </c>
    </row>
    <row r="7957" spans="3:9" x14ac:dyDescent="0.25">
      <c r="C7957" t="str">
        <f>IF(ISBLANK(Ventas[[#This Row],[Código]]),"",VLOOKUP(Ventas[[#This Row],[Código]],Productos[],2,FALSE))</f>
        <v/>
      </c>
      <c r="D7957" t="str">
        <f>IF(ISBLANK(Ventas[[#This Row],[Código]]),"",VLOOKUP(Ventas[[#This Row],[Código]],Productos[],3,FALSE))</f>
        <v/>
      </c>
      <c r="E7957" s="22"/>
      <c r="F7957" s="1" t="str">
        <f>IF(ISBLANK(Ventas[[#This Row],[Código]]),"",VLOOKUP(Ventas[[#This Row],[Código]],Productos[],4,FALSE))</f>
        <v/>
      </c>
      <c r="G7957" s="1" t="str">
        <f>IF(ISBLANK(Ventas[[#This Row],[Código]]),"",VLOOKUP(Ventas[[#This Row],[Código]],Productos[],5,FALSE))</f>
        <v/>
      </c>
      <c r="H7957" s="23" t="str">
        <f>IF(ISBLANK(Ventas[[#This Row],[Código]]),"",Ventas[[#This Row],[Precio Unitario]]*Ventas[[#This Row],[Cantidad]])</f>
        <v/>
      </c>
      <c r="I7957" s="1" t="str">
        <f>IF(ISBLANK(Ventas[[#This Row],[Código]]),"",SUM(Ventas[[#This Row],[Monto]],I7956))</f>
        <v/>
      </c>
    </row>
    <row r="7958" spans="3:9" x14ac:dyDescent="0.25">
      <c r="C7958" t="str">
        <f>IF(ISBLANK(Ventas[[#This Row],[Código]]),"",VLOOKUP(Ventas[[#This Row],[Código]],Productos[],2,FALSE))</f>
        <v/>
      </c>
      <c r="D7958" t="str">
        <f>IF(ISBLANK(Ventas[[#This Row],[Código]]),"",VLOOKUP(Ventas[[#This Row],[Código]],Productos[],3,FALSE))</f>
        <v/>
      </c>
      <c r="E7958" s="22"/>
      <c r="F7958" s="1" t="str">
        <f>IF(ISBLANK(Ventas[[#This Row],[Código]]),"",VLOOKUP(Ventas[[#This Row],[Código]],Productos[],4,FALSE))</f>
        <v/>
      </c>
      <c r="G7958" s="1" t="str">
        <f>IF(ISBLANK(Ventas[[#This Row],[Código]]),"",VLOOKUP(Ventas[[#This Row],[Código]],Productos[],5,FALSE))</f>
        <v/>
      </c>
      <c r="H7958" s="23" t="str">
        <f>IF(ISBLANK(Ventas[[#This Row],[Código]]),"",Ventas[[#This Row],[Precio Unitario]]*Ventas[[#This Row],[Cantidad]])</f>
        <v/>
      </c>
      <c r="I7958" s="1" t="str">
        <f>IF(ISBLANK(Ventas[[#This Row],[Código]]),"",SUM(Ventas[[#This Row],[Monto]],I7957))</f>
        <v/>
      </c>
    </row>
    <row r="7959" spans="3:9" x14ac:dyDescent="0.25">
      <c r="C7959" t="str">
        <f>IF(ISBLANK(Ventas[[#This Row],[Código]]),"",VLOOKUP(Ventas[[#This Row],[Código]],Productos[],2,FALSE))</f>
        <v/>
      </c>
      <c r="D7959" t="str">
        <f>IF(ISBLANK(Ventas[[#This Row],[Código]]),"",VLOOKUP(Ventas[[#This Row],[Código]],Productos[],3,FALSE))</f>
        <v/>
      </c>
      <c r="E7959" s="22"/>
      <c r="F7959" s="1" t="str">
        <f>IF(ISBLANK(Ventas[[#This Row],[Código]]),"",VLOOKUP(Ventas[[#This Row],[Código]],Productos[],4,FALSE))</f>
        <v/>
      </c>
      <c r="G7959" s="1" t="str">
        <f>IF(ISBLANK(Ventas[[#This Row],[Código]]),"",VLOOKUP(Ventas[[#This Row],[Código]],Productos[],5,FALSE))</f>
        <v/>
      </c>
      <c r="H7959" s="23" t="str">
        <f>IF(ISBLANK(Ventas[[#This Row],[Código]]),"",Ventas[[#This Row],[Precio Unitario]]*Ventas[[#This Row],[Cantidad]])</f>
        <v/>
      </c>
      <c r="I7959" s="1" t="str">
        <f>IF(ISBLANK(Ventas[[#This Row],[Código]]),"",SUM(Ventas[[#This Row],[Monto]],I7958))</f>
        <v/>
      </c>
    </row>
    <row r="7960" spans="3:9" x14ac:dyDescent="0.25">
      <c r="C7960" t="str">
        <f>IF(ISBLANK(Ventas[[#This Row],[Código]]),"",VLOOKUP(Ventas[[#This Row],[Código]],Productos[],2,FALSE))</f>
        <v/>
      </c>
      <c r="D7960" t="str">
        <f>IF(ISBLANK(Ventas[[#This Row],[Código]]),"",VLOOKUP(Ventas[[#This Row],[Código]],Productos[],3,FALSE))</f>
        <v/>
      </c>
      <c r="E7960" s="22"/>
      <c r="F7960" s="1" t="str">
        <f>IF(ISBLANK(Ventas[[#This Row],[Código]]),"",VLOOKUP(Ventas[[#This Row],[Código]],Productos[],4,FALSE))</f>
        <v/>
      </c>
      <c r="G7960" s="1" t="str">
        <f>IF(ISBLANK(Ventas[[#This Row],[Código]]),"",VLOOKUP(Ventas[[#This Row],[Código]],Productos[],5,FALSE))</f>
        <v/>
      </c>
      <c r="H7960" s="23" t="str">
        <f>IF(ISBLANK(Ventas[[#This Row],[Código]]),"",Ventas[[#This Row],[Precio Unitario]]*Ventas[[#This Row],[Cantidad]])</f>
        <v/>
      </c>
      <c r="I7960" s="1" t="str">
        <f>IF(ISBLANK(Ventas[[#This Row],[Código]]),"",SUM(Ventas[[#This Row],[Monto]],I7959))</f>
        <v/>
      </c>
    </row>
    <row r="7961" spans="3:9" x14ac:dyDescent="0.25">
      <c r="C7961" t="str">
        <f>IF(ISBLANK(Ventas[[#This Row],[Código]]),"",VLOOKUP(Ventas[[#This Row],[Código]],Productos[],2,FALSE))</f>
        <v/>
      </c>
      <c r="D7961" t="str">
        <f>IF(ISBLANK(Ventas[[#This Row],[Código]]),"",VLOOKUP(Ventas[[#This Row],[Código]],Productos[],3,FALSE))</f>
        <v/>
      </c>
      <c r="E7961" s="22"/>
      <c r="F7961" s="1" t="str">
        <f>IF(ISBLANK(Ventas[[#This Row],[Código]]),"",VLOOKUP(Ventas[[#This Row],[Código]],Productos[],4,FALSE))</f>
        <v/>
      </c>
      <c r="G7961" s="1" t="str">
        <f>IF(ISBLANK(Ventas[[#This Row],[Código]]),"",VLOOKUP(Ventas[[#This Row],[Código]],Productos[],5,FALSE))</f>
        <v/>
      </c>
      <c r="H7961" s="23" t="str">
        <f>IF(ISBLANK(Ventas[[#This Row],[Código]]),"",Ventas[[#This Row],[Precio Unitario]]*Ventas[[#This Row],[Cantidad]])</f>
        <v/>
      </c>
      <c r="I7961" s="1" t="str">
        <f>IF(ISBLANK(Ventas[[#This Row],[Código]]),"",SUM(Ventas[[#This Row],[Monto]],I7960))</f>
        <v/>
      </c>
    </row>
    <row r="7962" spans="3:9" x14ac:dyDescent="0.25">
      <c r="C7962" t="str">
        <f>IF(ISBLANK(Ventas[[#This Row],[Código]]),"",VLOOKUP(Ventas[[#This Row],[Código]],Productos[],2,FALSE))</f>
        <v/>
      </c>
      <c r="D7962" t="str">
        <f>IF(ISBLANK(Ventas[[#This Row],[Código]]),"",VLOOKUP(Ventas[[#This Row],[Código]],Productos[],3,FALSE))</f>
        <v/>
      </c>
      <c r="E7962" s="22"/>
      <c r="F7962" s="1" t="str">
        <f>IF(ISBLANK(Ventas[[#This Row],[Código]]),"",VLOOKUP(Ventas[[#This Row],[Código]],Productos[],4,FALSE))</f>
        <v/>
      </c>
      <c r="G7962" s="1" t="str">
        <f>IF(ISBLANK(Ventas[[#This Row],[Código]]),"",VLOOKUP(Ventas[[#This Row],[Código]],Productos[],5,FALSE))</f>
        <v/>
      </c>
      <c r="H7962" s="23" t="str">
        <f>IF(ISBLANK(Ventas[[#This Row],[Código]]),"",Ventas[[#This Row],[Precio Unitario]]*Ventas[[#This Row],[Cantidad]])</f>
        <v/>
      </c>
      <c r="I7962" s="1" t="str">
        <f>IF(ISBLANK(Ventas[[#This Row],[Código]]),"",SUM(Ventas[[#This Row],[Monto]],I7961))</f>
        <v/>
      </c>
    </row>
    <row r="7963" spans="3:9" x14ac:dyDescent="0.25">
      <c r="C7963" t="str">
        <f>IF(ISBLANK(Ventas[[#This Row],[Código]]),"",VLOOKUP(Ventas[[#This Row],[Código]],Productos[],2,FALSE))</f>
        <v/>
      </c>
      <c r="D7963" t="str">
        <f>IF(ISBLANK(Ventas[[#This Row],[Código]]),"",VLOOKUP(Ventas[[#This Row],[Código]],Productos[],3,FALSE))</f>
        <v/>
      </c>
      <c r="E7963" s="22"/>
      <c r="F7963" s="1" t="str">
        <f>IF(ISBLANK(Ventas[[#This Row],[Código]]),"",VLOOKUP(Ventas[[#This Row],[Código]],Productos[],4,FALSE))</f>
        <v/>
      </c>
      <c r="G7963" s="1" t="str">
        <f>IF(ISBLANK(Ventas[[#This Row],[Código]]),"",VLOOKUP(Ventas[[#This Row],[Código]],Productos[],5,FALSE))</f>
        <v/>
      </c>
      <c r="H7963" s="23" t="str">
        <f>IF(ISBLANK(Ventas[[#This Row],[Código]]),"",Ventas[[#This Row],[Precio Unitario]]*Ventas[[#This Row],[Cantidad]])</f>
        <v/>
      </c>
      <c r="I7963" s="1" t="str">
        <f>IF(ISBLANK(Ventas[[#This Row],[Código]]),"",SUM(Ventas[[#This Row],[Monto]],I7962))</f>
        <v/>
      </c>
    </row>
    <row r="7964" spans="3:9" x14ac:dyDescent="0.25">
      <c r="C7964" t="str">
        <f>IF(ISBLANK(Ventas[[#This Row],[Código]]),"",VLOOKUP(Ventas[[#This Row],[Código]],Productos[],2,FALSE))</f>
        <v/>
      </c>
      <c r="D7964" t="str">
        <f>IF(ISBLANK(Ventas[[#This Row],[Código]]),"",VLOOKUP(Ventas[[#This Row],[Código]],Productos[],3,FALSE))</f>
        <v/>
      </c>
      <c r="E7964" s="22"/>
      <c r="F7964" s="1" t="str">
        <f>IF(ISBLANK(Ventas[[#This Row],[Código]]),"",VLOOKUP(Ventas[[#This Row],[Código]],Productos[],4,FALSE))</f>
        <v/>
      </c>
      <c r="G7964" s="1" t="str">
        <f>IF(ISBLANK(Ventas[[#This Row],[Código]]),"",VLOOKUP(Ventas[[#This Row],[Código]],Productos[],5,FALSE))</f>
        <v/>
      </c>
      <c r="H7964" s="23" t="str">
        <f>IF(ISBLANK(Ventas[[#This Row],[Código]]),"",Ventas[[#This Row],[Precio Unitario]]*Ventas[[#This Row],[Cantidad]])</f>
        <v/>
      </c>
      <c r="I7964" s="1" t="str">
        <f>IF(ISBLANK(Ventas[[#This Row],[Código]]),"",SUM(Ventas[[#This Row],[Monto]],I7963))</f>
        <v/>
      </c>
    </row>
    <row r="7965" spans="3:9" x14ac:dyDescent="0.25">
      <c r="C7965" t="str">
        <f>IF(ISBLANK(Ventas[[#This Row],[Código]]),"",VLOOKUP(Ventas[[#This Row],[Código]],Productos[],2,FALSE))</f>
        <v/>
      </c>
      <c r="D7965" t="str">
        <f>IF(ISBLANK(Ventas[[#This Row],[Código]]),"",VLOOKUP(Ventas[[#This Row],[Código]],Productos[],3,FALSE))</f>
        <v/>
      </c>
      <c r="E7965" s="22"/>
      <c r="F7965" s="1" t="str">
        <f>IF(ISBLANK(Ventas[[#This Row],[Código]]),"",VLOOKUP(Ventas[[#This Row],[Código]],Productos[],4,FALSE))</f>
        <v/>
      </c>
      <c r="G7965" s="1" t="str">
        <f>IF(ISBLANK(Ventas[[#This Row],[Código]]),"",VLOOKUP(Ventas[[#This Row],[Código]],Productos[],5,FALSE))</f>
        <v/>
      </c>
      <c r="H7965" s="23" t="str">
        <f>IF(ISBLANK(Ventas[[#This Row],[Código]]),"",Ventas[[#This Row],[Precio Unitario]]*Ventas[[#This Row],[Cantidad]])</f>
        <v/>
      </c>
      <c r="I7965" s="1" t="str">
        <f>IF(ISBLANK(Ventas[[#This Row],[Código]]),"",SUM(Ventas[[#This Row],[Monto]],I7964))</f>
        <v/>
      </c>
    </row>
    <row r="7966" spans="3:9" x14ac:dyDescent="0.25">
      <c r="C7966" t="str">
        <f>IF(ISBLANK(Ventas[[#This Row],[Código]]),"",VLOOKUP(Ventas[[#This Row],[Código]],Productos[],2,FALSE))</f>
        <v/>
      </c>
      <c r="D7966" t="str">
        <f>IF(ISBLANK(Ventas[[#This Row],[Código]]),"",VLOOKUP(Ventas[[#This Row],[Código]],Productos[],3,FALSE))</f>
        <v/>
      </c>
      <c r="E7966" s="22"/>
      <c r="F7966" s="1" t="str">
        <f>IF(ISBLANK(Ventas[[#This Row],[Código]]),"",VLOOKUP(Ventas[[#This Row],[Código]],Productos[],4,FALSE))</f>
        <v/>
      </c>
      <c r="G7966" s="1" t="str">
        <f>IF(ISBLANK(Ventas[[#This Row],[Código]]),"",VLOOKUP(Ventas[[#This Row],[Código]],Productos[],5,FALSE))</f>
        <v/>
      </c>
      <c r="H7966" s="23" t="str">
        <f>IF(ISBLANK(Ventas[[#This Row],[Código]]),"",Ventas[[#This Row],[Precio Unitario]]*Ventas[[#This Row],[Cantidad]])</f>
        <v/>
      </c>
      <c r="I7966" s="1" t="str">
        <f>IF(ISBLANK(Ventas[[#This Row],[Código]]),"",SUM(Ventas[[#This Row],[Monto]],I7965))</f>
        <v/>
      </c>
    </row>
    <row r="7967" spans="3:9" x14ac:dyDescent="0.25">
      <c r="C7967" t="str">
        <f>IF(ISBLANK(Ventas[[#This Row],[Código]]),"",VLOOKUP(Ventas[[#This Row],[Código]],Productos[],2,FALSE))</f>
        <v/>
      </c>
      <c r="D7967" t="str">
        <f>IF(ISBLANK(Ventas[[#This Row],[Código]]),"",VLOOKUP(Ventas[[#This Row],[Código]],Productos[],3,FALSE))</f>
        <v/>
      </c>
      <c r="E7967" s="22"/>
      <c r="F7967" s="1" t="str">
        <f>IF(ISBLANK(Ventas[[#This Row],[Código]]),"",VLOOKUP(Ventas[[#This Row],[Código]],Productos[],4,FALSE))</f>
        <v/>
      </c>
      <c r="G7967" s="1" t="str">
        <f>IF(ISBLANK(Ventas[[#This Row],[Código]]),"",VLOOKUP(Ventas[[#This Row],[Código]],Productos[],5,FALSE))</f>
        <v/>
      </c>
      <c r="H7967" s="23" t="str">
        <f>IF(ISBLANK(Ventas[[#This Row],[Código]]),"",Ventas[[#This Row],[Precio Unitario]]*Ventas[[#This Row],[Cantidad]])</f>
        <v/>
      </c>
      <c r="I7967" s="1" t="str">
        <f>IF(ISBLANK(Ventas[[#This Row],[Código]]),"",SUM(Ventas[[#This Row],[Monto]],I7966))</f>
        <v/>
      </c>
    </row>
    <row r="7968" spans="3:9" x14ac:dyDescent="0.25">
      <c r="C7968" t="str">
        <f>IF(ISBLANK(Ventas[[#This Row],[Código]]),"",VLOOKUP(Ventas[[#This Row],[Código]],Productos[],2,FALSE))</f>
        <v/>
      </c>
      <c r="D7968" t="str">
        <f>IF(ISBLANK(Ventas[[#This Row],[Código]]),"",VLOOKUP(Ventas[[#This Row],[Código]],Productos[],3,FALSE))</f>
        <v/>
      </c>
      <c r="E7968" s="22"/>
      <c r="F7968" s="1" t="str">
        <f>IF(ISBLANK(Ventas[[#This Row],[Código]]),"",VLOOKUP(Ventas[[#This Row],[Código]],Productos[],4,FALSE))</f>
        <v/>
      </c>
      <c r="G7968" s="1" t="str">
        <f>IF(ISBLANK(Ventas[[#This Row],[Código]]),"",VLOOKUP(Ventas[[#This Row],[Código]],Productos[],5,FALSE))</f>
        <v/>
      </c>
      <c r="H7968" s="23" t="str">
        <f>IF(ISBLANK(Ventas[[#This Row],[Código]]),"",Ventas[[#This Row],[Precio Unitario]]*Ventas[[#This Row],[Cantidad]])</f>
        <v/>
      </c>
      <c r="I7968" s="1" t="str">
        <f>IF(ISBLANK(Ventas[[#This Row],[Código]]),"",SUM(Ventas[[#This Row],[Monto]],I7967))</f>
        <v/>
      </c>
    </row>
    <row r="7969" spans="3:9" x14ac:dyDescent="0.25">
      <c r="C7969" t="str">
        <f>IF(ISBLANK(Ventas[[#This Row],[Código]]),"",VLOOKUP(Ventas[[#This Row],[Código]],Productos[],2,FALSE))</f>
        <v/>
      </c>
      <c r="D7969" t="str">
        <f>IF(ISBLANK(Ventas[[#This Row],[Código]]),"",VLOOKUP(Ventas[[#This Row],[Código]],Productos[],3,FALSE))</f>
        <v/>
      </c>
      <c r="E7969" s="22"/>
      <c r="F7969" s="1" t="str">
        <f>IF(ISBLANK(Ventas[[#This Row],[Código]]),"",VLOOKUP(Ventas[[#This Row],[Código]],Productos[],4,FALSE))</f>
        <v/>
      </c>
      <c r="G7969" s="1" t="str">
        <f>IF(ISBLANK(Ventas[[#This Row],[Código]]),"",VLOOKUP(Ventas[[#This Row],[Código]],Productos[],5,FALSE))</f>
        <v/>
      </c>
      <c r="H7969" s="23" t="str">
        <f>IF(ISBLANK(Ventas[[#This Row],[Código]]),"",Ventas[[#This Row],[Precio Unitario]]*Ventas[[#This Row],[Cantidad]])</f>
        <v/>
      </c>
      <c r="I7969" s="1" t="str">
        <f>IF(ISBLANK(Ventas[[#This Row],[Código]]),"",SUM(Ventas[[#This Row],[Monto]],I7968))</f>
        <v/>
      </c>
    </row>
    <row r="7970" spans="3:9" x14ac:dyDescent="0.25">
      <c r="C7970" t="str">
        <f>IF(ISBLANK(Ventas[[#This Row],[Código]]),"",VLOOKUP(Ventas[[#This Row],[Código]],Productos[],2,FALSE))</f>
        <v/>
      </c>
      <c r="D7970" t="str">
        <f>IF(ISBLANK(Ventas[[#This Row],[Código]]),"",VLOOKUP(Ventas[[#This Row],[Código]],Productos[],3,FALSE))</f>
        <v/>
      </c>
      <c r="E7970" s="22"/>
      <c r="F7970" s="1" t="str">
        <f>IF(ISBLANK(Ventas[[#This Row],[Código]]),"",VLOOKUP(Ventas[[#This Row],[Código]],Productos[],4,FALSE))</f>
        <v/>
      </c>
      <c r="G7970" s="1" t="str">
        <f>IF(ISBLANK(Ventas[[#This Row],[Código]]),"",VLOOKUP(Ventas[[#This Row],[Código]],Productos[],5,FALSE))</f>
        <v/>
      </c>
      <c r="H7970" s="23" t="str">
        <f>IF(ISBLANK(Ventas[[#This Row],[Código]]),"",Ventas[[#This Row],[Precio Unitario]]*Ventas[[#This Row],[Cantidad]])</f>
        <v/>
      </c>
      <c r="I7970" s="1" t="str">
        <f>IF(ISBLANK(Ventas[[#This Row],[Código]]),"",SUM(Ventas[[#This Row],[Monto]],I7969))</f>
        <v/>
      </c>
    </row>
    <row r="7971" spans="3:9" x14ac:dyDescent="0.25">
      <c r="C7971" t="str">
        <f>IF(ISBLANK(Ventas[[#This Row],[Código]]),"",VLOOKUP(Ventas[[#This Row],[Código]],Productos[],2,FALSE))</f>
        <v/>
      </c>
      <c r="D7971" t="str">
        <f>IF(ISBLANK(Ventas[[#This Row],[Código]]),"",VLOOKUP(Ventas[[#This Row],[Código]],Productos[],3,FALSE))</f>
        <v/>
      </c>
      <c r="E7971" s="22"/>
      <c r="F7971" s="1" t="str">
        <f>IF(ISBLANK(Ventas[[#This Row],[Código]]),"",VLOOKUP(Ventas[[#This Row],[Código]],Productos[],4,FALSE))</f>
        <v/>
      </c>
      <c r="G7971" s="1" t="str">
        <f>IF(ISBLANK(Ventas[[#This Row],[Código]]),"",VLOOKUP(Ventas[[#This Row],[Código]],Productos[],5,FALSE))</f>
        <v/>
      </c>
      <c r="H7971" s="23" t="str">
        <f>IF(ISBLANK(Ventas[[#This Row],[Código]]),"",Ventas[[#This Row],[Precio Unitario]]*Ventas[[#This Row],[Cantidad]])</f>
        <v/>
      </c>
      <c r="I7971" s="1" t="str">
        <f>IF(ISBLANK(Ventas[[#This Row],[Código]]),"",SUM(Ventas[[#This Row],[Monto]],I7970))</f>
        <v/>
      </c>
    </row>
    <row r="7972" spans="3:9" x14ac:dyDescent="0.25">
      <c r="C7972" t="str">
        <f>IF(ISBLANK(Ventas[[#This Row],[Código]]),"",VLOOKUP(Ventas[[#This Row],[Código]],Productos[],2,FALSE))</f>
        <v/>
      </c>
      <c r="D7972" t="str">
        <f>IF(ISBLANK(Ventas[[#This Row],[Código]]),"",VLOOKUP(Ventas[[#This Row],[Código]],Productos[],3,FALSE))</f>
        <v/>
      </c>
      <c r="E7972" s="22"/>
      <c r="F7972" s="1" t="str">
        <f>IF(ISBLANK(Ventas[[#This Row],[Código]]),"",VLOOKUP(Ventas[[#This Row],[Código]],Productos[],4,FALSE))</f>
        <v/>
      </c>
      <c r="G7972" s="1" t="str">
        <f>IF(ISBLANK(Ventas[[#This Row],[Código]]),"",VLOOKUP(Ventas[[#This Row],[Código]],Productos[],5,FALSE))</f>
        <v/>
      </c>
      <c r="H7972" s="23" t="str">
        <f>IF(ISBLANK(Ventas[[#This Row],[Código]]),"",Ventas[[#This Row],[Precio Unitario]]*Ventas[[#This Row],[Cantidad]])</f>
        <v/>
      </c>
      <c r="I7972" s="1" t="str">
        <f>IF(ISBLANK(Ventas[[#This Row],[Código]]),"",SUM(Ventas[[#This Row],[Monto]],I7971))</f>
        <v/>
      </c>
    </row>
    <row r="7973" spans="3:9" x14ac:dyDescent="0.25">
      <c r="C7973" t="str">
        <f>IF(ISBLANK(Ventas[[#This Row],[Código]]),"",VLOOKUP(Ventas[[#This Row],[Código]],Productos[],2,FALSE))</f>
        <v/>
      </c>
      <c r="D7973" t="str">
        <f>IF(ISBLANK(Ventas[[#This Row],[Código]]),"",VLOOKUP(Ventas[[#This Row],[Código]],Productos[],3,FALSE))</f>
        <v/>
      </c>
      <c r="E7973" s="22"/>
      <c r="F7973" s="1" t="str">
        <f>IF(ISBLANK(Ventas[[#This Row],[Código]]),"",VLOOKUP(Ventas[[#This Row],[Código]],Productos[],4,FALSE))</f>
        <v/>
      </c>
      <c r="G7973" s="1" t="str">
        <f>IF(ISBLANK(Ventas[[#This Row],[Código]]),"",VLOOKUP(Ventas[[#This Row],[Código]],Productos[],5,FALSE))</f>
        <v/>
      </c>
      <c r="H7973" s="23" t="str">
        <f>IF(ISBLANK(Ventas[[#This Row],[Código]]),"",Ventas[[#This Row],[Precio Unitario]]*Ventas[[#This Row],[Cantidad]])</f>
        <v/>
      </c>
      <c r="I7973" s="1" t="str">
        <f>IF(ISBLANK(Ventas[[#This Row],[Código]]),"",SUM(Ventas[[#This Row],[Monto]],I7972))</f>
        <v/>
      </c>
    </row>
    <row r="7974" spans="3:9" x14ac:dyDescent="0.25">
      <c r="C7974" t="str">
        <f>IF(ISBLANK(Ventas[[#This Row],[Código]]),"",VLOOKUP(Ventas[[#This Row],[Código]],Productos[],2,FALSE))</f>
        <v/>
      </c>
      <c r="D7974" t="str">
        <f>IF(ISBLANK(Ventas[[#This Row],[Código]]),"",VLOOKUP(Ventas[[#This Row],[Código]],Productos[],3,FALSE))</f>
        <v/>
      </c>
      <c r="E7974" s="22"/>
      <c r="F7974" s="1" t="str">
        <f>IF(ISBLANK(Ventas[[#This Row],[Código]]),"",VLOOKUP(Ventas[[#This Row],[Código]],Productos[],4,FALSE))</f>
        <v/>
      </c>
      <c r="G7974" s="1" t="str">
        <f>IF(ISBLANK(Ventas[[#This Row],[Código]]),"",VLOOKUP(Ventas[[#This Row],[Código]],Productos[],5,FALSE))</f>
        <v/>
      </c>
      <c r="H7974" s="23" t="str">
        <f>IF(ISBLANK(Ventas[[#This Row],[Código]]),"",Ventas[[#This Row],[Precio Unitario]]*Ventas[[#This Row],[Cantidad]])</f>
        <v/>
      </c>
      <c r="I7974" s="1" t="str">
        <f>IF(ISBLANK(Ventas[[#This Row],[Código]]),"",SUM(Ventas[[#This Row],[Monto]],I7973))</f>
        <v/>
      </c>
    </row>
    <row r="7975" spans="3:9" x14ac:dyDescent="0.25">
      <c r="C7975" t="str">
        <f>IF(ISBLANK(Ventas[[#This Row],[Código]]),"",VLOOKUP(Ventas[[#This Row],[Código]],Productos[],2,FALSE))</f>
        <v/>
      </c>
      <c r="D7975" t="str">
        <f>IF(ISBLANK(Ventas[[#This Row],[Código]]),"",VLOOKUP(Ventas[[#This Row],[Código]],Productos[],3,FALSE))</f>
        <v/>
      </c>
      <c r="E7975" s="22"/>
      <c r="F7975" s="1" t="str">
        <f>IF(ISBLANK(Ventas[[#This Row],[Código]]),"",VLOOKUP(Ventas[[#This Row],[Código]],Productos[],4,FALSE))</f>
        <v/>
      </c>
      <c r="G7975" s="1" t="str">
        <f>IF(ISBLANK(Ventas[[#This Row],[Código]]),"",VLOOKUP(Ventas[[#This Row],[Código]],Productos[],5,FALSE))</f>
        <v/>
      </c>
      <c r="H7975" s="23" t="str">
        <f>IF(ISBLANK(Ventas[[#This Row],[Código]]),"",Ventas[[#This Row],[Precio Unitario]]*Ventas[[#This Row],[Cantidad]])</f>
        <v/>
      </c>
      <c r="I7975" s="1" t="str">
        <f>IF(ISBLANK(Ventas[[#This Row],[Código]]),"",SUM(Ventas[[#This Row],[Monto]],I7974))</f>
        <v/>
      </c>
    </row>
    <row r="7976" spans="3:9" x14ac:dyDescent="0.25">
      <c r="C7976" t="str">
        <f>IF(ISBLANK(Ventas[[#This Row],[Código]]),"",VLOOKUP(Ventas[[#This Row],[Código]],Productos[],2,FALSE))</f>
        <v/>
      </c>
      <c r="D7976" t="str">
        <f>IF(ISBLANK(Ventas[[#This Row],[Código]]),"",VLOOKUP(Ventas[[#This Row],[Código]],Productos[],3,FALSE))</f>
        <v/>
      </c>
      <c r="E7976" s="22"/>
      <c r="F7976" s="1" t="str">
        <f>IF(ISBLANK(Ventas[[#This Row],[Código]]),"",VLOOKUP(Ventas[[#This Row],[Código]],Productos[],4,FALSE))</f>
        <v/>
      </c>
      <c r="G7976" s="1" t="str">
        <f>IF(ISBLANK(Ventas[[#This Row],[Código]]),"",VLOOKUP(Ventas[[#This Row],[Código]],Productos[],5,FALSE))</f>
        <v/>
      </c>
      <c r="H7976" s="23" t="str">
        <f>IF(ISBLANK(Ventas[[#This Row],[Código]]),"",Ventas[[#This Row],[Precio Unitario]]*Ventas[[#This Row],[Cantidad]])</f>
        <v/>
      </c>
      <c r="I7976" s="1" t="str">
        <f>IF(ISBLANK(Ventas[[#This Row],[Código]]),"",SUM(Ventas[[#This Row],[Monto]],I7975))</f>
        <v/>
      </c>
    </row>
    <row r="7977" spans="3:9" x14ac:dyDescent="0.25">
      <c r="C7977" t="str">
        <f>IF(ISBLANK(Ventas[[#This Row],[Código]]),"",VLOOKUP(Ventas[[#This Row],[Código]],Productos[],2,FALSE))</f>
        <v/>
      </c>
      <c r="D7977" t="str">
        <f>IF(ISBLANK(Ventas[[#This Row],[Código]]),"",VLOOKUP(Ventas[[#This Row],[Código]],Productos[],3,FALSE))</f>
        <v/>
      </c>
      <c r="E7977" s="22"/>
      <c r="F7977" s="1" t="str">
        <f>IF(ISBLANK(Ventas[[#This Row],[Código]]),"",VLOOKUP(Ventas[[#This Row],[Código]],Productos[],4,FALSE))</f>
        <v/>
      </c>
      <c r="G7977" s="1" t="str">
        <f>IF(ISBLANK(Ventas[[#This Row],[Código]]),"",VLOOKUP(Ventas[[#This Row],[Código]],Productos[],5,FALSE))</f>
        <v/>
      </c>
      <c r="H7977" s="23" t="str">
        <f>IF(ISBLANK(Ventas[[#This Row],[Código]]),"",Ventas[[#This Row],[Precio Unitario]]*Ventas[[#This Row],[Cantidad]])</f>
        <v/>
      </c>
      <c r="I7977" s="1" t="str">
        <f>IF(ISBLANK(Ventas[[#This Row],[Código]]),"",SUM(Ventas[[#This Row],[Monto]],I7976))</f>
        <v/>
      </c>
    </row>
    <row r="7978" spans="3:9" x14ac:dyDescent="0.25">
      <c r="C7978" t="str">
        <f>IF(ISBLANK(Ventas[[#This Row],[Código]]),"",VLOOKUP(Ventas[[#This Row],[Código]],Productos[],2,FALSE))</f>
        <v/>
      </c>
      <c r="D7978" t="str">
        <f>IF(ISBLANK(Ventas[[#This Row],[Código]]),"",VLOOKUP(Ventas[[#This Row],[Código]],Productos[],3,FALSE))</f>
        <v/>
      </c>
      <c r="E7978" s="22"/>
      <c r="F7978" s="1" t="str">
        <f>IF(ISBLANK(Ventas[[#This Row],[Código]]),"",VLOOKUP(Ventas[[#This Row],[Código]],Productos[],4,FALSE))</f>
        <v/>
      </c>
      <c r="G7978" s="1" t="str">
        <f>IF(ISBLANK(Ventas[[#This Row],[Código]]),"",VLOOKUP(Ventas[[#This Row],[Código]],Productos[],5,FALSE))</f>
        <v/>
      </c>
      <c r="H7978" s="23" t="str">
        <f>IF(ISBLANK(Ventas[[#This Row],[Código]]),"",Ventas[[#This Row],[Precio Unitario]]*Ventas[[#This Row],[Cantidad]])</f>
        <v/>
      </c>
      <c r="I7978" s="1" t="str">
        <f>IF(ISBLANK(Ventas[[#This Row],[Código]]),"",SUM(Ventas[[#This Row],[Monto]],I7977))</f>
        <v/>
      </c>
    </row>
    <row r="7979" spans="3:9" x14ac:dyDescent="0.25">
      <c r="C7979" t="str">
        <f>IF(ISBLANK(Ventas[[#This Row],[Código]]),"",VLOOKUP(Ventas[[#This Row],[Código]],Productos[],2,FALSE))</f>
        <v/>
      </c>
      <c r="D7979" t="str">
        <f>IF(ISBLANK(Ventas[[#This Row],[Código]]),"",VLOOKUP(Ventas[[#This Row],[Código]],Productos[],3,FALSE))</f>
        <v/>
      </c>
      <c r="E7979" s="22"/>
      <c r="F7979" s="1" t="str">
        <f>IF(ISBLANK(Ventas[[#This Row],[Código]]),"",VLOOKUP(Ventas[[#This Row],[Código]],Productos[],4,FALSE))</f>
        <v/>
      </c>
      <c r="G7979" s="1" t="str">
        <f>IF(ISBLANK(Ventas[[#This Row],[Código]]),"",VLOOKUP(Ventas[[#This Row],[Código]],Productos[],5,FALSE))</f>
        <v/>
      </c>
      <c r="H7979" s="23" t="str">
        <f>IF(ISBLANK(Ventas[[#This Row],[Código]]),"",Ventas[[#This Row],[Precio Unitario]]*Ventas[[#This Row],[Cantidad]])</f>
        <v/>
      </c>
      <c r="I7979" s="1" t="str">
        <f>IF(ISBLANK(Ventas[[#This Row],[Código]]),"",SUM(Ventas[[#This Row],[Monto]],I7978))</f>
        <v/>
      </c>
    </row>
    <row r="7980" spans="3:9" x14ac:dyDescent="0.25">
      <c r="C7980" t="str">
        <f>IF(ISBLANK(Ventas[[#This Row],[Código]]),"",VLOOKUP(Ventas[[#This Row],[Código]],Productos[],2,FALSE))</f>
        <v/>
      </c>
      <c r="D7980" t="str">
        <f>IF(ISBLANK(Ventas[[#This Row],[Código]]),"",VLOOKUP(Ventas[[#This Row],[Código]],Productos[],3,FALSE))</f>
        <v/>
      </c>
      <c r="E7980" s="22"/>
      <c r="F7980" s="1" t="str">
        <f>IF(ISBLANK(Ventas[[#This Row],[Código]]),"",VLOOKUP(Ventas[[#This Row],[Código]],Productos[],4,FALSE))</f>
        <v/>
      </c>
      <c r="G7980" s="1" t="str">
        <f>IF(ISBLANK(Ventas[[#This Row],[Código]]),"",VLOOKUP(Ventas[[#This Row],[Código]],Productos[],5,FALSE))</f>
        <v/>
      </c>
      <c r="H7980" s="23" t="str">
        <f>IF(ISBLANK(Ventas[[#This Row],[Código]]),"",Ventas[[#This Row],[Precio Unitario]]*Ventas[[#This Row],[Cantidad]])</f>
        <v/>
      </c>
      <c r="I7980" s="1" t="str">
        <f>IF(ISBLANK(Ventas[[#This Row],[Código]]),"",SUM(Ventas[[#This Row],[Monto]],I7979))</f>
        <v/>
      </c>
    </row>
    <row r="7981" spans="3:9" x14ac:dyDescent="0.25">
      <c r="C7981" t="str">
        <f>IF(ISBLANK(Ventas[[#This Row],[Código]]),"",VLOOKUP(Ventas[[#This Row],[Código]],Productos[],2,FALSE))</f>
        <v/>
      </c>
      <c r="D7981" t="str">
        <f>IF(ISBLANK(Ventas[[#This Row],[Código]]),"",VLOOKUP(Ventas[[#This Row],[Código]],Productos[],3,FALSE))</f>
        <v/>
      </c>
      <c r="E7981" s="22"/>
      <c r="F7981" s="1" t="str">
        <f>IF(ISBLANK(Ventas[[#This Row],[Código]]),"",VLOOKUP(Ventas[[#This Row],[Código]],Productos[],4,FALSE))</f>
        <v/>
      </c>
      <c r="G7981" s="1" t="str">
        <f>IF(ISBLANK(Ventas[[#This Row],[Código]]),"",VLOOKUP(Ventas[[#This Row],[Código]],Productos[],5,FALSE))</f>
        <v/>
      </c>
      <c r="H7981" s="23" t="str">
        <f>IF(ISBLANK(Ventas[[#This Row],[Código]]),"",Ventas[[#This Row],[Precio Unitario]]*Ventas[[#This Row],[Cantidad]])</f>
        <v/>
      </c>
      <c r="I7981" s="1" t="str">
        <f>IF(ISBLANK(Ventas[[#This Row],[Código]]),"",SUM(Ventas[[#This Row],[Monto]],I7980))</f>
        <v/>
      </c>
    </row>
    <row r="7982" spans="3:9" x14ac:dyDescent="0.25">
      <c r="C7982" t="str">
        <f>IF(ISBLANK(Ventas[[#This Row],[Código]]),"",VLOOKUP(Ventas[[#This Row],[Código]],Productos[],2,FALSE))</f>
        <v/>
      </c>
      <c r="D7982" t="str">
        <f>IF(ISBLANK(Ventas[[#This Row],[Código]]),"",VLOOKUP(Ventas[[#This Row],[Código]],Productos[],3,FALSE))</f>
        <v/>
      </c>
      <c r="E7982" s="22"/>
      <c r="F7982" s="1" t="str">
        <f>IF(ISBLANK(Ventas[[#This Row],[Código]]),"",VLOOKUP(Ventas[[#This Row],[Código]],Productos[],4,FALSE))</f>
        <v/>
      </c>
      <c r="G7982" s="1" t="str">
        <f>IF(ISBLANK(Ventas[[#This Row],[Código]]),"",VLOOKUP(Ventas[[#This Row],[Código]],Productos[],5,FALSE))</f>
        <v/>
      </c>
      <c r="H7982" s="23" t="str">
        <f>IF(ISBLANK(Ventas[[#This Row],[Código]]),"",Ventas[[#This Row],[Precio Unitario]]*Ventas[[#This Row],[Cantidad]])</f>
        <v/>
      </c>
      <c r="I7982" s="1" t="str">
        <f>IF(ISBLANK(Ventas[[#This Row],[Código]]),"",SUM(Ventas[[#This Row],[Monto]],I7981))</f>
        <v/>
      </c>
    </row>
    <row r="7983" spans="3:9" x14ac:dyDescent="0.25">
      <c r="C7983" t="str">
        <f>IF(ISBLANK(Ventas[[#This Row],[Código]]),"",VLOOKUP(Ventas[[#This Row],[Código]],Productos[],2,FALSE))</f>
        <v/>
      </c>
      <c r="D7983" t="str">
        <f>IF(ISBLANK(Ventas[[#This Row],[Código]]),"",VLOOKUP(Ventas[[#This Row],[Código]],Productos[],3,FALSE))</f>
        <v/>
      </c>
      <c r="E7983" s="22"/>
      <c r="F7983" s="1" t="str">
        <f>IF(ISBLANK(Ventas[[#This Row],[Código]]),"",VLOOKUP(Ventas[[#This Row],[Código]],Productos[],4,FALSE))</f>
        <v/>
      </c>
      <c r="G7983" s="1" t="str">
        <f>IF(ISBLANK(Ventas[[#This Row],[Código]]),"",VLOOKUP(Ventas[[#This Row],[Código]],Productos[],5,FALSE))</f>
        <v/>
      </c>
      <c r="H7983" s="23" t="str">
        <f>IF(ISBLANK(Ventas[[#This Row],[Código]]),"",Ventas[[#This Row],[Precio Unitario]]*Ventas[[#This Row],[Cantidad]])</f>
        <v/>
      </c>
      <c r="I7983" s="1" t="str">
        <f>IF(ISBLANK(Ventas[[#This Row],[Código]]),"",SUM(Ventas[[#This Row],[Monto]],I7982))</f>
        <v/>
      </c>
    </row>
    <row r="7984" spans="3:9" x14ac:dyDescent="0.25">
      <c r="C7984" t="str">
        <f>IF(ISBLANK(Ventas[[#This Row],[Código]]),"",VLOOKUP(Ventas[[#This Row],[Código]],Productos[],2,FALSE))</f>
        <v/>
      </c>
      <c r="D7984" t="str">
        <f>IF(ISBLANK(Ventas[[#This Row],[Código]]),"",VLOOKUP(Ventas[[#This Row],[Código]],Productos[],3,FALSE))</f>
        <v/>
      </c>
      <c r="E7984" s="22"/>
      <c r="F7984" s="1" t="str">
        <f>IF(ISBLANK(Ventas[[#This Row],[Código]]),"",VLOOKUP(Ventas[[#This Row],[Código]],Productos[],4,FALSE))</f>
        <v/>
      </c>
      <c r="G7984" s="1" t="str">
        <f>IF(ISBLANK(Ventas[[#This Row],[Código]]),"",VLOOKUP(Ventas[[#This Row],[Código]],Productos[],5,FALSE))</f>
        <v/>
      </c>
      <c r="H7984" s="23" t="str">
        <f>IF(ISBLANK(Ventas[[#This Row],[Código]]),"",Ventas[[#This Row],[Precio Unitario]]*Ventas[[#This Row],[Cantidad]])</f>
        <v/>
      </c>
      <c r="I7984" s="1" t="str">
        <f>IF(ISBLANK(Ventas[[#This Row],[Código]]),"",SUM(Ventas[[#This Row],[Monto]],I7983))</f>
        <v/>
      </c>
    </row>
    <row r="7985" spans="3:9" x14ac:dyDescent="0.25">
      <c r="C7985" t="str">
        <f>IF(ISBLANK(Ventas[[#This Row],[Código]]),"",VLOOKUP(Ventas[[#This Row],[Código]],Productos[],2,FALSE))</f>
        <v/>
      </c>
      <c r="D7985" t="str">
        <f>IF(ISBLANK(Ventas[[#This Row],[Código]]),"",VLOOKUP(Ventas[[#This Row],[Código]],Productos[],3,FALSE))</f>
        <v/>
      </c>
      <c r="E7985" s="22"/>
      <c r="F7985" s="1" t="str">
        <f>IF(ISBLANK(Ventas[[#This Row],[Código]]),"",VLOOKUP(Ventas[[#This Row],[Código]],Productos[],4,FALSE))</f>
        <v/>
      </c>
      <c r="G7985" s="1" t="str">
        <f>IF(ISBLANK(Ventas[[#This Row],[Código]]),"",VLOOKUP(Ventas[[#This Row],[Código]],Productos[],5,FALSE))</f>
        <v/>
      </c>
      <c r="H7985" s="23" t="str">
        <f>IF(ISBLANK(Ventas[[#This Row],[Código]]),"",Ventas[[#This Row],[Precio Unitario]]*Ventas[[#This Row],[Cantidad]])</f>
        <v/>
      </c>
      <c r="I7985" s="1" t="str">
        <f>IF(ISBLANK(Ventas[[#This Row],[Código]]),"",SUM(Ventas[[#This Row],[Monto]],I7984))</f>
        <v/>
      </c>
    </row>
    <row r="7986" spans="3:9" x14ac:dyDescent="0.25">
      <c r="C7986" t="str">
        <f>IF(ISBLANK(Ventas[[#This Row],[Código]]),"",VLOOKUP(Ventas[[#This Row],[Código]],Productos[],2,FALSE))</f>
        <v/>
      </c>
      <c r="D7986" t="str">
        <f>IF(ISBLANK(Ventas[[#This Row],[Código]]),"",VLOOKUP(Ventas[[#This Row],[Código]],Productos[],3,FALSE))</f>
        <v/>
      </c>
      <c r="E7986" s="22"/>
      <c r="F7986" s="1" t="str">
        <f>IF(ISBLANK(Ventas[[#This Row],[Código]]),"",VLOOKUP(Ventas[[#This Row],[Código]],Productos[],4,FALSE))</f>
        <v/>
      </c>
      <c r="G7986" s="1" t="str">
        <f>IF(ISBLANK(Ventas[[#This Row],[Código]]),"",VLOOKUP(Ventas[[#This Row],[Código]],Productos[],5,FALSE))</f>
        <v/>
      </c>
      <c r="H7986" s="23" t="str">
        <f>IF(ISBLANK(Ventas[[#This Row],[Código]]),"",Ventas[[#This Row],[Precio Unitario]]*Ventas[[#This Row],[Cantidad]])</f>
        <v/>
      </c>
      <c r="I7986" s="1" t="str">
        <f>IF(ISBLANK(Ventas[[#This Row],[Código]]),"",SUM(Ventas[[#This Row],[Monto]],I7985))</f>
        <v/>
      </c>
    </row>
    <row r="7987" spans="3:9" x14ac:dyDescent="0.25">
      <c r="C7987" t="str">
        <f>IF(ISBLANK(Ventas[[#This Row],[Código]]),"",VLOOKUP(Ventas[[#This Row],[Código]],Productos[],2,FALSE))</f>
        <v/>
      </c>
      <c r="D7987" t="str">
        <f>IF(ISBLANK(Ventas[[#This Row],[Código]]),"",VLOOKUP(Ventas[[#This Row],[Código]],Productos[],3,FALSE))</f>
        <v/>
      </c>
      <c r="E7987" s="22"/>
      <c r="F7987" s="1" t="str">
        <f>IF(ISBLANK(Ventas[[#This Row],[Código]]),"",VLOOKUP(Ventas[[#This Row],[Código]],Productos[],4,FALSE))</f>
        <v/>
      </c>
      <c r="G7987" s="1" t="str">
        <f>IF(ISBLANK(Ventas[[#This Row],[Código]]),"",VLOOKUP(Ventas[[#This Row],[Código]],Productos[],5,FALSE))</f>
        <v/>
      </c>
      <c r="H7987" s="23" t="str">
        <f>IF(ISBLANK(Ventas[[#This Row],[Código]]),"",Ventas[[#This Row],[Precio Unitario]]*Ventas[[#This Row],[Cantidad]])</f>
        <v/>
      </c>
      <c r="I7987" s="1" t="str">
        <f>IF(ISBLANK(Ventas[[#This Row],[Código]]),"",SUM(Ventas[[#This Row],[Monto]],I7986))</f>
        <v/>
      </c>
    </row>
    <row r="7988" spans="3:9" x14ac:dyDescent="0.25">
      <c r="C7988" t="str">
        <f>IF(ISBLANK(Ventas[[#This Row],[Código]]),"",VLOOKUP(Ventas[[#This Row],[Código]],Productos[],2,FALSE))</f>
        <v/>
      </c>
      <c r="D7988" t="str">
        <f>IF(ISBLANK(Ventas[[#This Row],[Código]]),"",VLOOKUP(Ventas[[#This Row],[Código]],Productos[],3,FALSE))</f>
        <v/>
      </c>
      <c r="E7988" s="22"/>
      <c r="F7988" s="1" t="str">
        <f>IF(ISBLANK(Ventas[[#This Row],[Código]]),"",VLOOKUP(Ventas[[#This Row],[Código]],Productos[],4,FALSE))</f>
        <v/>
      </c>
      <c r="G7988" s="1" t="str">
        <f>IF(ISBLANK(Ventas[[#This Row],[Código]]),"",VLOOKUP(Ventas[[#This Row],[Código]],Productos[],5,FALSE))</f>
        <v/>
      </c>
      <c r="H7988" s="23" t="str">
        <f>IF(ISBLANK(Ventas[[#This Row],[Código]]),"",Ventas[[#This Row],[Precio Unitario]]*Ventas[[#This Row],[Cantidad]])</f>
        <v/>
      </c>
      <c r="I7988" s="1" t="str">
        <f>IF(ISBLANK(Ventas[[#This Row],[Código]]),"",SUM(Ventas[[#This Row],[Monto]],I7987))</f>
        <v/>
      </c>
    </row>
    <row r="7989" spans="3:9" x14ac:dyDescent="0.25">
      <c r="C7989" t="str">
        <f>IF(ISBLANK(Ventas[[#This Row],[Código]]),"",VLOOKUP(Ventas[[#This Row],[Código]],Productos[],2,FALSE))</f>
        <v/>
      </c>
      <c r="D7989" t="str">
        <f>IF(ISBLANK(Ventas[[#This Row],[Código]]),"",VLOOKUP(Ventas[[#This Row],[Código]],Productos[],3,FALSE))</f>
        <v/>
      </c>
      <c r="E7989" s="22"/>
      <c r="F7989" s="1" t="str">
        <f>IF(ISBLANK(Ventas[[#This Row],[Código]]),"",VLOOKUP(Ventas[[#This Row],[Código]],Productos[],4,FALSE))</f>
        <v/>
      </c>
      <c r="G7989" s="1" t="str">
        <f>IF(ISBLANK(Ventas[[#This Row],[Código]]),"",VLOOKUP(Ventas[[#This Row],[Código]],Productos[],5,FALSE))</f>
        <v/>
      </c>
      <c r="H7989" s="23" t="str">
        <f>IF(ISBLANK(Ventas[[#This Row],[Código]]),"",Ventas[[#This Row],[Precio Unitario]]*Ventas[[#This Row],[Cantidad]])</f>
        <v/>
      </c>
      <c r="I7989" s="1" t="str">
        <f>IF(ISBLANK(Ventas[[#This Row],[Código]]),"",SUM(Ventas[[#This Row],[Monto]],I7988))</f>
        <v/>
      </c>
    </row>
    <row r="7990" spans="3:9" x14ac:dyDescent="0.25">
      <c r="C7990" t="str">
        <f>IF(ISBLANK(Ventas[[#This Row],[Código]]),"",VLOOKUP(Ventas[[#This Row],[Código]],Productos[],2,FALSE))</f>
        <v/>
      </c>
      <c r="D7990" t="str">
        <f>IF(ISBLANK(Ventas[[#This Row],[Código]]),"",VLOOKUP(Ventas[[#This Row],[Código]],Productos[],3,FALSE))</f>
        <v/>
      </c>
      <c r="E7990" s="22"/>
      <c r="F7990" s="1" t="str">
        <f>IF(ISBLANK(Ventas[[#This Row],[Código]]),"",VLOOKUP(Ventas[[#This Row],[Código]],Productos[],4,FALSE))</f>
        <v/>
      </c>
      <c r="G7990" s="1" t="str">
        <f>IF(ISBLANK(Ventas[[#This Row],[Código]]),"",VLOOKUP(Ventas[[#This Row],[Código]],Productos[],5,FALSE))</f>
        <v/>
      </c>
      <c r="H7990" s="23" t="str">
        <f>IF(ISBLANK(Ventas[[#This Row],[Código]]),"",Ventas[[#This Row],[Precio Unitario]]*Ventas[[#This Row],[Cantidad]])</f>
        <v/>
      </c>
      <c r="I7990" s="1" t="str">
        <f>IF(ISBLANK(Ventas[[#This Row],[Código]]),"",SUM(Ventas[[#This Row],[Monto]],I7989))</f>
        <v/>
      </c>
    </row>
    <row r="7991" spans="3:9" x14ac:dyDescent="0.25">
      <c r="C7991" t="str">
        <f>IF(ISBLANK(Ventas[[#This Row],[Código]]),"",VLOOKUP(Ventas[[#This Row],[Código]],Productos[],2,FALSE))</f>
        <v/>
      </c>
      <c r="D7991" t="str">
        <f>IF(ISBLANK(Ventas[[#This Row],[Código]]),"",VLOOKUP(Ventas[[#This Row],[Código]],Productos[],3,FALSE))</f>
        <v/>
      </c>
      <c r="E7991" s="22"/>
      <c r="F7991" s="1" t="str">
        <f>IF(ISBLANK(Ventas[[#This Row],[Código]]),"",VLOOKUP(Ventas[[#This Row],[Código]],Productos[],4,FALSE))</f>
        <v/>
      </c>
      <c r="G7991" s="1" t="str">
        <f>IF(ISBLANK(Ventas[[#This Row],[Código]]),"",VLOOKUP(Ventas[[#This Row],[Código]],Productos[],5,FALSE))</f>
        <v/>
      </c>
      <c r="H7991" s="23" t="str">
        <f>IF(ISBLANK(Ventas[[#This Row],[Código]]),"",Ventas[[#This Row],[Precio Unitario]]*Ventas[[#This Row],[Cantidad]])</f>
        <v/>
      </c>
      <c r="I7991" s="1" t="str">
        <f>IF(ISBLANK(Ventas[[#This Row],[Código]]),"",SUM(Ventas[[#This Row],[Monto]],I7990))</f>
        <v/>
      </c>
    </row>
    <row r="7992" spans="3:9" x14ac:dyDescent="0.25">
      <c r="C7992" t="str">
        <f>IF(ISBLANK(Ventas[[#This Row],[Código]]),"",VLOOKUP(Ventas[[#This Row],[Código]],Productos[],2,FALSE))</f>
        <v/>
      </c>
      <c r="D7992" t="str">
        <f>IF(ISBLANK(Ventas[[#This Row],[Código]]),"",VLOOKUP(Ventas[[#This Row],[Código]],Productos[],3,FALSE))</f>
        <v/>
      </c>
      <c r="E7992" s="22"/>
      <c r="F7992" s="1" t="str">
        <f>IF(ISBLANK(Ventas[[#This Row],[Código]]),"",VLOOKUP(Ventas[[#This Row],[Código]],Productos[],4,FALSE))</f>
        <v/>
      </c>
      <c r="G7992" s="1" t="str">
        <f>IF(ISBLANK(Ventas[[#This Row],[Código]]),"",VLOOKUP(Ventas[[#This Row],[Código]],Productos[],5,FALSE))</f>
        <v/>
      </c>
      <c r="H7992" s="23" t="str">
        <f>IF(ISBLANK(Ventas[[#This Row],[Código]]),"",Ventas[[#This Row],[Precio Unitario]]*Ventas[[#This Row],[Cantidad]])</f>
        <v/>
      </c>
      <c r="I7992" s="1" t="str">
        <f>IF(ISBLANK(Ventas[[#This Row],[Código]]),"",SUM(Ventas[[#This Row],[Monto]],I7991))</f>
        <v/>
      </c>
    </row>
    <row r="7993" spans="3:9" x14ac:dyDescent="0.25">
      <c r="C7993" t="str">
        <f>IF(ISBLANK(Ventas[[#This Row],[Código]]),"",VLOOKUP(Ventas[[#This Row],[Código]],Productos[],2,FALSE))</f>
        <v/>
      </c>
      <c r="D7993" t="str">
        <f>IF(ISBLANK(Ventas[[#This Row],[Código]]),"",VLOOKUP(Ventas[[#This Row],[Código]],Productos[],3,FALSE))</f>
        <v/>
      </c>
      <c r="E7993" s="22"/>
      <c r="F7993" s="1" t="str">
        <f>IF(ISBLANK(Ventas[[#This Row],[Código]]),"",VLOOKUP(Ventas[[#This Row],[Código]],Productos[],4,FALSE))</f>
        <v/>
      </c>
      <c r="G7993" s="1" t="str">
        <f>IF(ISBLANK(Ventas[[#This Row],[Código]]),"",VLOOKUP(Ventas[[#This Row],[Código]],Productos[],5,FALSE))</f>
        <v/>
      </c>
      <c r="H7993" s="23" t="str">
        <f>IF(ISBLANK(Ventas[[#This Row],[Código]]),"",Ventas[[#This Row],[Precio Unitario]]*Ventas[[#This Row],[Cantidad]])</f>
        <v/>
      </c>
      <c r="I7993" s="1" t="str">
        <f>IF(ISBLANK(Ventas[[#This Row],[Código]]),"",SUM(Ventas[[#This Row],[Monto]],I7992))</f>
        <v/>
      </c>
    </row>
    <row r="7994" spans="3:9" x14ac:dyDescent="0.25">
      <c r="C7994" t="str">
        <f>IF(ISBLANK(Ventas[[#This Row],[Código]]),"",VLOOKUP(Ventas[[#This Row],[Código]],Productos[],2,FALSE))</f>
        <v/>
      </c>
      <c r="D7994" t="str">
        <f>IF(ISBLANK(Ventas[[#This Row],[Código]]),"",VLOOKUP(Ventas[[#This Row],[Código]],Productos[],3,FALSE))</f>
        <v/>
      </c>
      <c r="E7994" s="22"/>
      <c r="F7994" s="1" t="str">
        <f>IF(ISBLANK(Ventas[[#This Row],[Código]]),"",VLOOKUP(Ventas[[#This Row],[Código]],Productos[],4,FALSE))</f>
        <v/>
      </c>
      <c r="G7994" s="1" t="str">
        <f>IF(ISBLANK(Ventas[[#This Row],[Código]]),"",VLOOKUP(Ventas[[#This Row],[Código]],Productos[],5,FALSE))</f>
        <v/>
      </c>
      <c r="H7994" s="23" t="str">
        <f>IF(ISBLANK(Ventas[[#This Row],[Código]]),"",Ventas[[#This Row],[Precio Unitario]]*Ventas[[#This Row],[Cantidad]])</f>
        <v/>
      </c>
      <c r="I7994" s="1" t="str">
        <f>IF(ISBLANK(Ventas[[#This Row],[Código]]),"",SUM(Ventas[[#This Row],[Monto]],I7993))</f>
        <v/>
      </c>
    </row>
    <row r="7995" spans="3:9" x14ac:dyDescent="0.25">
      <c r="C7995" t="str">
        <f>IF(ISBLANK(Ventas[[#This Row],[Código]]),"",VLOOKUP(Ventas[[#This Row],[Código]],Productos[],2,FALSE))</f>
        <v/>
      </c>
      <c r="D7995" t="str">
        <f>IF(ISBLANK(Ventas[[#This Row],[Código]]),"",VLOOKUP(Ventas[[#This Row],[Código]],Productos[],3,FALSE))</f>
        <v/>
      </c>
      <c r="E7995" s="22"/>
      <c r="F7995" s="1" t="str">
        <f>IF(ISBLANK(Ventas[[#This Row],[Código]]),"",VLOOKUP(Ventas[[#This Row],[Código]],Productos[],4,FALSE))</f>
        <v/>
      </c>
      <c r="G7995" s="1" t="str">
        <f>IF(ISBLANK(Ventas[[#This Row],[Código]]),"",VLOOKUP(Ventas[[#This Row],[Código]],Productos[],5,FALSE))</f>
        <v/>
      </c>
      <c r="H7995" s="23" t="str">
        <f>IF(ISBLANK(Ventas[[#This Row],[Código]]),"",Ventas[[#This Row],[Precio Unitario]]*Ventas[[#This Row],[Cantidad]])</f>
        <v/>
      </c>
      <c r="I7995" s="1" t="str">
        <f>IF(ISBLANK(Ventas[[#This Row],[Código]]),"",SUM(Ventas[[#This Row],[Monto]],I7994))</f>
        <v/>
      </c>
    </row>
    <row r="7996" spans="3:9" x14ac:dyDescent="0.25">
      <c r="C7996" t="str">
        <f>IF(ISBLANK(Ventas[[#This Row],[Código]]),"",VLOOKUP(Ventas[[#This Row],[Código]],Productos[],2,FALSE))</f>
        <v/>
      </c>
      <c r="D7996" t="str">
        <f>IF(ISBLANK(Ventas[[#This Row],[Código]]),"",VLOOKUP(Ventas[[#This Row],[Código]],Productos[],3,FALSE))</f>
        <v/>
      </c>
      <c r="E7996" s="22"/>
      <c r="F7996" s="1" t="str">
        <f>IF(ISBLANK(Ventas[[#This Row],[Código]]),"",VLOOKUP(Ventas[[#This Row],[Código]],Productos[],4,FALSE))</f>
        <v/>
      </c>
      <c r="G7996" s="1" t="str">
        <f>IF(ISBLANK(Ventas[[#This Row],[Código]]),"",VLOOKUP(Ventas[[#This Row],[Código]],Productos[],5,FALSE))</f>
        <v/>
      </c>
      <c r="H7996" s="23" t="str">
        <f>IF(ISBLANK(Ventas[[#This Row],[Código]]),"",Ventas[[#This Row],[Precio Unitario]]*Ventas[[#This Row],[Cantidad]])</f>
        <v/>
      </c>
      <c r="I7996" s="1" t="str">
        <f>IF(ISBLANK(Ventas[[#This Row],[Código]]),"",SUM(Ventas[[#This Row],[Monto]],I7995))</f>
        <v/>
      </c>
    </row>
    <row r="7997" spans="3:9" x14ac:dyDescent="0.25">
      <c r="C7997" t="str">
        <f>IF(ISBLANK(Ventas[[#This Row],[Código]]),"",VLOOKUP(Ventas[[#This Row],[Código]],Productos[],2,FALSE))</f>
        <v/>
      </c>
      <c r="D7997" t="str">
        <f>IF(ISBLANK(Ventas[[#This Row],[Código]]),"",VLOOKUP(Ventas[[#This Row],[Código]],Productos[],3,FALSE))</f>
        <v/>
      </c>
      <c r="E7997" s="22"/>
      <c r="F7997" s="1" t="str">
        <f>IF(ISBLANK(Ventas[[#This Row],[Código]]),"",VLOOKUP(Ventas[[#This Row],[Código]],Productos[],4,FALSE))</f>
        <v/>
      </c>
      <c r="G7997" s="1" t="str">
        <f>IF(ISBLANK(Ventas[[#This Row],[Código]]),"",VLOOKUP(Ventas[[#This Row],[Código]],Productos[],5,FALSE))</f>
        <v/>
      </c>
      <c r="H7997" s="23" t="str">
        <f>IF(ISBLANK(Ventas[[#This Row],[Código]]),"",Ventas[[#This Row],[Precio Unitario]]*Ventas[[#This Row],[Cantidad]])</f>
        <v/>
      </c>
      <c r="I7997" s="1" t="str">
        <f>IF(ISBLANK(Ventas[[#This Row],[Código]]),"",SUM(Ventas[[#This Row],[Monto]],I7996))</f>
        <v/>
      </c>
    </row>
    <row r="7998" spans="3:9" x14ac:dyDescent="0.25">
      <c r="C7998" t="str">
        <f>IF(ISBLANK(Ventas[[#This Row],[Código]]),"",VLOOKUP(Ventas[[#This Row],[Código]],Productos[],2,FALSE))</f>
        <v/>
      </c>
      <c r="D7998" t="str">
        <f>IF(ISBLANK(Ventas[[#This Row],[Código]]),"",VLOOKUP(Ventas[[#This Row],[Código]],Productos[],3,FALSE))</f>
        <v/>
      </c>
      <c r="E7998" s="22"/>
      <c r="F7998" s="1" t="str">
        <f>IF(ISBLANK(Ventas[[#This Row],[Código]]),"",VLOOKUP(Ventas[[#This Row],[Código]],Productos[],4,FALSE))</f>
        <v/>
      </c>
      <c r="G7998" s="1" t="str">
        <f>IF(ISBLANK(Ventas[[#This Row],[Código]]),"",VLOOKUP(Ventas[[#This Row],[Código]],Productos[],5,FALSE))</f>
        <v/>
      </c>
      <c r="H7998" s="23" t="str">
        <f>IF(ISBLANK(Ventas[[#This Row],[Código]]),"",Ventas[[#This Row],[Precio Unitario]]*Ventas[[#This Row],[Cantidad]])</f>
        <v/>
      </c>
      <c r="I7998" s="1" t="str">
        <f>IF(ISBLANK(Ventas[[#This Row],[Código]]),"",SUM(Ventas[[#This Row],[Monto]],I7997))</f>
        <v/>
      </c>
    </row>
    <row r="7999" spans="3:9" x14ac:dyDescent="0.25">
      <c r="C7999" t="str">
        <f>IF(ISBLANK(Ventas[[#This Row],[Código]]),"",VLOOKUP(Ventas[[#This Row],[Código]],Productos[],2,FALSE))</f>
        <v/>
      </c>
      <c r="D7999" t="str">
        <f>IF(ISBLANK(Ventas[[#This Row],[Código]]),"",VLOOKUP(Ventas[[#This Row],[Código]],Productos[],3,FALSE))</f>
        <v/>
      </c>
      <c r="E7999" s="22"/>
      <c r="F7999" s="1" t="str">
        <f>IF(ISBLANK(Ventas[[#This Row],[Código]]),"",VLOOKUP(Ventas[[#This Row],[Código]],Productos[],4,FALSE))</f>
        <v/>
      </c>
      <c r="G7999" s="1" t="str">
        <f>IF(ISBLANK(Ventas[[#This Row],[Código]]),"",VLOOKUP(Ventas[[#This Row],[Código]],Productos[],5,FALSE))</f>
        <v/>
      </c>
      <c r="H7999" s="23" t="str">
        <f>IF(ISBLANK(Ventas[[#This Row],[Código]]),"",Ventas[[#This Row],[Precio Unitario]]*Ventas[[#This Row],[Cantidad]])</f>
        <v/>
      </c>
      <c r="I7999" s="1" t="str">
        <f>IF(ISBLANK(Ventas[[#This Row],[Código]]),"",SUM(Ventas[[#This Row],[Monto]],I7998))</f>
        <v/>
      </c>
    </row>
    <row r="8000" spans="3:9" x14ac:dyDescent="0.25">
      <c r="C8000" t="str">
        <f>IF(ISBLANK(Ventas[[#This Row],[Código]]),"",VLOOKUP(Ventas[[#This Row],[Código]],Productos[],2,FALSE))</f>
        <v/>
      </c>
      <c r="D8000" t="str">
        <f>IF(ISBLANK(Ventas[[#This Row],[Código]]),"",VLOOKUP(Ventas[[#This Row],[Código]],Productos[],3,FALSE))</f>
        <v/>
      </c>
      <c r="E8000" s="22"/>
      <c r="F8000" s="1" t="str">
        <f>IF(ISBLANK(Ventas[[#This Row],[Código]]),"",VLOOKUP(Ventas[[#This Row],[Código]],Productos[],4,FALSE))</f>
        <v/>
      </c>
      <c r="G8000" s="1" t="str">
        <f>IF(ISBLANK(Ventas[[#This Row],[Código]]),"",VLOOKUP(Ventas[[#This Row],[Código]],Productos[],5,FALSE))</f>
        <v/>
      </c>
      <c r="H8000" s="23" t="str">
        <f>IF(ISBLANK(Ventas[[#This Row],[Código]]),"",Ventas[[#This Row],[Precio Unitario]]*Ventas[[#This Row],[Cantidad]])</f>
        <v/>
      </c>
      <c r="I8000" s="1" t="str">
        <f>IF(ISBLANK(Ventas[[#This Row],[Código]]),"",SUM(Ventas[[#This Row],[Monto]],I7999))</f>
        <v/>
      </c>
    </row>
    <row r="8001" spans="3:9" x14ac:dyDescent="0.25">
      <c r="C8001" t="str">
        <f>IF(ISBLANK(Ventas[[#This Row],[Código]]),"",VLOOKUP(Ventas[[#This Row],[Código]],Productos[],2,FALSE))</f>
        <v/>
      </c>
      <c r="D8001" t="str">
        <f>IF(ISBLANK(Ventas[[#This Row],[Código]]),"",VLOOKUP(Ventas[[#This Row],[Código]],Productos[],3,FALSE))</f>
        <v/>
      </c>
      <c r="E8001" s="22"/>
      <c r="F8001" s="1" t="str">
        <f>IF(ISBLANK(Ventas[[#This Row],[Código]]),"",VLOOKUP(Ventas[[#This Row],[Código]],Productos[],4,FALSE))</f>
        <v/>
      </c>
      <c r="G8001" s="1" t="str">
        <f>IF(ISBLANK(Ventas[[#This Row],[Código]]),"",VLOOKUP(Ventas[[#This Row],[Código]],Productos[],5,FALSE))</f>
        <v/>
      </c>
      <c r="H8001" s="23" t="str">
        <f>IF(ISBLANK(Ventas[[#This Row],[Código]]),"",Ventas[[#This Row],[Precio Unitario]]*Ventas[[#This Row],[Cantidad]])</f>
        <v/>
      </c>
      <c r="I8001" s="1" t="str">
        <f>IF(ISBLANK(Ventas[[#This Row],[Código]]),"",SUM(Ventas[[#This Row],[Monto]],I8000))</f>
        <v/>
      </c>
    </row>
    <row r="8002" spans="3:9" x14ac:dyDescent="0.25">
      <c r="C8002" t="str">
        <f>IF(ISBLANK(Ventas[[#This Row],[Código]]),"",VLOOKUP(Ventas[[#This Row],[Código]],Productos[],2,FALSE))</f>
        <v/>
      </c>
      <c r="D8002" t="str">
        <f>IF(ISBLANK(Ventas[[#This Row],[Código]]),"",VLOOKUP(Ventas[[#This Row],[Código]],Productos[],3,FALSE))</f>
        <v/>
      </c>
      <c r="E8002" s="22"/>
      <c r="F8002" s="1" t="str">
        <f>IF(ISBLANK(Ventas[[#This Row],[Código]]),"",VLOOKUP(Ventas[[#This Row],[Código]],Productos[],4,FALSE))</f>
        <v/>
      </c>
      <c r="G8002" s="1" t="str">
        <f>IF(ISBLANK(Ventas[[#This Row],[Código]]),"",VLOOKUP(Ventas[[#This Row],[Código]],Productos[],5,FALSE))</f>
        <v/>
      </c>
      <c r="H8002" s="23" t="str">
        <f>IF(ISBLANK(Ventas[[#This Row],[Código]]),"",Ventas[[#This Row],[Precio Unitario]]*Ventas[[#This Row],[Cantidad]])</f>
        <v/>
      </c>
      <c r="I8002" s="1" t="str">
        <f>IF(ISBLANK(Ventas[[#This Row],[Código]]),"",SUM(Ventas[[#This Row],[Monto]],I8001))</f>
        <v/>
      </c>
    </row>
    <row r="8003" spans="3:9" x14ac:dyDescent="0.25">
      <c r="C8003" t="str">
        <f>IF(ISBLANK(Ventas[[#This Row],[Código]]),"",VLOOKUP(Ventas[[#This Row],[Código]],Productos[],2,FALSE))</f>
        <v/>
      </c>
      <c r="D8003" t="str">
        <f>IF(ISBLANK(Ventas[[#This Row],[Código]]),"",VLOOKUP(Ventas[[#This Row],[Código]],Productos[],3,FALSE))</f>
        <v/>
      </c>
      <c r="E8003" s="22"/>
      <c r="F8003" s="1" t="str">
        <f>IF(ISBLANK(Ventas[[#This Row],[Código]]),"",VLOOKUP(Ventas[[#This Row],[Código]],Productos[],4,FALSE))</f>
        <v/>
      </c>
      <c r="G8003" s="1" t="str">
        <f>IF(ISBLANK(Ventas[[#This Row],[Código]]),"",VLOOKUP(Ventas[[#This Row],[Código]],Productos[],5,FALSE))</f>
        <v/>
      </c>
      <c r="H8003" s="23" t="str">
        <f>IF(ISBLANK(Ventas[[#This Row],[Código]]),"",Ventas[[#This Row],[Precio Unitario]]*Ventas[[#This Row],[Cantidad]])</f>
        <v/>
      </c>
      <c r="I8003" s="1" t="str">
        <f>IF(ISBLANK(Ventas[[#This Row],[Código]]),"",SUM(Ventas[[#This Row],[Monto]],I8002))</f>
        <v/>
      </c>
    </row>
    <row r="8004" spans="3:9" x14ac:dyDescent="0.25">
      <c r="C8004" t="str">
        <f>IF(ISBLANK(Ventas[[#This Row],[Código]]),"",VLOOKUP(Ventas[[#This Row],[Código]],Productos[],2,FALSE))</f>
        <v/>
      </c>
      <c r="D8004" t="str">
        <f>IF(ISBLANK(Ventas[[#This Row],[Código]]),"",VLOOKUP(Ventas[[#This Row],[Código]],Productos[],3,FALSE))</f>
        <v/>
      </c>
      <c r="E8004" s="22"/>
      <c r="F8004" s="1" t="str">
        <f>IF(ISBLANK(Ventas[[#This Row],[Código]]),"",VLOOKUP(Ventas[[#This Row],[Código]],Productos[],4,FALSE))</f>
        <v/>
      </c>
      <c r="G8004" s="1" t="str">
        <f>IF(ISBLANK(Ventas[[#This Row],[Código]]),"",VLOOKUP(Ventas[[#This Row],[Código]],Productos[],5,FALSE))</f>
        <v/>
      </c>
      <c r="H8004" s="23" t="str">
        <f>IF(ISBLANK(Ventas[[#This Row],[Código]]),"",Ventas[[#This Row],[Precio Unitario]]*Ventas[[#This Row],[Cantidad]])</f>
        <v/>
      </c>
      <c r="I8004" s="1" t="str">
        <f>IF(ISBLANK(Ventas[[#This Row],[Código]]),"",SUM(Ventas[[#This Row],[Monto]],I8003))</f>
        <v/>
      </c>
    </row>
    <row r="8005" spans="3:9" x14ac:dyDescent="0.25">
      <c r="C8005" t="str">
        <f>IF(ISBLANK(Ventas[[#This Row],[Código]]),"",VLOOKUP(Ventas[[#This Row],[Código]],Productos[],2,FALSE))</f>
        <v/>
      </c>
      <c r="D8005" t="str">
        <f>IF(ISBLANK(Ventas[[#This Row],[Código]]),"",VLOOKUP(Ventas[[#This Row],[Código]],Productos[],3,FALSE))</f>
        <v/>
      </c>
      <c r="E8005" s="22"/>
      <c r="F8005" s="1" t="str">
        <f>IF(ISBLANK(Ventas[[#This Row],[Código]]),"",VLOOKUP(Ventas[[#This Row],[Código]],Productos[],4,FALSE))</f>
        <v/>
      </c>
      <c r="G8005" s="1" t="str">
        <f>IF(ISBLANK(Ventas[[#This Row],[Código]]),"",VLOOKUP(Ventas[[#This Row],[Código]],Productos[],5,FALSE))</f>
        <v/>
      </c>
      <c r="H8005" s="23" t="str">
        <f>IF(ISBLANK(Ventas[[#This Row],[Código]]),"",Ventas[[#This Row],[Precio Unitario]]*Ventas[[#This Row],[Cantidad]])</f>
        <v/>
      </c>
      <c r="I8005" s="1" t="str">
        <f>IF(ISBLANK(Ventas[[#This Row],[Código]]),"",SUM(Ventas[[#This Row],[Monto]],I8004))</f>
        <v/>
      </c>
    </row>
    <row r="8006" spans="3:9" x14ac:dyDescent="0.25">
      <c r="C8006" t="str">
        <f>IF(ISBLANK(Ventas[[#This Row],[Código]]),"",VLOOKUP(Ventas[[#This Row],[Código]],Productos[],2,FALSE))</f>
        <v/>
      </c>
      <c r="D8006" t="str">
        <f>IF(ISBLANK(Ventas[[#This Row],[Código]]),"",VLOOKUP(Ventas[[#This Row],[Código]],Productos[],3,FALSE))</f>
        <v/>
      </c>
      <c r="E8006" s="22"/>
      <c r="F8006" s="1" t="str">
        <f>IF(ISBLANK(Ventas[[#This Row],[Código]]),"",VLOOKUP(Ventas[[#This Row],[Código]],Productos[],4,FALSE))</f>
        <v/>
      </c>
      <c r="G8006" s="1" t="str">
        <f>IF(ISBLANK(Ventas[[#This Row],[Código]]),"",VLOOKUP(Ventas[[#This Row],[Código]],Productos[],5,FALSE))</f>
        <v/>
      </c>
      <c r="H8006" s="23" t="str">
        <f>IF(ISBLANK(Ventas[[#This Row],[Código]]),"",Ventas[[#This Row],[Precio Unitario]]*Ventas[[#This Row],[Cantidad]])</f>
        <v/>
      </c>
      <c r="I8006" s="1" t="str">
        <f>IF(ISBLANK(Ventas[[#This Row],[Código]]),"",SUM(Ventas[[#This Row],[Monto]],I8005))</f>
        <v/>
      </c>
    </row>
    <row r="8007" spans="3:9" x14ac:dyDescent="0.25">
      <c r="C8007" t="str">
        <f>IF(ISBLANK(Ventas[[#This Row],[Código]]),"",VLOOKUP(Ventas[[#This Row],[Código]],Productos[],2,FALSE))</f>
        <v/>
      </c>
      <c r="D8007" t="str">
        <f>IF(ISBLANK(Ventas[[#This Row],[Código]]),"",VLOOKUP(Ventas[[#This Row],[Código]],Productos[],3,FALSE))</f>
        <v/>
      </c>
      <c r="E8007" s="22"/>
      <c r="F8007" s="1" t="str">
        <f>IF(ISBLANK(Ventas[[#This Row],[Código]]),"",VLOOKUP(Ventas[[#This Row],[Código]],Productos[],4,FALSE))</f>
        <v/>
      </c>
      <c r="G8007" s="1" t="str">
        <f>IF(ISBLANK(Ventas[[#This Row],[Código]]),"",VLOOKUP(Ventas[[#This Row],[Código]],Productos[],5,FALSE))</f>
        <v/>
      </c>
      <c r="H8007" s="23" t="str">
        <f>IF(ISBLANK(Ventas[[#This Row],[Código]]),"",Ventas[[#This Row],[Precio Unitario]]*Ventas[[#This Row],[Cantidad]])</f>
        <v/>
      </c>
      <c r="I8007" s="1" t="str">
        <f>IF(ISBLANK(Ventas[[#This Row],[Código]]),"",SUM(Ventas[[#This Row],[Monto]],I8006))</f>
        <v/>
      </c>
    </row>
    <row r="8008" spans="3:9" x14ac:dyDescent="0.25">
      <c r="C8008" t="str">
        <f>IF(ISBLANK(Ventas[[#This Row],[Código]]),"",VLOOKUP(Ventas[[#This Row],[Código]],Productos[],2,FALSE))</f>
        <v/>
      </c>
      <c r="D8008" t="str">
        <f>IF(ISBLANK(Ventas[[#This Row],[Código]]),"",VLOOKUP(Ventas[[#This Row],[Código]],Productos[],3,FALSE))</f>
        <v/>
      </c>
      <c r="E8008" s="22"/>
      <c r="F8008" s="1" t="str">
        <f>IF(ISBLANK(Ventas[[#This Row],[Código]]),"",VLOOKUP(Ventas[[#This Row],[Código]],Productos[],4,FALSE))</f>
        <v/>
      </c>
      <c r="G8008" s="1" t="str">
        <f>IF(ISBLANK(Ventas[[#This Row],[Código]]),"",VLOOKUP(Ventas[[#This Row],[Código]],Productos[],5,FALSE))</f>
        <v/>
      </c>
      <c r="H8008" s="23" t="str">
        <f>IF(ISBLANK(Ventas[[#This Row],[Código]]),"",Ventas[[#This Row],[Precio Unitario]]*Ventas[[#This Row],[Cantidad]])</f>
        <v/>
      </c>
      <c r="I8008" s="1" t="str">
        <f>IF(ISBLANK(Ventas[[#This Row],[Código]]),"",SUM(Ventas[[#This Row],[Monto]],I8007))</f>
        <v/>
      </c>
    </row>
    <row r="8009" spans="3:9" x14ac:dyDescent="0.25">
      <c r="C8009" t="str">
        <f>IF(ISBLANK(Ventas[[#This Row],[Código]]),"",VLOOKUP(Ventas[[#This Row],[Código]],Productos[],2,FALSE))</f>
        <v/>
      </c>
      <c r="D8009" t="str">
        <f>IF(ISBLANK(Ventas[[#This Row],[Código]]),"",VLOOKUP(Ventas[[#This Row],[Código]],Productos[],3,FALSE))</f>
        <v/>
      </c>
      <c r="E8009" s="22"/>
      <c r="F8009" s="1" t="str">
        <f>IF(ISBLANK(Ventas[[#This Row],[Código]]),"",VLOOKUP(Ventas[[#This Row],[Código]],Productos[],4,FALSE))</f>
        <v/>
      </c>
      <c r="G8009" s="1" t="str">
        <f>IF(ISBLANK(Ventas[[#This Row],[Código]]),"",VLOOKUP(Ventas[[#This Row],[Código]],Productos[],5,FALSE))</f>
        <v/>
      </c>
      <c r="H8009" s="23" t="str">
        <f>IF(ISBLANK(Ventas[[#This Row],[Código]]),"",Ventas[[#This Row],[Precio Unitario]]*Ventas[[#This Row],[Cantidad]])</f>
        <v/>
      </c>
      <c r="I8009" s="1" t="str">
        <f>IF(ISBLANK(Ventas[[#This Row],[Código]]),"",SUM(Ventas[[#This Row],[Monto]],I8008))</f>
        <v/>
      </c>
    </row>
    <row r="8010" spans="3:9" x14ac:dyDescent="0.25">
      <c r="C8010" t="str">
        <f>IF(ISBLANK(Ventas[[#This Row],[Código]]),"",VLOOKUP(Ventas[[#This Row],[Código]],Productos[],2,FALSE))</f>
        <v/>
      </c>
      <c r="D8010" t="str">
        <f>IF(ISBLANK(Ventas[[#This Row],[Código]]),"",VLOOKUP(Ventas[[#This Row],[Código]],Productos[],3,FALSE))</f>
        <v/>
      </c>
      <c r="E8010" s="22"/>
      <c r="F8010" s="1" t="str">
        <f>IF(ISBLANK(Ventas[[#This Row],[Código]]),"",VLOOKUP(Ventas[[#This Row],[Código]],Productos[],4,FALSE))</f>
        <v/>
      </c>
      <c r="G8010" s="1" t="str">
        <f>IF(ISBLANK(Ventas[[#This Row],[Código]]),"",VLOOKUP(Ventas[[#This Row],[Código]],Productos[],5,FALSE))</f>
        <v/>
      </c>
      <c r="H8010" s="23" t="str">
        <f>IF(ISBLANK(Ventas[[#This Row],[Código]]),"",Ventas[[#This Row],[Precio Unitario]]*Ventas[[#This Row],[Cantidad]])</f>
        <v/>
      </c>
      <c r="I8010" s="1" t="str">
        <f>IF(ISBLANK(Ventas[[#This Row],[Código]]),"",SUM(Ventas[[#This Row],[Monto]],I8009))</f>
        <v/>
      </c>
    </row>
    <row r="8011" spans="3:9" x14ac:dyDescent="0.25">
      <c r="C8011" t="str">
        <f>IF(ISBLANK(Ventas[[#This Row],[Código]]),"",VLOOKUP(Ventas[[#This Row],[Código]],Productos[],2,FALSE))</f>
        <v/>
      </c>
      <c r="D8011" t="str">
        <f>IF(ISBLANK(Ventas[[#This Row],[Código]]),"",VLOOKUP(Ventas[[#This Row],[Código]],Productos[],3,FALSE))</f>
        <v/>
      </c>
      <c r="E8011" s="22"/>
      <c r="F8011" s="1" t="str">
        <f>IF(ISBLANK(Ventas[[#This Row],[Código]]),"",VLOOKUP(Ventas[[#This Row],[Código]],Productos[],4,FALSE))</f>
        <v/>
      </c>
      <c r="G8011" s="1" t="str">
        <f>IF(ISBLANK(Ventas[[#This Row],[Código]]),"",VLOOKUP(Ventas[[#This Row],[Código]],Productos[],5,FALSE))</f>
        <v/>
      </c>
      <c r="H8011" s="23" t="str">
        <f>IF(ISBLANK(Ventas[[#This Row],[Código]]),"",Ventas[[#This Row],[Precio Unitario]]*Ventas[[#This Row],[Cantidad]])</f>
        <v/>
      </c>
      <c r="I8011" s="1" t="str">
        <f>IF(ISBLANK(Ventas[[#This Row],[Código]]),"",SUM(Ventas[[#This Row],[Monto]],I8010))</f>
        <v/>
      </c>
    </row>
    <row r="8012" spans="3:9" x14ac:dyDescent="0.25">
      <c r="C8012" t="str">
        <f>IF(ISBLANK(Ventas[[#This Row],[Código]]),"",VLOOKUP(Ventas[[#This Row],[Código]],Productos[],2,FALSE))</f>
        <v/>
      </c>
      <c r="D8012" t="str">
        <f>IF(ISBLANK(Ventas[[#This Row],[Código]]),"",VLOOKUP(Ventas[[#This Row],[Código]],Productos[],3,FALSE))</f>
        <v/>
      </c>
      <c r="E8012" s="22"/>
      <c r="F8012" s="1" t="str">
        <f>IF(ISBLANK(Ventas[[#This Row],[Código]]),"",VLOOKUP(Ventas[[#This Row],[Código]],Productos[],4,FALSE))</f>
        <v/>
      </c>
      <c r="G8012" s="1" t="str">
        <f>IF(ISBLANK(Ventas[[#This Row],[Código]]),"",VLOOKUP(Ventas[[#This Row],[Código]],Productos[],5,FALSE))</f>
        <v/>
      </c>
      <c r="H8012" s="23" t="str">
        <f>IF(ISBLANK(Ventas[[#This Row],[Código]]),"",Ventas[[#This Row],[Precio Unitario]]*Ventas[[#This Row],[Cantidad]])</f>
        <v/>
      </c>
      <c r="I8012" s="1" t="str">
        <f>IF(ISBLANK(Ventas[[#This Row],[Código]]),"",SUM(Ventas[[#This Row],[Monto]],I8011))</f>
        <v/>
      </c>
    </row>
    <row r="8013" spans="3:9" x14ac:dyDescent="0.25">
      <c r="C8013" t="str">
        <f>IF(ISBLANK(Ventas[[#This Row],[Código]]),"",VLOOKUP(Ventas[[#This Row],[Código]],Productos[],2,FALSE))</f>
        <v/>
      </c>
      <c r="D8013" t="str">
        <f>IF(ISBLANK(Ventas[[#This Row],[Código]]),"",VLOOKUP(Ventas[[#This Row],[Código]],Productos[],3,FALSE))</f>
        <v/>
      </c>
      <c r="E8013" s="22"/>
      <c r="F8013" s="1" t="str">
        <f>IF(ISBLANK(Ventas[[#This Row],[Código]]),"",VLOOKUP(Ventas[[#This Row],[Código]],Productos[],4,FALSE))</f>
        <v/>
      </c>
      <c r="G8013" s="1" t="str">
        <f>IF(ISBLANK(Ventas[[#This Row],[Código]]),"",VLOOKUP(Ventas[[#This Row],[Código]],Productos[],5,FALSE))</f>
        <v/>
      </c>
      <c r="H8013" s="23" t="str">
        <f>IF(ISBLANK(Ventas[[#This Row],[Código]]),"",Ventas[[#This Row],[Precio Unitario]]*Ventas[[#This Row],[Cantidad]])</f>
        <v/>
      </c>
      <c r="I8013" s="1" t="str">
        <f>IF(ISBLANK(Ventas[[#This Row],[Código]]),"",SUM(Ventas[[#This Row],[Monto]],I8012))</f>
        <v/>
      </c>
    </row>
    <row r="8014" spans="3:9" x14ac:dyDescent="0.25">
      <c r="C8014" t="str">
        <f>IF(ISBLANK(Ventas[[#This Row],[Código]]),"",VLOOKUP(Ventas[[#This Row],[Código]],Productos[],2,FALSE))</f>
        <v/>
      </c>
      <c r="D8014" t="str">
        <f>IF(ISBLANK(Ventas[[#This Row],[Código]]),"",VLOOKUP(Ventas[[#This Row],[Código]],Productos[],3,FALSE))</f>
        <v/>
      </c>
      <c r="E8014" s="22"/>
      <c r="F8014" s="1" t="str">
        <f>IF(ISBLANK(Ventas[[#This Row],[Código]]),"",VLOOKUP(Ventas[[#This Row],[Código]],Productos[],4,FALSE))</f>
        <v/>
      </c>
      <c r="G8014" s="1" t="str">
        <f>IF(ISBLANK(Ventas[[#This Row],[Código]]),"",VLOOKUP(Ventas[[#This Row],[Código]],Productos[],5,FALSE))</f>
        <v/>
      </c>
      <c r="H8014" s="23" t="str">
        <f>IF(ISBLANK(Ventas[[#This Row],[Código]]),"",Ventas[[#This Row],[Precio Unitario]]*Ventas[[#This Row],[Cantidad]])</f>
        <v/>
      </c>
      <c r="I8014" s="1" t="str">
        <f>IF(ISBLANK(Ventas[[#This Row],[Código]]),"",SUM(Ventas[[#This Row],[Monto]],I8013))</f>
        <v/>
      </c>
    </row>
    <row r="8015" spans="3:9" x14ac:dyDescent="0.25">
      <c r="C8015" t="str">
        <f>IF(ISBLANK(Ventas[[#This Row],[Código]]),"",VLOOKUP(Ventas[[#This Row],[Código]],Productos[],2,FALSE))</f>
        <v/>
      </c>
      <c r="D8015" t="str">
        <f>IF(ISBLANK(Ventas[[#This Row],[Código]]),"",VLOOKUP(Ventas[[#This Row],[Código]],Productos[],3,FALSE))</f>
        <v/>
      </c>
      <c r="E8015" s="22"/>
      <c r="F8015" s="1" t="str">
        <f>IF(ISBLANK(Ventas[[#This Row],[Código]]),"",VLOOKUP(Ventas[[#This Row],[Código]],Productos[],4,FALSE))</f>
        <v/>
      </c>
      <c r="G8015" s="1" t="str">
        <f>IF(ISBLANK(Ventas[[#This Row],[Código]]),"",VLOOKUP(Ventas[[#This Row],[Código]],Productos[],5,FALSE))</f>
        <v/>
      </c>
      <c r="H8015" s="23" t="str">
        <f>IF(ISBLANK(Ventas[[#This Row],[Código]]),"",Ventas[[#This Row],[Precio Unitario]]*Ventas[[#This Row],[Cantidad]])</f>
        <v/>
      </c>
      <c r="I8015" s="1" t="str">
        <f>IF(ISBLANK(Ventas[[#This Row],[Código]]),"",SUM(Ventas[[#This Row],[Monto]],I8014))</f>
        <v/>
      </c>
    </row>
    <row r="8016" spans="3:9" x14ac:dyDescent="0.25">
      <c r="C8016" t="str">
        <f>IF(ISBLANK(Ventas[[#This Row],[Código]]),"",VLOOKUP(Ventas[[#This Row],[Código]],Productos[],2,FALSE))</f>
        <v/>
      </c>
      <c r="D8016" t="str">
        <f>IF(ISBLANK(Ventas[[#This Row],[Código]]),"",VLOOKUP(Ventas[[#This Row],[Código]],Productos[],3,FALSE))</f>
        <v/>
      </c>
      <c r="E8016" s="22"/>
      <c r="F8016" s="1" t="str">
        <f>IF(ISBLANK(Ventas[[#This Row],[Código]]),"",VLOOKUP(Ventas[[#This Row],[Código]],Productos[],4,FALSE))</f>
        <v/>
      </c>
      <c r="G8016" s="1" t="str">
        <f>IF(ISBLANK(Ventas[[#This Row],[Código]]),"",VLOOKUP(Ventas[[#This Row],[Código]],Productos[],5,FALSE))</f>
        <v/>
      </c>
      <c r="H8016" s="23" t="str">
        <f>IF(ISBLANK(Ventas[[#This Row],[Código]]),"",Ventas[[#This Row],[Precio Unitario]]*Ventas[[#This Row],[Cantidad]])</f>
        <v/>
      </c>
      <c r="I8016" s="1" t="str">
        <f>IF(ISBLANK(Ventas[[#This Row],[Código]]),"",SUM(Ventas[[#This Row],[Monto]],I8015))</f>
        <v/>
      </c>
    </row>
    <row r="8017" spans="3:9" x14ac:dyDescent="0.25">
      <c r="C8017" t="str">
        <f>IF(ISBLANK(Ventas[[#This Row],[Código]]),"",VLOOKUP(Ventas[[#This Row],[Código]],Productos[],2,FALSE))</f>
        <v/>
      </c>
      <c r="D8017" t="str">
        <f>IF(ISBLANK(Ventas[[#This Row],[Código]]),"",VLOOKUP(Ventas[[#This Row],[Código]],Productos[],3,FALSE))</f>
        <v/>
      </c>
      <c r="E8017" s="22"/>
      <c r="F8017" s="1" t="str">
        <f>IF(ISBLANK(Ventas[[#This Row],[Código]]),"",VLOOKUP(Ventas[[#This Row],[Código]],Productos[],4,FALSE))</f>
        <v/>
      </c>
      <c r="G8017" s="1" t="str">
        <f>IF(ISBLANK(Ventas[[#This Row],[Código]]),"",VLOOKUP(Ventas[[#This Row],[Código]],Productos[],5,FALSE))</f>
        <v/>
      </c>
      <c r="H8017" s="23" t="str">
        <f>IF(ISBLANK(Ventas[[#This Row],[Código]]),"",Ventas[[#This Row],[Precio Unitario]]*Ventas[[#This Row],[Cantidad]])</f>
        <v/>
      </c>
      <c r="I8017" s="1" t="str">
        <f>IF(ISBLANK(Ventas[[#This Row],[Código]]),"",SUM(Ventas[[#This Row],[Monto]],I8016))</f>
        <v/>
      </c>
    </row>
    <row r="8018" spans="3:9" x14ac:dyDescent="0.25">
      <c r="C8018" t="str">
        <f>IF(ISBLANK(Ventas[[#This Row],[Código]]),"",VLOOKUP(Ventas[[#This Row],[Código]],Productos[],2,FALSE))</f>
        <v/>
      </c>
      <c r="D8018" t="str">
        <f>IF(ISBLANK(Ventas[[#This Row],[Código]]),"",VLOOKUP(Ventas[[#This Row],[Código]],Productos[],3,FALSE))</f>
        <v/>
      </c>
      <c r="E8018" s="22"/>
      <c r="F8018" s="1" t="str">
        <f>IF(ISBLANK(Ventas[[#This Row],[Código]]),"",VLOOKUP(Ventas[[#This Row],[Código]],Productos[],4,FALSE))</f>
        <v/>
      </c>
      <c r="G8018" s="1" t="str">
        <f>IF(ISBLANK(Ventas[[#This Row],[Código]]),"",VLOOKUP(Ventas[[#This Row],[Código]],Productos[],5,FALSE))</f>
        <v/>
      </c>
      <c r="H8018" s="23" t="str">
        <f>IF(ISBLANK(Ventas[[#This Row],[Código]]),"",Ventas[[#This Row],[Precio Unitario]]*Ventas[[#This Row],[Cantidad]])</f>
        <v/>
      </c>
      <c r="I8018" s="1" t="str">
        <f>IF(ISBLANK(Ventas[[#This Row],[Código]]),"",SUM(Ventas[[#This Row],[Monto]],I8017))</f>
        <v/>
      </c>
    </row>
    <row r="8019" spans="3:9" x14ac:dyDescent="0.25">
      <c r="C8019" t="str">
        <f>IF(ISBLANK(Ventas[[#This Row],[Código]]),"",VLOOKUP(Ventas[[#This Row],[Código]],Productos[],2,FALSE))</f>
        <v/>
      </c>
      <c r="D8019" t="str">
        <f>IF(ISBLANK(Ventas[[#This Row],[Código]]),"",VLOOKUP(Ventas[[#This Row],[Código]],Productos[],3,FALSE))</f>
        <v/>
      </c>
      <c r="E8019" s="22"/>
      <c r="F8019" s="1" t="str">
        <f>IF(ISBLANK(Ventas[[#This Row],[Código]]),"",VLOOKUP(Ventas[[#This Row],[Código]],Productos[],4,FALSE))</f>
        <v/>
      </c>
      <c r="G8019" s="1" t="str">
        <f>IF(ISBLANK(Ventas[[#This Row],[Código]]),"",VLOOKUP(Ventas[[#This Row],[Código]],Productos[],5,FALSE))</f>
        <v/>
      </c>
      <c r="H8019" s="23" t="str">
        <f>IF(ISBLANK(Ventas[[#This Row],[Código]]),"",Ventas[[#This Row],[Precio Unitario]]*Ventas[[#This Row],[Cantidad]])</f>
        <v/>
      </c>
      <c r="I8019" s="1" t="str">
        <f>IF(ISBLANK(Ventas[[#This Row],[Código]]),"",SUM(Ventas[[#This Row],[Monto]],I8018))</f>
        <v/>
      </c>
    </row>
    <row r="8020" spans="3:9" x14ac:dyDescent="0.25">
      <c r="C8020" t="str">
        <f>IF(ISBLANK(Ventas[[#This Row],[Código]]),"",VLOOKUP(Ventas[[#This Row],[Código]],Productos[],2,FALSE))</f>
        <v/>
      </c>
      <c r="D8020" t="str">
        <f>IF(ISBLANK(Ventas[[#This Row],[Código]]),"",VLOOKUP(Ventas[[#This Row],[Código]],Productos[],3,FALSE))</f>
        <v/>
      </c>
      <c r="E8020" s="22"/>
      <c r="F8020" s="1" t="str">
        <f>IF(ISBLANK(Ventas[[#This Row],[Código]]),"",VLOOKUP(Ventas[[#This Row],[Código]],Productos[],4,FALSE))</f>
        <v/>
      </c>
      <c r="G8020" s="1" t="str">
        <f>IF(ISBLANK(Ventas[[#This Row],[Código]]),"",VLOOKUP(Ventas[[#This Row],[Código]],Productos[],5,FALSE))</f>
        <v/>
      </c>
      <c r="H8020" s="23" t="str">
        <f>IF(ISBLANK(Ventas[[#This Row],[Código]]),"",Ventas[[#This Row],[Precio Unitario]]*Ventas[[#This Row],[Cantidad]])</f>
        <v/>
      </c>
      <c r="I8020" s="1" t="str">
        <f>IF(ISBLANK(Ventas[[#This Row],[Código]]),"",SUM(Ventas[[#This Row],[Monto]],I8019))</f>
        <v/>
      </c>
    </row>
    <row r="8021" spans="3:9" x14ac:dyDescent="0.25">
      <c r="C8021" t="str">
        <f>IF(ISBLANK(Ventas[[#This Row],[Código]]),"",VLOOKUP(Ventas[[#This Row],[Código]],Productos[],2,FALSE))</f>
        <v/>
      </c>
      <c r="D8021" t="str">
        <f>IF(ISBLANK(Ventas[[#This Row],[Código]]),"",VLOOKUP(Ventas[[#This Row],[Código]],Productos[],3,FALSE))</f>
        <v/>
      </c>
      <c r="E8021" s="22"/>
      <c r="F8021" s="1" t="str">
        <f>IF(ISBLANK(Ventas[[#This Row],[Código]]),"",VLOOKUP(Ventas[[#This Row],[Código]],Productos[],4,FALSE))</f>
        <v/>
      </c>
      <c r="G8021" s="1" t="str">
        <f>IF(ISBLANK(Ventas[[#This Row],[Código]]),"",VLOOKUP(Ventas[[#This Row],[Código]],Productos[],5,FALSE))</f>
        <v/>
      </c>
      <c r="H8021" s="23" t="str">
        <f>IF(ISBLANK(Ventas[[#This Row],[Código]]),"",Ventas[[#This Row],[Precio Unitario]]*Ventas[[#This Row],[Cantidad]])</f>
        <v/>
      </c>
      <c r="I8021" s="1" t="str">
        <f>IF(ISBLANK(Ventas[[#This Row],[Código]]),"",SUM(Ventas[[#This Row],[Monto]],I8020))</f>
        <v/>
      </c>
    </row>
    <row r="8022" spans="3:9" x14ac:dyDescent="0.25">
      <c r="C8022" t="str">
        <f>IF(ISBLANK(Ventas[[#This Row],[Código]]),"",VLOOKUP(Ventas[[#This Row],[Código]],Productos[],2,FALSE))</f>
        <v/>
      </c>
      <c r="D8022" t="str">
        <f>IF(ISBLANK(Ventas[[#This Row],[Código]]),"",VLOOKUP(Ventas[[#This Row],[Código]],Productos[],3,FALSE))</f>
        <v/>
      </c>
      <c r="E8022" s="22"/>
      <c r="F8022" s="1" t="str">
        <f>IF(ISBLANK(Ventas[[#This Row],[Código]]),"",VLOOKUP(Ventas[[#This Row],[Código]],Productos[],4,FALSE))</f>
        <v/>
      </c>
      <c r="G8022" s="1" t="str">
        <f>IF(ISBLANK(Ventas[[#This Row],[Código]]),"",VLOOKUP(Ventas[[#This Row],[Código]],Productos[],5,FALSE))</f>
        <v/>
      </c>
      <c r="H8022" s="23" t="str">
        <f>IF(ISBLANK(Ventas[[#This Row],[Código]]),"",Ventas[[#This Row],[Precio Unitario]]*Ventas[[#This Row],[Cantidad]])</f>
        <v/>
      </c>
      <c r="I8022" s="1" t="str">
        <f>IF(ISBLANK(Ventas[[#This Row],[Código]]),"",SUM(Ventas[[#This Row],[Monto]],I8021))</f>
        <v/>
      </c>
    </row>
    <row r="8023" spans="3:9" x14ac:dyDescent="0.25">
      <c r="C8023" t="str">
        <f>IF(ISBLANK(Ventas[[#This Row],[Código]]),"",VLOOKUP(Ventas[[#This Row],[Código]],Productos[],2,FALSE))</f>
        <v/>
      </c>
      <c r="D8023" t="str">
        <f>IF(ISBLANK(Ventas[[#This Row],[Código]]),"",VLOOKUP(Ventas[[#This Row],[Código]],Productos[],3,FALSE))</f>
        <v/>
      </c>
      <c r="E8023" s="22"/>
      <c r="F8023" s="1" t="str">
        <f>IF(ISBLANK(Ventas[[#This Row],[Código]]),"",VLOOKUP(Ventas[[#This Row],[Código]],Productos[],4,FALSE))</f>
        <v/>
      </c>
      <c r="G8023" s="1" t="str">
        <f>IF(ISBLANK(Ventas[[#This Row],[Código]]),"",VLOOKUP(Ventas[[#This Row],[Código]],Productos[],5,FALSE))</f>
        <v/>
      </c>
      <c r="H8023" s="23" t="str">
        <f>IF(ISBLANK(Ventas[[#This Row],[Código]]),"",Ventas[[#This Row],[Precio Unitario]]*Ventas[[#This Row],[Cantidad]])</f>
        <v/>
      </c>
      <c r="I8023" s="1" t="str">
        <f>IF(ISBLANK(Ventas[[#This Row],[Código]]),"",SUM(Ventas[[#This Row],[Monto]],I8022))</f>
        <v/>
      </c>
    </row>
    <row r="8024" spans="3:9" x14ac:dyDescent="0.25">
      <c r="C8024" t="str">
        <f>IF(ISBLANK(Ventas[[#This Row],[Código]]),"",VLOOKUP(Ventas[[#This Row],[Código]],Productos[],2,FALSE))</f>
        <v/>
      </c>
      <c r="D8024" t="str">
        <f>IF(ISBLANK(Ventas[[#This Row],[Código]]),"",VLOOKUP(Ventas[[#This Row],[Código]],Productos[],3,FALSE))</f>
        <v/>
      </c>
      <c r="E8024" s="22"/>
      <c r="F8024" s="1" t="str">
        <f>IF(ISBLANK(Ventas[[#This Row],[Código]]),"",VLOOKUP(Ventas[[#This Row],[Código]],Productos[],4,FALSE))</f>
        <v/>
      </c>
      <c r="G8024" s="1" t="str">
        <f>IF(ISBLANK(Ventas[[#This Row],[Código]]),"",VLOOKUP(Ventas[[#This Row],[Código]],Productos[],5,FALSE))</f>
        <v/>
      </c>
      <c r="H8024" s="23" t="str">
        <f>IF(ISBLANK(Ventas[[#This Row],[Código]]),"",Ventas[[#This Row],[Precio Unitario]]*Ventas[[#This Row],[Cantidad]])</f>
        <v/>
      </c>
      <c r="I8024" s="1" t="str">
        <f>IF(ISBLANK(Ventas[[#This Row],[Código]]),"",SUM(Ventas[[#This Row],[Monto]],I8023))</f>
        <v/>
      </c>
    </row>
    <row r="8025" spans="3:9" x14ac:dyDescent="0.25">
      <c r="C8025" t="str">
        <f>IF(ISBLANK(Ventas[[#This Row],[Código]]),"",VLOOKUP(Ventas[[#This Row],[Código]],Productos[],2,FALSE))</f>
        <v/>
      </c>
      <c r="D8025" t="str">
        <f>IF(ISBLANK(Ventas[[#This Row],[Código]]),"",VLOOKUP(Ventas[[#This Row],[Código]],Productos[],3,FALSE))</f>
        <v/>
      </c>
      <c r="E8025" s="22"/>
      <c r="F8025" s="1" t="str">
        <f>IF(ISBLANK(Ventas[[#This Row],[Código]]),"",VLOOKUP(Ventas[[#This Row],[Código]],Productos[],4,FALSE))</f>
        <v/>
      </c>
      <c r="G8025" s="1" t="str">
        <f>IF(ISBLANK(Ventas[[#This Row],[Código]]),"",VLOOKUP(Ventas[[#This Row],[Código]],Productos[],5,FALSE))</f>
        <v/>
      </c>
      <c r="H8025" s="23" t="str">
        <f>IF(ISBLANK(Ventas[[#This Row],[Código]]),"",Ventas[[#This Row],[Precio Unitario]]*Ventas[[#This Row],[Cantidad]])</f>
        <v/>
      </c>
      <c r="I8025" s="1" t="str">
        <f>IF(ISBLANK(Ventas[[#This Row],[Código]]),"",SUM(Ventas[[#This Row],[Monto]],I8024))</f>
        <v/>
      </c>
    </row>
    <row r="8026" spans="3:9" x14ac:dyDescent="0.25">
      <c r="C8026" t="str">
        <f>IF(ISBLANK(Ventas[[#This Row],[Código]]),"",VLOOKUP(Ventas[[#This Row],[Código]],Productos[],2,FALSE))</f>
        <v/>
      </c>
      <c r="D8026" t="str">
        <f>IF(ISBLANK(Ventas[[#This Row],[Código]]),"",VLOOKUP(Ventas[[#This Row],[Código]],Productos[],3,FALSE))</f>
        <v/>
      </c>
      <c r="E8026" s="22"/>
      <c r="F8026" s="1" t="str">
        <f>IF(ISBLANK(Ventas[[#This Row],[Código]]),"",VLOOKUP(Ventas[[#This Row],[Código]],Productos[],4,FALSE))</f>
        <v/>
      </c>
      <c r="G8026" s="1" t="str">
        <f>IF(ISBLANK(Ventas[[#This Row],[Código]]),"",VLOOKUP(Ventas[[#This Row],[Código]],Productos[],5,FALSE))</f>
        <v/>
      </c>
      <c r="H8026" s="23" t="str">
        <f>IF(ISBLANK(Ventas[[#This Row],[Código]]),"",Ventas[[#This Row],[Precio Unitario]]*Ventas[[#This Row],[Cantidad]])</f>
        <v/>
      </c>
      <c r="I8026" s="1" t="str">
        <f>IF(ISBLANK(Ventas[[#This Row],[Código]]),"",SUM(Ventas[[#This Row],[Monto]],I8025))</f>
        <v/>
      </c>
    </row>
    <row r="8027" spans="3:9" x14ac:dyDescent="0.25">
      <c r="C8027" t="str">
        <f>IF(ISBLANK(Ventas[[#This Row],[Código]]),"",VLOOKUP(Ventas[[#This Row],[Código]],Productos[],2,FALSE))</f>
        <v/>
      </c>
      <c r="D8027" t="str">
        <f>IF(ISBLANK(Ventas[[#This Row],[Código]]),"",VLOOKUP(Ventas[[#This Row],[Código]],Productos[],3,FALSE))</f>
        <v/>
      </c>
      <c r="E8027" s="22"/>
      <c r="F8027" s="1" t="str">
        <f>IF(ISBLANK(Ventas[[#This Row],[Código]]),"",VLOOKUP(Ventas[[#This Row],[Código]],Productos[],4,FALSE))</f>
        <v/>
      </c>
      <c r="G8027" s="1" t="str">
        <f>IF(ISBLANK(Ventas[[#This Row],[Código]]),"",VLOOKUP(Ventas[[#This Row],[Código]],Productos[],5,FALSE))</f>
        <v/>
      </c>
      <c r="H8027" s="23" t="str">
        <f>IF(ISBLANK(Ventas[[#This Row],[Código]]),"",Ventas[[#This Row],[Precio Unitario]]*Ventas[[#This Row],[Cantidad]])</f>
        <v/>
      </c>
      <c r="I8027" s="1" t="str">
        <f>IF(ISBLANK(Ventas[[#This Row],[Código]]),"",SUM(Ventas[[#This Row],[Monto]],I8026))</f>
        <v/>
      </c>
    </row>
    <row r="8028" spans="3:9" x14ac:dyDescent="0.25">
      <c r="C8028" t="str">
        <f>IF(ISBLANK(Ventas[[#This Row],[Código]]),"",VLOOKUP(Ventas[[#This Row],[Código]],Productos[],2,FALSE))</f>
        <v/>
      </c>
      <c r="D8028" t="str">
        <f>IF(ISBLANK(Ventas[[#This Row],[Código]]),"",VLOOKUP(Ventas[[#This Row],[Código]],Productos[],3,FALSE))</f>
        <v/>
      </c>
      <c r="E8028" s="22"/>
      <c r="F8028" s="1" t="str">
        <f>IF(ISBLANK(Ventas[[#This Row],[Código]]),"",VLOOKUP(Ventas[[#This Row],[Código]],Productos[],4,FALSE))</f>
        <v/>
      </c>
      <c r="G8028" s="1" t="str">
        <f>IF(ISBLANK(Ventas[[#This Row],[Código]]),"",VLOOKUP(Ventas[[#This Row],[Código]],Productos[],5,FALSE))</f>
        <v/>
      </c>
      <c r="H8028" s="23" t="str">
        <f>IF(ISBLANK(Ventas[[#This Row],[Código]]),"",Ventas[[#This Row],[Precio Unitario]]*Ventas[[#This Row],[Cantidad]])</f>
        <v/>
      </c>
      <c r="I8028" s="1" t="str">
        <f>IF(ISBLANK(Ventas[[#This Row],[Código]]),"",SUM(Ventas[[#This Row],[Monto]],I8027))</f>
        <v/>
      </c>
    </row>
    <row r="8029" spans="3:9" x14ac:dyDescent="0.25">
      <c r="C8029" t="str">
        <f>IF(ISBLANK(Ventas[[#This Row],[Código]]),"",VLOOKUP(Ventas[[#This Row],[Código]],Productos[],2,FALSE))</f>
        <v/>
      </c>
      <c r="D8029" t="str">
        <f>IF(ISBLANK(Ventas[[#This Row],[Código]]),"",VLOOKUP(Ventas[[#This Row],[Código]],Productos[],3,FALSE))</f>
        <v/>
      </c>
      <c r="E8029" s="22"/>
      <c r="F8029" s="1" t="str">
        <f>IF(ISBLANK(Ventas[[#This Row],[Código]]),"",VLOOKUP(Ventas[[#This Row],[Código]],Productos[],4,FALSE))</f>
        <v/>
      </c>
      <c r="G8029" s="1" t="str">
        <f>IF(ISBLANK(Ventas[[#This Row],[Código]]),"",VLOOKUP(Ventas[[#This Row],[Código]],Productos[],5,FALSE))</f>
        <v/>
      </c>
      <c r="H8029" s="23" t="str">
        <f>IF(ISBLANK(Ventas[[#This Row],[Código]]),"",Ventas[[#This Row],[Precio Unitario]]*Ventas[[#This Row],[Cantidad]])</f>
        <v/>
      </c>
      <c r="I8029" s="1" t="str">
        <f>IF(ISBLANK(Ventas[[#This Row],[Código]]),"",SUM(Ventas[[#This Row],[Monto]],I8028))</f>
        <v/>
      </c>
    </row>
    <row r="8030" spans="3:9" x14ac:dyDescent="0.25">
      <c r="C8030" t="str">
        <f>IF(ISBLANK(Ventas[[#This Row],[Código]]),"",VLOOKUP(Ventas[[#This Row],[Código]],Productos[],2,FALSE))</f>
        <v/>
      </c>
      <c r="D8030" t="str">
        <f>IF(ISBLANK(Ventas[[#This Row],[Código]]),"",VLOOKUP(Ventas[[#This Row],[Código]],Productos[],3,FALSE))</f>
        <v/>
      </c>
      <c r="E8030" s="22"/>
      <c r="F8030" s="1" t="str">
        <f>IF(ISBLANK(Ventas[[#This Row],[Código]]),"",VLOOKUP(Ventas[[#This Row],[Código]],Productos[],4,FALSE))</f>
        <v/>
      </c>
      <c r="G8030" s="1" t="str">
        <f>IF(ISBLANK(Ventas[[#This Row],[Código]]),"",VLOOKUP(Ventas[[#This Row],[Código]],Productos[],5,FALSE))</f>
        <v/>
      </c>
      <c r="H8030" s="23" t="str">
        <f>IF(ISBLANK(Ventas[[#This Row],[Código]]),"",Ventas[[#This Row],[Precio Unitario]]*Ventas[[#This Row],[Cantidad]])</f>
        <v/>
      </c>
      <c r="I8030" s="1" t="str">
        <f>IF(ISBLANK(Ventas[[#This Row],[Código]]),"",SUM(Ventas[[#This Row],[Monto]],I8029))</f>
        <v/>
      </c>
    </row>
    <row r="8031" spans="3:9" x14ac:dyDescent="0.25">
      <c r="C8031" t="str">
        <f>IF(ISBLANK(Ventas[[#This Row],[Código]]),"",VLOOKUP(Ventas[[#This Row],[Código]],Productos[],2,FALSE))</f>
        <v/>
      </c>
      <c r="D8031" t="str">
        <f>IF(ISBLANK(Ventas[[#This Row],[Código]]),"",VLOOKUP(Ventas[[#This Row],[Código]],Productos[],3,FALSE))</f>
        <v/>
      </c>
      <c r="E8031" s="22"/>
      <c r="F8031" s="1" t="str">
        <f>IF(ISBLANK(Ventas[[#This Row],[Código]]),"",VLOOKUP(Ventas[[#This Row],[Código]],Productos[],4,FALSE))</f>
        <v/>
      </c>
      <c r="G8031" s="1" t="str">
        <f>IF(ISBLANK(Ventas[[#This Row],[Código]]),"",VLOOKUP(Ventas[[#This Row],[Código]],Productos[],5,FALSE))</f>
        <v/>
      </c>
      <c r="H8031" s="23" t="str">
        <f>IF(ISBLANK(Ventas[[#This Row],[Código]]),"",Ventas[[#This Row],[Precio Unitario]]*Ventas[[#This Row],[Cantidad]])</f>
        <v/>
      </c>
      <c r="I8031" s="1" t="str">
        <f>IF(ISBLANK(Ventas[[#This Row],[Código]]),"",SUM(Ventas[[#This Row],[Monto]],I8030))</f>
        <v/>
      </c>
    </row>
    <row r="8032" spans="3:9" x14ac:dyDescent="0.25">
      <c r="C8032" t="str">
        <f>IF(ISBLANK(Ventas[[#This Row],[Código]]),"",VLOOKUP(Ventas[[#This Row],[Código]],Productos[],2,FALSE))</f>
        <v/>
      </c>
      <c r="D8032" t="str">
        <f>IF(ISBLANK(Ventas[[#This Row],[Código]]),"",VLOOKUP(Ventas[[#This Row],[Código]],Productos[],3,FALSE))</f>
        <v/>
      </c>
      <c r="E8032" s="22"/>
      <c r="F8032" s="1" t="str">
        <f>IF(ISBLANK(Ventas[[#This Row],[Código]]),"",VLOOKUP(Ventas[[#This Row],[Código]],Productos[],4,FALSE))</f>
        <v/>
      </c>
      <c r="G8032" s="1" t="str">
        <f>IF(ISBLANK(Ventas[[#This Row],[Código]]),"",VLOOKUP(Ventas[[#This Row],[Código]],Productos[],5,FALSE))</f>
        <v/>
      </c>
      <c r="H8032" s="23" t="str">
        <f>IF(ISBLANK(Ventas[[#This Row],[Código]]),"",Ventas[[#This Row],[Precio Unitario]]*Ventas[[#This Row],[Cantidad]])</f>
        <v/>
      </c>
      <c r="I8032" s="1" t="str">
        <f>IF(ISBLANK(Ventas[[#This Row],[Código]]),"",SUM(Ventas[[#This Row],[Monto]],I8031))</f>
        <v/>
      </c>
    </row>
    <row r="8033" spans="3:9" x14ac:dyDescent="0.25">
      <c r="C8033" t="str">
        <f>IF(ISBLANK(Ventas[[#This Row],[Código]]),"",VLOOKUP(Ventas[[#This Row],[Código]],Productos[],2,FALSE))</f>
        <v/>
      </c>
      <c r="D8033" t="str">
        <f>IF(ISBLANK(Ventas[[#This Row],[Código]]),"",VLOOKUP(Ventas[[#This Row],[Código]],Productos[],3,FALSE))</f>
        <v/>
      </c>
      <c r="E8033" s="22"/>
      <c r="F8033" s="1" t="str">
        <f>IF(ISBLANK(Ventas[[#This Row],[Código]]),"",VLOOKUP(Ventas[[#This Row],[Código]],Productos[],4,FALSE))</f>
        <v/>
      </c>
      <c r="G8033" s="1" t="str">
        <f>IF(ISBLANK(Ventas[[#This Row],[Código]]),"",VLOOKUP(Ventas[[#This Row],[Código]],Productos[],5,FALSE))</f>
        <v/>
      </c>
      <c r="H8033" s="23" t="str">
        <f>IF(ISBLANK(Ventas[[#This Row],[Código]]),"",Ventas[[#This Row],[Precio Unitario]]*Ventas[[#This Row],[Cantidad]])</f>
        <v/>
      </c>
      <c r="I8033" s="1" t="str">
        <f>IF(ISBLANK(Ventas[[#This Row],[Código]]),"",SUM(Ventas[[#This Row],[Monto]],I8032))</f>
        <v/>
      </c>
    </row>
    <row r="8034" spans="3:9" x14ac:dyDescent="0.25">
      <c r="C8034" t="str">
        <f>IF(ISBLANK(Ventas[[#This Row],[Código]]),"",VLOOKUP(Ventas[[#This Row],[Código]],Productos[],2,FALSE))</f>
        <v/>
      </c>
      <c r="D8034" t="str">
        <f>IF(ISBLANK(Ventas[[#This Row],[Código]]),"",VLOOKUP(Ventas[[#This Row],[Código]],Productos[],3,FALSE))</f>
        <v/>
      </c>
      <c r="E8034" s="22"/>
      <c r="F8034" s="1" t="str">
        <f>IF(ISBLANK(Ventas[[#This Row],[Código]]),"",VLOOKUP(Ventas[[#This Row],[Código]],Productos[],4,FALSE))</f>
        <v/>
      </c>
      <c r="G8034" s="1" t="str">
        <f>IF(ISBLANK(Ventas[[#This Row],[Código]]),"",VLOOKUP(Ventas[[#This Row],[Código]],Productos[],5,FALSE))</f>
        <v/>
      </c>
      <c r="H8034" s="23" t="str">
        <f>IF(ISBLANK(Ventas[[#This Row],[Código]]),"",Ventas[[#This Row],[Precio Unitario]]*Ventas[[#This Row],[Cantidad]])</f>
        <v/>
      </c>
      <c r="I8034" s="1" t="str">
        <f>IF(ISBLANK(Ventas[[#This Row],[Código]]),"",SUM(Ventas[[#This Row],[Monto]],I8033))</f>
        <v/>
      </c>
    </row>
    <row r="8035" spans="3:9" x14ac:dyDescent="0.25">
      <c r="C8035" t="str">
        <f>IF(ISBLANK(Ventas[[#This Row],[Código]]),"",VLOOKUP(Ventas[[#This Row],[Código]],Productos[],2,FALSE))</f>
        <v/>
      </c>
      <c r="D8035" t="str">
        <f>IF(ISBLANK(Ventas[[#This Row],[Código]]),"",VLOOKUP(Ventas[[#This Row],[Código]],Productos[],3,FALSE))</f>
        <v/>
      </c>
      <c r="E8035" s="22"/>
      <c r="F8035" s="1" t="str">
        <f>IF(ISBLANK(Ventas[[#This Row],[Código]]),"",VLOOKUP(Ventas[[#This Row],[Código]],Productos[],4,FALSE))</f>
        <v/>
      </c>
      <c r="G8035" s="1" t="str">
        <f>IF(ISBLANK(Ventas[[#This Row],[Código]]),"",VLOOKUP(Ventas[[#This Row],[Código]],Productos[],5,FALSE))</f>
        <v/>
      </c>
      <c r="H8035" s="23" t="str">
        <f>IF(ISBLANK(Ventas[[#This Row],[Código]]),"",Ventas[[#This Row],[Precio Unitario]]*Ventas[[#This Row],[Cantidad]])</f>
        <v/>
      </c>
      <c r="I8035" s="1" t="str">
        <f>IF(ISBLANK(Ventas[[#This Row],[Código]]),"",SUM(Ventas[[#This Row],[Monto]],I8034))</f>
        <v/>
      </c>
    </row>
    <row r="8036" spans="3:9" x14ac:dyDescent="0.25">
      <c r="C8036" t="str">
        <f>IF(ISBLANK(Ventas[[#This Row],[Código]]),"",VLOOKUP(Ventas[[#This Row],[Código]],Productos[],2,FALSE))</f>
        <v/>
      </c>
      <c r="D8036" t="str">
        <f>IF(ISBLANK(Ventas[[#This Row],[Código]]),"",VLOOKUP(Ventas[[#This Row],[Código]],Productos[],3,FALSE))</f>
        <v/>
      </c>
      <c r="E8036" s="22"/>
      <c r="F8036" s="1" t="str">
        <f>IF(ISBLANK(Ventas[[#This Row],[Código]]),"",VLOOKUP(Ventas[[#This Row],[Código]],Productos[],4,FALSE))</f>
        <v/>
      </c>
      <c r="G8036" s="1" t="str">
        <f>IF(ISBLANK(Ventas[[#This Row],[Código]]),"",VLOOKUP(Ventas[[#This Row],[Código]],Productos[],5,FALSE))</f>
        <v/>
      </c>
      <c r="H8036" s="23" t="str">
        <f>IF(ISBLANK(Ventas[[#This Row],[Código]]),"",Ventas[[#This Row],[Precio Unitario]]*Ventas[[#This Row],[Cantidad]])</f>
        <v/>
      </c>
      <c r="I8036" s="1" t="str">
        <f>IF(ISBLANK(Ventas[[#This Row],[Código]]),"",SUM(Ventas[[#This Row],[Monto]],I8035))</f>
        <v/>
      </c>
    </row>
    <row r="8037" spans="3:9" x14ac:dyDescent="0.25">
      <c r="C8037" t="str">
        <f>IF(ISBLANK(Ventas[[#This Row],[Código]]),"",VLOOKUP(Ventas[[#This Row],[Código]],Productos[],2,FALSE))</f>
        <v/>
      </c>
      <c r="D8037" t="str">
        <f>IF(ISBLANK(Ventas[[#This Row],[Código]]),"",VLOOKUP(Ventas[[#This Row],[Código]],Productos[],3,FALSE))</f>
        <v/>
      </c>
      <c r="E8037" s="22"/>
      <c r="F8037" s="1" t="str">
        <f>IF(ISBLANK(Ventas[[#This Row],[Código]]),"",VLOOKUP(Ventas[[#This Row],[Código]],Productos[],4,FALSE))</f>
        <v/>
      </c>
      <c r="G8037" s="1" t="str">
        <f>IF(ISBLANK(Ventas[[#This Row],[Código]]),"",VLOOKUP(Ventas[[#This Row],[Código]],Productos[],5,FALSE))</f>
        <v/>
      </c>
      <c r="H8037" s="23" t="str">
        <f>IF(ISBLANK(Ventas[[#This Row],[Código]]),"",Ventas[[#This Row],[Precio Unitario]]*Ventas[[#This Row],[Cantidad]])</f>
        <v/>
      </c>
      <c r="I8037" s="1" t="str">
        <f>IF(ISBLANK(Ventas[[#This Row],[Código]]),"",SUM(Ventas[[#This Row],[Monto]],I8036))</f>
        <v/>
      </c>
    </row>
    <row r="8038" spans="3:9" x14ac:dyDescent="0.25">
      <c r="C8038" t="str">
        <f>IF(ISBLANK(Ventas[[#This Row],[Código]]),"",VLOOKUP(Ventas[[#This Row],[Código]],Productos[],2,FALSE))</f>
        <v/>
      </c>
      <c r="D8038" t="str">
        <f>IF(ISBLANK(Ventas[[#This Row],[Código]]),"",VLOOKUP(Ventas[[#This Row],[Código]],Productos[],3,FALSE))</f>
        <v/>
      </c>
      <c r="E8038" s="22"/>
      <c r="F8038" s="1" t="str">
        <f>IF(ISBLANK(Ventas[[#This Row],[Código]]),"",VLOOKUP(Ventas[[#This Row],[Código]],Productos[],4,FALSE))</f>
        <v/>
      </c>
      <c r="G8038" s="1" t="str">
        <f>IF(ISBLANK(Ventas[[#This Row],[Código]]),"",VLOOKUP(Ventas[[#This Row],[Código]],Productos[],5,FALSE))</f>
        <v/>
      </c>
      <c r="H8038" s="23" t="str">
        <f>IF(ISBLANK(Ventas[[#This Row],[Código]]),"",Ventas[[#This Row],[Precio Unitario]]*Ventas[[#This Row],[Cantidad]])</f>
        <v/>
      </c>
      <c r="I8038" s="1" t="str">
        <f>IF(ISBLANK(Ventas[[#This Row],[Código]]),"",SUM(Ventas[[#This Row],[Monto]],I8037))</f>
        <v/>
      </c>
    </row>
    <row r="8039" spans="3:9" x14ac:dyDescent="0.25">
      <c r="C8039" t="str">
        <f>IF(ISBLANK(Ventas[[#This Row],[Código]]),"",VLOOKUP(Ventas[[#This Row],[Código]],Productos[],2,FALSE))</f>
        <v/>
      </c>
      <c r="D8039" t="str">
        <f>IF(ISBLANK(Ventas[[#This Row],[Código]]),"",VLOOKUP(Ventas[[#This Row],[Código]],Productos[],3,FALSE))</f>
        <v/>
      </c>
      <c r="E8039" s="22"/>
      <c r="F8039" s="1" t="str">
        <f>IF(ISBLANK(Ventas[[#This Row],[Código]]),"",VLOOKUP(Ventas[[#This Row],[Código]],Productos[],4,FALSE))</f>
        <v/>
      </c>
      <c r="G8039" s="1" t="str">
        <f>IF(ISBLANK(Ventas[[#This Row],[Código]]),"",VLOOKUP(Ventas[[#This Row],[Código]],Productos[],5,FALSE))</f>
        <v/>
      </c>
      <c r="H8039" s="23" t="str">
        <f>IF(ISBLANK(Ventas[[#This Row],[Código]]),"",Ventas[[#This Row],[Precio Unitario]]*Ventas[[#This Row],[Cantidad]])</f>
        <v/>
      </c>
      <c r="I8039" s="1" t="str">
        <f>IF(ISBLANK(Ventas[[#This Row],[Código]]),"",SUM(Ventas[[#This Row],[Monto]],I8038))</f>
        <v/>
      </c>
    </row>
    <row r="8040" spans="3:9" x14ac:dyDescent="0.25">
      <c r="C8040" t="str">
        <f>IF(ISBLANK(Ventas[[#This Row],[Código]]),"",VLOOKUP(Ventas[[#This Row],[Código]],Productos[],2,FALSE))</f>
        <v/>
      </c>
      <c r="D8040" t="str">
        <f>IF(ISBLANK(Ventas[[#This Row],[Código]]),"",VLOOKUP(Ventas[[#This Row],[Código]],Productos[],3,FALSE))</f>
        <v/>
      </c>
      <c r="E8040" s="22"/>
      <c r="F8040" s="1" t="str">
        <f>IF(ISBLANK(Ventas[[#This Row],[Código]]),"",VLOOKUP(Ventas[[#This Row],[Código]],Productos[],4,FALSE))</f>
        <v/>
      </c>
      <c r="G8040" s="1" t="str">
        <f>IF(ISBLANK(Ventas[[#This Row],[Código]]),"",VLOOKUP(Ventas[[#This Row],[Código]],Productos[],5,FALSE))</f>
        <v/>
      </c>
      <c r="H8040" s="23" t="str">
        <f>IF(ISBLANK(Ventas[[#This Row],[Código]]),"",Ventas[[#This Row],[Precio Unitario]]*Ventas[[#This Row],[Cantidad]])</f>
        <v/>
      </c>
      <c r="I8040" s="1" t="str">
        <f>IF(ISBLANK(Ventas[[#This Row],[Código]]),"",SUM(Ventas[[#This Row],[Monto]],I8039))</f>
        <v/>
      </c>
    </row>
    <row r="8041" spans="3:9" x14ac:dyDescent="0.25">
      <c r="C8041" t="str">
        <f>IF(ISBLANK(Ventas[[#This Row],[Código]]),"",VLOOKUP(Ventas[[#This Row],[Código]],Productos[],2,FALSE))</f>
        <v/>
      </c>
      <c r="D8041" t="str">
        <f>IF(ISBLANK(Ventas[[#This Row],[Código]]),"",VLOOKUP(Ventas[[#This Row],[Código]],Productos[],3,FALSE))</f>
        <v/>
      </c>
      <c r="E8041" s="22"/>
      <c r="F8041" s="1" t="str">
        <f>IF(ISBLANK(Ventas[[#This Row],[Código]]),"",VLOOKUP(Ventas[[#This Row],[Código]],Productos[],4,FALSE))</f>
        <v/>
      </c>
      <c r="G8041" s="1" t="str">
        <f>IF(ISBLANK(Ventas[[#This Row],[Código]]),"",VLOOKUP(Ventas[[#This Row],[Código]],Productos[],5,FALSE))</f>
        <v/>
      </c>
      <c r="H8041" s="23" t="str">
        <f>IF(ISBLANK(Ventas[[#This Row],[Código]]),"",Ventas[[#This Row],[Precio Unitario]]*Ventas[[#This Row],[Cantidad]])</f>
        <v/>
      </c>
      <c r="I8041" s="1" t="str">
        <f>IF(ISBLANK(Ventas[[#This Row],[Código]]),"",SUM(Ventas[[#This Row],[Monto]],I8040))</f>
        <v/>
      </c>
    </row>
    <row r="8042" spans="3:9" x14ac:dyDescent="0.25">
      <c r="C8042" t="str">
        <f>IF(ISBLANK(Ventas[[#This Row],[Código]]),"",VLOOKUP(Ventas[[#This Row],[Código]],Productos[],2,FALSE))</f>
        <v/>
      </c>
      <c r="D8042" t="str">
        <f>IF(ISBLANK(Ventas[[#This Row],[Código]]),"",VLOOKUP(Ventas[[#This Row],[Código]],Productos[],3,FALSE))</f>
        <v/>
      </c>
      <c r="E8042" s="22"/>
      <c r="F8042" s="1" t="str">
        <f>IF(ISBLANK(Ventas[[#This Row],[Código]]),"",VLOOKUP(Ventas[[#This Row],[Código]],Productos[],4,FALSE))</f>
        <v/>
      </c>
      <c r="G8042" s="1" t="str">
        <f>IF(ISBLANK(Ventas[[#This Row],[Código]]),"",VLOOKUP(Ventas[[#This Row],[Código]],Productos[],5,FALSE))</f>
        <v/>
      </c>
      <c r="H8042" s="23" t="str">
        <f>IF(ISBLANK(Ventas[[#This Row],[Código]]),"",Ventas[[#This Row],[Precio Unitario]]*Ventas[[#This Row],[Cantidad]])</f>
        <v/>
      </c>
      <c r="I8042" s="1" t="str">
        <f>IF(ISBLANK(Ventas[[#This Row],[Código]]),"",SUM(Ventas[[#This Row],[Monto]],I8041))</f>
        <v/>
      </c>
    </row>
    <row r="8043" spans="3:9" x14ac:dyDescent="0.25">
      <c r="C8043" t="str">
        <f>IF(ISBLANK(Ventas[[#This Row],[Código]]),"",VLOOKUP(Ventas[[#This Row],[Código]],Productos[],2,FALSE))</f>
        <v/>
      </c>
      <c r="D8043" t="str">
        <f>IF(ISBLANK(Ventas[[#This Row],[Código]]),"",VLOOKUP(Ventas[[#This Row],[Código]],Productos[],3,FALSE))</f>
        <v/>
      </c>
      <c r="E8043" s="22"/>
      <c r="F8043" s="1" t="str">
        <f>IF(ISBLANK(Ventas[[#This Row],[Código]]),"",VLOOKUP(Ventas[[#This Row],[Código]],Productos[],4,FALSE))</f>
        <v/>
      </c>
      <c r="G8043" s="1" t="str">
        <f>IF(ISBLANK(Ventas[[#This Row],[Código]]),"",VLOOKUP(Ventas[[#This Row],[Código]],Productos[],5,FALSE))</f>
        <v/>
      </c>
      <c r="H8043" s="23" t="str">
        <f>IF(ISBLANK(Ventas[[#This Row],[Código]]),"",Ventas[[#This Row],[Precio Unitario]]*Ventas[[#This Row],[Cantidad]])</f>
        <v/>
      </c>
      <c r="I8043" s="1" t="str">
        <f>IF(ISBLANK(Ventas[[#This Row],[Código]]),"",SUM(Ventas[[#This Row],[Monto]],I8042))</f>
        <v/>
      </c>
    </row>
    <row r="8044" spans="3:9" x14ac:dyDescent="0.25">
      <c r="C8044" t="str">
        <f>IF(ISBLANK(Ventas[[#This Row],[Código]]),"",VLOOKUP(Ventas[[#This Row],[Código]],Productos[],2,FALSE))</f>
        <v/>
      </c>
      <c r="D8044" t="str">
        <f>IF(ISBLANK(Ventas[[#This Row],[Código]]),"",VLOOKUP(Ventas[[#This Row],[Código]],Productos[],3,FALSE))</f>
        <v/>
      </c>
      <c r="E8044" s="22"/>
      <c r="F8044" s="1" t="str">
        <f>IF(ISBLANK(Ventas[[#This Row],[Código]]),"",VLOOKUP(Ventas[[#This Row],[Código]],Productos[],4,FALSE))</f>
        <v/>
      </c>
      <c r="G8044" s="1" t="str">
        <f>IF(ISBLANK(Ventas[[#This Row],[Código]]),"",VLOOKUP(Ventas[[#This Row],[Código]],Productos[],5,FALSE))</f>
        <v/>
      </c>
      <c r="H8044" s="23" t="str">
        <f>IF(ISBLANK(Ventas[[#This Row],[Código]]),"",Ventas[[#This Row],[Precio Unitario]]*Ventas[[#This Row],[Cantidad]])</f>
        <v/>
      </c>
      <c r="I8044" s="1" t="str">
        <f>IF(ISBLANK(Ventas[[#This Row],[Código]]),"",SUM(Ventas[[#This Row],[Monto]],I8043))</f>
        <v/>
      </c>
    </row>
    <row r="8045" spans="3:9" x14ac:dyDescent="0.25">
      <c r="C8045" t="str">
        <f>IF(ISBLANK(Ventas[[#This Row],[Código]]),"",VLOOKUP(Ventas[[#This Row],[Código]],Productos[],2,FALSE))</f>
        <v/>
      </c>
      <c r="D8045" t="str">
        <f>IF(ISBLANK(Ventas[[#This Row],[Código]]),"",VLOOKUP(Ventas[[#This Row],[Código]],Productos[],3,FALSE))</f>
        <v/>
      </c>
      <c r="E8045" s="22"/>
      <c r="F8045" s="1" t="str">
        <f>IF(ISBLANK(Ventas[[#This Row],[Código]]),"",VLOOKUP(Ventas[[#This Row],[Código]],Productos[],4,FALSE))</f>
        <v/>
      </c>
      <c r="G8045" s="1" t="str">
        <f>IF(ISBLANK(Ventas[[#This Row],[Código]]),"",VLOOKUP(Ventas[[#This Row],[Código]],Productos[],5,FALSE))</f>
        <v/>
      </c>
      <c r="H8045" s="23" t="str">
        <f>IF(ISBLANK(Ventas[[#This Row],[Código]]),"",Ventas[[#This Row],[Precio Unitario]]*Ventas[[#This Row],[Cantidad]])</f>
        <v/>
      </c>
      <c r="I8045" s="1" t="str">
        <f>IF(ISBLANK(Ventas[[#This Row],[Código]]),"",SUM(Ventas[[#This Row],[Monto]],I8044))</f>
        <v/>
      </c>
    </row>
    <row r="8046" spans="3:9" x14ac:dyDescent="0.25">
      <c r="C8046" t="str">
        <f>IF(ISBLANK(Ventas[[#This Row],[Código]]),"",VLOOKUP(Ventas[[#This Row],[Código]],Productos[],2,FALSE))</f>
        <v/>
      </c>
      <c r="D8046" t="str">
        <f>IF(ISBLANK(Ventas[[#This Row],[Código]]),"",VLOOKUP(Ventas[[#This Row],[Código]],Productos[],3,FALSE))</f>
        <v/>
      </c>
      <c r="E8046" s="22"/>
      <c r="F8046" s="1" t="str">
        <f>IF(ISBLANK(Ventas[[#This Row],[Código]]),"",VLOOKUP(Ventas[[#This Row],[Código]],Productos[],4,FALSE))</f>
        <v/>
      </c>
      <c r="G8046" s="1" t="str">
        <f>IF(ISBLANK(Ventas[[#This Row],[Código]]),"",VLOOKUP(Ventas[[#This Row],[Código]],Productos[],5,FALSE))</f>
        <v/>
      </c>
      <c r="H8046" s="23" t="str">
        <f>IF(ISBLANK(Ventas[[#This Row],[Código]]),"",Ventas[[#This Row],[Precio Unitario]]*Ventas[[#This Row],[Cantidad]])</f>
        <v/>
      </c>
      <c r="I8046" s="1" t="str">
        <f>IF(ISBLANK(Ventas[[#This Row],[Código]]),"",SUM(Ventas[[#This Row],[Monto]],I8045))</f>
        <v/>
      </c>
    </row>
    <row r="8047" spans="3:9" x14ac:dyDescent="0.25">
      <c r="C8047" t="str">
        <f>IF(ISBLANK(Ventas[[#This Row],[Código]]),"",VLOOKUP(Ventas[[#This Row],[Código]],Productos[],2,FALSE))</f>
        <v/>
      </c>
      <c r="D8047" t="str">
        <f>IF(ISBLANK(Ventas[[#This Row],[Código]]),"",VLOOKUP(Ventas[[#This Row],[Código]],Productos[],3,FALSE))</f>
        <v/>
      </c>
      <c r="E8047" s="22"/>
      <c r="F8047" s="1" t="str">
        <f>IF(ISBLANK(Ventas[[#This Row],[Código]]),"",VLOOKUP(Ventas[[#This Row],[Código]],Productos[],4,FALSE))</f>
        <v/>
      </c>
      <c r="G8047" s="1" t="str">
        <f>IF(ISBLANK(Ventas[[#This Row],[Código]]),"",VLOOKUP(Ventas[[#This Row],[Código]],Productos[],5,FALSE))</f>
        <v/>
      </c>
      <c r="H8047" s="23" t="str">
        <f>IF(ISBLANK(Ventas[[#This Row],[Código]]),"",Ventas[[#This Row],[Precio Unitario]]*Ventas[[#This Row],[Cantidad]])</f>
        <v/>
      </c>
      <c r="I8047" s="1" t="str">
        <f>IF(ISBLANK(Ventas[[#This Row],[Código]]),"",SUM(Ventas[[#This Row],[Monto]],I8046))</f>
        <v/>
      </c>
    </row>
    <row r="8048" spans="3:9" x14ac:dyDescent="0.25">
      <c r="C8048" t="str">
        <f>IF(ISBLANK(Ventas[[#This Row],[Código]]),"",VLOOKUP(Ventas[[#This Row],[Código]],Productos[],2,FALSE))</f>
        <v/>
      </c>
      <c r="D8048" t="str">
        <f>IF(ISBLANK(Ventas[[#This Row],[Código]]),"",VLOOKUP(Ventas[[#This Row],[Código]],Productos[],3,FALSE))</f>
        <v/>
      </c>
      <c r="E8048" s="22"/>
      <c r="F8048" s="1" t="str">
        <f>IF(ISBLANK(Ventas[[#This Row],[Código]]),"",VLOOKUP(Ventas[[#This Row],[Código]],Productos[],4,FALSE))</f>
        <v/>
      </c>
      <c r="G8048" s="1" t="str">
        <f>IF(ISBLANK(Ventas[[#This Row],[Código]]),"",VLOOKUP(Ventas[[#This Row],[Código]],Productos[],5,FALSE))</f>
        <v/>
      </c>
      <c r="H8048" s="23" t="str">
        <f>IF(ISBLANK(Ventas[[#This Row],[Código]]),"",Ventas[[#This Row],[Precio Unitario]]*Ventas[[#This Row],[Cantidad]])</f>
        <v/>
      </c>
      <c r="I8048" s="1" t="str">
        <f>IF(ISBLANK(Ventas[[#This Row],[Código]]),"",SUM(Ventas[[#This Row],[Monto]],I8047))</f>
        <v/>
      </c>
    </row>
    <row r="8049" spans="3:9" x14ac:dyDescent="0.25">
      <c r="C8049" t="str">
        <f>IF(ISBLANK(Ventas[[#This Row],[Código]]),"",VLOOKUP(Ventas[[#This Row],[Código]],Productos[],2,FALSE))</f>
        <v/>
      </c>
      <c r="D8049" t="str">
        <f>IF(ISBLANK(Ventas[[#This Row],[Código]]),"",VLOOKUP(Ventas[[#This Row],[Código]],Productos[],3,FALSE))</f>
        <v/>
      </c>
      <c r="E8049" s="22"/>
      <c r="F8049" s="1" t="str">
        <f>IF(ISBLANK(Ventas[[#This Row],[Código]]),"",VLOOKUP(Ventas[[#This Row],[Código]],Productos[],4,FALSE))</f>
        <v/>
      </c>
      <c r="G8049" s="1" t="str">
        <f>IF(ISBLANK(Ventas[[#This Row],[Código]]),"",VLOOKUP(Ventas[[#This Row],[Código]],Productos[],5,FALSE))</f>
        <v/>
      </c>
      <c r="H8049" s="23" t="str">
        <f>IF(ISBLANK(Ventas[[#This Row],[Código]]),"",Ventas[[#This Row],[Precio Unitario]]*Ventas[[#This Row],[Cantidad]])</f>
        <v/>
      </c>
      <c r="I8049" s="1" t="str">
        <f>IF(ISBLANK(Ventas[[#This Row],[Código]]),"",SUM(Ventas[[#This Row],[Monto]],I8048))</f>
        <v/>
      </c>
    </row>
    <row r="8050" spans="3:9" x14ac:dyDescent="0.25">
      <c r="C8050" t="str">
        <f>IF(ISBLANK(Ventas[[#This Row],[Código]]),"",VLOOKUP(Ventas[[#This Row],[Código]],Productos[],2,FALSE))</f>
        <v/>
      </c>
      <c r="D8050" t="str">
        <f>IF(ISBLANK(Ventas[[#This Row],[Código]]),"",VLOOKUP(Ventas[[#This Row],[Código]],Productos[],3,FALSE))</f>
        <v/>
      </c>
      <c r="E8050" s="22"/>
      <c r="F8050" s="1" t="str">
        <f>IF(ISBLANK(Ventas[[#This Row],[Código]]),"",VLOOKUP(Ventas[[#This Row],[Código]],Productos[],4,FALSE))</f>
        <v/>
      </c>
      <c r="G8050" s="1" t="str">
        <f>IF(ISBLANK(Ventas[[#This Row],[Código]]),"",VLOOKUP(Ventas[[#This Row],[Código]],Productos[],5,FALSE))</f>
        <v/>
      </c>
      <c r="H8050" s="23" t="str">
        <f>IF(ISBLANK(Ventas[[#This Row],[Código]]),"",Ventas[[#This Row],[Precio Unitario]]*Ventas[[#This Row],[Cantidad]])</f>
        <v/>
      </c>
      <c r="I8050" s="1" t="str">
        <f>IF(ISBLANK(Ventas[[#This Row],[Código]]),"",SUM(Ventas[[#This Row],[Monto]],I8049))</f>
        <v/>
      </c>
    </row>
    <row r="8051" spans="3:9" x14ac:dyDescent="0.25">
      <c r="C8051" t="str">
        <f>IF(ISBLANK(Ventas[[#This Row],[Código]]),"",VLOOKUP(Ventas[[#This Row],[Código]],Productos[],2,FALSE))</f>
        <v/>
      </c>
      <c r="D8051" t="str">
        <f>IF(ISBLANK(Ventas[[#This Row],[Código]]),"",VLOOKUP(Ventas[[#This Row],[Código]],Productos[],3,FALSE))</f>
        <v/>
      </c>
      <c r="E8051" s="22"/>
      <c r="F8051" s="1" t="str">
        <f>IF(ISBLANK(Ventas[[#This Row],[Código]]),"",VLOOKUP(Ventas[[#This Row],[Código]],Productos[],4,FALSE))</f>
        <v/>
      </c>
      <c r="G8051" s="1" t="str">
        <f>IF(ISBLANK(Ventas[[#This Row],[Código]]),"",VLOOKUP(Ventas[[#This Row],[Código]],Productos[],5,FALSE))</f>
        <v/>
      </c>
      <c r="H8051" s="23" t="str">
        <f>IF(ISBLANK(Ventas[[#This Row],[Código]]),"",Ventas[[#This Row],[Precio Unitario]]*Ventas[[#This Row],[Cantidad]])</f>
        <v/>
      </c>
      <c r="I8051" s="1" t="str">
        <f>IF(ISBLANK(Ventas[[#This Row],[Código]]),"",SUM(Ventas[[#This Row],[Monto]],I8050))</f>
        <v/>
      </c>
    </row>
    <row r="8052" spans="3:9" x14ac:dyDescent="0.25">
      <c r="C8052" t="str">
        <f>IF(ISBLANK(Ventas[[#This Row],[Código]]),"",VLOOKUP(Ventas[[#This Row],[Código]],Productos[],2,FALSE))</f>
        <v/>
      </c>
      <c r="D8052" t="str">
        <f>IF(ISBLANK(Ventas[[#This Row],[Código]]),"",VLOOKUP(Ventas[[#This Row],[Código]],Productos[],3,FALSE))</f>
        <v/>
      </c>
      <c r="E8052" s="22"/>
      <c r="F8052" s="1" t="str">
        <f>IF(ISBLANK(Ventas[[#This Row],[Código]]),"",VLOOKUP(Ventas[[#This Row],[Código]],Productos[],4,FALSE))</f>
        <v/>
      </c>
      <c r="G8052" s="1" t="str">
        <f>IF(ISBLANK(Ventas[[#This Row],[Código]]),"",VLOOKUP(Ventas[[#This Row],[Código]],Productos[],5,FALSE))</f>
        <v/>
      </c>
      <c r="H8052" s="23" t="str">
        <f>IF(ISBLANK(Ventas[[#This Row],[Código]]),"",Ventas[[#This Row],[Precio Unitario]]*Ventas[[#This Row],[Cantidad]])</f>
        <v/>
      </c>
      <c r="I8052" s="1" t="str">
        <f>IF(ISBLANK(Ventas[[#This Row],[Código]]),"",SUM(Ventas[[#This Row],[Monto]],I8051))</f>
        <v/>
      </c>
    </row>
    <row r="8053" spans="3:9" x14ac:dyDescent="0.25">
      <c r="C8053" t="str">
        <f>IF(ISBLANK(Ventas[[#This Row],[Código]]),"",VLOOKUP(Ventas[[#This Row],[Código]],Productos[],2,FALSE))</f>
        <v/>
      </c>
      <c r="D8053" t="str">
        <f>IF(ISBLANK(Ventas[[#This Row],[Código]]),"",VLOOKUP(Ventas[[#This Row],[Código]],Productos[],3,FALSE))</f>
        <v/>
      </c>
      <c r="E8053" s="22"/>
      <c r="F8053" s="1" t="str">
        <f>IF(ISBLANK(Ventas[[#This Row],[Código]]),"",VLOOKUP(Ventas[[#This Row],[Código]],Productos[],4,FALSE))</f>
        <v/>
      </c>
      <c r="G8053" s="1" t="str">
        <f>IF(ISBLANK(Ventas[[#This Row],[Código]]),"",VLOOKUP(Ventas[[#This Row],[Código]],Productos[],5,FALSE))</f>
        <v/>
      </c>
      <c r="H8053" s="23" t="str">
        <f>IF(ISBLANK(Ventas[[#This Row],[Código]]),"",Ventas[[#This Row],[Precio Unitario]]*Ventas[[#This Row],[Cantidad]])</f>
        <v/>
      </c>
      <c r="I8053" s="1" t="str">
        <f>IF(ISBLANK(Ventas[[#This Row],[Código]]),"",SUM(Ventas[[#This Row],[Monto]],I8052))</f>
        <v/>
      </c>
    </row>
    <row r="8054" spans="3:9" x14ac:dyDescent="0.25">
      <c r="C8054" t="str">
        <f>IF(ISBLANK(Ventas[[#This Row],[Código]]),"",VLOOKUP(Ventas[[#This Row],[Código]],Productos[],2,FALSE))</f>
        <v/>
      </c>
      <c r="D8054" t="str">
        <f>IF(ISBLANK(Ventas[[#This Row],[Código]]),"",VLOOKUP(Ventas[[#This Row],[Código]],Productos[],3,FALSE))</f>
        <v/>
      </c>
      <c r="E8054" s="22"/>
      <c r="F8054" s="1" t="str">
        <f>IF(ISBLANK(Ventas[[#This Row],[Código]]),"",VLOOKUP(Ventas[[#This Row],[Código]],Productos[],4,FALSE))</f>
        <v/>
      </c>
      <c r="G8054" s="1" t="str">
        <f>IF(ISBLANK(Ventas[[#This Row],[Código]]),"",VLOOKUP(Ventas[[#This Row],[Código]],Productos[],5,FALSE))</f>
        <v/>
      </c>
      <c r="H8054" s="23" t="str">
        <f>IF(ISBLANK(Ventas[[#This Row],[Código]]),"",Ventas[[#This Row],[Precio Unitario]]*Ventas[[#This Row],[Cantidad]])</f>
        <v/>
      </c>
      <c r="I8054" s="1" t="str">
        <f>IF(ISBLANK(Ventas[[#This Row],[Código]]),"",SUM(Ventas[[#This Row],[Monto]],I8053))</f>
        <v/>
      </c>
    </row>
    <row r="8055" spans="3:9" x14ac:dyDescent="0.25">
      <c r="C8055" t="str">
        <f>IF(ISBLANK(Ventas[[#This Row],[Código]]),"",VLOOKUP(Ventas[[#This Row],[Código]],Productos[],2,FALSE))</f>
        <v/>
      </c>
      <c r="D8055" t="str">
        <f>IF(ISBLANK(Ventas[[#This Row],[Código]]),"",VLOOKUP(Ventas[[#This Row],[Código]],Productos[],3,FALSE))</f>
        <v/>
      </c>
      <c r="E8055" s="22"/>
      <c r="F8055" s="1" t="str">
        <f>IF(ISBLANK(Ventas[[#This Row],[Código]]),"",VLOOKUP(Ventas[[#This Row],[Código]],Productos[],4,FALSE))</f>
        <v/>
      </c>
      <c r="G8055" s="1" t="str">
        <f>IF(ISBLANK(Ventas[[#This Row],[Código]]),"",VLOOKUP(Ventas[[#This Row],[Código]],Productos[],5,FALSE))</f>
        <v/>
      </c>
      <c r="H8055" s="23" t="str">
        <f>IF(ISBLANK(Ventas[[#This Row],[Código]]),"",Ventas[[#This Row],[Precio Unitario]]*Ventas[[#This Row],[Cantidad]])</f>
        <v/>
      </c>
      <c r="I8055" s="1" t="str">
        <f>IF(ISBLANK(Ventas[[#This Row],[Código]]),"",SUM(Ventas[[#This Row],[Monto]],I8054))</f>
        <v/>
      </c>
    </row>
    <row r="8056" spans="3:9" x14ac:dyDescent="0.25">
      <c r="C8056" t="str">
        <f>IF(ISBLANK(Ventas[[#This Row],[Código]]),"",VLOOKUP(Ventas[[#This Row],[Código]],Productos[],2,FALSE))</f>
        <v/>
      </c>
      <c r="D8056" t="str">
        <f>IF(ISBLANK(Ventas[[#This Row],[Código]]),"",VLOOKUP(Ventas[[#This Row],[Código]],Productos[],3,FALSE))</f>
        <v/>
      </c>
      <c r="E8056" s="22"/>
      <c r="F8056" s="1" t="str">
        <f>IF(ISBLANK(Ventas[[#This Row],[Código]]),"",VLOOKUP(Ventas[[#This Row],[Código]],Productos[],4,FALSE))</f>
        <v/>
      </c>
      <c r="G8056" s="1" t="str">
        <f>IF(ISBLANK(Ventas[[#This Row],[Código]]),"",VLOOKUP(Ventas[[#This Row],[Código]],Productos[],5,FALSE))</f>
        <v/>
      </c>
      <c r="H8056" s="23" t="str">
        <f>IF(ISBLANK(Ventas[[#This Row],[Código]]),"",Ventas[[#This Row],[Precio Unitario]]*Ventas[[#This Row],[Cantidad]])</f>
        <v/>
      </c>
      <c r="I8056" s="1" t="str">
        <f>IF(ISBLANK(Ventas[[#This Row],[Código]]),"",SUM(Ventas[[#This Row],[Monto]],I8055))</f>
        <v/>
      </c>
    </row>
    <row r="8057" spans="3:9" x14ac:dyDescent="0.25">
      <c r="C8057" t="str">
        <f>IF(ISBLANK(Ventas[[#This Row],[Código]]),"",VLOOKUP(Ventas[[#This Row],[Código]],Productos[],2,FALSE))</f>
        <v/>
      </c>
      <c r="D8057" t="str">
        <f>IF(ISBLANK(Ventas[[#This Row],[Código]]),"",VLOOKUP(Ventas[[#This Row],[Código]],Productos[],3,FALSE))</f>
        <v/>
      </c>
      <c r="E8057" s="22"/>
      <c r="F8057" s="1" t="str">
        <f>IF(ISBLANK(Ventas[[#This Row],[Código]]),"",VLOOKUP(Ventas[[#This Row],[Código]],Productos[],4,FALSE))</f>
        <v/>
      </c>
      <c r="G8057" s="1" t="str">
        <f>IF(ISBLANK(Ventas[[#This Row],[Código]]),"",VLOOKUP(Ventas[[#This Row],[Código]],Productos[],5,FALSE))</f>
        <v/>
      </c>
      <c r="H8057" s="23" t="str">
        <f>IF(ISBLANK(Ventas[[#This Row],[Código]]),"",Ventas[[#This Row],[Precio Unitario]]*Ventas[[#This Row],[Cantidad]])</f>
        <v/>
      </c>
      <c r="I8057" s="1" t="str">
        <f>IF(ISBLANK(Ventas[[#This Row],[Código]]),"",SUM(Ventas[[#This Row],[Monto]],I8056))</f>
        <v/>
      </c>
    </row>
    <row r="8058" spans="3:9" x14ac:dyDescent="0.25">
      <c r="C8058" t="str">
        <f>IF(ISBLANK(Ventas[[#This Row],[Código]]),"",VLOOKUP(Ventas[[#This Row],[Código]],Productos[],2,FALSE))</f>
        <v/>
      </c>
      <c r="D8058" t="str">
        <f>IF(ISBLANK(Ventas[[#This Row],[Código]]),"",VLOOKUP(Ventas[[#This Row],[Código]],Productos[],3,FALSE))</f>
        <v/>
      </c>
      <c r="E8058" s="22"/>
      <c r="F8058" s="1" t="str">
        <f>IF(ISBLANK(Ventas[[#This Row],[Código]]),"",VLOOKUP(Ventas[[#This Row],[Código]],Productos[],4,FALSE))</f>
        <v/>
      </c>
      <c r="G8058" s="1" t="str">
        <f>IF(ISBLANK(Ventas[[#This Row],[Código]]),"",VLOOKUP(Ventas[[#This Row],[Código]],Productos[],5,FALSE))</f>
        <v/>
      </c>
      <c r="H8058" s="23" t="str">
        <f>IF(ISBLANK(Ventas[[#This Row],[Código]]),"",Ventas[[#This Row],[Precio Unitario]]*Ventas[[#This Row],[Cantidad]])</f>
        <v/>
      </c>
      <c r="I8058" s="1" t="str">
        <f>IF(ISBLANK(Ventas[[#This Row],[Código]]),"",SUM(Ventas[[#This Row],[Monto]],I8057))</f>
        <v/>
      </c>
    </row>
    <row r="8059" spans="3:9" x14ac:dyDescent="0.25">
      <c r="C8059" t="str">
        <f>IF(ISBLANK(Ventas[[#This Row],[Código]]),"",VLOOKUP(Ventas[[#This Row],[Código]],Productos[],2,FALSE))</f>
        <v/>
      </c>
      <c r="D8059" t="str">
        <f>IF(ISBLANK(Ventas[[#This Row],[Código]]),"",VLOOKUP(Ventas[[#This Row],[Código]],Productos[],3,FALSE))</f>
        <v/>
      </c>
      <c r="E8059" s="22"/>
      <c r="F8059" s="1" t="str">
        <f>IF(ISBLANK(Ventas[[#This Row],[Código]]),"",VLOOKUP(Ventas[[#This Row],[Código]],Productos[],4,FALSE))</f>
        <v/>
      </c>
      <c r="G8059" s="1" t="str">
        <f>IF(ISBLANK(Ventas[[#This Row],[Código]]),"",VLOOKUP(Ventas[[#This Row],[Código]],Productos[],5,FALSE))</f>
        <v/>
      </c>
      <c r="H8059" s="23" t="str">
        <f>IF(ISBLANK(Ventas[[#This Row],[Código]]),"",Ventas[[#This Row],[Precio Unitario]]*Ventas[[#This Row],[Cantidad]])</f>
        <v/>
      </c>
      <c r="I8059" s="1" t="str">
        <f>IF(ISBLANK(Ventas[[#This Row],[Código]]),"",SUM(Ventas[[#This Row],[Monto]],I8058))</f>
        <v/>
      </c>
    </row>
    <row r="8060" spans="3:9" x14ac:dyDescent="0.25">
      <c r="C8060" t="str">
        <f>IF(ISBLANK(Ventas[[#This Row],[Código]]),"",VLOOKUP(Ventas[[#This Row],[Código]],Productos[],2,FALSE))</f>
        <v/>
      </c>
      <c r="D8060" t="str">
        <f>IF(ISBLANK(Ventas[[#This Row],[Código]]),"",VLOOKUP(Ventas[[#This Row],[Código]],Productos[],3,FALSE))</f>
        <v/>
      </c>
      <c r="E8060" s="22"/>
      <c r="F8060" s="1" t="str">
        <f>IF(ISBLANK(Ventas[[#This Row],[Código]]),"",VLOOKUP(Ventas[[#This Row],[Código]],Productos[],4,FALSE))</f>
        <v/>
      </c>
      <c r="G8060" s="1" t="str">
        <f>IF(ISBLANK(Ventas[[#This Row],[Código]]),"",VLOOKUP(Ventas[[#This Row],[Código]],Productos[],5,FALSE))</f>
        <v/>
      </c>
      <c r="H8060" s="23" t="str">
        <f>IF(ISBLANK(Ventas[[#This Row],[Código]]),"",Ventas[[#This Row],[Precio Unitario]]*Ventas[[#This Row],[Cantidad]])</f>
        <v/>
      </c>
      <c r="I8060" s="1" t="str">
        <f>IF(ISBLANK(Ventas[[#This Row],[Código]]),"",SUM(Ventas[[#This Row],[Monto]],I8059))</f>
        <v/>
      </c>
    </row>
    <row r="8061" spans="3:9" x14ac:dyDescent="0.25">
      <c r="C8061" t="str">
        <f>IF(ISBLANK(Ventas[[#This Row],[Código]]),"",VLOOKUP(Ventas[[#This Row],[Código]],Productos[],2,FALSE))</f>
        <v/>
      </c>
      <c r="D8061" t="str">
        <f>IF(ISBLANK(Ventas[[#This Row],[Código]]),"",VLOOKUP(Ventas[[#This Row],[Código]],Productos[],3,FALSE))</f>
        <v/>
      </c>
      <c r="E8061" s="22"/>
      <c r="F8061" s="1" t="str">
        <f>IF(ISBLANK(Ventas[[#This Row],[Código]]),"",VLOOKUP(Ventas[[#This Row],[Código]],Productos[],4,FALSE))</f>
        <v/>
      </c>
      <c r="G8061" s="1" t="str">
        <f>IF(ISBLANK(Ventas[[#This Row],[Código]]),"",VLOOKUP(Ventas[[#This Row],[Código]],Productos[],5,FALSE))</f>
        <v/>
      </c>
      <c r="H8061" s="23" t="str">
        <f>IF(ISBLANK(Ventas[[#This Row],[Código]]),"",Ventas[[#This Row],[Precio Unitario]]*Ventas[[#This Row],[Cantidad]])</f>
        <v/>
      </c>
      <c r="I8061" s="1" t="str">
        <f>IF(ISBLANK(Ventas[[#This Row],[Código]]),"",SUM(Ventas[[#This Row],[Monto]],I8060))</f>
        <v/>
      </c>
    </row>
    <row r="8062" spans="3:9" x14ac:dyDescent="0.25">
      <c r="C8062" t="str">
        <f>IF(ISBLANK(Ventas[[#This Row],[Código]]),"",VLOOKUP(Ventas[[#This Row],[Código]],Productos[],2,FALSE))</f>
        <v/>
      </c>
      <c r="D8062" t="str">
        <f>IF(ISBLANK(Ventas[[#This Row],[Código]]),"",VLOOKUP(Ventas[[#This Row],[Código]],Productos[],3,FALSE))</f>
        <v/>
      </c>
      <c r="E8062" s="22"/>
      <c r="F8062" s="1" t="str">
        <f>IF(ISBLANK(Ventas[[#This Row],[Código]]),"",VLOOKUP(Ventas[[#This Row],[Código]],Productos[],4,FALSE))</f>
        <v/>
      </c>
      <c r="G8062" s="1" t="str">
        <f>IF(ISBLANK(Ventas[[#This Row],[Código]]),"",VLOOKUP(Ventas[[#This Row],[Código]],Productos[],5,FALSE))</f>
        <v/>
      </c>
      <c r="H8062" s="23" t="str">
        <f>IF(ISBLANK(Ventas[[#This Row],[Código]]),"",Ventas[[#This Row],[Precio Unitario]]*Ventas[[#This Row],[Cantidad]])</f>
        <v/>
      </c>
      <c r="I8062" s="1" t="str">
        <f>IF(ISBLANK(Ventas[[#This Row],[Código]]),"",SUM(Ventas[[#This Row],[Monto]],I8061))</f>
        <v/>
      </c>
    </row>
    <row r="8063" spans="3:9" x14ac:dyDescent="0.25">
      <c r="C8063" t="str">
        <f>IF(ISBLANK(Ventas[[#This Row],[Código]]),"",VLOOKUP(Ventas[[#This Row],[Código]],Productos[],2,FALSE))</f>
        <v/>
      </c>
      <c r="D8063" t="str">
        <f>IF(ISBLANK(Ventas[[#This Row],[Código]]),"",VLOOKUP(Ventas[[#This Row],[Código]],Productos[],3,FALSE))</f>
        <v/>
      </c>
      <c r="E8063" s="22"/>
      <c r="F8063" s="1" t="str">
        <f>IF(ISBLANK(Ventas[[#This Row],[Código]]),"",VLOOKUP(Ventas[[#This Row],[Código]],Productos[],4,FALSE))</f>
        <v/>
      </c>
      <c r="G8063" s="1" t="str">
        <f>IF(ISBLANK(Ventas[[#This Row],[Código]]),"",VLOOKUP(Ventas[[#This Row],[Código]],Productos[],5,FALSE))</f>
        <v/>
      </c>
      <c r="H8063" s="23" t="str">
        <f>IF(ISBLANK(Ventas[[#This Row],[Código]]),"",Ventas[[#This Row],[Precio Unitario]]*Ventas[[#This Row],[Cantidad]])</f>
        <v/>
      </c>
      <c r="I8063" s="1" t="str">
        <f>IF(ISBLANK(Ventas[[#This Row],[Código]]),"",SUM(Ventas[[#This Row],[Monto]],I8062))</f>
        <v/>
      </c>
    </row>
    <row r="8064" spans="3:9" x14ac:dyDescent="0.25">
      <c r="C8064" t="str">
        <f>IF(ISBLANK(Ventas[[#This Row],[Código]]),"",VLOOKUP(Ventas[[#This Row],[Código]],Productos[],2,FALSE))</f>
        <v/>
      </c>
      <c r="D8064" t="str">
        <f>IF(ISBLANK(Ventas[[#This Row],[Código]]),"",VLOOKUP(Ventas[[#This Row],[Código]],Productos[],3,FALSE))</f>
        <v/>
      </c>
      <c r="E8064" s="22"/>
      <c r="F8064" s="1" t="str">
        <f>IF(ISBLANK(Ventas[[#This Row],[Código]]),"",VLOOKUP(Ventas[[#This Row],[Código]],Productos[],4,FALSE))</f>
        <v/>
      </c>
      <c r="G8064" s="1" t="str">
        <f>IF(ISBLANK(Ventas[[#This Row],[Código]]),"",VLOOKUP(Ventas[[#This Row],[Código]],Productos[],5,FALSE))</f>
        <v/>
      </c>
      <c r="H8064" s="23" t="str">
        <f>IF(ISBLANK(Ventas[[#This Row],[Código]]),"",Ventas[[#This Row],[Precio Unitario]]*Ventas[[#This Row],[Cantidad]])</f>
        <v/>
      </c>
      <c r="I8064" s="1" t="str">
        <f>IF(ISBLANK(Ventas[[#This Row],[Código]]),"",SUM(Ventas[[#This Row],[Monto]],I8063))</f>
        <v/>
      </c>
    </row>
    <row r="8065" spans="3:9" x14ac:dyDescent="0.25">
      <c r="C8065" t="str">
        <f>IF(ISBLANK(Ventas[[#This Row],[Código]]),"",VLOOKUP(Ventas[[#This Row],[Código]],Productos[],2,FALSE))</f>
        <v/>
      </c>
      <c r="D8065" t="str">
        <f>IF(ISBLANK(Ventas[[#This Row],[Código]]),"",VLOOKUP(Ventas[[#This Row],[Código]],Productos[],3,FALSE))</f>
        <v/>
      </c>
      <c r="E8065" s="22"/>
      <c r="F8065" s="1" t="str">
        <f>IF(ISBLANK(Ventas[[#This Row],[Código]]),"",VLOOKUP(Ventas[[#This Row],[Código]],Productos[],4,FALSE))</f>
        <v/>
      </c>
      <c r="G8065" s="1" t="str">
        <f>IF(ISBLANK(Ventas[[#This Row],[Código]]),"",VLOOKUP(Ventas[[#This Row],[Código]],Productos[],5,FALSE))</f>
        <v/>
      </c>
      <c r="H8065" s="23" t="str">
        <f>IF(ISBLANK(Ventas[[#This Row],[Código]]),"",Ventas[[#This Row],[Precio Unitario]]*Ventas[[#This Row],[Cantidad]])</f>
        <v/>
      </c>
      <c r="I8065" s="1" t="str">
        <f>IF(ISBLANK(Ventas[[#This Row],[Código]]),"",SUM(Ventas[[#This Row],[Monto]],I8064))</f>
        <v/>
      </c>
    </row>
    <row r="8066" spans="3:9" x14ac:dyDescent="0.25">
      <c r="C8066" t="str">
        <f>IF(ISBLANK(Ventas[[#This Row],[Código]]),"",VLOOKUP(Ventas[[#This Row],[Código]],Productos[],2,FALSE))</f>
        <v/>
      </c>
      <c r="D8066" t="str">
        <f>IF(ISBLANK(Ventas[[#This Row],[Código]]),"",VLOOKUP(Ventas[[#This Row],[Código]],Productos[],3,FALSE))</f>
        <v/>
      </c>
      <c r="E8066" s="22"/>
      <c r="F8066" s="1" t="str">
        <f>IF(ISBLANK(Ventas[[#This Row],[Código]]),"",VLOOKUP(Ventas[[#This Row],[Código]],Productos[],4,FALSE))</f>
        <v/>
      </c>
      <c r="G8066" s="1" t="str">
        <f>IF(ISBLANK(Ventas[[#This Row],[Código]]),"",VLOOKUP(Ventas[[#This Row],[Código]],Productos[],5,FALSE))</f>
        <v/>
      </c>
      <c r="H8066" s="23" t="str">
        <f>IF(ISBLANK(Ventas[[#This Row],[Código]]),"",Ventas[[#This Row],[Precio Unitario]]*Ventas[[#This Row],[Cantidad]])</f>
        <v/>
      </c>
      <c r="I8066" s="1" t="str">
        <f>IF(ISBLANK(Ventas[[#This Row],[Código]]),"",SUM(Ventas[[#This Row],[Monto]],I8065))</f>
        <v/>
      </c>
    </row>
    <row r="8067" spans="3:9" x14ac:dyDescent="0.25">
      <c r="C8067" t="str">
        <f>IF(ISBLANK(Ventas[[#This Row],[Código]]),"",VLOOKUP(Ventas[[#This Row],[Código]],Productos[],2,FALSE))</f>
        <v/>
      </c>
      <c r="D8067" t="str">
        <f>IF(ISBLANK(Ventas[[#This Row],[Código]]),"",VLOOKUP(Ventas[[#This Row],[Código]],Productos[],3,FALSE))</f>
        <v/>
      </c>
      <c r="E8067" s="22"/>
      <c r="F8067" s="1" t="str">
        <f>IF(ISBLANK(Ventas[[#This Row],[Código]]),"",VLOOKUP(Ventas[[#This Row],[Código]],Productos[],4,FALSE))</f>
        <v/>
      </c>
      <c r="G8067" s="1" t="str">
        <f>IF(ISBLANK(Ventas[[#This Row],[Código]]),"",VLOOKUP(Ventas[[#This Row],[Código]],Productos[],5,FALSE))</f>
        <v/>
      </c>
      <c r="H8067" s="23" t="str">
        <f>IF(ISBLANK(Ventas[[#This Row],[Código]]),"",Ventas[[#This Row],[Precio Unitario]]*Ventas[[#This Row],[Cantidad]])</f>
        <v/>
      </c>
      <c r="I8067" s="1" t="str">
        <f>IF(ISBLANK(Ventas[[#This Row],[Código]]),"",SUM(Ventas[[#This Row],[Monto]],I8066))</f>
        <v/>
      </c>
    </row>
    <row r="8068" spans="3:9" x14ac:dyDescent="0.25">
      <c r="C8068" t="str">
        <f>IF(ISBLANK(Ventas[[#This Row],[Código]]),"",VLOOKUP(Ventas[[#This Row],[Código]],Productos[],2,FALSE))</f>
        <v/>
      </c>
      <c r="D8068" t="str">
        <f>IF(ISBLANK(Ventas[[#This Row],[Código]]),"",VLOOKUP(Ventas[[#This Row],[Código]],Productos[],3,FALSE))</f>
        <v/>
      </c>
      <c r="E8068" s="22"/>
      <c r="F8068" s="1" t="str">
        <f>IF(ISBLANK(Ventas[[#This Row],[Código]]),"",VLOOKUP(Ventas[[#This Row],[Código]],Productos[],4,FALSE))</f>
        <v/>
      </c>
      <c r="G8068" s="1" t="str">
        <f>IF(ISBLANK(Ventas[[#This Row],[Código]]),"",VLOOKUP(Ventas[[#This Row],[Código]],Productos[],5,FALSE))</f>
        <v/>
      </c>
      <c r="H8068" s="23" t="str">
        <f>IF(ISBLANK(Ventas[[#This Row],[Código]]),"",Ventas[[#This Row],[Precio Unitario]]*Ventas[[#This Row],[Cantidad]])</f>
        <v/>
      </c>
      <c r="I8068" s="1" t="str">
        <f>IF(ISBLANK(Ventas[[#This Row],[Código]]),"",SUM(Ventas[[#This Row],[Monto]],I8067))</f>
        <v/>
      </c>
    </row>
    <row r="8069" spans="3:9" x14ac:dyDescent="0.25">
      <c r="C8069" t="str">
        <f>IF(ISBLANK(Ventas[[#This Row],[Código]]),"",VLOOKUP(Ventas[[#This Row],[Código]],Productos[],2,FALSE))</f>
        <v/>
      </c>
      <c r="D8069" t="str">
        <f>IF(ISBLANK(Ventas[[#This Row],[Código]]),"",VLOOKUP(Ventas[[#This Row],[Código]],Productos[],3,FALSE))</f>
        <v/>
      </c>
      <c r="E8069" s="22"/>
      <c r="F8069" s="1" t="str">
        <f>IF(ISBLANK(Ventas[[#This Row],[Código]]),"",VLOOKUP(Ventas[[#This Row],[Código]],Productos[],4,FALSE))</f>
        <v/>
      </c>
      <c r="G8069" s="1" t="str">
        <f>IF(ISBLANK(Ventas[[#This Row],[Código]]),"",VLOOKUP(Ventas[[#This Row],[Código]],Productos[],5,FALSE))</f>
        <v/>
      </c>
      <c r="H8069" s="23" t="str">
        <f>IF(ISBLANK(Ventas[[#This Row],[Código]]),"",Ventas[[#This Row],[Precio Unitario]]*Ventas[[#This Row],[Cantidad]])</f>
        <v/>
      </c>
      <c r="I8069" s="1" t="str">
        <f>IF(ISBLANK(Ventas[[#This Row],[Código]]),"",SUM(Ventas[[#This Row],[Monto]],I8068))</f>
        <v/>
      </c>
    </row>
    <row r="8070" spans="3:9" x14ac:dyDescent="0.25">
      <c r="C8070" t="str">
        <f>IF(ISBLANK(Ventas[[#This Row],[Código]]),"",VLOOKUP(Ventas[[#This Row],[Código]],Productos[],2,FALSE))</f>
        <v/>
      </c>
      <c r="D8070" t="str">
        <f>IF(ISBLANK(Ventas[[#This Row],[Código]]),"",VLOOKUP(Ventas[[#This Row],[Código]],Productos[],3,FALSE))</f>
        <v/>
      </c>
      <c r="E8070" s="22"/>
      <c r="F8070" s="1" t="str">
        <f>IF(ISBLANK(Ventas[[#This Row],[Código]]),"",VLOOKUP(Ventas[[#This Row],[Código]],Productos[],4,FALSE))</f>
        <v/>
      </c>
      <c r="G8070" s="1" t="str">
        <f>IF(ISBLANK(Ventas[[#This Row],[Código]]),"",VLOOKUP(Ventas[[#This Row],[Código]],Productos[],5,FALSE))</f>
        <v/>
      </c>
      <c r="H8070" s="23" t="str">
        <f>IF(ISBLANK(Ventas[[#This Row],[Código]]),"",Ventas[[#This Row],[Precio Unitario]]*Ventas[[#This Row],[Cantidad]])</f>
        <v/>
      </c>
      <c r="I8070" s="1" t="str">
        <f>IF(ISBLANK(Ventas[[#This Row],[Código]]),"",SUM(Ventas[[#This Row],[Monto]],I8069))</f>
        <v/>
      </c>
    </row>
    <row r="8071" spans="3:9" x14ac:dyDescent="0.25">
      <c r="C8071" t="str">
        <f>IF(ISBLANK(Ventas[[#This Row],[Código]]),"",VLOOKUP(Ventas[[#This Row],[Código]],Productos[],2,FALSE))</f>
        <v/>
      </c>
      <c r="D8071" t="str">
        <f>IF(ISBLANK(Ventas[[#This Row],[Código]]),"",VLOOKUP(Ventas[[#This Row],[Código]],Productos[],3,FALSE))</f>
        <v/>
      </c>
      <c r="E8071" s="22"/>
      <c r="F8071" s="1" t="str">
        <f>IF(ISBLANK(Ventas[[#This Row],[Código]]),"",VLOOKUP(Ventas[[#This Row],[Código]],Productos[],4,FALSE))</f>
        <v/>
      </c>
      <c r="G8071" s="1" t="str">
        <f>IF(ISBLANK(Ventas[[#This Row],[Código]]),"",VLOOKUP(Ventas[[#This Row],[Código]],Productos[],5,FALSE))</f>
        <v/>
      </c>
      <c r="H8071" s="23" t="str">
        <f>IF(ISBLANK(Ventas[[#This Row],[Código]]),"",Ventas[[#This Row],[Precio Unitario]]*Ventas[[#This Row],[Cantidad]])</f>
        <v/>
      </c>
      <c r="I8071" s="1" t="str">
        <f>IF(ISBLANK(Ventas[[#This Row],[Código]]),"",SUM(Ventas[[#This Row],[Monto]],I8070))</f>
        <v/>
      </c>
    </row>
    <row r="8072" spans="3:9" x14ac:dyDescent="0.25">
      <c r="C8072" t="str">
        <f>IF(ISBLANK(Ventas[[#This Row],[Código]]),"",VLOOKUP(Ventas[[#This Row],[Código]],Productos[],2,FALSE))</f>
        <v/>
      </c>
      <c r="D8072" t="str">
        <f>IF(ISBLANK(Ventas[[#This Row],[Código]]),"",VLOOKUP(Ventas[[#This Row],[Código]],Productos[],3,FALSE))</f>
        <v/>
      </c>
      <c r="E8072" s="22"/>
      <c r="F8072" s="1" t="str">
        <f>IF(ISBLANK(Ventas[[#This Row],[Código]]),"",VLOOKUP(Ventas[[#This Row],[Código]],Productos[],4,FALSE))</f>
        <v/>
      </c>
      <c r="G8072" s="1" t="str">
        <f>IF(ISBLANK(Ventas[[#This Row],[Código]]),"",VLOOKUP(Ventas[[#This Row],[Código]],Productos[],5,FALSE))</f>
        <v/>
      </c>
      <c r="H8072" s="23" t="str">
        <f>IF(ISBLANK(Ventas[[#This Row],[Código]]),"",Ventas[[#This Row],[Precio Unitario]]*Ventas[[#This Row],[Cantidad]])</f>
        <v/>
      </c>
      <c r="I8072" s="1" t="str">
        <f>IF(ISBLANK(Ventas[[#This Row],[Código]]),"",SUM(Ventas[[#This Row],[Monto]],I8071))</f>
        <v/>
      </c>
    </row>
    <row r="8073" spans="3:9" x14ac:dyDescent="0.25">
      <c r="C8073" t="str">
        <f>IF(ISBLANK(Ventas[[#This Row],[Código]]),"",VLOOKUP(Ventas[[#This Row],[Código]],Productos[],2,FALSE))</f>
        <v/>
      </c>
      <c r="D8073" t="str">
        <f>IF(ISBLANK(Ventas[[#This Row],[Código]]),"",VLOOKUP(Ventas[[#This Row],[Código]],Productos[],3,FALSE))</f>
        <v/>
      </c>
      <c r="E8073" s="22"/>
      <c r="F8073" s="1" t="str">
        <f>IF(ISBLANK(Ventas[[#This Row],[Código]]),"",VLOOKUP(Ventas[[#This Row],[Código]],Productos[],4,FALSE))</f>
        <v/>
      </c>
      <c r="G8073" s="1" t="str">
        <f>IF(ISBLANK(Ventas[[#This Row],[Código]]),"",VLOOKUP(Ventas[[#This Row],[Código]],Productos[],5,FALSE))</f>
        <v/>
      </c>
      <c r="H8073" s="23" t="str">
        <f>IF(ISBLANK(Ventas[[#This Row],[Código]]),"",Ventas[[#This Row],[Precio Unitario]]*Ventas[[#This Row],[Cantidad]])</f>
        <v/>
      </c>
      <c r="I8073" s="1" t="str">
        <f>IF(ISBLANK(Ventas[[#This Row],[Código]]),"",SUM(Ventas[[#This Row],[Monto]],I8072))</f>
        <v/>
      </c>
    </row>
    <row r="8074" spans="3:9" x14ac:dyDescent="0.25">
      <c r="C8074" t="str">
        <f>IF(ISBLANK(Ventas[[#This Row],[Código]]),"",VLOOKUP(Ventas[[#This Row],[Código]],Productos[],2,FALSE))</f>
        <v/>
      </c>
      <c r="D8074" t="str">
        <f>IF(ISBLANK(Ventas[[#This Row],[Código]]),"",VLOOKUP(Ventas[[#This Row],[Código]],Productos[],3,FALSE))</f>
        <v/>
      </c>
      <c r="E8074" s="22"/>
      <c r="F8074" s="1" t="str">
        <f>IF(ISBLANK(Ventas[[#This Row],[Código]]),"",VLOOKUP(Ventas[[#This Row],[Código]],Productos[],4,FALSE))</f>
        <v/>
      </c>
      <c r="G8074" s="1" t="str">
        <f>IF(ISBLANK(Ventas[[#This Row],[Código]]),"",VLOOKUP(Ventas[[#This Row],[Código]],Productos[],5,FALSE))</f>
        <v/>
      </c>
      <c r="H8074" s="23" t="str">
        <f>IF(ISBLANK(Ventas[[#This Row],[Código]]),"",Ventas[[#This Row],[Precio Unitario]]*Ventas[[#This Row],[Cantidad]])</f>
        <v/>
      </c>
      <c r="I8074" s="1" t="str">
        <f>IF(ISBLANK(Ventas[[#This Row],[Código]]),"",SUM(Ventas[[#This Row],[Monto]],I8073))</f>
        <v/>
      </c>
    </row>
    <row r="8075" spans="3:9" x14ac:dyDescent="0.25">
      <c r="C8075" t="str">
        <f>IF(ISBLANK(Ventas[[#This Row],[Código]]),"",VLOOKUP(Ventas[[#This Row],[Código]],Productos[],2,FALSE))</f>
        <v/>
      </c>
      <c r="D8075" t="str">
        <f>IF(ISBLANK(Ventas[[#This Row],[Código]]),"",VLOOKUP(Ventas[[#This Row],[Código]],Productos[],3,FALSE))</f>
        <v/>
      </c>
      <c r="E8075" s="22"/>
      <c r="F8075" s="1" t="str">
        <f>IF(ISBLANK(Ventas[[#This Row],[Código]]),"",VLOOKUP(Ventas[[#This Row],[Código]],Productos[],4,FALSE))</f>
        <v/>
      </c>
      <c r="G8075" s="1" t="str">
        <f>IF(ISBLANK(Ventas[[#This Row],[Código]]),"",VLOOKUP(Ventas[[#This Row],[Código]],Productos[],5,FALSE))</f>
        <v/>
      </c>
      <c r="H8075" s="23" t="str">
        <f>IF(ISBLANK(Ventas[[#This Row],[Código]]),"",Ventas[[#This Row],[Precio Unitario]]*Ventas[[#This Row],[Cantidad]])</f>
        <v/>
      </c>
      <c r="I8075" s="1" t="str">
        <f>IF(ISBLANK(Ventas[[#This Row],[Código]]),"",SUM(Ventas[[#This Row],[Monto]],I8074))</f>
        <v/>
      </c>
    </row>
    <row r="8076" spans="3:9" x14ac:dyDescent="0.25">
      <c r="C8076" t="str">
        <f>IF(ISBLANK(Ventas[[#This Row],[Código]]),"",VLOOKUP(Ventas[[#This Row],[Código]],Productos[],2,FALSE))</f>
        <v/>
      </c>
      <c r="D8076" t="str">
        <f>IF(ISBLANK(Ventas[[#This Row],[Código]]),"",VLOOKUP(Ventas[[#This Row],[Código]],Productos[],3,FALSE))</f>
        <v/>
      </c>
      <c r="E8076" s="22"/>
      <c r="F8076" s="1" t="str">
        <f>IF(ISBLANK(Ventas[[#This Row],[Código]]),"",VLOOKUP(Ventas[[#This Row],[Código]],Productos[],4,FALSE))</f>
        <v/>
      </c>
      <c r="G8076" s="1" t="str">
        <f>IF(ISBLANK(Ventas[[#This Row],[Código]]),"",VLOOKUP(Ventas[[#This Row],[Código]],Productos[],5,FALSE))</f>
        <v/>
      </c>
      <c r="H8076" s="23" t="str">
        <f>IF(ISBLANK(Ventas[[#This Row],[Código]]),"",Ventas[[#This Row],[Precio Unitario]]*Ventas[[#This Row],[Cantidad]])</f>
        <v/>
      </c>
      <c r="I8076" s="1" t="str">
        <f>IF(ISBLANK(Ventas[[#This Row],[Código]]),"",SUM(Ventas[[#This Row],[Monto]],I8075))</f>
        <v/>
      </c>
    </row>
    <row r="8077" spans="3:9" x14ac:dyDescent="0.25">
      <c r="C8077" t="str">
        <f>IF(ISBLANK(Ventas[[#This Row],[Código]]),"",VLOOKUP(Ventas[[#This Row],[Código]],Productos[],2,FALSE))</f>
        <v/>
      </c>
      <c r="D8077" t="str">
        <f>IF(ISBLANK(Ventas[[#This Row],[Código]]),"",VLOOKUP(Ventas[[#This Row],[Código]],Productos[],3,FALSE))</f>
        <v/>
      </c>
      <c r="E8077" s="22"/>
      <c r="F8077" s="1" t="str">
        <f>IF(ISBLANK(Ventas[[#This Row],[Código]]),"",VLOOKUP(Ventas[[#This Row],[Código]],Productos[],4,FALSE))</f>
        <v/>
      </c>
      <c r="G8077" s="1" t="str">
        <f>IF(ISBLANK(Ventas[[#This Row],[Código]]),"",VLOOKUP(Ventas[[#This Row],[Código]],Productos[],5,FALSE))</f>
        <v/>
      </c>
      <c r="H8077" s="23" t="str">
        <f>IF(ISBLANK(Ventas[[#This Row],[Código]]),"",Ventas[[#This Row],[Precio Unitario]]*Ventas[[#This Row],[Cantidad]])</f>
        <v/>
      </c>
      <c r="I8077" s="1" t="str">
        <f>IF(ISBLANK(Ventas[[#This Row],[Código]]),"",SUM(Ventas[[#This Row],[Monto]],I8076))</f>
        <v/>
      </c>
    </row>
    <row r="8078" spans="3:9" x14ac:dyDescent="0.25">
      <c r="C8078" t="str">
        <f>IF(ISBLANK(Ventas[[#This Row],[Código]]),"",VLOOKUP(Ventas[[#This Row],[Código]],Productos[],2,FALSE))</f>
        <v/>
      </c>
      <c r="D8078" t="str">
        <f>IF(ISBLANK(Ventas[[#This Row],[Código]]),"",VLOOKUP(Ventas[[#This Row],[Código]],Productos[],3,FALSE))</f>
        <v/>
      </c>
      <c r="E8078" s="22"/>
      <c r="F8078" s="1" t="str">
        <f>IF(ISBLANK(Ventas[[#This Row],[Código]]),"",VLOOKUP(Ventas[[#This Row],[Código]],Productos[],4,FALSE))</f>
        <v/>
      </c>
      <c r="G8078" s="1" t="str">
        <f>IF(ISBLANK(Ventas[[#This Row],[Código]]),"",VLOOKUP(Ventas[[#This Row],[Código]],Productos[],5,FALSE))</f>
        <v/>
      </c>
      <c r="H8078" s="23" t="str">
        <f>IF(ISBLANK(Ventas[[#This Row],[Código]]),"",Ventas[[#This Row],[Precio Unitario]]*Ventas[[#This Row],[Cantidad]])</f>
        <v/>
      </c>
      <c r="I8078" s="1" t="str">
        <f>IF(ISBLANK(Ventas[[#This Row],[Código]]),"",SUM(Ventas[[#This Row],[Monto]],I8077))</f>
        <v/>
      </c>
    </row>
    <row r="8079" spans="3:9" x14ac:dyDescent="0.25">
      <c r="C8079" t="str">
        <f>IF(ISBLANK(Ventas[[#This Row],[Código]]),"",VLOOKUP(Ventas[[#This Row],[Código]],Productos[],2,FALSE))</f>
        <v/>
      </c>
      <c r="D8079" t="str">
        <f>IF(ISBLANK(Ventas[[#This Row],[Código]]),"",VLOOKUP(Ventas[[#This Row],[Código]],Productos[],3,FALSE))</f>
        <v/>
      </c>
      <c r="E8079" s="22"/>
      <c r="F8079" s="1" t="str">
        <f>IF(ISBLANK(Ventas[[#This Row],[Código]]),"",VLOOKUP(Ventas[[#This Row],[Código]],Productos[],4,FALSE))</f>
        <v/>
      </c>
      <c r="G8079" s="1" t="str">
        <f>IF(ISBLANK(Ventas[[#This Row],[Código]]),"",VLOOKUP(Ventas[[#This Row],[Código]],Productos[],5,FALSE))</f>
        <v/>
      </c>
      <c r="H8079" s="23" t="str">
        <f>IF(ISBLANK(Ventas[[#This Row],[Código]]),"",Ventas[[#This Row],[Precio Unitario]]*Ventas[[#This Row],[Cantidad]])</f>
        <v/>
      </c>
      <c r="I8079" s="1" t="str">
        <f>IF(ISBLANK(Ventas[[#This Row],[Código]]),"",SUM(Ventas[[#This Row],[Monto]],I8078))</f>
        <v/>
      </c>
    </row>
    <row r="8080" spans="3:9" x14ac:dyDescent="0.25">
      <c r="C8080" t="str">
        <f>IF(ISBLANK(Ventas[[#This Row],[Código]]),"",VLOOKUP(Ventas[[#This Row],[Código]],Productos[],2,FALSE))</f>
        <v/>
      </c>
      <c r="D8080" t="str">
        <f>IF(ISBLANK(Ventas[[#This Row],[Código]]),"",VLOOKUP(Ventas[[#This Row],[Código]],Productos[],3,FALSE))</f>
        <v/>
      </c>
      <c r="E8080" s="22"/>
      <c r="F8080" s="1" t="str">
        <f>IF(ISBLANK(Ventas[[#This Row],[Código]]),"",VLOOKUP(Ventas[[#This Row],[Código]],Productos[],4,FALSE))</f>
        <v/>
      </c>
      <c r="G8080" s="1" t="str">
        <f>IF(ISBLANK(Ventas[[#This Row],[Código]]),"",VLOOKUP(Ventas[[#This Row],[Código]],Productos[],5,FALSE))</f>
        <v/>
      </c>
      <c r="H8080" s="23" t="str">
        <f>IF(ISBLANK(Ventas[[#This Row],[Código]]),"",Ventas[[#This Row],[Precio Unitario]]*Ventas[[#This Row],[Cantidad]])</f>
        <v/>
      </c>
      <c r="I8080" s="1" t="str">
        <f>IF(ISBLANK(Ventas[[#This Row],[Código]]),"",SUM(Ventas[[#This Row],[Monto]],I8079))</f>
        <v/>
      </c>
    </row>
    <row r="8081" spans="3:9" x14ac:dyDescent="0.25">
      <c r="C8081" t="str">
        <f>IF(ISBLANK(Ventas[[#This Row],[Código]]),"",VLOOKUP(Ventas[[#This Row],[Código]],Productos[],2,FALSE))</f>
        <v/>
      </c>
      <c r="D8081" t="str">
        <f>IF(ISBLANK(Ventas[[#This Row],[Código]]),"",VLOOKUP(Ventas[[#This Row],[Código]],Productos[],3,FALSE))</f>
        <v/>
      </c>
      <c r="E8081" s="22"/>
      <c r="F8081" s="1" t="str">
        <f>IF(ISBLANK(Ventas[[#This Row],[Código]]),"",VLOOKUP(Ventas[[#This Row],[Código]],Productos[],4,FALSE))</f>
        <v/>
      </c>
      <c r="G8081" s="1" t="str">
        <f>IF(ISBLANK(Ventas[[#This Row],[Código]]),"",VLOOKUP(Ventas[[#This Row],[Código]],Productos[],5,FALSE))</f>
        <v/>
      </c>
      <c r="H8081" s="23" t="str">
        <f>IF(ISBLANK(Ventas[[#This Row],[Código]]),"",Ventas[[#This Row],[Precio Unitario]]*Ventas[[#This Row],[Cantidad]])</f>
        <v/>
      </c>
      <c r="I8081" s="1" t="str">
        <f>IF(ISBLANK(Ventas[[#This Row],[Código]]),"",SUM(Ventas[[#This Row],[Monto]],I8080))</f>
        <v/>
      </c>
    </row>
    <row r="8082" spans="3:9" x14ac:dyDescent="0.25">
      <c r="C8082" t="str">
        <f>IF(ISBLANK(Ventas[[#This Row],[Código]]),"",VLOOKUP(Ventas[[#This Row],[Código]],Productos[],2,FALSE))</f>
        <v/>
      </c>
      <c r="D8082" t="str">
        <f>IF(ISBLANK(Ventas[[#This Row],[Código]]),"",VLOOKUP(Ventas[[#This Row],[Código]],Productos[],3,FALSE))</f>
        <v/>
      </c>
      <c r="E8082" s="22"/>
      <c r="F8082" s="1" t="str">
        <f>IF(ISBLANK(Ventas[[#This Row],[Código]]),"",VLOOKUP(Ventas[[#This Row],[Código]],Productos[],4,FALSE))</f>
        <v/>
      </c>
      <c r="G8082" s="1" t="str">
        <f>IF(ISBLANK(Ventas[[#This Row],[Código]]),"",VLOOKUP(Ventas[[#This Row],[Código]],Productos[],5,FALSE))</f>
        <v/>
      </c>
      <c r="H8082" s="23" t="str">
        <f>IF(ISBLANK(Ventas[[#This Row],[Código]]),"",Ventas[[#This Row],[Precio Unitario]]*Ventas[[#This Row],[Cantidad]])</f>
        <v/>
      </c>
      <c r="I8082" s="1" t="str">
        <f>IF(ISBLANK(Ventas[[#This Row],[Código]]),"",SUM(Ventas[[#This Row],[Monto]],I8081))</f>
        <v/>
      </c>
    </row>
    <row r="8083" spans="3:9" x14ac:dyDescent="0.25">
      <c r="C8083" t="str">
        <f>IF(ISBLANK(Ventas[[#This Row],[Código]]),"",VLOOKUP(Ventas[[#This Row],[Código]],Productos[],2,FALSE))</f>
        <v/>
      </c>
      <c r="D8083" t="str">
        <f>IF(ISBLANK(Ventas[[#This Row],[Código]]),"",VLOOKUP(Ventas[[#This Row],[Código]],Productos[],3,FALSE))</f>
        <v/>
      </c>
      <c r="E8083" s="22"/>
      <c r="F8083" s="1" t="str">
        <f>IF(ISBLANK(Ventas[[#This Row],[Código]]),"",VLOOKUP(Ventas[[#This Row],[Código]],Productos[],4,FALSE))</f>
        <v/>
      </c>
      <c r="G8083" s="1" t="str">
        <f>IF(ISBLANK(Ventas[[#This Row],[Código]]),"",VLOOKUP(Ventas[[#This Row],[Código]],Productos[],5,FALSE))</f>
        <v/>
      </c>
      <c r="H8083" s="23" t="str">
        <f>IF(ISBLANK(Ventas[[#This Row],[Código]]),"",Ventas[[#This Row],[Precio Unitario]]*Ventas[[#This Row],[Cantidad]])</f>
        <v/>
      </c>
      <c r="I8083" s="1" t="str">
        <f>IF(ISBLANK(Ventas[[#This Row],[Código]]),"",SUM(Ventas[[#This Row],[Monto]],I8082))</f>
        <v/>
      </c>
    </row>
    <row r="8084" spans="3:9" x14ac:dyDescent="0.25">
      <c r="C8084" t="str">
        <f>IF(ISBLANK(Ventas[[#This Row],[Código]]),"",VLOOKUP(Ventas[[#This Row],[Código]],Productos[],2,FALSE))</f>
        <v/>
      </c>
      <c r="D8084" t="str">
        <f>IF(ISBLANK(Ventas[[#This Row],[Código]]),"",VLOOKUP(Ventas[[#This Row],[Código]],Productos[],3,FALSE))</f>
        <v/>
      </c>
      <c r="E8084" s="22"/>
      <c r="F8084" s="1" t="str">
        <f>IF(ISBLANK(Ventas[[#This Row],[Código]]),"",VLOOKUP(Ventas[[#This Row],[Código]],Productos[],4,FALSE))</f>
        <v/>
      </c>
      <c r="G8084" s="1" t="str">
        <f>IF(ISBLANK(Ventas[[#This Row],[Código]]),"",VLOOKUP(Ventas[[#This Row],[Código]],Productos[],5,FALSE))</f>
        <v/>
      </c>
      <c r="H8084" s="23" t="str">
        <f>IF(ISBLANK(Ventas[[#This Row],[Código]]),"",Ventas[[#This Row],[Precio Unitario]]*Ventas[[#This Row],[Cantidad]])</f>
        <v/>
      </c>
      <c r="I8084" s="1" t="str">
        <f>IF(ISBLANK(Ventas[[#This Row],[Código]]),"",SUM(Ventas[[#This Row],[Monto]],I8083))</f>
        <v/>
      </c>
    </row>
    <row r="8085" spans="3:9" x14ac:dyDescent="0.25">
      <c r="C8085" t="str">
        <f>IF(ISBLANK(Ventas[[#This Row],[Código]]),"",VLOOKUP(Ventas[[#This Row],[Código]],Productos[],2,FALSE))</f>
        <v/>
      </c>
      <c r="D8085" t="str">
        <f>IF(ISBLANK(Ventas[[#This Row],[Código]]),"",VLOOKUP(Ventas[[#This Row],[Código]],Productos[],3,FALSE))</f>
        <v/>
      </c>
      <c r="E8085" s="22"/>
      <c r="F8085" s="1" t="str">
        <f>IF(ISBLANK(Ventas[[#This Row],[Código]]),"",VLOOKUP(Ventas[[#This Row],[Código]],Productos[],4,FALSE))</f>
        <v/>
      </c>
      <c r="G8085" s="1" t="str">
        <f>IF(ISBLANK(Ventas[[#This Row],[Código]]),"",VLOOKUP(Ventas[[#This Row],[Código]],Productos[],5,FALSE))</f>
        <v/>
      </c>
      <c r="H8085" s="23" t="str">
        <f>IF(ISBLANK(Ventas[[#This Row],[Código]]),"",Ventas[[#This Row],[Precio Unitario]]*Ventas[[#This Row],[Cantidad]])</f>
        <v/>
      </c>
      <c r="I8085" s="1" t="str">
        <f>IF(ISBLANK(Ventas[[#This Row],[Código]]),"",SUM(Ventas[[#This Row],[Monto]],I8084))</f>
        <v/>
      </c>
    </row>
    <row r="8086" spans="3:9" x14ac:dyDescent="0.25">
      <c r="C8086" t="str">
        <f>IF(ISBLANK(Ventas[[#This Row],[Código]]),"",VLOOKUP(Ventas[[#This Row],[Código]],Productos[],2,FALSE))</f>
        <v/>
      </c>
      <c r="D8086" t="str">
        <f>IF(ISBLANK(Ventas[[#This Row],[Código]]),"",VLOOKUP(Ventas[[#This Row],[Código]],Productos[],3,FALSE))</f>
        <v/>
      </c>
      <c r="E8086" s="22"/>
      <c r="F8086" s="1" t="str">
        <f>IF(ISBLANK(Ventas[[#This Row],[Código]]),"",VLOOKUP(Ventas[[#This Row],[Código]],Productos[],4,FALSE))</f>
        <v/>
      </c>
      <c r="G8086" s="1" t="str">
        <f>IF(ISBLANK(Ventas[[#This Row],[Código]]),"",VLOOKUP(Ventas[[#This Row],[Código]],Productos[],5,FALSE))</f>
        <v/>
      </c>
      <c r="H8086" s="23" t="str">
        <f>IF(ISBLANK(Ventas[[#This Row],[Código]]),"",Ventas[[#This Row],[Precio Unitario]]*Ventas[[#This Row],[Cantidad]])</f>
        <v/>
      </c>
      <c r="I8086" s="1" t="str">
        <f>IF(ISBLANK(Ventas[[#This Row],[Código]]),"",SUM(Ventas[[#This Row],[Monto]],I8085))</f>
        <v/>
      </c>
    </row>
    <row r="8087" spans="3:9" x14ac:dyDescent="0.25">
      <c r="C8087" t="str">
        <f>IF(ISBLANK(Ventas[[#This Row],[Código]]),"",VLOOKUP(Ventas[[#This Row],[Código]],Productos[],2,FALSE))</f>
        <v/>
      </c>
      <c r="D8087" t="str">
        <f>IF(ISBLANK(Ventas[[#This Row],[Código]]),"",VLOOKUP(Ventas[[#This Row],[Código]],Productos[],3,FALSE))</f>
        <v/>
      </c>
      <c r="E8087" s="22"/>
      <c r="F8087" s="1" t="str">
        <f>IF(ISBLANK(Ventas[[#This Row],[Código]]),"",VLOOKUP(Ventas[[#This Row],[Código]],Productos[],4,FALSE))</f>
        <v/>
      </c>
      <c r="G8087" s="1" t="str">
        <f>IF(ISBLANK(Ventas[[#This Row],[Código]]),"",VLOOKUP(Ventas[[#This Row],[Código]],Productos[],5,FALSE))</f>
        <v/>
      </c>
      <c r="H8087" s="23" t="str">
        <f>IF(ISBLANK(Ventas[[#This Row],[Código]]),"",Ventas[[#This Row],[Precio Unitario]]*Ventas[[#This Row],[Cantidad]])</f>
        <v/>
      </c>
      <c r="I8087" s="1" t="str">
        <f>IF(ISBLANK(Ventas[[#This Row],[Código]]),"",SUM(Ventas[[#This Row],[Monto]],I8086))</f>
        <v/>
      </c>
    </row>
    <row r="8088" spans="3:9" x14ac:dyDescent="0.25">
      <c r="C8088" t="str">
        <f>IF(ISBLANK(Ventas[[#This Row],[Código]]),"",VLOOKUP(Ventas[[#This Row],[Código]],Productos[],2,FALSE))</f>
        <v/>
      </c>
      <c r="D8088" t="str">
        <f>IF(ISBLANK(Ventas[[#This Row],[Código]]),"",VLOOKUP(Ventas[[#This Row],[Código]],Productos[],3,FALSE))</f>
        <v/>
      </c>
      <c r="E8088" s="22"/>
      <c r="F8088" s="1" t="str">
        <f>IF(ISBLANK(Ventas[[#This Row],[Código]]),"",VLOOKUP(Ventas[[#This Row],[Código]],Productos[],4,FALSE))</f>
        <v/>
      </c>
      <c r="G8088" s="1" t="str">
        <f>IF(ISBLANK(Ventas[[#This Row],[Código]]),"",VLOOKUP(Ventas[[#This Row],[Código]],Productos[],5,FALSE))</f>
        <v/>
      </c>
      <c r="H8088" s="23" t="str">
        <f>IF(ISBLANK(Ventas[[#This Row],[Código]]),"",Ventas[[#This Row],[Precio Unitario]]*Ventas[[#This Row],[Cantidad]])</f>
        <v/>
      </c>
      <c r="I8088" s="1" t="str">
        <f>IF(ISBLANK(Ventas[[#This Row],[Código]]),"",SUM(Ventas[[#This Row],[Monto]],I8087))</f>
        <v/>
      </c>
    </row>
    <row r="8089" spans="3:9" x14ac:dyDescent="0.25">
      <c r="C8089" t="str">
        <f>IF(ISBLANK(Ventas[[#This Row],[Código]]),"",VLOOKUP(Ventas[[#This Row],[Código]],Productos[],2,FALSE))</f>
        <v/>
      </c>
      <c r="D8089" t="str">
        <f>IF(ISBLANK(Ventas[[#This Row],[Código]]),"",VLOOKUP(Ventas[[#This Row],[Código]],Productos[],3,FALSE))</f>
        <v/>
      </c>
      <c r="E8089" s="22"/>
      <c r="F8089" s="1" t="str">
        <f>IF(ISBLANK(Ventas[[#This Row],[Código]]),"",VLOOKUP(Ventas[[#This Row],[Código]],Productos[],4,FALSE))</f>
        <v/>
      </c>
      <c r="G8089" s="1" t="str">
        <f>IF(ISBLANK(Ventas[[#This Row],[Código]]),"",VLOOKUP(Ventas[[#This Row],[Código]],Productos[],5,FALSE))</f>
        <v/>
      </c>
      <c r="H8089" s="23" t="str">
        <f>IF(ISBLANK(Ventas[[#This Row],[Código]]),"",Ventas[[#This Row],[Precio Unitario]]*Ventas[[#This Row],[Cantidad]])</f>
        <v/>
      </c>
      <c r="I8089" s="1" t="str">
        <f>IF(ISBLANK(Ventas[[#This Row],[Código]]),"",SUM(Ventas[[#This Row],[Monto]],I8088))</f>
        <v/>
      </c>
    </row>
    <row r="8090" spans="3:9" x14ac:dyDescent="0.25">
      <c r="C8090" t="str">
        <f>IF(ISBLANK(Ventas[[#This Row],[Código]]),"",VLOOKUP(Ventas[[#This Row],[Código]],Productos[],2,FALSE))</f>
        <v/>
      </c>
      <c r="D8090" t="str">
        <f>IF(ISBLANK(Ventas[[#This Row],[Código]]),"",VLOOKUP(Ventas[[#This Row],[Código]],Productos[],3,FALSE))</f>
        <v/>
      </c>
      <c r="E8090" s="22"/>
      <c r="F8090" s="1" t="str">
        <f>IF(ISBLANK(Ventas[[#This Row],[Código]]),"",VLOOKUP(Ventas[[#This Row],[Código]],Productos[],4,FALSE))</f>
        <v/>
      </c>
      <c r="G8090" s="1" t="str">
        <f>IF(ISBLANK(Ventas[[#This Row],[Código]]),"",VLOOKUP(Ventas[[#This Row],[Código]],Productos[],5,FALSE))</f>
        <v/>
      </c>
      <c r="H8090" s="23" t="str">
        <f>IF(ISBLANK(Ventas[[#This Row],[Código]]),"",Ventas[[#This Row],[Precio Unitario]]*Ventas[[#This Row],[Cantidad]])</f>
        <v/>
      </c>
      <c r="I8090" s="1" t="str">
        <f>IF(ISBLANK(Ventas[[#This Row],[Código]]),"",SUM(Ventas[[#This Row],[Monto]],I8089))</f>
        <v/>
      </c>
    </row>
    <row r="8091" spans="3:9" x14ac:dyDescent="0.25">
      <c r="C8091" t="str">
        <f>IF(ISBLANK(Ventas[[#This Row],[Código]]),"",VLOOKUP(Ventas[[#This Row],[Código]],Productos[],2,FALSE))</f>
        <v/>
      </c>
      <c r="D8091" t="str">
        <f>IF(ISBLANK(Ventas[[#This Row],[Código]]),"",VLOOKUP(Ventas[[#This Row],[Código]],Productos[],3,FALSE))</f>
        <v/>
      </c>
      <c r="E8091" s="22"/>
      <c r="F8091" s="1" t="str">
        <f>IF(ISBLANK(Ventas[[#This Row],[Código]]),"",VLOOKUP(Ventas[[#This Row],[Código]],Productos[],4,FALSE))</f>
        <v/>
      </c>
      <c r="G8091" s="1" t="str">
        <f>IF(ISBLANK(Ventas[[#This Row],[Código]]),"",VLOOKUP(Ventas[[#This Row],[Código]],Productos[],5,FALSE))</f>
        <v/>
      </c>
      <c r="H8091" s="23" t="str">
        <f>IF(ISBLANK(Ventas[[#This Row],[Código]]),"",Ventas[[#This Row],[Precio Unitario]]*Ventas[[#This Row],[Cantidad]])</f>
        <v/>
      </c>
      <c r="I8091" s="1" t="str">
        <f>IF(ISBLANK(Ventas[[#This Row],[Código]]),"",SUM(Ventas[[#This Row],[Monto]],I8090))</f>
        <v/>
      </c>
    </row>
    <row r="8092" spans="3:9" x14ac:dyDescent="0.25">
      <c r="C8092" t="str">
        <f>IF(ISBLANK(Ventas[[#This Row],[Código]]),"",VLOOKUP(Ventas[[#This Row],[Código]],Productos[],2,FALSE))</f>
        <v/>
      </c>
      <c r="D8092" t="str">
        <f>IF(ISBLANK(Ventas[[#This Row],[Código]]),"",VLOOKUP(Ventas[[#This Row],[Código]],Productos[],3,FALSE))</f>
        <v/>
      </c>
      <c r="E8092" s="22"/>
      <c r="F8092" s="1" t="str">
        <f>IF(ISBLANK(Ventas[[#This Row],[Código]]),"",VLOOKUP(Ventas[[#This Row],[Código]],Productos[],4,FALSE))</f>
        <v/>
      </c>
      <c r="G8092" s="1" t="str">
        <f>IF(ISBLANK(Ventas[[#This Row],[Código]]),"",VLOOKUP(Ventas[[#This Row],[Código]],Productos[],5,FALSE))</f>
        <v/>
      </c>
      <c r="H8092" s="23" t="str">
        <f>IF(ISBLANK(Ventas[[#This Row],[Código]]),"",Ventas[[#This Row],[Precio Unitario]]*Ventas[[#This Row],[Cantidad]])</f>
        <v/>
      </c>
      <c r="I8092" s="1" t="str">
        <f>IF(ISBLANK(Ventas[[#This Row],[Código]]),"",SUM(Ventas[[#This Row],[Monto]],I8091))</f>
        <v/>
      </c>
    </row>
    <row r="8093" spans="3:9" x14ac:dyDescent="0.25">
      <c r="C8093" t="str">
        <f>IF(ISBLANK(Ventas[[#This Row],[Código]]),"",VLOOKUP(Ventas[[#This Row],[Código]],Productos[],2,FALSE))</f>
        <v/>
      </c>
      <c r="D8093" t="str">
        <f>IF(ISBLANK(Ventas[[#This Row],[Código]]),"",VLOOKUP(Ventas[[#This Row],[Código]],Productos[],3,FALSE))</f>
        <v/>
      </c>
      <c r="E8093" s="22"/>
      <c r="F8093" s="1" t="str">
        <f>IF(ISBLANK(Ventas[[#This Row],[Código]]),"",VLOOKUP(Ventas[[#This Row],[Código]],Productos[],4,FALSE))</f>
        <v/>
      </c>
      <c r="G8093" s="1" t="str">
        <f>IF(ISBLANK(Ventas[[#This Row],[Código]]),"",VLOOKUP(Ventas[[#This Row],[Código]],Productos[],5,FALSE))</f>
        <v/>
      </c>
      <c r="H8093" s="23" t="str">
        <f>IF(ISBLANK(Ventas[[#This Row],[Código]]),"",Ventas[[#This Row],[Precio Unitario]]*Ventas[[#This Row],[Cantidad]])</f>
        <v/>
      </c>
      <c r="I8093" s="1" t="str">
        <f>IF(ISBLANK(Ventas[[#This Row],[Código]]),"",SUM(Ventas[[#This Row],[Monto]],I8092))</f>
        <v/>
      </c>
    </row>
    <row r="8094" spans="3:9" x14ac:dyDescent="0.25">
      <c r="C8094" t="str">
        <f>IF(ISBLANK(Ventas[[#This Row],[Código]]),"",VLOOKUP(Ventas[[#This Row],[Código]],Productos[],2,FALSE))</f>
        <v/>
      </c>
      <c r="D8094" t="str">
        <f>IF(ISBLANK(Ventas[[#This Row],[Código]]),"",VLOOKUP(Ventas[[#This Row],[Código]],Productos[],3,FALSE))</f>
        <v/>
      </c>
      <c r="E8094" s="22"/>
      <c r="F8094" s="1" t="str">
        <f>IF(ISBLANK(Ventas[[#This Row],[Código]]),"",VLOOKUP(Ventas[[#This Row],[Código]],Productos[],4,FALSE))</f>
        <v/>
      </c>
      <c r="G8094" s="1" t="str">
        <f>IF(ISBLANK(Ventas[[#This Row],[Código]]),"",VLOOKUP(Ventas[[#This Row],[Código]],Productos[],5,FALSE))</f>
        <v/>
      </c>
      <c r="H8094" s="23" t="str">
        <f>IF(ISBLANK(Ventas[[#This Row],[Código]]),"",Ventas[[#This Row],[Precio Unitario]]*Ventas[[#This Row],[Cantidad]])</f>
        <v/>
      </c>
      <c r="I8094" s="1" t="str">
        <f>IF(ISBLANK(Ventas[[#This Row],[Código]]),"",SUM(Ventas[[#This Row],[Monto]],I8093))</f>
        <v/>
      </c>
    </row>
    <row r="8095" spans="3:9" x14ac:dyDescent="0.25">
      <c r="C8095" t="str">
        <f>IF(ISBLANK(Ventas[[#This Row],[Código]]),"",VLOOKUP(Ventas[[#This Row],[Código]],Productos[],2,FALSE))</f>
        <v/>
      </c>
      <c r="D8095" t="str">
        <f>IF(ISBLANK(Ventas[[#This Row],[Código]]),"",VLOOKUP(Ventas[[#This Row],[Código]],Productos[],3,FALSE))</f>
        <v/>
      </c>
      <c r="E8095" s="22"/>
      <c r="F8095" s="1" t="str">
        <f>IF(ISBLANK(Ventas[[#This Row],[Código]]),"",VLOOKUP(Ventas[[#This Row],[Código]],Productos[],4,FALSE))</f>
        <v/>
      </c>
      <c r="G8095" s="1" t="str">
        <f>IF(ISBLANK(Ventas[[#This Row],[Código]]),"",VLOOKUP(Ventas[[#This Row],[Código]],Productos[],5,FALSE))</f>
        <v/>
      </c>
      <c r="H8095" s="23" t="str">
        <f>IF(ISBLANK(Ventas[[#This Row],[Código]]),"",Ventas[[#This Row],[Precio Unitario]]*Ventas[[#This Row],[Cantidad]])</f>
        <v/>
      </c>
      <c r="I8095" s="1" t="str">
        <f>IF(ISBLANK(Ventas[[#This Row],[Código]]),"",SUM(Ventas[[#This Row],[Monto]],I8094))</f>
        <v/>
      </c>
    </row>
    <row r="8096" spans="3:9" x14ac:dyDescent="0.25">
      <c r="C8096" t="str">
        <f>IF(ISBLANK(Ventas[[#This Row],[Código]]),"",VLOOKUP(Ventas[[#This Row],[Código]],Productos[],2,FALSE))</f>
        <v/>
      </c>
      <c r="D8096" t="str">
        <f>IF(ISBLANK(Ventas[[#This Row],[Código]]),"",VLOOKUP(Ventas[[#This Row],[Código]],Productos[],3,FALSE))</f>
        <v/>
      </c>
      <c r="E8096" s="22"/>
      <c r="F8096" s="1" t="str">
        <f>IF(ISBLANK(Ventas[[#This Row],[Código]]),"",VLOOKUP(Ventas[[#This Row],[Código]],Productos[],4,FALSE))</f>
        <v/>
      </c>
      <c r="G8096" s="1" t="str">
        <f>IF(ISBLANK(Ventas[[#This Row],[Código]]),"",VLOOKUP(Ventas[[#This Row],[Código]],Productos[],5,FALSE))</f>
        <v/>
      </c>
      <c r="H8096" s="23" t="str">
        <f>IF(ISBLANK(Ventas[[#This Row],[Código]]),"",Ventas[[#This Row],[Precio Unitario]]*Ventas[[#This Row],[Cantidad]])</f>
        <v/>
      </c>
      <c r="I8096" s="1" t="str">
        <f>IF(ISBLANK(Ventas[[#This Row],[Código]]),"",SUM(Ventas[[#This Row],[Monto]],I8095))</f>
        <v/>
      </c>
    </row>
    <row r="8097" spans="3:9" x14ac:dyDescent="0.25">
      <c r="C8097" t="str">
        <f>IF(ISBLANK(Ventas[[#This Row],[Código]]),"",VLOOKUP(Ventas[[#This Row],[Código]],Productos[],2,FALSE))</f>
        <v/>
      </c>
      <c r="D8097" t="str">
        <f>IF(ISBLANK(Ventas[[#This Row],[Código]]),"",VLOOKUP(Ventas[[#This Row],[Código]],Productos[],3,FALSE))</f>
        <v/>
      </c>
      <c r="E8097" s="22"/>
      <c r="F8097" s="1" t="str">
        <f>IF(ISBLANK(Ventas[[#This Row],[Código]]),"",VLOOKUP(Ventas[[#This Row],[Código]],Productos[],4,FALSE))</f>
        <v/>
      </c>
      <c r="G8097" s="1" t="str">
        <f>IF(ISBLANK(Ventas[[#This Row],[Código]]),"",VLOOKUP(Ventas[[#This Row],[Código]],Productos[],5,FALSE))</f>
        <v/>
      </c>
      <c r="H8097" s="23" t="str">
        <f>IF(ISBLANK(Ventas[[#This Row],[Código]]),"",Ventas[[#This Row],[Precio Unitario]]*Ventas[[#This Row],[Cantidad]])</f>
        <v/>
      </c>
      <c r="I8097" s="1" t="str">
        <f>IF(ISBLANK(Ventas[[#This Row],[Código]]),"",SUM(Ventas[[#This Row],[Monto]],I8096))</f>
        <v/>
      </c>
    </row>
    <row r="8098" spans="3:9" x14ac:dyDescent="0.25">
      <c r="C8098" t="str">
        <f>IF(ISBLANK(Ventas[[#This Row],[Código]]),"",VLOOKUP(Ventas[[#This Row],[Código]],Productos[],2,FALSE))</f>
        <v/>
      </c>
      <c r="D8098" t="str">
        <f>IF(ISBLANK(Ventas[[#This Row],[Código]]),"",VLOOKUP(Ventas[[#This Row],[Código]],Productos[],3,FALSE))</f>
        <v/>
      </c>
      <c r="E8098" s="22"/>
      <c r="F8098" s="1" t="str">
        <f>IF(ISBLANK(Ventas[[#This Row],[Código]]),"",VLOOKUP(Ventas[[#This Row],[Código]],Productos[],4,FALSE))</f>
        <v/>
      </c>
      <c r="G8098" s="1" t="str">
        <f>IF(ISBLANK(Ventas[[#This Row],[Código]]),"",VLOOKUP(Ventas[[#This Row],[Código]],Productos[],5,FALSE))</f>
        <v/>
      </c>
      <c r="H8098" s="23" t="str">
        <f>IF(ISBLANK(Ventas[[#This Row],[Código]]),"",Ventas[[#This Row],[Precio Unitario]]*Ventas[[#This Row],[Cantidad]])</f>
        <v/>
      </c>
      <c r="I8098" s="1" t="str">
        <f>IF(ISBLANK(Ventas[[#This Row],[Código]]),"",SUM(Ventas[[#This Row],[Monto]],I8097))</f>
        <v/>
      </c>
    </row>
    <row r="8099" spans="3:9" x14ac:dyDescent="0.25">
      <c r="C8099" t="str">
        <f>IF(ISBLANK(Ventas[[#This Row],[Código]]),"",VLOOKUP(Ventas[[#This Row],[Código]],Productos[],2,FALSE))</f>
        <v/>
      </c>
      <c r="D8099" t="str">
        <f>IF(ISBLANK(Ventas[[#This Row],[Código]]),"",VLOOKUP(Ventas[[#This Row],[Código]],Productos[],3,FALSE))</f>
        <v/>
      </c>
      <c r="E8099" s="22"/>
      <c r="F8099" s="1" t="str">
        <f>IF(ISBLANK(Ventas[[#This Row],[Código]]),"",VLOOKUP(Ventas[[#This Row],[Código]],Productos[],4,FALSE))</f>
        <v/>
      </c>
      <c r="G8099" s="1" t="str">
        <f>IF(ISBLANK(Ventas[[#This Row],[Código]]),"",VLOOKUP(Ventas[[#This Row],[Código]],Productos[],5,FALSE))</f>
        <v/>
      </c>
      <c r="H8099" s="23" t="str">
        <f>IF(ISBLANK(Ventas[[#This Row],[Código]]),"",Ventas[[#This Row],[Precio Unitario]]*Ventas[[#This Row],[Cantidad]])</f>
        <v/>
      </c>
      <c r="I8099" s="1" t="str">
        <f>IF(ISBLANK(Ventas[[#This Row],[Código]]),"",SUM(Ventas[[#This Row],[Monto]],I8098))</f>
        <v/>
      </c>
    </row>
    <row r="8100" spans="3:9" x14ac:dyDescent="0.25">
      <c r="C8100" t="str">
        <f>IF(ISBLANK(Ventas[[#This Row],[Código]]),"",VLOOKUP(Ventas[[#This Row],[Código]],Productos[],2,FALSE))</f>
        <v/>
      </c>
      <c r="D8100" t="str">
        <f>IF(ISBLANK(Ventas[[#This Row],[Código]]),"",VLOOKUP(Ventas[[#This Row],[Código]],Productos[],3,FALSE))</f>
        <v/>
      </c>
      <c r="E8100" s="22"/>
      <c r="F8100" s="1" t="str">
        <f>IF(ISBLANK(Ventas[[#This Row],[Código]]),"",VLOOKUP(Ventas[[#This Row],[Código]],Productos[],4,FALSE))</f>
        <v/>
      </c>
      <c r="G8100" s="1" t="str">
        <f>IF(ISBLANK(Ventas[[#This Row],[Código]]),"",VLOOKUP(Ventas[[#This Row],[Código]],Productos[],5,FALSE))</f>
        <v/>
      </c>
      <c r="H8100" s="23" t="str">
        <f>IF(ISBLANK(Ventas[[#This Row],[Código]]),"",Ventas[[#This Row],[Precio Unitario]]*Ventas[[#This Row],[Cantidad]])</f>
        <v/>
      </c>
      <c r="I8100" s="1" t="str">
        <f>IF(ISBLANK(Ventas[[#This Row],[Código]]),"",SUM(Ventas[[#This Row],[Monto]],I8099))</f>
        <v/>
      </c>
    </row>
    <row r="8101" spans="3:9" x14ac:dyDescent="0.25">
      <c r="C8101" t="str">
        <f>IF(ISBLANK(Ventas[[#This Row],[Código]]),"",VLOOKUP(Ventas[[#This Row],[Código]],Productos[],2,FALSE))</f>
        <v/>
      </c>
      <c r="D8101" t="str">
        <f>IF(ISBLANK(Ventas[[#This Row],[Código]]),"",VLOOKUP(Ventas[[#This Row],[Código]],Productos[],3,FALSE))</f>
        <v/>
      </c>
      <c r="E8101" s="22"/>
      <c r="F8101" s="1" t="str">
        <f>IF(ISBLANK(Ventas[[#This Row],[Código]]),"",VLOOKUP(Ventas[[#This Row],[Código]],Productos[],4,FALSE))</f>
        <v/>
      </c>
      <c r="G8101" s="1" t="str">
        <f>IF(ISBLANK(Ventas[[#This Row],[Código]]),"",VLOOKUP(Ventas[[#This Row],[Código]],Productos[],5,FALSE))</f>
        <v/>
      </c>
      <c r="H8101" s="23" t="str">
        <f>IF(ISBLANK(Ventas[[#This Row],[Código]]),"",Ventas[[#This Row],[Precio Unitario]]*Ventas[[#This Row],[Cantidad]])</f>
        <v/>
      </c>
      <c r="I8101" s="1" t="str">
        <f>IF(ISBLANK(Ventas[[#This Row],[Código]]),"",SUM(Ventas[[#This Row],[Monto]],I8100))</f>
        <v/>
      </c>
    </row>
    <row r="8102" spans="3:9" x14ac:dyDescent="0.25">
      <c r="C8102" t="str">
        <f>IF(ISBLANK(Ventas[[#This Row],[Código]]),"",VLOOKUP(Ventas[[#This Row],[Código]],Productos[],2,FALSE))</f>
        <v/>
      </c>
      <c r="D8102" t="str">
        <f>IF(ISBLANK(Ventas[[#This Row],[Código]]),"",VLOOKUP(Ventas[[#This Row],[Código]],Productos[],3,FALSE))</f>
        <v/>
      </c>
      <c r="E8102" s="22"/>
      <c r="F8102" s="1" t="str">
        <f>IF(ISBLANK(Ventas[[#This Row],[Código]]),"",VLOOKUP(Ventas[[#This Row],[Código]],Productos[],4,FALSE))</f>
        <v/>
      </c>
      <c r="G8102" s="1" t="str">
        <f>IF(ISBLANK(Ventas[[#This Row],[Código]]),"",VLOOKUP(Ventas[[#This Row],[Código]],Productos[],5,FALSE))</f>
        <v/>
      </c>
      <c r="H8102" s="23" t="str">
        <f>IF(ISBLANK(Ventas[[#This Row],[Código]]),"",Ventas[[#This Row],[Precio Unitario]]*Ventas[[#This Row],[Cantidad]])</f>
        <v/>
      </c>
      <c r="I8102" s="1" t="str">
        <f>IF(ISBLANK(Ventas[[#This Row],[Código]]),"",SUM(Ventas[[#This Row],[Monto]],I8101))</f>
        <v/>
      </c>
    </row>
    <row r="8103" spans="3:9" x14ac:dyDescent="0.25">
      <c r="C8103" t="str">
        <f>IF(ISBLANK(Ventas[[#This Row],[Código]]),"",VLOOKUP(Ventas[[#This Row],[Código]],Productos[],2,FALSE))</f>
        <v/>
      </c>
      <c r="D8103" t="str">
        <f>IF(ISBLANK(Ventas[[#This Row],[Código]]),"",VLOOKUP(Ventas[[#This Row],[Código]],Productos[],3,FALSE))</f>
        <v/>
      </c>
      <c r="E8103" s="22"/>
      <c r="F8103" s="1" t="str">
        <f>IF(ISBLANK(Ventas[[#This Row],[Código]]),"",VLOOKUP(Ventas[[#This Row],[Código]],Productos[],4,FALSE))</f>
        <v/>
      </c>
      <c r="G8103" s="1" t="str">
        <f>IF(ISBLANK(Ventas[[#This Row],[Código]]),"",VLOOKUP(Ventas[[#This Row],[Código]],Productos[],5,FALSE))</f>
        <v/>
      </c>
      <c r="H8103" s="23" t="str">
        <f>IF(ISBLANK(Ventas[[#This Row],[Código]]),"",Ventas[[#This Row],[Precio Unitario]]*Ventas[[#This Row],[Cantidad]])</f>
        <v/>
      </c>
      <c r="I8103" s="1" t="str">
        <f>IF(ISBLANK(Ventas[[#This Row],[Código]]),"",SUM(Ventas[[#This Row],[Monto]],I8102))</f>
        <v/>
      </c>
    </row>
    <row r="8104" spans="3:9" x14ac:dyDescent="0.25">
      <c r="C8104" t="str">
        <f>IF(ISBLANK(Ventas[[#This Row],[Código]]),"",VLOOKUP(Ventas[[#This Row],[Código]],Productos[],2,FALSE))</f>
        <v/>
      </c>
      <c r="D8104" t="str">
        <f>IF(ISBLANK(Ventas[[#This Row],[Código]]),"",VLOOKUP(Ventas[[#This Row],[Código]],Productos[],3,FALSE))</f>
        <v/>
      </c>
      <c r="E8104" s="22"/>
      <c r="F8104" s="1" t="str">
        <f>IF(ISBLANK(Ventas[[#This Row],[Código]]),"",VLOOKUP(Ventas[[#This Row],[Código]],Productos[],4,FALSE))</f>
        <v/>
      </c>
      <c r="G8104" s="1" t="str">
        <f>IF(ISBLANK(Ventas[[#This Row],[Código]]),"",VLOOKUP(Ventas[[#This Row],[Código]],Productos[],5,FALSE))</f>
        <v/>
      </c>
      <c r="H8104" s="23" t="str">
        <f>IF(ISBLANK(Ventas[[#This Row],[Código]]),"",Ventas[[#This Row],[Precio Unitario]]*Ventas[[#This Row],[Cantidad]])</f>
        <v/>
      </c>
      <c r="I8104" s="1" t="str">
        <f>IF(ISBLANK(Ventas[[#This Row],[Código]]),"",SUM(Ventas[[#This Row],[Monto]],I8103))</f>
        <v/>
      </c>
    </row>
    <row r="8105" spans="3:9" x14ac:dyDescent="0.25">
      <c r="C8105" t="str">
        <f>IF(ISBLANK(Ventas[[#This Row],[Código]]),"",VLOOKUP(Ventas[[#This Row],[Código]],Productos[],2,FALSE))</f>
        <v/>
      </c>
      <c r="D8105" t="str">
        <f>IF(ISBLANK(Ventas[[#This Row],[Código]]),"",VLOOKUP(Ventas[[#This Row],[Código]],Productos[],3,FALSE))</f>
        <v/>
      </c>
      <c r="E8105" s="22"/>
      <c r="F8105" s="1" t="str">
        <f>IF(ISBLANK(Ventas[[#This Row],[Código]]),"",VLOOKUP(Ventas[[#This Row],[Código]],Productos[],4,FALSE))</f>
        <v/>
      </c>
      <c r="G8105" s="1" t="str">
        <f>IF(ISBLANK(Ventas[[#This Row],[Código]]),"",VLOOKUP(Ventas[[#This Row],[Código]],Productos[],5,FALSE))</f>
        <v/>
      </c>
      <c r="H8105" s="23" t="str">
        <f>IF(ISBLANK(Ventas[[#This Row],[Código]]),"",Ventas[[#This Row],[Precio Unitario]]*Ventas[[#This Row],[Cantidad]])</f>
        <v/>
      </c>
      <c r="I8105" s="1" t="str">
        <f>IF(ISBLANK(Ventas[[#This Row],[Código]]),"",SUM(Ventas[[#This Row],[Monto]],I8104))</f>
        <v/>
      </c>
    </row>
    <row r="8106" spans="3:9" x14ac:dyDescent="0.25">
      <c r="C8106" t="str">
        <f>IF(ISBLANK(Ventas[[#This Row],[Código]]),"",VLOOKUP(Ventas[[#This Row],[Código]],Productos[],2,FALSE))</f>
        <v/>
      </c>
      <c r="D8106" t="str">
        <f>IF(ISBLANK(Ventas[[#This Row],[Código]]),"",VLOOKUP(Ventas[[#This Row],[Código]],Productos[],3,FALSE))</f>
        <v/>
      </c>
      <c r="E8106" s="22"/>
      <c r="F8106" s="1" t="str">
        <f>IF(ISBLANK(Ventas[[#This Row],[Código]]),"",VLOOKUP(Ventas[[#This Row],[Código]],Productos[],4,FALSE))</f>
        <v/>
      </c>
      <c r="G8106" s="1" t="str">
        <f>IF(ISBLANK(Ventas[[#This Row],[Código]]),"",VLOOKUP(Ventas[[#This Row],[Código]],Productos[],5,FALSE))</f>
        <v/>
      </c>
      <c r="H8106" s="23" t="str">
        <f>IF(ISBLANK(Ventas[[#This Row],[Código]]),"",Ventas[[#This Row],[Precio Unitario]]*Ventas[[#This Row],[Cantidad]])</f>
        <v/>
      </c>
      <c r="I8106" s="1" t="str">
        <f>IF(ISBLANK(Ventas[[#This Row],[Código]]),"",SUM(Ventas[[#This Row],[Monto]],I8105))</f>
        <v/>
      </c>
    </row>
    <row r="8107" spans="3:9" x14ac:dyDescent="0.25">
      <c r="C8107" t="str">
        <f>IF(ISBLANK(Ventas[[#This Row],[Código]]),"",VLOOKUP(Ventas[[#This Row],[Código]],Productos[],2,FALSE))</f>
        <v/>
      </c>
      <c r="D8107" t="str">
        <f>IF(ISBLANK(Ventas[[#This Row],[Código]]),"",VLOOKUP(Ventas[[#This Row],[Código]],Productos[],3,FALSE))</f>
        <v/>
      </c>
      <c r="E8107" s="22"/>
      <c r="F8107" s="1" t="str">
        <f>IF(ISBLANK(Ventas[[#This Row],[Código]]),"",VLOOKUP(Ventas[[#This Row],[Código]],Productos[],4,FALSE))</f>
        <v/>
      </c>
      <c r="G8107" s="1" t="str">
        <f>IF(ISBLANK(Ventas[[#This Row],[Código]]),"",VLOOKUP(Ventas[[#This Row],[Código]],Productos[],5,FALSE))</f>
        <v/>
      </c>
      <c r="H8107" s="23" t="str">
        <f>IF(ISBLANK(Ventas[[#This Row],[Código]]),"",Ventas[[#This Row],[Precio Unitario]]*Ventas[[#This Row],[Cantidad]])</f>
        <v/>
      </c>
      <c r="I8107" s="1" t="str">
        <f>IF(ISBLANK(Ventas[[#This Row],[Código]]),"",SUM(Ventas[[#This Row],[Monto]],I8106))</f>
        <v/>
      </c>
    </row>
    <row r="8108" spans="3:9" x14ac:dyDescent="0.25">
      <c r="C8108" t="str">
        <f>IF(ISBLANK(Ventas[[#This Row],[Código]]),"",VLOOKUP(Ventas[[#This Row],[Código]],Productos[],2,FALSE))</f>
        <v/>
      </c>
      <c r="D8108" t="str">
        <f>IF(ISBLANK(Ventas[[#This Row],[Código]]),"",VLOOKUP(Ventas[[#This Row],[Código]],Productos[],3,FALSE))</f>
        <v/>
      </c>
      <c r="E8108" s="22"/>
      <c r="F8108" s="1" t="str">
        <f>IF(ISBLANK(Ventas[[#This Row],[Código]]),"",VLOOKUP(Ventas[[#This Row],[Código]],Productos[],4,FALSE))</f>
        <v/>
      </c>
      <c r="G8108" s="1" t="str">
        <f>IF(ISBLANK(Ventas[[#This Row],[Código]]),"",VLOOKUP(Ventas[[#This Row],[Código]],Productos[],5,FALSE))</f>
        <v/>
      </c>
      <c r="H8108" s="23" t="str">
        <f>IF(ISBLANK(Ventas[[#This Row],[Código]]),"",Ventas[[#This Row],[Precio Unitario]]*Ventas[[#This Row],[Cantidad]])</f>
        <v/>
      </c>
      <c r="I8108" s="1" t="str">
        <f>IF(ISBLANK(Ventas[[#This Row],[Código]]),"",SUM(Ventas[[#This Row],[Monto]],I8107))</f>
        <v/>
      </c>
    </row>
    <row r="8109" spans="3:9" x14ac:dyDescent="0.25">
      <c r="C8109" t="str">
        <f>IF(ISBLANK(Ventas[[#This Row],[Código]]),"",VLOOKUP(Ventas[[#This Row],[Código]],Productos[],2,FALSE))</f>
        <v/>
      </c>
      <c r="D8109" t="str">
        <f>IF(ISBLANK(Ventas[[#This Row],[Código]]),"",VLOOKUP(Ventas[[#This Row],[Código]],Productos[],3,FALSE))</f>
        <v/>
      </c>
      <c r="E8109" s="22"/>
      <c r="F8109" s="1" t="str">
        <f>IF(ISBLANK(Ventas[[#This Row],[Código]]),"",VLOOKUP(Ventas[[#This Row],[Código]],Productos[],4,FALSE))</f>
        <v/>
      </c>
      <c r="G8109" s="1" t="str">
        <f>IF(ISBLANK(Ventas[[#This Row],[Código]]),"",VLOOKUP(Ventas[[#This Row],[Código]],Productos[],5,FALSE))</f>
        <v/>
      </c>
      <c r="H8109" s="23" t="str">
        <f>IF(ISBLANK(Ventas[[#This Row],[Código]]),"",Ventas[[#This Row],[Precio Unitario]]*Ventas[[#This Row],[Cantidad]])</f>
        <v/>
      </c>
      <c r="I8109" s="1" t="str">
        <f>IF(ISBLANK(Ventas[[#This Row],[Código]]),"",SUM(Ventas[[#This Row],[Monto]],I8108))</f>
        <v/>
      </c>
    </row>
    <row r="8110" spans="3:9" x14ac:dyDescent="0.25">
      <c r="C8110" t="str">
        <f>IF(ISBLANK(Ventas[[#This Row],[Código]]),"",VLOOKUP(Ventas[[#This Row],[Código]],Productos[],2,FALSE))</f>
        <v/>
      </c>
      <c r="D8110" t="str">
        <f>IF(ISBLANK(Ventas[[#This Row],[Código]]),"",VLOOKUP(Ventas[[#This Row],[Código]],Productos[],3,FALSE))</f>
        <v/>
      </c>
      <c r="E8110" s="22"/>
      <c r="F8110" s="1" t="str">
        <f>IF(ISBLANK(Ventas[[#This Row],[Código]]),"",VLOOKUP(Ventas[[#This Row],[Código]],Productos[],4,FALSE))</f>
        <v/>
      </c>
      <c r="G8110" s="1" t="str">
        <f>IF(ISBLANK(Ventas[[#This Row],[Código]]),"",VLOOKUP(Ventas[[#This Row],[Código]],Productos[],5,FALSE))</f>
        <v/>
      </c>
      <c r="H8110" s="23" t="str">
        <f>IF(ISBLANK(Ventas[[#This Row],[Código]]),"",Ventas[[#This Row],[Precio Unitario]]*Ventas[[#This Row],[Cantidad]])</f>
        <v/>
      </c>
      <c r="I8110" s="1" t="str">
        <f>IF(ISBLANK(Ventas[[#This Row],[Código]]),"",SUM(Ventas[[#This Row],[Monto]],I8109))</f>
        <v/>
      </c>
    </row>
    <row r="8111" spans="3:9" x14ac:dyDescent="0.25">
      <c r="C8111" t="str">
        <f>IF(ISBLANK(Ventas[[#This Row],[Código]]),"",VLOOKUP(Ventas[[#This Row],[Código]],Productos[],2,FALSE))</f>
        <v/>
      </c>
      <c r="D8111" t="str">
        <f>IF(ISBLANK(Ventas[[#This Row],[Código]]),"",VLOOKUP(Ventas[[#This Row],[Código]],Productos[],3,FALSE))</f>
        <v/>
      </c>
      <c r="E8111" s="22"/>
      <c r="F8111" s="1" t="str">
        <f>IF(ISBLANK(Ventas[[#This Row],[Código]]),"",VLOOKUP(Ventas[[#This Row],[Código]],Productos[],4,FALSE))</f>
        <v/>
      </c>
      <c r="G8111" s="1" t="str">
        <f>IF(ISBLANK(Ventas[[#This Row],[Código]]),"",VLOOKUP(Ventas[[#This Row],[Código]],Productos[],5,FALSE))</f>
        <v/>
      </c>
      <c r="H8111" s="23" t="str">
        <f>IF(ISBLANK(Ventas[[#This Row],[Código]]),"",Ventas[[#This Row],[Precio Unitario]]*Ventas[[#This Row],[Cantidad]])</f>
        <v/>
      </c>
      <c r="I8111" s="1" t="str">
        <f>IF(ISBLANK(Ventas[[#This Row],[Código]]),"",SUM(Ventas[[#This Row],[Monto]],I8110))</f>
        <v/>
      </c>
    </row>
    <row r="8112" spans="3:9" x14ac:dyDescent="0.25">
      <c r="C8112" t="str">
        <f>IF(ISBLANK(Ventas[[#This Row],[Código]]),"",VLOOKUP(Ventas[[#This Row],[Código]],Productos[],2,FALSE))</f>
        <v/>
      </c>
      <c r="D8112" t="str">
        <f>IF(ISBLANK(Ventas[[#This Row],[Código]]),"",VLOOKUP(Ventas[[#This Row],[Código]],Productos[],3,FALSE))</f>
        <v/>
      </c>
      <c r="E8112" s="22"/>
      <c r="F8112" s="1" t="str">
        <f>IF(ISBLANK(Ventas[[#This Row],[Código]]),"",VLOOKUP(Ventas[[#This Row],[Código]],Productos[],4,FALSE))</f>
        <v/>
      </c>
      <c r="G8112" s="1" t="str">
        <f>IF(ISBLANK(Ventas[[#This Row],[Código]]),"",VLOOKUP(Ventas[[#This Row],[Código]],Productos[],5,FALSE))</f>
        <v/>
      </c>
      <c r="H8112" s="23" t="str">
        <f>IF(ISBLANK(Ventas[[#This Row],[Código]]),"",Ventas[[#This Row],[Precio Unitario]]*Ventas[[#This Row],[Cantidad]])</f>
        <v/>
      </c>
      <c r="I8112" s="1" t="str">
        <f>IF(ISBLANK(Ventas[[#This Row],[Código]]),"",SUM(Ventas[[#This Row],[Monto]],I8111))</f>
        <v/>
      </c>
    </row>
    <row r="8113" spans="3:9" x14ac:dyDescent="0.25">
      <c r="C8113" t="str">
        <f>IF(ISBLANK(Ventas[[#This Row],[Código]]),"",VLOOKUP(Ventas[[#This Row],[Código]],Productos[],2,FALSE))</f>
        <v/>
      </c>
      <c r="D8113" t="str">
        <f>IF(ISBLANK(Ventas[[#This Row],[Código]]),"",VLOOKUP(Ventas[[#This Row],[Código]],Productos[],3,FALSE))</f>
        <v/>
      </c>
      <c r="E8113" s="22"/>
      <c r="F8113" s="1" t="str">
        <f>IF(ISBLANK(Ventas[[#This Row],[Código]]),"",VLOOKUP(Ventas[[#This Row],[Código]],Productos[],4,FALSE))</f>
        <v/>
      </c>
      <c r="G8113" s="1" t="str">
        <f>IF(ISBLANK(Ventas[[#This Row],[Código]]),"",VLOOKUP(Ventas[[#This Row],[Código]],Productos[],5,FALSE))</f>
        <v/>
      </c>
      <c r="H8113" s="23" t="str">
        <f>IF(ISBLANK(Ventas[[#This Row],[Código]]),"",Ventas[[#This Row],[Precio Unitario]]*Ventas[[#This Row],[Cantidad]])</f>
        <v/>
      </c>
      <c r="I8113" s="1" t="str">
        <f>IF(ISBLANK(Ventas[[#This Row],[Código]]),"",SUM(Ventas[[#This Row],[Monto]],I8112))</f>
        <v/>
      </c>
    </row>
    <row r="8114" spans="3:9" x14ac:dyDescent="0.25">
      <c r="C8114" t="str">
        <f>IF(ISBLANK(Ventas[[#This Row],[Código]]),"",VLOOKUP(Ventas[[#This Row],[Código]],Productos[],2,FALSE))</f>
        <v/>
      </c>
      <c r="D8114" t="str">
        <f>IF(ISBLANK(Ventas[[#This Row],[Código]]),"",VLOOKUP(Ventas[[#This Row],[Código]],Productos[],3,FALSE))</f>
        <v/>
      </c>
      <c r="E8114" s="22"/>
      <c r="F8114" s="1" t="str">
        <f>IF(ISBLANK(Ventas[[#This Row],[Código]]),"",VLOOKUP(Ventas[[#This Row],[Código]],Productos[],4,FALSE))</f>
        <v/>
      </c>
      <c r="G8114" s="1" t="str">
        <f>IF(ISBLANK(Ventas[[#This Row],[Código]]),"",VLOOKUP(Ventas[[#This Row],[Código]],Productos[],5,FALSE))</f>
        <v/>
      </c>
      <c r="H8114" s="23" t="str">
        <f>IF(ISBLANK(Ventas[[#This Row],[Código]]),"",Ventas[[#This Row],[Precio Unitario]]*Ventas[[#This Row],[Cantidad]])</f>
        <v/>
      </c>
      <c r="I8114" s="1" t="str">
        <f>IF(ISBLANK(Ventas[[#This Row],[Código]]),"",SUM(Ventas[[#This Row],[Monto]],I8113))</f>
        <v/>
      </c>
    </row>
    <row r="8115" spans="3:9" x14ac:dyDescent="0.25">
      <c r="C8115" t="str">
        <f>IF(ISBLANK(Ventas[[#This Row],[Código]]),"",VLOOKUP(Ventas[[#This Row],[Código]],Productos[],2,FALSE))</f>
        <v/>
      </c>
      <c r="D8115" t="str">
        <f>IF(ISBLANK(Ventas[[#This Row],[Código]]),"",VLOOKUP(Ventas[[#This Row],[Código]],Productos[],3,FALSE))</f>
        <v/>
      </c>
      <c r="E8115" s="22"/>
      <c r="F8115" s="1" t="str">
        <f>IF(ISBLANK(Ventas[[#This Row],[Código]]),"",VLOOKUP(Ventas[[#This Row],[Código]],Productos[],4,FALSE))</f>
        <v/>
      </c>
      <c r="G8115" s="1" t="str">
        <f>IF(ISBLANK(Ventas[[#This Row],[Código]]),"",VLOOKUP(Ventas[[#This Row],[Código]],Productos[],5,FALSE))</f>
        <v/>
      </c>
      <c r="H8115" s="23" t="str">
        <f>IF(ISBLANK(Ventas[[#This Row],[Código]]),"",Ventas[[#This Row],[Precio Unitario]]*Ventas[[#This Row],[Cantidad]])</f>
        <v/>
      </c>
      <c r="I8115" s="1" t="str">
        <f>IF(ISBLANK(Ventas[[#This Row],[Código]]),"",SUM(Ventas[[#This Row],[Monto]],I8114))</f>
        <v/>
      </c>
    </row>
    <row r="8116" spans="3:9" x14ac:dyDescent="0.25">
      <c r="C8116" t="str">
        <f>IF(ISBLANK(Ventas[[#This Row],[Código]]),"",VLOOKUP(Ventas[[#This Row],[Código]],Productos[],2,FALSE))</f>
        <v/>
      </c>
      <c r="D8116" t="str">
        <f>IF(ISBLANK(Ventas[[#This Row],[Código]]),"",VLOOKUP(Ventas[[#This Row],[Código]],Productos[],3,FALSE))</f>
        <v/>
      </c>
      <c r="E8116" s="22"/>
      <c r="F8116" s="1" t="str">
        <f>IF(ISBLANK(Ventas[[#This Row],[Código]]),"",VLOOKUP(Ventas[[#This Row],[Código]],Productos[],4,FALSE))</f>
        <v/>
      </c>
      <c r="G8116" s="1" t="str">
        <f>IF(ISBLANK(Ventas[[#This Row],[Código]]),"",VLOOKUP(Ventas[[#This Row],[Código]],Productos[],5,FALSE))</f>
        <v/>
      </c>
      <c r="H8116" s="23" t="str">
        <f>IF(ISBLANK(Ventas[[#This Row],[Código]]),"",Ventas[[#This Row],[Precio Unitario]]*Ventas[[#This Row],[Cantidad]])</f>
        <v/>
      </c>
      <c r="I8116" s="1" t="str">
        <f>IF(ISBLANK(Ventas[[#This Row],[Código]]),"",SUM(Ventas[[#This Row],[Monto]],I8115))</f>
        <v/>
      </c>
    </row>
    <row r="8117" spans="3:9" x14ac:dyDescent="0.25">
      <c r="C8117" t="str">
        <f>IF(ISBLANK(Ventas[[#This Row],[Código]]),"",VLOOKUP(Ventas[[#This Row],[Código]],Productos[],2,FALSE))</f>
        <v/>
      </c>
      <c r="D8117" t="str">
        <f>IF(ISBLANK(Ventas[[#This Row],[Código]]),"",VLOOKUP(Ventas[[#This Row],[Código]],Productos[],3,FALSE))</f>
        <v/>
      </c>
      <c r="E8117" s="22"/>
      <c r="F8117" s="1" t="str">
        <f>IF(ISBLANK(Ventas[[#This Row],[Código]]),"",VLOOKUP(Ventas[[#This Row],[Código]],Productos[],4,FALSE))</f>
        <v/>
      </c>
      <c r="G8117" s="1" t="str">
        <f>IF(ISBLANK(Ventas[[#This Row],[Código]]),"",VLOOKUP(Ventas[[#This Row],[Código]],Productos[],5,FALSE))</f>
        <v/>
      </c>
      <c r="H8117" s="23" t="str">
        <f>IF(ISBLANK(Ventas[[#This Row],[Código]]),"",Ventas[[#This Row],[Precio Unitario]]*Ventas[[#This Row],[Cantidad]])</f>
        <v/>
      </c>
      <c r="I8117" s="1" t="str">
        <f>IF(ISBLANK(Ventas[[#This Row],[Código]]),"",SUM(Ventas[[#This Row],[Monto]],I8116))</f>
        <v/>
      </c>
    </row>
    <row r="8118" spans="3:9" x14ac:dyDescent="0.25">
      <c r="C8118" t="str">
        <f>IF(ISBLANK(Ventas[[#This Row],[Código]]),"",VLOOKUP(Ventas[[#This Row],[Código]],Productos[],2,FALSE))</f>
        <v/>
      </c>
      <c r="D8118" t="str">
        <f>IF(ISBLANK(Ventas[[#This Row],[Código]]),"",VLOOKUP(Ventas[[#This Row],[Código]],Productos[],3,FALSE))</f>
        <v/>
      </c>
      <c r="E8118" s="22"/>
      <c r="F8118" s="1" t="str">
        <f>IF(ISBLANK(Ventas[[#This Row],[Código]]),"",VLOOKUP(Ventas[[#This Row],[Código]],Productos[],4,FALSE))</f>
        <v/>
      </c>
      <c r="G8118" s="1" t="str">
        <f>IF(ISBLANK(Ventas[[#This Row],[Código]]),"",VLOOKUP(Ventas[[#This Row],[Código]],Productos[],5,FALSE))</f>
        <v/>
      </c>
      <c r="H8118" s="23" t="str">
        <f>IF(ISBLANK(Ventas[[#This Row],[Código]]),"",Ventas[[#This Row],[Precio Unitario]]*Ventas[[#This Row],[Cantidad]])</f>
        <v/>
      </c>
      <c r="I8118" s="1" t="str">
        <f>IF(ISBLANK(Ventas[[#This Row],[Código]]),"",SUM(Ventas[[#This Row],[Monto]],I8117))</f>
        <v/>
      </c>
    </row>
    <row r="8119" spans="3:9" x14ac:dyDescent="0.25">
      <c r="C8119" t="str">
        <f>IF(ISBLANK(Ventas[[#This Row],[Código]]),"",VLOOKUP(Ventas[[#This Row],[Código]],Productos[],2,FALSE))</f>
        <v/>
      </c>
      <c r="D8119" t="str">
        <f>IF(ISBLANK(Ventas[[#This Row],[Código]]),"",VLOOKUP(Ventas[[#This Row],[Código]],Productos[],3,FALSE))</f>
        <v/>
      </c>
      <c r="E8119" s="22"/>
      <c r="F8119" s="1" t="str">
        <f>IF(ISBLANK(Ventas[[#This Row],[Código]]),"",VLOOKUP(Ventas[[#This Row],[Código]],Productos[],4,FALSE))</f>
        <v/>
      </c>
      <c r="G8119" s="1" t="str">
        <f>IF(ISBLANK(Ventas[[#This Row],[Código]]),"",VLOOKUP(Ventas[[#This Row],[Código]],Productos[],5,FALSE))</f>
        <v/>
      </c>
      <c r="H8119" s="23" t="str">
        <f>IF(ISBLANK(Ventas[[#This Row],[Código]]),"",Ventas[[#This Row],[Precio Unitario]]*Ventas[[#This Row],[Cantidad]])</f>
        <v/>
      </c>
      <c r="I8119" s="1" t="str">
        <f>IF(ISBLANK(Ventas[[#This Row],[Código]]),"",SUM(Ventas[[#This Row],[Monto]],I8118))</f>
        <v/>
      </c>
    </row>
    <row r="8120" spans="3:9" x14ac:dyDescent="0.25">
      <c r="C8120" t="str">
        <f>IF(ISBLANK(Ventas[[#This Row],[Código]]),"",VLOOKUP(Ventas[[#This Row],[Código]],Productos[],2,FALSE))</f>
        <v/>
      </c>
      <c r="D8120" t="str">
        <f>IF(ISBLANK(Ventas[[#This Row],[Código]]),"",VLOOKUP(Ventas[[#This Row],[Código]],Productos[],3,FALSE))</f>
        <v/>
      </c>
      <c r="E8120" s="22"/>
      <c r="F8120" s="1" t="str">
        <f>IF(ISBLANK(Ventas[[#This Row],[Código]]),"",VLOOKUP(Ventas[[#This Row],[Código]],Productos[],4,FALSE))</f>
        <v/>
      </c>
      <c r="G8120" s="1" t="str">
        <f>IF(ISBLANK(Ventas[[#This Row],[Código]]),"",VLOOKUP(Ventas[[#This Row],[Código]],Productos[],5,FALSE))</f>
        <v/>
      </c>
      <c r="H8120" s="23" t="str">
        <f>IF(ISBLANK(Ventas[[#This Row],[Código]]),"",Ventas[[#This Row],[Precio Unitario]]*Ventas[[#This Row],[Cantidad]])</f>
        <v/>
      </c>
      <c r="I8120" s="1" t="str">
        <f>IF(ISBLANK(Ventas[[#This Row],[Código]]),"",SUM(Ventas[[#This Row],[Monto]],I8119))</f>
        <v/>
      </c>
    </row>
    <row r="8121" spans="3:9" x14ac:dyDescent="0.25">
      <c r="C8121" t="str">
        <f>IF(ISBLANK(Ventas[[#This Row],[Código]]),"",VLOOKUP(Ventas[[#This Row],[Código]],Productos[],2,FALSE))</f>
        <v/>
      </c>
      <c r="D8121" t="str">
        <f>IF(ISBLANK(Ventas[[#This Row],[Código]]),"",VLOOKUP(Ventas[[#This Row],[Código]],Productos[],3,FALSE))</f>
        <v/>
      </c>
      <c r="E8121" s="22"/>
      <c r="F8121" s="1" t="str">
        <f>IF(ISBLANK(Ventas[[#This Row],[Código]]),"",VLOOKUP(Ventas[[#This Row],[Código]],Productos[],4,FALSE))</f>
        <v/>
      </c>
      <c r="G8121" s="1" t="str">
        <f>IF(ISBLANK(Ventas[[#This Row],[Código]]),"",VLOOKUP(Ventas[[#This Row],[Código]],Productos[],5,FALSE))</f>
        <v/>
      </c>
      <c r="H8121" s="23" t="str">
        <f>IF(ISBLANK(Ventas[[#This Row],[Código]]),"",Ventas[[#This Row],[Precio Unitario]]*Ventas[[#This Row],[Cantidad]])</f>
        <v/>
      </c>
      <c r="I8121" s="1" t="str">
        <f>IF(ISBLANK(Ventas[[#This Row],[Código]]),"",SUM(Ventas[[#This Row],[Monto]],I8120))</f>
        <v/>
      </c>
    </row>
    <row r="8122" spans="3:9" x14ac:dyDescent="0.25">
      <c r="C8122" t="str">
        <f>IF(ISBLANK(Ventas[[#This Row],[Código]]),"",VLOOKUP(Ventas[[#This Row],[Código]],Productos[],2,FALSE))</f>
        <v/>
      </c>
      <c r="D8122" t="str">
        <f>IF(ISBLANK(Ventas[[#This Row],[Código]]),"",VLOOKUP(Ventas[[#This Row],[Código]],Productos[],3,FALSE))</f>
        <v/>
      </c>
      <c r="E8122" s="22"/>
      <c r="F8122" s="1" t="str">
        <f>IF(ISBLANK(Ventas[[#This Row],[Código]]),"",VLOOKUP(Ventas[[#This Row],[Código]],Productos[],4,FALSE))</f>
        <v/>
      </c>
      <c r="G8122" s="1" t="str">
        <f>IF(ISBLANK(Ventas[[#This Row],[Código]]),"",VLOOKUP(Ventas[[#This Row],[Código]],Productos[],5,FALSE))</f>
        <v/>
      </c>
      <c r="H8122" s="23" t="str">
        <f>IF(ISBLANK(Ventas[[#This Row],[Código]]),"",Ventas[[#This Row],[Precio Unitario]]*Ventas[[#This Row],[Cantidad]])</f>
        <v/>
      </c>
      <c r="I8122" s="1" t="str">
        <f>IF(ISBLANK(Ventas[[#This Row],[Código]]),"",SUM(Ventas[[#This Row],[Monto]],I8121))</f>
        <v/>
      </c>
    </row>
    <row r="8123" spans="3:9" x14ac:dyDescent="0.25">
      <c r="C8123" t="str">
        <f>IF(ISBLANK(Ventas[[#This Row],[Código]]),"",VLOOKUP(Ventas[[#This Row],[Código]],Productos[],2,FALSE))</f>
        <v/>
      </c>
      <c r="D8123" t="str">
        <f>IF(ISBLANK(Ventas[[#This Row],[Código]]),"",VLOOKUP(Ventas[[#This Row],[Código]],Productos[],3,FALSE))</f>
        <v/>
      </c>
      <c r="E8123" s="22"/>
      <c r="F8123" s="1" t="str">
        <f>IF(ISBLANK(Ventas[[#This Row],[Código]]),"",VLOOKUP(Ventas[[#This Row],[Código]],Productos[],4,FALSE))</f>
        <v/>
      </c>
      <c r="G8123" s="1" t="str">
        <f>IF(ISBLANK(Ventas[[#This Row],[Código]]),"",VLOOKUP(Ventas[[#This Row],[Código]],Productos[],5,FALSE))</f>
        <v/>
      </c>
      <c r="H8123" s="23" t="str">
        <f>IF(ISBLANK(Ventas[[#This Row],[Código]]),"",Ventas[[#This Row],[Precio Unitario]]*Ventas[[#This Row],[Cantidad]])</f>
        <v/>
      </c>
      <c r="I8123" s="1" t="str">
        <f>IF(ISBLANK(Ventas[[#This Row],[Código]]),"",SUM(Ventas[[#This Row],[Monto]],I8122))</f>
        <v/>
      </c>
    </row>
    <row r="8124" spans="3:9" x14ac:dyDescent="0.25">
      <c r="C8124" t="str">
        <f>IF(ISBLANK(Ventas[[#This Row],[Código]]),"",VLOOKUP(Ventas[[#This Row],[Código]],Productos[],2,FALSE))</f>
        <v/>
      </c>
      <c r="D8124" t="str">
        <f>IF(ISBLANK(Ventas[[#This Row],[Código]]),"",VLOOKUP(Ventas[[#This Row],[Código]],Productos[],3,FALSE))</f>
        <v/>
      </c>
      <c r="E8124" s="22"/>
      <c r="F8124" s="1" t="str">
        <f>IF(ISBLANK(Ventas[[#This Row],[Código]]),"",VLOOKUP(Ventas[[#This Row],[Código]],Productos[],4,FALSE))</f>
        <v/>
      </c>
      <c r="G8124" s="1" t="str">
        <f>IF(ISBLANK(Ventas[[#This Row],[Código]]),"",VLOOKUP(Ventas[[#This Row],[Código]],Productos[],5,FALSE))</f>
        <v/>
      </c>
      <c r="H8124" s="23" t="str">
        <f>IF(ISBLANK(Ventas[[#This Row],[Código]]),"",Ventas[[#This Row],[Precio Unitario]]*Ventas[[#This Row],[Cantidad]])</f>
        <v/>
      </c>
      <c r="I8124" s="1" t="str">
        <f>IF(ISBLANK(Ventas[[#This Row],[Código]]),"",SUM(Ventas[[#This Row],[Monto]],I8123))</f>
        <v/>
      </c>
    </row>
    <row r="8125" spans="3:9" x14ac:dyDescent="0.25">
      <c r="C8125" t="str">
        <f>IF(ISBLANK(Ventas[[#This Row],[Código]]),"",VLOOKUP(Ventas[[#This Row],[Código]],Productos[],2,FALSE))</f>
        <v/>
      </c>
      <c r="D8125" t="str">
        <f>IF(ISBLANK(Ventas[[#This Row],[Código]]),"",VLOOKUP(Ventas[[#This Row],[Código]],Productos[],3,FALSE))</f>
        <v/>
      </c>
      <c r="E8125" s="22"/>
      <c r="F8125" s="1" t="str">
        <f>IF(ISBLANK(Ventas[[#This Row],[Código]]),"",VLOOKUP(Ventas[[#This Row],[Código]],Productos[],4,FALSE))</f>
        <v/>
      </c>
      <c r="G8125" s="1" t="str">
        <f>IF(ISBLANK(Ventas[[#This Row],[Código]]),"",VLOOKUP(Ventas[[#This Row],[Código]],Productos[],5,FALSE))</f>
        <v/>
      </c>
      <c r="H8125" s="23" t="str">
        <f>IF(ISBLANK(Ventas[[#This Row],[Código]]),"",Ventas[[#This Row],[Precio Unitario]]*Ventas[[#This Row],[Cantidad]])</f>
        <v/>
      </c>
      <c r="I8125" s="1" t="str">
        <f>IF(ISBLANK(Ventas[[#This Row],[Código]]),"",SUM(Ventas[[#This Row],[Monto]],I8124))</f>
        <v/>
      </c>
    </row>
    <row r="8126" spans="3:9" x14ac:dyDescent="0.25">
      <c r="C8126" t="str">
        <f>IF(ISBLANK(Ventas[[#This Row],[Código]]),"",VLOOKUP(Ventas[[#This Row],[Código]],Productos[],2,FALSE))</f>
        <v/>
      </c>
      <c r="D8126" t="str">
        <f>IF(ISBLANK(Ventas[[#This Row],[Código]]),"",VLOOKUP(Ventas[[#This Row],[Código]],Productos[],3,FALSE))</f>
        <v/>
      </c>
      <c r="E8126" s="22"/>
      <c r="F8126" s="1" t="str">
        <f>IF(ISBLANK(Ventas[[#This Row],[Código]]),"",VLOOKUP(Ventas[[#This Row],[Código]],Productos[],4,FALSE))</f>
        <v/>
      </c>
      <c r="G8126" s="1" t="str">
        <f>IF(ISBLANK(Ventas[[#This Row],[Código]]),"",VLOOKUP(Ventas[[#This Row],[Código]],Productos[],5,FALSE))</f>
        <v/>
      </c>
      <c r="H8126" s="23" t="str">
        <f>IF(ISBLANK(Ventas[[#This Row],[Código]]),"",Ventas[[#This Row],[Precio Unitario]]*Ventas[[#This Row],[Cantidad]])</f>
        <v/>
      </c>
      <c r="I8126" s="1" t="str">
        <f>IF(ISBLANK(Ventas[[#This Row],[Código]]),"",SUM(Ventas[[#This Row],[Monto]],I8125))</f>
        <v/>
      </c>
    </row>
    <row r="8127" spans="3:9" x14ac:dyDescent="0.25">
      <c r="C8127" t="str">
        <f>IF(ISBLANK(Ventas[[#This Row],[Código]]),"",VLOOKUP(Ventas[[#This Row],[Código]],Productos[],2,FALSE))</f>
        <v/>
      </c>
      <c r="D8127" t="str">
        <f>IF(ISBLANK(Ventas[[#This Row],[Código]]),"",VLOOKUP(Ventas[[#This Row],[Código]],Productos[],3,FALSE))</f>
        <v/>
      </c>
      <c r="E8127" s="22"/>
      <c r="F8127" s="1" t="str">
        <f>IF(ISBLANK(Ventas[[#This Row],[Código]]),"",VLOOKUP(Ventas[[#This Row],[Código]],Productos[],4,FALSE))</f>
        <v/>
      </c>
      <c r="G8127" s="1" t="str">
        <f>IF(ISBLANK(Ventas[[#This Row],[Código]]),"",VLOOKUP(Ventas[[#This Row],[Código]],Productos[],5,FALSE))</f>
        <v/>
      </c>
      <c r="H8127" s="23" t="str">
        <f>IF(ISBLANK(Ventas[[#This Row],[Código]]),"",Ventas[[#This Row],[Precio Unitario]]*Ventas[[#This Row],[Cantidad]])</f>
        <v/>
      </c>
      <c r="I8127" s="1" t="str">
        <f>IF(ISBLANK(Ventas[[#This Row],[Código]]),"",SUM(Ventas[[#This Row],[Monto]],I8126))</f>
        <v/>
      </c>
    </row>
    <row r="8128" spans="3:9" x14ac:dyDescent="0.25">
      <c r="C8128" t="str">
        <f>IF(ISBLANK(Ventas[[#This Row],[Código]]),"",VLOOKUP(Ventas[[#This Row],[Código]],Productos[],2,FALSE))</f>
        <v/>
      </c>
      <c r="D8128" t="str">
        <f>IF(ISBLANK(Ventas[[#This Row],[Código]]),"",VLOOKUP(Ventas[[#This Row],[Código]],Productos[],3,FALSE))</f>
        <v/>
      </c>
      <c r="E8128" s="22"/>
      <c r="F8128" s="1" t="str">
        <f>IF(ISBLANK(Ventas[[#This Row],[Código]]),"",VLOOKUP(Ventas[[#This Row],[Código]],Productos[],4,FALSE))</f>
        <v/>
      </c>
      <c r="G8128" s="1" t="str">
        <f>IF(ISBLANK(Ventas[[#This Row],[Código]]),"",VLOOKUP(Ventas[[#This Row],[Código]],Productos[],5,FALSE))</f>
        <v/>
      </c>
      <c r="H8128" s="23" t="str">
        <f>IF(ISBLANK(Ventas[[#This Row],[Código]]),"",Ventas[[#This Row],[Precio Unitario]]*Ventas[[#This Row],[Cantidad]])</f>
        <v/>
      </c>
      <c r="I8128" s="1" t="str">
        <f>IF(ISBLANK(Ventas[[#This Row],[Código]]),"",SUM(Ventas[[#This Row],[Monto]],I8127))</f>
        <v/>
      </c>
    </row>
    <row r="8129" spans="3:9" x14ac:dyDescent="0.25">
      <c r="C8129" t="str">
        <f>IF(ISBLANK(Ventas[[#This Row],[Código]]),"",VLOOKUP(Ventas[[#This Row],[Código]],Productos[],2,FALSE))</f>
        <v/>
      </c>
      <c r="D8129" t="str">
        <f>IF(ISBLANK(Ventas[[#This Row],[Código]]),"",VLOOKUP(Ventas[[#This Row],[Código]],Productos[],3,FALSE))</f>
        <v/>
      </c>
      <c r="E8129" s="22"/>
      <c r="F8129" s="1" t="str">
        <f>IF(ISBLANK(Ventas[[#This Row],[Código]]),"",VLOOKUP(Ventas[[#This Row],[Código]],Productos[],4,FALSE))</f>
        <v/>
      </c>
      <c r="G8129" s="1" t="str">
        <f>IF(ISBLANK(Ventas[[#This Row],[Código]]),"",VLOOKUP(Ventas[[#This Row],[Código]],Productos[],5,FALSE))</f>
        <v/>
      </c>
      <c r="H8129" s="23" t="str">
        <f>IF(ISBLANK(Ventas[[#This Row],[Código]]),"",Ventas[[#This Row],[Precio Unitario]]*Ventas[[#This Row],[Cantidad]])</f>
        <v/>
      </c>
      <c r="I8129" s="1" t="str">
        <f>IF(ISBLANK(Ventas[[#This Row],[Código]]),"",SUM(Ventas[[#This Row],[Monto]],I8128))</f>
        <v/>
      </c>
    </row>
    <row r="8130" spans="3:9" x14ac:dyDescent="0.25">
      <c r="C8130" t="str">
        <f>IF(ISBLANK(Ventas[[#This Row],[Código]]),"",VLOOKUP(Ventas[[#This Row],[Código]],Productos[],2,FALSE))</f>
        <v/>
      </c>
      <c r="D8130" t="str">
        <f>IF(ISBLANK(Ventas[[#This Row],[Código]]),"",VLOOKUP(Ventas[[#This Row],[Código]],Productos[],3,FALSE))</f>
        <v/>
      </c>
      <c r="E8130" s="22"/>
      <c r="F8130" s="1" t="str">
        <f>IF(ISBLANK(Ventas[[#This Row],[Código]]),"",VLOOKUP(Ventas[[#This Row],[Código]],Productos[],4,FALSE))</f>
        <v/>
      </c>
      <c r="G8130" s="1" t="str">
        <f>IF(ISBLANK(Ventas[[#This Row],[Código]]),"",VLOOKUP(Ventas[[#This Row],[Código]],Productos[],5,FALSE))</f>
        <v/>
      </c>
      <c r="H8130" s="23" t="str">
        <f>IF(ISBLANK(Ventas[[#This Row],[Código]]),"",Ventas[[#This Row],[Precio Unitario]]*Ventas[[#This Row],[Cantidad]])</f>
        <v/>
      </c>
      <c r="I8130" s="1" t="str">
        <f>IF(ISBLANK(Ventas[[#This Row],[Código]]),"",SUM(Ventas[[#This Row],[Monto]],I8129))</f>
        <v/>
      </c>
    </row>
    <row r="8131" spans="3:9" x14ac:dyDescent="0.25">
      <c r="C8131" t="str">
        <f>IF(ISBLANK(Ventas[[#This Row],[Código]]),"",VLOOKUP(Ventas[[#This Row],[Código]],Productos[],2,FALSE))</f>
        <v/>
      </c>
      <c r="D8131" t="str">
        <f>IF(ISBLANK(Ventas[[#This Row],[Código]]),"",VLOOKUP(Ventas[[#This Row],[Código]],Productos[],3,FALSE))</f>
        <v/>
      </c>
      <c r="E8131" s="22"/>
      <c r="F8131" s="1" t="str">
        <f>IF(ISBLANK(Ventas[[#This Row],[Código]]),"",VLOOKUP(Ventas[[#This Row],[Código]],Productos[],4,FALSE))</f>
        <v/>
      </c>
      <c r="G8131" s="1" t="str">
        <f>IF(ISBLANK(Ventas[[#This Row],[Código]]),"",VLOOKUP(Ventas[[#This Row],[Código]],Productos[],5,FALSE))</f>
        <v/>
      </c>
      <c r="H8131" s="23" t="str">
        <f>IF(ISBLANK(Ventas[[#This Row],[Código]]),"",Ventas[[#This Row],[Precio Unitario]]*Ventas[[#This Row],[Cantidad]])</f>
        <v/>
      </c>
      <c r="I8131" s="1" t="str">
        <f>IF(ISBLANK(Ventas[[#This Row],[Código]]),"",SUM(Ventas[[#This Row],[Monto]],I8130))</f>
        <v/>
      </c>
    </row>
    <row r="8132" spans="3:9" x14ac:dyDescent="0.25">
      <c r="C8132" t="str">
        <f>IF(ISBLANK(Ventas[[#This Row],[Código]]),"",VLOOKUP(Ventas[[#This Row],[Código]],Productos[],2,FALSE))</f>
        <v/>
      </c>
      <c r="D8132" t="str">
        <f>IF(ISBLANK(Ventas[[#This Row],[Código]]),"",VLOOKUP(Ventas[[#This Row],[Código]],Productos[],3,FALSE))</f>
        <v/>
      </c>
      <c r="E8132" s="22"/>
      <c r="F8132" s="1" t="str">
        <f>IF(ISBLANK(Ventas[[#This Row],[Código]]),"",VLOOKUP(Ventas[[#This Row],[Código]],Productos[],4,FALSE))</f>
        <v/>
      </c>
      <c r="G8132" s="1" t="str">
        <f>IF(ISBLANK(Ventas[[#This Row],[Código]]),"",VLOOKUP(Ventas[[#This Row],[Código]],Productos[],5,FALSE))</f>
        <v/>
      </c>
      <c r="H8132" s="23" t="str">
        <f>IF(ISBLANK(Ventas[[#This Row],[Código]]),"",Ventas[[#This Row],[Precio Unitario]]*Ventas[[#This Row],[Cantidad]])</f>
        <v/>
      </c>
      <c r="I8132" s="1" t="str">
        <f>IF(ISBLANK(Ventas[[#This Row],[Código]]),"",SUM(Ventas[[#This Row],[Monto]],I8131))</f>
        <v/>
      </c>
    </row>
    <row r="8133" spans="3:9" x14ac:dyDescent="0.25">
      <c r="C8133" t="str">
        <f>IF(ISBLANK(Ventas[[#This Row],[Código]]),"",VLOOKUP(Ventas[[#This Row],[Código]],Productos[],2,FALSE))</f>
        <v/>
      </c>
      <c r="D8133" t="str">
        <f>IF(ISBLANK(Ventas[[#This Row],[Código]]),"",VLOOKUP(Ventas[[#This Row],[Código]],Productos[],3,FALSE))</f>
        <v/>
      </c>
      <c r="E8133" s="22"/>
      <c r="F8133" s="1" t="str">
        <f>IF(ISBLANK(Ventas[[#This Row],[Código]]),"",VLOOKUP(Ventas[[#This Row],[Código]],Productos[],4,FALSE))</f>
        <v/>
      </c>
      <c r="G8133" s="1" t="str">
        <f>IF(ISBLANK(Ventas[[#This Row],[Código]]),"",VLOOKUP(Ventas[[#This Row],[Código]],Productos[],5,FALSE))</f>
        <v/>
      </c>
      <c r="H8133" s="23" t="str">
        <f>IF(ISBLANK(Ventas[[#This Row],[Código]]),"",Ventas[[#This Row],[Precio Unitario]]*Ventas[[#This Row],[Cantidad]])</f>
        <v/>
      </c>
      <c r="I8133" s="1" t="str">
        <f>IF(ISBLANK(Ventas[[#This Row],[Código]]),"",SUM(Ventas[[#This Row],[Monto]],I8132))</f>
        <v/>
      </c>
    </row>
    <row r="8134" spans="3:9" x14ac:dyDescent="0.25">
      <c r="C8134" t="str">
        <f>IF(ISBLANK(Ventas[[#This Row],[Código]]),"",VLOOKUP(Ventas[[#This Row],[Código]],Productos[],2,FALSE))</f>
        <v/>
      </c>
      <c r="D8134" t="str">
        <f>IF(ISBLANK(Ventas[[#This Row],[Código]]),"",VLOOKUP(Ventas[[#This Row],[Código]],Productos[],3,FALSE))</f>
        <v/>
      </c>
      <c r="E8134" s="22"/>
      <c r="F8134" s="1" t="str">
        <f>IF(ISBLANK(Ventas[[#This Row],[Código]]),"",VLOOKUP(Ventas[[#This Row],[Código]],Productos[],4,FALSE))</f>
        <v/>
      </c>
      <c r="G8134" s="1" t="str">
        <f>IF(ISBLANK(Ventas[[#This Row],[Código]]),"",VLOOKUP(Ventas[[#This Row],[Código]],Productos[],5,FALSE))</f>
        <v/>
      </c>
      <c r="H8134" s="23" t="str">
        <f>IF(ISBLANK(Ventas[[#This Row],[Código]]),"",Ventas[[#This Row],[Precio Unitario]]*Ventas[[#This Row],[Cantidad]])</f>
        <v/>
      </c>
      <c r="I8134" s="1" t="str">
        <f>IF(ISBLANK(Ventas[[#This Row],[Código]]),"",SUM(Ventas[[#This Row],[Monto]],I8133))</f>
        <v/>
      </c>
    </row>
    <row r="8135" spans="3:9" x14ac:dyDescent="0.25">
      <c r="C8135" t="str">
        <f>IF(ISBLANK(Ventas[[#This Row],[Código]]),"",VLOOKUP(Ventas[[#This Row],[Código]],Productos[],2,FALSE))</f>
        <v/>
      </c>
      <c r="D8135" t="str">
        <f>IF(ISBLANK(Ventas[[#This Row],[Código]]),"",VLOOKUP(Ventas[[#This Row],[Código]],Productos[],3,FALSE))</f>
        <v/>
      </c>
      <c r="E8135" s="22"/>
      <c r="F8135" s="1" t="str">
        <f>IF(ISBLANK(Ventas[[#This Row],[Código]]),"",VLOOKUP(Ventas[[#This Row],[Código]],Productos[],4,FALSE))</f>
        <v/>
      </c>
      <c r="G8135" s="1" t="str">
        <f>IF(ISBLANK(Ventas[[#This Row],[Código]]),"",VLOOKUP(Ventas[[#This Row],[Código]],Productos[],5,FALSE))</f>
        <v/>
      </c>
      <c r="H8135" s="23" t="str">
        <f>IF(ISBLANK(Ventas[[#This Row],[Código]]),"",Ventas[[#This Row],[Precio Unitario]]*Ventas[[#This Row],[Cantidad]])</f>
        <v/>
      </c>
      <c r="I8135" s="1" t="str">
        <f>IF(ISBLANK(Ventas[[#This Row],[Código]]),"",SUM(Ventas[[#This Row],[Monto]],I8134))</f>
        <v/>
      </c>
    </row>
    <row r="8136" spans="3:9" x14ac:dyDescent="0.25">
      <c r="C8136" t="str">
        <f>IF(ISBLANK(Ventas[[#This Row],[Código]]),"",VLOOKUP(Ventas[[#This Row],[Código]],Productos[],2,FALSE))</f>
        <v/>
      </c>
      <c r="D8136" t="str">
        <f>IF(ISBLANK(Ventas[[#This Row],[Código]]),"",VLOOKUP(Ventas[[#This Row],[Código]],Productos[],3,FALSE))</f>
        <v/>
      </c>
      <c r="E8136" s="22"/>
      <c r="F8136" s="1" t="str">
        <f>IF(ISBLANK(Ventas[[#This Row],[Código]]),"",VLOOKUP(Ventas[[#This Row],[Código]],Productos[],4,FALSE))</f>
        <v/>
      </c>
      <c r="G8136" s="1" t="str">
        <f>IF(ISBLANK(Ventas[[#This Row],[Código]]),"",VLOOKUP(Ventas[[#This Row],[Código]],Productos[],5,FALSE))</f>
        <v/>
      </c>
      <c r="H8136" s="23" t="str">
        <f>IF(ISBLANK(Ventas[[#This Row],[Código]]),"",Ventas[[#This Row],[Precio Unitario]]*Ventas[[#This Row],[Cantidad]])</f>
        <v/>
      </c>
      <c r="I8136" s="1" t="str">
        <f>IF(ISBLANK(Ventas[[#This Row],[Código]]),"",SUM(Ventas[[#This Row],[Monto]],I8135))</f>
        <v/>
      </c>
    </row>
    <row r="8137" spans="3:9" x14ac:dyDescent="0.25">
      <c r="C8137" t="str">
        <f>IF(ISBLANK(Ventas[[#This Row],[Código]]),"",VLOOKUP(Ventas[[#This Row],[Código]],Productos[],2,FALSE))</f>
        <v/>
      </c>
      <c r="D8137" t="str">
        <f>IF(ISBLANK(Ventas[[#This Row],[Código]]),"",VLOOKUP(Ventas[[#This Row],[Código]],Productos[],3,FALSE))</f>
        <v/>
      </c>
      <c r="E8137" s="22"/>
      <c r="F8137" s="1" t="str">
        <f>IF(ISBLANK(Ventas[[#This Row],[Código]]),"",VLOOKUP(Ventas[[#This Row],[Código]],Productos[],4,FALSE))</f>
        <v/>
      </c>
      <c r="G8137" s="1" t="str">
        <f>IF(ISBLANK(Ventas[[#This Row],[Código]]),"",VLOOKUP(Ventas[[#This Row],[Código]],Productos[],5,FALSE))</f>
        <v/>
      </c>
      <c r="H8137" s="23" t="str">
        <f>IF(ISBLANK(Ventas[[#This Row],[Código]]),"",Ventas[[#This Row],[Precio Unitario]]*Ventas[[#This Row],[Cantidad]])</f>
        <v/>
      </c>
      <c r="I8137" s="1" t="str">
        <f>IF(ISBLANK(Ventas[[#This Row],[Código]]),"",SUM(Ventas[[#This Row],[Monto]],I8136))</f>
        <v/>
      </c>
    </row>
    <row r="8138" spans="3:9" x14ac:dyDescent="0.25">
      <c r="C8138" t="str">
        <f>IF(ISBLANK(Ventas[[#This Row],[Código]]),"",VLOOKUP(Ventas[[#This Row],[Código]],Productos[],2,FALSE))</f>
        <v/>
      </c>
      <c r="D8138" t="str">
        <f>IF(ISBLANK(Ventas[[#This Row],[Código]]),"",VLOOKUP(Ventas[[#This Row],[Código]],Productos[],3,FALSE))</f>
        <v/>
      </c>
      <c r="E8138" s="22"/>
      <c r="F8138" s="1" t="str">
        <f>IF(ISBLANK(Ventas[[#This Row],[Código]]),"",VLOOKUP(Ventas[[#This Row],[Código]],Productos[],4,FALSE))</f>
        <v/>
      </c>
      <c r="G8138" s="1" t="str">
        <f>IF(ISBLANK(Ventas[[#This Row],[Código]]),"",VLOOKUP(Ventas[[#This Row],[Código]],Productos[],5,FALSE))</f>
        <v/>
      </c>
      <c r="H8138" s="23" t="str">
        <f>IF(ISBLANK(Ventas[[#This Row],[Código]]),"",Ventas[[#This Row],[Precio Unitario]]*Ventas[[#This Row],[Cantidad]])</f>
        <v/>
      </c>
      <c r="I8138" s="1" t="str">
        <f>IF(ISBLANK(Ventas[[#This Row],[Código]]),"",SUM(Ventas[[#This Row],[Monto]],I8137))</f>
        <v/>
      </c>
    </row>
    <row r="8139" spans="3:9" x14ac:dyDescent="0.25">
      <c r="C8139" t="str">
        <f>IF(ISBLANK(Ventas[[#This Row],[Código]]),"",VLOOKUP(Ventas[[#This Row],[Código]],Productos[],2,FALSE))</f>
        <v/>
      </c>
      <c r="D8139" t="str">
        <f>IF(ISBLANK(Ventas[[#This Row],[Código]]),"",VLOOKUP(Ventas[[#This Row],[Código]],Productos[],3,FALSE))</f>
        <v/>
      </c>
      <c r="E8139" s="22"/>
      <c r="F8139" s="1" t="str">
        <f>IF(ISBLANK(Ventas[[#This Row],[Código]]),"",VLOOKUP(Ventas[[#This Row],[Código]],Productos[],4,FALSE))</f>
        <v/>
      </c>
      <c r="G8139" s="1" t="str">
        <f>IF(ISBLANK(Ventas[[#This Row],[Código]]),"",VLOOKUP(Ventas[[#This Row],[Código]],Productos[],5,FALSE))</f>
        <v/>
      </c>
      <c r="H8139" s="23" t="str">
        <f>IF(ISBLANK(Ventas[[#This Row],[Código]]),"",Ventas[[#This Row],[Precio Unitario]]*Ventas[[#This Row],[Cantidad]])</f>
        <v/>
      </c>
      <c r="I8139" s="1" t="str">
        <f>IF(ISBLANK(Ventas[[#This Row],[Código]]),"",SUM(Ventas[[#This Row],[Monto]],I8138))</f>
        <v/>
      </c>
    </row>
    <row r="8140" spans="3:9" x14ac:dyDescent="0.25">
      <c r="C8140" t="str">
        <f>IF(ISBLANK(Ventas[[#This Row],[Código]]),"",VLOOKUP(Ventas[[#This Row],[Código]],Productos[],2,FALSE))</f>
        <v/>
      </c>
      <c r="D8140" t="str">
        <f>IF(ISBLANK(Ventas[[#This Row],[Código]]),"",VLOOKUP(Ventas[[#This Row],[Código]],Productos[],3,FALSE))</f>
        <v/>
      </c>
      <c r="E8140" s="22"/>
      <c r="F8140" s="1" t="str">
        <f>IF(ISBLANK(Ventas[[#This Row],[Código]]),"",VLOOKUP(Ventas[[#This Row],[Código]],Productos[],4,FALSE))</f>
        <v/>
      </c>
      <c r="G8140" s="1" t="str">
        <f>IF(ISBLANK(Ventas[[#This Row],[Código]]),"",VLOOKUP(Ventas[[#This Row],[Código]],Productos[],5,FALSE))</f>
        <v/>
      </c>
      <c r="H8140" s="23" t="str">
        <f>IF(ISBLANK(Ventas[[#This Row],[Código]]),"",Ventas[[#This Row],[Precio Unitario]]*Ventas[[#This Row],[Cantidad]])</f>
        <v/>
      </c>
      <c r="I8140" s="1" t="str">
        <f>IF(ISBLANK(Ventas[[#This Row],[Código]]),"",SUM(Ventas[[#This Row],[Monto]],I8139))</f>
        <v/>
      </c>
    </row>
    <row r="8141" spans="3:9" x14ac:dyDescent="0.25">
      <c r="C8141" t="str">
        <f>IF(ISBLANK(Ventas[[#This Row],[Código]]),"",VLOOKUP(Ventas[[#This Row],[Código]],Productos[],2,FALSE))</f>
        <v/>
      </c>
      <c r="D8141" t="str">
        <f>IF(ISBLANK(Ventas[[#This Row],[Código]]),"",VLOOKUP(Ventas[[#This Row],[Código]],Productos[],3,FALSE))</f>
        <v/>
      </c>
      <c r="E8141" s="22"/>
      <c r="F8141" s="1" t="str">
        <f>IF(ISBLANK(Ventas[[#This Row],[Código]]),"",VLOOKUP(Ventas[[#This Row],[Código]],Productos[],4,FALSE))</f>
        <v/>
      </c>
      <c r="G8141" s="1" t="str">
        <f>IF(ISBLANK(Ventas[[#This Row],[Código]]),"",VLOOKUP(Ventas[[#This Row],[Código]],Productos[],5,FALSE))</f>
        <v/>
      </c>
      <c r="H8141" s="23" t="str">
        <f>IF(ISBLANK(Ventas[[#This Row],[Código]]),"",Ventas[[#This Row],[Precio Unitario]]*Ventas[[#This Row],[Cantidad]])</f>
        <v/>
      </c>
      <c r="I8141" s="1" t="str">
        <f>IF(ISBLANK(Ventas[[#This Row],[Código]]),"",SUM(Ventas[[#This Row],[Monto]],I8140))</f>
        <v/>
      </c>
    </row>
    <row r="8142" spans="3:9" x14ac:dyDescent="0.25">
      <c r="C8142" t="str">
        <f>IF(ISBLANK(Ventas[[#This Row],[Código]]),"",VLOOKUP(Ventas[[#This Row],[Código]],Productos[],2,FALSE))</f>
        <v/>
      </c>
      <c r="D8142" t="str">
        <f>IF(ISBLANK(Ventas[[#This Row],[Código]]),"",VLOOKUP(Ventas[[#This Row],[Código]],Productos[],3,FALSE))</f>
        <v/>
      </c>
      <c r="E8142" s="22"/>
      <c r="F8142" s="1" t="str">
        <f>IF(ISBLANK(Ventas[[#This Row],[Código]]),"",VLOOKUP(Ventas[[#This Row],[Código]],Productos[],4,FALSE))</f>
        <v/>
      </c>
      <c r="G8142" s="1" t="str">
        <f>IF(ISBLANK(Ventas[[#This Row],[Código]]),"",VLOOKUP(Ventas[[#This Row],[Código]],Productos[],5,FALSE))</f>
        <v/>
      </c>
      <c r="H8142" s="23" t="str">
        <f>IF(ISBLANK(Ventas[[#This Row],[Código]]),"",Ventas[[#This Row],[Precio Unitario]]*Ventas[[#This Row],[Cantidad]])</f>
        <v/>
      </c>
      <c r="I8142" s="1" t="str">
        <f>IF(ISBLANK(Ventas[[#This Row],[Código]]),"",SUM(Ventas[[#This Row],[Monto]],I8141))</f>
        <v/>
      </c>
    </row>
    <row r="8143" spans="3:9" x14ac:dyDescent="0.25">
      <c r="C8143" t="str">
        <f>IF(ISBLANK(Ventas[[#This Row],[Código]]),"",VLOOKUP(Ventas[[#This Row],[Código]],Productos[],2,FALSE))</f>
        <v/>
      </c>
      <c r="D8143" t="str">
        <f>IF(ISBLANK(Ventas[[#This Row],[Código]]),"",VLOOKUP(Ventas[[#This Row],[Código]],Productos[],3,FALSE))</f>
        <v/>
      </c>
      <c r="E8143" s="22"/>
      <c r="F8143" s="1" t="str">
        <f>IF(ISBLANK(Ventas[[#This Row],[Código]]),"",VLOOKUP(Ventas[[#This Row],[Código]],Productos[],4,FALSE))</f>
        <v/>
      </c>
      <c r="G8143" s="1" t="str">
        <f>IF(ISBLANK(Ventas[[#This Row],[Código]]),"",VLOOKUP(Ventas[[#This Row],[Código]],Productos[],5,FALSE))</f>
        <v/>
      </c>
      <c r="H8143" s="23" t="str">
        <f>IF(ISBLANK(Ventas[[#This Row],[Código]]),"",Ventas[[#This Row],[Precio Unitario]]*Ventas[[#This Row],[Cantidad]])</f>
        <v/>
      </c>
      <c r="I8143" s="1" t="str">
        <f>IF(ISBLANK(Ventas[[#This Row],[Código]]),"",SUM(Ventas[[#This Row],[Monto]],I8142))</f>
        <v/>
      </c>
    </row>
    <row r="8144" spans="3:9" x14ac:dyDescent="0.25">
      <c r="C8144" t="str">
        <f>IF(ISBLANK(Ventas[[#This Row],[Código]]),"",VLOOKUP(Ventas[[#This Row],[Código]],Productos[],2,FALSE))</f>
        <v/>
      </c>
      <c r="D8144" t="str">
        <f>IF(ISBLANK(Ventas[[#This Row],[Código]]),"",VLOOKUP(Ventas[[#This Row],[Código]],Productos[],3,FALSE))</f>
        <v/>
      </c>
      <c r="E8144" s="22"/>
      <c r="F8144" s="1" t="str">
        <f>IF(ISBLANK(Ventas[[#This Row],[Código]]),"",VLOOKUP(Ventas[[#This Row],[Código]],Productos[],4,FALSE))</f>
        <v/>
      </c>
      <c r="G8144" s="1" t="str">
        <f>IF(ISBLANK(Ventas[[#This Row],[Código]]),"",VLOOKUP(Ventas[[#This Row],[Código]],Productos[],5,FALSE))</f>
        <v/>
      </c>
      <c r="H8144" s="23" t="str">
        <f>IF(ISBLANK(Ventas[[#This Row],[Código]]),"",Ventas[[#This Row],[Precio Unitario]]*Ventas[[#This Row],[Cantidad]])</f>
        <v/>
      </c>
      <c r="I8144" s="1" t="str">
        <f>IF(ISBLANK(Ventas[[#This Row],[Código]]),"",SUM(Ventas[[#This Row],[Monto]],I8143))</f>
        <v/>
      </c>
    </row>
    <row r="8145" spans="3:9" x14ac:dyDescent="0.25">
      <c r="C8145" t="str">
        <f>IF(ISBLANK(Ventas[[#This Row],[Código]]),"",VLOOKUP(Ventas[[#This Row],[Código]],Productos[],2,FALSE))</f>
        <v/>
      </c>
      <c r="D8145" t="str">
        <f>IF(ISBLANK(Ventas[[#This Row],[Código]]),"",VLOOKUP(Ventas[[#This Row],[Código]],Productos[],3,FALSE))</f>
        <v/>
      </c>
      <c r="E8145" s="22"/>
      <c r="F8145" s="1" t="str">
        <f>IF(ISBLANK(Ventas[[#This Row],[Código]]),"",VLOOKUP(Ventas[[#This Row],[Código]],Productos[],4,FALSE))</f>
        <v/>
      </c>
      <c r="G8145" s="1" t="str">
        <f>IF(ISBLANK(Ventas[[#This Row],[Código]]),"",VLOOKUP(Ventas[[#This Row],[Código]],Productos[],5,FALSE))</f>
        <v/>
      </c>
      <c r="H8145" s="23" t="str">
        <f>IF(ISBLANK(Ventas[[#This Row],[Código]]),"",Ventas[[#This Row],[Precio Unitario]]*Ventas[[#This Row],[Cantidad]])</f>
        <v/>
      </c>
      <c r="I8145" s="1" t="str">
        <f>IF(ISBLANK(Ventas[[#This Row],[Código]]),"",SUM(Ventas[[#This Row],[Monto]],I8144))</f>
        <v/>
      </c>
    </row>
    <row r="8146" spans="3:9" x14ac:dyDescent="0.25">
      <c r="C8146" t="str">
        <f>IF(ISBLANK(Ventas[[#This Row],[Código]]),"",VLOOKUP(Ventas[[#This Row],[Código]],Productos[],2,FALSE))</f>
        <v/>
      </c>
      <c r="D8146" t="str">
        <f>IF(ISBLANK(Ventas[[#This Row],[Código]]),"",VLOOKUP(Ventas[[#This Row],[Código]],Productos[],3,FALSE))</f>
        <v/>
      </c>
      <c r="E8146" s="22"/>
      <c r="F8146" s="1" t="str">
        <f>IF(ISBLANK(Ventas[[#This Row],[Código]]),"",VLOOKUP(Ventas[[#This Row],[Código]],Productos[],4,FALSE))</f>
        <v/>
      </c>
      <c r="G8146" s="1" t="str">
        <f>IF(ISBLANK(Ventas[[#This Row],[Código]]),"",VLOOKUP(Ventas[[#This Row],[Código]],Productos[],5,FALSE))</f>
        <v/>
      </c>
      <c r="H8146" s="23" t="str">
        <f>IF(ISBLANK(Ventas[[#This Row],[Código]]),"",Ventas[[#This Row],[Precio Unitario]]*Ventas[[#This Row],[Cantidad]])</f>
        <v/>
      </c>
      <c r="I8146" s="1" t="str">
        <f>IF(ISBLANK(Ventas[[#This Row],[Código]]),"",SUM(Ventas[[#This Row],[Monto]],I8145))</f>
        <v/>
      </c>
    </row>
    <row r="8147" spans="3:9" x14ac:dyDescent="0.25">
      <c r="C8147" t="str">
        <f>IF(ISBLANK(Ventas[[#This Row],[Código]]),"",VLOOKUP(Ventas[[#This Row],[Código]],Productos[],2,FALSE))</f>
        <v/>
      </c>
      <c r="D8147" t="str">
        <f>IF(ISBLANK(Ventas[[#This Row],[Código]]),"",VLOOKUP(Ventas[[#This Row],[Código]],Productos[],3,FALSE))</f>
        <v/>
      </c>
      <c r="E8147" s="22"/>
      <c r="F8147" s="1" t="str">
        <f>IF(ISBLANK(Ventas[[#This Row],[Código]]),"",VLOOKUP(Ventas[[#This Row],[Código]],Productos[],4,FALSE))</f>
        <v/>
      </c>
      <c r="G8147" s="1" t="str">
        <f>IF(ISBLANK(Ventas[[#This Row],[Código]]),"",VLOOKUP(Ventas[[#This Row],[Código]],Productos[],5,FALSE))</f>
        <v/>
      </c>
      <c r="H8147" s="23" t="str">
        <f>IF(ISBLANK(Ventas[[#This Row],[Código]]),"",Ventas[[#This Row],[Precio Unitario]]*Ventas[[#This Row],[Cantidad]])</f>
        <v/>
      </c>
      <c r="I8147" s="1" t="str">
        <f>IF(ISBLANK(Ventas[[#This Row],[Código]]),"",SUM(Ventas[[#This Row],[Monto]],I8146))</f>
        <v/>
      </c>
    </row>
    <row r="8148" spans="3:9" x14ac:dyDescent="0.25">
      <c r="C8148" t="str">
        <f>IF(ISBLANK(Ventas[[#This Row],[Código]]),"",VLOOKUP(Ventas[[#This Row],[Código]],Productos[],2,FALSE))</f>
        <v/>
      </c>
      <c r="D8148" t="str">
        <f>IF(ISBLANK(Ventas[[#This Row],[Código]]),"",VLOOKUP(Ventas[[#This Row],[Código]],Productos[],3,FALSE))</f>
        <v/>
      </c>
      <c r="E8148" s="22"/>
      <c r="F8148" s="1" t="str">
        <f>IF(ISBLANK(Ventas[[#This Row],[Código]]),"",VLOOKUP(Ventas[[#This Row],[Código]],Productos[],4,FALSE))</f>
        <v/>
      </c>
      <c r="G8148" s="1" t="str">
        <f>IF(ISBLANK(Ventas[[#This Row],[Código]]),"",VLOOKUP(Ventas[[#This Row],[Código]],Productos[],5,FALSE))</f>
        <v/>
      </c>
      <c r="H8148" s="23" t="str">
        <f>IF(ISBLANK(Ventas[[#This Row],[Código]]),"",Ventas[[#This Row],[Precio Unitario]]*Ventas[[#This Row],[Cantidad]])</f>
        <v/>
      </c>
      <c r="I8148" s="1" t="str">
        <f>IF(ISBLANK(Ventas[[#This Row],[Código]]),"",SUM(Ventas[[#This Row],[Monto]],I8147))</f>
        <v/>
      </c>
    </row>
    <row r="8149" spans="3:9" x14ac:dyDescent="0.25">
      <c r="C8149" t="str">
        <f>IF(ISBLANK(Ventas[[#This Row],[Código]]),"",VLOOKUP(Ventas[[#This Row],[Código]],Productos[],2,FALSE))</f>
        <v/>
      </c>
      <c r="D8149" t="str">
        <f>IF(ISBLANK(Ventas[[#This Row],[Código]]),"",VLOOKUP(Ventas[[#This Row],[Código]],Productos[],3,FALSE))</f>
        <v/>
      </c>
      <c r="E8149" s="22"/>
      <c r="F8149" s="1" t="str">
        <f>IF(ISBLANK(Ventas[[#This Row],[Código]]),"",VLOOKUP(Ventas[[#This Row],[Código]],Productos[],4,FALSE))</f>
        <v/>
      </c>
      <c r="G8149" s="1" t="str">
        <f>IF(ISBLANK(Ventas[[#This Row],[Código]]),"",VLOOKUP(Ventas[[#This Row],[Código]],Productos[],5,FALSE))</f>
        <v/>
      </c>
      <c r="H8149" s="23" t="str">
        <f>IF(ISBLANK(Ventas[[#This Row],[Código]]),"",Ventas[[#This Row],[Precio Unitario]]*Ventas[[#This Row],[Cantidad]])</f>
        <v/>
      </c>
      <c r="I8149" s="1" t="str">
        <f>IF(ISBLANK(Ventas[[#This Row],[Código]]),"",SUM(Ventas[[#This Row],[Monto]],I8148))</f>
        <v/>
      </c>
    </row>
    <row r="8150" spans="3:9" x14ac:dyDescent="0.25">
      <c r="C8150" t="str">
        <f>IF(ISBLANK(Ventas[[#This Row],[Código]]),"",VLOOKUP(Ventas[[#This Row],[Código]],Productos[],2,FALSE))</f>
        <v/>
      </c>
      <c r="D8150" t="str">
        <f>IF(ISBLANK(Ventas[[#This Row],[Código]]),"",VLOOKUP(Ventas[[#This Row],[Código]],Productos[],3,FALSE))</f>
        <v/>
      </c>
      <c r="E8150" s="22"/>
      <c r="F8150" s="1" t="str">
        <f>IF(ISBLANK(Ventas[[#This Row],[Código]]),"",VLOOKUP(Ventas[[#This Row],[Código]],Productos[],4,FALSE))</f>
        <v/>
      </c>
      <c r="G8150" s="1" t="str">
        <f>IF(ISBLANK(Ventas[[#This Row],[Código]]),"",VLOOKUP(Ventas[[#This Row],[Código]],Productos[],5,FALSE))</f>
        <v/>
      </c>
      <c r="H8150" s="23" t="str">
        <f>IF(ISBLANK(Ventas[[#This Row],[Código]]),"",Ventas[[#This Row],[Precio Unitario]]*Ventas[[#This Row],[Cantidad]])</f>
        <v/>
      </c>
      <c r="I8150" s="1" t="str">
        <f>IF(ISBLANK(Ventas[[#This Row],[Código]]),"",SUM(Ventas[[#This Row],[Monto]],I8149))</f>
        <v/>
      </c>
    </row>
    <row r="8151" spans="3:9" x14ac:dyDescent="0.25">
      <c r="C8151" t="str">
        <f>IF(ISBLANK(Ventas[[#This Row],[Código]]),"",VLOOKUP(Ventas[[#This Row],[Código]],Productos[],2,FALSE))</f>
        <v/>
      </c>
      <c r="D8151" t="str">
        <f>IF(ISBLANK(Ventas[[#This Row],[Código]]),"",VLOOKUP(Ventas[[#This Row],[Código]],Productos[],3,FALSE))</f>
        <v/>
      </c>
      <c r="E8151" s="22"/>
      <c r="F8151" s="1" t="str">
        <f>IF(ISBLANK(Ventas[[#This Row],[Código]]),"",VLOOKUP(Ventas[[#This Row],[Código]],Productos[],4,FALSE))</f>
        <v/>
      </c>
      <c r="G8151" s="1" t="str">
        <f>IF(ISBLANK(Ventas[[#This Row],[Código]]),"",VLOOKUP(Ventas[[#This Row],[Código]],Productos[],5,FALSE))</f>
        <v/>
      </c>
      <c r="H8151" s="23" t="str">
        <f>IF(ISBLANK(Ventas[[#This Row],[Código]]),"",Ventas[[#This Row],[Precio Unitario]]*Ventas[[#This Row],[Cantidad]])</f>
        <v/>
      </c>
      <c r="I8151" s="1" t="str">
        <f>IF(ISBLANK(Ventas[[#This Row],[Código]]),"",SUM(Ventas[[#This Row],[Monto]],I8150))</f>
        <v/>
      </c>
    </row>
    <row r="8152" spans="3:9" x14ac:dyDescent="0.25">
      <c r="C8152" t="str">
        <f>IF(ISBLANK(Ventas[[#This Row],[Código]]),"",VLOOKUP(Ventas[[#This Row],[Código]],Productos[],2,FALSE))</f>
        <v/>
      </c>
      <c r="D8152" t="str">
        <f>IF(ISBLANK(Ventas[[#This Row],[Código]]),"",VLOOKUP(Ventas[[#This Row],[Código]],Productos[],3,FALSE))</f>
        <v/>
      </c>
      <c r="E8152" s="22"/>
      <c r="F8152" s="1" t="str">
        <f>IF(ISBLANK(Ventas[[#This Row],[Código]]),"",VLOOKUP(Ventas[[#This Row],[Código]],Productos[],4,FALSE))</f>
        <v/>
      </c>
      <c r="G8152" s="1" t="str">
        <f>IF(ISBLANK(Ventas[[#This Row],[Código]]),"",VLOOKUP(Ventas[[#This Row],[Código]],Productos[],5,FALSE))</f>
        <v/>
      </c>
      <c r="H8152" s="23" t="str">
        <f>IF(ISBLANK(Ventas[[#This Row],[Código]]),"",Ventas[[#This Row],[Precio Unitario]]*Ventas[[#This Row],[Cantidad]])</f>
        <v/>
      </c>
      <c r="I8152" s="1" t="str">
        <f>IF(ISBLANK(Ventas[[#This Row],[Código]]),"",SUM(Ventas[[#This Row],[Monto]],I8151))</f>
        <v/>
      </c>
    </row>
    <row r="8153" spans="3:9" x14ac:dyDescent="0.25">
      <c r="C8153" t="str">
        <f>IF(ISBLANK(Ventas[[#This Row],[Código]]),"",VLOOKUP(Ventas[[#This Row],[Código]],Productos[],2,FALSE))</f>
        <v/>
      </c>
      <c r="D8153" t="str">
        <f>IF(ISBLANK(Ventas[[#This Row],[Código]]),"",VLOOKUP(Ventas[[#This Row],[Código]],Productos[],3,FALSE))</f>
        <v/>
      </c>
      <c r="E8153" s="22"/>
      <c r="F8153" s="1" t="str">
        <f>IF(ISBLANK(Ventas[[#This Row],[Código]]),"",VLOOKUP(Ventas[[#This Row],[Código]],Productos[],4,FALSE))</f>
        <v/>
      </c>
      <c r="G8153" s="1" t="str">
        <f>IF(ISBLANK(Ventas[[#This Row],[Código]]),"",VLOOKUP(Ventas[[#This Row],[Código]],Productos[],5,FALSE))</f>
        <v/>
      </c>
      <c r="H8153" s="23" t="str">
        <f>IF(ISBLANK(Ventas[[#This Row],[Código]]),"",Ventas[[#This Row],[Precio Unitario]]*Ventas[[#This Row],[Cantidad]])</f>
        <v/>
      </c>
      <c r="I8153" s="1" t="str">
        <f>IF(ISBLANK(Ventas[[#This Row],[Código]]),"",SUM(Ventas[[#This Row],[Monto]],I8152))</f>
        <v/>
      </c>
    </row>
    <row r="8154" spans="3:9" x14ac:dyDescent="0.25">
      <c r="C8154" t="str">
        <f>IF(ISBLANK(Ventas[[#This Row],[Código]]),"",VLOOKUP(Ventas[[#This Row],[Código]],Productos[],2,FALSE))</f>
        <v/>
      </c>
      <c r="D8154" t="str">
        <f>IF(ISBLANK(Ventas[[#This Row],[Código]]),"",VLOOKUP(Ventas[[#This Row],[Código]],Productos[],3,FALSE))</f>
        <v/>
      </c>
      <c r="E8154" s="22"/>
      <c r="F8154" s="1" t="str">
        <f>IF(ISBLANK(Ventas[[#This Row],[Código]]),"",VLOOKUP(Ventas[[#This Row],[Código]],Productos[],4,FALSE))</f>
        <v/>
      </c>
      <c r="G8154" s="1" t="str">
        <f>IF(ISBLANK(Ventas[[#This Row],[Código]]),"",VLOOKUP(Ventas[[#This Row],[Código]],Productos[],5,FALSE))</f>
        <v/>
      </c>
      <c r="H8154" s="23" t="str">
        <f>IF(ISBLANK(Ventas[[#This Row],[Código]]),"",Ventas[[#This Row],[Precio Unitario]]*Ventas[[#This Row],[Cantidad]])</f>
        <v/>
      </c>
      <c r="I8154" s="1" t="str">
        <f>IF(ISBLANK(Ventas[[#This Row],[Código]]),"",SUM(Ventas[[#This Row],[Monto]],I8153))</f>
        <v/>
      </c>
    </row>
    <row r="8155" spans="3:9" x14ac:dyDescent="0.25">
      <c r="C8155" t="str">
        <f>IF(ISBLANK(Ventas[[#This Row],[Código]]),"",VLOOKUP(Ventas[[#This Row],[Código]],Productos[],2,FALSE))</f>
        <v/>
      </c>
      <c r="D8155" t="str">
        <f>IF(ISBLANK(Ventas[[#This Row],[Código]]),"",VLOOKUP(Ventas[[#This Row],[Código]],Productos[],3,FALSE))</f>
        <v/>
      </c>
      <c r="E8155" s="22"/>
      <c r="F8155" s="1" t="str">
        <f>IF(ISBLANK(Ventas[[#This Row],[Código]]),"",VLOOKUP(Ventas[[#This Row],[Código]],Productos[],4,FALSE))</f>
        <v/>
      </c>
      <c r="G8155" s="1" t="str">
        <f>IF(ISBLANK(Ventas[[#This Row],[Código]]),"",VLOOKUP(Ventas[[#This Row],[Código]],Productos[],5,FALSE))</f>
        <v/>
      </c>
      <c r="H8155" s="23" t="str">
        <f>IF(ISBLANK(Ventas[[#This Row],[Código]]),"",Ventas[[#This Row],[Precio Unitario]]*Ventas[[#This Row],[Cantidad]])</f>
        <v/>
      </c>
      <c r="I8155" s="1" t="str">
        <f>IF(ISBLANK(Ventas[[#This Row],[Código]]),"",SUM(Ventas[[#This Row],[Monto]],I8154))</f>
        <v/>
      </c>
    </row>
    <row r="8156" spans="3:9" x14ac:dyDescent="0.25">
      <c r="C8156" t="str">
        <f>IF(ISBLANK(Ventas[[#This Row],[Código]]),"",VLOOKUP(Ventas[[#This Row],[Código]],Productos[],2,FALSE))</f>
        <v/>
      </c>
      <c r="D8156" t="str">
        <f>IF(ISBLANK(Ventas[[#This Row],[Código]]),"",VLOOKUP(Ventas[[#This Row],[Código]],Productos[],3,FALSE))</f>
        <v/>
      </c>
      <c r="E8156" s="22"/>
      <c r="F8156" s="1" t="str">
        <f>IF(ISBLANK(Ventas[[#This Row],[Código]]),"",VLOOKUP(Ventas[[#This Row],[Código]],Productos[],4,FALSE))</f>
        <v/>
      </c>
      <c r="G8156" s="1" t="str">
        <f>IF(ISBLANK(Ventas[[#This Row],[Código]]),"",VLOOKUP(Ventas[[#This Row],[Código]],Productos[],5,FALSE))</f>
        <v/>
      </c>
      <c r="H8156" s="23" t="str">
        <f>IF(ISBLANK(Ventas[[#This Row],[Código]]),"",Ventas[[#This Row],[Precio Unitario]]*Ventas[[#This Row],[Cantidad]])</f>
        <v/>
      </c>
      <c r="I8156" s="1" t="str">
        <f>IF(ISBLANK(Ventas[[#This Row],[Código]]),"",SUM(Ventas[[#This Row],[Monto]],I8155))</f>
        <v/>
      </c>
    </row>
    <row r="8157" spans="3:9" x14ac:dyDescent="0.25">
      <c r="C8157" t="str">
        <f>IF(ISBLANK(Ventas[[#This Row],[Código]]),"",VLOOKUP(Ventas[[#This Row],[Código]],Productos[],2,FALSE))</f>
        <v/>
      </c>
      <c r="D8157" t="str">
        <f>IF(ISBLANK(Ventas[[#This Row],[Código]]),"",VLOOKUP(Ventas[[#This Row],[Código]],Productos[],3,FALSE))</f>
        <v/>
      </c>
      <c r="E8157" s="22"/>
      <c r="F8157" s="1" t="str">
        <f>IF(ISBLANK(Ventas[[#This Row],[Código]]),"",VLOOKUP(Ventas[[#This Row],[Código]],Productos[],4,FALSE))</f>
        <v/>
      </c>
      <c r="G8157" s="1" t="str">
        <f>IF(ISBLANK(Ventas[[#This Row],[Código]]),"",VLOOKUP(Ventas[[#This Row],[Código]],Productos[],5,FALSE))</f>
        <v/>
      </c>
      <c r="H8157" s="23" t="str">
        <f>IF(ISBLANK(Ventas[[#This Row],[Código]]),"",Ventas[[#This Row],[Precio Unitario]]*Ventas[[#This Row],[Cantidad]])</f>
        <v/>
      </c>
      <c r="I8157" s="1" t="str">
        <f>IF(ISBLANK(Ventas[[#This Row],[Código]]),"",SUM(Ventas[[#This Row],[Monto]],I8156))</f>
        <v/>
      </c>
    </row>
    <row r="8158" spans="3:9" x14ac:dyDescent="0.25">
      <c r="C8158" t="str">
        <f>IF(ISBLANK(Ventas[[#This Row],[Código]]),"",VLOOKUP(Ventas[[#This Row],[Código]],Productos[],2,FALSE))</f>
        <v/>
      </c>
      <c r="D8158" t="str">
        <f>IF(ISBLANK(Ventas[[#This Row],[Código]]),"",VLOOKUP(Ventas[[#This Row],[Código]],Productos[],3,FALSE))</f>
        <v/>
      </c>
      <c r="E8158" s="22"/>
      <c r="F8158" s="1" t="str">
        <f>IF(ISBLANK(Ventas[[#This Row],[Código]]),"",VLOOKUP(Ventas[[#This Row],[Código]],Productos[],4,FALSE))</f>
        <v/>
      </c>
      <c r="G8158" s="1" t="str">
        <f>IF(ISBLANK(Ventas[[#This Row],[Código]]),"",VLOOKUP(Ventas[[#This Row],[Código]],Productos[],5,FALSE))</f>
        <v/>
      </c>
      <c r="H8158" s="23" t="str">
        <f>IF(ISBLANK(Ventas[[#This Row],[Código]]),"",Ventas[[#This Row],[Precio Unitario]]*Ventas[[#This Row],[Cantidad]])</f>
        <v/>
      </c>
      <c r="I8158" s="1" t="str">
        <f>IF(ISBLANK(Ventas[[#This Row],[Código]]),"",SUM(Ventas[[#This Row],[Monto]],I8157))</f>
        <v/>
      </c>
    </row>
    <row r="8159" spans="3:9" x14ac:dyDescent="0.25">
      <c r="C8159" t="str">
        <f>IF(ISBLANK(Ventas[[#This Row],[Código]]),"",VLOOKUP(Ventas[[#This Row],[Código]],Productos[],2,FALSE))</f>
        <v/>
      </c>
      <c r="D8159" t="str">
        <f>IF(ISBLANK(Ventas[[#This Row],[Código]]),"",VLOOKUP(Ventas[[#This Row],[Código]],Productos[],3,FALSE))</f>
        <v/>
      </c>
      <c r="E8159" s="22"/>
      <c r="F8159" s="1" t="str">
        <f>IF(ISBLANK(Ventas[[#This Row],[Código]]),"",VLOOKUP(Ventas[[#This Row],[Código]],Productos[],4,FALSE))</f>
        <v/>
      </c>
      <c r="G8159" s="1" t="str">
        <f>IF(ISBLANK(Ventas[[#This Row],[Código]]),"",VLOOKUP(Ventas[[#This Row],[Código]],Productos[],5,FALSE))</f>
        <v/>
      </c>
      <c r="H8159" s="23" t="str">
        <f>IF(ISBLANK(Ventas[[#This Row],[Código]]),"",Ventas[[#This Row],[Precio Unitario]]*Ventas[[#This Row],[Cantidad]])</f>
        <v/>
      </c>
      <c r="I8159" s="1" t="str">
        <f>IF(ISBLANK(Ventas[[#This Row],[Código]]),"",SUM(Ventas[[#This Row],[Monto]],I8158))</f>
        <v/>
      </c>
    </row>
    <row r="8160" spans="3:9" x14ac:dyDescent="0.25">
      <c r="C8160" t="str">
        <f>IF(ISBLANK(Ventas[[#This Row],[Código]]),"",VLOOKUP(Ventas[[#This Row],[Código]],Productos[],2,FALSE))</f>
        <v/>
      </c>
      <c r="D8160" t="str">
        <f>IF(ISBLANK(Ventas[[#This Row],[Código]]),"",VLOOKUP(Ventas[[#This Row],[Código]],Productos[],3,FALSE))</f>
        <v/>
      </c>
      <c r="E8160" s="22"/>
      <c r="F8160" s="1" t="str">
        <f>IF(ISBLANK(Ventas[[#This Row],[Código]]),"",VLOOKUP(Ventas[[#This Row],[Código]],Productos[],4,FALSE))</f>
        <v/>
      </c>
      <c r="G8160" s="1" t="str">
        <f>IF(ISBLANK(Ventas[[#This Row],[Código]]),"",VLOOKUP(Ventas[[#This Row],[Código]],Productos[],5,FALSE))</f>
        <v/>
      </c>
      <c r="H8160" s="23" t="str">
        <f>IF(ISBLANK(Ventas[[#This Row],[Código]]),"",Ventas[[#This Row],[Precio Unitario]]*Ventas[[#This Row],[Cantidad]])</f>
        <v/>
      </c>
      <c r="I8160" s="1" t="str">
        <f>IF(ISBLANK(Ventas[[#This Row],[Código]]),"",SUM(Ventas[[#This Row],[Monto]],I8159))</f>
        <v/>
      </c>
    </row>
    <row r="8161" spans="3:9" x14ac:dyDescent="0.25">
      <c r="C8161" t="str">
        <f>IF(ISBLANK(Ventas[[#This Row],[Código]]),"",VLOOKUP(Ventas[[#This Row],[Código]],Productos[],2,FALSE))</f>
        <v/>
      </c>
      <c r="D8161" t="str">
        <f>IF(ISBLANK(Ventas[[#This Row],[Código]]),"",VLOOKUP(Ventas[[#This Row],[Código]],Productos[],3,FALSE))</f>
        <v/>
      </c>
      <c r="E8161" s="22"/>
      <c r="F8161" s="1" t="str">
        <f>IF(ISBLANK(Ventas[[#This Row],[Código]]),"",VLOOKUP(Ventas[[#This Row],[Código]],Productos[],4,FALSE))</f>
        <v/>
      </c>
      <c r="G8161" s="1" t="str">
        <f>IF(ISBLANK(Ventas[[#This Row],[Código]]),"",VLOOKUP(Ventas[[#This Row],[Código]],Productos[],5,FALSE))</f>
        <v/>
      </c>
      <c r="H8161" s="23" t="str">
        <f>IF(ISBLANK(Ventas[[#This Row],[Código]]),"",Ventas[[#This Row],[Precio Unitario]]*Ventas[[#This Row],[Cantidad]])</f>
        <v/>
      </c>
      <c r="I8161" s="1" t="str">
        <f>IF(ISBLANK(Ventas[[#This Row],[Código]]),"",SUM(Ventas[[#This Row],[Monto]],I8160))</f>
        <v/>
      </c>
    </row>
    <row r="8162" spans="3:9" x14ac:dyDescent="0.25">
      <c r="C8162" t="str">
        <f>IF(ISBLANK(Ventas[[#This Row],[Código]]),"",VLOOKUP(Ventas[[#This Row],[Código]],Productos[],2,FALSE))</f>
        <v/>
      </c>
      <c r="D8162" t="str">
        <f>IF(ISBLANK(Ventas[[#This Row],[Código]]),"",VLOOKUP(Ventas[[#This Row],[Código]],Productos[],3,FALSE))</f>
        <v/>
      </c>
      <c r="E8162" s="22"/>
      <c r="F8162" s="1" t="str">
        <f>IF(ISBLANK(Ventas[[#This Row],[Código]]),"",VLOOKUP(Ventas[[#This Row],[Código]],Productos[],4,FALSE))</f>
        <v/>
      </c>
      <c r="G8162" s="1" t="str">
        <f>IF(ISBLANK(Ventas[[#This Row],[Código]]),"",VLOOKUP(Ventas[[#This Row],[Código]],Productos[],5,FALSE))</f>
        <v/>
      </c>
      <c r="H8162" s="23" t="str">
        <f>IF(ISBLANK(Ventas[[#This Row],[Código]]),"",Ventas[[#This Row],[Precio Unitario]]*Ventas[[#This Row],[Cantidad]])</f>
        <v/>
      </c>
      <c r="I8162" s="1" t="str">
        <f>IF(ISBLANK(Ventas[[#This Row],[Código]]),"",SUM(Ventas[[#This Row],[Monto]],I8161))</f>
        <v/>
      </c>
    </row>
    <row r="8163" spans="3:9" x14ac:dyDescent="0.25">
      <c r="C8163" t="str">
        <f>IF(ISBLANK(Ventas[[#This Row],[Código]]),"",VLOOKUP(Ventas[[#This Row],[Código]],Productos[],2,FALSE))</f>
        <v/>
      </c>
      <c r="D8163" t="str">
        <f>IF(ISBLANK(Ventas[[#This Row],[Código]]),"",VLOOKUP(Ventas[[#This Row],[Código]],Productos[],3,FALSE))</f>
        <v/>
      </c>
      <c r="E8163" s="22"/>
      <c r="F8163" s="1" t="str">
        <f>IF(ISBLANK(Ventas[[#This Row],[Código]]),"",VLOOKUP(Ventas[[#This Row],[Código]],Productos[],4,FALSE))</f>
        <v/>
      </c>
      <c r="G8163" s="1" t="str">
        <f>IF(ISBLANK(Ventas[[#This Row],[Código]]),"",VLOOKUP(Ventas[[#This Row],[Código]],Productos[],5,FALSE))</f>
        <v/>
      </c>
      <c r="H8163" s="23" t="str">
        <f>IF(ISBLANK(Ventas[[#This Row],[Código]]),"",Ventas[[#This Row],[Precio Unitario]]*Ventas[[#This Row],[Cantidad]])</f>
        <v/>
      </c>
      <c r="I8163" s="1" t="str">
        <f>IF(ISBLANK(Ventas[[#This Row],[Código]]),"",SUM(Ventas[[#This Row],[Monto]],I8162))</f>
        <v/>
      </c>
    </row>
    <row r="8164" spans="3:9" x14ac:dyDescent="0.25">
      <c r="C8164" t="str">
        <f>IF(ISBLANK(Ventas[[#This Row],[Código]]),"",VLOOKUP(Ventas[[#This Row],[Código]],Productos[],2,FALSE))</f>
        <v/>
      </c>
      <c r="D8164" t="str">
        <f>IF(ISBLANK(Ventas[[#This Row],[Código]]),"",VLOOKUP(Ventas[[#This Row],[Código]],Productos[],3,FALSE))</f>
        <v/>
      </c>
      <c r="E8164" s="22"/>
      <c r="F8164" s="1" t="str">
        <f>IF(ISBLANK(Ventas[[#This Row],[Código]]),"",VLOOKUP(Ventas[[#This Row],[Código]],Productos[],4,FALSE))</f>
        <v/>
      </c>
      <c r="G8164" s="1" t="str">
        <f>IF(ISBLANK(Ventas[[#This Row],[Código]]),"",VLOOKUP(Ventas[[#This Row],[Código]],Productos[],5,FALSE))</f>
        <v/>
      </c>
      <c r="H8164" s="23" t="str">
        <f>IF(ISBLANK(Ventas[[#This Row],[Código]]),"",Ventas[[#This Row],[Precio Unitario]]*Ventas[[#This Row],[Cantidad]])</f>
        <v/>
      </c>
      <c r="I8164" s="1" t="str">
        <f>IF(ISBLANK(Ventas[[#This Row],[Código]]),"",SUM(Ventas[[#This Row],[Monto]],I8163))</f>
        <v/>
      </c>
    </row>
    <row r="8165" spans="3:9" x14ac:dyDescent="0.25">
      <c r="C8165" t="str">
        <f>IF(ISBLANK(Ventas[[#This Row],[Código]]),"",VLOOKUP(Ventas[[#This Row],[Código]],Productos[],2,FALSE))</f>
        <v/>
      </c>
      <c r="D8165" t="str">
        <f>IF(ISBLANK(Ventas[[#This Row],[Código]]),"",VLOOKUP(Ventas[[#This Row],[Código]],Productos[],3,FALSE))</f>
        <v/>
      </c>
      <c r="E8165" s="22"/>
      <c r="F8165" s="1" t="str">
        <f>IF(ISBLANK(Ventas[[#This Row],[Código]]),"",VLOOKUP(Ventas[[#This Row],[Código]],Productos[],4,FALSE))</f>
        <v/>
      </c>
      <c r="G8165" s="1" t="str">
        <f>IF(ISBLANK(Ventas[[#This Row],[Código]]),"",VLOOKUP(Ventas[[#This Row],[Código]],Productos[],5,FALSE))</f>
        <v/>
      </c>
      <c r="H8165" s="23" t="str">
        <f>IF(ISBLANK(Ventas[[#This Row],[Código]]),"",Ventas[[#This Row],[Precio Unitario]]*Ventas[[#This Row],[Cantidad]])</f>
        <v/>
      </c>
      <c r="I8165" s="1" t="str">
        <f>IF(ISBLANK(Ventas[[#This Row],[Código]]),"",SUM(Ventas[[#This Row],[Monto]],I8164))</f>
        <v/>
      </c>
    </row>
    <row r="8166" spans="3:9" x14ac:dyDescent="0.25">
      <c r="C8166" t="str">
        <f>IF(ISBLANK(Ventas[[#This Row],[Código]]),"",VLOOKUP(Ventas[[#This Row],[Código]],Productos[],2,FALSE))</f>
        <v/>
      </c>
      <c r="D8166" t="str">
        <f>IF(ISBLANK(Ventas[[#This Row],[Código]]),"",VLOOKUP(Ventas[[#This Row],[Código]],Productos[],3,FALSE))</f>
        <v/>
      </c>
      <c r="E8166" s="22"/>
      <c r="F8166" s="1" t="str">
        <f>IF(ISBLANK(Ventas[[#This Row],[Código]]),"",VLOOKUP(Ventas[[#This Row],[Código]],Productos[],4,FALSE))</f>
        <v/>
      </c>
      <c r="G8166" s="1" t="str">
        <f>IF(ISBLANK(Ventas[[#This Row],[Código]]),"",VLOOKUP(Ventas[[#This Row],[Código]],Productos[],5,FALSE))</f>
        <v/>
      </c>
      <c r="H8166" s="23" t="str">
        <f>IF(ISBLANK(Ventas[[#This Row],[Código]]),"",Ventas[[#This Row],[Precio Unitario]]*Ventas[[#This Row],[Cantidad]])</f>
        <v/>
      </c>
      <c r="I8166" s="1" t="str">
        <f>IF(ISBLANK(Ventas[[#This Row],[Código]]),"",SUM(Ventas[[#This Row],[Monto]],I8165))</f>
        <v/>
      </c>
    </row>
    <row r="8167" spans="3:9" x14ac:dyDescent="0.25">
      <c r="C8167" t="str">
        <f>IF(ISBLANK(Ventas[[#This Row],[Código]]),"",VLOOKUP(Ventas[[#This Row],[Código]],Productos[],2,FALSE))</f>
        <v/>
      </c>
      <c r="D8167" t="str">
        <f>IF(ISBLANK(Ventas[[#This Row],[Código]]),"",VLOOKUP(Ventas[[#This Row],[Código]],Productos[],3,FALSE))</f>
        <v/>
      </c>
      <c r="E8167" s="22"/>
      <c r="F8167" s="1" t="str">
        <f>IF(ISBLANK(Ventas[[#This Row],[Código]]),"",VLOOKUP(Ventas[[#This Row],[Código]],Productos[],4,FALSE))</f>
        <v/>
      </c>
      <c r="G8167" s="1" t="str">
        <f>IF(ISBLANK(Ventas[[#This Row],[Código]]),"",VLOOKUP(Ventas[[#This Row],[Código]],Productos[],5,FALSE))</f>
        <v/>
      </c>
      <c r="H8167" s="23" t="str">
        <f>IF(ISBLANK(Ventas[[#This Row],[Código]]),"",Ventas[[#This Row],[Precio Unitario]]*Ventas[[#This Row],[Cantidad]])</f>
        <v/>
      </c>
      <c r="I8167" s="1" t="str">
        <f>IF(ISBLANK(Ventas[[#This Row],[Código]]),"",SUM(Ventas[[#This Row],[Monto]],I8166))</f>
        <v/>
      </c>
    </row>
    <row r="8168" spans="3:9" x14ac:dyDescent="0.25">
      <c r="C8168" t="str">
        <f>IF(ISBLANK(Ventas[[#This Row],[Código]]),"",VLOOKUP(Ventas[[#This Row],[Código]],Productos[],2,FALSE))</f>
        <v/>
      </c>
      <c r="D8168" t="str">
        <f>IF(ISBLANK(Ventas[[#This Row],[Código]]),"",VLOOKUP(Ventas[[#This Row],[Código]],Productos[],3,FALSE))</f>
        <v/>
      </c>
      <c r="E8168" s="22"/>
      <c r="F8168" s="1" t="str">
        <f>IF(ISBLANK(Ventas[[#This Row],[Código]]),"",VLOOKUP(Ventas[[#This Row],[Código]],Productos[],4,FALSE))</f>
        <v/>
      </c>
      <c r="G8168" s="1" t="str">
        <f>IF(ISBLANK(Ventas[[#This Row],[Código]]),"",VLOOKUP(Ventas[[#This Row],[Código]],Productos[],5,FALSE))</f>
        <v/>
      </c>
      <c r="H8168" s="23" t="str">
        <f>IF(ISBLANK(Ventas[[#This Row],[Código]]),"",Ventas[[#This Row],[Precio Unitario]]*Ventas[[#This Row],[Cantidad]])</f>
        <v/>
      </c>
      <c r="I8168" s="1" t="str">
        <f>IF(ISBLANK(Ventas[[#This Row],[Código]]),"",SUM(Ventas[[#This Row],[Monto]],I8167))</f>
        <v/>
      </c>
    </row>
    <row r="8169" spans="3:9" x14ac:dyDescent="0.25">
      <c r="C8169" t="str">
        <f>IF(ISBLANK(Ventas[[#This Row],[Código]]),"",VLOOKUP(Ventas[[#This Row],[Código]],Productos[],2,FALSE))</f>
        <v/>
      </c>
      <c r="D8169" t="str">
        <f>IF(ISBLANK(Ventas[[#This Row],[Código]]),"",VLOOKUP(Ventas[[#This Row],[Código]],Productos[],3,FALSE))</f>
        <v/>
      </c>
      <c r="E8169" s="22"/>
      <c r="F8169" s="1" t="str">
        <f>IF(ISBLANK(Ventas[[#This Row],[Código]]),"",VLOOKUP(Ventas[[#This Row],[Código]],Productos[],4,FALSE))</f>
        <v/>
      </c>
      <c r="G8169" s="1" t="str">
        <f>IF(ISBLANK(Ventas[[#This Row],[Código]]),"",VLOOKUP(Ventas[[#This Row],[Código]],Productos[],5,FALSE))</f>
        <v/>
      </c>
      <c r="H8169" s="23" t="str">
        <f>IF(ISBLANK(Ventas[[#This Row],[Código]]),"",Ventas[[#This Row],[Precio Unitario]]*Ventas[[#This Row],[Cantidad]])</f>
        <v/>
      </c>
      <c r="I8169" s="1" t="str">
        <f>IF(ISBLANK(Ventas[[#This Row],[Código]]),"",SUM(Ventas[[#This Row],[Monto]],I8168))</f>
        <v/>
      </c>
    </row>
    <row r="8170" spans="3:9" x14ac:dyDescent="0.25">
      <c r="C8170" t="str">
        <f>IF(ISBLANK(Ventas[[#This Row],[Código]]),"",VLOOKUP(Ventas[[#This Row],[Código]],Productos[],2,FALSE))</f>
        <v/>
      </c>
      <c r="D8170" t="str">
        <f>IF(ISBLANK(Ventas[[#This Row],[Código]]),"",VLOOKUP(Ventas[[#This Row],[Código]],Productos[],3,FALSE))</f>
        <v/>
      </c>
      <c r="E8170" s="22"/>
      <c r="F8170" s="1" t="str">
        <f>IF(ISBLANK(Ventas[[#This Row],[Código]]),"",VLOOKUP(Ventas[[#This Row],[Código]],Productos[],4,FALSE))</f>
        <v/>
      </c>
      <c r="G8170" s="1" t="str">
        <f>IF(ISBLANK(Ventas[[#This Row],[Código]]),"",VLOOKUP(Ventas[[#This Row],[Código]],Productos[],5,FALSE))</f>
        <v/>
      </c>
      <c r="H8170" s="23" t="str">
        <f>IF(ISBLANK(Ventas[[#This Row],[Código]]),"",Ventas[[#This Row],[Precio Unitario]]*Ventas[[#This Row],[Cantidad]])</f>
        <v/>
      </c>
      <c r="I8170" s="1" t="str">
        <f>IF(ISBLANK(Ventas[[#This Row],[Código]]),"",SUM(Ventas[[#This Row],[Monto]],I8169))</f>
        <v/>
      </c>
    </row>
    <row r="8171" spans="3:9" x14ac:dyDescent="0.25">
      <c r="C8171" t="str">
        <f>IF(ISBLANK(Ventas[[#This Row],[Código]]),"",VLOOKUP(Ventas[[#This Row],[Código]],Productos[],2,FALSE))</f>
        <v/>
      </c>
      <c r="D8171" t="str">
        <f>IF(ISBLANK(Ventas[[#This Row],[Código]]),"",VLOOKUP(Ventas[[#This Row],[Código]],Productos[],3,FALSE))</f>
        <v/>
      </c>
      <c r="E8171" s="22"/>
      <c r="F8171" s="1" t="str">
        <f>IF(ISBLANK(Ventas[[#This Row],[Código]]),"",VLOOKUP(Ventas[[#This Row],[Código]],Productos[],4,FALSE))</f>
        <v/>
      </c>
      <c r="G8171" s="1" t="str">
        <f>IF(ISBLANK(Ventas[[#This Row],[Código]]),"",VLOOKUP(Ventas[[#This Row],[Código]],Productos[],5,FALSE))</f>
        <v/>
      </c>
      <c r="H8171" s="23" t="str">
        <f>IF(ISBLANK(Ventas[[#This Row],[Código]]),"",Ventas[[#This Row],[Precio Unitario]]*Ventas[[#This Row],[Cantidad]])</f>
        <v/>
      </c>
      <c r="I8171" s="1" t="str">
        <f>IF(ISBLANK(Ventas[[#This Row],[Código]]),"",SUM(Ventas[[#This Row],[Monto]],I8170))</f>
        <v/>
      </c>
    </row>
    <row r="8172" spans="3:9" x14ac:dyDescent="0.25">
      <c r="C8172" t="str">
        <f>IF(ISBLANK(Ventas[[#This Row],[Código]]),"",VLOOKUP(Ventas[[#This Row],[Código]],Productos[],2,FALSE))</f>
        <v/>
      </c>
      <c r="D8172" t="str">
        <f>IF(ISBLANK(Ventas[[#This Row],[Código]]),"",VLOOKUP(Ventas[[#This Row],[Código]],Productos[],3,FALSE))</f>
        <v/>
      </c>
      <c r="E8172" s="22"/>
      <c r="F8172" s="1" t="str">
        <f>IF(ISBLANK(Ventas[[#This Row],[Código]]),"",VLOOKUP(Ventas[[#This Row],[Código]],Productos[],4,FALSE))</f>
        <v/>
      </c>
      <c r="G8172" s="1" t="str">
        <f>IF(ISBLANK(Ventas[[#This Row],[Código]]),"",VLOOKUP(Ventas[[#This Row],[Código]],Productos[],5,FALSE))</f>
        <v/>
      </c>
      <c r="H8172" s="23" t="str">
        <f>IF(ISBLANK(Ventas[[#This Row],[Código]]),"",Ventas[[#This Row],[Precio Unitario]]*Ventas[[#This Row],[Cantidad]])</f>
        <v/>
      </c>
      <c r="I8172" s="1" t="str">
        <f>IF(ISBLANK(Ventas[[#This Row],[Código]]),"",SUM(Ventas[[#This Row],[Monto]],I8171))</f>
        <v/>
      </c>
    </row>
    <row r="8173" spans="3:9" x14ac:dyDescent="0.25">
      <c r="C8173" t="str">
        <f>IF(ISBLANK(Ventas[[#This Row],[Código]]),"",VLOOKUP(Ventas[[#This Row],[Código]],Productos[],2,FALSE))</f>
        <v/>
      </c>
      <c r="D8173" t="str">
        <f>IF(ISBLANK(Ventas[[#This Row],[Código]]),"",VLOOKUP(Ventas[[#This Row],[Código]],Productos[],3,FALSE))</f>
        <v/>
      </c>
      <c r="E8173" s="22"/>
      <c r="F8173" s="1" t="str">
        <f>IF(ISBLANK(Ventas[[#This Row],[Código]]),"",VLOOKUP(Ventas[[#This Row],[Código]],Productos[],4,FALSE))</f>
        <v/>
      </c>
      <c r="G8173" s="1" t="str">
        <f>IF(ISBLANK(Ventas[[#This Row],[Código]]),"",VLOOKUP(Ventas[[#This Row],[Código]],Productos[],5,FALSE))</f>
        <v/>
      </c>
      <c r="H8173" s="23" t="str">
        <f>IF(ISBLANK(Ventas[[#This Row],[Código]]),"",Ventas[[#This Row],[Precio Unitario]]*Ventas[[#This Row],[Cantidad]])</f>
        <v/>
      </c>
      <c r="I8173" s="1" t="str">
        <f>IF(ISBLANK(Ventas[[#This Row],[Código]]),"",SUM(Ventas[[#This Row],[Monto]],I8172))</f>
        <v/>
      </c>
    </row>
    <row r="8174" spans="3:9" x14ac:dyDescent="0.25">
      <c r="C8174" t="str">
        <f>IF(ISBLANK(Ventas[[#This Row],[Código]]),"",VLOOKUP(Ventas[[#This Row],[Código]],Productos[],2,FALSE))</f>
        <v/>
      </c>
      <c r="D8174" t="str">
        <f>IF(ISBLANK(Ventas[[#This Row],[Código]]),"",VLOOKUP(Ventas[[#This Row],[Código]],Productos[],3,FALSE))</f>
        <v/>
      </c>
      <c r="E8174" s="22"/>
      <c r="F8174" s="1" t="str">
        <f>IF(ISBLANK(Ventas[[#This Row],[Código]]),"",VLOOKUP(Ventas[[#This Row],[Código]],Productos[],4,FALSE))</f>
        <v/>
      </c>
      <c r="G8174" s="1" t="str">
        <f>IF(ISBLANK(Ventas[[#This Row],[Código]]),"",VLOOKUP(Ventas[[#This Row],[Código]],Productos[],5,FALSE))</f>
        <v/>
      </c>
      <c r="H8174" s="23" t="str">
        <f>IF(ISBLANK(Ventas[[#This Row],[Código]]),"",Ventas[[#This Row],[Precio Unitario]]*Ventas[[#This Row],[Cantidad]])</f>
        <v/>
      </c>
      <c r="I8174" s="1" t="str">
        <f>IF(ISBLANK(Ventas[[#This Row],[Código]]),"",SUM(Ventas[[#This Row],[Monto]],I8173))</f>
        <v/>
      </c>
    </row>
    <row r="8175" spans="3:9" x14ac:dyDescent="0.25">
      <c r="C8175" t="str">
        <f>IF(ISBLANK(Ventas[[#This Row],[Código]]),"",VLOOKUP(Ventas[[#This Row],[Código]],Productos[],2,FALSE))</f>
        <v/>
      </c>
      <c r="D8175" t="str">
        <f>IF(ISBLANK(Ventas[[#This Row],[Código]]),"",VLOOKUP(Ventas[[#This Row],[Código]],Productos[],3,FALSE))</f>
        <v/>
      </c>
      <c r="E8175" s="22"/>
      <c r="F8175" s="1" t="str">
        <f>IF(ISBLANK(Ventas[[#This Row],[Código]]),"",VLOOKUP(Ventas[[#This Row],[Código]],Productos[],4,FALSE))</f>
        <v/>
      </c>
      <c r="G8175" s="1" t="str">
        <f>IF(ISBLANK(Ventas[[#This Row],[Código]]),"",VLOOKUP(Ventas[[#This Row],[Código]],Productos[],5,FALSE))</f>
        <v/>
      </c>
      <c r="H8175" s="23" t="str">
        <f>IF(ISBLANK(Ventas[[#This Row],[Código]]),"",Ventas[[#This Row],[Precio Unitario]]*Ventas[[#This Row],[Cantidad]])</f>
        <v/>
      </c>
      <c r="I8175" s="1" t="str">
        <f>IF(ISBLANK(Ventas[[#This Row],[Código]]),"",SUM(Ventas[[#This Row],[Monto]],I8174))</f>
        <v/>
      </c>
    </row>
    <row r="8176" spans="3:9" x14ac:dyDescent="0.25">
      <c r="C8176" t="str">
        <f>IF(ISBLANK(Ventas[[#This Row],[Código]]),"",VLOOKUP(Ventas[[#This Row],[Código]],Productos[],2,FALSE))</f>
        <v/>
      </c>
      <c r="D8176" t="str">
        <f>IF(ISBLANK(Ventas[[#This Row],[Código]]),"",VLOOKUP(Ventas[[#This Row],[Código]],Productos[],3,FALSE))</f>
        <v/>
      </c>
      <c r="E8176" s="22"/>
      <c r="F8176" s="1" t="str">
        <f>IF(ISBLANK(Ventas[[#This Row],[Código]]),"",VLOOKUP(Ventas[[#This Row],[Código]],Productos[],4,FALSE))</f>
        <v/>
      </c>
      <c r="G8176" s="1" t="str">
        <f>IF(ISBLANK(Ventas[[#This Row],[Código]]),"",VLOOKUP(Ventas[[#This Row],[Código]],Productos[],5,FALSE))</f>
        <v/>
      </c>
      <c r="H8176" s="23" t="str">
        <f>IF(ISBLANK(Ventas[[#This Row],[Código]]),"",Ventas[[#This Row],[Precio Unitario]]*Ventas[[#This Row],[Cantidad]])</f>
        <v/>
      </c>
      <c r="I8176" s="1" t="str">
        <f>IF(ISBLANK(Ventas[[#This Row],[Código]]),"",SUM(Ventas[[#This Row],[Monto]],I8175))</f>
        <v/>
      </c>
    </row>
    <row r="8177" spans="3:9" x14ac:dyDescent="0.25">
      <c r="C8177" t="str">
        <f>IF(ISBLANK(Ventas[[#This Row],[Código]]),"",VLOOKUP(Ventas[[#This Row],[Código]],Productos[],2,FALSE))</f>
        <v/>
      </c>
      <c r="D8177" t="str">
        <f>IF(ISBLANK(Ventas[[#This Row],[Código]]),"",VLOOKUP(Ventas[[#This Row],[Código]],Productos[],3,FALSE))</f>
        <v/>
      </c>
      <c r="E8177" s="22"/>
      <c r="F8177" s="1" t="str">
        <f>IF(ISBLANK(Ventas[[#This Row],[Código]]),"",VLOOKUP(Ventas[[#This Row],[Código]],Productos[],4,FALSE))</f>
        <v/>
      </c>
      <c r="G8177" s="1" t="str">
        <f>IF(ISBLANK(Ventas[[#This Row],[Código]]),"",VLOOKUP(Ventas[[#This Row],[Código]],Productos[],5,FALSE))</f>
        <v/>
      </c>
      <c r="H8177" s="23" t="str">
        <f>IF(ISBLANK(Ventas[[#This Row],[Código]]),"",Ventas[[#This Row],[Precio Unitario]]*Ventas[[#This Row],[Cantidad]])</f>
        <v/>
      </c>
      <c r="I8177" s="1" t="str">
        <f>IF(ISBLANK(Ventas[[#This Row],[Código]]),"",SUM(Ventas[[#This Row],[Monto]],I8176))</f>
        <v/>
      </c>
    </row>
    <row r="8178" spans="3:9" x14ac:dyDescent="0.25">
      <c r="C8178" t="str">
        <f>IF(ISBLANK(Ventas[[#This Row],[Código]]),"",VLOOKUP(Ventas[[#This Row],[Código]],Productos[],2,FALSE))</f>
        <v/>
      </c>
      <c r="D8178" t="str">
        <f>IF(ISBLANK(Ventas[[#This Row],[Código]]),"",VLOOKUP(Ventas[[#This Row],[Código]],Productos[],3,FALSE))</f>
        <v/>
      </c>
      <c r="E8178" s="22"/>
      <c r="F8178" s="1" t="str">
        <f>IF(ISBLANK(Ventas[[#This Row],[Código]]),"",VLOOKUP(Ventas[[#This Row],[Código]],Productos[],4,FALSE))</f>
        <v/>
      </c>
      <c r="G8178" s="1" t="str">
        <f>IF(ISBLANK(Ventas[[#This Row],[Código]]),"",VLOOKUP(Ventas[[#This Row],[Código]],Productos[],5,FALSE))</f>
        <v/>
      </c>
      <c r="H8178" s="23" t="str">
        <f>IF(ISBLANK(Ventas[[#This Row],[Código]]),"",Ventas[[#This Row],[Precio Unitario]]*Ventas[[#This Row],[Cantidad]])</f>
        <v/>
      </c>
      <c r="I8178" s="1" t="str">
        <f>IF(ISBLANK(Ventas[[#This Row],[Código]]),"",SUM(Ventas[[#This Row],[Monto]],I8177))</f>
        <v/>
      </c>
    </row>
    <row r="8179" spans="3:9" x14ac:dyDescent="0.25">
      <c r="C8179" t="str">
        <f>IF(ISBLANK(Ventas[[#This Row],[Código]]),"",VLOOKUP(Ventas[[#This Row],[Código]],Productos[],2,FALSE))</f>
        <v/>
      </c>
      <c r="D8179" t="str">
        <f>IF(ISBLANK(Ventas[[#This Row],[Código]]),"",VLOOKUP(Ventas[[#This Row],[Código]],Productos[],3,FALSE))</f>
        <v/>
      </c>
      <c r="E8179" s="22"/>
      <c r="F8179" s="1" t="str">
        <f>IF(ISBLANK(Ventas[[#This Row],[Código]]),"",VLOOKUP(Ventas[[#This Row],[Código]],Productos[],4,FALSE))</f>
        <v/>
      </c>
      <c r="G8179" s="1" t="str">
        <f>IF(ISBLANK(Ventas[[#This Row],[Código]]),"",VLOOKUP(Ventas[[#This Row],[Código]],Productos[],5,FALSE))</f>
        <v/>
      </c>
      <c r="H8179" s="23" t="str">
        <f>IF(ISBLANK(Ventas[[#This Row],[Código]]),"",Ventas[[#This Row],[Precio Unitario]]*Ventas[[#This Row],[Cantidad]])</f>
        <v/>
      </c>
      <c r="I8179" s="1" t="str">
        <f>IF(ISBLANK(Ventas[[#This Row],[Código]]),"",SUM(Ventas[[#This Row],[Monto]],I8178))</f>
        <v/>
      </c>
    </row>
    <row r="8180" spans="3:9" x14ac:dyDescent="0.25">
      <c r="C8180" t="str">
        <f>IF(ISBLANK(Ventas[[#This Row],[Código]]),"",VLOOKUP(Ventas[[#This Row],[Código]],Productos[],2,FALSE))</f>
        <v/>
      </c>
      <c r="D8180" t="str">
        <f>IF(ISBLANK(Ventas[[#This Row],[Código]]),"",VLOOKUP(Ventas[[#This Row],[Código]],Productos[],3,FALSE))</f>
        <v/>
      </c>
      <c r="E8180" s="22"/>
      <c r="F8180" s="1" t="str">
        <f>IF(ISBLANK(Ventas[[#This Row],[Código]]),"",VLOOKUP(Ventas[[#This Row],[Código]],Productos[],4,FALSE))</f>
        <v/>
      </c>
      <c r="G8180" s="1" t="str">
        <f>IF(ISBLANK(Ventas[[#This Row],[Código]]),"",VLOOKUP(Ventas[[#This Row],[Código]],Productos[],5,FALSE))</f>
        <v/>
      </c>
      <c r="H8180" s="23" t="str">
        <f>IF(ISBLANK(Ventas[[#This Row],[Código]]),"",Ventas[[#This Row],[Precio Unitario]]*Ventas[[#This Row],[Cantidad]])</f>
        <v/>
      </c>
      <c r="I8180" s="1" t="str">
        <f>IF(ISBLANK(Ventas[[#This Row],[Código]]),"",SUM(Ventas[[#This Row],[Monto]],I8179))</f>
        <v/>
      </c>
    </row>
    <row r="8181" spans="3:9" x14ac:dyDescent="0.25">
      <c r="C8181" t="str">
        <f>IF(ISBLANK(Ventas[[#This Row],[Código]]),"",VLOOKUP(Ventas[[#This Row],[Código]],Productos[],2,FALSE))</f>
        <v/>
      </c>
      <c r="D8181" t="str">
        <f>IF(ISBLANK(Ventas[[#This Row],[Código]]),"",VLOOKUP(Ventas[[#This Row],[Código]],Productos[],3,FALSE))</f>
        <v/>
      </c>
      <c r="E8181" s="22"/>
      <c r="F8181" s="1" t="str">
        <f>IF(ISBLANK(Ventas[[#This Row],[Código]]),"",VLOOKUP(Ventas[[#This Row],[Código]],Productos[],4,FALSE))</f>
        <v/>
      </c>
      <c r="G8181" s="1" t="str">
        <f>IF(ISBLANK(Ventas[[#This Row],[Código]]),"",VLOOKUP(Ventas[[#This Row],[Código]],Productos[],5,FALSE))</f>
        <v/>
      </c>
      <c r="H8181" s="23" t="str">
        <f>IF(ISBLANK(Ventas[[#This Row],[Código]]),"",Ventas[[#This Row],[Precio Unitario]]*Ventas[[#This Row],[Cantidad]])</f>
        <v/>
      </c>
      <c r="I8181" s="1" t="str">
        <f>IF(ISBLANK(Ventas[[#This Row],[Código]]),"",SUM(Ventas[[#This Row],[Monto]],I8180))</f>
        <v/>
      </c>
    </row>
    <row r="8182" spans="3:9" x14ac:dyDescent="0.25">
      <c r="C8182" t="str">
        <f>IF(ISBLANK(Ventas[[#This Row],[Código]]),"",VLOOKUP(Ventas[[#This Row],[Código]],Productos[],2,FALSE))</f>
        <v/>
      </c>
      <c r="D8182" t="str">
        <f>IF(ISBLANK(Ventas[[#This Row],[Código]]),"",VLOOKUP(Ventas[[#This Row],[Código]],Productos[],3,FALSE))</f>
        <v/>
      </c>
      <c r="E8182" s="22"/>
      <c r="F8182" s="1" t="str">
        <f>IF(ISBLANK(Ventas[[#This Row],[Código]]),"",VLOOKUP(Ventas[[#This Row],[Código]],Productos[],4,FALSE))</f>
        <v/>
      </c>
      <c r="G8182" s="1" t="str">
        <f>IF(ISBLANK(Ventas[[#This Row],[Código]]),"",VLOOKUP(Ventas[[#This Row],[Código]],Productos[],5,FALSE))</f>
        <v/>
      </c>
      <c r="H8182" s="23" t="str">
        <f>IF(ISBLANK(Ventas[[#This Row],[Código]]),"",Ventas[[#This Row],[Precio Unitario]]*Ventas[[#This Row],[Cantidad]])</f>
        <v/>
      </c>
      <c r="I8182" s="1" t="str">
        <f>IF(ISBLANK(Ventas[[#This Row],[Código]]),"",SUM(Ventas[[#This Row],[Monto]],I8181))</f>
        <v/>
      </c>
    </row>
    <row r="8183" spans="3:9" x14ac:dyDescent="0.25">
      <c r="C8183" t="str">
        <f>IF(ISBLANK(Ventas[[#This Row],[Código]]),"",VLOOKUP(Ventas[[#This Row],[Código]],Productos[],2,FALSE))</f>
        <v/>
      </c>
      <c r="D8183" t="str">
        <f>IF(ISBLANK(Ventas[[#This Row],[Código]]),"",VLOOKUP(Ventas[[#This Row],[Código]],Productos[],3,FALSE))</f>
        <v/>
      </c>
      <c r="E8183" s="22"/>
      <c r="F8183" s="1" t="str">
        <f>IF(ISBLANK(Ventas[[#This Row],[Código]]),"",VLOOKUP(Ventas[[#This Row],[Código]],Productos[],4,FALSE))</f>
        <v/>
      </c>
      <c r="G8183" s="1" t="str">
        <f>IF(ISBLANK(Ventas[[#This Row],[Código]]),"",VLOOKUP(Ventas[[#This Row],[Código]],Productos[],5,FALSE))</f>
        <v/>
      </c>
      <c r="H8183" s="23" t="str">
        <f>IF(ISBLANK(Ventas[[#This Row],[Código]]),"",Ventas[[#This Row],[Precio Unitario]]*Ventas[[#This Row],[Cantidad]])</f>
        <v/>
      </c>
      <c r="I8183" s="1" t="str">
        <f>IF(ISBLANK(Ventas[[#This Row],[Código]]),"",SUM(Ventas[[#This Row],[Monto]],I8182))</f>
        <v/>
      </c>
    </row>
    <row r="8184" spans="3:9" x14ac:dyDescent="0.25">
      <c r="C8184" t="str">
        <f>IF(ISBLANK(Ventas[[#This Row],[Código]]),"",VLOOKUP(Ventas[[#This Row],[Código]],Productos[],2,FALSE))</f>
        <v/>
      </c>
      <c r="D8184" t="str">
        <f>IF(ISBLANK(Ventas[[#This Row],[Código]]),"",VLOOKUP(Ventas[[#This Row],[Código]],Productos[],3,FALSE))</f>
        <v/>
      </c>
      <c r="E8184" s="22"/>
      <c r="F8184" s="1" t="str">
        <f>IF(ISBLANK(Ventas[[#This Row],[Código]]),"",VLOOKUP(Ventas[[#This Row],[Código]],Productos[],4,FALSE))</f>
        <v/>
      </c>
      <c r="G8184" s="1" t="str">
        <f>IF(ISBLANK(Ventas[[#This Row],[Código]]),"",VLOOKUP(Ventas[[#This Row],[Código]],Productos[],5,FALSE))</f>
        <v/>
      </c>
      <c r="H8184" s="23" t="str">
        <f>IF(ISBLANK(Ventas[[#This Row],[Código]]),"",Ventas[[#This Row],[Precio Unitario]]*Ventas[[#This Row],[Cantidad]])</f>
        <v/>
      </c>
      <c r="I8184" s="1" t="str">
        <f>IF(ISBLANK(Ventas[[#This Row],[Código]]),"",SUM(Ventas[[#This Row],[Monto]],I8183))</f>
        <v/>
      </c>
    </row>
    <row r="8185" spans="3:9" x14ac:dyDescent="0.25">
      <c r="C8185" t="str">
        <f>IF(ISBLANK(Ventas[[#This Row],[Código]]),"",VLOOKUP(Ventas[[#This Row],[Código]],Productos[],2,FALSE))</f>
        <v/>
      </c>
      <c r="D8185" t="str">
        <f>IF(ISBLANK(Ventas[[#This Row],[Código]]),"",VLOOKUP(Ventas[[#This Row],[Código]],Productos[],3,FALSE))</f>
        <v/>
      </c>
      <c r="E8185" s="22"/>
      <c r="F8185" s="1" t="str">
        <f>IF(ISBLANK(Ventas[[#This Row],[Código]]),"",VLOOKUP(Ventas[[#This Row],[Código]],Productos[],4,FALSE))</f>
        <v/>
      </c>
      <c r="G8185" s="1" t="str">
        <f>IF(ISBLANK(Ventas[[#This Row],[Código]]),"",VLOOKUP(Ventas[[#This Row],[Código]],Productos[],5,FALSE))</f>
        <v/>
      </c>
      <c r="H8185" s="23" t="str">
        <f>IF(ISBLANK(Ventas[[#This Row],[Código]]),"",Ventas[[#This Row],[Precio Unitario]]*Ventas[[#This Row],[Cantidad]])</f>
        <v/>
      </c>
      <c r="I8185" s="1" t="str">
        <f>IF(ISBLANK(Ventas[[#This Row],[Código]]),"",SUM(Ventas[[#This Row],[Monto]],I8184))</f>
        <v/>
      </c>
    </row>
    <row r="8186" spans="3:9" x14ac:dyDescent="0.25">
      <c r="C8186" t="str">
        <f>IF(ISBLANK(Ventas[[#This Row],[Código]]),"",VLOOKUP(Ventas[[#This Row],[Código]],Productos[],2,FALSE))</f>
        <v/>
      </c>
      <c r="D8186" t="str">
        <f>IF(ISBLANK(Ventas[[#This Row],[Código]]),"",VLOOKUP(Ventas[[#This Row],[Código]],Productos[],3,FALSE))</f>
        <v/>
      </c>
      <c r="E8186" s="22"/>
      <c r="F8186" s="1" t="str">
        <f>IF(ISBLANK(Ventas[[#This Row],[Código]]),"",VLOOKUP(Ventas[[#This Row],[Código]],Productos[],4,FALSE))</f>
        <v/>
      </c>
      <c r="G8186" s="1" t="str">
        <f>IF(ISBLANK(Ventas[[#This Row],[Código]]),"",VLOOKUP(Ventas[[#This Row],[Código]],Productos[],5,FALSE))</f>
        <v/>
      </c>
      <c r="H8186" s="23" t="str">
        <f>IF(ISBLANK(Ventas[[#This Row],[Código]]),"",Ventas[[#This Row],[Precio Unitario]]*Ventas[[#This Row],[Cantidad]])</f>
        <v/>
      </c>
      <c r="I8186" s="1" t="str">
        <f>IF(ISBLANK(Ventas[[#This Row],[Código]]),"",SUM(Ventas[[#This Row],[Monto]],I8185))</f>
        <v/>
      </c>
    </row>
    <row r="8187" spans="3:9" x14ac:dyDescent="0.25">
      <c r="C8187" t="str">
        <f>IF(ISBLANK(Ventas[[#This Row],[Código]]),"",VLOOKUP(Ventas[[#This Row],[Código]],Productos[],2,FALSE))</f>
        <v/>
      </c>
      <c r="D8187" t="str">
        <f>IF(ISBLANK(Ventas[[#This Row],[Código]]),"",VLOOKUP(Ventas[[#This Row],[Código]],Productos[],3,FALSE))</f>
        <v/>
      </c>
      <c r="E8187" s="22"/>
      <c r="F8187" s="1" t="str">
        <f>IF(ISBLANK(Ventas[[#This Row],[Código]]),"",VLOOKUP(Ventas[[#This Row],[Código]],Productos[],4,FALSE))</f>
        <v/>
      </c>
      <c r="G8187" s="1" t="str">
        <f>IF(ISBLANK(Ventas[[#This Row],[Código]]),"",VLOOKUP(Ventas[[#This Row],[Código]],Productos[],5,FALSE))</f>
        <v/>
      </c>
      <c r="H8187" s="23" t="str">
        <f>IF(ISBLANK(Ventas[[#This Row],[Código]]),"",Ventas[[#This Row],[Precio Unitario]]*Ventas[[#This Row],[Cantidad]])</f>
        <v/>
      </c>
      <c r="I8187" s="1" t="str">
        <f>IF(ISBLANK(Ventas[[#This Row],[Código]]),"",SUM(Ventas[[#This Row],[Monto]],I8186))</f>
        <v/>
      </c>
    </row>
    <row r="8188" spans="3:9" x14ac:dyDescent="0.25">
      <c r="C8188" t="str">
        <f>IF(ISBLANK(Ventas[[#This Row],[Código]]),"",VLOOKUP(Ventas[[#This Row],[Código]],Productos[],2,FALSE))</f>
        <v/>
      </c>
      <c r="D8188" t="str">
        <f>IF(ISBLANK(Ventas[[#This Row],[Código]]),"",VLOOKUP(Ventas[[#This Row],[Código]],Productos[],3,FALSE))</f>
        <v/>
      </c>
      <c r="E8188" s="22"/>
      <c r="F8188" s="1" t="str">
        <f>IF(ISBLANK(Ventas[[#This Row],[Código]]),"",VLOOKUP(Ventas[[#This Row],[Código]],Productos[],4,FALSE))</f>
        <v/>
      </c>
      <c r="G8188" s="1" t="str">
        <f>IF(ISBLANK(Ventas[[#This Row],[Código]]),"",VLOOKUP(Ventas[[#This Row],[Código]],Productos[],5,FALSE))</f>
        <v/>
      </c>
      <c r="H8188" s="23" t="str">
        <f>IF(ISBLANK(Ventas[[#This Row],[Código]]),"",Ventas[[#This Row],[Precio Unitario]]*Ventas[[#This Row],[Cantidad]])</f>
        <v/>
      </c>
      <c r="I8188" s="1" t="str">
        <f>IF(ISBLANK(Ventas[[#This Row],[Código]]),"",SUM(Ventas[[#This Row],[Monto]],I8187))</f>
        <v/>
      </c>
    </row>
    <row r="8189" spans="3:9" x14ac:dyDescent="0.25">
      <c r="C8189" t="str">
        <f>IF(ISBLANK(Ventas[[#This Row],[Código]]),"",VLOOKUP(Ventas[[#This Row],[Código]],Productos[],2,FALSE))</f>
        <v/>
      </c>
      <c r="D8189" t="str">
        <f>IF(ISBLANK(Ventas[[#This Row],[Código]]),"",VLOOKUP(Ventas[[#This Row],[Código]],Productos[],3,FALSE))</f>
        <v/>
      </c>
      <c r="E8189" s="22"/>
      <c r="F8189" s="1" t="str">
        <f>IF(ISBLANK(Ventas[[#This Row],[Código]]),"",VLOOKUP(Ventas[[#This Row],[Código]],Productos[],4,FALSE))</f>
        <v/>
      </c>
      <c r="G8189" s="1" t="str">
        <f>IF(ISBLANK(Ventas[[#This Row],[Código]]),"",VLOOKUP(Ventas[[#This Row],[Código]],Productos[],5,FALSE))</f>
        <v/>
      </c>
      <c r="H8189" s="23" t="str">
        <f>IF(ISBLANK(Ventas[[#This Row],[Código]]),"",Ventas[[#This Row],[Precio Unitario]]*Ventas[[#This Row],[Cantidad]])</f>
        <v/>
      </c>
      <c r="I8189" s="1" t="str">
        <f>IF(ISBLANK(Ventas[[#This Row],[Código]]),"",SUM(Ventas[[#This Row],[Monto]],I8188))</f>
        <v/>
      </c>
    </row>
    <row r="8190" spans="3:9" x14ac:dyDescent="0.25">
      <c r="C8190" t="str">
        <f>IF(ISBLANK(Ventas[[#This Row],[Código]]),"",VLOOKUP(Ventas[[#This Row],[Código]],Productos[],2,FALSE))</f>
        <v/>
      </c>
      <c r="D8190" t="str">
        <f>IF(ISBLANK(Ventas[[#This Row],[Código]]),"",VLOOKUP(Ventas[[#This Row],[Código]],Productos[],3,FALSE))</f>
        <v/>
      </c>
      <c r="E8190" s="22"/>
      <c r="F8190" s="1" t="str">
        <f>IF(ISBLANK(Ventas[[#This Row],[Código]]),"",VLOOKUP(Ventas[[#This Row],[Código]],Productos[],4,FALSE))</f>
        <v/>
      </c>
      <c r="G8190" s="1" t="str">
        <f>IF(ISBLANK(Ventas[[#This Row],[Código]]),"",VLOOKUP(Ventas[[#This Row],[Código]],Productos[],5,FALSE))</f>
        <v/>
      </c>
      <c r="H8190" s="23" t="str">
        <f>IF(ISBLANK(Ventas[[#This Row],[Código]]),"",Ventas[[#This Row],[Precio Unitario]]*Ventas[[#This Row],[Cantidad]])</f>
        <v/>
      </c>
      <c r="I8190" s="1" t="str">
        <f>IF(ISBLANK(Ventas[[#This Row],[Código]]),"",SUM(Ventas[[#This Row],[Monto]],I8189))</f>
        <v/>
      </c>
    </row>
    <row r="8191" spans="3:9" x14ac:dyDescent="0.25">
      <c r="C8191" t="str">
        <f>IF(ISBLANK(Ventas[[#This Row],[Código]]),"",VLOOKUP(Ventas[[#This Row],[Código]],Productos[],2,FALSE))</f>
        <v/>
      </c>
      <c r="D8191" t="str">
        <f>IF(ISBLANK(Ventas[[#This Row],[Código]]),"",VLOOKUP(Ventas[[#This Row],[Código]],Productos[],3,FALSE))</f>
        <v/>
      </c>
      <c r="E8191" s="22"/>
      <c r="F8191" s="1" t="str">
        <f>IF(ISBLANK(Ventas[[#This Row],[Código]]),"",VLOOKUP(Ventas[[#This Row],[Código]],Productos[],4,FALSE))</f>
        <v/>
      </c>
      <c r="G8191" s="1" t="str">
        <f>IF(ISBLANK(Ventas[[#This Row],[Código]]),"",VLOOKUP(Ventas[[#This Row],[Código]],Productos[],5,FALSE))</f>
        <v/>
      </c>
      <c r="H8191" s="23" t="str">
        <f>IF(ISBLANK(Ventas[[#This Row],[Código]]),"",Ventas[[#This Row],[Precio Unitario]]*Ventas[[#This Row],[Cantidad]])</f>
        <v/>
      </c>
      <c r="I8191" s="1" t="str">
        <f>IF(ISBLANK(Ventas[[#This Row],[Código]]),"",SUM(Ventas[[#This Row],[Monto]],I8190))</f>
        <v/>
      </c>
    </row>
    <row r="8192" spans="3:9" x14ac:dyDescent="0.25">
      <c r="C8192" t="str">
        <f>IF(ISBLANK(Ventas[[#This Row],[Código]]),"",VLOOKUP(Ventas[[#This Row],[Código]],Productos[],2,FALSE))</f>
        <v/>
      </c>
      <c r="D8192" t="str">
        <f>IF(ISBLANK(Ventas[[#This Row],[Código]]),"",VLOOKUP(Ventas[[#This Row],[Código]],Productos[],3,FALSE))</f>
        <v/>
      </c>
      <c r="E8192" s="22"/>
      <c r="F8192" s="1" t="str">
        <f>IF(ISBLANK(Ventas[[#This Row],[Código]]),"",VLOOKUP(Ventas[[#This Row],[Código]],Productos[],4,FALSE))</f>
        <v/>
      </c>
      <c r="G8192" s="1" t="str">
        <f>IF(ISBLANK(Ventas[[#This Row],[Código]]),"",VLOOKUP(Ventas[[#This Row],[Código]],Productos[],5,FALSE))</f>
        <v/>
      </c>
      <c r="H8192" s="23" t="str">
        <f>IF(ISBLANK(Ventas[[#This Row],[Código]]),"",Ventas[[#This Row],[Precio Unitario]]*Ventas[[#This Row],[Cantidad]])</f>
        <v/>
      </c>
      <c r="I8192" s="1" t="str">
        <f>IF(ISBLANK(Ventas[[#This Row],[Código]]),"",SUM(Ventas[[#This Row],[Monto]],I8191))</f>
        <v/>
      </c>
    </row>
    <row r="8193" spans="3:9" x14ac:dyDescent="0.25">
      <c r="C8193" t="str">
        <f>IF(ISBLANK(Ventas[[#This Row],[Código]]),"",VLOOKUP(Ventas[[#This Row],[Código]],Productos[],2,FALSE))</f>
        <v/>
      </c>
      <c r="D8193" t="str">
        <f>IF(ISBLANK(Ventas[[#This Row],[Código]]),"",VLOOKUP(Ventas[[#This Row],[Código]],Productos[],3,FALSE))</f>
        <v/>
      </c>
      <c r="E8193" s="22"/>
      <c r="F8193" s="1" t="str">
        <f>IF(ISBLANK(Ventas[[#This Row],[Código]]),"",VLOOKUP(Ventas[[#This Row],[Código]],Productos[],4,FALSE))</f>
        <v/>
      </c>
      <c r="G8193" s="1" t="str">
        <f>IF(ISBLANK(Ventas[[#This Row],[Código]]),"",VLOOKUP(Ventas[[#This Row],[Código]],Productos[],5,FALSE))</f>
        <v/>
      </c>
      <c r="H8193" s="23" t="str">
        <f>IF(ISBLANK(Ventas[[#This Row],[Código]]),"",Ventas[[#This Row],[Precio Unitario]]*Ventas[[#This Row],[Cantidad]])</f>
        <v/>
      </c>
      <c r="I8193" s="1" t="str">
        <f>IF(ISBLANK(Ventas[[#This Row],[Código]]),"",SUM(Ventas[[#This Row],[Monto]],I8192))</f>
        <v/>
      </c>
    </row>
    <row r="8194" spans="3:9" x14ac:dyDescent="0.25">
      <c r="C8194" t="str">
        <f>IF(ISBLANK(Ventas[[#This Row],[Código]]),"",VLOOKUP(Ventas[[#This Row],[Código]],Productos[],2,FALSE))</f>
        <v/>
      </c>
      <c r="D8194" t="str">
        <f>IF(ISBLANK(Ventas[[#This Row],[Código]]),"",VLOOKUP(Ventas[[#This Row],[Código]],Productos[],3,FALSE))</f>
        <v/>
      </c>
      <c r="E8194" s="22"/>
      <c r="F8194" s="1" t="str">
        <f>IF(ISBLANK(Ventas[[#This Row],[Código]]),"",VLOOKUP(Ventas[[#This Row],[Código]],Productos[],4,FALSE))</f>
        <v/>
      </c>
      <c r="G8194" s="1" t="str">
        <f>IF(ISBLANK(Ventas[[#This Row],[Código]]),"",VLOOKUP(Ventas[[#This Row],[Código]],Productos[],5,FALSE))</f>
        <v/>
      </c>
      <c r="H8194" s="23" t="str">
        <f>IF(ISBLANK(Ventas[[#This Row],[Código]]),"",Ventas[[#This Row],[Precio Unitario]]*Ventas[[#This Row],[Cantidad]])</f>
        <v/>
      </c>
      <c r="I8194" s="1" t="str">
        <f>IF(ISBLANK(Ventas[[#This Row],[Código]]),"",SUM(Ventas[[#This Row],[Monto]],I8193))</f>
        <v/>
      </c>
    </row>
    <row r="8195" spans="3:9" x14ac:dyDescent="0.25">
      <c r="C8195" t="str">
        <f>IF(ISBLANK(Ventas[[#This Row],[Código]]),"",VLOOKUP(Ventas[[#This Row],[Código]],Productos[],2,FALSE))</f>
        <v/>
      </c>
      <c r="D8195" t="str">
        <f>IF(ISBLANK(Ventas[[#This Row],[Código]]),"",VLOOKUP(Ventas[[#This Row],[Código]],Productos[],3,FALSE))</f>
        <v/>
      </c>
      <c r="E8195" s="22"/>
      <c r="F8195" s="1" t="str">
        <f>IF(ISBLANK(Ventas[[#This Row],[Código]]),"",VLOOKUP(Ventas[[#This Row],[Código]],Productos[],4,FALSE))</f>
        <v/>
      </c>
      <c r="G8195" s="1" t="str">
        <f>IF(ISBLANK(Ventas[[#This Row],[Código]]),"",VLOOKUP(Ventas[[#This Row],[Código]],Productos[],5,FALSE))</f>
        <v/>
      </c>
      <c r="H8195" s="23" t="str">
        <f>IF(ISBLANK(Ventas[[#This Row],[Código]]),"",Ventas[[#This Row],[Precio Unitario]]*Ventas[[#This Row],[Cantidad]])</f>
        <v/>
      </c>
      <c r="I8195" s="1" t="str">
        <f>IF(ISBLANK(Ventas[[#This Row],[Código]]),"",SUM(Ventas[[#This Row],[Monto]],I8194))</f>
        <v/>
      </c>
    </row>
    <row r="8196" spans="3:9" x14ac:dyDescent="0.25">
      <c r="C8196" t="str">
        <f>IF(ISBLANK(Ventas[[#This Row],[Código]]),"",VLOOKUP(Ventas[[#This Row],[Código]],Productos[],2,FALSE))</f>
        <v/>
      </c>
      <c r="D8196" t="str">
        <f>IF(ISBLANK(Ventas[[#This Row],[Código]]),"",VLOOKUP(Ventas[[#This Row],[Código]],Productos[],3,FALSE))</f>
        <v/>
      </c>
      <c r="E8196" s="22"/>
      <c r="F8196" s="1" t="str">
        <f>IF(ISBLANK(Ventas[[#This Row],[Código]]),"",VLOOKUP(Ventas[[#This Row],[Código]],Productos[],4,FALSE))</f>
        <v/>
      </c>
      <c r="G8196" s="1" t="str">
        <f>IF(ISBLANK(Ventas[[#This Row],[Código]]),"",VLOOKUP(Ventas[[#This Row],[Código]],Productos[],5,FALSE))</f>
        <v/>
      </c>
      <c r="H8196" s="23" t="str">
        <f>IF(ISBLANK(Ventas[[#This Row],[Código]]),"",Ventas[[#This Row],[Precio Unitario]]*Ventas[[#This Row],[Cantidad]])</f>
        <v/>
      </c>
      <c r="I8196" s="1" t="str">
        <f>IF(ISBLANK(Ventas[[#This Row],[Código]]),"",SUM(Ventas[[#This Row],[Monto]],I8195))</f>
        <v/>
      </c>
    </row>
    <row r="8197" spans="3:9" x14ac:dyDescent="0.25">
      <c r="C8197" t="str">
        <f>IF(ISBLANK(Ventas[[#This Row],[Código]]),"",VLOOKUP(Ventas[[#This Row],[Código]],Productos[],2,FALSE))</f>
        <v/>
      </c>
      <c r="D8197" t="str">
        <f>IF(ISBLANK(Ventas[[#This Row],[Código]]),"",VLOOKUP(Ventas[[#This Row],[Código]],Productos[],3,FALSE))</f>
        <v/>
      </c>
      <c r="E8197" s="22"/>
      <c r="F8197" s="1" t="str">
        <f>IF(ISBLANK(Ventas[[#This Row],[Código]]),"",VLOOKUP(Ventas[[#This Row],[Código]],Productos[],4,FALSE))</f>
        <v/>
      </c>
      <c r="G8197" s="1" t="str">
        <f>IF(ISBLANK(Ventas[[#This Row],[Código]]),"",VLOOKUP(Ventas[[#This Row],[Código]],Productos[],5,FALSE))</f>
        <v/>
      </c>
      <c r="H8197" s="23" t="str">
        <f>IF(ISBLANK(Ventas[[#This Row],[Código]]),"",Ventas[[#This Row],[Precio Unitario]]*Ventas[[#This Row],[Cantidad]])</f>
        <v/>
      </c>
      <c r="I8197" s="1" t="str">
        <f>IF(ISBLANK(Ventas[[#This Row],[Código]]),"",SUM(Ventas[[#This Row],[Monto]],I8196))</f>
        <v/>
      </c>
    </row>
    <row r="8198" spans="3:9" x14ac:dyDescent="0.25">
      <c r="C8198" t="str">
        <f>IF(ISBLANK(Ventas[[#This Row],[Código]]),"",VLOOKUP(Ventas[[#This Row],[Código]],Productos[],2,FALSE))</f>
        <v/>
      </c>
      <c r="D8198" t="str">
        <f>IF(ISBLANK(Ventas[[#This Row],[Código]]),"",VLOOKUP(Ventas[[#This Row],[Código]],Productos[],3,FALSE))</f>
        <v/>
      </c>
      <c r="E8198" s="22"/>
      <c r="F8198" s="1" t="str">
        <f>IF(ISBLANK(Ventas[[#This Row],[Código]]),"",VLOOKUP(Ventas[[#This Row],[Código]],Productos[],4,FALSE))</f>
        <v/>
      </c>
      <c r="G8198" s="1" t="str">
        <f>IF(ISBLANK(Ventas[[#This Row],[Código]]),"",VLOOKUP(Ventas[[#This Row],[Código]],Productos[],5,FALSE))</f>
        <v/>
      </c>
      <c r="H8198" s="23" t="str">
        <f>IF(ISBLANK(Ventas[[#This Row],[Código]]),"",Ventas[[#This Row],[Precio Unitario]]*Ventas[[#This Row],[Cantidad]])</f>
        <v/>
      </c>
      <c r="I8198" s="1" t="str">
        <f>IF(ISBLANK(Ventas[[#This Row],[Código]]),"",SUM(Ventas[[#This Row],[Monto]],I8197))</f>
        <v/>
      </c>
    </row>
    <row r="8199" spans="3:9" x14ac:dyDescent="0.25">
      <c r="C8199" t="str">
        <f>IF(ISBLANK(Ventas[[#This Row],[Código]]),"",VLOOKUP(Ventas[[#This Row],[Código]],Productos[],2,FALSE))</f>
        <v/>
      </c>
      <c r="D8199" t="str">
        <f>IF(ISBLANK(Ventas[[#This Row],[Código]]),"",VLOOKUP(Ventas[[#This Row],[Código]],Productos[],3,FALSE))</f>
        <v/>
      </c>
      <c r="E8199" s="22"/>
      <c r="F8199" s="1" t="str">
        <f>IF(ISBLANK(Ventas[[#This Row],[Código]]),"",VLOOKUP(Ventas[[#This Row],[Código]],Productos[],4,FALSE))</f>
        <v/>
      </c>
      <c r="G8199" s="1" t="str">
        <f>IF(ISBLANK(Ventas[[#This Row],[Código]]),"",VLOOKUP(Ventas[[#This Row],[Código]],Productos[],5,FALSE))</f>
        <v/>
      </c>
      <c r="H8199" s="23" t="str">
        <f>IF(ISBLANK(Ventas[[#This Row],[Código]]),"",Ventas[[#This Row],[Precio Unitario]]*Ventas[[#This Row],[Cantidad]])</f>
        <v/>
      </c>
      <c r="I8199" s="1" t="str">
        <f>IF(ISBLANK(Ventas[[#This Row],[Código]]),"",SUM(Ventas[[#This Row],[Monto]],I8198))</f>
        <v/>
      </c>
    </row>
    <row r="8200" spans="3:9" x14ac:dyDescent="0.25">
      <c r="C8200" t="str">
        <f>IF(ISBLANK(Ventas[[#This Row],[Código]]),"",VLOOKUP(Ventas[[#This Row],[Código]],Productos[],2,FALSE))</f>
        <v/>
      </c>
      <c r="D8200" t="str">
        <f>IF(ISBLANK(Ventas[[#This Row],[Código]]),"",VLOOKUP(Ventas[[#This Row],[Código]],Productos[],3,FALSE))</f>
        <v/>
      </c>
      <c r="E8200" s="22"/>
      <c r="F8200" s="1" t="str">
        <f>IF(ISBLANK(Ventas[[#This Row],[Código]]),"",VLOOKUP(Ventas[[#This Row],[Código]],Productos[],4,FALSE))</f>
        <v/>
      </c>
      <c r="G8200" s="1" t="str">
        <f>IF(ISBLANK(Ventas[[#This Row],[Código]]),"",VLOOKUP(Ventas[[#This Row],[Código]],Productos[],5,FALSE))</f>
        <v/>
      </c>
      <c r="H8200" s="23" t="str">
        <f>IF(ISBLANK(Ventas[[#This Row],[Código]]),"",Ventas[[#This Row],[Precio Unitario]]*Ventas[[#This Row],[Cantidad]])</f>
        <v/>
      </c>
      <c r="I8200" s="1" t="str">
        <f>IF(ISBLANK(Ventas[[#This Row],[Código]]),"",SUM(Ventas[[#This Row],[Monto]],I8199))</f>
        <v/>
      </c>
    </row>
    <row r="8201" spans="3:9" x14ac:dyDescent="0.25">
      <c r="C8201" t="str">
        <f>IF(ISBLANK(Ventas[[#This Row],[Código]]),"",VLOOKUP(Ventas[[#This Row],[Código]],Productos[],2,FALSE))</f>
        <v/>
      </c>
      <c r="D8201" t="str">
        <f>IF(ISBLANK(Ventas[[#This Row],[Código]]),"",VLOOKUP(Ventas[[#This Row],[Código]],Productos[],3,FALSE))</f>
        <v/>
      </c>
      <c r="E8201" s="22"/>
      <c r="F8201" s="1" t="str">
        <f>IF(ISBLANK(Ventas[[#This Row],[Código]]),"",VLOOKUP(Ventas[[#This Row],[Código]],Productos[],4,FALSE))</f>
        <v/>
      </c>
      <c r="G8201" s="1" t="str">
        <f>IF(ISBLANK(Ventas[[#This Row],[Código]]),"",VLOOKUP(Ventas[[#This Row],[Código]],Productos[],5,FALSE))</f>
        <v/>
      </c>
      <c r="H8201" s="23" t="str">
        <f>IF(ISBLANK(Ventas[[#This Row],[Código]]),"",Ventas[[#This Row],[Precio Unitario]]*Ventas[[#This Row],[Cantidad]])</f>
        <v/>
      </c>
      <c r="I8201" s="1" t="str">
        <f>IF(ISBLANK(Ventas[[#This Row],[Código]]),"",SUM(Ventas[[#This Row],[Monto]],I8200))</f>
        <v/>
      </c>
    </row>
    <row r="8202" spans="3:9" x14ac:dyDescent="0.25">
      <c r="C8202" t="str">
        <f>IF(ISBLANK(Ventas[[#This Row],[Código]]),"",VLOOKUP(Ventas[[#This Row],[Código]],Productos[],2,FALSE))</f>
        <v/>
      </c>
      <c r="D8202" t="str">
        <f>IF(ISBLANK(Ventas[[#This Row],[Código]]),"",VLOOKUP(Ventas[[#This Row],[Código]],Productos[],3,FALSE))</f>
        <v/>
      </c>
      <c r="E8202" s="22"/>
      <c r="F8202" s="1" t="str">
        <f>IF(ISBLANK(Ventas[[#This Row],[Código]]),"",VLOOKUP(Ventas[[#This Row],[Código]],Productos[],4,FALSE))</f>
        <v/>
      </c>
      <c r="G8202" s="1" t="str">
        <f>IF(ISBLANK(Ventas[[#This Row],[Código]]),"",VLOOKUP(Ventas[[#This Row],[Código]],Productos[],5,FALSE))</f>
        <v/>
      </c>
      <c r="H8202" s="23" t="str">
        <f>IF(ISBLANK(Ventas[[#This Row],[Código]]),"",Ventas[[#This Row],[Precio Unitario]]*Ventas[[#This Row],[Cantidad]])</f>
        <v/>
      </c>
      <c r="I8202" s="1" t="str">
        <f>IF(ISBLANK(Ventas[[#This Row],[Código]]),"",SUM(Ventas[[#This Row],[Monto]],I8201))</f>
        <v/>
      </c>
    </row>
    <row r="8203" spans="3:9" x14ac:dyDescent="0.25">
      <c r="C8203" t="str">
        <f>IF(ISBLANK(Ventas[[#This Row],[Código]]),"",VLOOKUP(Ventas[[#This Row],[Código]],Productos[],2,FALSE))</f>
        <v/>
      </c>
      <c r="D8203" t="str">
        <f>IF(ISBLANK(Ventas[[#This Row],[Código]]),"",VLOOKUP(Ventas[[#This Row],[Código]],Productos[],3,FALSE))</f>
        <v/>
      </c>
      <c r="E8203" s="22"/>
      <c r="F8203" s="1" t="str">
        <f>IF(ISBLANK(Ventas[[#This Row],[Código]]),"",VLOOKUP(Ventas[[#This Row],[Código]],Productos[],4,FALSE))</f>
        <v/>
      </c>
      <c r="G8203" s="1" t="str">
        <f>IF(ISBLANK(Ventas[[#This Row],[Código]]),"",VLOOKUP(Ventas[[#This Row],[Código]],Productos[],5,FALSE))</f>
        <v/>
      </c>
      <c r="H8203" s="23" t="str">
        <f>IF(ISBLANK(Ventas[[#This Row],[Código]]),"",Ventas[[#This Row],[Precio Unitario]]*Ventas[[#This Row],[Cantidad]])</f>
        <v/>
      </c>
      <c r="I8203" s="1" t="str">
        <f>IF(ISBLANK(Ventas[[#This Row],[Código]]),"",SUM(Ventas[[#This Row],[Monto]],I8202))</f>
        <v/>
      </c>
    </row>
    <row r="8204" spans="3:9" x14ac:dyDescent="0.25">
      <c r="C8204" t="str">
        <f>IF(ISBLANK(Ventas[[#This Row],[Código]]),"",VLOOKUP(Ventas[[#This Row],[Código]],Productos[],2,FALSE))</f>
        <v/>
      </c>
      <c r="D8204" t="str">
        <f>IF(ISBLANK(Ventas[[#This Row],[Código]]),"",VLOOKUP(Ventas[[#This Row],[Código]],Productos[],3,FALSE))</f>
        <v/>
      </c>
      <c r="E8204" s="22"/>
      <c r="F8204" s="1" t="str">
        <f>IF(ISBLANK(Ventas[[#This Row],[Código]]),"",VLOOKUP(Ventas[[#This Row],[Código]],Productos[],4,FALSE))</f>
        <v/>
      </c>
      <c r="G8204" s="1" t="str">
        <f>IF(ISBLANK(Ventas[[#This Row],[Código]]),"",VLOOKUP(Ventas[[#This Row],[Código]],Productos[],5,FALSE))</f>
        <v/>
      </c>
      <c r="H8204" s="23" t="str">
        <f>IF(ISBLANK(Ventas[[#This Row],[Código]]),"",Ventas[[#This Row],[Precio Unitario]]*Ventas[[#This Row],[Cantidad]])</f>
        <v/>
      </c>
      <c r="I8204" s="1" t="str">
        <f>IF(ISBLANK(Ventas[[#This Row],[Código]]),"",SUM(Ventas[[#This Row],[Monto]],I8203))</f>
        <v/>
      </c>
    </row>
    <row r="8205" spans="3:9" x14ac:dyDescent="0.25">
      <c r="C8205" t="str">
        <f>IF(ISBLANK(Ventas[[#This Row],[Código]]),"",VLOOKUP(Ventas[[#This Row],[Código]],Productos[],2,FALSE))</f>
        <v/>
      </c>
      <c r="D8205" t="str">
        <f>IF(ISBLANK(Ventas[[#This Row],[Código]]),"",VLOOKUP(Ventas[[#This Row],[Código]],Productos[],3,FALSE))</f>
        <v/>
      </c>
      <c r="E8205" s="22"/>
      <c r="F8205" s="1" t="str">
        <f>IF(ISBLANK(Ventas[[#This Row],[Código]]),"",VLOOKUP(Ventas[[#This Row],[Código]],Productos[],4,FALSE))</f>
        <v/>
      </c>
      <c r="G8205" s="1" t="str">
        <f>IF(ISBLANK(Ventas[[#This Row],[Código]]),"",VLOOKUP(Ventas[[#This Row],[Código]],Productos[],5,FALSE))</f>
        <v/>
      </c>
      <c r="H8205" s="23" t="str">
        <f>IF(ISBLANK(Ventas[[#This Row],[Código]]),"",Ventas[[#This Row],[Precio Unitario]]*Ventas[[#This Row],[Cantidad]])</f>
        <v/>
      </c>
      <c r="I8205" s="1" t="str">
        <f>IF(ISBLANK(Ventas[[#This Row],[Código]]),"",SUM(Ventas[[#This Row],[Monto]],I8204))</f>
        <v/>
      </c>
    </row>
    <row r="8206" spans="3:9" x14ac:dyDescent="0.25">
      <c r="C8206" t="str">
        <f>IF(ISBLANK(Ventas[[#This Row],[Código]]),"",VLOOKUP(Ventas[[#This Row],[Código]],Productos[],2,FALSE))</f>
        <v/>
      </c>
      <c r="D8206" t="str">
        <f>IF(ISBLANK(Ventas[[#This Row],[Código]]),"",VLOOKUP(Ventas[[#This Row],[Código]],Productos[],3,FALSE))</f>
        <v/>
      </c>
      <c r="E8206" s="22"/>
      <c r="F8206" s="1" t="str">
        <f>IF(ISBLANK(Ventas[[#This Row],[Código]]),"",VLOOKUP(Ventas[[#This Row],[Código]],Productos[],4,FALSE))</f>
        <v/>
      </c>
      <c r="G8206" s="1" t="str">
        <f>IF(ISBLANK(Ventas[[#This Row],[Código]]),"",VLOOKUP(Ventas[[#This Row],[Código]],Productos[],5,FALSE))</f>
        <v/>
      </c>
      <c r="H8206" s="23" t="str">
        <f>IF(ISBLANK(Ventas[[#This Row],[Código]]),"",Ventas[[#This Row],[Precio Unitario]]*Ventas[[#This Row],[Cantidad]])</f>
        <v/>
      </c>
      <c r="I8206" s="1" t="str">
        <f>IF(ISBLANK(Ventas[[#This Row],[Código]]),"",SUM(Ventas[[#This Row],[Monto]],I8205))</f>
        <v/>
      </c>
    </row>
    <row r="8207" spans="3:9" x14ac:dyDescent="0.25">
      <c r="C8207" t="str">
        <f>IF(ISBLANK(Ventas[[#This Row],[Código]]),"",VLOOKUP(Ventas[[#This Row],[Código]],Productos[],2,FALSE))</f>
        <v/>
      </c>
      <c r="D8207" t="str">
        <f>IF(ISBLANK(Ventas[[#This Row],[Código]]),"",VLOOKUP(Ventas[[#This Row],[Código]],Productos[],3,FALSE))</f>
        <v/>
      </c>
      <c r="E8207" s="22"/>
      <c r="F8207" s="1" t="str">
        <f>IF(ISBLANK(Ventas[[#This Row],[Código]]),"",VLOOKUP(Ventas[[#This Row],[Código]],Productos[],4,FALSE))</f>
        <v/>
      </c>
      <c r="G8207" s="1" t="str">
        <f>IF(ISBLANK(Ventas[[#This Row],[Código]]),"",VLOOKUP(Ventas[[#This Row],[Código]],Productos[],5,FALSE))</f>
        <v/>
      </c>
      <c r="H8207" s="23" t="str">
        <f>IF(ISBLANK(Ventas[[#This Row],[Código]]),"",Ventas[[#This Row],[Precio Unitario]]*Ventas[[#This Row],[Cantidad]])</f>
        <v/>
      </c>
      <c r="I8207" s="1" t="str">
        <f>IF(ISBLANK(Ventas[[#This Row],[Código]]),"",SUM(Ventas[[#This Row],[Monto]],I8206))</f>
        <v/>
      </c>
    </row>
    <row r="8208" spans="3:9" x14ac:dyDescent="0.25">
      <c r="C8208" t="str">
        <f>IF(ISBLANK(Ventas[[#This Row],[Código]]),"",VLOOKUP(Ventas[[#This Row],[Código]],Productos[],2,FALSE))</f>
        <v/>
      </c>
      <c r="D8208" t="str">
        <f>IF(ISBLANK(Ventas[[#This Row],[Código]]),"",VLOOKUP(Ventas[[#This Row],[Código]],Productos[],3,FALSE))</f>
        <v/>
      </c>
      <c r="E8208" s="22"/>
      <c r="F8208" s="1" t="str">
        <f>IF(ISBLANK(Ventas[[#This Row],[Código]]),"",VLOOKUP(Ventas[[#This Row],[Código]],Productos[],4,FALSE))</f>
        <v/>
      </c>
      <c r="G8208" s="1" t="str">
        <f>IF(ISBLANK(Ventas[[#This Row],[Código]]),"",VLOOKUP(Ventas[[#This Row],[Código]],Productos[],5,FALSE))</f>
        <v/>
      </c>
      <c r="H8208" s="23" t="str">
        <f>IF(ISBLANK(Ventas[[#This Row],[Código]]),"",Ventas[[#This Row],[Precio Unitario]]*Ventas[[#This Row],[Cantidad]])</f>
        <v/>
      </c>
      <c r="I8208" s="1" t="str">
        <f>IF(ISBLANK(Ventas[[#This Row],[Código]]),"",SUM(Ventas[[#This Row],[Monto]],I8207))</f>
        <v/>
      </c>
    </row>
    <row r="8209" spans="3:9" x14ac:dyDescent="0.25">
      <c r="C8209" t="str">
        <f>IF(ISBLANK(Ventas[[#This Row],[Código]]),"",VLOOKUP(Ventas[[#This Row],[Código]],Productos[],2,FALSE))</f>
        <v/>
      </c>
      <c r="D8209" t="str">
        <f>IF(ISBLANK(Ventas[[#This Row],[Código]]),"",VLOOKUP(Ventas[[#This Row],[Código]],Productos[],3,FALSE))</f>
        <v/>
      </c>
      <c r="E8209" s="22"/>
      <c r="F8209" s="1" t="str">
        <f>IF(ISBLANK(Ventas[[#This Row],[Código]]),"",VLOOKUP(Ventas[[#This Row],[Código]],Productos[],4,FALSE))</f>
        <v/>
      </c>
      <c r="G8209" s="1" t="str">
        <f>IF(ISBLANK(Ventas[[#This Row],[Código]]),"",VLOOKUP(Ventas[[#This Row],[Código]],Productos[],5,FALSE))</f>
        <v/>
      </c>
      <c r="H8209" s="23" t="str">
        <f>IF(ISBLANK(Ventas[[#This Row],[Código]]),"",Ventas[[#This Row],[Precio Unitario]]*Ventas[[#This Row],[Cantidad]])</f>
        <v/>
      </c>
      <c r="I8209" s="1" t="str">
        <f>IF(ISBLANK(Ventas[[#This Row],[Código]]),"",SUM(Ventas[[#This Row],[Monto]],I8208))</f>
        <v/>
      </c>
    </row>
    <row r="8210" spans="3:9" x14ac:dyDescent="0.25">
      <c r="C8210" t="str">
        <f>IF(ISBLANK(Ventas[[#This Row],[Código]]),"",VLOOKUP(Ventas[[#This Row],[Código]],Productos[],2,FALSE))</f>
        <v/>
      </c>
      <c r="D8210" t="str">
        <f>IF(ISBLANK(Ventas[[#This Row],[Código]]),"",VLOOKUP(Ventas[[#This Row],[Código]],Productos[],3,FALSE))</f>
        <v/>
      </c>
      <c r="E8210" s="22"/>
      <c r="F8210" s="1" t="str">
        <f>IF(ISBLANK(Ventas[[#This Row],[Código]]),"",VLOOKUP(Ventas[[#This Row],[Código]],Productos[],4,FALSE))</f>
        <v/>
      </c>
      <c r="G8210" s="1" t="str">
        <f>IF(ISBLANK(Ventas[[#This Row],[Código]]),"",VLOOKUP(Ventas[[#This Row],[Código]],Productos[],5,FALSE))</f>
        <v/>
      </c>
      <c r="H8210" s="23" t="str">
        <f>IF(ISBLANK(Ventas[[#This Row],[Código]]),"",Ventas[[#This Row],[Precio Unitario]]*Ventas[[#This Row],[Cantidad]])</f>
        <v/>
      </c>
      <c r="I8210" s="1" t="str">
        <f>IF(ISBLANK(Ventas[[#This Row],[Código]]),"",SUM(Ventas[[#This Row],[Monto]],I8209))</f>
        <v/>
      </c>
    </row>
    <row r="8211" spans="3:9" x14ac:dyDescent="0.25">
      <c r="C8211" t="str">
        <f>IF(ISBLANK(Ventas[[#This Row],[Código]]),"",VLOOKUP(Ventas[[#This Row],[Código]],Productos[],2,FALSE))</f>
        <v/>
      </c>
      <c r="D8211" t="str">
        <f>IF(ISBLANK(Ventas[[#This Row],[Código]]),"",VLOOKUP(Ventas[[#This Row],[Código]],Productos[],3,FALSE))</f>
        <v/>
      </c>
      <c r="E8211" s="22"/>
      <c r="F8211" s="1" t="str">
        <f>IF(ISBLANK(Ventas[[#This Row],[Código]]),"",VLOOKUP(Ventas[[#This Row],[Código]],Productos[],4,FALSE))</f>
        <v/>
      </c>
      <c r="G8211" s="1" t="str">
        <f>IF(ISBLANK(Ventas[[#This Row],[Código]]),"",VLOOKUP(Ventas[[#This Row],[Código]],Productos[],5,FALSE))</f>
        <v/>
      </c>
      <c r="H8211" s="23" t="str">
        <f>IF(ISBLANK(Ventas[[#This Row],[Código]]),"",Ventas[[#This Row],[Precio Unitario]]*Ventas[[#This Row],[Cantidad]])</f>
        <v/>
      </c>
      <c r="I8211" s="1" t="str">
        <f>IF(ISBLANK(Ventas[[#This Row],[Código]]),"",SUM(Ventas[[#This Row],[Monto]],I8210))</f>
        <v/>
      </c>
    </row>
    <row r="8212" spans="3:9" x14ac:dyDescent="0.25">
      <c r="C8212" t="str">
        <f>IF(ISBLANK(Ventas[[#This Row],[Código]]),"",VLOOKUP(Ventas[[#This Row],[Código]],Productos[],2,FALSE))</f>
        <v/>
      </c>
      <c r="D8212" t="str">
        <f>IF(ISBLANK(Ventas[[#This Row],[Código]]),"",VLOOKUP(Ventas[[#This Row],[Código]],Productos[],3,FALSE))</f>
        <v/>
      </c>
      <c r="E8212" s="22"/>
      <c r="F8212" s="1" t="str">
        <f>IF(ISBLANK(Ventas[[#This Row],[Código]]),"",VLOOKUP(Ventas[[#This Row],[Código]],Productos[],4,FALSE))</f>
        <v/>
      </c>
      <c r="G8212" s="1" t="str">
        <f>IF(ISBLANK(Ventas[[#This Row],[Código]]),"",VLOOKUP(Ventas[[#This Row],[Código]],Productos[],5,FALSE))</f>
        <v/>
      </c>
      <c r="H8212" s="23" t="str">
        <f>IF(ISBLANK(Ventas[[#This Row],[Código]]),"",Ventas[[#This Row],[Precio Unitario]]*Ventas[[#This Row],[Cantidad]])</f>
        <v/>
      </c>
      <c r="I8212" s="1" t="str">
        <f>IF(ISBLANK(Ventas[[#This Row],[Código]]),"",SUM(Ventas[[#This Row],[Monto]],I8211))</f>
        <v/>
      </c>
    </row>
    <row r="8213" spans="3:9" x14ac:dyDescent="0.25">
      <c r="C8213" t="str">
        <f>IF(ISBLANK(Ventas[[#This Row],[Código]]),"",VLOOKUP(Ventas[[#This Row],[Código]],Productos[],2,FALSE))</f>
        <v/>
      </c>
      <c r="D8213" t="str">
        <f>IF(ISBLANK(Ventas[[#This Row],[Código]]),"",VLOOKUP(Ventas[[#This Row],[Código]],Productos[],3,FALSE))</f>
        <v/>
      </c>
      <c r="E8213" s="22"/>
      <c r="F8213" s="1" t="str">
        <f>IF(ISBLANK(Ventas[[#This Row],[Código]]),"",VLOOKUP(Ventas[[#This Row],[Código]],Productos[],4,FALSE))</f>
        <v/>
      </c>
      <c r="G8213" s="1" t="str">
        <f>IF(ISBLANK(Ventas[[#This Row],[Código]]),"",VLOOKUP(Ventas[[#This Row],[Código]],Productos[],5,FALSE))</f>
        <v/>
      </c>
      <c r="H8213" s="23" t="str">
        <f>IF(ISBLANK(Ventas[[#This Row],[Código]]),"",Ventas[[#This Row],[Precio Unitario]]*Ventas[[#This Row],[Cantidad]])</f>
        <v/>
      </c>
      <c r="I8213" s="1" t="str">
        <f>IF(ISBLANK(Ventas[[#This Row],[Código]]),"",SUM(Ventas[[#This Row],[Monto]],I8212))</f>
        <v/>
      </c>
    </row>
    <row r="8214" spans="3:9" x14ac:dyDescent="0.25">
      <c r="C8214" t="str">
        <f>IF(ISBLANK(Ventas[[#This Row],[Código]]),"",VLOOKUP(Ventas[[#This Row],[Código]],Productos[],2,FALSE))</f>
        <v/>
      </c>
      <c r="D8214" t="str">
        <f>IF(ISBLANK(Ventas[[#This Row],[Código]]),"",VLOOKUP(Ventas[[#This Row],[Código]],Productos[],3,FALSE))</f>
        <v/>
      </c>
      <c r="E8214" s="22"/>
      <c r="F8214" s="1" t="str">
        <f>IF(ISBLANK(Ventas[[#This Row],[Código]]),"",VLOOKUP(Ventas[[#This Row],[Código]],Productos[],4,FALSE))</f>
        <v/>
      </c>
      <c r="G8214" s="1" t="str">
        <f>IF(ISBLANK(Ventas[[#This Row],[Código]]),"",VLOOKUP(Ventas[[#This Row],[Código]],Productos[],5,FALSE))</f>
        <v/>
      </c>
      <c r="H8214" s="23" t="str">
        <f>IF(ISBLANK(Ventas[[#This Row],[Código]]),"",Ventas[[#This Row],[Precio Unitario]]*Ventas[[#This Row],[Cantidad]])</f>
        <v/>
      </c>
      <c r="I8214" s="1" t="str">
        <f>IF(ISBLANK(Ventas[[#This Row],[Código]]),"",SUM(Ventas[[#This Row],[Monto]],I8213))</f>
        <v/>
      </c>
    </row>
    <row r="8215" spans="3:9" x14ac:dyDescent="0.25">
      <c r="C8215" t="str">
        <f>IF(ISBLANK(Ventas[[#This Row],[Código]]),"",VLOOKUP(Ventas[[#This Row],[Código]],Productos[],2,FALSE))</f>
        <v/>
      </c>
      <c r="D8215" t="str">
        <f>IF(ISBLANK(Ventas[[#This Row],[Código]]),"",VLOOKUP(Ventas[[#This Row],[Código]],Productos[],3,FALSE))</f>
        <v/>
      </c>
      <c r="E8215" s="22"/>
      <c r="F8215" s="1" t="str">
        <f>IF(ISBLANK(Ventas[[#This Row],[Código]]),"",VLOOKUP(Ventas[[#This Row],[Código]],Productos[],4,FALSE))</f>
        <v/>
      </c>
      <c r="G8215" s="1" t="str">
        <f>IF(ISBLANK(Ventas[[#This Row],[Código]]),"",VLOOKUP(Ventas[[#This Row],[Código]],Productos[],5,FALSE))</f>
        <v/>
      </c>
      <c r="H8215" s="23" t="str">
        <f>IF(ISBLANK(Ventas[[#This Row],[Código]]),"",Ventas[[#This Row],[Precio Unitario]]*Ventas[[#This Row],[Cantidad]])</f>
        <v/>
      </c>
      <c r="I8215" s="1" t="str">
        <f>IF(ISBLANK(Ventas[[#This Row],[Código]]),"",SUM(Ventas[[#This Row],[Monto]],I8214))</f>
        <v/>
      </c>
    </row>
    <row r="8216" spans="3:9" x14ac:dyDescent="0.25">
      <c r="C8216" t="str">
        <f>IF(ISBLANK(Ventas[[#This Row],[Código]]),"",VLOOKUP(Ventas[[#This Row],[Código]],Productos[],2,FALSE))</f>
        <v/>
      </c>
      <c r="D8216" t="str">
        <f>IF(ISBLANK(Ventas[[#This Row],[Código]]),"",VLOOKUP(Ventas[[#This Row],[Código]],Productos[],3,FALSE))</f>
        <v/>
      </c>
      <c r="E8216" s="22"/>
      <c r="F8216" s="1" t="str">
        <f>IF(ISBLANK(Ventas[[#This Row],[Código]]),"",VLOOKUP(Ventas[[#This Row],[Código]],Productos[],4,FALSE))</f>
        <v/>
      </c>
      <c r="G8216" s="1" t="str">
        <f>IF(ISBLANK(Ventas[[#This Row],[Código]]),"",VLOOKUP(Ventas[[#This Row],[Código]],Productos[],5,FALSE))</f>
        <v/>
      </c>
      <c r="H8216" s="23" t="str">
        <f>IF(ISBLANK(Ventas[[#This Row],[Código]]),"",Ventas[[#This Row],[Precio Unitario]]*Ventas[[#This Row],[Cantidad]])</f>
        <v/>
      </c>
      <c r="I8216" s="1" t="str">
        <f>IF(ISBLANK(Ventas[[#This Row],[Código]]),"",SUM(Ventas[[#This Row],[Monto]],I8215))</f>
        <v/>
      </c>
    </row>
    <row r="8217" spans="3:9" x14ac:dyDescent="0.25">
      <c r="C8217" t="str">
        <f>IF(ISBLANK(Ventas[[#This Row],[Código]]),"",VLOOKUP(Ventas[[#This Row],[Código]],Productos[],2,FALSE))</f>
        <v/>
      </c>
      <c r="D8217" t="str">
        <f>IF(ISBLANK(Ventas[[#This Row],[Código]]),"",VLOOKUP(Ventas[[#This Row],[Código]],Productos[],3,FALSE))</f>
        <v/>
      </c>
      <c r="E8217" s="22"/>
      <c r="F8217" s="1" t="str">
        <f>IF(ISBLANK(Ventas[[#This Row],[Código]]),"",VLOOKUP(Ventas[[#This Row],[Código]],Productos[],4,FALSE))</f>
        <v/>
      </c>
      <c r="G8217" s="1" t="str">
        <f>IF(ISBLANK(Ventas[[#This Row],[Código]]),"",VLOOKUP(Ventas[[#This Row],[Código]],Productos[],5,FALSE))</f>
        <v/>
      </c>
      <c r="H8217" s="23" t="str">
        <f>IF(ISBLANK(Ventas[[#This Row],[Código]]),"",Ventas[[#This Row],[Precio Unitario]]*Ventas[[#This Row],[Cantidad]])</f>
        <v/>
      </c>
      <c r="I8217" s="1" t="str">
        <f>IF(ISBLANK(Ventas[[#This Row],[Código]]),"",SUM(Ventas[[#This Row],[Monto]],I8216))</f>
        <v/>
      </c>
    </row>
    <row r="8218" spans="3:9" x14ac:dyDescent="0.25">
      <c r="C8218" t="str">
        <f>IF(ISBLANK(Ventas[[#This Row],[Código]]),"",VLOOKUP(Ventas[[#This Row],[Código]],Productos[],2,FALSE))</f>
        <v/>
      </c>
      <c r="D8218" t="str">
        <f>IF(ISBLANK(Ventas[[#This Row],[Código]]),"",VLOOKUP(Ventas[[#This Row],[Código]],Productos[],3,FALSE))</f>
        <v/>
      </c>
      <c r="E8218" s="22"/>
      <c r="F8218" s="1" t="str">
        <f>IF(ISBLANK(Ventas[[#This Row],[Código]]),"",VLOOKUP(Ventas[[#This Row],[Código]],Productos[],4,FALSE))</f>
        <v/>
      </c>
      <c r="G8218" s="1" t="str">
        <f>IF(ISBLANK(Ventas[[#This Row],[Código]]),"",VLOOKUP(Ventas[[#This Row],[Código]],Productos[],5,FALSE))</f>
        <v/>
      </c>
      <c r="H8218" s="23" t="str">
        <f>IF(ISBLANK(Ventas[[#This Row],[Código]]),"",Ventas[[#This Row],[Precio Unitario]]*Ventas[[#This Row],[Cantidad]])</f>
        <v/>
      </c>
      <c r="I8218" s="1" t="str">
        <f>IF(ISBLANK(Ventas[[#This Row],[Código]]),"",SUM(Ventas[[#This Row],[Monto]],I8217))</f>
        <v/>
      </c>
    </row>
    <row r="8219" spans="3:9" x14ac:dyDescent="0.25">
      <c r="C8219" t="str">
        <f>IF(ISBLANK(Ventas[[#This Row],[Código]]),"",VLOOKUP(Ventas[[#This Row],[Código]],Productos[],2,FALSE))</f>
        <v/>
      </c>
      <c r="D8219" t="str">
        <f>IF(ISBLANK(Ventas[[#This Row],[Código]]),"",VLOOKUP(Ventas[[#This Row],[Código]],Productos[],3,FALSE))</f>
        <v/>
      </c>
      <c r="E8219" s="22"/>
      <c r="F8219" s="1" t="str">
        <f>IF(ISBLANK(Ventas[[#This Row],[Código]]),"",VLOOKUP(Ventas[[#This Row],[Código]],Productos[],4,FALSE))</f>
        <v/>
      </c>
      <c r="G8219" s="1" t="str">
        <f>IF(ISBLANK(Ventas[[#This Row],[Código]]),"",VLOOKUP(Ventas[[#This Row],[Código]],Productos[],5,FALSE))</f>
        <v/>
      </c>
      <c r="H8219" s="23" t="str">
        <f>IF(ISBLANK(Ventas[[#This Row],[Código]]),"",Ventas[[#This Row],[Precio Unitario]]*Ventas[[#This Row],[Cantidad]])</f>
        <v/>
      </c>
      <c r="I8219" s="1" t="str">
        <f>IF(ISBLANK(Ventas[[#This Row],[Código]]),"",SUM(Ventas[[#This Row],[Monto]],I8218))</f>
        <v/>
      </c>
    </row>
    <row r="8220" spans="3:9" x14ac:dyDescent="0.25">
      <c r="C8220" t="str">
        <f>IF(ISBLANK(Ventas[[#This Row],[Código]]),"",VLOOKUP(Ventas[[#This Row],[Código]],Productos[],2,FALSE))</f>
        <v/>
      </c>
      <c r="D8220" t="str">
        <f>IF(ISBLANK(Ventas[[#This Row],[Código]]),"",VLOOKUP(Ventas[[#This Row],[Código]],Productos[],3,FALSE))</f>
        <v/>
      </c>
      <c r="E8220" s="22"/>
      <c r="F8220" s="1" t="str">
        <f>IF(ISBLANK(Ventas[[#This Row],[Código]]),"",VLOOKUP(Ventas[[#This Row],[Código]],Productos[],4,FALSE))</f>
        <v/>
      </c>
      <c r="G8220" s="1" t="str">
        <f>IF(ISBLANK(Ventas[[#This Row],[Código]]),"",VLOOKUP(Ventas[[#This Row],[Código]],Productos[],5,FALSE))</f>
        <v/>
      </c>
      <c r="H8220" s="23" t="str">
        <f>IF(ISBLANK(Ventas[[#This Row],[Código]]),"",Ventas[[#This Row],[Precio Unitario]]*Ventas[[#This Row],[Cantidad]])</f>
        <v/>
      </c>
      <c r="I8220" s="1" t="str">
        <f>IF(ISBLANK(Ventas[[#This Row],[Código]]),"",SUM(Ventas[[#This Row],[Monto]],I8219))</f>
        <v/>
      </c>
    </row>
    <row r="8221" spans="3:9" x14ac:dyDescent="0.25">
      <c r="C8221" t="str">
        <f>IF(ISBLANK(Ventas[[#This Row],[Código]]),"",VLOOKUP(Ventas[[#This Row],[Código]],Productos[],2,FALSE))</f>
        <v/>
      </c>
      <c r="D8221" t="str">
        <f>IF(ISBLANK(Ventas[[#This Row],[Código]]),"",VLOOKUP(Ventas[[#This Row],[Código]],Productos[],3,FALSE))</f>
        <v/>
      </c>
      <c r="E8221" s="22"/>
      <c r="F8221" s="1" t="str">
        <f>IF(ISBLANK(Ventas[[#This Row],[Código]]),"",VLOOKUP(Ventas[[#This Row],[Código]],Productos[],4,FALSE))</f>
        <v/>
      </c>
      <c r="G8221" s="1" t="str">
        <f>IF(ISBLANK(Ventas[[#This Row],[Código]]),"",VLOOKUP(Ventas[[#This Row],[Código]],Productos[],5,FALSE))</f>
        <v/>
      </c>
      <c r="H8221" s="23" t="str">
        <f>IF(ISBLANK(Ventas[[#This Row],[Código]]),"",Ventas[[#This Row],[Precio Unitario]]*Ventas[[#This Row],[Cantidad]])</f>
        <v/>
      </c>
      <c r="I8221" s="1" t="str">
        <f>IF(ISBLANK(Ventas[[#This Row],[Código]]),"",SUM(Ventas[[#This Row],[Monto]],I8220))</f>
        <v/>
      </c>
    </row>
    <row r="8222" spans="3:9" x14ac:dyDescent="0.25">
      <c r="C8222" t="str">
        <f>IF(ISBLANK(Ventas[[#This Row],[Código]]),"",VLOOKUP(Ventas[[#This Row],[Código]],Productos[],2,FALSE))</f>
        <v/>
      </c>
      <c r="D8222" t="str">
        <f>IF(ISBLANK(Ventas[[#This Row],[Código]]),"",VLOOKUP(Ventas[[#This Row],[Código]],Productos[],3,FALSE))</f>
        <v/>
      </c>
      <c r="E8222" s="22"/>
      <c r="F8222" s="1" t="str">
        <f>IF(ISBLANK(Ventas[[#This Row],[Código]]),"",VLOOKUP(Ventas[[#This Row],[Código]],Productos[],4,FALSE))</f>
        <v/>
      </c>
      <c r="G8222" s="1" t="str">
        <f>IF(ISBLANK(Ventas[[#This Row],[Código]]),"",VLOOKUP(Ventas[[#This Row],[Código]],Productos[],5,FALSE))</f>
        <v/>
      </c>
      <c r="H8222" s="23" t="str">
        <f>IF(ISBLANK(Ventas[[#This Row],[Código]]),"",Ventas[[#This Row],[Precio Unitario]]*Ventas[[#This Row],[Cantidad]])</f>
        <v/>
      </c>
      <c r="I8222" s="1" t="str">
        <f>IF(ISBLANK(Ventas[[#This Row],[Código]]),"",SUM(Ventas[[#This Row],[Monto]],I8221))</f>
        <v/>
      </c>
    </row>
    <row r="8223" spans="3:9" x14ac:dyDescent="0.25">
      <c r="C8223" t="str">
        <f>IF(ISBLANK(Ventas[[#This Row],[Código]]),"",VLOOKUP(Ventas[[#This Row],[Código]],Productos[],2,FALSE))</f>
        <v/>
      </c>
      <c r="D8223" t="str">
        <f>IF(ISBLANK(Ventas[[#This Row],[Código]]),"",VLOOKUP(Ventas[[#This Row],[Código]],Productos[],3,FALSE))</f>
        <v/>
      </c>
      <c r="E8223" s="22"/>
      <c r="F8223" s="1" t="str">
        <f>IF(ISBLANK(Ventas[[#This Row],[Código]]),"",VLOOKUP(Ventas[[#This Row],[Código]],Productos[],4,FALSE))</f>
        <v/>
      </c>
      <c r="G8223" s="1" t="str">
        <f>IF(ISBLANK(Ventas[[#This Row],[Código]]),"",VLOOKUP(Ventas[[#This Row],[Código]],Productos[],5,FALSE))</f>
        <v/>
      </c>
      <c r="H8223" s="23" t="str">
        <f>IF(ISBLANK(Ventas[[#This Row],[Código]]),"",Ventas[[#This Row],[Precio Unitario]]*Ventas[[#This Row],[Cantidad]])</f>
        <v/>
      </c>
      <c r="I8223" s="1" t="str">
        <f>IF(ISBLANK(Ventas[[#This Row],[Código]]),"",SUM(Ventas[[#This Row],[Monto]],I8222))</f>
        <v/>
      </c>
    </row>
    <row r="8224" spans="3:9" x14ac:dyDescent="0.25">
      <c r="C8224" t="str">
        <f>IF(ISBLANK(Ventas[[#This Row],[Código]]),"",VLOOKUP(Ventas[[#This Row],[Código]],Productos[],2,FALSE))</f>
        <v/>
      </c>
      <c r="D8224" t="str">
        <f>IF(ISBLANK(Ventas[[#This Row],[Código]]),"",VLOOKUP(Ventas[[#This Row],[Código]],Productos[],3,FALSE))</f>
        <v/>
      </c>
      <c r="E8224" s="22"/>
      <c r="F8224" s="1" t="str">
        <f>IF(ISBLANK(Ventas[[#This Row],[Código]]),"",VLOOKUP(Ventas[[#This Row],[Código]],Productos[],4,FALSE))</f>
        <v/>
      </c>
      <c r="G8224" s="1" t="str">
        <f>IF(ISBLANK(Ventas[[#This Row],[Código]]),"",VLOOKUP(Ventas[[#This Row],[Código]],Productos[],5,FALSE))</f>
        <v/>
      </c>
      <c r="H8224" s="23" t="str">
        <f>IF(ISBLANK(Ventas[[#This Row],[Código]]),"",Ventas[[#This Row],[Precio Unitario]]*Ventas[[#This Row],[Cantidad]])</f>
        <v/>
      </c>
      <c r="I8224" s="1" t="str">
        <f>IF(ISBLANK(Ventas[[#This Row],[Código]]),"",SUM(Ventas[[#This Row],[Monto]],I8223))</f>
        <v/>
      </c>
    </row>
    <row r="8225" spans="3:9" x14ac:dyDescent="0.25">
      <c r="C8225" t="str">
        <f>IF(ISBLANK(Ventas[[#This Row],[Código]]),"",VLOOKUP(Ventas[[#This Row],[Código]],Productos[],2,FALSE))</f>
        <v/>
      </c>
      <c r="D8225" t="str">
        <f>IF(ISBLANK(Ventas[[#This Row],[Código]]),"",VLOOKUP(Ventas[[#This Row],[Código]],Productos[],3,FALSE))</f>
        <v/>
      </c>
      <c r="E8225" s="22"/>
      <c r="F8225" s="1" t="str">
        <f>IF(ISBLANK(Ventas[[#This Row],[Código]]),"",VLOOKUP(Ventas[[#This Row],[Código]],Productos[],4,FALSE))</f>
        <v/>
      </c>
      <c r="G8225" s="1" t="str">
        <f>IF(ISBLANK(Ventas[[#This Row],[Código]]),"",VLOOKUP(Ventas[[#This Row],[Código]],Productos[],5,FALSE))</f>
        <v/>
      </c>
      <c r="H8225" s="23" t="str">
        <f>IF(ISBLANK(Ventas[[#This Row],[Código]]),"",Ventas[[#This Row],[Precio Unitario]]*Ventas[[#This Row],[Cantidad]])</f>
        <v/>
      </c>
      <c r="I8225" s="1" t="str">
        <f>IF(ISBLANK(Ventas[[#This Row],[Código]]),"",SUM(Ventas[[#This Row],[Monto]],I8224))</f>
        <v/>
      </c>
    </row>
    <row r="8226" spans="3:9" x14ac:dyDescent="0.25">
      <c r="C8226" t="str">
        <f>IF(ISBLANK(Ventas[[#This Row],[Código]]),"",VLOOKUP(Ventas[[#This Row],[Código]],Productos[],2,FALSE))</f>
        <v/>
      </c>
      <c r="D8226" t="str">
        <f>IF(ISBLANK(Ventas[[#This Row],[Código]]),"",VLOOKUP(Ventas[[#This Row],[Código]],Productos[],3,FALSE))</f>
        <v/>
      </c>
      <c r="E8226" s="22"/>
      <c r="F8226" s="1" t="str">
        <f>IF(ISBLANK(Ventas[[#This Row],[Código]]),"",VLOOKUP(Ventas[[#This Row],[Código]],Productos[],4,FALSE))</f>
        <v/>
      </c>
      <c r="G8226" s="1" t="str">
        <f>IF(ISBLANK(Ventas[[#This Row],[Código]]),"",VLOOKUP(Ventas[[#This Row],[Código]],Productos[],5,FALSE))</f>
        <v/>
      </c>
      <c r="H8226" s="23" t="str">
        <f>IF(ISBLANK(Ventas[[#This Row],[Código]]),"",Ventas[[#This Row],[Precio Unitario]]*Ventas[[#This Row],[Cantidad]])</f>
        <v/>
      </c>
      <c r="I8226" s="1" t="str">
        <f>IF(ISBLANK(Ventas[[#This Row],[Código]]),"",SUM(Ventas[[#This Row],[Monto]],I8225))</f>
        <v/>
      </c>
    </row>
    <row r="8227" spans="3:9" x14ac:dyDescent="0.25">
      <c r="C8227" t="str">
        <f>IF(ISBLANK(Ventas[[#This Row],[Código]]),"",VLOOKUP(Ventas[[#This Row],[Código]],Productos[],2,FALSE))</f>
        <v/>
      </c>
      <c r="D8227" t="str">
        <f>IF(ISBLANK(Ventas[[#This Row],[Código]]),"",VLOOKUP(Ventas[[#This Row],[Código]],Productos[],3,FALSE))</f>
        <v/>
      </c>
      <c r="E8227" s="22"/>
      <c r="F8227" s="1" t="str">
        <f>IF(ISBLANK(Ventas[[#This Row],[Código]]),"",VLOOKUP(Ventas[[#This Row],[Código]],Productos[],4,FALSE))</f>
        <v/>
      </c>
      <c r="G8227" s="1" t="str">
        <f>IF(ISBLANK(Ventas[[#This Row],[Código]]),"",VLOOKUP(Ventas[[#This Row],[Código]],Productos[],5,FALSE))</f>
        <v/>
      </c>
      <c r="H8227" s="23" t="str">
        <f>IF(ISBLANK(Ventas[[#This Row],[Código]]),"",Ventas[[#This Row],[Precio Unitario]]*Ventas[[#This Row],[Cantidad]])</f>
        <v/>
      </c>
      <c r="I8227" s="1" t="str">
        <f>IF(ISBLANK(Ventas[[#This Row],[Código]]),"",SUM(Ventas[[#This Row],[Monto]],I8226))</f>
        <v/>
      </c>
    </row>
    <row r="8228" spans="3:9" x14ac:dyDescent="0.25">
      <c r="C8228" t="str">
        <f>IF(ISBLANK(Ventas[[#This Row],[Código]]),"",VLOOKUP(Ventas[[#This Row],[Código]],Productos[],2,FALSE))</f>
        <v/>
      </c>
      <c r="D8228" t="str">
        <f>IF(ISBLANK(Ventas[[#This Row],[Código]]),"",VLOOKUP(Ventas[[#This Row],[Código]],Productos[],3,FALSE))</f>
        <v/>
      </c>
      <c r="E8228" s="22"/>
      <c r="F8228" s="1" t="str">
        <f>IF(ISBLANK(Ventas[[#This Row],[Código]]),"",VLOOKUP(Ventas[[#This Row],[Código]],Productos[],4,FALSE))</f>
        <v/>
      </c>
      <c r="G8228" s="1" t="str">
        <f>IF(ISBLANK(Ventas[[#This Row],[Código]]),"",VLOOKUP(Ventas[[#This Row],[Código]],Productos[],5,FALSE))</f>
        <v/>
      </c>
      <c r="H8228" s="23" t="str">
        <f>IF(ISBLANK(Ventas[[#This Row],[Código]]),"",Ventas[[#This Row],[Precio Unitario]]*Ventas[[#This Row],[Cantidad]])</f>
        <v/>
      </c>
      <c r="I8228" s="1" t="str">
        <f>IF(ISBLANK(Ventas[[#This Row],[Código]]),"",SUM(Ventas[[#This Row],[Monto]],I8227))</f>
        <v/>
      </c>
    </row>
    <row r="8229" spans="3:9" x14ac:dyDescent="0.25">
      <c r="C8229" t="str">
        <f>IF(ISBLANK(Ventas[[#This Row],[Código]]),"",VLOOKUP(Ventas[[#This Row],[Código]],Productos[],2,FALSE))</f>
        <v/>
      </c>
      <c r="D8229" t="str">
        <f>IF(ISBLANK(Ventas[[#This Row],[Código]]),"",VLOOKUP(Ventas[[#This Row],[Código]],Productos[],3,FALSE))</f>
        <v/>
      </c>
      <c r="E8229" s="22"/>
      <c r="F8229" s="1" t="str">
        <f>IF(ISBLANK(Ventas[[#This Row],[Código]]),"",VLOOKUP(Ventas[[#This Row],[Código]],Productos[],4,FALSE))</f>
        <v/>
      </c>
      <c r="G8229" s="1" t="str">
        <f>IF(ISBLANK(Ventas[[#This Row],[Código]]),"",VLOOKUP(Ventas[[#This Row],[Código]],Productos[],5,FALSE))</f>
        <v/>
      </c>
      <c r="H8229" s="23" t="str">
        <f>IF(ISBLANK(Ventas[[#This Row],[Código]]),"",Ventas[[#This Row],[Precio Unitario]]*Ventas[[#This Row],[Cantidad]])</f>
        <v/>
      </c>
      <c r="I8229" s="1" t="str">
        <f>IF(ISBLANK(Ventas[[#This Row],[Código]]),"",SUM(Ventas[[#This Row],[Monto]],I8228))</f>
        <v/>
      </c>
    </row>
    <row r="8230" spans="3:9" x14ac:dyDescent="0.25">
      <c r="C8230" t="str">
        <f>IF(ISBLANK(Ventas[[#This Row],[Código]]),"",VLOOKUP(Ventas[[#This Row],[Código]],Productos[],2,FALSE))</f>
        <v/>
      </c>
      <c r="D8230" t="str">
        <f>IF(ISBLANK(Ventas[[#This Row],[Código]]),"",VLOOKUP(Ventas[[#This Row],[Código]],Productos[],3,FALSE))</f>
        <v/>
      </c>
      <c r="E8230" s="22"/>
      <c r="F8230" s="1" t="str">
        <f>IF(ISBLANK(Ventas[[#This Row],[Código]]),"",VLOOKUP(Ventas[[#This Row],[Código]],Productos[],4,FALSE))</f>
        <v/>
      </c>
      <c r="G8230" s="1" t="str">
        <f>IF(ISBLANK(Ventas[[#This Row],[Código]]),"",VLOOKUP(Ventas[[#This Row],[Código]],Productos[],5,FALSE))</f>
        <v/>
      </c>
      <c r="H8230" s="23" t="str">
        <f>IF(ISBLANK(Ventas[[#This Row],[Código]]),"",Ventas[[#This Row],[Precio Unitario]]*Ventas[[#This Row],[Cantidad]])</f>
        <v/>
      </c>
      <c r="I8230" s="1" t="str">
        <f>IF(ISBLANK(Ventas[[#This Row],[Código]]),"",SUM(Ventas[[#This Row],[Monto]],I8229))</f>
        <v/>
      </c>
    </row>
    <row r="8231" spans="3:9" x14ac:dyDescent="0.25">
      <c r="C8231" t="str">
        <f>IF(ISBLANK(Ventas[[#This Row],[Código]]),"",VLOOKUP(Ventas[[#This Row],[Código]],Productos[],2,FALSE))</f>
        <v/>
      </c>
      <c r="D8231" t="str">
        <f>IF(ISBLANK(Ventas[[#This Row],[Código]]),"",VLOOKUP(Ventas[[#This Row],[Código]],Productos[],3,FALSE))</f>
        <v/>
      </c>
      <c r="E8231" s="22"/>
      <c r="F8231" s="1" t="str">
        <f>IF(ISBLANK(Ventas[[#This Row],[Código]]),"",VLOOKUP(Ventas[[#This Row],[Código]],Productos[],4,FALSE))</f>
        <v/>
      </c>
      <c r="G8231" s="1" t="str">
        <f>IF(ISBLANK(Ventas[[#This Row],[Código]]),"",VLOOKUP(Ventas[[#This Row],[Código]],Productos[],5,FALSE))</f>
        <v/>
      </c>
      <c r="H8231" s="23" t="str">
        <f>IF(ISBLANK(Ventas[[#This Row],[Código]]),"",Ventas[[#This Row],[Precio Unitario]]*Ventas[[#This Row],[Cantidad]])</f>
        <v/>
      </c>
      <c r="I8231" s="1" t="str">
        <f>IF(ISBLANK(Ventas[[#This Row],[Código]]),"",SUM(Ventas[[#This Row],[Monto]],I8230))</f>
        <v/>
      </c>
    </row>
    <row r="8232" spans="3:9" x14ac:dyDescent="0.25">
      <c r="C8232" t="str">
        <f>IF(ISBLANK(Ventas[[#This Row],[Código]]),"",VLOOKUP(Ventas[[#This Row],[Código]],Productos[],2,FALSE))</f>
        <v/>
      </c>
      <c r="D8232" t="str">
        <f>IF(ISBLANK(Ventas[[#This Row],[Código]]),"",VLOOKUP(Ventas[[#This Row],[Código]],Productos[],3,FALSE))</f>
        <v/>
      </c>
      <c r="E8232" s="22"/>
      <c r="F8232" s="1" t="str">
        <f>IF(ISBLANK(Ventas[[#This Row],[Código]]),"",VLOOKUP(Ventas[[#This Row],[Código]],Productos[],4,FALSE))</f>
        <v/>
      </c>
      <c r="G8232" s="1" t="str">
        <f>IF(ISBLANK(Ventas[[#This Row],[Código]]),"",VLOOKUP(Ventas[[#This Row],[Código]],Productos[],5,FALSE))</f>
        <v/>
      </c>
      <c r="H8232" s="23" t="str">
        <f>IF(ISBLANK(Ventas[[#This Row],[Código]]),"",Ventas[[#This Row],[Precio Unitario]]*Ventas[[#This Row],[Cantidad]])</f>
        <v/>
      </c>
      <c r="I8232" s="1" t="str">
        <f>IF(ISBLANK(Ventas[[#This Row],[Código]]),"",SUM(Ventas[[#This Row],[Monto]],I8231))</f>
        <v/>
      </c>
    </row>
    <row r="8233" spans="3:9" x14ac:dyDescent="0.25">
      <c r="C8233" t="str">
        <f>IF(ISBLANK(Ventas[[#This Row],[Código]]),"",VLOOKUP(Ventas[[#This Row],[Código]],Productos[],2,FALSE))</f>
        <v/>
      </c>
      <c r="D8233" t="str">
        <f>IF(ISBLANK(Ventas[[#This Row],[Código]]),"",VLOOKUP(Ventas[[#This Row],[Código]],Productos[],3,FALSE))</f>
        <v/>
      </c>
      <c r="E8233" s="22"/>
      <c r="F8233" s="1" t="str">
        <f>IF(ISBLANK(Ventas[[#This Row],[Código]]),"",VLOOKUP(Ventas[[#This Row],[Código]],Productos[],4,FALSE))</f>
        <v/>
      </c>
      <c r="G8233" s="1" t="str">
        <f>IF(ISBLANK(Ventas[[#This Row],[Código]]),"",VLOOKUP(Ventas[[#This Row],[Código]],Productos[],5,FALSE))</f>
        <v/>
      </c>
      <c r="H8233" s="23" t="str">
        <f>IF(ISBLANK(Ventas[[#This Row],[Código]]),"",Ventas[[#This Row],[Precio Unitario]]*Ventas[[#This Row],[Cantidad]])</f>
        <v/>
      </c>
      <c r="I8233" s="1" t="str">
        <f>IF(ISBLANK(Ventas[[#This Row],[Código]]),"",SUM(Ventas[[#This Row],[Monto]],I8232))</f>
        <v/>
      </c>
    </row>
    <row r="8234" spans="3:9" x14ac:dyDescent="0.25">
      <c r="C8234" t="str">
        <f>IF(ISBLANK(Ventas[[#This Row],[Código]]),"",VLOOKUP(Ventas[[#This Row],[Código]],Productos[],2,FALSE))</f>
        <v/>
      </c>
      <c r="D8234" t="str">
        <f>IF(ISBLANK(Ventas[[#This Row],[Código]]),"",VLOOKUP(Ventas[[#This Row],[Código]],Productos[],3,FALSE))</f>
        <v/>
      </c>
      <c r="E8234" s="22"/>
      <c r="F8234" s="1" t="str">
        <f>IF(ISBLANK(Ventas[[#This Row],[Código]]),"",VLOOKUP(Ventas[[#This Row],[Código]],Productos[],4,FALSE))</f>
        <v/>
      </c>
      <c r="G8234" s="1" t="str">
        <f>IF(ISBLANK(Ventas[[#This Row],[Código]]),"",VLOOKUP(Ventas[[#This Row],[Código]],Productos[],5,FALSE))</f>
        <v/>
      </c>
      <c r="H8234" s="23" t="str">
        <f>IF(ISBLANK(Ventas[[#This Row],[Código]]),"",Ventas[[#This Row],[Precio Unitario]]*Ventas[[#This Row],[Cantidad]])</f>
        <v/>
      </c>
      <c r="I8234" s="1" t="str">
        <f>IF(ISBLANK(Ventas[[#This Row],[Código]]),"",SUM(Ventas[[#This Row],[Monto]],I8233))</f>
        <v/>
      </c>
    </row>
    <row r="8235" spans="3:9" x14ac:dyDescent="0.25">
      <c r="C8235" t="str">
        <f>IF(ISBLANK(Ventas[[#This Row],[Código]]),"",VLOOKUP(Ventas[[#This Row],[Código]],Productos[],2,FALSE))</f>
        <v/>
      </c>
      <c r="D8235" t="str">
        <f>IF(ISBLANK(Ventas[[#This Row],[Código]]),"",VLOOKUP(Ventas[[#This Row],[Código]],Productos[],3,FALSE))</f>
        <v/>
      </c>
      <c r="E8235" s="22"/>
      <c r="F8235" s="1" t="str">
        <f>IF(ISBLANK(Ventas[[#This Row],[Código]]),"",VLOOKUP(Ventas[[#This Row],[Código]],Productos[],4,FALSE))</f>
        <v/>
      </c>
      <c r="G8235" s="1" t="str">
        <f>IF(ISBLANK(Ventas[[#This Row],[Código]]),"",VLOOKUP(Ventas[[#This Row],[Código]],Productos[],5,FALSE))</f>
        <v/>
      </c>
      <c r="H8235" s="23" t="str">
        <f>IF(ISBLANK(Ventas[[#This Row],[Código]]),"",Ventas[[#This Row],[Precio Unitario]]*Ventas[[#This Row],[Cantidad]])</f>
        <v/>
      </c>
      <c r="I8235" s="1" t="str">
        <f>IF(ISBLANK(Ventas[[#This Row],[Código]]),"",SUM(Ventas[[#This Row],[Monto]],I8234))</f>
        <v/>
      </c>
    </row>
    <row r="8236" spans="3:9" x14ac:dyDescent="0.25">
      <c r="C8236" t="str">
        <f>IF(ISBLANK(Ventas[[#This Row],[Código]]),"",VLOOKUP(Ventas[[#This Row],[Código]],Productos[],2,FALSE))</f>
        <v/>
      </c>
      <c r="D8236" t="str">
        <f>IF(ISBLANK(Ventas[[#This Row],[Código]]),"",VLOOKUP(Ventas[[#This Row],[Código]],Productos[],3,FALSE))</f>
        <v/>
      </c>
      <c r="E8236" s="22"/>
      <c r="F8236" s="1" t="str">
        <f>IF(ISBLANK(Ventas[[#This Row],[Código]]),"",VLOOKUP(Ventas[[#This Row],[Código]],Productos[],4,FALSE))</f>
        <v/>
      </c>
      <c r="G8236" s="1" t="str">
        <f>IF(ISBLANK(Ventas[[#This Row],[Código]]),"",VLOOKUP(Ventas[[#This Row],[Código]],Productos[],5,FALSE))</f>
        <v/>
      </c>
      <c r="H8236" s="23" t="str">
        <f>IF(ISBLANK(Ventas[[#This Row],[Código]]),"",Ventas[[#This Row],[Precio Unitario]]*Ventas[[#This Row],[Cantidad]])</f>
        <v/>
      </c>
      <c r="I8236" s="1" t="str">
        <f>IF(ISBLANK(Ventas[[#This Row],[Código]]),"",SUM(Ventas[[#This Row],[Monto]],I8235))</f>
        <v/>
      </c>
    </row>
    <row r="8237" spans="3:9" x14ac:dyDescent="0.25">
      <c r="C8237" t="str">
        <f>IF(ISBLANK(Ventas[[#This Row],[Código]]),"",VLOOKUP(Ventas[[#This Row],[Código]],Productos[],2,FALSE))</f>
        <v/>
      </c>
      <c r="D8237" t="str">
        <f>IF(ISBLANK(Ventas[[#This Row],[Código]]),"",VLOOKUP(Ventas[[#This Row],[Código]],Productos[],3,FALSE))</f>
        <v/>
      </c>
      <c r="E8237" s="22"/>
      <c r="F8237" s="1" t="str">
        <f>IF(ISBLANK(Ventas[[#This Row],[Código]]),"",VLOOKUP(Ventas[[#This Row],[Código]],Productos[],4,FALSE))</f>
        <v/>
      </c>
      <c r="G8237" s="1" t="str">
        <f>IF(ISBLANK(Ventas[[#This Row],[Código]]),"",VLOOKUP(Ventas[[#This Row],[Código]],Productos[],5,FALSE))</f>
        <v/>
      </c>
      <c r="H8237" s="23" t="str">
        <f>IF(ISBLANK(Ventas[[#This Row],[Código]]),"",Ventas[[#This Row],[Precio Unitario]]*Ventas[[#This Row],[Cantidad]])</f>
        <v/>
      </c>
      <c r="I8237" s="1" t="str">
        <f>IF(ISBLANK(Ventas[[#This Row],[Código]]),"",SUM(Ventas[[#This Row],[Monto]],I8236))</f>
        <v/>
      </c>
    </row>
    <row r="8238" spans="3:9" x14ac:dyDescent="0.25">
      <c r="C8238" t="str">
        <f>IF(ISBLANK(Ventas[[#This Row],[Código]]),"",VLOOKUP(Ventas[[#This Row],[Código]],Productos[],2,FALSE))</f>
        <v/>
      </c>
      <c r="D8238" t="str">
        <f>IF(ISBLANK(Ventas[[#This Row],[Código]]),"",VLOOKUP(Ventas[[#This Row],[Código]],Productos[],3,FALSE))</f>
        <v/>
      </c>
      <c r="E8238" s="22"/>
      <c r="F8238" s="1" t="str">
        <f>IF(ISBLANK(Ventas[[#This Row],[Código]]),"",VLOOKUP(Ventas[[#This Row],[Código]],Productos[],4,FALSE))</f>
        <v/>
      </c>
      <c r="G8238" s="1" t="str">
        <f>IF(ISBLANK(Ventas[[#This Row],[Código]]),"",VLOOKUP(Ventas[[#This Row],[Código]],Productos[],5,FALSE))</f>
        <v/>
      </c>
      <c r="H8238" s="23" t="str">
        <f>IF(ISBLANK(Ventas[[#This Row],[Código]]),"",Ventas[[#This Row],[Precio Unitario]]*Ventas[[#This Row],[Cantidad]])</f>
        <v/>
      </c>
      <c r="I8238" s="1" t="str">
        <f>IF(ISBLANK(Ventas[[#This Row],[Código]]),"",SUM(Ventas[[#This Row],[Monto]],I8237))</f>
        <v/>
      </c>
    </row>
    <row r="8239" spans="3:9" x14ac:dyDescent="0.25">
      <c r="C8239" t="str">
        <f>IF(ISBLANK(Ventas[[#This Row],[Código]]),"",VLOOKUP(Ventas[[#This Row],[Código]],Productos[],2,FALSE))</f>
        <v/>
      </c>
      <c r="D8239" t="str">
        <f>IF(ISBLANK(Ventas[[#This Row],[Código]]),"",VLOOKUP(Ventas[[#This Row],[Código]],Productos[],3,FALSE))</f>
        <v/>
      </c>
      <c r="E8239" s="22"/>
      <c r="F8239" s="1" t="str">
        <f>IF(ISBLANK(Ventas[[#This Row],[Código]]),"",VLOOKUP(Ventas[[#This Row],[Código]],Productos[],4,FALSE))</f>
        <v/>
      </c>
      <c r="G8239" s="1" t="str">
        <f>IF(ISBLANK(Ventas[[#This Row],[Código]]),"",VLOOKUP(Ventas[[#This Row],[Código]],Productos[],5,FALSE))</f>
        <v/>
      </c>
      <c r="H8239" s="23" t="str">
        <f>IF(ISBLANK(Ventas[[#This Row],[Código]]),"",Ventas[[#This Row],[Precio Unitario]]*Ventas[[#This Row],[Cantidad]])</f>
        <v/>
      </c>
      <c r="I8239" s="1" t="str">
        <f>IF(ISBLANK(Ventas[[#This Row],[Código]]),"",SUM(Ventas[[#This Row],[Monto]],I8238))</f>
        <v/>
      </c>
    </row>
    <row r="8240" spans="3:9" x14ac:dyDescent="0.25">
      <c r="C8240" t="str">
        <f>IF(ISBLANK(Ventas[[#This Row],[Código]]),"",VLOOKUP(Ventas[[#This Row],[Código]],Productos[],2,FALSE))</f>
        <v/>
      </c>
      <c r="D8240" t="str">
        <f>IF(ISBLANK(Ventas[[#This Row],[Código]]),"",VLOOKUP(Ventas[[#This Row],[Código]],Productos[],3,FALSE))</f>
        <v/>
      </c>
      <c r="E8240" s="22"/>
      <c r="F8240" s="1" t="str">
        <f>IF(ISBLANK(Ventas[[#This Row],[Código]]),"",VLOOKUP(Ventas[[#This Row],[Código]],Productos[],4,FALSE))</f>
        <v/>
      </c>
      <c r="G8240" s="1" t="str">
        <f>IF(ISBLANK(Ventas[[#This Row],[Código]]),"",VLOOKUP(Ventas[[#This Row],[Código]],Productos[],5,FALSE))</f>
        <v/>
      </c>
      <c r="H8240" s="23" t="str">
        <f>IF(ISBLANK(Ventas[[#This Row],[Código]]),"",Ventas[[#This Row],[Precio Unitario]]*Ventas[[#This Row],[Cantidad]])</f>
        <v/>
      </c>
      <c r="I8240" s="1" t="str">
        <f>IF(ISBLANK(Ventas[[#This Row],[Código]]),"",SUM(Ventas[[#This Row],[Monto]],I8239))</f>
        <v/>
      </c>
    </row>
    <row r="8241" spans="3:9" x14ac:dyDescent="0.25">
      <c r="C8241" t="str">
        <f>IF(ISBLANK(Ventas[[#This Row],[Código]]),"",VLOOKUP(Ventas[[#This Row],[Código]],Productos[],2,FALSE))</f>
        <v/>
      </c>
      <c r="D8241" t="str">
        <f>IF(ISBLANK(Ventas[[#This Row],[Código]]),"",VLOOKUP(Ventas[[#This Row],[Código]],Productos[],3,FALSE))</f>
        <v/>
      </c>
      <c r="E8241" s="22"/>
      <c r="F8241" s="1" t="str">
        <f>IF(ISBLANK(Ventas[[#This Row],[Código]]),"",VLOOKUP(Ventas[[#This Row],[Código]],Productos[],4,FALSE))</f>
        <v/>
      </c>
      <c r="G8241" s="1" t="str">
        <f>IF(ISBLANK(Ventas[[#This Row],[Código]]),"",VLOOKUP(Ventas[[#This Row],[Código]],Productos[],5,FALSE))</f>
        <v/>
      </c>
      <c r="H8241" s="23" t="str">
        <f>IF(ISBLANK(Ventas[[#This Row],[Código]]),"",Ventas[[#This Row],[Precio Unitario]]*Ventas[[#This Row],[Cantidad]])</f>
        <v/>
      </c>
      <c r="I8241" s="1" t="str">
        <f>IF(ISBLANK(Ventas[[#This Row],[Código]]),"",SUM(Ventas[[#This Row],[Monto]],I8240))</f>
        <v/>
      </c>
    </row>
    <row r="8242" spans="3:9" x14ac:dyDescent="0.25">
      <c r="C8242" t="str">
        <f>IF(ISBLANK(Ventas[[#This Row],[Código]]),"",VLOOKUP(Ventas[[#This Row],[Código]],Productos[],2,FALSE))</f>
        <v/>
      </c>
      <c r="D8242" t="str">
        <f>IF(ISBLANK(Ventas[[#This Row],[Código]]),"",VLOOKUP(Ventas[[#This Row],[Código]],Productos[],3,FALSE))</f>
        <v/>
      </c>
      <c r="E8242" s="22"/>
      <c r="F8242" s="1" t="str">
        <f>IF(ISBLANK(Ventas[[#This Row],[Código]]),"",VLOOKUP(Ventas[[#This Row],[Código]],Productos[],4,FALSE))</f>
        <v/>
      </c>
      <c r="G8242" s="1" t="str">
        <f>IF(ISBLANK(Ventas[[#This Row],[Código]]),"",VLOOKUP(Ventas[[#This Row],[Código]],Productos[],5,FALSE))</f>
        <v/>
      </c>
      <c r="H8242" s="23" t="str">
        <f>IF(ISBLANK(Ventas[[#This Row],[Código]]),"",Ventas[[#This Row],[Precio Unitario]]*Ventas[[#This Row],[Cantidad]])</f>
        <v/>
      </c>
      <c r="I8242" s="1" t="str">
        <f>IF(ISBLANK(Ventas[[#This Row],[Código]]),"",SUM(Ventas[[#This Row],[Monto]],I8241))</f>
        <v/>
      </c>
    </row>
    <row r="8243" spans="3:9" x14ac:dyDescent="0.25">
      <c r="C8243" t="str">
        <f>IF(ISBLANK(Ventas[[#This Row],[Código]]),"",VLOOKUP(Ventas[[#This Row],[Código]],Productos[],2,FALSE))</f>
        <v/>
      </c>
      <c r="D8243" t="str">
        <f>IF(ISBLANK(Ventas[[#This Row],[Código]]),"",VLOOKUP(Ventas[[#This Row],[Código]],Productos[],3,FALSE))</f>
        <v/>
      </c>
      <c r="E8243" s="22"/>
      <c r="F8243" s="1" t="str">
        <f>IF(ISBLANK(Ventas[[#This Row],[Código]]),"",VLOOKUP(Ventas[[#This Row],[Código]],Productos[],4,FALSE))</f>
        <v/>
      </c>
      <c r="G8243" s="1" t="str">
        <f>IF(ISBLANK(Ventas[[#This Row],[Código]]),"",VLOOKUP(Ventas[[#This Row],[Código]],Productos[],5,FALSE))</f>
        <v/>
      </c>
      <c r="H8243" s="23" t="str">
        <f>IF(ISBLANK(Ventas[[#This Row],[Código]]),"",Ventas[[#This Row],[Precio Unitario]]*Ventas[[#This Row],[Cantidad]])</f>
        <v/>
      </c>
      <c r="I8243" s="1" t="str">
        <f>IF(ISBLANK(Ventas[[#This Row],[Código]]),"",SUM(Ventas[[#This Row],[Monto]],I8242))</f>
        <v/>
      </c>
    </row>
    <row r="8244" spans="3:9" x14ac:dyDescent="0.25">
      <c r="C8244" t="str">
        <f>IF(ISBLANK(Ventas[[#This Row],[Código]]),"",VLOOKUP(Ventas[[#This Row],[Código]],Productos[],2,FALSE))</f>
        <v/>
      </c>
      <c r="D8244" t="str">
        <f>IF(ISBLANK(Ventas[[#This Row],[Código]]),"",VLOOKUP(Ventas[[#This Row],[Código]],Productos[],3,FALSE))</f>
        <v/>
      </c>
      <c r="E8244" s="22"/>
      <c r="F8244" s="1" t="str">
        <f>IF(ISBLANK(Ventas[[#This Row],[Código]]),"",VLOOKUP(Ventas[[#This Row],[Código]],Productos[],4,FALSE))</f>
        <v/>
      </c>
      <c r="G8244" s="1" t="str">
        <f>IF(ISBLANK(Ventas[[#This Row],[Código]]),"",VLOOKUP(Ventas[[#This Row],[Código]],Productos[],5,FALSE))</f>
        <v/>
      </c>
      <c r="H8244" s="23" t="str">
        <f>IF(ISBLANK(Ventas[[#This Row],[Código]]),"",Ventas[[#This Row],[Precio Unitario]]*Ventas[[#This Row],[Cantidad]])</f>
        <v/>
      </c>
      <c r="I8244" s="1" t="str">
        <f>IF(ISBLANK(Ventas[[#This Row],[Código]]),"",SUM(Ventas[[#This Row],[Monto]],I8243))</f>
        <v/>
      </c>
    </row>
    <row r="8245" spans="3:9" x14ac:dyDescent="0.25">
      <c r="C8245" t="str">
        <f>IF(ISBLANK(Ventas[[#This Row],[Código]]),"",VLOOKUP(Ventas[[#This Row],[Código]],Productos[],2,FALSE))</f>
        <v/>
      </c>
      <c r="D8245" t="str">
        <f>IF(ISBLANK(Ventas[[#This Row],[Código]]),"",VLOOKUP(Ventas[[#This Row],[Código]],Productos[],3,FALSE))</f>
        <v/>
      </c>
      <c r="E8245" s="22"/>
      <c r="F8245" s="1" t="str">
        <f>IF(ISBLANK(Ventas[[#This Row],[Código]]),"",VLOOKUP(Ventas[[#This Row],[Código]],Productos[],4,FALSE))</f>
        <v/>
      </c>
      <c r="G8245" s="1" t="str">
        <f>IF(ISBLANK(Ventas[[#This Row],[Código]]),"",VLOOKUP(Ventas[[#This Row],[Código]],Productos[],5,FALSE))</f>
        <v/>
      </c>
      <c r="H8245" s="23" t="str">
        <f>IF(ISBLANK(Ventas[[#This Row],[Código]]),"",Ventas[[#This Row],[Precio Unitario]]*Ventas[[#This Row],[Cantidad]])</f>
        <v/>
      </c>
      <c r="I8245" s="1" t="str">
        <f>IF(ISBLANK(Ventas[[#This Row],[Código]]),"",SUM(Ventas[[#This Row],[Monto]],I8244))</f>
        <v/>
      </c>
    </row>
    <row r="8246" spans="3:9" x14ac:dyDescent="0.25">
      <c r="C8246" t="str">
        <f>IF(ISBLANK(Ventas[[#This Row],[Código]]),"",VLOOKUP(Ventas[[#This Row],[Código]],Productos[],2,FALSE))</f>
        <v/>
      </c>
      <c r="D8246" t="str">
        <f>IF(ISBLANK(Ventas[[#This Row],[Código]]),"",VLOOKUP(Ventas[[#This Row],[Código]],Productos[],3,FALSE))</f>
        <v/>
      </c>
      <c r="E8246" s="22"/>
      <c r="F8246" s="1" t="str">
        <f>IF(ISBLANK(Ventas[[#This Row],[Código]]),"",VLOOKUP(Ventas[[#This Row],[Código]],Productos[],4,FALSE))</f>
        <v/>
      </c>
      <c r="G8246" s="1" t="str">
        <f>IF(ISBLANK(Ventas[[#This Row],[Código]]),"",VLOOKUP(Ventas[[#This Row],[Código]],Productos[],5,FALSE))</f>
        <v/>
      </c>
      <c r="H8246" s="23" t="str">
        <f>IF(ISBLANK(Ventas[[#This Row],[Código]]),"",Ventas[[#This Row],[Precio Unitario]]*Ventas[[#This Row],[Cantidad]])</f>
        <v/>
      </c>
      <c r="I8246" s="1" t="str">
        <f>IF(ISBLANK(Ventas[[#This Row],[Código]]),"",SUM(Ventas[[#This Row],[Monto]],I8245))</f>
        <v/>
      </c>
    </row>
    <row r="8247" spans="3:9" x14ac:dyDescent="0.25">
      <c r="C8247" t="str">
        <f>IF(ISBLANK(Ventas[[#This Row],[Código]]),"",VLOOKUP(Ventas[[#This Row],[Código]],Productos[],2,FALSE))</f>
        <v/>
      </c>
      <c r="D8247" t="str">
        <f>IF(ISBLANK(Ventas[[#This Row],[Código]]),"",VLOOKUP(Ventas[[#This Row],[Código]],Productos[],3,FALSE))</f>
        <v/>
      </c>
      <c r="E8247" s="22"/>
      <c r="F8247" s="1" t="str">
        <f>IF(ISBLANK(Ventas[[#This Row],[Código]]),"",VLOOKUP(Ventas[[#This Row],[Código]],Productos[],4,FALSE))</f>
        <v/>
      </c>
      <c r="G8247" s="1" t="str">
        <f>IF(ISBLANK(Ventas[[#This Row],[Código]]),"",VLOOKUP(Ventas[[#This Row],[Código]],Productos[],5,FALSE))</f>
        <v/>
      </c>
      <c r="H8247" s="23" t="str">
        <f>IF(ISBLANK(Ventas[[#This Row],[Código]]),"",Ventas[[#This Row],[Precio Unitario]]*Ventas[[#This Row],[Cantidad]])</f>
        <v/>
      </c>
      <c r="I8247" s="1" t="str">
        <f>IF(ISBLANK(Ventas[[#This Row],[Código]]),"",SUM(Ventas[[#This Row],[Monto]],I8246))</f>
        <v/>
      </c>
    </row>
    <row r="8248" spans="3:9" x14ac:dyDescent="0.25">
      <c r="C8248" t="str">
        <f>IF(ISBLANK(Ventas[[#This Row],[Código]]),"",VLOOKUP(Ventas[[#This Row],[Código]],Productos[],2,FALSE))</f>
        <v/>
      </c>
      <c r="D8248" t="str">
        <f>IF(ISBLANK(Ventas[[#This Row],[Código]]),"",VLOOKUP(Ventas[[#This Row],[Código]],Productos[],3,FALSE))</f>
        <v/>
      </c>
      <c r="E8248" s="22"/>
      <c r="F8248" s="1" t="str">
        <f>IF(ISBLANK(Ventas[[#This Row],[Código]]),"",VLOOKUP(Ventas[[#This Row],[Código]],Productos[],4,FALSE))</f>
        <v/>
      </c>
      <c r="G8248" s="1" t="str">
        <f>IF(ISBLANK(Ventas[[#This Row],[Código]]),"",VLOOKUP(Ventas[[#This Row],[Código]],Productos[],5,FALSE))</f>
        <v/>
      </c>
      <c r="H8248" s="23" t="str">
        <f>IF(ISBLANK(Ventas[[#This Row],[Código]]),"",Ventas[[#This Row],[Precio Unitario]]*Ventas[[#This Row],[Cantidad]])</f>
        <v/>
      </c>
      <c r="I8248" s="1" t="str">
        <f>IF(ISBLANK(Ventas[[#This Row],[Código]]),"",SUM(Ventas[[#This Row],[Monto]],I8247))</f>
        <v/>
      </c>
    </row>
    <row r="8249" spans="3:9" x14ac:dyDescent="0.25">
      <c r="C8249" t="str">
        <f>IF(ISBLANK(Ventas[[#This Row],[Código]]),"",VLOOKUP(Ventas[[#This Row],[Código]],Productos[],2,FALSE))</f>
        <v/>
      </c>
      <c r="D8249" t="str">
        <f>IF(ISBLANK(Ventas[[#This Row],[Código]]),"",VLOOKUP(Ventas[[#This Row],[Código]],Productos[],3,FALSE))</f>
        <v/>
      </c>
      <c r="E8249" s="22"/>
      <c r="F8249" s="1" t="str">
        <f>IF(ISBLANK(Ventas[[#This Row],[Código]]),"",VLOOKUP(Ventas[[#This Row],[Código]],Productos[],4,FALSE))</f>
        <v/>
      </c>
      <c r="G8249" s="1" t="str">
        <f>IF(ISBLANK(Ventas[[#This Row],[Código]]),"",VLOOKUP(Ventas[[#This Row],[Código]],Productos[],5,FALSE))</f>
        <v/>
      </c>
      <c r="H8249" s="23" t="str">
        <f>IF(ISBLANK(Ventas[[#This Row],[Código]]),"",Ventas[[#This Row],[Precio Unitario]]*Ventas[[#This Row],[Cantidad]])</f>
        <v/>
      </c>
      <c r="I8249" s="1" t="str">
        <f>IF(ISBLANK(Ventas[[#This Row],[Código]]),"",SUM(Ventas[[#This Row],[Monto]],I8248))</f>
        <v/>
      </c>
    </row>
    <row r="8250" spans="3:9" x14ac:dyDescent="0.25">
      <c r="C8250" t="str">
        <f>IF(ISBLANK(Ventas[[#This Row],[Código]]),"",VLOOKUP(Ventas[[#This Row],[Código]],Productos[],2,FALSE))</f>
        <v/>
      </c>
      <c r="D8250" t="str">
        <f>IF(ISBLANK(Ventas[[#This Row],[Código]]),"",VLOOKUP(Ventas[[#This Row],[Código]],Productos[],3,FALSE))</f>
        <v/>
      </c>
      <c r="E8250" s="22"/>
      <c r="F8250" s="1" t="str">
        <f>IF(ISBLANK(Ventas[[#This Row],[Código]]),"",VLOOKUP(Ventas[[#This Row],[Código]],Productos[],4,FALSE))</f>
        <v/>
      </c>
      <c r="G8250" s="1" t="str">
        <f>IF(ISBLANK(Ventas[[#This Row],[Código]]),"",VLOOKUP(Ventas[[#This Row],[Código]],Productos[],5,FALSE))</f>
        <v/>
      </c>
      <c r="H8250" s="23" t="str">
        <f>IF(ISBLANK(Ventas[[#This Row],[Código]]),"",Ventas[[#This Row],[Precio Unitario]]*Ventas[[#This Row],[Cantidad]])</f>
        <v/>
      </c>
      <c r="I8250" s="1" t="str">
        <f>IF(ISBLANK(Ventas[[#This Row],[Código]]),"",SUM(Ventas[[#This Row],[Monto]],I8249))</f>
        <v/>
      </c>
    </row>
    <row r="8251" spans="3:9" x14ac:dyDescent="0.25">
      <c r="C8251" t="str">
        <f>IF(ISBLANK(Ventas[[#This Row],[Código]]),"",VLOOKUP(Ventas[[#This Row],[Código]],Productos[],2,FALSE))</f>
        <v/>
      </c>
      <c r="D8251" t="str">
        <f>IF(ISBLANK(Ventas[[#This Row],[Código]]),"",VLOOKUP(Ventas[[#This Row],[Código]],Productos[],3,FALSE))</f>
        <v/>
      </c>
      <c r="E8251" s="22"/>
      <c r="F8251" s="1" t="str">
        <f>IF(ISBLANK(Ventas[[#This Row],[Código]]),"",VLOOKUP(Ventas[[#This Row],[Código]],Productos[],4,FALSE))</f>
        <v/>
      </c>
      <c r="G8251" s="1" t="str">
        <f>IF(ISBLANK(Ventas[[#This Row],[Código]]),"",VLOOKUP(Ventas[[#This Row],[Código]],Productos[],5,FALSE))</f>
        <v/>
      </c>
      <c r="H8251" s="23" t="str">
        <f>IF(ISBLANK(Ventas[[#This Row],[Código]]),"",Ventas[[#This Row],[Precio Unitario]]*Ventas[[#This Row],[Cantidad]])</f>
        <v/>
      </c>
      <c r="I8251" s="1" t="str">
        <f>IF(ISBLANK(Ventas[[#This Row],[Código]]),"",SUM(Ventas[[#This Row],[Monto]],I8250))</f>
        <v/>
      </c>
    </row>
    <row r="8252" spans="3:9" x14ac:dyDescent="0.25">
      <c r="C8252" t="str">
        <f>IF(ISBLANK(Ventas[[#This Row],[Código]]),"",VLOOKUP(Ventas[[#This Row],[Código]],Productos[],2,FALSE))</f>
        <v/>
      </c>
      <c r="D8252" t="str">
        <f>IF(ISBLANK(Ventas[[#This Row],[Código]]),"",VLOOKUP(Ventas[[#This Row],[Código]],Productos[],3,FALSE))</f>
        <v/>
      </c>
      <c r="E8252" s="22"/>
      <c r="F8252" s="1" t="str">
        <f>IF(ISBLANK(Ventas[[#This Row],[Código]]),"",VLOOKUP(Ventas[[#This Row],[Código]],Productos[],4,FALSE))</f>
        <v/>
      </c>
      <c r="G8252" s="1" t="str">
        <f>IF(ISBLANK(Ventas[[#This Row],[Código]]),"",VLOOKUP(Ventas[[#This Row],[Código]],Productos[],5,FALSE))</f>
        <v/>
      </c>
      <c r="H8252" s="23" t="str">
        <f>IF(ISBLANK(Ventas[[#This Row],[Código]]),"",Ventas[[#This Row],[Precio Unitario]]*Ventas[[#This Row],[Cantidad]])</f>
        <v/>
      </c>
      <c r="I8252" s="1" t="str">
        <f>IF(ISBLANK(Ventas[[#This Row],[Código]]),"",SUM(Ventas[[#This Row],[Monto]],I8251))</f>
        <v/>
      </c>
    </row>
    <row r="8253" spans="3:9" x14ac:dyDescent="0.25">
      <c r="C8253" t="str">
        <f>IF(ISBLANK(Ventas[[#This Row],[Código]]),"",VLOOKUP(Ventas[[#This Row],[Código]],Productos[],2,FALSE))</f>
        <v/>
      </c>
      <c r="D8253" t="str">
        <f>IF(ISBLANK(Ventas[[#This Row],[Código]]),"",VLOOKUP(Ventas[[#This Row],[Código]],Productos[],3,FALSE))</f>
        <v/>
      </c>
      <c r="E8253" s="22"/>
      <c r="F8253" s="1" t="str">
        <f>IF(ISBLANK(Ventas[[#This Row],[Código]]),"",VLOOKUP(Ventas[[#This Row],[Código]],Productos[],4,FALSE))</f>
        <v/>
      </c>
      <c r="G8253" s="1" t="str">
        <f>IF(ISBLANK(Ventas[[#This Row],[Código]]),"",VLOOKUP(Ventas[[#This Row],[Código]],Productos[],5,FALSE))</f>
        <v/>
      </c>
      <c r="H8253" s="23" t="str">
        <f>IF(ISBLANK(Ventas[[#This Row],[Código]]),"",Ventas[[#This Row],[Precio Unitario]]*Ventas[[#This Row],[Cantidad]])</f>
        <v/>
      </c>
      <c r="I8253" s="1" t="str">
        <f>IF(ISBLANK(Ventas[[#This Row],[Código]]),"",SUM(Ventas[[#This Row],[Monto]],I8252))</f>
        <v/>
      </c>
    </row>
    <row r="8254" spans="3:9" x14ac:dyDescent="0.25">
      <c r="C8254" t="str">
        <f>IF(ISBLANK(Ventas[[#This Row],[Código]]),"",VLOOKUP(Ventas[[#This Row],[Código]],Productos[],2,FALSE))</f>
        <v/>
      </c>
      <c r="D8254" t="str">
        <f>IF(ISBLANK(Ventas[[#This Row],[Código]]),"",VLOOKUP(Ventas[[#This Row],[Código]],Productos[],3,FALSE))</f>
        <v/>
      </c>
      <c r="E8254" s="22"/>
      <c r="F8254" s="1" t="str">
        <f>IF(ISBLANK(Ventas[[#This Row],[Código]]),"",VLOOKUP(Ventas[[#This Row],[Código]],Productos[],4,FALSE))</f>
        <v/>
      </c>
      <c r="G8254" s="1" t="str">
        <f>IF(ISBLANK(Ventas[[#This Row],[Código]]),"",VLOOKUP(Ventas[[#This Row],[Código]],Productos[],5,FALSE))</f>
        <v/>
      </c>
      <c r="H8254" s="23" t="str">
        <f>IF(ISBLANK(Ventas[[#This Row],[Código]]),"",Ventas[[#This Row],[Precio Unitario]]*Ventas[[#This Row],[Cantidad]])</f>
        <v/>
      </c>
      <c r="I8254" s="1" t="str">
        <f>IF(ISBLANK(Ventas[[#This Row],[Código]]),"",SUM(Ventas[[#This Row],[Monto]],I8253))</f>
        <v/>
      </c>
    </row>
    <row r="8255" spans="3:9" x14ac:dyDescent="0.25">
      <c r="C8255" t="str">
        <f>IF(ISBLANK(Ventas[[#This Row],[Código]]),"",VLOOKUP(Ventas[[#This Row],[Código]],Productos[],2,FALSE))</f>
        <v/>
      </c>
      <c r="D8255" t="str">
        <f>IF(ISBLANK(Ventas[[#This Row],[Código]]),"",VLOOKUP(Ventas[[#This Row],[Código]],Productos[],3,FALSE))</f>
        <v/>
      </c>
      <c r="E8255" s="22"/>
      <c r="F8255" s="1" t="str">
        <f>IF(ISBLANK(Ventas[[#This Row],[Código]]),"",VLOOKUP(Ventas[[#This Row],[Código]],Productos[],4,FALSE))</f>
        <v/>
      </c>
      <c r="G8255" s="1" t="str">
        <f>IF(ISBLANK(Ventas[[#This Row],[Código]]),"",VLOOKUP(Ventas[[#This Row],[Código]],Productos[],5,FALSE))</f>
        <v/>
      </c>
      <c r="H8255" s="23" t="str">
        <f>IF(ISBLANK(Ventas[[#This Row],[Código]]),"",Ventas[[#This Row],[Precio Unitario]]*Ventas[[#This Row],[Cantidad]])</f>
        <v/>
      </c>
      <c r="I8255" s="1" t="str">
        <f>IF(ISBLANK(Ventas[[#This Row],[Código]]),"",SUM(Ventas[[#This Row],[Monto]],I8254))</f>
        <v/>
      </c>
    </row>
    <row r="8256" spans="3:9" x14ac:dyDescent="0.25">
      <c r="C8256" t="str">
        <f>IF(ISBLANK(Ventas[[#This Row],[Código]]),"",VLOOKUP(Ventas[[#This Row],[Código]],Productos[],2,FALSE))</f>
        <v/>
      </c>
      <c r="D8256" t="str">
        <f>IF(ISBLANK(Ventas[[#This Row],[Código]]),"",VLOOKUP(Ventas[[#This Row],[Código]],Productos[],3,FALSE))</f>
        <v/>
      </c>
      <c r="E8256" s="22"/>
      <c r="F8256" s="1" t="str">
        <f>IF(ISBLANK(Ventas[[#This Row],[Código]]),"",VLOOKUP(Ventas[[#This Row],[Código]],Productos[],4,FALSE))</f>
        <v/>
      </c>
      <c r="G8256" s="1" t="str">
        <f>IF(ISBLANK(Ventas[[#This Row],[Código]]),"",VLOOKUP(Ventas[[#This Row],[Código]],Productos[],5,FALSE))</f>
        <v/>
      </c>
      <c r="H8256" s="23" t="str">
        <f>IF(ISBLANK(Ventas[[#This Row],[Código]]),"",Ventas[[#This Row],[Precio Unitario]]*Ventas[[#This Row],[Cantidad]])</f>
        <v/>
      </c>
      <c r="I8256" s="1" t="str">
        <f>IF(ISBLANK(Ventas[[#This Row],[Código]]),"",SUM(Ventas[[#This Row],[Monto]],I8255))</f>
        <v/>
      </c>
    </row>
    <row r="8257" spans="3:9" x14ac:dyDescent="0.25">
      <c r="C8257" t="str">
        <f>IF(ISBLANK(Ventas[[#This Row],[Código]]),"",VLOOKUP(Ventas[[#This Row],[Código]],Productos[],2,FALSE))</f>
        <v/>
      </c>
      <c r="D8257" t="str">
        <f>IF(ISBLANK(Ventas[[#This Row],[Código]]),"",VLOOKUP(Ventas[[#This Row],[Código]],Productos[],3,FALSE))</f>
        <v/>
      </c>
      <c r="E8257" s="22"/>
      <c r="F8257" s="1" t="str">
        <f>IF(ISBLANK(Ventas[[#This Row],[Código]]),"",VLOOKUP(Ventas[[#This Row],[Código]],Productos[],4,FALSE))</f>
        <v/>
      </c>
      <c r="G8257" s="1" t="str">
        <f>IF(ISBLANK(Ventas[[#This Row],[Código]]),"",VLOOKUP(Ventas[[#This Row],[Código]],Productos[],5,FALSE))</f>
        <v/>
      </c>
      <c r="H8257" s="23" t="str">
        <f>IF(ISBLANK(Ventas[[#This Row],[Código]]),"",Ventas[[#This Row],[Precio Unitario]]*Ventas[[#This Row],[Cantidad]])</f>
        <v/>
      </c>
      <c r="I8257" s="1" t="str">
        <f>IF(ISBLANK(Ventas[[#This Row],[Código]]),"",SUM(Ventas[[#This Row],[Monto]],I8256))</f>
        <v/>
      </c>
    </row>
    <row r="8258" spans="3:9" x14ac:dyDescent="0.25">
      <c r="C8258" t="str">
        <f>IF(ISBLANK(Ventas[[#This Row],[Código]]),"",VLOOKUP(Ventas[[#This Row],[Código]],Productos[],2,FALSE))</f>
        <v/>
      </c>
      <c r="D8258" t="str">
        <f>IF(ISBLANK(Ventas[[#This Row],[Código]]),"",VLOOKUP(Ventas[[#This Row],[Código]],Productos[],3,FALSE))</f>
        <v/>
      </c>
      <c r="E8258" s="22"/>
      <c r="F8258" s="1" t="str">
        <f>IF(ISBLANK(Ventas[[#This Row],[Código]]),"",VLOOKUP(Ventas[[#This Row],[Código]],Productos[],4,FALSE))</f>
        <v/>
      </c>
      <c r="G8258" s="1" t="str">
        <f>IF(ISBLANK(Ventas[[#This Row],[Código]]),"",VLOOKUP(Ventas[[#This Row],[Código]],Productos[],5,FALSE))</f>
        <v/>
      </c>
      <c r="H8258" s="23" t="str">
        <f>IF(ISBLANK(Ventas[[#This Row],[Código]]),"",Ventas[[#This Row],[Precio Unitario]]*Ventas[[#This Row],[Cantidad]])</f>
        <v/>
      </c>
      <c r="I8258" s="1" t="str">
        <f>IF(ISBLANK(Ventas[[#This Row],[Código]]),"",SUM(Ventas[[#This Row],[Monto]],I8257))</f>
        <v/>
      </c>
    </row>
    <row r="8259" spans="3:9" x14ac:dyDescent="0.25">
      <c r="C8259" t="str">
        <f>IF(ISBLANK(Ventas[[#This Row],[Código]]),"",VLOOKUP(Ventas[[#This Row],[Código]],Productos[],2,FALSE))</f>
        <v/>
      </c>
      <c r="D8259" t="str">
        <f>IF(ISBLANK(Ventas[[#This Row],[Código]]),"",VLOOKUP(Ventas[[#This Row],[Código]],Productos[],3,FALSE))</f>
        <v/>
      </c>
      <c r="E8259" s="22"/>
      <c r="F8259" s="1" t="str">
        <f>IF(ISBLANK(Ventas[[#This Row],[Código]]),"",VLOOKUP(Ventas[[#This Row],[Código]],Productos[],4,FALSE))</f>
        <v/>
      </c>
      <c r="G8259" s="1" t="str">
        <f>IF(ISBLANK(Ventas[[#This Row],[Código]]),"",VLOOKUP(Ventas[[#This Row],[Código]],Productos[],5,FALSE))</f>
        <v/>
      </c>
      <c r="H8259" s="23" t="str">
        <f>IF(ISBLANK(Ventas[[#This Row],[Código]]),"",Ventas[[#This Row],[Precio Unitario]]*Ventas[[#This Row],[Cantidad]])</f>
        <v/>
      </c>
      <c r="I8259" s="1" t="str">
        <f>IF(ISBLANK(Ventas[[#This Row],[Código]]),"",SUM(Ventas[[#This Row],[Monto]],I8258))</f>
        <v/>
      </c>
    </row>
    <row r="8260" spans="3:9" x14ac:dyDescent="0.25">
      <c r="C8260" t="str">
        <f>IF(ISBLANK(Ventas[[#This Row],[Código]]),"",VLOOKUP(Ventas[[#This Row],[Código]],Productos[],2,FALSE))</f>
        <v/>
      </c>
      <c r="D8260" t="str">
        <f>IF(ISBLANK(Ventas[[#This Row],[Código]]),"",VLOOKUP(Ventas[[#This Row],[Código]],Productos[],3,FALSE))</f>
        <v/>
      </c>
      <c r="E8260" s="22"/>
      <c r="F8260" s="1" t="str">
        <f>IF(ISBLANK(Ventas[[#This Row],[Código]]),"",VLOOKUP(Ventas[[#This Row],[Código]],Productos[],4,FALSE))</f>
        <v/>
      </c>
      <c r="G8260" s="1" t="str">
        <f>IF(ISBLANK(Ventas[[#This Row],[Código]]),"",VLOOKUP(Ventas[[#This Row],[Código]],Productos[],5,FALSE))</f>
        <v/>
      </c>
      <c r="H8260" s="23" t="str">
        <f>IF(ISBLANK(Ventas[[#This Row],[Código]]),"",Ventas[[#This Row],[Precio Unitario]]*Ventas[[#This Row],[Cantidad]])</f>
        <v/>
      </c>
      <c r="I8260" s="1" t="str">
        <f>IF(ISBLANK(Ventas[[#This Row],[Código]]),"",SUM(Ventas[[#This Row],[Monto]],I8259))</f>
        <v/>
      </c>
    </row>
    <row r="8261" spans="3:9" x14ac:dyDescent="0.25">
      <c r="C8261" t="str">
        <f>IF(ISBLANK(Ventas[[#This Row],[Código]]),"",VLOOKUP(Ventas[[#This Row],[Código]],Productos[],2,FALSE))</f>
        <v/>
      </c>
      <c r="D8261" t="str">
        <f>IF(ISBLANK(Ventas[[#This Row],[Código]]),"",VLOOKUP(Ventas[[#This Row],[Código]],Productos[],3,FALSE))</f>
        <v/>
      </c>
      <c r="E8261" s="22"/>
      <c r="F8261" s="1" t="str">
        <f>IF(ISBLANK(Ventas[[#This Row],[Código]]),"",VLOOKUP(Ventas[[#This Row],[Código]],Productos[],4,FALSE))</f>
        <v/>
      </c>
      <c r="G8261" s="1" t="str">
        <f>IF(ISBLANK(Ventas[[#This Row],[Código]]),"",VLOOKUP(Ventas[[#This Row],[Código]],Productos[],5,FALSE))</f>
        <v/>
      </c>
      <c r="H8261" s="23" t="str">
        <f>IF(ISBLANK(Ventas[[#This Row],[Código]]),"",Ventas[[#This Row],[Precio Unitario]]*Ventas[[#This Row],[Cantidad]])</f>
        <v/>
      </c>
      <c r="I8261" s="1" t="str">
        <f>IF(ISBLANK(Ventas[[#This Row],[Código]]),"",SUM(Ventas[[#This Row],[Monto]],I8260))</f>
        <v/>
      </c>
    </row>
    <row r="8262" spans="3:9" x14ac:dyDescent="0.25">
      <c r="C8262" t="str">
        <f>IF(ISBLANK(Ventas[[#This Row],[Código]]),"",VLOOKUP(Ventas[[#This Row],[Código]],Productos[],2,FALSE))</f>
        <v/>
      </c>
      <c r="D8262" t="str">
        <f>IF(ISBLANK(Ventas[[#This Row],[Código]]),"",VLOOKUP(Ventas[[#This Row],[Código]],Productos[],3,FALSE))</f>
        <v/>
      </c>
      <c r="E8262" s="22"/>
      <c r="F8262" s="1" t="str">
        <f>IF(ISBLANK(Ventas[[#This Row],[Código]]),"",VLOOKUP(Ventas[[#This Row],[Código]],Productos[],4,FALSE))</f>
        <v/>
      </c>
      <c r="G8262" s="1" t="str">
        <f>IF(ISBLANK(Ventas[[#This Row],[Código]]),"",VLOOKUP(Ventas[[#This Row],[Código]],Productos[],5,FALSE))</f>
        <v/>
      </c>
      <c r="H8262" s="23" t="str">
        <f>IF(ISBLANK(Ventas[[#This Row],[Código]]),"",Ventas[[#This Row],[Precio Unitario]]*Ventas[[#This Row],[Cantidad]])</f>
        <v/>
      </c>
      <c r="I8262" s="1" t="str">
        <f>IF(ISBLANK(Ventas[[#This Row],[Código]]),"",SUM(Ventas[[#This Row],[Monto]],I8261))</f>
        <v/>
      </c>
    </row>
    <row r="8263" spans="3:9" x14ac:dyDescent="0.25">
      <c r="C8263" t="str">
        <f>IF(ISBLANK(Ventas[[#This Row],[Código]]),"",VLOOKUP(Ventas[[#This Row],[Código]],Productos[],2,FALSE))</f>
        <v/>
      </c>
      <c r="D8263" t="str">
        <f>IF(ISBLANK(Ventas[[#This Row],[Código]]),"",VLOOKUP(Ventas[[#This Row],[Código]],Productos[],3,FALSE))</f>
        <v/>
      </c>
      <c r="E8263" s="22"/>
      <c r="F8263" s="1" t="str">
        <f>IF(ISBLANK(Ventas[[#This Row],[Código]]),"",VLOOKUP(Ventas[[#This Row],[Código]],Productos[],4,FALSE))</f>
        <v/>
      </c>
      <c r="G8263" s="1" t="str">
        <f>IF(ISBLANK(Ventas[[#This Row],[Código]]),"",VLOOKUP(Ventas[[#This Row],[Código]],Productos[],5,FALSE))</f>
        <v/>
      </c>
      <c r="H8263" s="23" t="str">
        <f>IF(ISBLANK(Ventas[[#This Row],[Código]]),"",Ventas[[#This Row],[Precio Unitario]]*Ventas[[#This Row],[Cantidad]])</f>
        <v/>
      </c>
      <c r="I8263" s="1" t="str">
        <f>IF(ISBLANK(Ventas[[#This Row],[Código]]),"",SUM(Ventas[[#This Row],[Monto]],I8262))</f>
        <v/>
      </c>
    </row>
    <row r="8264" spans="3:9" x14ac:dyDescent="0.25">
      <c r="C8264" t="str">
        <f>IF(ISBLANK(Ventas[[#This Row],[Código]]),"",VLOOKUP(Ventas[[#This Row],[Código]],Productos[],2,FALSE))</f>
        <v/>
      </c>
      <c r="D8264" t="str">
        <f>IF(ISBLANK(Ventas[[#This Row],[Código]]),"",VLOOKUP(Ventas[[#This Row],[Código]],Productos[],3,FALSE))</f>
        <v/>
      </c>
      <c r="E8264" s="22"/>
      <c r="F8264" s="1" t="str">
        <f>IF(ISBLANK(Ventas[[#This Row],[Código]]),"",VLOOKUP(Ventas[[#This Row],[Código]],Productos[],4,FALSE))</f>
        <v/>
      </c>
      <c r="G8264" s="1" t="str">
        <f>IF(ISBLANK(Ventas[[#This Row],[Código]]),"",VLOOKUP(Ventas[[#This Row],[Código]],Productos[],5,FALSE))</f>
        <v/>
      </c>
      <c r="H8264" s="23" t="str">
        <f>IF(ISBLANK(Ventas[[#This Row],[Código]]),"",Ventas[[#This Row],[Precio Unitario]]*Ventas[[#This Row],[Cantidad]])</f>
        <v/>
      </c>
      <c r="I8264" s="1" t="str">
        <f>IF(ISBLANK(Ventas[[#This Row],[Código]]),"",SUM(Ventas[[#This Row],[Monto]],I8263))</f>
        <v/>
      </c>
    </row>
    <row r="8265" spans="3:9" x14ac:dyDescent="0.25">
      <c r="C8265" t="str">
        <f>IF(ISBLANK(Ventas[[#This Row],[Código]]),"",VLOOKUP(Ventas[[#This Row],[Código]],Productos[],2,FALSE))</f>
        <v/>
      </c>
      <c r="D8265" t="str">
        <f>IF(ISBLANK(Ventas[[#This Row],[Código]]),"",VLOOKUP(Ventas[[#This Row],[Código]],Productos[],3,FALSE))</f>
        <v/>
      </c>
      <c r="E8265" s="22"/>
      <c r="F8265" s="1" t="str">
        <f>IF(ISBLANK(Ventas[[#This Row],[Código]]),"",VLOOKUP(Ventas[[#This Row],[Código]],Productos[],4,FALSE))</f>
        <v/>
      </c>
      <c r="G8265" s="1" t="str">
        <f>IF(ISBLANK(Ventas[[#This Row],[Código]]),"",VLOOKUP(Ventas[[#This Row],[Código]],Productos[],5,FALSE))</f>
        <v/>
      </c>
      <c r="H8265" s="23" t="str">
        <f>IF(ISBLANK(Ventas[[#This Row],[Código]]),"",Ventas[[#This Row],[Precio Unitario]]*Ventas[[#This Row],[Cantidad]])</f>
        <v/>
      </c>
      <c r="I8265" s="1" t="str">
        <f>IF(ISBLANK(Ventas[[#This Row],[Código]]),"",SUM(Ventas[[#This Row],[Monto]],I8264))</f>
        <v/>
      </c>
    </row>
    <row r="8266" spans="3:9" x14ac:dyDescent="0.25">
      <c r="C8266" t="str">
        <f>IF(ISBLANK(Ventas[[#This Row],[Código]]),"",VLOOKUP(Ventas[[#This Row],[Código]],Productos[],2,FALSE))</f>
        <v/>
      </c>
      <c r="D8266" t="str">
        <f>IF(ISBLANK(Ventas[[#This Row],[Código]]),"",VLOOKUP(Ventas[[#This Row],[Código]],Productos[],3,FALSE))</f>
        <v/>
      </c>
      <c r="E8266" s="22"/>
      <c r="F8266" s="1" t="str">
        <f>IF(ISBLANK(Ventas[[#This Row],[Código]]),"",VLOOKUP(Ventas[[#This Row],[Código]],Productos[],4,FALSE))</f>
        <v/>
      </c>
      <c r="G8266" s="1" t="str">
        <f>IF(ISBLANK(Ventas[[#This Row],[Código]]),"",VLOOKUP(Ventas[[#This Row],[Código]],Productos[],5,FALSE))</f>
        <v/>
      </c>
      <c r="H8266" s="23" t="str">
        <f>IF(ISBLANK(Ventas[[#This Row],[Código]]),"",Ventas[[#This Row],[Precio Unitario]]*Ventas[[#This Row],[Cantidad]])</f>
        <v/>
      </c>
      <c r="I8266" s="1" t="str">
        <f>IF(ISBLANK(Ventas[[#This Row],[Código]]),"",SUM(Ventas[[#This Row],[Monto]],I8265))</f>
        <v/>
      </c>
    </row>
    <row r="8267" spans="3:9" x14ac:dyDescent="0.25">
      <c r="C8267" t="str">
        <f>IF(ISBLANK(Ventas[[#This Row],[Código]]),"",VLOOKUP(Ventas[[#This Row],[Código]],Productos[],2,FALSE))</f>
        <v/>
      </c>
      <c r="D8267" t="str">
        <f>IF(ISBLANK(Ventas[[#This Row],[Código]]),"",VLOOKUP(Ventas[[#This Row],[Código]],Productos[],3,FALSE))</f>
        <v/>
      </c>
      <c r="E8267" s="22"/>
      <c r="F8267" s="1" t="str">
        <f>IF(ISBLANK(Ventas[[#This Row],[Código]]),"",VLOOKUP(Ventas[[#This Row],[Código]],Productos[],4,FALSE))</f>
        <v/>
      </c>
      <c r="G8267" s="1" t="str">
        <f>IF(ISBLANK(Ventas[[#This Row],[Código]]),"",VLOOKUP(Ventas[[#This Row],[Código]],Productos[],5,FALSE))</f>
        <v/>
      </c>
      <c r="H8267" s="23" t="str">
        <f>IF(ISBLANK(Ventas[[#This Row],[Código]]),"",Ventas[[#This Row],[Precio Unitario]]*Ventas[[#This Row],[Cantidad]])</f>
        <v/>
      </c>
      <c r="I8267" s="1" t="str">
        <f>IF(ISBLANK(Ventas[[#This Row],[Código]]),"",SUM(Ventas[[#This Row],[Monto]],I8266))</f>
        <v/>
      </c>
    </row>
    <row r="8268" spans="3:9" x14ac:dyDescent="0.25">
      <c r="C8268" t="str">
        <f>IF(ISBLANK(Ventas[[#This Row],[Código]]),"",VLOOKUP(Ventas[[#This Row],[Código]],Productos[],2,FALSE))</f>
        <v/>
      </c>
      <c r="D8268" t="str">
        <f>IF(ISBLANK(Ventas[[#This Row],[Código]]),"",VLOOKUP(Ventas[[#This Row],[Código]],Productos[],3,FALSE))</f>
        <v/>
      </c>
      <c r="E8268" s="22"/>
      <c r="F8268" s="1" t="str">
        <f>IF(ISBLANK(Ventas[[#This Row],[Código]]),"",VLOOKUP(Ventas[[#This Row],[Código]],Productos[],4,FALSE))</f>
        <v/>
      </c>
      <c r="G8268" s="1" t="str">
        <f>IF(ISBLANK(Ventas[[#This Row],[Código]]),"",VLOOKUP(Ventas[[#This Row],[Código]],Productos[],5,FALSE))</f>
        <v/>
      </c>
      <c r="H8268" s="23" t="str">
        <f>IF(ISBLANK(Ventas[[#This Row],[Código]]),"",Ventas[[#This Row],[Precio Unitario]]*Ventas[[#This Row],[Cantidad]])</f>
        <v/>
      </c>
      <c r="I8268" s="1" t="str">
        <f>IF(ISBLANK(Ventas[[#This Row],[Código]]),"",SUM(Ventas[[#This Row],[Monto]],I8267))</f>
        <v/>
      </c>
    </row>
    <row r="8269" spans="3:9" x14ac:dyDescent="0.25">
      <c r="C8269" t="str">
        <f>IF(ISBLANK(Ventas[[#This Row],[Código]]),"",VLOOKUP(Ventas[[#This Row],[Código]],Productos[],2,FALSE))</f>
        <v/>
      </c>
      <c r="D8269" t="str">
        <f>IF(ISBLANK(Ventas[[#This Row],[Código]]),"",VLOOKUP(Ventas[[#This Row],[Código]],Productos[],3,FALSE))</f>
        <v/>
      </c>
      <c r="E8269" s="22"/>
      <c r="F8269" s="1" t="str">
        <f>IF(ISBLANK(Ventas[[#This Row],[Código]]),"",VLOOKUP(Ventas[[#This Row],[Código]],Productos[],4,FALSE))</f>
        <v/>
      </c>
      <c r="G8269" s="1" t="str">
        <f>IF(ISBLANK(Ventas[[#This Row],[Código]]),"",VLOOKUP(Ventas[[#This Row],[Código]],Productos[],5,FALSE))</f>
        <v/>
      </c>
      <c r="H8269" s="23" t="str">
        <f>IF(ISBLANK(Ventas[[#This Row],[Código]]),"",Ventas[[#This Row],[Precio Unitario]]*Ventas[[#This Row],[Cantidad]])</f>
        <v/>
      </c>
      <c r="I8269" s="1" t="str">
        <f>IF(ISBLANK(Ventas[[#This Row],[Código]]),"",SUM(Ventas[[#This Row],[Monto]],I8268))</f>
        <v/>
      </c>
    </row>
    <row r="8270" spans="3:9" x14ac:dyDescent="0.25">
      <c r="C8270" t="str">
        <f>IF(ISBLANK(Ventas[[#This Row],[Código]]),"",VLOOKUP(Ventas[[#This Row],[Código]],Productos[],2,FALSE))</f>
        <v/>
      </c>
      <c r="D8270" t="str">
        <f>IF(ISBLANK(Ventas[[#This Row],[Código]]),"",VLOOKUP(Ventas[[#This Row],[Código]],Productos[],3,FALSE))</f>
        <v/>
      </c>
      <c r="E8270" s="22"/>
      <c r="F8270" s="1" t="str">
        <f>IF(ISBLANK(Ventas[[#This Row],[Código]]),"",VLOOKUP(Ventas[[#This Row],[Código]],Productos[],4,FALSE))</f>
        <v/>
      </c>
      <c r="G8270" s="1" t="str">
        <f>IF(ISBLANK(Ventas[[#This Row],[Código]]),"",VLOOKUP(Ventas[[#This Row],[Código]],Productos[],5,FALSE))</f>
        <v/>
      </c>
      <c r="H8270" s="23" t="str">
        <f>IF(ISBLANK(Ventas[[#This Row],[Código]]),"",Ventas[[#This Row],[Precio Unitario]]*Ventas[[#This Row],[Cantidad]])</f>
        <v/>
      </c>
      <c r="I8270" s="1" t="str">
        <f>IF(ISBLANK(Ventas[[#This Row],[Código]]),"",SUM(Ventas[[#This Row],[Monto]],I8269))</f>
        <v/>
      </c>
    </row>
    <row r="8271" spans="3:9" x14ac:dyDescent="0.25">
      <c r="C8271" t="str">
        <f>IF(ISBLANK(Ventas[[#This Row],[Código]]),"",VLOOKUP(Ventas[[#This Row],[Código]],Productos[],2,FALSE))</f>
        <v/>
      </c>
      <c r="D8271" t="str">
        <f>IF(ISBLANK(Ventas[[#This Row],[Código]]),"",VLOOKUP(Ventas[[#This Row],[Código]],Productos[],3,FALSE))</f>
        <v/>
      </c>
      <c r="E8271" s="22"/>
      <c r="F8271" s="1" t="str">
        <f>IF(ISBLANK(Ventas[[#This Row],[Código]]),"",VLOOKUP(Ventas[[#This Row],[Código]],Productos[],4,FALSE))</f>
        <v/>
      </c>
      <c r="G8271" s="1" t="str">
        <f>IF(ISBLANK(Ventas[[#This Row],[Código]]),"",VLOOKUP(Ventas[[#This Row],[Código]],Productos[],5,FALSE))</f>
        <v/>
      </c>
      <c r="H8271" s="23" t="str">
        <f>IF(ISBLANK(Ventas[[#This Row],[Código]]),"",Ventas[[#This Row],[Precio Unitario]]*Ventas[[#This Row],[Cantidad]])</f>
        <v/>
      </c>
      <c r="I8271" s="1" t="str">
        <f>IF(ISBLANK(Ventas[[#This Row],[Código]]),"",SUM(Ventas[[#This Row],[Monto]],I8270))</f>
        <v/>
      </c>
    </row>
    <row r="8272" spans="3:9" x14ac:dyDescent="0.25">
      <c r="C8272" t="str">
        <f>IF(ISBLANK(Ventas[[#This Row],[Código]]),"",VLOOKUP(Ventas[[#This Row],[Código]],Productos[],2,FALSE))</f>
        <v/>
      </c>
      <c r="D8272" t="str">
        <f>IF(ISBLANK(Ventas[[#This Row],[Código]]),"",VLOOKUP(Ventas[[#This Row],[Código]],Productos[],3,FALSE))</f>
        <v/>
      </c>
      <c r="E8272" s="22"/>
      <c r="F8272" s="1" t="str">
        <f>IF(ISBLANK(Ventas[[#This Row],[Código]]),"",VLOOKUP(Ventas[[#This Row],[Código]],Productos[],4,FALSE))</f>
        <v/>
      </c>
      <c r="G8272" s="1" t="str">
        <f>IF(ISBLANK(Ventas[[#This Row],[Código]]),"",VLOOKUP(Ventas[[#This Row],[Código]],Productos[],5,FALSE))</f>
        <v/>
      </c>
      <c r="H8272" s="23" t="str">
        <f>IF(ISBLANK(Ventas[[#This Row],[Código]]),"",Ventas[[#This Row],[Precio Unitario]]*Ventas[[#This Row],[Cantidad]])</f>
        <v/>
      </c>
      <c r="I8272" s="1" t="str">
        <f>IF(ISBLANK(Ventas[[#This Row],[Código]]),"",SUM(Ventas[[#This Row],[Monto]],I8271))</f>
        <v/>
      </c>
    </row>
    <row r="8273" spans="3:9" x14ac:dyDescent="0.25">
      <c r="C8273" t="str">
        <f>IF(ISBLANK(Ventas[[#This Row],[Código]]),"",VLOOKUP(Ventas[[#This Row],[Código]],Productos[],2,FALSE))</f>
        <v/>
      </c>
      <c r="D8273" t="str">
        <f>IF(ISBLANK(Ventas[[#This Row],[Código]]),"",VLOOKUP(Ventas[[#This Row],[Código]],Productos[],3,FALSE))</f>
        <v/>
      </c>
      <c r="E8273" s="22"/>
      <c r="F8273" s="1" t="str">
        <f>IF(ISBLANK(Ventas[[#This Row],[Código]]),"",VLOOKUP(Ventas[[#This Row],[Código]],Productos[],4,FALSE))</f>
        <v/>
      </c>
      <c r="G8273" s="1" t="str">
        <f>IF(ISBLANK(Ventas[[#This Row],[Código]]),"",VLOOKUP(Ventas[[#This Row],[Código]],Productos[],5,FALSE))</f>
        <v/>
      </c>
      <c r="H8273" s="23" t="str">
        <f>IF(ISBLANK(Ventas[[#This Row],[Código]]),"",Ventas[[#This Row],[Precio Unitario]]*Ventas[[#This Row],[Cantidad]])</f>
        <v/>
      </c>
      <c r="I8273" s="1" t="str">
        <f>IF(ISBLANK(Ventas[[#This Row],[Código]]),"",SUM(Ventas[[#This Row],[Monto]],I8272))</f>
        <v/>
      </c>
    </row>
    <row r="8274" spans="3:9" x14ac:dyDescent="0.25">
      <c r="C8274" t="str">
        <f>IF(ISBLANK(Ventas[[#This Row],[Código]]),"",VLOOKUP(Ventas[[#This Row],[Código]],Productos[],2,FALSE))</f>
        <v/>
      </c>
      <c r="D8274" t="str">
        <f>IF(ISBLANK(Ventas[[#This Row],[Código]]),"",VLOOKUP(Ventas[[#This Row],[Código]],Productos[],3,FALSE))</f>
        <v/>
      </c>
      <c r="E8274" s="22"/>
      <c r="F8274" s="1" t="str">
        <f>IF(ISBLANK(Ventas[[#This Row],[Código]]),"",VLOOKUP(Ventas[[#This Row],[Código]],Productos[],4,FALSE))</f>
        <v/>
      </c>
      <c r="G8274" s="1" t="str">
        <f>IF(ISBLANK(Ventas[[#This Row],[Código]]),"",VLOOKUP(Ventas[[#This Row],[Código]],Productos[],5,FALSE))</f>
        <v/>
      </c>
      <c r="H8274" s="23" t="str">
        <f>IF(ISBLANK(Ventas[[#This Row],[Código]]),"",Ventas[[#This Row],[Precio Unitario]]*Ventas[[#This Row],[Cantidad]])</f>
        <v/>
      </c>
      <c r="I8274" s="1" t="str">
        <f>IF(ISBLANK(Ventas[[#This Row],[Código]]),"",SUM(Ventas[[#This Row],[Monto]],I8273))</f>
        <v/>
      </c>
    </row>
    <row r="8275" spans="3:9" x14ac:dyDescent="0.25">
      <c r="C8275" t="str">
        <f>IF(ISBLANK(Ventas[[#This Row],[Código]]),"",VLOOKUP(Ventas[[#This Row],[Código]],Productos[],2,FALSE))</f>
        <v/>
      </c>
      <c r="D8275" t="str">
        <f>IF(ISBLANK(Ventas[[#This Row],[Código]]),"",VLOOKUP(Ventas[[#This Row],[Código]],Productos[],3,FALSE))</f>
        <v/>
      </c>
      <c r="E8275" s="22"/>
      <c r="F8275" s="1" t="str">
        <f>IF(ISBLANK(Ventas[[#This Row],[Código]]),"",VLOOKUP(Ventas[[#This Row],[Código]],Productos[],4,FALSE))</f>
        <v/>
      </c>
      <c r="G8275" s="1" t="str">
        <f>IF(ISBLANK(Ventas[[#This Row],[Código]]),"",VLOOKUP(Ventas[[#This Row],[Código]],Productos[],5,FALSE))</f>
        <v/>
      </c>
      <c r="H8275" s="23" t="str">
        <f>IF(ISBLANK(Ventas[[#This Row],[Código]]),"",Ventas[[#This Row],[Precio Unitario]]*Ventas[[#This Row],[Cantidad]])</f>
        <v/>
      </c>
      <c r="I8275" s="1" t="str">
        <f>IF(ISBLANK(Ventas[[#This Row],[Código]]),"",SUM(Ventas[[#This Row],[Monto]],I8274))</f>
        <v/>
      </c>
    </row>
    <row r="8276" spans="3:9" x14ac:dyDescent="0.25">
      <c r="C8276" t="str">
        <f>IF(ISBLANK(Ventas[[#This Row],[Código]]),"",VLOOKUP(Ventas[[#This Row],[Código]],Productos[],2,FALSE))</f>
        <v/>
      </c>
      <c r="D8276" t="str">
        <f>IF(ISBLANK(Ventas[[#This Row],[Código]]),"",VLOOKUP(Ventas[[#This Row],[Código]],Productos[],3,FALSE))</f>
        <v/>
      </c>
      <c r="E8276" s="22"/>
      <c r="F8276" s="1" t="str">
        <f>IF(ISBLANK(Ventas[[#This Row],[Código]]),"",VLOOKUP(Ventas[[#This Row],[Código]],Productos[],4,FALSE))</f>
        <v/>
      </c>
      <c r="G8276" s="1" t="str">
        <f>IF(ISBLANK(Ventas[[#This Row],[Código]]),"",VLOOKUP(Ventas[[#This Row],[Código]],Productos[],5,FALSE))</f>
        <v/>
      </c>
      <c r="H8276" s="23" t="str">
        <f>IF(ISBLANK(Ventas[[#This Row],[Código]]),"",Ventas[[#This Row],[Precio Unitario]]*Ventas[[#This Row],[Cantidad]])</f>
        <v/>
      </c>
      <c r="I8276" s="1" t="str">
        <f>IF(ISBLANK(Ventas[[#This Row],[Código]]),"",SUM(Ventas[[#This Row],[Monto]],I8275))</f>
        <v/>
      </c>
    </row>
    <row r="8277" spans="3:9" x14ac:dyDescent="0.25">
      <c r="C8277" t="str">
        <f>IF(ISBLANK(Ventas[[#This Row],[Código]]),"",VLOOKUP(Ventas[[#This Row],[Código]],Productos[],2,FALSE))</f>
        <v/>
      </c>
      <c r="D8277" t="str">
        <f>IF(ISBLANK(Ventas[[#This Row],[Código]]),"",VLOOKUP(Ventas[[#This Row],[Código]],Productos[],3,FALSE))</f>
        <v/>
      </c>
      <c r="E8277" s="22"/>
      <c r="F8277" s="1" t="str">
        <f>IF(ISBLANK(Ventas[[#This Row],[Código]]),"",VLOOKUP(Ventas[[#This Row],[Código]],Productos[],4,FALSE))</f>
        <v/>
      </c>
      <c r="G8277" s="1" t="str">
        <f>IF(ISBLANK(Ventas[[#This Row],[Código]]),"",VLOOKUP(Ventas[[#This Row],[Código]],Productos[],5,FALSE))</f>
        <v/>
      </c>
      <c r="H8277" s="23" t="str">
        <f>IF(ISBLANK(Ventas[[#This Row],[Código]]),"",Ventas[[#This Row],[Precio Unitario]]*Ventas[[#This Row],[Cantidad]])</f>
        <v/>
      </c>
      <c r="I8277" s="1" t="str">
        <f>IF(ISBLANK(Ventas[[#This Row],[Código]]),"",SUM(Ventas[[#This Row],[Monto]],I8276))</f>
        <v/>
      </c>
    </row>
    <row r="8278" spans="3:9" x14ac:dyDescent="0.25">
      <c r="C8278" t="str">
        <f>IF(ISBLANK(Ventas[[#This Row],[Código]]),"",VLOOKUP(Ventas[[#This Row],[Código]],Productos[],2,FALSE))</f>
        <v/>
      </c>
      <c r="D8278" t="str">
        <f>IF(ISBLANK(Ventas[[#This Row],[Código]]),"",VLOOKUP(Ventas[[#This Row],[Código]],Productos[],3,FALSE))</f>
        <v/>
      </c>
      <c r="E8278" s="22"/>
      <c r="F8278" s="1" t="str">
        <f>IF(ISBLANK(Ventas[[#This Row],[Código]]),"",VLOOKUP(Ventas[[#This Row],[Código]],Productos[],4,FALSE))</f>
        <v/>
      </c>
      <c r="G8278" s="1" t="str">
        <f>IF(ISBLANK(Ventas[[#This Row],[Código]]),"",VLOOKUP(Ventas[[#This Row],[Código]],Productos[],5,FALSE))</f>
        <v/>
      </c>
      <c r="H8278" s="23" t="str">
        <f>IF(ISBLANK(Ventas[[#This Row],[Código]]),"",Ventas[[#This Row],[Precio Unitario]]*Ventas[[#This Row],[Cantidad]])</f>
        <v/>
      </c>
      <c r="I8278" s="1" t="str">
        <f>IF(ISBLANK(Ventas[[#This Row],[Código]]),"",SUM(Ventas[[#This Row],[Monto]],I8277))</f>
        <v/>
      </c>
    </row>
    <row r="8279" spans="3:9" x14ac:dyDescent="0.25">
      <c r="C8279" t="str">
        <f>IF(ISBLANK(Ventas[[#This Row],[Código]]),"",VLOOKUP(Ventas[[#This Row],[Código]],Productos[],2,FALSE))</f>
        <v/>
      </c>
      <c r="D8279" t="str">
        <f>IF(ISBLANK(Ventas[[#This Row],[Código]]),"",VLOOKUP(Ventas[[#This Row],[Código]],Productos[],3,FALSE))</f>
        <v/>
      </c>
      <c r="E8279" s="22"/>
      <c r="F8279" s="1" t="str">
        <f>IF(ISBLANK(Ventas[[#This Row],[Código]]),"",VLOOKUP(Ventas[[#This Row],[Código]],Productos[],4,FALSE))</f>
        <v/>
      </c>
      <c r="G8279" s="1" t="str">
        <f>IF(ISBLANK(Ventas[[#This Row],[Código]]),"",VLOOKUP(Ventas[[#This Row],[Código]],Productos[],5,FALSE))</f>
        <v/>
      </c>
      <c r="H8279" s="23" t="str">
        <f>IF(ISBLANK(Ventas[[#This Row],[Código]]),"",Ventas[[#This Row],[Precio Unitario]]*Ventas[[#This Row],[Cantidad]])</f>
        <v/>
      </c>
      <c r="I8279" s="1" t="str">
        <f>IF(ISBLANK(Ventas[[#This Row],[Código]]),"",SUM(Ventas[[#This Row],[Monto]],I8278))</f>
        <v/>
      </c>
    </row>
    <row r="8280" spans="3:9" x14ac:dyDescent="0.25">
      <c r="C8280" t="str">
        <f>IF(ISBLANK(Ventas[[#This Row],[Código]]),"",VLOOKUP(Ventas[[#This Row],[Código]],Productos[],2,FALSE))</f>
        <v/>
      </c>
      <c r="D8280" t="str">
        <f>IF(ISBLANK(Ventas[[#This Row],[Código]]),"",VLOOKUP(Ventas[[#This Row],[Código]],Productos[],3,FALSE))</f>
        <v/>
      </c>
      <c r="E8280" s="22"/>
      <c r="F8280" s="1" t="str">
        <f>IF(ISBLANK(Ventas[[#This Row],[Código]]),"",VLOOKUP(Ventas[[#This Row],[Código]],Productos[],4,FALSE))</f>
        <v/>
      </c>
      <c r="G8280" s="1" t="str">
        <f>IF(ISBLANK(Ventas[[#This Row],[Código]]),"",VLOOKUP(Ventas[[#This Row],[Código]],Productos[],5,FALSE))</f>
        <v/>
      </c>
      <c r="H8280" s="23" t="str">
        <f>IF(ISBLANK(Ventas[[#This Row],[Código]]),"",Ventas[[#This Row],[Precio Unitario]]*Ventas[[#This Row],[Cantidad]])</f>
        <v/>
      </c>
      <c r="I8280" s="1" t="str">
        <f>IF(ISBLANK(Ventas[[#This Row],[Código]]),"",SUM(Ventas[[#This Row],[Monto]],I8279))</f>
        <v/>
      </c>
    </row>
    <row r="8281" spans="3:9" x14ac:dyDescent="0.25">
      <c r="C8281" t="str">
        <f>IF(ISBLANK(Ventas[[#This Row],[Código]]),"",VLOOKUP(Ventas[[#This Row],[Código]],Productos[],2,FALSE))</f>
        <v/>
      </c>
      <c r="D8281" t="str">
        <f>IF(ISBLANK(Ventas[[#This Row],[Código]]),"",VLOOKUP(Ventas[[#This Row],[Código]],Productos[],3,FALSE))</f>
        <v/>
      </c>
      <c r="E8281" s="22"/>
      <c r="F8281" s="1" t="str">
        <f>IF(ISBLANK(Ventas[[#This Row],[Código]]),"",VLOOKUP(Ventas[[#This Row],[Código]],Productos[],4,FALSE))</f>
        <v/>
      </c>
      <c r="G8281" s="1" t="str">
        <f>IF(ISBLANK(Ventas[[#This Row],[Código]]),"",VLOOKUP(Ventas[[#This Row],[Código]],Productos[],5,FALSE))</f>
        <v/>
      </c>
      <c r="H8281" s="23" t="str">
        <f>IF(ISBLANK(Ventas[[#This Row],[Código]]),"",Ventas[[#This Row],[Precio Unitario]]*Ventas[[#This Row],[Cantidad]])</f>
        <v/>
      </c>
      <c r="I8281" s="1" t="str">
        <f>IF(ISBLANK(Ventas[[#This Row],[Código]]),"",SUM(Ventas[[#This Row],[Monto]],I8280))</f>
        <v/>
      </c>
    </row>
    <row r="8282" spans="3:9" x14ac:dyDescent="0.25">
      <c r="C8282" t="str">
        <f>IF(ISBLANK(Ventas[[#This Row],[Código]]),"",VLOOKUP(Ventas[[#This Row],[Código]],Productos[],2,FALSE))</f>
        <v/>
      </c>
      <c r="D8282" t="str">
        <f>IF(ISBLANK(Ventas[[#This Row],[Código]]),"",VLOOKUP(Ventas[[#This Row],[Código]],Productos[],3,FALSE))</f>
        <v/>
      </c>
      <c r="E8282" s="22"/>
      <c r="F8282" s="1" t="str">
        <f>IF(ISBLANK(Ventas[[#This Row],[Código]]),"",VLOOKUP(Ventas[[#This Row],[Código]],Productos[],4,FALSE))</f>
        <v/>
      </c>
      <c r="G8282" s="1" t="str">
        <f>IF(ISBLANK(Ventas[[#This Row],[Código]]),"",VLOOKUP(Ventas[[#This Row],[Código]],Productos[],5,FALSE))</f>
        <v/>
      </c>
      <c r="H8282" s="23" t="str">
        <f>IF(ISBLANK(Ventas[[#This Row],[Código]]),"",Ventas[[#This Row],[Precio Unitario]]*Ventas[[#This Row],[Cantidad]])</f>
        <v/>
      </c>
      <c r="I8282" s="1" t="str">
        <f>IF(ISBLANK(Ventas[[#This Row],[Código]]),"",SUM(Ventas[[#This Row],[Monto]],I8281))</f>
        <v/>
      </c>
    </row>
    <row r="8283" spans="3:9" x14ac:dyDescent="0.25">
      <c r="C8283" t="str">
        <f>IF(ISBLANK(Ventas[[#This Row],[Código]]),"",VLOOKUP(Ventas[[#This Row],[Código]],Productos[],2,FALSE))</f>
        <v/>
      </c>
      <c r="D8283" t="str">
        <f>IF(ISBLANK(Ventas[[#This Row],[Código]]),"",VLOOKUP(Ventas[[#This Row],[Código]],Productos[],3,FALSE))</f>
        <v/>
      </c>
      <c r="E8283" s="22"/>
      <c r="F8283" s="1" t="str">
        <f>IF(ISBLANK(Ventas[[#This Row],[Código]]),"",VLOOKUP(Ventas[[#This Row],[Código]],Productos[],4,FALSE))</f>
        <v/>
      </c>
      <c r="G8283" s="1" t="str">
        <f>IF(ISBLANK(Ventas[[#This Row],[Código]]),"",VLOOKUP(Ventas[[#This Row],[Código]],Productos[],5,FALSE))</f>
        <v/>
      </c>
      <c r="H8283" s="23" t="str">
        <f>IF(ISBLANK(Ventas[[#This Row],[Código]]),"",Ventas[[#This Row],[Precio Unitario]]*Ventas[[#This Row],[Cantidad]])</f>
        <v/>
      </c>
      <c r="I8283" s="1" t="str">
        <f>IF(ISBLANK(Ventas[[#This Row],[Código]]),"",SUM(Ventas[[#This Row],[Monto]],I8282))</f>
        <v/>
      </c>
    </row>
    <row r="8284" spans="3:9" x14ac:dyDescent="0.25">
      <c r="C8284" t="str">
        <f>IF(ISBLANK(Ventas[[#This Row],[Código]]),"",VLOOKUP(Ventas[[#This Row],[Código]],Productos[],2,FALSE))</f>
        <v/>
      </c>
      <c r="D8284" t="str">
        <f>IF(ISBLANK(Ventas[[#This Row],[Código]]),"",VLOOKUP(Ventas[[#This Row],[Código]],Productos[],3,FALSE))</f>
        <v/>
      </c>
      <c r="E8284" s="22"/>
      <c r="F8284" s="1" t="str">
        <f>IF(ISBLANK(Ventas[[#This Row],[Código]]),"",VLOOKUP(Ventas[[#This Row],[Código]],Productos[],4,FALSE))</f>
        <v/>
      </c>
      <c r="G8284" s="1" t="str">
        <f>IF(ISBLANK(Ventas[[#This Row],[Código]]),"",VLOOKUP(Ventas[[#This Row],[Código]],Productos[],5,FALSE))</f>
        <v/>
      </c>
      <c r="H8284" s="23" t="str">
        <f>IF(ISBLANK(Ventas[[#This Row],[Código]]),"",Ventas[[#This Row],[Precio Unitario]]*Ventas[[#This Row],[Cantidad]])</f>
        <v/>
      </c>
      <c r="I8284" s="1" t="str">
        <f>IF(ISBLANK(Ventas[[#This Row],[Código]]),"",SUM(Ventas[[#This Row],[Monto]],I8283))</f>
        <v/>
      </c>
    </row>
    <row r="8285" spans="3:9" x14ac:dyDescent="0.25">
      <c r="C8285" t="str">
        <f>IF(ISBLANK(Ventas[[#This Row],[Código]]),"",VLOOKUP(Ventas[[#This Row],[Código]],Productos[],2,FALSE))</f>
        <v/>
      </c>
      <c r="D8285" t="str">
        <f>IF(ISBLANK(Ventas[[#This Row],[Código]]),"",VLOOKUP(Ventas[[#This Row],[Código]],Productos[],3,FALSE))</f>
        <v/>
      </c>
      <c r="E8285" s="22"/>
      <c r="F8285" s="1" t="str">
        <f>IF(ISBLANK(Ventas[[#This Row],[Código]]),"",VLOOKUP(Ventas[[#This Row],[Código]],Productos[],4,FALSE))</f>
        <v/>
      </c>
      <c r="G8285" s="1" t="str">
        <f>IF(ISBLANK(Ventas[[#This Row],[Código]]),"",VLOOKUP(Ventas[[#This Row],[Código]],Productos[],5,FALSE))</f>
        <v/>
      </c>
      <c r="H8285" s="23" t="str">
        <f>IF(ISBLANK(Ventas[[#This Row],[Código]]),"",Ventas[[#This Row],[Precio Unitario]]*Ventas[[#This Row],[Cantidad]])</f>
        <v/>
      </c>
      <c r="I8285" s="1" t="str">
        <f>IF(ISBLANK(Ventas[[#This Row],[Código]]),"",SUM(Ventas[[#This Row],[Monto]],I8284))</f>
        <v/>
      </c>
    </row>
    <row r="8286" spans="3:9" x14ac:dyDescent="0.25">
      <c r="C8286" t="str">
        <f>IF(ISBLANK(Ventas[[#This Row],[Código]]),"",VLOOKUP(Ventas[[#This Row],[Código]],Productos[],2,FALSE))</f>
        <v/>
      </c>
      <c r="D8286" t="str">
        <f>IF(ISBLANK(Ventas[[#This Row],[Código]]),"",VLOOKUP(Ventas[[#This Row],[Código]],Productos[],3,FALSE))</f>
        <v/>
      </c>
      <c r="E8286" s="22"/>
      <c r="F8286" s="1" t="str">
        <f>IF(ISBLANK(Ventas[[#This Row],[Código]]),"",VLOOKUP(Ventas[[#This Row],[Código]],Productos[],4,FALSE))</f>
        <v/>
      </c>
      <c r="G8286" s="1" t="str">
        <f>IF(ISBLANK(Ventas[[#This Row],[Código]]),"",VLOOKUP(Ventas[[#This Row],[Código]],Productos[],5,FALSE))</f>
        <v/>
      </c>
      <c r="H8286" s="23" t="str">
        <f>IF(ISBLANK(Ventas[[#This Row],[Código]]),"",Ventas[[#This Row],[Precio Unitario]]*Ventas[[#This Row],[Cantidad]])</f>
        <v/>
      </c>
      <c r="I8286" s="1" t="str">
        <f>IF(ISBLANK(Ventas[[#This Row],[Código]]),"",SUM(Ventas[[#This Row],[Monto]],I8285))</f>
        <v/>
      </c>
    </row>
    <row r="8287" spans="3:9" x14ac:dyDescent="0.25">
      <c r="C8287" t="str">
        <f>IF(ISBLANK(Ventas[[#This Row],[Código]]),"",VLOOKUP(Ventas[[#This Row],[Código]],Productos[],2,FALSE))</f>
        <v/>
      </c>
      <c r="D8287" t="str">
        <f>IF(ISBLANK(Ventas[[#This Row],[Código]]),"",VLOOKUP(Ventas[[#This Row],[Código]],Productos[],3,FALSE))</f>
        <v/>
      </c>
      <c r="E8287" s="22"/>
      <c r="F8287" s="1" t="str">
        <f>IF(ISBLANK(Ventas[[#This Row],[Código]]),"",VLOOKUP(Ventas[[#This Row],[Código]],Productos[],4,FALSE))</f>
        <v/>
      </c>
      <c r="G8287" s="1" t="str">
        <f>IF(ISBLANK(Ventas[[#This Row],[Código]]),"",VLOOKUP(Ventas[[#This Row],[Código]],Productos[],5,FALSE))</f>
        <v/>
      </c>
      <c r="H8287" s="23" t="str">
        <f>IF(ISBLANK(Ventas[[#This Row],[Código]]),"",Ventas[[#This Row],[Precio Unitario]]*Ventas[[#This Row],[Cantidad]])</f>
        <v/>
      </c>
      <c r="I8287" s="1" t="str">
        <f>IF(ISBLANK(Ventas[[#This Row],[Código]]),"",SUM(Ventas[[#This Row],[Monto]],I8286))</f>
        <v/>
      </c>
    </row>
    <row r="8288" spans="3:9" x14ac:dyDescent="0.25">
      <c r="C8288" t="str">
        <f>IF(ISBLANK(Ventas[[#This Row],[Código]]),"",VLOOKUP(Ventas[[#This Row],[Código]],Productos[],2,FALSE))</f>
        <v/>
      </c>
      <c r="D8288" t="str">
        <f>IF(ISBLANK(Ventas[[#This Row],[Código]]),"",VLOOKUP(Ventas[[#This Row],[Código]],Productos[],3,FALSE))</f>
        <v/>
      </c>
      <c r="E8288" s="22"/>
      <c r="F8288" s="1" t="str">
        <f>IF(ISBLANK(Ventas[[#This Row],[Código]]),"",VLOOKUP(Ventas[[#This Row],[Código]],Productos[],4,FALSE))</f>
        <v/>
      </c>
      <c r="G8288" s="1" t="str">
        <f>IF(ISBLANK(Ventas[[#This Row],[Código]]),"",VLOOKUP(Ventas[[#This Row],[Código]],Productos[],5,FALSE))</f>
        <v/>
      </c>
      <c r="H8288" s="23" t="str">
        <f>IF(ISBLANK(Ventas[[#This Row],[Código]]),"",Ventas[[#This Row],[Precio Unitario]]*Ventas[[#This Row],[Cantidad]])</f>
        <v/>
      </c>
      <c r="I8288" s="1" t="str">
        <f>IF(ISBLANK(Ventas[[#This Row],[Código]]),"",SUM(Ventas[[#This Row],[Monto]],I8287))</f>
        <v/>
      </c>
    </row>
    <row r="8289" spans="3:9" x14ac:dyDescent="0.25">
      <c r="C8289" t="str">
        <f>IF(ISBLANK(Ventas[[#This Row],[Código]]),"",VLOOKUP(Ventas[[#This Row],[Código]],Productos[],2,FALSE))</f>
        <v/>
      </c>
      <c r="D8289" t="str">
        <f>IF(ISBLANK(Ventas[[#This Row],[Código]]),"",VLOOKUP(Ventas[[#This Row],[Código]],Productos[],3,FALSE))</f>
        <v/>
      </c>
      <c r="E8289" s="22"/>
      <c r="F8289" s="1" t="str">
        <f>IF(ISBLANK(Ventas[[#This Row],[Código]]),"",VLOOKUP(Ventas[[#This Row],[Código]],Productos[],4,FALSE))</f>
        <v/>
      </c>
      <c r="G8289" s="1" t="str">
        <f>IF(ISBLANK(Ventas[[#This Row],[Código]]),"",VLOOKUP(Ventas[[#This Row],[Código]],Productos[],5,FALSE))</f>
        <v/>
      </c>
      <c r="H8289" s="23" t="str">
        <f>IF(ISBLANK(Ventas[[#This Row],[Código]]),"",Ventas[[#This Row],[Precio Unitario]]*Ventas[[#This Row],[Cantidad]])</f>
        <v/>
      </c>
      <c r="I8289" s="1" t="str">
        <f>IF(ISBLANK(Ventas[[#This Row],[Código]]),"",SUM(Ventas[[#This Row],[Monto]],I8288))</f>
        <v/>
      </c>
    </row>
    <row r="8290" spans="3:9" x14ac:dyDescent="0.25">
      <c r="C8290" t="str">
        <f>IF(ISBLANK(Ventas[[#This Row],[Código]]),"",VLOOKUP(Ventas[[#This Row],[Código]],Productos[],2,FALSE))</f>
        <v/>
      </c>
      <c r="D8290" t="str">
        <f>IF(ISBLANK(Ventas[[#This Row],[Código]]),"",VLOOKUP(Ventas[[#This Row],[Código]],Productos[],3,FALSE))</f>
        <v/>
      </c>
      <c r="E8290" s="22"/>
      <c r="F8290" s="1" t="str">
        <f>IF(ISBLANK(Ventas[[#This Row],[Código]]),"",VLOOKUP(Ventas[[#This Row],[Código]],Productos[],4,FALSE))</f>
        <v/>
      </c>
      <c r="G8290" s="1" t="str">
        <f>IF(ISBLANK(Ventas[[#This Row],[Código]]),"",VLOOKUP(Ventas[[#This Row],[Código]],Productos[],5,FALSE))</f>
        <v/>
      </c>
      <c r="H8290" s="23" t="str">
        <f>IF(ISBLANK(Ventas[[#This Row],[Código]]),"",Ventas[[#This Row],[Precio Unitario]]*Ventas[[#This Row],[Cantidad]])</f>
        <v/>
      </c>
      <c r="I8290" s="1" t="str">
        <f>IF(ISBLANK(Ventas[[#This Row],[Código]]),"",SUM(Ventas[[#This Row],[Monto]],I8289))</f>
        <v/>
      </c>
    </row>
    <row r="8291" spans="3:9" x14ac:dyDescent="0.25">
      <c r="C8291" t="str">
        <f>IF(ISBLANK(Ventas[[#This Row],[Código]]),"",VLOOKUP(Ventas[[#This Row],[Código]],Productos[],2,FALSE))</f>
        <v/>
      </c>
      <c r="D8291" t="str">
        <f>IF(ISBLANK(Ventas[[#This Row],[Código]]),"",VLOOKUP(Ventas[[#This Row],[Código]],Productos[],3,FALSE))</f>
        <v/>
      </c>
      <c r="E8291" s="22"/>
      <c r="F8291" s="1" t="str">
        <f>IF(ISBLANK(Ventas[[#This Row],[Código]]),"",VLOOKUP(Ventas[[#This Row],[Código]],Productos[],4,FALSE))</f>
        <v/>
      </c>
      <c r="G8291" s="1" t="str">
        <f>IF(ISBLANK(Ventas[[#This Row],[Código]]),"",VLOOKUP(Ventas[[#This Row],[Código]],Productos[],5,FALSE))</f>
        <v/>
      </c>
      <c r="H8291" s="23" t="str">
        <f>IF(ISBLANK(Ventas[[#This Row],[Código]]),"",Ventas[[#This Row],[Precio Unitario]]*Ventas[[#This Row],[Cantidad]])</f>
        <v/>
      </c>
      <c r="I8291" s="1" t="str">
        <f>IF(ISBLANK(Ventas[[#This Row],[Código]]),"",SUM(Ventas[[#This Row],[Monto]],I8290))</f>
        <v/>
      </c>
    </row>
    <row r="8292" spans="3:9" x14ac:dyDescent="0.25">
      <c r="C8292" t="str">
        <f>IF(ISBLANK(Ventas[[#This Row],[Código]]),"",VLOOKUP(Ventas[[#This Row],[Código]],Productos[],2,FALSE))</f>
        <v/>
      </c>
      <c r="D8292" t="str">
        <f>IF(ISBLANK(Ventas[[#This Row],[Código]]),"",VLOOKUP(Ventas[[#This Row],[Código]],Productos[],3,FALSE))</f>
        <v/>
      </c>
      <c r="E8292" s="22"/>
      <c r="F8292" s="1" t="str">
        <f>IF(ISBLANK(Ventas[[#This Row],[Código]]),"",VLOOKUP(Ventas[[#This Row],[Código]],Productos[],4,FALSE))</f>
        <v/>
      </c>
      <c r="G8292" s="1" t="str">
        <f>IF(ISBLANK(Ventas[[#This Row],[Código]]),"",VLOOKUP(Ventas[[#This Row],[Código]],Productos[],5,FALSE))</f>
        <v/>
      </c>
      <c r="H8292" s="23" t="str">
        <f>IF(ISBLANK(Ventas[[#This Row],[Código]]),"",Ventas[[#This Row],[Precio Unitario]]*Ventas[[#This Row],[Cantidad]])</f>
        <v/>
      </c>
      <c r="I8292" s="1" t="str">
        <f>IF(ISBLANK(Ventas[[#This Row],[Código]]),"",SUM(Ventas[[#This Row],[Monto]],I8291))</f>
        <v/>
      </c>
    </row>
    <row r="8293" spans="3:9" x14ac:dyDescent="0.25">
      <c r="C8293" t="str">
        <f>IF(ISBLANK(Ventas[[#This Row],[Código]]),"",VLOOKUP(Ventas[[#This Row],[Código]],Productos[],2,FALSE))</f>
        <v/>
      </c>
      <c r="D8293" t="str">
        <f>IF(ISBLANK(Ventas[[#This Row],[Código]]),"",VLOOKUP(Ventas[[#This Row],[Código]],Productos[],3,FALSE))</f>
        <v/>
      </c>
      <c r="E8293" s="22"/>
      <c r="F8293" s="1" t="str">
        <f>IF(ISBLANK(Ventas[[#This Row],[Código]]),"",VLOOKUP(Ventas[[#This Row],[Código]],Productos[],4,FALSE))</f>
        <v/>
      </c>
      <c r="G8293" s="1" t="str">
        <f>IF(ISBLANK(Ventas[[#This Row],[Código]]),"",VLOOKUP(Ventas[[#This Row],[Código]],Productos[],5,FALSE))</f>
        <v/>
      </c>
      <c r="H8293" s="23" t="str">
        <f>IF(ISBLANK(Ventas[[#This Row],[Código]]),"",Ventas[[#This Row],[Precio Unitario]]*Ventas[[#This Row],[Cantidad]])</f>
        <v/>
      </c>
      <c r="I8293" s="1" t="str">
        <f>IF(ISBLANK(Ventas[[#This Row],[Código]]),"",SUM(Ventas[[#This Row],[Monto]],I8292))</f>
        <v/>
      </c>
    </row>
    <row r="8294" spans="3:9" x14ac:dyDescent="0.25">
      <c r="C8294" t="str">
        <f>IF(ISBLANK(Ventas[[#This Row],[Código]]),"",VLOOKUP(Ventas[[#This Row],[Código]],Productos[],2,FALSE))</f>
        <v/>
      </c>
      <c r="D8294" t="str">
        <f>IF(ISBLANK(Ventas[[#This Row],[Código]]),"",VLOOKUP(Ventas[[#This Row],[Código]],Productos[],3,FALSE))</f>
        <v/>
      </c>
      <c r="E8294" s="22"/>
      <c r="F8294" s="1" t="str">
        <f>IF(ISBLANK(Ventas[[#This Row],[Código]]),"",VLOOKUP(Ventas[[#This Row],[Código]],Productos[],4,FALSE))</f>
        <v/>
      </c>
      <c r="G8294" s="1" t="str">
        <f>IF(ISBLANK(Ventas[[#This Row],[Código]]),"",VLOOKUP(Ventas[[#This Row],[Código]],Productos[],5,FALSE))</f>
        <v/>
      </c>
      <c r="H8294" s="23" t="str">
        <f>IF(ISBLANK(Ventas[[#This Row],[Código]]),"",Ventas[[#This Row],[Precio Unitario]]*Ventas[[#This Row],[Cantidad]])</f>
        <v/>
      </c>
      <c r="I8294" s="1" t="str">
        <f>IF(ISBLANK(Ventas[[#This Row],[Código]]),"",SUM(Ventas[[#This Row],[Monto]],I8293))</f>
        <v/>
      </c>
    </row>
    <row r="8295" spans="3:9" x14ac:dyDescent="0.25">
      <c r="C8295" t="str">
        <f>IF(ISBLANK(Ventas[[#This Row],[Código]]),"",VLOOKUP(Ventas[[#This Row],[Código]],Productos[],2,FALSE))</f>
        <v/>
      </c>
      <c r="D8295" t="str">
        <f>IF(ISBLANK(Ventas[[#This Row],[Código]]),"",VLOOKUP(Ventas[[#This Row],[Código]],Productos[],3,FALSE))</f>
        <v/>
      </c>
      <c r="E8295" s="22"/>
      <c r="F8295" s="1" t="str">
        <f>IF(ISBLANK(Ventas[[#This Row],[Código]]),"",VLOOKUP(Ventas[[#This Row],[Código]],Productos[],4,FALSE))</f>
        <v/>
      </c>
      <c r="G8295" s="1" t="str">
        <f>IF(ISBLANK(Ventas[[#This Row],[Código]]),"",VLOOKUP(Ventas[[#This Row],[Código]],Productos[],5,FALSE))</f>
        <v/>
      </c>
      <c r="H8295" s="23" t="str">
        <f>IF(ISBLANK(Ventas[[#This Row],[Código]]),"",Ventas[[#This Row],[Precio Unitario]]*Ventas[[#This Row],[Cantidad]])</f>
        <v/>
      </c>
      <c r="I8295" s="1" t="str">
        <f>IF(ISBLANK(Ventas[[#This Row],[Código]]),"",SUM(Ventas[[#This Row],[Monto]],I8294))</f>
        <v/>
      </c>
    </row>
    <row r="8296" spans="3:9" x14ac:dyDescent="0.25">
      <c r="C8296" t="str">
        <f>IF(ISBLANK(Ventas[[#This Row],[Código]]),"",VLOOKUP(Ventas[[#This Row],[Código]],Productos[],2,FALSE))</f>
        <v/>
      </c>
      <c r="D8296" t="str">
        <f>IF(ISBLANK(Ventas[[#This Row],[Código]]),"",VLOOKUP(Ventas[[#This Row],[Código]],Productos[],3,FALSE))</f>
        <v/>
      </c>
      <c r="E8296" s="22"/>
      <c r="F8296" s="1" t="str">
        <f>IF(ISBLANK(Ventas[[#This Row],[Código]]),"",VLOOKUP(Ventas[[#This Row],[Código]],Productos[],4,FALSE))</f>
        <v/>
      </c>
      <c r="G8296" s="1" t="str">
        <f>IF(ISBLANK(Ventas[[#This Row],[Código]]),"",VLOOKUP(Ventas[[#This Row],[Código]],Productos[],5,FALSE))</f>
        <v/>
      </c>
      <c r="H8296" s="23" t="str">
        <f>IF(ISBLANK(Ventas[[#This Row],[Código]]),"",Ventas[[#This Row],[Precio Unitario]]*Ventas[[#This Row],[Cantidad]])</f>
        <v/>
      </c>
      <c r="I8296" s="1" t="str">
        <f>IF(ISBLANK(Ventas[[#This Row],[Código]]),"",SUM(Ventas[[#This Row],[Monto]],I8295))</f>
        <v/>
      </c>
    </row>
    <row r="8297" spans="3:9" x14ac:dyDescent="0.25">
      <c r="C8297" t="str">
        <f>IF(ISBLANK(Ventas[[#This Row],[Código]]),"",VLOOKUP(Ventas[[#This Row],[Código]],Productos[],2,FALSE))</f>
        <v/>
      </c>
      <c r="D8297" t="str">
        <f>IF(ISBLANK(Ventas[[#This Row],[Código]]),"",VLOOKUP(Ventas[[#This Row],[Código]],Productos[],3,FALSE))</f>
        <v/>
      </c>
      <c r="E8297" s="22"/>
      <c r="F8297" s="1" t="str">
        <f>IF(ISBLANK(Ventas[[#This Row],[Código]]),"",VLOOKUP(Ventas[[#This Row],[Código]],Productos[],4,FALSE))</f>
        <v/>
      </c>
      <c r="G8297" s="1" t="str">
        <f>IF(ISBLANK(Ventas[[#This Row],[Código]]),"",VLOOKUP(Ventas[[#This Row],[Código]],Productos[],5,FALSE))</f>
        <v/>
      </c>
      <c r="H8297" s="23" t="str">
        <f>IF(ISBLANK(Ventas[[#This Row],[Código]]),"",Ventas[[#This Row],[Precio Unitario]]*Ventas[[#This Row],[Cantidad]])</f>
        <v/>
      </c>
      <c r="I8297" s="1" t="str">
        <f>IF(ISBLANK(Ventas[[#This Row],[Código]]),"",SUM(Ventas[[#This Row],[Monto]],I8296))</f>
        <v/>
      </c>
    </row>
    <row r="8298" spans="3:9" x14ac:dyDescent="0.25">
      <c r="C8298" t="str">
        <f>IF(ISBLANK(Ventas[[#This Row],[Código]]),"",VLOOKUP(Ventas[[#This Row],[Código]],Productos[],2,FALSE))</f>
        <v/>
      </c>
      <c r="D8298" t="str">
        <f>IF(ISBLANK(Ventas[[#This Row],[Código]]),"",VLOOKUP(Ventas[[#This Row],[Código]],Productos[],3,FALSE))</f>
        <v/>
      </c>
      <c r="E8298" s="22"/>
      <c r="F8298" s="1" t="str">
        <f>IF(ISBLANK(Ventas[[#This Row],[Código]]),"",VLOOKUP(Ventas[[#This Row],[Código]],Productos[],4,FALSE))</f>
        <v/>
      </c>
      <c r="G8298" s="1" t="str">
        <f>IF(ISBLANK(Ventas[[#This Row],[Código]]),"",VLOOKUP(Ventas[[#This Row],[Código]],Productos[],5,FALSE))</f>
        <v/>
      </c>
      <c r="H8298" s="23" t="str">
        <f>IF(ISBLANK(Ventas[[#This Row],[Código]]),"",Ventas[[#This Row],[Precio Unitario]]*Ventas[[#This Row],[Cantidad]])</f>
        <v/>
      </c>
      <c r="I8298" s="1" t="str">
        <f>IF(ISBLANK(Ventas[[#This Row],[Código]]),"",SUM(Ventas[[#This Row],[Monto]],I8297))</f>
        <v/>
      </c>
    </row>
    <row r="8299" spans="3:9" x14ac:dyDescent="0.25">
      <c r="C8299" t="str">
        <f>IF(ISBLANK(Ventas[[#This Row],[Código]]),"",VLOOKUP(Ventas[[#This Row],[Código]],Productos[],2,FALSE))</f>
        <v/>
      </c>
      <c r="D8299" t="str">
        <f>IF(ISBLANK(Ventas[[#This Row],[Código]]),"",VLOOKUP(Ventas[[#This Row],[Código]],Productos[],3,FALSE))</f>
        <v/>
      </c>
      <c r="E8299" s="22"/>
      <c r="F8299" s="1" t="str">
        <f>IF(ISBLANK(Ventas[[#This Row],[Código]]),"",VLOOKUP(Ventas[[#This Row],[Código]],Productos[],4,FALSE))</f>
        <v/>
      </c>
      <c r="G8299" s="1" t="str">
        <f>IF(ISBLANK(Ventas[[#This Row],[Código]]),"",VLOOKUP(Ventas[[#This Row],[Código]],Productos[],5,FALSE))</f>
        <v/>
      </c>
      <c r="H8299" s="23" t="str">
        <f>IF(ISBLANK(Ventas[[#This Row],[Código]]),"",Ventas[[#This Row],[Precio Unitario]]*Ventas[[#This Row],[Cantidad]])</f>
        <v/>
      </c>
      <c r="I8299" s="1" t="str">
        <f>IF(ISBLANK(Ventas[[#This Row],[Código]]),"",SUM(Ventas[[#This Row],[Monto]],I8298))</f>
        <v/>
      </c>
    </row>
    <row r="8300" spans="3:9" x14ac:dyDescent="0.25">
      <c r="C8300" t="str">
        <f>IF(ISBLANK(Ventas[[#This Row],[Código]]),"",VLOOKUP(Ventas[[#This Row],[Código]],Productos[],2,FALSE))</f>
        <v/>
      </c>
      <c r="D8300" t="str">
        <f>IF(ISBLANK(Ventas[[#This Row],[Código]]),"",VLOOKUP(Ventas[[#This Row],[Código]],Productos[],3,FALSE))</f>
        <v/>
      </c>
      <c r="E8300" s="22"/>
      <c r="F8300" s="1" t="str">
        <f>IF(ISBLANK(Ventas[[#This Row],[Código]]),"",VLOOKUP(Ventas[[#This Row],[Código]],Productos[],4,FALSE))</f>
        <v/>
      </c>
      <c r="G8300" s="1" t="str">
        <f>IF(ISBLANK(Ventas[[#This Row],[Código]]),"",VLOOKUP(Ventas[[#This Row],[Código]],Productos[],5,FALSE))</f>
        <v/>
      </c>
      <c r="H8300" s="23" t="str">
        <f>IF(ISBLANK(Ventas[[#This Row],[Código]]),"",Ventas[[#This Row],[Precio Unitario]]*Ventas[[#This Row],[Cantidad]])</f>
        <v/>
      </c>
      <c r="I8300" s="1" t="str">
        <f>IF(ISBLANK(Ventas[[#This Row],[Código]]),"",SUM(Ventas[[#This Row],[Monto]],I8299))</f>
        <v/>
      </c>
    </row>
    <row r="8301" spans="3:9" x14ac:dyDescent="0.25">
      <c r="C8301" t="str">
        <f>IF(ISBLANK(Ventas[[#This Row],[Código]]),"",VLOOKUP(Ventas[[#This Row],[Código]],Productos[],2,FALSE))</f>
        <v/>
      </c>
      <c r="D8301" t="str">
        <f>IF(ISBLANK(Ventas[[#This Row],[Código]]),"",VLOOKUP(Ventas[[#This Row],[Código]],Productos[],3,FALSE))</f>
        <v/>
      </c>
      <c r="E8301" s="22"/>
      <c r="F8301" s="1" t="str">
        <f>IF(ISBLANK(Ventas[[#This Row],[Código]]),"",VLOOKUP(Ventas[[#This Row],[Código]],Productos[],4,FALSE))</f>
        <v/>
      </c>
      <c r="G8301" s="1" t="str">
        <f>IF(ISBLANK(Ventas[[#This Row],[Código]]),"",VLOOKUP(Ventas[[#This Row],[Código]],Productos[],5,FALSE))</f>
        <v/>
      </c>
      <c r="H8301" s="23" t="str">
        <f>IF(ISBLANK(Ventas[[#This Row],[Código]]),"",Ventas[[#This Row],[Precio Unitario]]*Ventas[[#This Row],[Cantidad]])</f>
        <v/>
      </c>
      <c r="I8301" s="1" t="str">
        <f>IF(ISBLANK(Ventas[[#This Row],[Código]]),"",SUM(Ventas[[#This Row],[Monto]],I8300))</f>
        <v/>
      </c>
    </row>
    <row r="8302" spans="3:9" x14ac:dyDescent="0.25">
      <c r="C8302" t="str">
        <f>IF(ISBLANK(Ventas[[#This Row],[Código]]),"",VLOOKUP(Ventas[[#This Row],[Código]],Productos[],2,FALSE))</f>
        <v/>
      </c>
      <c r="D8302" t="str">
        <f>IF(ISBLANK(Ventas[[#This Row],[Código]]),"",VLOOKUP(Ventas[[#This Row],[Código]],Productos[],3,FALSE))</f>
        <v/>
      </c>
      <c r="E8302" s="22"/>
      <c r="F8302" s="1" t="str">
        <f>IF(ISBLANK(Ventas[[#This Row],[Código]]),"",VLOOKUP(Ventas[[#This Row],[Código]],Productos[],4,FALSE))</f>
        <v/>
      </c>
      <c r="G8302" s="1" t="str">
        <f>IF(ISBLANK(Ventas[[#This Row],[Código]]),"",VLOOKUP(Ventas[[#This Row],[Código]],Productos[],5,FALSE))</f>
        <v/>
      </c>
      <c r="H8302" s="23" t="str">
        <f>IF(ISBLANK(Ventas[[#This Row],[Código]]),"",Ventas[[#This Row],[Precio Unitario]]*Ventas[[#This Row],[Cantidad]])</f>
        <v/>
      </c>
      <c r="I8302" s="1" t="str">
        <f>IF(ISBLANK(Ventas[[#This Row],[Código]]),"",SUM(Ventas[[#This Row],[Monto]],I8301))</f>
        <v/>
      </c>
    </row>
    <row r="8303" spans="3:9" x14ac:dyDescent="0.25">
      <c r="C8303" t="str">
        <f>IF(ISBLANK(Ventas[[#This Row],[Código]]),"",VLOOKUP(Ventas[[#This Row],[Código]],Productos[],2,FALSE))</f>
        <v/>
      </c>
      <c r="D8303" t="str">
        <f>IF(ISBLANK(Ventas[[#This Row],[Código]]),"",VLOOKUP(Ventas[[#This Row],[Código]],Productos[],3,FALSE))</f>
        <v/>
      </c>
      <c r="E8303" s="22"/>
      <c r="F8303" s="1" t="str">
        <f>IF(ISBLANK(Ventas[[#This Row],[Código]]),"",VLOOKUP(Ventas[[#This Row],[Código]],Productos[],4,FALSE))</f>
        <v/>
      </c>
      <c r="G8303" s="1" t="str">
        <f>IF(ISBLANK(Ventas[[#This Row],[Código]]),"",VLOOKUP(Ventas[[#This Row],[Código]],Productos[],5,FALSE))</f>
        <v/>
      </c>
      <c r="H8303" s="23" t="str">
        <f>IF(ISBLANK(Ventas[[#This Row],[Código]]),"",Ventas[[#This Row],[Precio Unitario]]*Ventas[[#This Row],[Cantidad]])</f>
        <v/>
      </c>
      <c r="I8303" s="1" t="str">
        <f>IF(ISBLANK(Ventas[[#This Row],[Código]]),"",SUM(Ventas[[#This Row],[Monto]],I8302))</f>
        <v/>
      </c>
    </row>
    <row r="8304" spans="3:9" x14ac:dyDescent="0.25">
      <c r="C8304" t="str">
        <f>IF(ISBLANK(Ventas[[#This Row],[Código]]),"",VLOOKUP(Ventas[[#This Row],[Código]],Productos[],2,FALSE))</f>
        <v/>
      </c>
      <c r="D8304" t="str">
        <f>IF(ISBLANK(Ventas[[#This Row],[Código]]),"",VLOOKUP(Ventas[[#This Row],[Código]],Productos[],3,FALSE))</f>
        <v/>
      </c>
      <c r="E8304" s="22"/>
      <c r="F8304" s="1" t="str">
        <f>IF(ISBLANK(Ventas[[#This Row],[Código]]),"",VLOOKUP(Ventas[[#This Row],[Código]],Productos[],4,FALSE))</f>
        <v/>
      </c>
      <c r="G8304" s="1" t="str">
        <f>IF(ISBLANK(Ventas[[#This Row],[Código]]),"",VLOOKUP(Ventas[[#This Row],[Código]],Productos[],5,FALSE))</f>
        <v/>
      </c>
      <c r="H8304" s="23" t="str">
        <f>IF(ISBLANK(Ventas[[#This Row],[Código]]),"",Ventas[[#This Row],[Precio Unitario]]*Ventas[[#This Row],[Cantidad]])</f>
        <v/>
      </c>
      <c r="I8304" s="1" t="str">
        <f>IF(ISBLANK(Ventas[[#This Row],[Código]]),"",SUM(Ventas[[#This Row],[Monto]],I8303))</f>
        <v/>
      </c>
    </row>
    <row r="8305" spans="3:9" x14ac:dyDescent="0.25">
      <c r="C8305" t="str">
        <f>IF(ISBLANK(Ventas[[#This Row],[Código]]),"",VLOOKUP(Ventas[[#This Row],[Código]],Productos[],2,FALSE))</f>
        <v/>
      </c>
      <c r="D8305" t="str">
        <f>IF(ISBLANK(Ventas[[#This Row],[Código]]),"",VLOOKUP(Ventas[[#This Row],[Código]],Productos[],3,FALSE))</f>
        <v/>
      </c>
      <c r="E8305" s="22"/>
      <c r="F8305" s="1" t="str">
        <f>IF(ISBLANK(Ventas[[#This Row],[Código]]),"",VLOOKUP(Ventas[[#This Row],[Código]],Productos[],4,FALSE))</f>
        <v/>
      </c>
      <c r="G8305" s="1" t="str">
        <f>IF(ISBLANK(Ventas[[#This Row],[Código]]),"",VLOOKUP(Ventas[[#This Row],[Código]],Productos[],5,FALSE))</f>
        <v/>
      </c>
      <c r="H8305" s="23" t="str">
        <f>IF(ISBLANK(Ventas[[#This Row],[Código]]),"",Ventas[[#This Row],[Precio Unitario]]*Ventas[[#This Row],[Cantidad]])</f>
        <v/>
      </c>
      <c r="I8305" s="1" t="str">
        <f>IF(ISBLANK(Ventas[[#This Row],[Código]]),"",SUM(Ventas[[#This Row],[Monto]],I8304))</f>
        <v/>
      </c>
    </row>
    <row r="8306" spans="3:9" x14ac:dyDescent="0.25">
      <c r="C8306" t="str">
        <f>IF(ISBLANK(Ventas[[#This Row],[Código]]),"",VLOOKUP(Ventas[[#This Row],[Código]],Productos[],2,FALSE))</f>
        <v/>
      </c>
      <c r="D8306" t="str">
        <f>IF(ISBLANK(Ventas[[#This Row],[Código]]),"",VLOOKUP(Ventas[[#This Row],[Código]],Productos[],3,FALSE))</f>
        <v/>
      </c>
      <c r="E8306" s="22"/>
      <c r="F8306" s="1" t="str">
        <f>IF(ISBLANK(Ventas[[#This Row],[Código]]),"",VLOOKUP(Ventas[[#This Row],[Código]],Productos[],4,FALSE))</f>
        <v/>
      </c>
      <c r="G8306" s="1" t="str">
        <f>IF(ISBLANK(Ventas[[#This Row],[Código]]),"",VLOOKUP(Ventas[[#This Row],[Código]],Productos[],5,FALSE))</f>
        <v/>
      </c>
      <c r="H8306" s="23" t="str">
        <f>IF(ISBLANK(Ventas[[#This Row],[Código]]),"",Ventas[[#This Row],[Precio Unitario]]*Ventas[[#This Row],[Cantidad]])</f>
        <v/>
      </c>
      <c r="I8306" s="1" t="str">
        <f>IF(ISBLANK(Ventas[[#This Row],[Código]]),"",SUM(Ventas[[#This Row],[Monto]],I8305))</f>
        <v/>
      </c>
    </row>
    <row r="8307" spans="3:9" x14ac:dyDescent="0.25">
      <c r="C8307" t="str">
        <f>IF(ISBLANK(Ventas[[#This Row],[Código]]),"",VLOOKUP(Ventas[[#This Row],[Código]],Productos[],2,FALSE))</f>
        <v/>
      </c>
      <c r="D8307" t="str">
        <f>IF(ISBLANK(Ventas[[#This Row],[Código]]),"",VLOOKUP(Ventas[[#This Row],[Código]],Productos[],3,FALSE))</f>
        <v/>
      </c>
      <c r="E8307" s="22"/>
      <c r="F8307" s="1" t="str">
        <f>IF(ISBLANK(Ventas[[#This Row],[Código]]),"",VLOOKUP(Ventas[[#This Row],[Código]],Productos[],4,FALSE))</f>
        <v/>
      </c>
      <c r="G8307" s="1" t="str">
        <f>IF(ISBLANK(Ventas[[#This Row],[Código]]),"",VLOOKUP(Ventas[[#This Row],[Código]],Productos[],5,FALSE))</f>
        <v/>
      </c>
      <c r="H8307" s="23" t="str">
        <f>IF(ISBLANK(Ventas[[#This Row],[Código]]),"",Ventas[[#This Row],[Precio Unitario]]*Ventas[[#This Row],[Cantidad]])</f>
        <v/>
      </c>
      <c r="I8307" s="1" t="str">
        <f>IF(ISBLANK(Ventas[[#This Row],[Código]]),"",SUM(Ventas[[#This Row],[Monto]],I8306))</f>
        <v/>
      </c>
    </row>
    <row r="8308" spans="3:9" x14ac:dyDescent="0.25">
      <c r="C8308" t="str">
        <f>IF(ISBLANK(Ventas[[#This Row],[Código]]),"",VLOOKUP(Ventas[[#This Row],[Código]],Productos[],2,FALSE))</f>
        <v/>
      </c>
      <c r="D8308" t="str">
        <f>IF(ISBLANK(Ventas[[#This Row],[Código]]),"",VLOOKUP(Ventas[[#This Row],[Código]],Productos[],3,FALSE))</f>
        <v/>
      </c>
      <c r="E8308" s="22"/>
      <c r="F8308" s="1" t="str">
        <f>IF(ISBLANK(Ventas[[#This Row],[Código]]),"",VLOOKUP(Ventas[[#This Row],[Código]],Productos[],4,FALSE))</f>
        <v/>
      </c>
      <c r="G8308" s="1" t="str">
        <f>IF(ISBLANK(Ventas[[#This Row],[Código]]),"",VLOOKUP(Ventas[[#This Row],[Código]],Productos[],5,FALSE))</f>
        <v/>
      </c>
      <c r="H8308" s="23" t="str">
        <f>IF(ISBLANK(Ventas[[#This Row],[Código]]),"",Ventas[[#This Row],[Precio Unitario]]*Ventas[[#This Row],[Cantidad]])</f>
        <v/>
      </c>
      <c r="I8308" s="1" t="str">
        <f>IF(ISBLANK(Ventas[[#This Row],[Código]]),"",SUM(Ventas[[#This Row],[Monto]],I8307))</f>
        <v/>
      </c>
    </row>
    <row r="8309" spans="3:9" x14ac:dyDescent="0.25">
      <c r="C8309" t="str">
        <f>IF(ISBLANK(Ventas[[#This Row],[Código]]),"",VLOOKUP(Ventas[[#This Row],[Código]],Productos[],2,FALSE))</f>
        <v/>
      </c>
      <c r="D8309" t="str">
        <f>IF(ISBLANK(Ventas[[#This Row],[Código]]),"",VLOOKUP(Ventas[[#This Row],[Código]],Productos[],3,FALSE))</f>
        <v/>
      </c>
      <c r="E8309" s="22"/>
      <c r="F8309" s="1" t="str">
        <f>IF(ISBLANK(Ventas[[#This Row],[Código]]),"",VLOOKUP(Ventas[[#This Row],[Código]],Productos[],4,FALSE))</f>
        <v/>
      </c>
      <c r="G8309" s="1" t="str">
        <f>IF(ISBLANK(Ventas[[#This Row],[Código]]),"",VLOOKUP(Ventas[[#This Row],[Código]],Productos[],5,FALSE))</f>
        <v/>
      </c>
      <c r="H8309" s="23" t="str">
        <f>IF(ISBLANK(Ventas[[#This Row],[Código]]),"",Ventas[[#This Row],[Precio Unitario]]*Ventas[[#This Row],[Cantidad]])</f>
        <v/>
      </c>
      <c r="I8309" s="1" t="str">
        <f>IF(ISBLANK(Ventas[[#This Row],[Código]]),"",SUM(Ventas[[#This Row],[Monto]],I8308))</f>
        <v/>
      </c>
    </row>
    <row r="8310" spans="3:9" x14ac:dyDescent="0.25">
      <c r="C8310" t="str">
        <f>IF(ISBLANK(Ventas[[#This Row],[Código]]),"",VLOOKUP(Ventas[[#This Row],[Código]],Productos[],2,FALSE))</f>
        <v/>
      </c>
      <c r="D8310" t="str">
        <f>IF(ISBLANK(Ventas[[#This Row],[Código]]),"",VLOOKUP(Ventas[[#This Row],[Código]],Productos[],3,FALSE))</f>
        <v/>
      </c>
      <c r="E8310" s="22"/>
      <c r="F8310" s="1" t="str">
        <f>IF(ISBLANK(Ventas[[#This Row],[Código]]),"",VLOOKUP(Ventas[[#This Row],[Código]],Productos[],4,FALSE))</f>
        <v/>
      </c>
      <c r="G8310" s="1" t="str">
        <f>IF(ISBLANK(Ventas[[#This Row],[Código]]),"",VLOOKUP(Ventas[[#This Row],[Código]],Productos[],5,FALSE))</f>
        <v/>
      </c>
      <c r="H8310" s="23" t="str">
        <f>IF(ISBLANK(Ventas[[#This Row],[Código]]),"",Ventas[[#This Row],[Precio Unitario]]*Ventas[[#This Row],[Cantidad]])</f>
        <v/>
      </c>
      <c r="I8310" s="1" t="str">
        <f>IF(ISBLANK(Ventas[[#This Row],[Código]]),"",SUM(Ventas[[#This Row],[Monto]],I8309))</f>
        <v/>
      </c>
    </row>
    <row r="8311" spans="3:9" x14ac:dyDescent="0.25">
      <c r="C8311" t="str">
        <f>IF(ISBLANK(Ventas[[#This Row],[Código]]),"",VLOOKUP(Ventas[[#This Row],[Código]],Productos[],2,FALSE))</f>
        <v/>
      </c>
      <c r="D8311" t="str">
        <f>IF(ISBLANK(Ventas[[#This Row],[Código]]),"",VLOOKUP(Ventas[[#This Row],[Código]],Productos[],3,FALSE))</f>
        <v/>
      </c>
      <c r="E8311" s="22"/>
      <c r="F8311" s="1" t="str">
        <f>IF(ISBLANK(Ventas[[#This Row],[Código]]),"",VLOOKUP(Ventas[[#This Row],[Código]],Productos[],4,FALSE))</f>
        <v/>
      </c>
      <c r="G8311" s="1" t="str">
        <f>IF(ISBLANK(Ventas[[#This Row],[Código]]),"",VLOOKUP(Ventas[[#This Row],[Código]],Productos[],5,FALSE))</f>
        <v/>
      </c>
      <c r="H8311" s="23" t="str">
        <f>IF(ISBLANK(Ventas[[#This Row],[Código]]),"",Ventas[[#This Row],[Precio Unitario]]*Ventas[[#This Row],[Cantidad]])</f>
        <v/>
      </c>
      <c r="I8311" s="1" t="str">
        <f>IF(ISBLANK(Ventas[[#This Row],[Código]]),"",SUM(Ventas[[#This Row],[Monto]],I8310))</f>
        <v/>
      </c>
    </row>
    <row r="8312" spans="3:9" x14ac:dyDescent="0.25">
      <c r="C8312" t="str">
        <f>IF(ISBLANK(Ventas[[#This Row],[Código]]),"",VLOOKUP(Ventas[[#This Row],[Código]],Productos[],2,FALSE))</f>
        <v/>
      </c>
      <c r="D8312" t="str">
        <f>IF(ISBLANK(Ventas[[#This Row],[Código]]),"",VLOOKUP(Ventas[[#This Row],[Código]],Productos[],3,FALSE))</f>
        <v/>
      </c>
      <c r="E8312" s="22"/>
      <c r="F8312" s="1" t="str">
        <f>IF(ISBLANK(Ventas[[#This Row],[Código]]),"",VLOOKUP(Ventas[[#This Row],[Código]],Productos[],4,FALSE))</f>
        <v/>
      </c>
      <c r="G8312" s="1" t="str">
        <f>IF(ISBLANK(Ventas[[#This Row],[Código]]),"",VLOOKUP(Ventas[[#This Row],[Código]],Productos[],5,FALSE))</f>
        <v/>
      </c>
      <c r="H8312" s="23" t="str">
        <f>IF(ISBLANK(Ventas[[#This Row],[Código]]),"",Ventas[[#This Row],[Precio Unitario]]*Ventas[[#This Row],[Cantidad]])</f>
        <v/>
      </c>
      <c r="I8312" s="1" t="str">
        <f>IF(ISBLANK(Ventas[[#This Row],[Código]]),"",SUM(Ventas[[#This Row],[Monto]],I8311))</f>
        <v/>
      </c>
    </row>
    <row r="8313" spans="3:9" x14ac:dyDescent="0.25">
      <c r="C8313" t="str">
        <f>IF(ISBLANK(Ventas[[#This Row],[Código]]),"",VLOOKUP(Ventas[[#This Row],[Código]],Productos[],2,FALSE))</f>
        <v/>
      </c>
      <c r="D8313" t="str">
        <f>IF(ISBLANK(Ventas[[#This Row],[Código]]),"",VLOOKUP(Ventas[[#This Row],[Código]],Productos[],3,FALSE))</f>
        <v/>
      </c>
      <c r="E8313" s="22"/>
      <c r="F8313" s="1" t="str">
        <f>IF(ISBLANK(Ventas[[#This Row],[Código]]),"",VLOOKUP(Ventas[[#This Row],[Código]],Productos[],4,FALSE))</f>
        <v/>
      </c>
      <c r="G8313" s="1" t="str">
        <f>IF(ISBLANK(Ventas[[#This Row],[Código]]),"",VLOOKUP(Ventas[[#This Row],[Código]],Productos[],5,FALSE))</f>
        <v/>
      </c>
      <c r="H8313" s="23" t="str">
        <f>IF(ISBLANK(Ventas[[#This Row],[Código]]),"",Ventas[[#This Row],[Precio Unitario]]*Ventas[[#This Row],[Cantidad]])</f>
        <v/>
      </c>
      <c r="I8313" s="1" t="str">
        <f>IF(ISBLANK(Ventas[[#This Row],[Código]]),"",SUM(Ventas[[#This Row],[Monto]],I8312))</f>
        <v/>
      </c>
    </row>
    <row r="8314" spans="3:9" x14ac:dyDescent="0.25">
      <c r="C8314" t="str">
        <f>IF(ISBLANK(Ventas[[#This Row],[Código]]),"",VLOOKUP(Ventas[[#This Row],[Código]],Productos[],2,FALSE))</f>
        <v/>
      </c>
      <c r="D8314" t="str">
        <f>IF(ISBLANK(Ventas[[#This Row],[Código]]),"",VLOOKUP(Ventas[[#This Row],[Código]],Productos[],3,FALSE))</f>
        <v/>
      </c>
      <c r="E8314" s="22"/>
      <c r="F8314" s="1" t="str">
        <f>IF(ISBLANK(Ventas[[#This Row],[Código]]),"",VLOOKUP(Ventas[[#This Row],[Código]],Productos[],4,FALSE))</f>
        <v/>
      </c>
      <c r="G8314" s="1" t="str">
        <f>IF(ISBLANK(Ventas[[#This Row],[Código]]),"",VLOOKUP(Ventas[[#This Row],[Código]],Productos[],5,FALSE))</f>
        <v/>
      </c>
      <c r="H8314" s="23" t="str">
        <f>IF(ISBLANK(Ventas[[#This Row],[Código]]),"",Ventas[[#This Row],[Precio Unitario]]*Ventas[[#This Row],[Cantidad]])</f>
        <v/>
      </c>
      <c r="I8314" s="1" t="str">
        <f>IF(ISBLANK(Ventas[[#This Row],[Código]]),"",SUM(Ventas[[#This Row],[Monto]],I8313))</f>
        <v/>
      </c>
    </row>
    <row r="8315" spans="3:9" x14ac:dyDescent="0.25">
      <c r="C8315" t="str">
        <f>IF(ISBLANK(Ventas[[#This Row],[Código]]),"",VLOOKUP(Ventas[[#This Row],[Código]],Productos[],2,FALSE))</f>
        <v/>
      </c>
      <c r="D8315" t="str">
        <f>IF(ISBLANK(Ventas[[#This Row],[Código]]),"",VLOOKUP(Ventas[[#This Row],[Código]],Productos[],3,FALSE))</f>
        <v/>
      </c>
      <c r="E8315" s="22"/>
      <c r="F8315" s="1" t="str">
        <f>IF(ISBLANK(Ventas[[#This Row],[Código]]),"",VLOOKUP(Ventas[[#This Row],[Código]],Productos[],4,FALSE))</f>
        <v/>
      </c>
      <c r="G8315" s="1" t="str">
        <f>IF(ISBLANK(Ventas[[#This Row],[Código]]),"",VLOOKUP(Ventas[[#This Row],[Código]],Productos[],5,FALSE))</f>
        <v/>
      </c>
      <c r="H8315" s="23" t="str">
        <f>IF(ISBLANK(Ventas[[#This Row],[Código]]),"",Ventas[[#This Row],[Precio Unitario]]*Ventas[[#This Row],[Cantidad]])</f>
        <v/>
      </c>
      <c r="I8315" s="1" t="str">
        <f>IF(ISBLANK(Ventas[[#This Row],[Código]]),"",SUM(Ventas[[#This Row],[Monto]],I8314))</f>
        <v/>
      </c>
    </row>
    <row r="8316" spans="3:9" x14ac:dyDescent="0.25">
      <c r="C8316" t="str">
        <f>IF(ISBLANK(Ventas[[#This Row],[Código]]),"",VLOOKUP(Ventas[[#This Row],[Código]],Productos[],2,FALSE))</f>
        <v/>
      </c>
      <c r="D8316" t="str">
        <f>IF(ISBLANK(Ventas[[#This Row],[Código]]),"",VLOOKUP(Ventas[[#This Row],[Código]],Productos[],3,FALSE))</f>
        <v/>
      </c>
      <c r="E8316" s="22"/>
      <c r="F8316" s="1" t="str">
        <f>IF(ISBLANK(Ventas[[#This Row],[Código]]),"",VLOOKUP(Ventas[[#This Row],[Código]],Productos[],4,FALSE))</f>
        <v/>
      </c>
      <c r="G8316" s="1" t="str">
        <f>IF(ISBLANK(Ventas[[#This Row],[Código]]),"",VLOOKUP(Ventas[[#This Row],[Código]],Productos[],5,FALSE))</f>
        <v/>
      </c>
      <c r="H8316" s="23" t="str">
        <f>IF(ISBLANK(Ventas[[#This Row],[Código]]),"",Ventas[[#This Row],[Precio Unitario]]*Ventas[[#This Row],[Cantidad]])</f>
        <v/>
      </c>
      <c r="I8316" s="1" t="str">
        <f>IF(ISBLANK(Ventas[[#This Row],[Código]]),"",SUM(Ventas[[#This Row],[Monto]],I8315))</f>
        <v/>
      </c>
    </row>
    <row r="8317" spans="3:9" x14ac:dyDescent="0.25">
      <c r="C8317" t="str">
        <f>IF(ISBLANK(Ventas[[#This Row],[Código]]),"",VLOOKUP(Ventas[[#This Row],[Código]],Productos[],2,FALSE))</f>
        <v/>
      </c>
      <c r="D8317" t="str">
        <f>IF(ISBLANK(Ventas[[#This Row],[Código]]),"",VLOOKUP(Ventas[[#This Row],[Código]],Productos[],3,FALSE))</f>
        <v/>
      </c>
      <c r="E8317" s="22"/>
      <c r="F8317" s="1" t="str">
        <f>IF(ISBLANK(Ventas[[#This Row],[Código]]),"",VLOOKUP(Ventas[[#This Row],[Código]],Productos[],4,FALSE))</f>
        <v/>
      </c>
      <c r="G8317" s="1" t="str">
        <f>IF(ISBLANK(Ventas[[#This Row],[Código]]),"",VLOOKUP(Ventas[[#This Row],[Código]],Productos[],5,FALSE))</f>
        <v/>
      </c>
      <c r="H8317" s="23" t="str">
        <f>IF(ISBLANK(Ventas[[#This Row],[Código]]),"",Ventas[[#This Row],[Precio Unitario]]*Ventas[[#This Row],[Cantidad]])</f>
        <v/>
      </c>
      <c r="I8317" s="1" t="str">
        <f>IF(ISBLANK(Ventas[[#This Row],[Código]]),"",SUM(Ventas[[#This Row],[Monto]],I8316))</f>
        <v/>
      </c>
    </row>
    <row r="8318" spans="3:9" x14ac:dyDescent="0.25">
      <c r="C8318" t="str">
        <f>IF(ISBLANK(Ventas[[#This Row],[Código]]),"",VLOOKUP(Ventas[[#This Row],[Código]],Productos[],2,FALSE))</f>
        <v/>
      </c>
      <c r="D8318" t="str">
        <f>IF(ISBLANK(Ventas[[#This Row],[Código]]),"",VLOOKUP(Ventas[[#This Row],[Código]],Productos[],3,FALSE))</f>
        <v/>
      </c>
      <c r="E8318" s="22"/>
      <c r="F8318" s="1" t="str">
        <f>IF(ISBLANK(Ventas[[#This Row],[Código]]),"",VLOOKUP(Ventas[[#This Row],[Código]],Productos[],4,FALSE))</f>
        <v/>
      </c>
      <c r="G8318" s="1" t="str">
        <f>IF(ISBLANK(Ventas[[#This Row],[Código]]),"",VLOOKUP(Ventas[[#This Row],[Código]],Productos[],5,FALSE))</f>
        <v/>
      </c>
      <c r="H8318" s="23" t="str">
        <f>IF(ISBLANK(Ventas[[#This Row],[Código]]),"",Ventas[[#This Row],[Precio Unitario]]*Ventas[[#This Row],[Cantidad]])</f>
        <v/>
      </c>
      <c r="I8318" s="1" t="str">
        <f>IF(ISBLANK(Ventas[[#This Row],[Código]]),"",SUM(Ventas[[#This Row],[Monto]],I8317))</f>
        <v/>
      </c>
    </row>
    <row r="8319" spans="3:9" x14ac:dyDescent="0.25">
      <c r="C8319" t="str">
        <f>IF(ISBLANK(Ventas[[#This Row],[Código]]),"",VLOOKUP(Ventas[[#This Row],[Código]],Productos[],2,FALSE))</f>
        <v/>
      </c>
      <c r="D8319" t="str">
        <f>IF(ISBLANK(Ventas[[#This Row],[Código]]),"",VLOOKUP(Ventas[[#This Row],[Código]],Productos[],3,FALSE))</f>
        <v/>
      </c>
      <c r="E8319" s="22"/>
      <c r="F8319" s="1" t="str">
        <f>IF(ISBLANK(Ventas[[#This Row],[Código]]),"",VLOOKUP(Ventas[[#This Row],[Código]],Productos[],4,FALSE))</f>
        <v/>
      </c>
      <c r="G8319" s="1" t="str">
        <f>IF(ISBLANK(Ventas[[#This Row],[Código]]),"",VLOOKUP(Ventas[[#This Row],[Código]],Productos[],5,FALSE))</f>
        <v/>
      </c>
      <c r="H8319" s="23" t="str">
        <f>IF(ISBLANK(Ventas[[#This Row],[Código]]),"",Ventas[[#This Row],[Precio Unitario]]*Ventas[[#This Row],[Cantidad]])</f>
        <v/>
      </c>
      <c r="I8319" s="1" t="str">
        <f>IF(ISBLANK(Ventas[[#This Row],[Código]]),"",SUM(Ventas[[#This Row],[Monto]],I8318))</f>
        <v/>
      </c>
    </row>
    <row r="8320" spans="3:9" x14ac:dyDescent="0.25">
      <c r="C8320" t="str">
        <f>IF(ISBLANK(Ventas[[#This Row],[Código]]),"",VLOOKUP(Ventas[[#This Row],[Código]],Productos[],2,FALSE))</f>
        <v/>
      </c>
      <c r="D8320" t="str">
        <f>IF(ISBLANK(Ventas[[#This Row],[Código]]),"",VLOOKUP(Ventas[[#This Row],[Código]],Productos[],3,FALSE))</f>
        <v/>
      </c>
      <c r="E8320" s="22"/>
      <c r="F8320" s="1" t="str">
        <f>IF(ISBLANK(Ventas[[#This Row],[Código]]),"",VLOOKUP(Ventas[[#This Row],[Código]],Productos[],4,FALSE))</f>
        <v/>
      </c>
      <c r="G8320" s="1" t="str">
        <f>IF(ISBLANK(Ventas[[#This Row],[Código]]),"",VLOOKUP(Ventas[[#This Row],[Código]],Productos[],5,FALSE))</f>
        <v/>
      </c>
      <c r="H8320" s="23" t="str">
        <f>IF(ISBLANK(Ventas[[#This Row],[Código]]),"",Ventas[[#This Row],[Precio Unitario]]*Ventas[[#This Row],[Cantidad]])</f>
        <v/>
      </c>
      <c r="I8320" s="1" t="str">
        <f>IF(ISBLANK(Ventas[[#This Row],[Código]]),"",SUM(Ventas[[#This Row],[Monto]],I8319))</f>
        <v/>
      </c>
    </row>
    <row r="8321" spans="3:9" x14ac:dyDescent="0.25">
      <c r="C8321" t="str">
        <f>IF(ISBLANK(Ventas[[#This Row],[Código]]),"",VLOOKUP(Ventas[[#This Row],[Código]],Productos[],2,FALSE))</f>
        <v/>
      </c>
      <c r="D8321" t="str">
        <f>IF(ISBLANK(Ventas[[#This Row],[Código]]),"",VLOOKUP(Ventas[[#This Row],[Código]],Productos[],3,FALSE))</f>
        <v/>
      </c>
      <c r="E8321" s="22"/>
      <c r="F8321" s="1" t="str">
        <f>IF(ISBLANK(Ventas[[#This Row],[Código]]),"",VLOOKUP(Ventas[[#This Row],[Código]],Productos[],4,FALSE))</f>
        <v/>
      </c>
      <c r="G8321" s="1" t="str">
        <f>IF(ISBLANK(Ventas[[#This Row],[Código]]),"",VLOOKUP(Ventas[[#This Row],[Código]],Productos[],5,FALSE))</f>
        <v/>
      </c>
      <c r="H8321" s="23" t="str">
        <f>IF(ISBLANK(Ventas[[#This Row],[Código]]),"",Ventas[[#This Row],[Precio Unitario]]*Ventas[[#This Row],[Cantidad]])</f>
        <v/>
      </c>
      <c r="I8321" s="1" t="str">
        <f>IF(ISBLANK(Ventas[[#This Row],[Código]]),"",SUM(Ventas[[#This Row],[Monto]],I8320))</f>
        <v/>
      </c>
    </row>
    <row r="8322" spans="3:9" x14ac:dyDescent="0.25">
      <c r="C8322" t="str">
        <f>IF(ISBLANK(Ventas[[#This Row],[Código]]),"",VLOOKUP(Ventas[[#This Row],[Código]],Productos[],2,FALSE))</f>
        <v/>
      </c>
      <c r="D8322" t="str">
        <f>IF(ISBLANK(Ventas[[#This Row],[Código]]),"",VLOOKUP(Ventas[[#This Row],[Código]],Productos[],3,FALSE))</f>
        <v/>
      </c>
      <c r="E8322" s="22"/>
      <c r="F8322" s="1" t="str">
        <f>IF(ISBLANK(Ventas[[#This Row],[Código]]),"",VLOOKUP(Ventas[[#This Row],[Código]],Productos[],4,FALSE))</f>
        <v/>
      </c>
      <c r="G8322" s="1" t="str">
        <f>IF(ISBLANK(Ventas[[#This Row],[Código]]),"",VLOOKUP(Ventas[[#This Row],[Código]],Productos[],5,FALSE))</f>
        <v/>
      </c>
      <c r="H8322" s="23" t="str">
        <f>IF(ISBLANK(Ventas[[#This Row],[Código]]),"",Ventas[[#This Row],[Precio Unitario]]*Ventas[[#This Row],[Cantidad]])</f>
        <v/>
      </c>
      <c r="I8322" s="1" t="str">
        <f>IF(ISBLANK(Ventas[[#This Row],[Código]]),"",SUM(Ventas[[#This Row],[Monto]],I8321))</f>
        <v/>
      </c>
    </row>
    <row r="8323" spans="3:9" x14ac:dyDescent="0.25">
      <c r="C8323" t="str">
        <f>IF(ISBLANK(Ventas[[#This Row],[Código]]),"",VLOOKUP(Ventas[[#This Row],[Código]],Productos[],2,FALSE))</f>
        <v/>
      </c>
      <c r="D8323" t="str">
        <f>IF(ISBLANK(Ventas[[#This Row],[Código]]),"",VLOOKUP(Ventas[[#This Row],[Código]],Productos[],3,FALSE))</f>
        <v/>
      </c>
      <c r="E8323" s="22"/>
      <c r="F8323" s="1" t="str">
        <f>IF(ISBLANK(Ventas[[#This Row],[Código]]),"",VLOOKUP(Ventas[[#This Row],[Código]],Productos[],4,FALSE))</f>
        <v/>
      </c>
      <c r="G8323" s="1" t="str">
        <f>IF(ISBLANK(Ventas[[#This Row],[Código]]),"",VLOOKUP(Ventas[[#This Row],[Código]],Productos[],5,FALSE))</f>
        <v/>
      </c>
      <c r="H8323" s="23" t="str">
        <f>IF(ISBLANK(Ventas[[#This Row],[Código]]),"",Ventas[[#This Row],[Precio Unitario]]*Ventas[[#This Row],[Cantidad]])</f>
        <v/>
      </c>
      <c r="I8323" s="1" t="str">
        <f>IF(ISBLANK(Ventas[[#This Row],[Código]]),"",SUM(Ventas[[#This Row],[Monto]],I8322))</f>
        <v/>
      </c>
    </row>
    <row r="8324" spans="3:9" x14ac:dyDescent="0.25">
      <c r="C8324" t="str">
        <f>IF(ISBLANK(Ventas[[#This Row],[Código]]),"",VLOOKUP(Ventas[[#This Row],[Código]],Productos[],2,FALSE))</f>
        <v/>
      </c>
      <c r="D8324" t="str">
        <f>IF(ISBLANK(Ventas[[#This Row],[Código]]),"",VLOOKUP(Ventas[[#This Row],[Código]],Productos[],3,FALSE))</f>
        <v/>
      </c>
      <c r="E8324" s="22"/>
      <c r="F8324" s="1" t="str">
        <f>IF(ISBLANK(Ventas[[#This Row],[Código]]),"",VLOOKUP(Ventas[[#This Row],[Código]],Productos[],4,FALSE))</f>
        <v/>
      </c>
      <c r="G8324" s="1" t="str">
        <f>IF(ISBLANK(Ventas[[#This Row],[Código]]),"",VLOOKUP(Ventas[[#This Row],[Código]],Productos[],5,FALSE))</f>
        <v/>
      </c>
      <c r="H8324" s="23" t="str">
        <f>IF(ISBLANK(Ventas[[#This Row],[Código]]),"",Ventas[[#This Row],[Precio Unitario]]*Ventas[[#This Row],[Cantidad]])</f>
        <v/>
      </c>
      <c r="I8324" s="1" t="str">
        <f>IF(ISBLANK(Ventas[[#This Row],[Código]]),"",SUM(Ventas[[#This Row],[Monto]],I8323))</f>
        <v/>
      </c>
    </row>
    <row r="8325" spans="3:9" x14ac:dyDescent="0.25">
      <c r="C8325" t="str">
        <f>IF(ISBLANK(Ventas[[#This Row],[Código]]),"",VLOOKUP(Ventas[[#This Row],[Código]],Productos[],2,FALSE))</f>
        <v/>
      </c>
      <c r="D8325" t="str">
        <f>IF(ISBLANK(Ventas[[#This Row],[Código]]),"",VLOOKUP(Ventas[[#This Row],[Código]],Productos[],3,FALSE))</f>
        <v/>
      </c>
      <c r="E8325" s="22"/>
      <c r="F8325" s="1" t="str">
        <f>IF(ISBLANK(Ventas[[#This Row],[Código]]),"",VLOOKUP(Ventas[[#This Row],[Código]],Productos[],4,FALSE))</f>
        <v/>
      </c>
      <c r="G8325" s="1" t="str">
        <f>IF(ISBLANK(Ventas[[#This Row],[Código]]),"",VLOOKUP(Ventas[[#This Row],[Código]],Productos[],5,FALSE))</f>
        <v/>
      </c>
      <c r="H8325" s="23" t="str">
        <f>IF(ISBLANK(Ventas[[#This Row],[Código]]),"",Ventas[[#This Row],[Precio Unitario]]*Ventas[[#This Row],[Cantidad]])</f>
        <v/>
      </c>
      <c r="I8325" s="1" t="str">
        <f>IF(ISBLANK(Ventas[[#This Row],[Código]]),"",SUM(Ventas[[#This Row],[Monto]],I8324))</f>
        <v/>
      </c>
    </row>
    <row r="8326" spans="3:9" x14ac:dyDescent="0.25">
      <c r="C8326" t="str">
        <f>IF(ISBLANK(Ventas[[#This Row],[Código]]),"",VLOOKUP(Ventas[[#This Row],[Código]],Productos[],2,FALSE))</f>
        <v/>
      </c>
      <c r="D8326" t="str">
        <f>IF(ISBLANK(Ventas[[#This Row],[Código]]),"",VLOOKUP(Ventas[[#This Row],[Código]],Productos[],3,FALSE))</f>
        <v/>
      </c>
      <c r="E8326" s="22"/>
      <c r="F8326" s="1" t="str">
        <f>IF(ISBLANK(Ventas[[#This Row],[Código]]),"",VLOOKUP(Ventas[[#This Row],[Código]],Productos[],4,FALSE))</f>
        <v/>
      </c>
      <c r="G8326" s="1" t="str">
        <f>IF(ISBLANK(Ventas[[#This Row],[Código]]),"",VLOOKUP(Ventas[[#This Row],[Código]],Productos[],5,FALSE))</f>
        <v/>
      </c>
      <c r="H8326" s="23" t="str">
        <f>IF(ISBLANK(Ventas[[#This Row],[Código]]),"",Ventas[[#This Row],[Precio Unitario]]*Ventas[[#This Row],[Cantidad]])</f>
        <v/>
      </c>
      <c r="I8326" s="1" t="str">
        <f>IF(ISBLANK(Ventas[[#This Row],[Código]]),"",SUM(Ventas[[#This Row],[Monto]],I8325))</f>
        <v/>
      </c>
    </row>
    <row r="8327" spans="3:9" x14ac:dyDescent="0.25">
      <c r="C8327" t="str">
        <f>IF(ISBLANK(Ventas[[#This Row],[Código]]),"",VLOOKUP(Ventas[[#This Row],[Código]],Productos[],2,FALSE))</f>
        <v/>
      </c>
      <c r="D8327" t="str">
        <f>IF(ISBLANK(Ventas[[#This Row],[Código]]),"",VLOOKUP(Ventas[[#This Row],[Código]],Productos[],3,FALSE))</f>
        <v/>
      </c>
      <c r="E8327" s="22"/>
      <c r="F8327" s="1" t="str">
        <f>IF(ISBLANK(Ventas[[#This Row],[Código]]),"",VLOOKUP(Ventas[[#This Row],[Código]],Productos[],4,FALSE))</f>
        <v/>
      </c>
      <c r="G8327" s="1" t="str">
        <f>IF(ISBLANK(Ventas[[#This Row],[Código]]),"",VLOOKUP(Ventas[[#This Row],[Código]],Productos[],5,FALSE))</f>
        <v/>
      </c>
      <c r="H8327" s="23" t="str">
        <f>IF(ISBLANK(Ventas[[#This Row],[Código]]),"",Ventas[[#This Row],[Precio Unitario]]*Ventas[[#This Row],[Cantidad]])</f>
        <v/>
      </c>
      <c r="I8327" s="1" t="str">
        <f>IF(ISBLANK(Ventas[[#This Row],[Código]]),"",SUM(Ventas[[#This Row],[Monto]],I8326))</f>
        <v/>
      </c>
    </row>
    <row r="8328" spans="3:9" x14ac:dyDescent="0.25">
      <c r="C8328" t="str">
        <f>IF(ISBLANK(Ventas[[#This Row],[Código]]),"",VLOOKUP(Ventas[[#This Row],[Código]],Productos[],2,FALSE))</f>
        <v/>
      </c>
      <c r="D8328" t="str">
        <f>IF(ISBLANK(Ventas[[#This Row],[Código]]),"",VLOOKUP(Ventas[[#This Row],[Código]],Productos[],3,FALSE))</f>
        <v/>
      </c>
      <c r="E8328" s="22"/>
      <c r="F8328" s="1" t="str">
        <f>IF(ISBLANK(Ventas[[#This Row],[Código]]),"",VLOOKUP(Ventas[[#This Row],[Código]],Productos[],4,FALSE))</f>
        <v/>
      </c>
      <c r="G8328" s="1" t="str">
        <f>IF(ISBLANK(Ventas[[#This Row],[Código]]),"",VLOOKUP(Ventas[[#This Row],[Código]],Productos[],5,FALSE))</f>
        <v/>
      </c>
      <c r="H8328" s="23" t="str">
        <f>IF(ISBLANK(Ventas[[#This Row],[Código]]),"",Ventas[[#This Row],[Precio Unitario]]*Ventas[[#This Row],[Cantidad]])</f>
        <v/>
      </c>
      <c r="I8328" s="1" t="str">
        <f>IF(ISBLANK(Ventas[[#This Row],[Código]]),"",SUM(Ventas[[#This Row],[Monto]],I8327))</f>
        <v/>
      </c>
    </row>
    <row r="8329" spans="3:9" x14ac:dyDescent="0.25">
      <c r="C8329" t="str">
        <f>IF(ISBLANK(Ventas[[#This Row],[Código]]),"",VLOOKUP(Ventas[[#This Row],[Código]],Productos[],2,FALSE))</f>
        <v/>
      </c>
      <c r="D8329" t="str">
        <f>IF(ISBLANK(Ventas[[#This Row],[Código]]),"",VLOOKUP(Ventas[[#This Row],[Código]],Productos[],3,FALSE))</f>
        <v/>
      </c>
      <c r="E8329" s="22"/>
      <c r="F8329" s="1" t="str">
        <f>IF(ISBLANK(Ventas[[#This Row],[Código]]),"",VLOOKUP(Ventas[[#This Row],[Código]],Productos[],4,FALSE))</f>
        <v/>
      </c>
      <c r="G8329" s="1" t="str">
        <f>IF(ISBLANK(Ventas[[#This Row],[Código]]),"",VLOOKUP(Ventas[[#This Row],[Código]],Productos[],5,FALSE))</f>
        <v/>
      </c>
      <c r="H8329" s="23" t="str">
        <f>IF(ISBLANK(Ventas[[#This Row],[Código]]),"",Ventas[[#This Row],[Precio Unitario]]*Ventas[[#This Row],[Cantidad]])</f>
        <v/>
      </c>
      <c r="I8329" s="1" t="str">
        <f>IF(ISBLANK(Ventas[[#This Row],[Código]]),"",SUM(Ventas[[#This Row],[Monto]],I8328))</f>
        <v/>
      </c>
    </row>
    <row r="8330" spans="3:9" x14ac:dyDescent="0.25">
      <c r="C8330" t="str">
        <f>IF(ISBLANK(Ventas[[#This Row],[Código]]),"",VLOOKUP(Ventas[[#This Row],[Código]],Productos[],2,FALSE))</f>
        <v/>
      </c>
      <c r="D8330" t="str">
        <f>IF(ISBLANK(Ventas[[#This Row],[Código]]),"",VLOOKUP(Ventas[[#This Row],[Código]],Productos[],3,FALSE))</f>
        <v/>
      </c>
      <c r="E8330" s="22"/>
      <c r="F8330" s="1" t="str">
        <f>IF(ISBLANK(Ventas[[#This Row],[Código]]),"",VLOOKUP(Ventas[[#This Row],[Código]],Productos[],4,FALSE))</f>
        <v/>
      </c>
      <c r="G8330" s="1" t="str">
        <f>IF(ISBLANK(Ventas[[#This Row],[Código]]),"",VLOOKUP(Ventas[[#This Row],[Código]],Productos[],5,FALSE))</f>
        <v/>
      </c>
      <c r="H8330" s="23" t="str">
        <f>IF(ISBLANK(Ventas[[#This Row],[Código]]),"",Ventas[[#This Row],[Precio Unitario]]*Ventas[[#This Row],[Cantidad]])</f>
        <v/>
      </c>
      <c r="I8330" s="1" t="str">
        <f>IF(ISBLANK(Ventas[[#This Row],[Código]]),"",SUM(Ventas[[#This Row],[Monto]],I8329))</f>
        <v/>
      </c>
    </row>
    <row r="8331" spans="3:9" x14ac:dyDescent="0.25">
      <c r="C8331" t="str">
        <f>IF(ISBLANK(Ventas[[#This Row],[Código]]),"",VLOOKUP(Ventas[[#This Row],[Código]],Productos[],2,FALSE))</f>
        <v/>
      </c>
      <c r="D8331" t="str">
        <f>IF(ISBLANK(Ventas[[#This Row],[Código]]),"",VLOOKUP(Ventas[[#This Row],[Código]],Productos[],3,FALSE))</f>
        <v/>
      </c>
      <c r="E8331" s="22"/>
      <c r="F8331" s="1" t="str">
        <f>IF(ISBLANK(Ventas[[#This Row],[Código]]),"",VLOOKUP(Ventas[[#This Row],[Código]],Productos[],4,FALSE))</f>
        <v/>
      </c>
      <c r="G8331" s="1" t="str">
        <f>IF(ISBLANK(Ventas[[#This Row],[Código]]),"",VLOOKUP(Ventas[[#This Row],[Código]],Productos[],5,FALSE))</f>
        <v/>
      </c>
      <c r="H8331" s="23" t="str">
        <f>IF(ISBLANK(Ventas[[#This Row],[Código]]),"",Ventas[[#This Row],[Precio Unitario]]*Ventas[[#This Row],[Cantidad]])</f>
        <v/>
      </c>
      <c r="I8331" s="1" t="str">
        <f>IF(ISBLANK(Ventas[[#This Row],[Código]]),"",SUM(Ventas[[#This Row],[Monto]],I8330))</f>
        <v/>
      </c>
    </row>
    <row r="8332" spans="3:9" x14ac:dyDescent="0.25">
      <c r="C8332" t="str">
        <f>IF(ISBLANK(Ventas[[#This Row],[Código]]),"",VLOOKUP(Ventas[[#This Row],[Código]],Productos[],2,FALSE))</f>
        <v/>
      </c>
      <c r="D8332" t="str">
        <f>IF(ISBLANK(Ventas[[#This Row],[Código]]),"",VLOOKUP(Ventas[[#This Row],[Código]],Productos[],3,FALSE))</f>
        <v/>
      </c>
      <c r="E8332" s="22"/>
      <c r="F8332" s="1" t="str">
        <f>IF(ISBLANK(Ventas[[#This Row],[Código]]),"",VLOOKUP(Ventas[[#This Row],[Código]],Productos[],4,FALSE))</f>
        <v/>
      </c>
      <c r="G8332" s="1" t="str">
        <f>IF(ISBLANK(Ventas[[#This Row],[Código]]),"",VLOOKUP(Ventas[[#This Row],[Código]],Productos[],5,FALSE))</f>
        <v/>
      </c>
      <c r="H8332" s="23" t="str">
        <f>IF(ISBLANK(Ventas[[#This Row],[Código]]),"",Ventas[[#This Row],[Precio Unitario]]*Ventas[[#This Row],[Cantidad]])</f>
        <v/>
      </c>
      <c r="I8332" s="1" t="str">
        <f>IF(ISBLANK(Ventas[[#This Row],[Código]]),"",SUM(Ventas[[#This Row],[Monto]],I8331))</f>
        <v/>
      </c>
    </row>
    <row r="8333" spans="3:9" x14ac:dyDescent="0.25">
      <c r="C8333" t="str">
        <f>IF(ISBLANK(Ventas[[#This Row],[Código]]),"",VLOOKUP(Ventas[[#This Row],[Código]],Productos[],2,FALSE))</f>
        <v/>
      </c>
      <c r="D8333" t="str">
        <f>IF(ISBLANK(Ventas[[#This Row],[Código]]),"",VLOOKUP(Ventas[[#This Row],[Código]],Productos[],3,FALSE))</f>
        <v/>
      </c>
      <c r="E8333" s="22"/>
      <c r="F8333" s="1" t="str">
        <f>IF(ISBLANK(Ventas[[#This Row],[Código]]),"",VLOOKUP(Ventas[[#This Row],[Código]],Productos[],4,FALSE))</f>
        <v/>
      </c>
      <c r="G8333" s="1" t="str">
        <f>IF(ISBLANK(Ventas[[#This Row],[Código]]),"",VLOOKUP(Ventas[[#This Row],[Código]],Productos[],5,FALSE))</f>
        <v/>
      </c>
      <c r="H8333" s="23" t="str">
        <f>IF(ISBLANK(Ventas[[#This Row],[Código]]),"",Ventas[[#This Row],[Precio Unitario]]*Ventas[[#This Row],[Cantidad]])</f>
        <v/>
      </c>
      <c r="I8333" s="1" t="str">
        <f>IF(ISBLANK(Ventas[[#This Row],[Código]]),"",SUM(Ventas[[#This Row],[Monto]],I8332))</f>
        <v/>
      </c>
    </row>
    <row r="8334" spans="3:9" x14ac:dyDescent="0.25">
      <c r="C8334" t="str">
        <f>IF(ISBLANK(Ventas[[#This Row],[Código]]),"",VLOOKUP(Ventas[[#This Row],[Código]],Productos[],2,FALSE))</f>
        <v/>
      </c>
      <c r="D8334" t="str">
        <f>IF(ISBLANK(Ventas[[#This Row],[Código]]),"",VLOOKUP(Ventas[[#This Row],[Código]],Productos[],3,FALSE))</f>
        <v/>
      </c>
      <c r="E8334" s="22"/>
      <c r="F8334" s="1" t="str">
        <f>IF(ISBLANK(Ventas[[#This Row],[Código]]),"",VLOOKUP(Ventas[[#This Row],[Código]],Productos[],4,FALSE))</f>
        <v/>
      </c>
      <c r="G8334" s="1" t="str">
        <f>IF(ISBLANK(Ventas[[#This Row],[Código]]),"",VLOOKUP(Ventas[[#This Row],[Código]],Productos[],5,FALSE))</f>
        <v/>
      </c>
      <c r="H8334" s="23" t="str">
        <f>IF(ISBLANK(Ventas[[#This Row],[Código]]),"",Ventas[[#This Row],[Precio Unitario]]*Ventas[[#This Row],[Cantidad]])</f>
        <v/>
      </c>
      <c r="I8334" s="1" t="str">
        <f>IF(ISBLANK(Ventas[[#This Row],[Código]]),"",SUM(Ventas[[#This Row],[Monto]],I8333))</f>
        <v/>
      </c>
    </row>
    <row r="8335" spans="3:9" x14ac:dyDescent="0.25">
      <c r="C8335" t="str">
        <f>IF(ISBLANK(Ventas[[#This Row],[Código]]),"",VLOOKUP(Ventas[[#This Row],[Código]],Productos[],2,FALSE))</f>
        <v/>
      </c>
      <c r="D8335" t="str">
        <f>IF(ISBLANK(Ventas[[#This Row],[Código]]),"",VLOOKUP(Ventas[[#This Row],[Código]],Productos[],3,FALSE))</f>
        <v/>
      </c>
      <c r="E8335" s="22"/>
      <c r="F8335" s="1" t="str">
        <f>IF(ISBLANK(Ventas[[#This Row],[Código]]),"",VLOOKUP(Ventas[[#This Row],[Código]],Productos[],4,FALSE))</f>
        <v/>
      </c>
      <c r="G8335" s="1" t="str">
        <f>IF(ISBLANK(Ventas[[#This Row],[Código]]),"",VLOOKUP(Ventas[[#This Row],[Código]],Productos[],5,FALSE))</f>
        <v/>
      </c>
      <c r="H8335" s="23" t="str">
        <f>IF(ISBLANK(Ventas[[#This Row],[Código]]),"",Ventas[[#This Row],[Precio Unitario]]*Ventas[[#This Row],[Cantidad]])</f>
        <v/>
      </c>
      <c r="I8335" s="1" t="str">
        <f>IF(ISBLANK(Ventas[[#This Row],[Código]]),"",SUM(Ventas[[#This Row],[Monto]],I8334))</f>
        <v/>
      </c>
    </row>
    <row r="8336" spans="3:9" x14ac:dyDescent="0.25">
      <c r="C8336" t="str">
        <f>IF(ISBLANK(Ventas[[#This Row],[Código]]),"",VLOOKUP(Ventas[[#This Row],[Código]],Productos[],2,FALSE))</f>
        <v/>
      </c>
      <c r="D8336" t="str">
        <f>IF(ISBLANK(Ventas[[#This Row],[Código]]),"",VLOOKUP(Ventas[[#This Row],[Código]],Productos[],3,FALSE))</f>
        <v/>
      </c>
      <c r="E8336" s="22"/>
      <c r="F8336" s="1" t="str">
        <f>IF(ISBLANK(Ventas[[#This Row],[Código]]),"",VLOOKUP(Ventas[[#This Row],[Código]],Productos[],4,FALSE))</f>
        <v/>
      </c>
      <c r="G8336" s="1" t="str">
        <f>IF(ISBLANK(Ventas[[#This Row],[Código]]),"",VLOOKUP(Ventas[[#This Row],[Código]],Productos[],5,FALSE))</f>
        <v/>
      </c>
      <c r="H8336" s="23" t="str">
        <f>IF(ISBLANK(Ventas[[#This Row],[Código]]),"",Ventas[[#This Row],[Precio Unitario]]*Ventas[[#This Row],[Cantidad]])</f>
        <v/>
      </c>
      <c r="I8336" s="1" t="str">
        <f>IF(ISBLANK(Ventas[[#This Row],[Código]]),"",SUM(Ventas[[#This Row],[Monto]],I8335))</f>
        <v/>
      </c>
    </row>
    <row r="8337" spans="3:9" x14ac:dyDescent="0.25">
      <c r="C8337" t="str">
        <f>IF(ISBLANK(Ventas[[#This Row],[Código]]),"",VLOOKUP(Ventas[[#This Row],[Código]],Productos[],2,FALSE))</f>
        <v/>
      </c>
      <c r="D8337" t="str">
        <f>IF(ISBLANK(Ventas[[#This Row],[Código]]),"",VLOOKUP(Ventas[[#This Row],[Código]],Productos[],3,FALSE))</f>
        <v/>
      </c>
      <c r="E8337" s="22"/>
      <c r="F8337" s="1" t="str">
        <f>IF(ISBLANK(Ventas[[#This Row],[Código]]),"",VLOOKUP(Ventas[[#This Row],[Código]],Productos[],4,FALSE))</f>
        <v/>
      </c>
      <c r="G8337" s="1" t="str">
        <f>IF(ISBLANK(Ventas[[#This Row],[Código]]),"",VLOOKUP(Ventas[[#This Row],[Código]],Productos[],5,FALSE))</f>
        <v/>
      </c>
      <c r="H8337" s="23" t="str">
        <f>IF(ISBLANK(Ventas[[#This Row],[Código]]),"",Ventas[[#This Row],[Precio Unitario]]*Ventas[[#This Row],[Cantidad]])</f>
        <v/>
      </c>
      <c r="I8337" s="1" t="str">
        <f>IF(ISBLANK(Ventas[[#This Row],[Código]]),"",SUM(Ventas[[#This Row],[Monto]],I8336))</f>
        <v/>
      </c>
    </row>
    <row r="8338" spans="3:9" x14ac:dyDescent="0.25">
      <c r="C8338" t="str">
        <f>IF(ISBLANK(Ventas[[#This Row],[Código]]),"",VLOOKUP(Ventas[[#This Row],[Código]],Productos[],2,FALSE))</f>
        <v/>
      </c>
      <c r="D8338" t="str">
        <f>IF(ISBLANK(Ventas[[#This Row],[Código]]),"",VLOOKUP(Ventas[[#This Row],[Código]],Productos[],3,FALSE))</f>
        <v/>
      </c>
      <c r="E8338" s="22"/>
      <c r="F8338" s="1" t="str">
        <f>IF(ISBLANK(Ventas[[#This Row],[Código]]),"",VLOOKUP(Ventas[[#This Row],[Código]],Productos[],4,FALSE))</f>
        <v/>
      </c>
      <c r="G8338" s="1" t="str">
        <f>IF(ISBLANK(Ventas[[#This Row],[Código]]),"",VLOOKUP(Ventas[[#This Row],[Código]],Productos[],5,FALSE))</f>
        <v/>
      </c>
      <c r="H8338" s="23" t="str">
        <f>IF(ISBLANK(Ventas[[#This Row],[Código]]),"",Ventas[[#This Row],[Precio Unitario]]*Ventas[[#This Row],[Cantidad]])</f>
        <v/>
      </c>
      <c r="I8338" s="1" t="str">
        <f>IF(ISBLANK(Ventas[[#This Row],[Código]]),"",SUM(Ventas[[#This Row],[Monto]],I8337))</f>
        <v/>
      </c>
    </row>
    <row r="8339" spans="3:9" x14ac:dyDescent="0.25">
      <c r="C8339" t="str">
        <f>IF(ISBLANK(Ventas[[#This Row],[Código]]),"",VLOOKUP(Ventas[[#This Row],[Código]],Productos[],2,FALSE))</f>
        <v/>
      </c>
      <c r="D8339" t="str">
        <f>IF(ISBLANK(Ventas[[#This Row],[Código]]),"",VLOOKUP(Ventas[[#This Row],[Código]],Productos[],3,FALSE))</f>
        <v/>
      </c>
      <c r="E8339" s="22"/>
      <c r="F8339" s="1" t="str">
        <f>IF(ISBLANK(Ventas[[#This Row],[Código]]),"",VLOOKUP(Ventas[[#This Row],[Código]],Productos[],4,FALSE))</f>
        <v/>
      </c>
      <c r="G8339" s="1" t="str">
        <f>IF(ISBLANK(Ventas[[#This Row],[Código]]),"",VLOOKUP(Ventas[[#This Row],[Código]],Productos[],5,FALSE))</f>
        <v/>
      </c>
      <c r="H8339" s="23" t="str">
        <f>IF(ISBLANK(Ventas[[#This Row],[Código]]),"",Ventas[[#This Row],[Precio Unitario]]*Ventas[[#This Row],[Cantidad]])</f>
        <v/>
      </c>
      <c r="I8339" s="1" t="str">
        <f>IF(ISBLANK(Ventas[[#This Row],[Código]]),"",SUM(Ventas[[#This Row],[Monto]],I8338))</f>
        <v/>
      </c>
    </row>
    <row r="8340" spans="3:9" x14ac:dyDescent="0.25">
      <c r="C8340" t="str">
        <f>IF(ISBLANK(Ventas[[#This Row],[Código]]),"",VLOOKUP(Ventas[[#This Row],[Código]],Productos[],2,FALSE))</f>
        <v/>
      </c>
      <c r="D8340" t="str">
        <f>IF(ISBLANK(Ventas[[#This Row],[Código]]),"",VLOOKUP(Ventas[[#This Row],[Código]],Productos[],3,FALSE))</f>
        <v/>
      </c>
      <c r="E8340" s="22"/>
      <c r="F8340" s="1" t="str">
        <f>IF(ISBLANK(Ventas[[#This Row],[Código]]),"",VLOOKUP(Ventas[[#This Row],[Código]],Productos[],4,FALSE))</f>
        <v/>
      </c>
      <c r="G8340" s="1" t="str">
        <f>IF(ISBLANK(Ventas[[#This Row],[Código]]),"",VLOOKUP(Ventas[[#This Row],[Código]],Productos[],5,FALSE))</f>
        <v/>
      </c>
      <c r="H8340" s="23" t="str">
        <f>IF(ISBLANK(Ventas[[#This Row],[Código]]),"",Ventas[[#This Row],[Precio Unitario]]*Ventas[[#This Row],[Cantidad]])</f>
        <v/>
      </c>
      <c r="I8340" s="1" t="str">
        <f>IF(ISBLANK(Ventas[[#This Row],[Código]]),"",SUM(Ventas[[#This Row],[Monto]],I8339))</f>
        <v/>
      </c>
    </row>
    <row r="8341" spans="3:9" x14ac:dyDescent="0.25">
      <c r="C8341" t="str">
        <f>IF(ISBLANK(Ventas[[#This Row],[Código]]),"",VLOOKUP(Ventas[[#This Row],[Código]],Productos[],2,FALSE))</f>
        <v/>
      </c>
      <c r="D8341" t="str">
        <f>IF(ISBLANK(Ventas[[#This Row],[Código]]),"",VLOOKUP(Ventas[[#This Row],[Código]],Productos[],3,FALSE))</f>
        <v/>
      </c>
      <c r="E8341" s="22"/>
      <c r="F8341" s="1" t="str">
        <f>IF(ISBLANK(Ventas[[#This Row],[Código]]),"",VLOOKUP(Ventas[[#This Row],[Código]],Productos[],4,FALSE))</f>
        <v/>
      </c>
      <c r="G8341" s="1" t="str">
        <f>IF(ISBLANK(Ventas[[#This Row],[Código]]),"",VLOOKUP(Ventas[[#This Row],[Código]],Productos[],5,FALSE))</f>
        <v/>
      </c>
      <c r="H8341" s="23" t="str">
        <f>IF(ISBLANK(Ventas[[#This Row],[Código]]),"",Ventas[[#This Row],[Precio Unitario]]*Ventas[[#This Row],[Cantidad]])</f>
        <v/>
      </c>
      <c r="I8341" s="1" t="str">
        <f>IF(ISBLANK(Ventas[[#This Row],[Código]]),"",SUM(Ventas[[#This Row],[Monto]],I8340))</f>
        <v/>
      </c>
    </row>
    <row r="8342" spans="3:9" x14ac:dyDescent="0.25">
      <c r="C8342" t="str">
        <f>IF(ISBLANK(Ventas[[#This Row],[Código]]),"",VLOOKUP(Ventas[[#This Row],[Código]],Productos[],2,FALSE))</f>
        <v/>
      </c>
      <c r="D8342" t="str">
        <f>IF(ISBLANK(Ventas[[#This Row],[Código]]),"",VLOOKUP(Ventas[[#This Row],[Código]],Productos[],3,FALSE))</f>
        <v/>
      </c>
      <c r="E8342" s="22"/>
      <c r="F8342" s="1" t="str">
        <f>IF(ISBLANK(Ventas[[#This Row],[Código]]),"",VLOOKUP(Ventas[[#This Row],[Código]],Productos[],4,FALSE))</f>
        <v/>
      </c>
      <c r="G8342" s="1" t="str">
        <f>IF(ISBLANK(Ventas[[#This Row],[Código]]),"",VLOOKUP(Ventas[[#This Row],[Código]],Productos[],5,FALSE))</f>
        <v/>
      </c>
      <c r="H8342" s="23" t="str">
        <f>IF(ISBLANK(Ventas[[#This Row],[Código]]),"",Ventas[[#This Row],[Precio Unitario]]*Ventas[[#This Row],[Cantidad]])</f>
        <v/>
      </c>
      <c r="I8342" s="1" t="str">
        <f>IF(ISBLANK(Ventas[[#This Row],[Código]]),"",SUM(Ventas[[#This Row],[Monto]],I8341))</f>
        <v/>
      </c>
    </row>
    <row r="8343" spans="3:9" x14ac:dyDescent="0.25">
      <c r="C8343" t="str">
        <f>IF(ISBLANK(Ventas[[#This Row],[Código]]),"",VLOOKUP(Ventas[[#This Row],[Código]],Productos[],2,FALSE))</f>
        <v/>
      </c>
      <c r="D8343" t="str">
        <f>IF(ISBLANK(Ventas[[#This Row],[Código]]),"",VLOOKUP(Ventas[[#This Row],[Código]],Productos[],3,FALSE))</f>
        <v/>
      </c>
      <c r="E8343" s="22"/>
      <c r="F8343" s="1" t="str">
        <f>IF(ISBLANK(Ventas[[#This Row],[Código]]),"",VLOOKUP(Ventas[[#This Row],[Código]],Productos[],4,FALSE))</f>
        <v/>
      </c>
      <c r="G8343" s="1" t="str">
        <f>IF(ISBLANK(Ventas[[#This Row],[Código]]),"",VLOOKUP(Ventas[[#This Row],[Código]],Productos[],5,FALSE))</f>
        <v/>
      </c>
      <c r="H8343" s="23" t="str">
        <f>IF(ISBLANK(Ventas[[#This Row],[Código]]),"",Ventas[[#This Row],[Precio Unitario]]*Ventas[[#This Row],[Cantidad]])</f>
        <v/>
      </c>
      <c r="I8343" s="1" t="str">
        <f>IF(ISBLANK(Ventas[[#This Row],[Código]]),"",SUM(Ventas[[#This Row],[Monto]],I8342))</f>
        <v/>
      </c>
    </row>
    <row r="8344" spans="3:9" x14ac:dyDescent="0.25">
      <c r="C8344" t="str">
        <f>IF(ISBLANK(Ventas[[#This Row],[Código]]),"",VLOOKUP(Ventas[[#This Row],[Código]],Productos[],2,FALSE))</f>
        <v/>
      </c>
      <c r="D8344" t="str">
        <f>IF(ISBLANK(Ventas[[#This Row],[Código]]),"",VLOOKUP(Ventas[[#This Row],[Código]],Productos[],3,FALSE))</f>
        <v/>
      </c>
      <c r="E8344" s="22"/>
      <c r="F8344" s="1" t="str">
        <f>IF(ISBLANK(Ventas[[#This Row],[Código]]),"",VLOOKUP(Ventas[[#This Row],[Código]],Productos[],4,FALSE))</f>
        <v/>
      </c>
      <c r="G8344" s="1" t="str">
        <f>IF(ISBLANK(Ventas[[#This Row],[Código]]),"",VLOOKUP(Ventas[[#This Row],[Código]],Productos[],5,FALSE))</f>
        <v/>
      </c>
      <c r="H8344" s="23" t="str">
        <f>IF(ISBLANK(Ventas[[#This Row],[Código]]),"",Ventas[[#This Row],[Precio Unitario]]*Ventas[[#This Row],[Cantidad]])</f>
        <v/>
      </c>
      <c r="I8344" s="1" t="str">
        <f>IF(ISBLANK(Ventas[[#This Row],[Código]]),"",SUM(Ventas[[#This Row],[Monto]],I8343))</f>
        <v/>
      </c>
    </row>
    <row r="8345" spans="3:9" x14ac:dyDescent="0.25">
      <c r="C8345" t="str">
        <f>IF(ISBLANK(Ventas[[#This Row],[Código]]),"",VLOOKUP(Ventas[[#This Row],[Código]],Productos[],2,FALSE))</f>
        <v/>
      </c>
      <c r="D8345" t="str">
        <f>IF(ISBLANK(Ventas[[#This Row],[Código]]),"",VLOOKUP(Ventas[[#This Row],[Código]],Productos[],3,FALSE))</f>
        <v/>
      </c>
      <c r="E8345" s="22"/>
      <c r="F8345" s="1" t="str">
        <f>IF(ISBLANK(Ventas[[#This Row],[Código]]),"",VLOOKUP(Ventas[[#This Row],[Código]],Productos[],4,FALSE))</f>
        <v/>
      </c>
      <c r="G8345" s="1" t="str">
        <f>IF(ISBLANK(Ventas[[#This Row],[Código]]),"",VLOOKUP(Ventas[[#This Row],[Código]],Productos[],5,FALSE))</f>
        <v/>
      </c>
      <c r="H8345" s="23" t="str">
        <f>IF(ISBLANK(Ventas[[#This Row],[Código]]),"",Ventas[[#This Row],[Precio Unitario]]*Ventas[[#This Row],[Cantidad]])</f>
        <v/>
      </c>
      <c r="I8345" s="1" t="str">
        <f>IF(ISBLANK(Ventas[[#This Row],[Código]]),"",SUM(Ventas[[#This Row],[Monto]],I8344))</f>
        <v/>
      </c>
    </row>
    <row r="8346" spans="3:9" x14ac:dyDescent="0.25">
      <c r="C8346" t="str">
        <f>IF(ISBLANK(Ventas[[#This Row],[Código]]),"",VLOOKUP(Ventas[[#This Row],[Código]],Productos[],2,FALSE))</f>
        <v/>
      </c>
      <c r="D8346" t="str">
        <f>IF(ISBLANK(Ventas[[#This Row],[Código]]),"",VLOOKUP(Ventas[[#This Row],[Código]],Productos[],3,FALSE))</f>
        <v/>
      </c>
      <c r="E8346" s="22"/>
      <c r="F8346" s="1" t="str">
        <f>IF(ISBLANK(Ventas[[#This Row],[Código]]),"",VLOOKUP(Ventas[[#This Row],[Código]],Productos[],4,FALSE))</f>
        <v/>
      </c>
      <c r="G8346" s="1" t="str">
        <f>IF(ISBLANK(Ventas[[#This Row],[Código]]),"",VLOOKUP(Ventas[[#This Row],[Código]],Productos[],5,FALSE))</f>
        <v/>
      </c>
      <c r="H8346" s="23" t="str">
        <f>IF(ISBLANK(Ventas[[#This Row],[Código]]),"",Ventas[[#This Row],[Precio Unitario]]*Ventas[[#This Row],[Cantidad]])</f>
        <v/>
      </c>
      <c r="I8346" s="1" t="str">
        <f>IF(ISBLANK(Ventas[[#This Row],[Código]]),"",SUM(Ventas[[#This Row],[Monto]],I8345))</f>
        <v/>
      </c>
    </row>
    <row r="8347" spans="3:9" x14ac:dyDescent="0.25">
      <c r="C8347" t="str">
        <f>IF(ISBLANK(Ventas[[#This Row],[Código]]),"",VLOOKUP(Ventas[[#This Row],[Código]],Productos[],2,FALSE))</f>
        <v/>
      </c>
      <c r="D8347" t="str">
        <f>IF(ISBLANK(Ventas[[#This Row],[Código]]),"",VLOOKUP(Ventas[[#This Row],[Código]],Productos[],3,FALSE))</f>
        <v/>
      </c>
      <c r="E8347" s="22"/>
      <c r="F8347" s="1" t="str">
        <f>IF(ISBLANK(Ventas[[#This Row],[Código]]),"",VLOOKUP(Ventas[[#This Row],[Código]],Productos[],4,FALSE))</f>
        <v/>
      </c>
      <c r="G8347" s="1" t="str">
        <f>IF(ISBLANK(Ventas[[#This Row],[Código]]),"",VLOOKUP(Ventas[[#This Row],[Código]],Productos[],5,FALSE))</f>
        <v/>
      </c>
      <c r="H8347" s="23" t="str">
        <f>IF(ISBLANK(Ventas[[#This Row],[Código]]),"",Ventas[[#This Row],[Precio Unitario]]*Ventas[[#This Row],[Cantidad]])</f>
        <v/>
      </c>
      <c r="I8347" s="1" t="str">
        <f>IF(ISBLANK(Ventas[[#This Row],[Código]]),"",SUM(Ventas[[#This Row],[Monto]],I8346))</f>
        <v/>
      </c>
    </row>
    <row r="8348" spans="3:9" x14ac:dyDescent="0.25">
      <c r="C8348" t="str">
        <f>IF(ISBLANK(Ventas[[#This Row],[Código]]),"",VLOOKUP(Ventas[[#This Row],[Código]],Productos[],2,FALSE))</f>
        <v/>
      </c>
      <c r="D8348" t="str">
        <f>IF(ISBLANK(Ventas[[#This Row],[Código]]),"",VLOOKUP(Ventas[[#This Row],[Código]],Productos[],3,FALSE))</f>
        <v/>
      </c>
      <c r="E8348" s="22"/>
      <c r="F8348" s="1" t="str">
        <f>IF(ISBLANK(Ventas[[#This Row],[Código]]),"",VLOOKUP(Ventas[[#This Row],[Código]],Productos[],4,FALSE))</f>
        <v/>
      </c>
      <c r="G8348" s="1" t="str">
        <f>IF(ISBLANK(Ventas[[#This Row],[Código]]),"",VLOOKUP(Ventas[[#This Row],[Código]],Productos[],5,FALSE))</f>
        <v/>
      </c>
      <c r="H8348" s="23" t="str">
        <f>IF(ISBLANK(Ventas[[#This Row],[Código]]),"",Ventas[[#This Row],[Precio Unitario]]*Ventas[[#This Row],[Cantidad]])</f>
        <v/>
      </c>
      <c r="I8348" s="1" t="str">
        <f>IF(ISBLANK(Ventas[[#This Row],[Código]]),"",SUM(Ventas[[#This Row],[Monto]],I8347))</f>
        <v/>
      </c>
    </row>
    <row r="8349" spans="3:9" x14ac:dyDescent="0.25">
      <c r="C8349" t="str">
        <f>IF(ISBLANK(Ventas[[#This Row],[Código]]),"",VLOOKUP(Ventas[[#This Row],[Código]],Productos[],2,FALSE))</f>
        <v/>
      </c>
      <c r="D8349" t="str">
        <f>IF(ISBLANK(Ventas[[#This Row],[Código]]),"",VLOOKUP(Ventas[[#This Row],[Código]],Productos[],3,FALSE))</f>
        <v/>
      </c>
      <c r="E8349" s="22"/>
      <c r="F8349" s="1" t="str">
        <f>IF(ISBLANK(Ventas[[#This Row],[Código]]),"",VLOOKUP(Ventas[[#This Row],[Código]],Productos[],4,FALSE))</f>
        <v/>
      </c>
      <c r="G8349" s="1" t="str">
        <f>IF(ISBLANK(Ventas[[#This Row],[Código]]),"",VLOOKUP(Ventas[[#This Row],[Código]],Productos[],5,FALSE))</f>
        <v/>
      </c>
      <c r="H8349" s="23" t="str">
        <f>IF(ISBLANK(Ventas[[#This Row],[Código]]),"",Ventas[[#This Row],[Precio Unitario]]*Ventas[[#This Row],[Cantidad]])</f>
        <v/>
      </c>
      <c r="I8349" s="1" t="str">
        <f>IF(ISBLANK(Ventas[[#This Row],[Código]]),"",SUM(Ventas[[#This Row],[Monto]],I8348))</f>
        <v/>
      </c>
    </row>
    <row r="8350" spans="3:9" x14ac:dyDescent="0.25">
      <c r="C8350" t="str">
        <f>IF(ISBLANK(Ventas[[#This Row],[Código]]),"",VLOOKUP(Ventas[[#This Row],[Código]],Productos[],2,FALSE))</f>
        <v/>
      </c>
      <c r="D8350" t="str">
        <f>IF(ISBLANK(Ventas[[#This Row],[Código]]),"",VLOOKUP(Ventas[[#This Row],[Código]],Productos[],3,FALSE))</f>
        <v/>
      </c>
      <c r="E8350" s="22"/>
      <c r="F8350" s="1" t="str">
        <f>IF(ISBLANK(Ventas[[#This Row],[Código]]),"",VLOOKUP(Ventas[[#This Row],[Código]],Productos[],4,FALSE))</f>
        <v/>
      </c>
      <c r="G8350" s="1" t="str">
        <f>IF(ISBLANK(Ventas[[#This Row],[Código]]),"",VLOOKUP(Ventas[[#This Row],[Código]],Productos[],5,FALSE))</f>
        <v/>
      </c>
      <c r="H8350" s="23" t="str">
        <f>IF(ISBLANK(Ventas[[#This Row],[Código]]),"",Ventas[[#This Row],[Precio Unitario]]*Ventas[[#This Row],[Cantidad]])</f>
        <v/>
      </c>
      <c r="I8350" s="1" t="str">
        <f>IF(ISBLANK(Ventas[[#This Row],[Código]]),"",SUM(Ventas[[#This Row],[Monto]],I8349))</f>
        <v/>
      </c>
    </row>
    <row r="8351" spans="3:9" x14ac:dyDescent="0.25">
      <c r="C8351" t="str">
        <f>IF(ISBLANK(Ventas[[#This Row],[Código]]),"",VLOOKUP(Ventas[[#This Row],[Código]],Productos[],2,FALSE))</f>
        <v/>
      </c>
      <c r="D8351" t="str">
        <f>IF(ISBLANK(Ventas[[#This Row],[Código]]),"",VLOOKUP(Ventas[[#This Row],[Código]],Productos[],3,FALSE))</f>
        <v/>
      </c>
      <c r="E8351" s="22"/>
      <c r="F8351" s="1" t="str">
        <f>IF(ISBLANK(Ventas[[#This Row],[Código]]),"",VLOOKUP(Ventas[[#This Row],[Código]],Productos[],4,FALSE))</f>
        <v/>
      </c>
      <c r="G8351" s="1" t="str">
        <f>IF(ISBLANK(Ventas[[#This Row],[Código]]),"",VLOOKUP(Ventas[[#This Row],[Código]],Productos[],5,FALSE))</f>
        <v/>
      </c>
      <c r="H8351" s="23" t="str">
        <f>IF(ISBLANK(Ventas[[#This Row],[Código]]),"",Ventas[[#This Row],[Precio Unitario]]*Ventas[[#This Row],[Cantidad]])</f>
        <v/>
      </c>
      <c r="I8351" s="1" t="str">
        <f>IF(ISBLANK(Ventas[[#This Row],[Código]]),"",SUM(Ventas[[#This Row],[Monto]],I8350))</f>
        <v/>
      </c>
    </row>
    <row r="8352" spans="3:9" x14ac:dyDescent="0.25">
      <c r="C8352" t="str">
        <f>IF(ISBLANK(Ventas[[#This Row],[Código]]),"",VLOOKUP(Ventas[[#This Row],[Código]],Productos[],2,FALSE))</f>
        <v/>
      </c>
      <c r="D8352" t="str">
        <f>IF(ISBLANK(Ventas[[#This Row],[Código]]),"",VLOOKUP(Ventas[[#This Row],[Código]],Productos[],3,FALSE))</f>
        <v/>
      </c>
      <c r="E8352" s="22"/>
      <c r="F8352" s="1" t="str">
        <f>IF(ISBLANK(Ventas[[#This Row],[Código]]),"",VLOOKUP(Ventas[[#This Row],[Código]],Productos[],4,FALSE))</f>
        <v/>
      </c>
      <c r="G8352" s="1" t="str">
        <f>IF(ISBLANK(Ventas[[#This Row],[Código]]),"",VLOOKUP(Ventas[[#This Row],[Código]],Productos[],5,FALSE))</f>
        <v/>
      </c>
      <c r="H8352" s="23" t="str">
        <f>IF(ISBLANK(Ventas[[#This Row],[Código]]),"",Ventas[[#This Row],[Precio Unitario]]*Ventas[[#This Row],[Cantidad]])</f>
        <v/>
      </c>
      <c r="I8352" s="1" t="str">
        <f>IF(ISBLANK(Ventas[[#This Row],[Código]]),"",SUM(Ventas[[#This Row],[Monto]],I8351))</f>
        <v/>
      </c>
    </row>
    <row r="8353" spans="3:9" x14ac:dyDescent="0.25">
      <c r="C8353" t="str">
        <f>IF(ISBLANK(Ventas[[#This Row],[Código]]),"",VLOOKUP(Ventas[[#This Row],[Código]],Productos[],2,FALSE))</f>
        <v/>
      </c>
      <c r="D8353" t="str">
        <f>IF(ISBLANK(Ventas[[#This Row],[Código]]),"",VLOOKUP(Ventas[[#This Row],[Código]],Productos[],3,FALSE))</f>
        <v/>
      </c>
      <c r="E8353" s="22"/>
      <c r="F8353" s="1" t="str">
        <f>IF(ISBLANK(Ventas[[#This Row],[Código]]),"",VLOOKUP(Ventas[[#This Row],[Código]],Productos[],4,FALSE))</f>
        <v/>
      </c>
      <c r="G8353" s="1" t="str">
        <f>IF(ISBLANK(Ventas[[#This Row],[Código]]),"",VLOOKUP(Ventas[[#This Row],[Código]],Productos[],5,FALSE))</f>
        <v/>
      </c>
      <c r="H8353" s="23" t="str">
        <f>IF(ISBLANK(Ventas[[#This Row],[Código]]),"",Ventas[[#This Row],[Precio Unitario]]*Ventas[[#This Row],[Cantidad]])</f>
        <v/>
      </c>
      <c r="I8353" s="1" t="str">
        <f>IF(ISBLANK(Ventas[[#This Row],[Código]]),"",SUM(Ventas[[#This Row],[Monto]],I8352))</f>
        <v/>
      </c>
    </row>
    <row r="8354" spans="3:9" x14ac:dyDescent="0.25">
      <c r="C8354" t="str">
        <f>IF(ISBLANK(Ventas[[#This Row],[Código]]),"",VLOOKUP(Ventas[[#This Row],[Código]],Productos[],2,FALSE))</f>
        <v/>
      </c>
      <c r="D8354" t="str">
        <f>IF(ISBLANK(Ventas[[#This Row],[Código]]),"",VLOOKUP(Ventas[[#This Row],[Código]],Productos[],3,FALSE))</f>
        <v/>
      </c>
      <c r="E8354" s="22"/>
      <c r="F8354" s="1" t="str">
        <f>IF(ISBLANK(Ventas[[#This Row],[Código]]),"",VLOOKUP(Ventas[[#This Row],[Código]],Productos[],4,FALSE))</f>
        <v/>
      </c>
      <c r="G8354" s="1" t="str">
        <f>IF(ISBLANK(Ventas[[#This Row],[Código]]),"",VLOOKUP(Ventas[[#This Row],[Código]],Productos[],5,FALSE))</f>
        <v/>
      </c>
      <c r="H8354" s="23" t="str">
        <f>IF(ISBLANK(Ventas[[#This Row],[Código]]),"",Ventas[[#This Row],[Precio Unitario]]*Ventas[[#This Row],[Cantidad]])</f>
        <v/>
      </c>
      <c r="I8354" s="1" t="str">
        <f>IF(ISBLANK(Ventas[[#This Row],[Código]]),"",SUM(Ventas[[#This Row],[Monto]],I8353))</f>
        <v/>
      </c>
    </row>
    <row r="8355" spans="3:9" x14ac:dyDescent="0.25">
      <c r="C8355" t="str">
        <f>IF(ISBLANK(Ventas[[#This Row],[Código]]),"",VLOOKUP(Ventas[[#This Row],[Código]],Productos[],2,FALSE))</f>
        <v/>
      </c>
      <c r="D8355" t="str">
        <f>IF(ISBLANK(Ventas[[#This Row],[Código]]),"",VLOOKUP(Ventas[[#This Row],[Código]],Productos[],3,FALSE))</f>
        <v/>
      </c>
      <c r="E8355" s="22"/>
      <c r="F8355" s="1" t="str">
        <f>IF(ISBLANK(Ventas[[#This Row],[Código]]),"",VLOOKUP(Ventas[[#This Row],[Código]],Productos[],4,FALSE))</f>
        <v/>
      </c>
      <c r="G8355" s="1" t="str">
        <f>IF(ISBLANK(Ventas[[#This Row],[Código]]),"",VLOOKUP(Ventas[[#This Row],[Código]],Productos[],5,FALSE))</f>
        <v/>
      </c>
      <c r="H8355" s="23" t="str">
        <f>IF(ISBLANK(Ventas[[#This Row],[Código]]),"",Ventas[[#This Row],[Precio Unitario]]*Ventas[[#This Row],[Cantidad]])</f>
        <v/>
      </c>
      <c r="I8355" s="1" t="str">
        <f>IF(ISBLANK(Ventas[[#This Row],[Código]]),"",SUM(Ventas[[#This Row],[Monto]],I8354))</f>
        <v/>
      </c>
    </row>
    <row r="8356" spans="3:9" x14ac:dyDescent="0.25">
      <c r="C8356" t="str">
        <f>IF(ISBLANK(Ventas[[#This Row],[Código]]),"",VLOOKUP(Ventas[[#This Row],[Código]],Productos[],2,FALSE))</f>
        <v/>
      </c>
      <c r="D8356" t="str">
        <f>IF(ISBLANK(Ventas[[#This Row],[Código]]),"",VLOOKUP(Ventas[[#This Row],[Código]],Productos[],3,FALSE))</f>
        <v/>
      </c>
      <c r="E8356" s="22"/>
      <c r="F8356" s="1" t="str">
        <f>IF(ISBLANK(Ventas[[#This Row],[Código]]),"",VLOOKUP(Ventas[[#This Row],[Código]],Productos[],4,FALSE))</f>
        <v/>
      </c>
      <c r="G8356" s="1" t="str">
        <f>IF(ISBLANK(Ventas[[#This Row],[Código]]),"",VLOOKUP(Ventas[[#This Row],[Código]],Productos[],5,FALSE))</f>
        <v/>
      </c>
      <c r="H8356" s="23" t="str">
        <f>IF(ISBLANK(Ventas[[#This Row],[Código]]),"",Ventas[[#This Row],[Precio Unitario]]*Ventas[[#This Row],[Cantidad]])</f>
        <v/>
      </c>
      <c r="I8356" s="1" t="str">
        <f>IF(ISBLANK(Ventas[[#This Row],[Código]]),"",SUM(Ventas[[#This Row],[Monto]],I8355))</f>
        <v/>
      </c>
    </row>
    <row r="8357" spans="3:9" x14ac:dyDescent="0.25">
      <c r="C8357" t="str">
        <f>IF(ISBLANK(Ventas[[#This Row],[Código]]),"",VLOOKUP(Ventas[[#This Row],[Código]],Productos[],2,FALSE))</f>
        <v/>
      </c>
      <c r="D8357" t="str">
        <f>IF(ISBLANK(Ventas[[#This Row],[Código]]),"",VLOOKUP(Ventas[[#This Row],[Código]],Productos[],3,FALSE))</f>
        <v/>
      </c>
      <c r="E8357" s="22"/>
      <c r="F8357" s="1" t="str">
        <f>IF(ISBLANK(Ventas[[#This Row],[Código]]),"",VLOOKUP(Ventas[[#This Row],[Código]],Productos[],4,FALSE))</f>
        <v/>
      </c>
      <c r="G8357" s="1" t="str">
        <f>IF(ISBLANK(Ventas[[#This Row],[Código]]),"",VLOOKUP(Ventas[[#This Row],[Código]],Productos[],5,FALSE))</f>
        <v/>
      </c>
      <c r="H8357" s="23" t="str">
        <f>IF(ISBLANK(Ventas[[#This Row],[Código]]),"",Ventas[[#This Row],[Precio Unitario]]*Ventas[[#This Row],[Cantidad]])</f>
        <v/>
      </c>
      <c r="I8357" s="1" t="str">
        <f>IF(ISBLANK(Ventas[[#This Row],[Código]]),"",SUM(Ventas[[#This Row],[Monto]],I8356))</f>
        <v/>
      </c>
    </row>
    <row r="8358" spans="3:9" x14ac:dyDescent="0.25">
      <c r="C8358" t="str">
        <f>IF(ISBLANK(Ventas[[#This Row],[Código]]),"",VLOOKUP(Ventas[[#This Row],[Código]],Productos[],2,FALSE))</f>
        <v/>
      </c>
      <c r="D8358" t="str">
        <f>IF(ISBLANK(Ventas[[#This Row],[Código]]),"",VLOOKUP(Ventas[[#This Row],[Código]],Productos[],3,FALSE))</f>
        <v/>
      </c>
      <c r="E8358" s="22"/>
      <c r="F8358" s="1" t="str">
        <f>IF(ISBLANK(Ventas[[#This Row],[Código]]),"",VLOOKUP(Ventas[[#This Row],[Código]],Productos[],4,FALSE))</f>
        <v/>
      </c>
      <c r="G8358" s="1" t="str">
        <f>IF(ISBLANK(Ventas[[#This Row],[Código]]),"",VLOOKUP(Ventas[[#This Row],[Código]],Productos[],5,FALSE))</f>
        <v/>
      </c>
      <c r="H8358" s="23" t="str">
        <f>IF(ISBLANK(Ventas[[#This Row],[Código]]),"",Ventas[[#This Row],[Precio Unitario]]*Ventas[[#This Row],[Cantidad]])</f>
        <v/>
      </c>
      <c r="I8358" s="1" t="str">
        <f>IF(ISBLANK(Ventas[[#This Row],[Código]]),"",SUM(Ventas[[#This Row],[Monto]],I8357))</f>
        <v/>
      </c>
    </row>
    <row r="8359" spans="3:9" x14ac:dyDescent="0.25">
      <c r="C8359" t="str">
        <f>IF(ISBLANK(Ventas[[#This Row],[Código]]),"",VLOOKUP(Ventas[[#This Row],[Código]],Productos[],2,FALSE))</f>
        <v/>
      </c>
      <c r="D8359" t="str">
        <f>IF(ISBLANK(Ventas[[#This Row],[Código]]),"",VLOOKUP(Ventas[[#This Row],[Código]],Productos[],3,FALSE))</f>
        <v/>
      </c>
      <c r="E8359" s="22"/>
      <c r="F8359" s="1" t="str">
        <f>IF(ISBLANK(Ventas[[#This Row],[Código]]),"",VLOOKUP(Ventas[[#This Row],[Código]],Productos[],4,FALSE))</f>
        <v/>
      </c>
      <c r="G8359" s="1" t="str">
        <f>IF(ISBLANK(Ventas[[#This Row],[Código]]),"",VLOOKUP(Ventas[[#This Row],[Código]],Productos[],5,FALSE))</f>
        <v/>
      </c>
      <c r="H8359" s="23" t="str">
        <f>IF(ISBLANK(Ventas[[#This Row],[Código]]),"",Ventas[[#This Row],[Precio Unitario]]*Ventas[[#This Row],[Cantidad]])</f>
        <v/>
      </c>
      <c r="I8359" s="1" t="str">
        <f>IF(ISBLANK(Ventas[[#This Row],[Código]]),"",SUM(Ventas[[#This Row],[Monto]],I8358))</f>
        <v/>
      </c>
    </row>
    <row r="8360" spans="3:9" x14ac:dyDescent="0.25">
      <c r="C8360" t="str">
        <f>IF(ISBLANK(Ventas[[#This Row],[Código]]),"",VLOOKUP(Ventas[[#This Row],[Código]],Productos[],2,FALSE))</f>
        <v/>
      </c>
      <c r="D8360" t="str">
        <f>IF(ISBLANK(Ventas[[#This Row],[Código]]),"",VLOOKUP(Ventas[[#This Row],[Código]],Productos[],3,FALSE))</f>
        <v/>
      </c>
      <c r="E8360" s="22"/>
      <c r="F8360" s="1" t="str">
        <f>IF(ISBLANK(Ventas[[#This Row],[Código]]),"",VLOOKUP(Ventas[[#This Row],[Código]],Productos[],4,FALSE))</f>
        <v/>
      </c>
      <c r="G8360" s="1" t="str">
        <f>IF(ISBLANK(Ventas[[#This Row],[Código]]),"",VLOOKUP(Ventas[[#This Row],[Código]],Productos[],5,FALSE))</f>
        <v/>
      </c>
      <c r="H8360" s="23" t="str">
        <f>IF(ISBLANK(Ventas[[#This Row],[Código]]),"",Ventas[[#This Row],[Precio Unitario]]*Ventas[[#This Row],[Cantidad]])</f>
        <v/>
      </c>
      <c r="I8360" s="1" t="str">
        <f>IF(ISBLANK(Ventas[[#This Row],[Código]]),"",SUM(Ventas[[#This Row],[Monto]],I8359))</f>
        <v/>
      </c>
    </row>
    <row r="8361" spans="3:9" x14ac:dyDescent="0.25">
      <c r="C8361" t="str">
        <f>IF(ISBLANK(Ventas[[#This Row],[Código]]),"",VLOOKUP(Ventas[[#This Row],[Código]],Productos[],2,FALSE))</f>
        <v/>
      </c>
      <c r="D8361" t="str">
        <f>IF(ISBLANK(Ventas[[#This Row],[Código]]),"",VLOOKUP(Ventas[[#This Row],[Código]],Productos[],3,FALSE))</f>
        <v/>
      </c>
      <c r="E8361" s="22"/>
      <c r="F8361" s="1" t="str">
        <f>IF(ISBLANK(Ventas[[#This Row],[Código]]),"",VLOOKUP(Ventas[[#This Row],[Código]],Productos[],4,FALSE))</f>
        <v/>
      </c>
      <c r="G8361" s="1" t="str">
        <f>IF(ISBLANK(Ventas[[#This Row],[Código]]),"",VLOOKUP(Ventas[[#This Row],[Código]],Productos[],5,FALSE))</f>
        <v/>
      </c>
      <c r="H8361" s="23" t="str">
        <f>IF(ISBLANK(Ventas[[#This Row],[Código]]),"",Ventas[[#This Row],[Precio Unitario]]*Ventas[[#This Row],[Cantidad]])</f>
        <v/>
      </c>
      <c r="I8361" s="1" t="str">
        <f>IF(ISBLANK(Ventas[[#This Row],[Código]]),"",SUM(Ventas[[#This Row],[Monto]],I8360))</f>
        <v/>
      </c>
    </row>
    <row r="8362" spans="3:9" x14ac:dyDescent="0.25">
      <c r="C8362" t="str">
        <f>IF(ISBLANK(Ventas[[#This Row],[Código]]),"",VLOOKUP(Ventas[[#This Row],[Código]],Productos[],2,FALSE))</f>
        <v/>
      </c>
      <c r="D8362" t="str">
        <f>IF(ISBLANK(Ventas[[#This Row],[Código]]),"",VLOOKUP(Ventas[[#This Row],[Código]],Productos[],3,FALSE))</f>
        <v/>
      </c>
      <c r="E8362" s="22"/>
      <c r="F8362" s="1" t="str">
        <f>IF(ISBLANK(Ventas[[#This Row],[Código]]),"",VLOOKUP(Ventas[[#This Row],[Código]],Productos[],4,FALSE))</f>
        <v/>
      </c>
      <c r="G8362" s="1" t="str">
        <f>IF(ISBLANK(Ventas[[#This Row],[Código]]),"",VLOOKUP(Ventas[[#This Row],[Código]],Productos[],5,FALSE))</f>
        <v/>
      </c>
      <c r="H8362" s="23" t="str">
        <f>IF(ISBLANK(Ventas[[#This Row],[Código]]),"",Ventas[[#This Row],[Precio Unitario]]*Ventas[[#This Row],[Cantidad]])</f>
        <v/>
      </c>
      <c r="I8362" s="1" t="str">
        <f>IF(ISBLANK(Ventas[[#This Row],[Código]]),"",SUM(Ventas[[#This Row],[Monto]],I8361))</f>
        <v/>
      </c>
    </row>
    <row r="8363" spans="3:9" x14ac:dyDescent="0.25">
      <c r="C8363" t="str">
        <f>IF(ISBLANK(Ventas[[#This Row],[Código]]),"",VLOOKUP(Ventas[[#This Row],[Código]],Productos[],2,FALSE))</f>
        <v/>
      </c>
      <c r="D8363" t="str">
        <f>IF(ISBLANK(Ventas[[#This Row],[Código]]),"",VLOOKUP(Ventas[[#This Row],[Código]],Productos[],3,FALSE))</f>
        <v/>
      </c>
      <c r="E8363" s="22"/>
      <c r="F8363" s="1" t="str">
        <f>IF(ISBLANK(Ventas[[#This Row],[Código]]),"",VLOOKUP(Ventas[[#This Row],[Código]],Productos[],4,FALSE))</f>
        <v/>
      </c>
      <c r="G8363" s="1" t="str">
        <f>IF(ISBLANK(Ventas[[#This Row],[Código]]),"",VLOOKUP(Ventas[[#This Row],[Código]],Productos[],5,FALSE))</f>
        <v/>
      </c>
      <c r="H8363" s="23" t="str">
        <f>IF(ISBLANK(Ventas[[#This Row],[Código]]),"",Ventas[[#This Row],[Precio Unitario]]*Ventas[[#This Row],[Cantidad]])</f>
        <v/>
      </c>
      <c r="I8363" s="1" t="str">
        <f>IF(ISBLANK(Ventas[[#This Row],[Código]]),"",SUM(Ventas[[#This Row],[Monto]],I8362))</f>
        <v/>
      </c>
    </row>
    <row r="8364" spans="3:9" x14ac:dyDescent="0.25">
      <c r="C8364" t="str">
        <f>IF(ISBLANK(Ventas[[#This Row],[Código]]),"",VLOOKUP(Ventas[[#This Row],[Código]],Productos[],2,FALSE))</f>
        <v/>
      </c>
      <c r="D8364" t="str">
        <f>IF(ISBLANK(Ventas[[#This Row],[Código]]),"",VLOOKUP(Ventas[[#This Row],[Código]],Productos[],3,FALSE))</f>
        <v/>
      </c>
      <c r="E8364" s="22"/>
      <c r="F8364" s="1" t="str">
        <f>IF(ISBLANK(Ventas[[#This Row],[Código]]),"",VLOOKUP(Ventas[[#This Row],[Código]],Productos[],4,FALSE))</f>
        <v/>
      </c>
      <c r="G8364" s="1" t="str">
        <f>IF(ISBLANK(Ventas[[#This Row],[Código]]),"",VLOOKUP(Ventas[[#This Row],[Código]],Productos[],5,FALSE))</f>
        <v/>
      </c>
      <c r="H8364" s="23" t="str">
        <f>IF(ISBLANK(Ventas[[#This Row],[Código]]),"",Ventas[[#This Row],[Precio Unitario]]*Ventas[[#This Row],[Cantidad]])</f>
        <v/>
      </c>
      <c r="I8364" s="1" t="str">
        <f>IF(ISBLANK(Ventas[[#This Row],[Código]]),"",SUM(Ventas[[#This Row],[Monto]],I8363))</f>
        <v/>
      </c>
    </row>
    <row r="8365" spans="3:9" x14ac:dyDescent="0.25">
      <c r="C8365" t="str">
        <f>IF(ISBLANK(Ventas[[#This Row],[Código]]),"",VLOOKUP(Ventas[[#This Row],[Código]],Productos[],2,FALSE))</f>
        <v/>
      </c>
      <c r="D8365" t="str">
        <f>IF(ISBLANK(Ventas[[#This Row],[Código]]),"",VLOOKUP(Ventas[[#This Row],[Código]],Productos[],3,FALSE))</f>
        <v/>
      </c>
      <c r="E8365" s="22"/>
      <c r="F8365" s="1" t="str">
        <f>IF(ISBLANK(Ventas[[#This Row],[Código]]),"",VLOOKUP(Ventas[[#This Row],[Código]],Productos[],4,FALSE))</f>
        <v/>
      </c>
      <c r="G8365" s="1" t="str">
        <f>IF(ISBLANK(Ventas[[#This Row],[Código]]),"",VLOOKUP(Ventas[[#This Row],[Código]],Productos[],5,FALSE))</f>
        <v/>
      </c>
      <c r="H8365" s="23" t="str">
        <f>IF(ISBLANK(Ventas[[#This Row],[Código]]),"",Ventas[[#This Row],[Precio Unitario]]*Ventas[[#This Row],[Cantidad]])</f>
        <v/>
      </c>
      <c r="I8365" s="1" t="str">
        <f>IF(ISBLANK(Ventas[[#This Row],[Código]]),"",SUM(Ventas[[#This Row],[Monto]],I8364))</f>
        <v/>
      </c>
    </row>
    <row r="8366" spans="3:9" x14ac:dyDescent="0.25">
      <c r="C8366" t="str">
        <f>IF(ISBLANK(Ventas[[#This Row],[Código]]),"",VLOOKUP(Ventas[[#This Row],[Código]],Productos[],2,FALSE))</f>
        <v/>
      </c>
      <c r="D8366" t="str">
        <f>IF(ISBLANK(Ventas[[#This Row],[Código]]),"",VLOOKUP(Ventas[[#This Row],[Código]],Productos[],3,FALSE))</f>
        <v/>
      </c>
      <c r="E8366" s="22"/>
      <c r="F8366" s="1" t="str">
        <f>IF(ISBLANK(Ventas[[#This Row],[Código]]),"",VLOOKUP(Ventas[[#This Row],[Código]],Productos[],4,FALSE))</f>
        <v/>
      </c>
      <c r="G8366" s="1" t="str">
        <f>IF(ISBLANK(Ventas[[#This Row],[Código]]),"",VLOOKUP(Ventas[[#This Row],[Código]],Productos[],5,FALSE))</f>
        <v/>
      </c>
      <c r="H8366" s="23" t="str">
        <f>IF(ISBLANK(Ventas[[#This Row],[Código]]),"",Ventas[[#This Row],[Precio Unitario]]*Ventas[[#This Row],[Cantidad]])</f>
        <v/>
      </c>
      <c r="I8366" s="1" t="str">
        <f>IF(ISBLANK(Ventas[[#This Row],[Código]]),"",SUM(Ventas[[#This Row],[Monto]],I8365))</f>
        <v/>
      </c>
    </row>
    <row r="8367" spans="3:9" x14ac:dyDescent="0.25">
      <c r="C8367" t="str">
        <f>IF(ISBLANK(Ventas[[#This Row],[Código]]),"",VLOOKUP(Ventas[[#This Row],[Código]],Productos[],2,FALSE))</f>
        <v/>
      </c>
      <c r="D8367" t="str">
        <f>IF(ISBLANK(Ventas[[#This Row],[Código]]),"",VLOOKUP(Ventas[[#This Row],[Código]],Productos[],3,FALSE))</f>
        <v/>
      </c>
      <c r="E8367" s="22"/>
      <c r="F8367" s="1" t="str">
        <f>IF(ISBLANK(Ventas[[#This Row],[Código]]),"",VLOOKUP(Ventas[[#This Row],[Código]],Productos[],4,FALSE))</f>
        <v/>
      </c>
      <c r="G8367" s="1" t="str">
        <f>IF(ISBLANK(Ventas[[#This Row],[Código]]),"",VLOOKUP(Ventas[[#This Row],[Código]],Productos[],5,FALSE))</f>
        <v/>
      </c>
      <c r="H8367" s="23" t="str">
        <f>IF(ISBLANK(Ventas[[#This Row],[Código]]),"",Ventas[[#This Row],[Precio Unitario]]*Ventas[[#This Row],[Cantidad]])</f>
        <v/>
      </c>
      <c r="I8367" s="1" t="str">
        <f>IF(ISBLANK(Ventas[[#This Row],[Código]]),"",SUM(Ventas[[#This Row],[Monto]],I8366))</f>
        <v/>
      </c>
    </row>
    <row r="8368" spans="3:9" x14ac:dyDescent="0.25">
      <c r="C8368" t="str">
        <f>IF(ISBLANK(Ventas[[#This Row],[Código]]),"",VLOOKUP(Ventas[[#This Row],[Código]],Productos[],2,FALSE))</f>
        <v/>
      </c>
      <c r="D8368" t="str">
        <f>IF(ISBLANK(Ventas[[#This Row],[Código]]),"",VLOOKUP(Ventas[[#This Row],[Código]],Productos[],3,FALSE))</f>
        <v/>
      </c>
      <c r="E8368" s="22"/>
      <c r="F8368" s="1" t="str">
        <f>IF(ISBLANK(Ventas[[#This Row],[Código]]),"",VLOOKUP(Ventas[[#This Row],[Código]],Productos[],4,FALSE))</f>
        <v/>
      </c>
      <c r="G8368" s="1" t="str">
        <f>IF(ISBLANK(Ventas[[#This Row],[Código]]),"",VLOOKUP(Ventas[[#This Row],[Código]],Productos[],5,FALSE))</f>
        <v/>
      </c>
      <c r="H8368" s="23" t="str">
        <f>IF(ISBLANK(Ventas[[#This Row],[Código]]),"",Ventas[[#This Row],[Precio Unitario]]*Ventas[[#This Row],[Cantidad]])</f>
        <v/>
      </c>
      <c r="I8368" s="1" t="str">
        <f>IF(ISBLANK(Ventas[[#This Row],[Código]]),"",SUM(Ventas[[#This Row],[Monto]],I8367))</f>
        <v/>
      </c>
    </row>
    <row r="8369" spans="3:9" x14ac:dyDescent="0.25">
      <c r="C8369" t="str">
        <f>IF(ISBLANK(Ventas[[#This Row],[Código]]),"",VLOOKUP(Ventas[[#This Row],[Código]],Productos[],2,FALSE))</f>
        <v/>
      </c>
      <c r="D8369" t="str">
        <f>IF(ISBLANK(Ventas[[#This Row],[Código]]),"",VLOOKUP(Ventas[[#This Row],[Código]],Productos[],3,FALSE))</f>
        <v/>
      </c>
      <c r="E8369" s="22"/>
      <c r="F8369" s="1" t="str">
        <f>IF(ISBLANK(Ventas[[#This Row],[Código]]),"",VLOOKUP(Ventas[[#This Row],[Código]],Productos[],4,FALSE))</f>
        <v/>
      </c>
      <c r="G8369" s="1" t="str">
        <f>IF(ISBLANK(Ventas[[#This Row],[Código]]),"",VLOOKUP(Ventas[[#This Row],[Código]],Productos[],5,FALSE))</f>
        <v/>
      </c>
      <c r="H8369" s="23" t="str">
        <f>IF(ISBLANK(Ventas[[#This Row],[Código]]),"",Ventas[[#This Row],[Precio Unitario]]*Ventas[[#This Row],[Cantidad]])</f>
        <v/>
      </c>
      <c r="I8369" s="1" t="str">
        <f>IF(ISBLANK(Ventas[[#This Row],[Código]]),"",SUM(Ventas[[#This Row],[Monto]],I8368))</f>
        <v/>
      </c>
    </row>
    <row r="8370" spans="3:9" x14ac:dyDescent="0.25">
      <c r="C8370" t="str">
        <f>IF(ISBLANK(Ventas[[#This Row],[Código]]),"",VLOOKUP(Ventas[[#This Row],[Código]],Productos[],2,FALSE))</f>
        <v/>
      </c>
      <c r="D8370" t="str">
        <f>IF(ISBLANK(Ventas[[#This Row],[Código]]),"",VLOOKUP(Ventas[[#This Row],[Código]],Productos[],3,FALSE))</f>
        <v/>
      </c>
      <c r="E8370" s="22"/>
      <c r="F8370" s="1" t="str">
        <f>IF(ISBLANK(Ventas[[#This Row],[Código]]),"",VLOOKUP(Ventas[[#This Row],[Código]],Productos[],4,FALSE))</f>
        <v/>
      </c>
      <c r="G8370" s="1" t="str">
        <f>IF(ISBLANK(Ventas[[#This Row],[Código]]),"",VLOOKUP(Ventas[[#This Row],[Código]],Productos[],5,FALSE))</f>
        <v/>
      </c>
      <c r="H8370" s="23" t="str">
        <f>IF(ISBLANK(Ventas[[#This Row],[Código]]),"",Ventas[[#This Row],[Precio Unitario]]*Ventas[[#This Row],[Cantidad]])</f>
        <v/>
      </c>
      <c r="I8370" s="1" t="str">
        <f>IF(ISBLANK(Ventas[[#This Row],[Código]]),"",SUM(Ventas[[#This Row],[Monto]],I8369))</f>
        <v/>
      </c>
    </row>
    <row r="8371" spans="3:9" x14ac:dyDescent="0.25">
      <c r="C8371" t="str">
        <f>IF(ISBLANK(Ventas[[#This Row],[Código]]),"",VLOOKUP(Ventas[[#This Row],[Código]],Productos[],2,FALSE))</f>
        <v/>
      </c>
      <c r="D8371" t="str">
        <f>IF(ISBLANK(Ventas[[#This Row],[Código]]),"",VLOOKUP(Ventas[[#This Row],[Código]],Productos[],3,FALSE))</f>
        <v/>
      </c>
      <c r="E8371" s="22"/>
      <c r="F8371" s="1" t="str">
        <f>IF(ISBLANK(Ventas[[#This Row],[Código]]),"",VLOOKUP(Ventas[[#This Row],[Código]],Productos[],4,FALSE))</f>
        <v/>
      </c>
      <c r="G8371" s="1" t="str">
        <f>IF(ISBLANK(Ventas[[#This Row],[Código]]),"",VLOOKUP(Ventas[[#This Row],[Código]],Productos[],5,FALSE))</f>
        <v/>
      </c>
      <c r="H8371" s="23" t="str">
        <f>IF(ISBLANK(Ventas[[#This Row],[Código]]),"",Ventas[[#This Row],[Precio Unitario]]*Ventas[[#This Row],[Cantidad]])</f>
        <v/>
      </c>
      <c r="I8371" s="1" t="str">
        <f>IF(ISBLANK(Ventas[[#This Row],[Código]]),"",SUM(Ventas[[#This Row],[Monto]],I8370))</f>
        <v/>
      </c>
    </row>
    <row r="8372" spans="3:9" x14ac:dyDescent="0.25">
      <c r="C8372" t="str">
        <f>IF(ISBLANK(Ventas[[#This Row],[Código]]),"",VLOOKUP(Ventas[[#This Row],[Código]],Productos[],2,FALSE))</f>
        <v/>
      </c>
      <c r="D8372" t="str">
        <f>IF(ISBLANK(Ventas[[#This Row],[Código]]),"",VLOOKUP(Ventas[[#This Row],[Código]],Productos[],3,FALSE))</f>
        <v/>
      </c>
      <c r="E8372" s="22"/>
      <c r="F8372" s="1" t="str">
        <f>IF(ISBLANK(Ventas[[#This Row],[Código]]),"",VLOOKUP(Ventas[[#This Row],[Código]],Productos[],4,FALSE))</f>
        <v/>
      </c>
      <c r="G8372" s="1" t="str">
        <f>IF(ISBLANK(Ventas[[#This Row],[Código]]),"",VLOOKUP(Ventas[[#This Row],[Código]],Productos[],5,FALSE))</f>
        <v/>
      </c>
      <c r="H8372" s="23" t="str">
        <f>IF(ISBLANK(Ventas[[#This Row],[Código]]),"",Ventas[[#This Row],[Precio Unitario]]*Ventas[[#This Row],[Cantidad]])</f>
        <v/>
      </c>
      <c r="I8372" s="1" t="str">
        <f>IF(ISBLANK(Ventas[[#This Row],[Código]]),"",SUM(Ventas[[#This Row],[Monto]],I8371))</f>
        <v/>
      </c>
    </row>
    <row r="8373" spans="3:9" x14ac:dyDescent="0.25">
      <c r="C8373" t="str">
        <f>IF(ISBLANK(Ventas[[#This Row],[Código]]),"",VLOOKUP(Ventas[[#This Row],[Código]],Productos[],2,FALSE))</f>
        <v/>
      </c>
      <c r="D8373" t="str">
        <f>IF(ISBLANK(Ventas[[#This Row],[Código]]),"",VLOOKUP(Ventas[[#This Row],[Código]],Productos[],3,FALSE))</f>
        <v/>
      </c>
      <c r="E8373" s="22"/>
      <c r="F8373" s="1" t="str">
        <f>IF(ISBLANK(Ventas[[#This Row],[Código]]),"",VLOOKUP(Ventas[[#This Row],[Código]],Productos[],4,FALSE))</f>
        <v/>
      </c>
      <c r="G8373" s="1" t="str">
        <f>IF(ISBLANK(Ventas[[#This Row],[Código]]),"",VLOOKUP(Ventas[[#This Row],[Código]],Productos[],5,FALSE))</f>
        <v/>
      </c>
      <c r="H8373" s="23" t="str">
        <f>IF(ISBLANK(Ventas[[#This Row],[Código]]),"",Ventas[[#This Row],[Precio Unitario]]*Ventas[[#This Row],[Cantidad]])</f>
        <v/>
      </c>
      <c r="I8373" s="1" t="str">
        <f>IF(ISBLANK(Ventas[[#This Row],[Código]]),"",SUM(Ventas[[#This Row],[Monto]],I8372))</f>
        <v/>
      </c>
    </row>
    <row r="8374" spans="3:9" x14ac:dyDescent="0.25">
      <c r="C8374" t="str">
        <f>IF(ISBLANK(Ventas[[#This Row],[Código]]),"",VLOOKUP(Ventas[[#This Row],[Código]],Productos[],2,FALSE))</f>
        <v/>
      </c>
      <c r="D8374" t="str">
        <f>IF(ISBLANK(Ventas[[#This Row],[Código]]),"",VLOOKUP(Ventas[[#This Row],[Código]],Productos[],3,FALSE))</f>
        <v/>
      </c>
      <c r="E8374" s="22"/>
      <c r="F8374" s="1" t="str">
        <f>IF(ISBLANK(Ventas[[#This Row],[Código]]),"",VLOOKUP(Ventas[[#This Row],[Código]],Productos[],4,FALSE))</f>
        <v/>
      </c>
      <c r="G8374" s="1" t="str">
        <f>IF(ISBLANK(Ventas[[#This Row],[Código]]),"",VLOOKUP(Ventas[[#This Row],[Código]],Productos[],5,FALSE))</f>
        <v/>
      </c>
      <c r="H8374" s="23" t="str">
        <f>IF(ISBLANK(Ventas[[#This Row],[Código]]),"",Ventas[[#This Row],[Precio Unitario]]*Ventas[[#This Row],[Cantidad]])</f>
        <v/>
      </c>
      <c r="I8374" s="1" t="str">
        <f>IF(ISBLANK(Ventas[[#This Row],[Código]]),"",SUM(Ventas[[#This Row],[Monto]],I8373))</f>
        <v/>
      </c>
    </row>
    <row r="8375" spans="3:9" x14ac:dyDescent="0.25">
      <c r="C8375" t="str">
        <f>IF(ISBLANK(Ventas[[#This Row],[Código]]),"",VLOOKUP(Ventas[[#This Row],[Código]],Productos[],2,FALSE))</f>
        <v/>
      </c>
      <c r="D8375" t="str">
        <f>IF(ISBLANK(Ventas[[#This Row],[Código]]),"",VLOOKUP(Ventas[[#This Row],[Código]],Productos[],3,FALSE))</f>
        <v/>
      </c>
      <c r="E8375" s="22"/>
      <c r="F8375" s="1" t="str">
        <f>IF(ISBLANK(Ventas[[#This Row],[Código]]),"",VLOOKUP(Ventas[[#This Row],[Código]],Productos[],4,FALSE))</f>
        <v/>
      </c>
      <c r="G8375" s="1" t="str">
        <f>IF(ISBLANK(Ventas[[#This Row],[Código]]),"",VLOOKUP(Ventas[[#This Row],[Código]],Productos[],5,FALSE))</f>
        <v/>
      </c>
      <c r="H8375" s="23" t="str">
        <f>IF(ISBLANK(Ventas[[#This Row],[Código]]),"",Ventas[[#This Row],[Precio Unitario]]*Ventas[[#This Row],[Cantidad]])</f>
        <v/>
      </c>
      <c r="I8375" s="1" t="str">
        <f>IF(ISBLANK(Ventas[[#This Row],[Código]]),"",SUM(Ventas[[#This Row],[Monto]],I8374))</f>
        <v/>
      </c>
    </row>
    <row r="8376" spans="3:9" x14ac:dyDescent="0.25">
      <c r="C8376" t="str">
        <f>IF(ISBLANK(Ventas[[#This Row],[Código]]),"",VLOOKUP(Ventas[[#This Row],[Código]],Productos[],2,FALSE))</f>
        <v/>
      </c>
      <c r="D8376" t="str">
        <f>IF(ISBLANK(Ventas[[#This Row],[Código]]),"",VLOOKUP(Ventas[[#This Row],[Código]],Productos[],3,FALSE))</f>
        <v/>
      </c>
      <c r="E8376" s="22"/>
      <c r="F8376" s="1" t="str">
        <f>IF(ISBLANK(Ventas[[#This Row],[Código]]),"",VLOOKUP(Ventas[[#This Row],[Código]],Productos[],4,FALSE))</f>
        <v/>
      </c>
      <c r="G8376" s="1" t="str">
        <f>IF(ISBLANK(Ventas[[#This Row],[Código]]),"",VLOOKUP(Ventas[[#This Row],[Código]],Productos[],5,FALSE))</f>
        <v/>
      </c>
      <c r="H8376" s="23" t="str">
        <f>IF(ISBLANK(Ventas[[#This Row],[Código]]),"",Ventas[[#This Row],[Precio Unitario]]*Ventas[[#This Row],[Cantidad]])</f>
        <v/>
      </c>
      <c r="I8376" s="1" t="str">
        <f>IF(ISBLANK(Ventas[[#This Row],[Código]]),"",SUM(Ventas[[#This Row],[Monto]],I8375))</f>
        <v/>
      </c>
    </row>
    <row r="8377" spans="3:9" x14ac:dyDescent="0.25">
      <c r="C8377" t="str">
        <f>IF(ISBLANK(Ventas[[#This Row],[Código]]),"",VLOOKUP(Ventas[[#This Row],[Código]],Productos[],2,FALSE))</f>
        <v/>
      </c>
      <c r="D8377" t="str">
        <f>IF(ISBLANK(Ventas[[#This Row],[Código]]),"",VLOOKUP(Ventas[[#This Row],[Código]],Productos[],3,FALSE))</f>
        <v/>
      </c>
      <c r="E8377" s="22"/>
      <c r="F8377" s="1" t="str">
        <f>IF(ISBLANK(Ventas[[#This Row],[Código]]),"",VLOOKUP(Ventas[[#This Row],[Código]],Productos[],4,FALSE))</f>
        <v/>
      </c>
      <c r="G8377" s="1" t="str">
        <f>IF(ISBLANK(Ventas[[#This Row],[Código]]),"",VLOOKUP(Ventas[[#This Row],[Código]],Productos[],5,FALSE))</f>
        <v/>
      </c>
      <c r="H8377" s="23" t="str">
        <f>IF(ISBLANK(Ventas[[#This Row],[Código]]),"",Ventas[[#This Row],[Precio Unitario]]*Ventas[[#This Row],[Cantidad]])</f>
        <v/>
      </c>
      <c r="I8377" s="1" t="str">
        <f>IF(ISBLANK(Ventas[[#This Row],[Código]]),"",SUM(Ventas[[#This Row],[Monto]],I8376))</f>
        <v/>
      </c>
    </row>
    <row r="8378" spans="3:9" x14ac:dyDescent="0.25">
      <c r="C8378" t="str">
        <f>IF(ISBLANK(Ventas[[#This Row],[Código]]),"",VLOOKUP(Ventas[[#This Row],[Código]],Productos[],2,FALSE))</f>
        <v/>
      </c>
      <c r="D8378" t="str">
        <f>IF(ISBLANK(Ventas[[#This Row],[Código]]),"",VLOOKUP(Ventas[[#This Row],[Código]],Productos[],3,FALSE))</f>
        <v/>
      </c>
      <c r="E8378" s="22"/>
      <c r="F8378" s="1" t="str">
        <f>IF(ISBLANK(Ventas[[#This Row],[Código]]),"",VLOOKUP(Ventas[[#This Row],[Código]],Productos[],4,FALSE))</f>
        <v/>
      </c>
      <c r="G8378" s="1" t="str">
        <f>IF(ISBLANK(Ventas[[#This Row],[Código]]),"",VLOOKUP(Ventas[[#This Row],[Código]],Productos[],5,FALSE))</f>
        <v/>
      </c>
      <c r="H8378" s="23" t="str">
        <f>IF(ISBLANK(Ventas[[#This Row],[Código]]),"",Ventas[[#This Row],[Precio Unitario]]*Ventas[[#This Row],[Cantidad]])</f>
        <v/>
      </c>
      <c r="I8378" s="1" t="str">
        <f>IF(ISBLANK(Ventas[[#This Row],[Código]]),"",SUM(Ventas[[#This Row],[Monto]],I8377))</f>
        <v/>
      </c>
    </row>
    <row r="8379" spans="3:9" x14ac:dyDescent="0.25">
      <c r="C8379" t="str">
        <f>IF(ISBLANK(Ventas[[#This Row],[Código]]),"",VLOOKUP(Ventas[[#This Row],[Código]],Productos[],2,FALSE))</f>
        <v/>
      </c>
      <c r="D8379" t="str">
        <f>IF(ISBLANK(Ventas[[#This Row],[Código]]),"",VLOOKUP(Ventas[[#This Row],[Código]],Productos[],3,FALSE))</f>
        <v/>
      </c>
      <c r="E8379" s="22"/>
      <c r="F8379" s="1" t="str">
        <f>IF(ISBLANK(Ventas[[#This Row],[Código]]),"",VLOOKUP(Ventas[[#This Row],[Código]],Productos[],4,FALSE))</f>
        <v/>
      </c>
      <c r="G8379" s="1" t="str">
        <f>IF(ISBLANK(Ventas[[#This Row],[Código]]),"",VLOOKUP(Ventas[[#This Row],[Código]],Productos[],5,FALSE))</f>
        <v/>
      </c>
      <c r="H8379" s="23" t="str">
        <f>IF(ISBLANK(Ventas[[#This Row],[Código]]),"",Ventas[[#This Row],[Precio Unitario]]*Ventas[[#This Row],[Cantidad]])</f>
        <v/>
      </c>
      <c r="I8379" s="1" t="str">
        <f>IF(ISBLANK(Ventas[[#This Row],[Código]]),"",SUM(Ventas[[#This Row],[Monto]],I8378))</f>
        <v/>
      </c>
    </row>
    <row r="8380" spans="3:9" x14ac:dyDescent="0.25">
      <c r="C8380" t="str">
        <f>IF(ISBLANK(Ventas[[#This Row],[Código]]),"",VLOOKUP(Ventas[[#This Row],[Código]],Productos[],2,FALSE))</f>
        <v/>
      </c>
      <c r="D8380" t="str">
        <f>IF(ISBLANK(Ventas[[#This Row],[Código]]),"",VLOOKUP(Ventas[[#This Row],[Código]],Productos[],3,FALSE))</f>
        <v/>
      </c>
      <c r="E8380" s="22"/>
      <c r="F8380" s="1" t="str">
        <f>IF(ISBLANK(Ventas[[#This Row],[Código]]),"",VLOOKUP(Ventas[[#This Row],[Código]],Productos[],4,FALSE))</f>
        <v/>
      </c>
      <c r="G8380" s="1" t="str">
        <f>IF(ISBLANK(Ventas[[#This Row],[Código]]),"",VLOOKUP(Ventas[[#This Row],[Código]],Productos[],5,FALSE))</f>
        <v/>
      </c>
      <c r="H8380" s="23" t="str">
        <f>IF(ISBLANK(Ventas[[#This Row],[Código]]),"",Ventas[[#This Row],[Precio Unitario]]*Ventas[[#This Row],[Cantidad]])</f>
        <v/>
      </c>
      <c r="I8380" s="1" t="str">
        <f>IF(ISBLANK(Ventas[[#This Row],[Código]]),"",SUM(Ventas[[#This Row],[Monto]],I8379))</f>
        <v/>
      </c>
    </row>
    <row r="8381" spans="3:9" x14ac:dyDescent="0.25">
      <c r="C8381" t="str">
        <f>IF(ISBLANK(Ventas[[#This Row],[Código]]),"",VLOOKUP(Ventas[[#This Row],[Código]],Productos[],2,FALSE))</f>
        <v/>
      </c>
      <c r="D8381" t="str">
        <f>IF(ISBLANK(Ventas[[#This Row],[Código]]),"",VLOOKUP(Ventas[[#This Row],[Código]],Productos[],3,FALSE))</f>
        <v/>
      </c>
      <c r="E8381" s="22"/>
      <c r="F8381" s="1" t="str">
        <f>IF(ISBLANK(Ventas[[#This Row],[Código]]),"",VLOOKUP(Ventas[[#This Row],[Código]],Productos[],4,FALSE))</f>
        <v/>
      </c>
      <c r="G8381" s="1" t="str">
        <f>IF(ISBLANK(Ventas[[#This Row],[Código]]),"",VLOOKUP(Ventas[[#This Row],[Código]],Productos[],5,FALSE))</f>
        <v/>
      </c>
      <c r="H8381" s="23" t="str">
        <f>IF(ISBLANK(Ventas[[#This Row],[Código]]),"",Ventas[[#This Row],[Precio Unitario]]*Ventas[[#This Row],[Cantidad]])</f>
        <v/>
      </c>
      <c r="I8381" s="1" t="str">
        <f>IF(ISBLANK(Ventas[[#This Row],[Código]]),"",SUM(Ventas[[#This Row],[Monto]],I8380))</f>
        <v/>
      </c>
    </row>
    <row r="8382" spans="3:9" x14ac:dyDescent="0.25">
      <c r="C8382" t="str">
        <f>IF(ISBLANK(Ventas[[#This Row],[Código]]),"",VLOOKUP(Ventas[[#This Row],[Código]],Productos[],2,FALSE))</f>
        <v/>
      </c>
      <c r="D8382" t="str">
        <f>IF(ISBLANK(Ventas[[#This Row],[Código]]),"",VLOOKUP(Ventas[[#This Row],[Código]],Productos[],3,FALSE))</f>
        <v/>
      </c>
      <c r="E8382" s="22"/>
      <c r="F8382" s="1" t="str">
        <f>IF(ISBLANK(Ventas[[#This Row],[Código]]),"",VLOOKUP(Ventas[[#This Row],[Código]],Productos[],4,FALSE))</f>
        <v/>
      </c>
      <c r="G8382" s="1" t="str">
        <f>IF(ISBLANK(Ventas[[#This Row],[Código]]),"",VLOOKUP(Ventas[[#This Row],[Código]],Productos[],5,FALSE))</f>
        <v/>
      </c>
      <c r="H8382" s="23" t="str">
        <f>IF(ISBLANK(Ventas[[#This Row],[Código]]),"",Ventas[[#This Row],[Precio Unitario]]*Ventas[[#This Row],[Cantidad]])</f>
        <v/>
      </c>
      <c r="I8382" s="1" t="str">
        <f>IF(ISBLANK(Ventas[[#This Row],[Código]]),"",SUM(Ventas[[#This Row],[Monto]],I8381))</f>
        <v/>
      </c>
    </row>
    <row r="8383" spans="3:9" x14ac:dyDescent="0.25">
      <c r="C8383" t="str">
        <f>IF(ISBLANK(Ventas[[#This Row],[Código]]),"",VLOOKUP(Ventas[[#This Row],[Código]],Productos[],2,FALSE))</f>
        <v/>
      </c>
      <c r="D8383" t="str">
        <f>IF(ISBLANK(Ventas[[#This Row],[Código]]),"",VLOOKUP(Ventas[[#This Row],[Código]],Productos[],3,FALSE))</f>
        <v/>
      </c>
      <c r="E8383" s="22"/>
      <c r="F8383" s="1" t="str">
        <f>IF(ISBLANK(Ventas[[#This Row],[Código]]),"",VLOOKUP(Ventas[[#This Row],[Código]],Productos[],4,FALSE))</f>
        <v/>
      </c>
      <c r="G8383" s="1" t="str">
        <f>IF(ISBLANK(Ventas[[#This Row],[Código]]),"",VLOOKUP(Ventas[[#This Row],[Código]],Productos[],5,FALSE))</f>
        <v/>
      </c>
      <c r="H8383" s="23" t="str">
        <f>IF(ISBLANK(Ventas[[#This Row],[Código]]),"",Ventas[[#This Row],[Precio Unitario]]*Ventas[[#This Row],[Cantidad]])</f>
        <v/>
      </c>
      <c r="I8383" s="1" t="str">
        <f>IF(ISBLANK(Ventas[[#This Row],[Código]]),"",SUM(Ventas[[#This Row],[Monto]],I8382))</f>
        <v/>
      </c>
    </row>
    <row r="8384" spans="3:9" x14ac:dyDescent="0.25">
      <c r="C8384" t="str">
        <f>IF(ISBLANK(Ventas[[#This Row],[Código]]),"",VLOOKUP(Ventas[[#This Row],[Código]],Productos[],2,FALSE))</f>
        <v/>
      </c>
      <c r="D8384" t="str">
        <f>IF(ISBLANK(Ventas[[#This Row],[Código]]),"",VLOOKUP(Ventas[[#This Row],[Código]],Productos[],3,FALSE))</f>
        <v/>
      </c>
      <c r="E8384" s="22"/>
      <c r="F8384" s="1" t="str">
        <f>IF(ISBLANK(Ventas[[#This Row],[Código]]),"",VLOOKUP(Ventas[[#This Row],[Código]],Productos[],4,FALSE))</f>
        <v/>
      </c>
      <c r="G8384" s="1" t="str">
        <f>IF(ISBLANK(Ventas[[#This Row],[Código]]),"",VLOOKUP(Ventas[[#This Row],[Código]],Productos[],5,FALSE))</f>
        <v/>
      </c>
      <c r="H8384" s="23" t="str">
        <f>IF(ISBLANK(Ventas[[#This Row],[Código]]),"",Ventas[[#This Row],[Precio Unitario]]*Ventas[[#This Row],[Cantidad]])</f>
        <v/>
      </c>
      <c r="I8384" s="1" t="str">
        <f>IF(ISBLANK(Ventas[[#This Row],[Código]]),"",SUM(Ventas[[#This Row],[Monto]],I8383))</f>
        <v/>
      </c>
    </row>
    <row r="8385" spans="3:9" x14ac:dyDescent="0.25">
      <c r="C8385" t="str">
        <f>IF(ISBLANK(Ventas[[#This Row],[Código]]),"",VLOOKUP(Ventas[[#This Row],[Código]],Productos[],2,FALSE))</f>
        <v/>
      </c>
      <c r="D8385" t="str">
        <f>IF(ISBLANK(Ventas[[#This Row],[Código]]),"",VLOOKUP(Ventas[[#This Row],[Código]],Productos[],3,FALSE))</f>
        <v/>
      </c>
      <c r="E8385" s="22"/>
      <c r="F8385" s="1" t="str">
        <f>IF(ISBLANK(Ventas[[#This Row],[Código]]),"",VLOOKUP(Ventas[[#This Row],[Código]],Productos[],4,FALSE))</f>
        <v/>
      </c>
      <c r="G8385" s="1" t="str">
        <f>IF(ISBLANK(Ventas[[#This Row],[Código]]),"",VLOOKUP(Ventas[[#This Row],[Código]],Productos[],5,FALSE))</f>
        <v/>
      </c>
      <c r="H8385" s="23" t="str">
        <f>IF(ISBLANK(Ventas[[#This Row],[Código]]),"",Ventas[[#This Row],[Precio Unitario]]*Ventas[[#This Row],[Cantidad]])</f>
        <v/>
      </c>
      <c r="I8385" s="1" t="str">
        <f>IF(ISBLANK(Ventas[[#This Row],[Código]]),"",SUM(Ventas[[#This Row],[Monto]],I8384))</f>
        <v/>
      </c>
    </row>
    <row r="8386" spans="3:9" x14ac:dyDescent="0.25">
      <c r="C8386" t="str">
        <f>IF(ISBLANK(Ventas[[#This Row],[Código]]),"",VLOOKUP(Ventas[[#This Row],[Código]],Productos[],2,FALSE))</f>
        <v/>
      </c>
      <c r="D8386" t="str">
        <f>IF(ISBLANK(Ventas[[#This Row],[Código]]),"",VLOOKUP(Ventas[[#This Row],[Código]],Productos[],3,FALSE))</f>
        <v/>
      </c>
      <c r="E8386" s="22"/>
      <c r="F8386" s="1" t="str">
        <f>IF(ISBLANK(Ventas[[#This Row],[Código]]),"",VLOOKUP(Ventas[[#This Row],[Código]],Productos[],4,FALSE))</f>
        <v/>
      </c>
      <c r="G8386" s="1" t="str">
        <f>IF(ISBLANK(Ventas[[#This Row],[Código]]),"",VLOOKUP(Ventas[[#This Row],[Código]],Productos[],5,FALSE))</f>
        <v/>
      </c>
      <c r="H8386" s="23" t="str">
        <f>IF(ISBLANK(Ventas[[#This Row],[Código]]),"",Ventas[[#This Row],[Precio Unitario]]*Ventas[[#This Row],[Cantidad]])</f>
        <v/>
      </c>
      <c r="I8386" s="1" t="str">
        <f>IF(ISBLANK(Ventas[[#This Row],[Código]]),"",SUM(Ventas[[#This Row],[Monto]],I8385))</f>
        <v/>
      </c>
    </row>
    <row r="8387" spans="3:9" x14ac:dyDescent="0.25">
      <c r="C8387" t="str">
        <f>IF(ISBLANK(Ventas[[#This Row],[Código]]),"",VLOOKUP(Ventas[[#This Row],[Código]],Productos[],2,FALSE))</f>
        <v/>
      </c>
      <c r="D8387" t="str">
        <f>IF(ISBLANK(Ventas[[#This Row],[Código]]),"",VLOOKUP(Ventas[[#This Row],[Código]],Productos[],3,FALSE))</f>
        <v/>
      </c>
      <c r="E8387" s="22"/>
      <c r="F8387" s="1" t="str">
        <f>IF(ISBLANK(Ventas[[#This Row],[Código]]),"",VLOOKUP(Ventas[[#This Row],[Código]],Productos[],4,FALSE))</f>
        <v/>
      </c>
      <c r="G8387" s="1" t="str">
        <f>IF(ISBLANK(Ventas[[#This Row],[Código]]),"",VLOOKUP(Ventas[[#This Row],[Código]],Productos[],5,FALSE))</f>
        <v/>
      </c>
      <c r="H8387" s="23" t="str">
        <f>IF(ISBLANK(Ventas[[#This Row],[Código]]),"",Ventas[[#This Row],[Precio Unitario]]*Ventas[[#This Row],[Cantidad]])</f>
        <v/>
      </c>
      <c r="I8387" s="1" t="str">
        <f>IF(ISBLANK(Ventas[[#This Row],[Código]]),"",SUM(Ventas[[#This Row],[Monto]],I8386))</f>
        <v/>
      </c>
    </row>
    <row r="8388" spans="3:9" x14ac:dyDescent="0.25">
      <c r="C8388" t="str">
        <f>IF(ISBLANK(Ventas[[#This Row],[Código]]),"",VLOOKUP(Ventas[[#This Row],[Código]],Productos[],2,FALSE))</f>
        <v/>
      </c>
      <c r="D8388" t="str">
        <f>IF(ISBLANK(Ventas[[#This Row],[Código]]),"",VLOOKUP(Ventas[[#This Row],[Código]],Productos[],3,FALSE))</f>
        <v/>
      </c>
      <c r="E8388" s="22"/>
      <c r="F8388" s="1" t="str">
        <f>IF(ISBLANK(Ventas[[#This Row],[Código]]),"",VLOOKUP(Ventas[[#This Row],[Código]],Productos[],4,FALSE))</f>
        <v/>
      </c>
      <c r="G8388" s="1" t="str">
        <f>IF(ISBLANK(Ventas[[#This Row],[Código]]),"",VLOOKUP(Ventas[[#This Row],[Código]],Productos[],5,FALSE))</f>
        <v/>
      </c>
      <c r="H8388" s="23" t="str">
        <f>IF(ISBLANK(Ventas[[#This Row],[Código]]),"",Ventas[[#This Row],[Precio Unitario]]*Ventas[[#This Row],[Cantidad]])</f>
        <v/>
      </c>
      <c r="I8388" s="1" t="str">
        <f>IF(ISBLANK(Ventas[[#This Row],[Código]]),"",SUM(Ventas[[#This Row],[Monto]],I8387))</f>
        <v/>
      </c>
    </row>
    <row r="8389" spans="3:9" x14ac:dyDescent="0.25">
      <c r="C8389" t="str">
        <f>IF(ISBLANK(Ventas[[#This Row],[Código]]),"",VLOOKUP(Ventas[[#This Row],[Código]],Productos[],2,FALSE))</f>
        <v/>
      </c>
      <c r="D8389" t="str">
        <f>IF(ISBLANK(Ventas[[#This Row],[Código]]),"",VLOOKUP(Ventas[[#This Row],[Código]],Productos[],3,FALSE))</f>
        <v/>
      </c>
      <c r="E8389" s="22"/>
      <c r="F8389" s="1" t="str">
        <f>IF(ISBLANK(Ventas[[#This Row],[Código]]),"",VLOOKUP(Ventas[[#This Row],[Código]],Productos[],4,FALSE))</f>
        <v/>
      </c>
      <c r="G8389" s="1" t="str">
        <f>IF(ISBLANK(Ventas[[#This Row],[Código]]),"",VLOOKUP(Ventas[[#This Row],[Código]],Productos[],5,FALSE))</f>
        <v/>
      </c>
      <c r="H8389" s="23" t="str">
        <f>IF(ISBLANK(Ventas[[#This Row],[Código]]),"",Ventas[[#This Row],[Precio Unitario]]*Ventas[[#This Row],[Cantidad]])</f>
        <v/>
      </c>
      <c r="I8389" s="1" t="str">
        <f>IF(ISBLANK(Ventas[[#This Row],[Código]]),"",SUM(Ventas[[#This Row],[Monto]],I8388))</f>
        <v/>
      </c>
    </row>
    <row r="8390" spans="3:9" x14ac:dyDescent="0.25">
      <c r="C8390" t="str">
        <f>IF(ISBLANK(Ventas[[#This Row],[Código]]),"",VLOOKUP(Ventas[[#This Row],[Código]],Productos[],2,FALSE))</f>
        <v/>
      </c>
      <c r="D8390" t="str">
        <f>IF(ISBLANK(Ventas[[#This Row],[Código]]),"",VLOOKUP(Ventas[[#This Row],[Código]],Productos[],3,FALSE))</f>
        <v/>
      </c>
      <c r="E8390" s="22"/>
      <c r="F8390" s="1" t="str">
        <f>IF(ISBLANK(Ventas[[#This Row],[Código]]),"",VLOOKUP(Ventas[[#This Row],[Código]],Productos[],4,FALSE))</f>
        <v/>
      </c>
      <c r="G8390" s="1" t="str">
        <f>IF(ISBLANK(Ventas[[#This Row],[Código]]),"",VLOOKUP(Ventas[[#This Row],[Código]],Productos[],5,FALSE))</f>
        <v/>
      </c>
      <c r="H8390" s="23" t="str">
        <f>IF(ISBLANK(Ventas[[#This Row],[Código]]),"",Ventas[[#This Row],[Precio Unitario]]*Ventas[[#This Row],[Cantidad]])</f>
        <v/>
      </c>
      <c r="I8390" s="1" t="str">
        <f>IF(ISBLANK(Ventas[[#This Row],[Código]]),"",SUM(Ventas[[#This Row],[Monto]],I8389))</f>
        <v/>
      </c>
    </row>
    <row r="8391" spans="3:9" x14ac:dyDescent="0.25">
      <c r="C8391" t="str">
        <f>IF(ISBLANK(Ventas[[#This Row],[Código]]),"",VLOOKUP(Ventas[[#This Row],[Código]],Productos[],2,FALSE))</f>
        <v/>
      </c>
      <c r="D8391" t="str">
        <f>IF(ISBLANK(Ventas[[#This Row],[Código]]),"",VLOOKUP(Ventas[[#This Row],[Código]],Productos[],3,FALSE))</f>
        <v/>
      </c>
      <c r="E8391" s="22"/>
      <c r="F8391" s="1" t="str">
        <f>IF(ISBLANK(Ventas[[#This Row],[Código]]),"",VLOOKUP(Ventas[[#This Row],[Código]],Productos[],4,FALSE))</f>
        <v/>
      </c>
      <c r="G8391" s="1" t="str">
        <f>IF(ISBLANK(Ventas[[#This Row],[Código]]),"",VLOOKUP(Ventas[[#This Row],[Código]],Productos[],5,FALSE))</f>
        <v/>
      </c>
      <c r="H8391" s="23" t="str">
        <f>IF(ISBLANK(Ventas[[#This Row],[Código]]),"",Ventas[[#This Row],[Precio Unitario]]*Ventas[[#This Row],[Cantidad]])</f>
        <v/>
      </c>
      <c r="I8391" s="1" t="str">
        <f>IF(ISBLANK(Ventas[[#This Row],[Código]]),"",SUM(Ventas[[#This Row],[Monto]],I8390))</f>
        <v/>
      </c>
    </row>
    <row r="8392" spans="3:9" x14ac:dyDescent="0.25">
      <c r="C8392" t="str">
        <f>IF(ISBLANK(Ventas[[#This Row],[Código]]),"",VLOOKUP(Ventas[[#This Row],[Código]],Productos[],2,FALSE))</f>
        <v/>
      </c>
      <c r="D8392" t="str">
        <f>IF(ISBLANK(Ventas[[#This Row],[Código]]),"",VLOOKUP(Ventas[[#This Row],[Código]],Productos[],3,FALSE))</f>
        <v/>
      </c>
      <c r="E8392" s="22"/>
      <c r="F8392" s="1" t="str">
        <f>IF(ISBLANK(Ventas[[#This Row],[Código]]),"",VLOOKUP(Ventas[[#This Row],[Código]],Productos[],4,FALSE))</f>
        <v/>
      </c>
      <c r="G8392" s="1" t="str">
        <f>IF(ISBLANK(Ventas[[#This Row],[Código]]),"",VLOOKUP(Ventas[[#This Row],[Código]],Productos[],5,FALSE))</f>
        <v/>
      </c>
      <c r="H8392" s="23" t="str">
        <f>IF(ISBLANK(Ventas[[#This Row],[Código]]),"",Ventas[[#This Row],[Precio Unitario]]*Ventas[[#This Row],[Cantidad]])</f>
        <v/>
      </c>
      <c r="I8392" s="1" t="str">
        <f>IF(ISBLANK(Ventas[[#This Row],[Código]]),"",SUM(Ventas[[#This Row],[Monto]],I8391))</f>
        <v/>
      </c>
    </row>
    <row r="8393" spans="3:9" x14ac:dyDescent="0.25">
      <c r="C8393" t="str">
        <f>IF(ISBLANK(Ventas[[#This Row],[Código]]),"",VLOOKUP(Ventas[[#This Row],[Código]],Productos[],2,FALSE))</f>
        <v/>
      </c>
      <c r="D8393" t="str">
        <f>IF(ISBLANK(Ventas[[#This Row],[Código]]),"",VLOOKUP(Ventas[[#This Row],[Código]],Productos[],3,FALSE))</f>
        <v/>
      </c>
      <c r="E8393" s="22"/>
      <c r="F8393" s="1" t="str">
        <f>IF(ISBLANK(Ventas[[#This Row],[Código]]),"",VLOOKUP(Ventas[[#This Row],[Código]],Productos[],4,FALSE))</f>
        <v/>
      </c>
      <c r="G8393" s="1" t="str">
        <f>IF(ISBLANK(Ventas[[#This Row],[Código]]),"",VLOOKUP(Ventas[[#This Row],[Código]],Productos[],5,FALSE))</f>
        <v/>
      </c>
      <c r="H8393" s="23" t="str">
        <f>IF(ISBLANK(Ventas[[#This Row],[Código]]),"",Ventas[[#This Row],[Precio Unitario]]*Ventas[[#This Row],[Cantidad]])</f>
        <v/>
      </c>
      <c r="I8393" s="1" t="str">
        <f>IF(ISBLANK(Ventas[[#This Row],[Código]]),"",SUM(Ventas[[#This Row],[Monto]],I8392))</f>
        <v/>
      </c>
    </row>
    <row r="8394" spans="3:9" x14ac:dyDescent="0.25">
      <c r="C8394" t="str">
        <f>IF(ISBLANK(Ventas[[#This Row],[Código]]),"",VLOOKUP(Ventas[[#This Row],[Código]],Productos[],2,FALSE))</f>
        <v/>
      </c>
      <c r="D8394" t="str">
        <f>IF(ISBLANK(Ventas[[#This Row],[Código]]),"",VLOOKUP(Ventas[[#This Row],[Código]],Productos[],3,FALSE))</f>
        <v/>
      </c>
      <c r="E8394" s="22"/>
      <c r="F8394" s="1" t="str">
        <f>IF(ISBLANK(Ventas[[#This Row],[Código]]),"",VLOOKUP(Ventas[[#This Row],[Código]],Productos[],4,FALSE))</f>
        <v/>
      </c>
      <c r="G8394" s="1" t="str">
        <f>IF(ISBLANK(Ventas[[#This Row],[Código]]),"",VLOOKUP(Ventas[[#This Row],[Código]],Productos[],5,FALSE))</f>
        <v/>
      </c>
      <c r="H8394" s="23" t="str">
        <f>IF(ISBLANK(Ventas[[#This Row],[Código]]),"",Ventas[[#This Row],[Precio Unitario]]*Ventas[[#This Row],[Cantidad]])</f>
        <v/>
      </c>
      <c r="I8394" s="1" t="str">
        <f>IF(ISBLANK(Ventas[[#This Row],[Código]]),"",SUM(Ventas[[#This Row],[Monto]],I8393))</f>
        <v/>
      </c>
    </row>
    <row r="8395" spans="3:9" x14ac:dyDescent="0.25">
      <c r="C8395" t="str">
        <f>IF(ISBLANK(Ventas[[#This Row],[Código]]),"",VLOOKUP(Ventas[[#This Row],[Código]],Productos[],2,FALSE))</f>
        <v/>
      </c>
      <c r="D8395" t="str">
        <f>IF(ISBLANK(Ventas[[#This Row],[Código]]),"",VLOOKUP(Ventas[[#This Row],[Código]],Productos[],3,FALSE))</f>
        <v/>
      </c>
      <c r="E8395" s="22"/>
      <c r="F8395" s="1" t="str">
        <f>IF(ISBLANK(Ventas[[#This Row],[Código]]),"",VLOOKUP(Ventas[[#This Row],[Código]],Productos[],4,FALSE))</f>
        <v/>
      </c>
      <c r="G8395" s="1" t="str">
        <f>IF(ISBLANK(Ventas[[#This Row],[Código]]),"",VLOOKUP(Ventas[[#This Row],[Código]],Productos[],5,FALSE))</f>
        <v/>
      </c>
      <c r="H8395" s="23" t="str">
        <f>IF(ISBLANK(Ventas[[#This Row],[Código]]),"",Ventas[[#This Row],[Precio Unitario]]*Ventas[[#This Row],[Cantidad]])</f>
        <v/>
      </c>
      <c r="I8395" s="1" t="str">
        <f>IF(ISBLANK(Ventas[[#This Row],[Código]]),"",SUM(Ventas[[#This Row],[Monto]],I8394))</f>
        <v/>
      </c>
    </row>
    <row r="8396" spans="3:9" x14ac:dyDescent="0.25">
      <c r="C8396" t="str">
        <f>IF(ISBLANK(Ventas[[#This Row],[Código]]),"",VLOOKUP(Ventas[[#This Row],[Código]],Productos[],2,FALSE))</f>
        <v/>
      </c>
      <c r="D8396" t="str">
        <f>IF(ISBLANK(Ventas[[#This Row],[Código]]),"",VLOOKUP(Ventas[[#This Row],[Código]],Productos[],3,FALSE))</f>
        <v/>
      </c>
      <c r="E8396" s="22"/>
      <c r="F8396" s="1" t="str">
        <f>IF(ISBLANK(Ventas[[#This Row],[Código]]),"",VLOOKUP(Ventas[[#This Row],[Código]],Productos[],4,FALSE))</f>
        <v/>
      </c>
      <c r="G8396" s="1" t="str">
        <f>IF(ISBLANK(Ventas[[#This Row],[Código]]),"",VLOOKUP(Ventas[[#This Row],[Código]],Productos[],5,FALSE))</f>
        <v/>
      </c>
      <c r="H8396" s="23" t="str">
        <f>IF(ISBLANK(Ventas[[#This Row],[Código]]),"",Ventas[[#This Row],[Precio Unitario]]*Ventas[[#This Row],[Cantidad]])</f>
        <v/>
      </c>
      <c r="I8396" s="1" t="str">
        <f>IF(ISBLANK(Ventas[[#This Row],[Código]]),"",SUM(Ventas[[#This Row],[Monto]],I8395))</f>
        <v/>
      </c>
    </row>
    <row r="8397" spans="3:9" x14ac:dyDescent="0.25">
      <c r="C8397" t="str">
        <f>IF(ISBLANK(Ventas[[#This Row],[Código]]),"",VLOOKUP(Ventas[[#This Row],[Código]],Productos[],2,FALSE))</f>
        <v/>
      </c>
      <c r="D8397" t="str">
        <f>IF(ISBLANK(Ventas[[#This Row],[Código]]),"",VLOOKUP(Ventas[[#This Row],[Código]],Productos[],3,FALSE))</f>
        <v/>
      </c>
      <c r="E8397" s="22"/>
      <c r="F8397" s="1" t="str">
        <f>IF(ISBLANK(Ventas[[#This Row],[Código]]),"",VLOOKUP(Ventas[[#This Row],[Código]],Productos[],4,FALSE))</f>
        <v/>
      </c>
      <c r="G8397" s="1" t="str">
        <f>IF(ISBLANK(Ventas[[#This Row],[Código]]),"",VLOOKUP(Ventas[[#This Row],[Código]],Productos[],5,FALSE))</f>
        <v/>
      </c>
      <c r="H8397" s="23" t="str">
        <f>IF(ISBLANK(Ventas[[#This Row],[Código]]),"",Ventas[[#This Row],[Precio Unitario]]*Ventas[[#This Row],[Cantidad]])</f>
        <v/>
      </c>
      <c r="I8397" s="1" t="str">
        <f>IF(ISBLANK(Ventas[[#This Row],[Código]]),"",SUM(Ventas[[#This Row],[Monto]],I8396))</f>
        <v/>
      </c>
    </row>
    <row r="8398" spans="3:9" x14ac:dyDescent="0.25">
      <c r="C8398" t="str">
        <f>IF(ISBLANK(Ventas[[#This Row],[Código]]),"",VLOOKUP(Ventas[[#This Row],[Código]],Productos[],2,FALSE))</f>
        <v/>
      </c>
      <c r="D8398" t="str">
        <f>IF(ISBLANK(Ventas[[#This Row],[Código]]),"",VLOOKUP(Ventas[[#This Row],[Código]],Productos[],3,FALSE))</f>
        <v/>
      </c>
      <c r="E8398" s="22"/>
      <c r="F8398" s="1" t="str">
        <f>IF(ISBLANK(Ventas[[#This Row],[Código]]),"",VLOOKUP(Ventas[[#This Row],[Código]],Productos[],4,FALSE))</f>
        <v/>
      </c>
      <c r="G8398" s="1" t="str">
        <f>IF(ISBLANK(Ventas[[#This Row],[Código]]),"",VLOOKUP(Ventas[[#This Row],[Código]],Productos[],5,FALSE))</f>
        <v/>
      </c>
      <c r="H8398" s="23" t="str">
        <f>IF(ISBLANK(Ventas[[#This Row],[Código]]),"",Ventas[[#This Row],[Precio Unitario]]*Ventas[[#This Row],[Cantidad]])</f>
        <v/>
      </c>
      <c r="I8398" s="1" t="str">
        <f>IF(ISBLANK(Ventas[[#This Row],[Código]]),"",SUM(Ventas[[#This Row],[Monto]],I8397))</f>
        <v/>
      </c>
    </row>
    <row r="8399" spans="3:9" x14ac:dyDescent="0.25">
      <c r="C8399" t="str">
        <f>IF(ISBLANK(Ventas[[#This Row],[Código]]),"",VLOOKUP(Ventas[[#This Row],[Código]],Productos[],2,FALSE))</f>
        <v/>
      </c>
      <c r="D8399" t="str">
        <f>IF(ISBLANK(Ventas[[#This Row],[Código]]),"",VLOOKUP(Ventas[[#This Row],[Código]],Productos[],3,FALSE))</f>
        <v/>
      </c>
      <c r="E8399" s="22"/>
      <c r="F8399" s="1" t="str">
        <f>IF(ISBLANK(Ventas[[#This Row],[Código]]),"",VLOOKUP(Ventas[[#This Row],[Código]],Productos[],4,FALSE))</f>
        <v/>
      </c>
      <c r="G8399" s="1" t="str">
        <f>IF(ISBLANK(Ventas[[#This Row],[Código]]),"",VLOOKUP(Ventas[[#This Row],[Código]],Productos[],5,FALSE))</f>
        <v/>
      </c>
      <c r="H8399" s="23" t="str">
        <f>IF(ISBLANK(Ventas[[#This Row],[Código]]),"",Ventas[[#This Row],[Precio Unitario]]*Ventas[[#This Row],[Cantidad]])</f>
        <v/>
      </c>
      <c r="I8399" s="1" t="str">
        <f>IF(ISBLANK(Ventas[[#This Row],[Código]]),"",SUM(Ventas[[#This Row],[Monto]],I8398))</f>
        <v/>
      </c>
    </row>
    <row r="8400" spans="3:9" x14ac:dyDescent="0.25">
      <c r="C8400" t="str">
        <f>IF(ISBLANK(Ventas[[#This Row],[Código]]),"",VLOOKUP(Ventas[[#This Row],[Código]],Productos[],2,FALSE))</f>
        <v/>
      </c>
      <c r="D8400" t="str">
        <f>IF(ISBLANK(Ventas[[#This Row],[Código]]),"",VLOOKUP(Ventas[[#This Row],[Código]],Productos[],3,FALSE))</f>
        <v/>
      </c>
      <c r="E8400" s="22"/>
      <c r="F8400" s="1" t="str">
        <f>IF(ISBLANK(Ventas[[#This Row],[Código]]),"",VLOOKUP(Ventas[[#This Row],[Código]],Productos[],4,FALSE))</f>
        <v/>
      </c>
      <c r="G8400" s="1" t="str">
        <f>IF(ISBLANK(Ventas[[#This Row],[Código]]),"",VLOOKUP(Ventas[[#This Row],[Código]],Productos[],5,FALSE))</f>
        <v/>
      </c>
      <c r="H8400" s="23" t="str">
        <f>IF(ISBLANK(Ventas[[#This Row],[Código]]),"",Ventas[[#This Row],[Precio Unitario]]*Ventas[[#This Row],[Cantidad]])</f>
        <v/>
      </c>
      <c r="I8400" s="1" t="str">
        <f>IF(ISBLANK(Ventas[[#This Row],[Código]]),"",SUM(Ventas[[#This Row],[Monto]],I8399))</f>
        <v/>
      </c>
    </row>
    <row r="8401" spans="3:9" x14ac:dyDescent="0.25">
      <c r="C8401" t="str">
        <f>IF(ISBLANK(Ventas[[#This Row],[Código]]),"",VLOOKUP(Ventas[[#This Row],[Código]],Productos[],2,FALSE))</f>
        <v/>
      </c>
      <c r="D8401" t="str">
        <f>IF(ISBLANK(Ventas[[#This Row],[Código]]),"",VLOOKUP(Ventas[[#This Row],[Código]],Productos[],3,FALSE))</f>
        <v/>
      </c>
      <c r="E8401" s="22"/>
      <c r="F8401" s="1" t="str">
        <f>IF(ISBLANK(Ventas[[#This Row],[Código]]),"",VLOOKUP(Ventas[[#This Row],[Código]],Productos[],4,FALSE))</f>
        <v/>
      </c>
      <c r="G8401" s="1" t="str">
        <f>IF(ISBLANK(Ventas[[#This Row],[Código]]),"",VLOOKUP(Ventas[[#This Row],[Código]],Productos[],5,FALSE))</f>
        <v/>
      </c>
      <c r="H8401" s="23" t="str">
        <f>IF(ISBLANK(Ventas[[#This Row],[Código]]),"",Ventas[[#This Row],[Precio Unitario]]*Ventas[[#This Row],[Cantidad]])</f>
        <v/>
      </c>
      <c r="I8401" s="1" t="str">
        <f>IF(ISBLANK(Ventas[[#This Row],[Código]]),"",SUM(Ventas[[#This Row],[Monto]],I8400))</f>
        <v/>
      </c>
    </row>
    <row r="8402" spans="3:9" x14ac:dyDescent="0.25">
      <c r="C8402" t="str">
        <f>IF(ISBLANK(Ventas[[#This Row],[Código]]),"",VLOOKUP(Ventas[[#This Row],[Código]],Productos[],2,FALSE))</f>
        <v/>
      </c>
      <c r="D8402" t="str">
        <f>IF(ISBLANK(Ventas[[#This Row],[Código]]),"",VLOOKUP(Ventas[[#This Row],[Código]],Productos[],3,FALSE))</f>
        <v/>
      </c>
      <c r="E8402" s="22"/>
      <c r="F8402" s="1" t="str">
        <f>IF(ISBLANK(Ventas[[#This Row],[Código]]),"",VLOOKUP(Ventas[[#This Row],[Código]],Productos[],4,FALSE))</f>
        <v/>
      </c>
      <c r="G8402" s="1" t="str">
        <f>IF(ISBLANK(Ventas[[#This Row],[Código]]),"",VLOOKUP(Ventas[[#This Row],[Código]],Productos[],5,FALSE))</f>
        <v/>
      </c>
      <c r="H8402" s="23" t="str">
        <f>IF(ISBLANK(Ventas[[#This Row],[Código]]),"",Ventas[[#This Row],[Precio Unitario]]*Ventas[[#This Row],[Cantidad]])</f>
        <v/>
      </c>
      <c r="I8402" s="1" t="str">
        <f>IF(ISBLANK(Ventas[[#This Row],[Código]]),"",SUM(Ventas[[#This Row],[Monto]],I8401))</f>
        <v/>
      </c>
    </row>
    <row r="8403" spans="3:9" x14ac:dyDescent="0.25">
      <c r="C8403" t="str">
        <f>IF(ISBLANK(Ventas[[#This Row],[Código]]),"",VLOOKUP(Ventas[[#This Row],[Código]],Productos[],2,FALSE))</f>
        <v/>
      </c>
      <c r="D8403" t="str">
        <f>IF(ISBLANK(Ventas[[#This Row],[Código]]),"",VLOOKUP(Ventas[[#This Row],[Código]],Productos[],3,FALSE))</f>
        <v/>
      </c>
      <c r="E8403" s="22"/>
      <c r="F8403" s="1" t="str">
        <f>IF(ISBLANK(Ventas[[#This Row],[Código]]),"",VLOOKUP(Ventas[[#This Row],[Código]],Productos[],4,FALSE))</f>
        <v/>
      </c>
      <c r="G8403" s="1" t="str">
        <f>IF(ISBLANK(Ventas[[#This Row],[Código]]),"",VLOOKUP(Ventas[[#This Row],[Código]],Productos[],5,FALSE))</f>
        <v/>
      </c>
      <c r="H8403" s="23" t="str">
        <f>IF(ISBLANK(Ventas[[#This Row],[Código]]),"",Ventas[[#This Row],[Precio Unitario]]*Ventas[[#This Row],[Cantidad]])</f>
        <v/>
      </c>
      <c r="I8403" s="1" t="str">
        <f>IF(ISBLANK(Ventas[[#This Row],[Código]]),"",SUM(Ventas[[#This Row],[Monto]],I8402))</f>
        <v/>
      </c>
    </row>
    <row r="8404" spans="3:9" x14ac:dyDescent="0.25">
      <c r="C8404" t="str">
        <f>IF(ISBLANK(Ventas[[#This Row],[Código]]),"",VLOOKUP(Ventas[[#This Row],[Código]],Productos[],2,FALSE))</f>
        <v/>
      </c>
      <c r="D8404" t="str">
        <f>IF(ISBLANK(Ventas[[#This Row],[Código]]),"",VLOOKUP(Ventas[[#This Row],[Código]],Productos[],3,FALSE))</f>
        <v/>
      </c>
      <c r="E8404" s="22"/>
      <c r="F8404" s="1" t="str">
        <f>IF(ISBLANK(Ventas[[#This Row],[Código]]),"",VLOOKUP(Ventas[[#This Row],[Código]],Productos[],4,FALSE))</f>
        <v/>
      </c>
      <c r="G8404" s="1" t="str">
        <f>IF(ISBLANK(Ventas[[#This Row],[Código]]),"",VLOOKUP(Ventas[[#This Row],[Código]],Productos[],5,FALSE))</f>
        <v/>
      </c>
      <c r="H8404" s="23" t="str">
        <f>IF(ISBLANK(Ventas[[#This Row],[Código]]),"",Ventas[[#This Row],[Precio Unitario]]*Ventas[[#This Row],[Cantidad]])</f>
        <v/>
      </c>
      <c r="I8404" s="1" t="str">
        <f>IF(ISBLANK(Ventas[[#This Row],[Código]]),"",SUM(Ventas[[#This Row],[Monto]],I8403))</f>
        <v/>
      </c>
    </row>
    <row r="8405" spans="3:9" x14ac:dyDescent="0.25">
      <c r="C8405" t="str">
        <f>IF(ISBLANK(Ventas[[#This Row],[Código]]),"",VLOOKUP(Ventas[[#This Row],[Código]],Productos[],2,FALSE))</f>
        <v/>
      </c>
      <c r="D8405" t="str">
        <f>IF(ISBLANK(Ventas[[#This Row],[Código]]),"",VLOOKUP(Ventas[[#This Row],[Código]],Productos[],3,FALSE))</f>
        <v/>
      </c>
      <c r="E8405" s="22"/>
      <c r="F8405" s="1" t="str">
        <f>IF(ISBLANK(Ventas[[#This Row],[Código]]),"",VLOOKUP(Ventas[[#This Row],[Código]],Productos[],4,FALSE))</f>
        <v/>
      </c>
      <c r="G8405" s="1" t="str">
        <f>IF(ISBLANK(Ventas[[#This Row],[Código]]),"",VLOOKUP(Ventas[[#This Row],[Código]],Productos[],5,FALSE))</f>
        <v/>
      </c>
      <c r="H8405" s="23" t="str">
        <f>IF(ISBLANK(Ventas[[#This Row],[Código]]),"",Ventas[[#This Row],[Precio Unitario]]*Ventas[[#This Row],[Cantidad]])</f>
        <v/>
      </c>
      <c r="I8405" s="1" t="str">
        <f>IF(ISBLANK(Ventas[[#This Row],[Código]]),"",SUM(Ventas[[#This Row],[Monto]],I8404))</f>
        <v/>
      </c>
    </row>
    <row r="8406" spans="3:9" x14ac:dyDescent="0.25">
      <c r="C8406" t="str">
        <f>IF(ISBLANK(Ventas[[#This Row],[Código]]),"",VLOOKUP(Ventas[[#This Row],[Código]],Productos[],2,FALSE))</f>
        <v/>
      </c>
      <c r="D8406" t="str">
        <f>IF(ISBLANK(Ventas[[#This Row],[Código]]),"",VLOOKUP(Ventas[[#This Row],[Código]],Productos[],3,FALSE))</f>
        <v/>
      </c>
      <c r="E8406" s="22"/>
      <c r="F8406" s="1" t="str">
        <f>IF(ISBLANK(Ventas[[#This Row],[Código]]),"",VLOOKUP(Ventas[[#This Row],[Código]],Productos[],4,FALSE))</f>
        <v/>
      </c>
      <c r="G8406" s="1" t="str">
        <f>IF(ISBLANK(Ventas[[#This Row],[Código]]),"",VLOOKUP(Ventas[[#This Row],[Código]],Productos[],5,FALSE))</f>
        <v/>
      </c>
      <c r="H8406" s="23" t="str">
        <f>IF(ISBLANK(Ventas[[#This Row],[Código]]),"",Ventas[[#This Row],[Precio Unitario]]*Ventas[[#This Row],[Cantidad]])</f>
        <v/>
      </c>
      <c r="I8406" s="1" t="str">
        <f>IF(ISBLANK(Ventas[[#This Row],[Código]]),"",SUM(Ventas[[#This Row],[Monto]],I8405))</f>
        <v/>
      </c>
    </row>
    <row r="8407" spans="3:9" x14ac:dyDescent="0.25">
      <c r="C8407" t="str">
        <f>IF(ISBLANK(Ventas[[#This Row],[Código]]),"",VLOOKUP(Ventas[[#This Row],[Código]],Productos[],2,FALSE))</f>
        <v/>
      </c>
      <c r="D8407" t="str">
        <f>IF(ISBLANK(Ventas[[#This Row],[Código]]),"",VLOOKUP(Ventas[[#This Row],[Código]],Productos[],3,FALSE))</f>
        <v/>
      </c>
      <c r="E8407" s="22"/>
      <c r="F8407" s="1" t="str">
        <f>IF(ISBLANK(Ventas[[#This Row],[Código]]),"",VLOOKUP(Ventas[[#This Row],[Código]],Productos[],4,FALSE))</f>
        <v/>
      </c>
      <c r="G8407" s="1" t="str">
        <f>IF(ISBLANK(Ventas[[#This Row],[Código]]),"",VLOOKUP(Ventas[[#This Row],[Código]],Productos[],5,FALSE))</f>
        <v/>
      </c>
      <c r="H8407" s="23" t="str">
        <f>IF(ISBLANK(Ventas[[#This Row],[Código]]),"",Ventas[[#This Row],[Precio Unitario]]*Ventas[[#This Row],[Cantidad]])</f>
        <v/>
      </c>
      <c r="I8407" s="1" t="str">
        <f>IF(ISBLANK(Ventas[[#This Row],[Código]]),"",SUM(Ventas[[#This Row],[Monto]],I8406))</f>
        <v/>
      </c>
    </row>
    <row r="8408" spans="3:9" x14ac:dyDescent="0.25">
      <c r="C8408" t="str">
        <f>IF(ISBLANK(Ventas[[#This Row],[Código]]),"",VLOOKUP(Ventas[[#This Row],[Código]],Productos[],2,FALSE))</f>
        <v/>
      </c>
      <c r="D8408" t="str">
        <f>IF(ISBLANK(Ventas[[#This Row],[Código]]),"",VLOOKUP(Ventas[[#This Row],[Código]],Productos[],3,FALSE))</f>
        <v/>
      </c>
      <c r="E8408" s="22"/>
      <c r="F8408" s="1" t="str">
        <f>IF(ISBLANK(Ventas[[#This Row],[Código]]),"",VLOOKUP(Ventas[[#This Row],[Código]],Productos[],4,FALSE))</f>
        <v/>
      </c>
      <c r="G8408" s="1" t="str">
        <f>IF(ISBLANK(Ventas[[#This Row],[Código]]),"",VLOOKUP(Ventas[[#This Row],[Código]],Productos[],5,FALSE))</f>
        <v/>
      </c>
      <c r="H8408" s="23" t="str">
        <f>IF(ISBLANK(Ventas[[#This Row],[Código]]),"",Ventas[[#This Row],[Precio Unitario]]*Ventas[[#This Row],[Cantidad]])</f>
        <v/>
      </c>
      <c r="I8408" s="1" t="str">
        <f>IF(ISBLANK(Ventas[[#This Row],[Código]]),"",SUM(Ventas[[#This Row],[Monto]],I8407))</f>
        <v/>
      </c>
    </row>
    <row r="8409" spans="3:9" x14ac:dyDescent="0.25">
      <c r="C8409" t="str">
        <f>IF(ISBLANK(Ventas[[#This Row],[Código]]),"",VLOOKUP(Ventas[[#This Row],[Código]],Productos[],2,FALSE))</f>
        <v/>
      </c>
      <c r="D8409" t="str">
        <f>IF(ISBLANK(Ventas[[#This Row],[Código]]),"",VLOOKUP(Ventas[[#This Row],[Código]],Productos[],3,FALSE))</f>
        <v/>
      </c>
      <c r="E8409" s="22"/>
      <c r="F8409" s="1" t="str">
        <f>IF(ISBLANK(Ventas[[#This Row],[Código]]),"",VLOOKUP(Ventas[[#This Row],[Código]],Productos[],4,FALSE))</f>
        <v/>
      </c>
      <c r="G8409" s="1" t="str">
        <f>IF(ISBLANK(Ventas[[#This Row],[Código]]),"",VLOOKUP(Ventas[[#This Row],[Código]],Productos[],5,FALSE))</f>
        <v/>
      </c>
      <c r="H8409" s="23" t="str">
        <f>IF(ISBLANK(Ventas[[#This Row],[Código]]),"",Ventas[[#This Row],[Precio Unitario]]*Ventas[[#This Row],[Cantidad]])</f>
        <v/>
      </c>
      <c r="I8409" s="1" t="str">
        <f>IF(ISBLANK(Ventas[[#This Row],[Código]]),"",SUM(Ventas[[#This Row],[Monto]],I8408))</f>
        <v/>
      </c>
    </row>
    <row r="8410" spans="3:9" x14ac:dyDescent="0.25">
      <c r="C8410" t="str">
        <f>IF(ISBLANK(Ventas[[#This Row],[Código]]),"",VLOOKUP(Ventas[[#This Row],[Código]],Productos[],2,FALSE))</f>
        <v/>
      </c>
      <c r="D8410" t="str">
        <f>IF(ISBLANK(Ventas[[#This Row],[Código]]),"",VLOOKUP(Ventas[[#This Row],[Código]],Productos[],3,FALSE))</f>
        <v/>
      </c>
      <c r="E8410" s="22"/>
      <c r="F8410" s="1" t="str">
        <f>IF(ISBLANK(Ventas[[#This Row],[Código]]),"",VLOOKUP(Ventas[[#This Row],[Código]],Productos[],4,FALSE))</f>
        <v/>
      </c>
      <c r="G8410" s="1" t="str">
        <f>IF(ISBLANK(Ventas[[#This Row],[Código]]),"",VLOOKUP(Ventas[[#This Row],[Código]],Productos[],5,FALSE))</f>
        <v/>
      </c>
      <c r="H8410" s="23" t="str">
        <f>IF(ISBLANK(Ventas[[#This Row],[Código]]),"",Ventas[[#This Row],[Precio Unitario]]*Ventas[[#This Row],[Cantidad]])</f>
        <v/>
      </c>
      <c r="I8410" s="1" t="str">
        <f>IF(ISBLANK(Ventas[[#This Row],[Código]]),"",SUM(Ventas[[#This Row],[Monto]],I8409))</f>
        <v/>
      </c>
    </row>
    <row r="8411" spans="3:9" x14ac:dyDescent="0.25">
      <c r="C8411" t="str">
        <f>IF(ISBLANK(Ventas[[#This Row],[Código]]),"",VLOOKUP(Ventas[[#This Row],[Código]],Productos[],2,FALSE))</f>
        <v/>
      </c>
      <c r="D8411" t="str">
        <f>IF(ISBLANK(Ventas[[#This Row],[Código]]),"",VLOOKUP(Ventas[[#This Row],[Código]],Productos[],3,FALSE))</f>
        <v/>
      </c>
      <c r="E8411" s="22"/>
      <c r="F8411" s="1" t="str">
        <f>IF(ISBLANK(Ventas[[#This Row],[Código]]),"",VLOOKUP(Ventas[[#This Row],[Código]],Productos[],4,FALSE))</f>
        <v/>
      </c>
      <c r="G8411" s="1" t="str">
        <f>IF(ISBLANK(Ventas[[#This Row],[Código]]),"",VLOOKUP(Ventas[[#This Row],[Código]],Productos[],5,FALSE))</f>
        <v/>
      </c>
      <c r="H8411" s="23" t="str">
        <f>IF(ISBLANK(Ventas[[#This Row],[Código]]),"",Ventas[[#This Row],[Precio Unitario]]*Ventas[[#This Row],[Cantidad]])</f>
        <v/>
      </c>
      <c r="I8411" s="1" t="str">
        <f>IF(ISBLANK(Ventas[[#This Row],[Código]]),"",SUM(Ventas[[#This Row],[Monto]],I8410))</f>
        <v/>
      </c>
    </row>
    <row r="8412" spans="3:9" x14ac:dyDescent="0.25">
      <c r="C8412" t="str">
        <f>IF(ISBLANK(Ventas[[#This Row],[Código]]),"",VLOOKUP(Ventas[[#This Row],[Código]],Productos[],2,FALSE))</f>
        <v/>
      </c>
      <c r="D8412" t="str">
        <f>IF(ISBLANK(Ventas[[#This Row],[Código]]),"",VLOOKUP(Ventas[[#This Row],[Código]],Productos[],3,FALSE))</f>
        <v/>
      </c>
      <c r="E8412" s="22"/>
      <c r="F8412" s="1" t="str">
        <f>IF(ISBLANK(Ventas[[#This Row],[Código]]),"",VLOOKUP(Ventas[[#This Row],[Código]],Productos[],4,FALSE))</f>
        <v/>
      </c>
      <c r="G8412" s="1" t="str">
        <f>IF(ISBLANK(Ventas[[#This Row],[Código]]),"",VLOOKUP(Ventas[[#This Row],[Código]],Productos[],5,FALSE))</f>
        <v/>
      </c>
      <c r="H8412" s="23" t="str">
        <f>IF(ISBLANK(Ventas[[#This Row],[Código]]),"",Ventas[[#This Row],[Precio Unitario]]*Ventas[[#This Row],[Cantidad]])</f>
        <v/>
      </c>
      <c r="I8412" s="1" t="str">
        <f>IF(ISBLANK(Ventas[[#This Row],[Código]]),"",SUM(Ventas[[#This Row],[Monto]],I8411))</f>
        <v/>
      </c>
    </row>
    <row r="8413" spans="3:9" x14ac:dyDescent="0.25">
      <c r="C8413" t="str">
        <f>IF(ISBLANK(Ventas[[#This Row],[Código]]),"",VLOOKUP(Ventas[[#This Row],[Código]],Productos[],2,FALSE))</f>
        <v/>
      </c>
      <c r="D8413" t="str">
        <f>IF(ISBLANK(Ventas[[#This Row],[Código]]),"",VLOOKUP(Ventas[[#This Row],[Código]],Productos[],3,FALSE))</f>
        <v/>
      </c>
      <c r="E8413" s="22"/>
      <c r="F8413" s="1" t="str">
        <f>IF(ISBLANK(Ventas[[#This Row],[Código]]),"",VLOOKUP(Ventas[[#This Row],[Código]],Productos[],4,FALSE))</f>
        <v/>
      </c>
      <c r="G8413" s="1" t="str">
        <f>IF(ISBLANK(Ventas[[#This Row],[Código]]),"",VLOOKUP(Ventas[[#This Row],[Código]],Productos[],5,FALSE))</f>
        <v/>
      </c>
      <c r="H8413" s="23" t="str">
        <f>IF(ISBLANK(Ventas[[#This Row],[Código]]),"",Ventas[[#This Row],[Precio Unitario]]*Ventas[[#This Row],[Cantidad]])</f>
        <v/>
      </c>
      <c r="I8413" s="1" t="str">
        <f>IF(ISBLANK(Ventas[[#This Row],[Código]]),"",SUM(Ventas[[#This Row],[Monto]],I8412))</f>
        <v/>
      </c>
    </row>
    <row r="8414" spans="3:9" x14ac:dyDescent="0.25">
      <c r="C8414" t="str">
        <f>IF(ISBLANK(Ventas[[#This Row],[Código]]),"",VLOOKUP(Ventas[[#This Row],[Código]],Productos[],2,FALSE))</f>
        <v/>
      </c>
      <c r="D8414" t="str">
        <f>IF(ISBLANK(Ventas[[#This Row],[Código]]),"",VLOOKUP(Ventas[[#This Row],[Código]],Productos[],3,FALSE))</f>
        <v/>
      </c>
      <c r="E8414" s="22"/>
      <c r="F8414" s="1" t="str">
        <f>IF(ISBLANK(Ventas[[#This Row],[Código]]),"",VLOOKUP(Ventas[[#This Row],[Código]],Productos[],4,FALSE))</f>
        <v/>
      </c>
      <c r="G8414" s="1" t="str">
        <f>IF(ISBLANK(Ventas[[#This Row],[Código]]),"",VLOOKUP(Ventas[[#This Row],[Código]],Productos[],5,FALSE))</f>
        <v/>
      </c>
      <c r="H8414" s="23" t="str">
        <f>IF(ISBLANK(Ventas[[#This Row],[Código]]),"",Ventas[[#This Row],[Precio Unitario]]*Ventas[[#This Row],[Cantidad]])</f>
        <v/>
      </c>
      <c r="I8414" s="1" t="str">
        <f>IF(ISBLANK(Ventas[[#This Row],[Código]]),"",SUM(Ventas[[#This Row],[Monto]],I8413))</f>
        <v/>
      </c>
    </row>
    <row r="8415" spans="3:9" x14ac:dyDescent="0.25">
      <c r="C8415" t="str">
        <f>IF(ISBLANK(Ventas[[#This Row],[Código]]),"",VLOOKUP(Ventas[[#This Row],[Código]],Productos[],2,FALSE))</f>
        <v/>
      </c>
      <c r="D8415" t="str">
        <f>IF(ISBLANK(Ventas[[#This Row],[Código]]),"",VLOOKUP(Ventas[[#This Row],[Código]],Productos[],3,FALSE))</f>
        <v/>
      </c>
      <c r="E8415" s="22"/>
      <c r="F8415" s="1" t="str">
        <f>IF(ISBLANK(Ventas[[#This Row],[Código]]),"",VLOOKUP(Ventas[[#This Row],[Código]],Productos[],4,FALSE))</f>
        <v/>
      </c>
      <c r="G8415" s="1" t="str">
        <f>IF(ISBLANK(Ventas[[#This Row],[Código]]),"",VLOOKUP(Ventas[[#This Row],[Código]],Productos[],5,FALSE))</f>
        <v/>
      </c>
      <c r="H8415" s="23" t="str">
        <f>IF(ISBLANK(Ventas[[#This Row],[Código]]),"",Ventas[[#This Row],[Precio Unitario]]*Ventas[[#This Row],[Cantidad]])</f>
        <v/>
      </c>
      <c r="I8415" s="1" t="str">
        <f>IF(ISBLANK(Ventas[[#This Row],[Código]]),"",SUM(Ventas[[#This Row],[Monto]],I8414))</f>
        <v/>
      </c>
    </row>
    <row r="8416" spans="3:9" x14ac:dyDescent="0.25">
      <c r="C8416" t="str">
        <f>IF(ISBLANK(Ventas[[#This Row],[Código]]),"",VLOOKUP(Ventas[[#This Row],[Código]],Productos[],2,FALSE))</f>
        <v/>
      </c>
      <c r="D8416" t="str">
        <f>IF(ISBLANK(Ventas[[#This Row],[Código]]),"",VLOOKUP(Ventas[[#This Row],[Código]],Productos[],3,FALSE))</f>
        <v/>
      </c>
      <c r="E8416" s="22"/>
      <c r="F8416" s="1" t="str">
        <f>IF(ISBLANK(Ventas[[#This Row],[Código]]),"",VLOOKUP(Ventas[[#This Row],[Código]],Productos[],4,FALSE))</f>
        <v/>
      </c>
      <c r="G8416" s="1" t="str">
        <f>IF(ISBLANK(Ventas[[#This Row],[Código]]),"",VLOOKUP(Ventas[[#This Row],[Código]],Productos[],5,FALSE))</f>
        <v/>
      </c>
      <c r="H8416" s="23" t="str">
        <f>IF(ISBLANK(Ventas[[#This Row],[Código]]),"",Ventas[[#This Row],[Precio Unitario]]*Ventas[[#This Row],[Cantidad]])</f>
        <v/>
      </c>
      <c r="I8416" s="1" t="str">
        <f>IF(ISBLANK(Ventas[[#This Row],[Código]]),"",SUM(Ventas[[#This Row],[Monto]],I8415))</f>
        <v/>
      </c>
    </row>
    <row r="8417" spans="3:9" x14ac:dyDescent="0.25">
      <c r="C8417" t="str">
        <f>IF(ISBLANK(Ventas[[#This Row],[Código]]),"",VLOOKUP(Ventas[[#This Row],[Código]],Productos[],2,FALSE))</f>
        <v/>
      </c>
      <c r="D8417" t="str">
        <f>IF(ISBLANK(Ventas[[#This Row],[Código]]),"",VLOOKUP(Ventas[[#This Row],[Código]],Productos[],3,FALSE))</f>
        <v/>
      </c>
      <c r="E8417" s="22"/>
      <c r="F8417" s="1" t="str">
        <f>IF(ISBLANK(Ventas[[#This Row],[Código]]),"",VLOOKUP(Ventas[[#This Row],[Código]],Productos[],4,FALSE))</f>
        <v/>
      </c>
      <c r="G8417" s="1" t="str">
        <f>IF(ISBLANK(Ventas[[#This Row],[Código]]),"",VLOOKUP(Ventas[[#This Row],[Código]],Productos[],5,FALSE))</f>
        <v/>
      </c>
      <c r="H8417" s="23" t="str">
        <f>IF(ISBLANK(Ventas[[#This Row],[Código]]),"",Ventas[[#This Row],[Precio Unitario]]*Ventas[[#This Row],[Cantidad]])</f>
        <v/>
      </c>
      <c r="I8417" s="1" t="str">
        <f>IF(ISBLANK(Ventas[[#This Row],[Código]]),"",SUM(Ventas[[#This Row],[Monto]],I8416))</f>
        <v/>
      </c>
    </row>
    <row r="8418" spans="3:9" x14ac:dyDescent="0.25">
      <c r="C8418" t="str">
        <f>IF(ISBLANK(Ventas[[#This Row],[Código]]),"",VLOOKUP(Ventas[[#This Row],[Código]],Productos[],2,FALSE))</f>
        <v/>
      </c>
      <c r="D8418" t="str">
        <f>IF(ISBLANK(Ventas[[#This Row],[Código]]),"",VLOOKUP(Ventas[[#This Row],[Código]],Productos[],3,FALSE))</f>
        <v/>
      </c>
      <c r="E8418" s="22"/>
      <c r="F8418" s="1" t="str">
        <f>IF(ISBLANK(Ventas[[#This Row],[Código]]),"",VLOOKUP(Ventas[[#This Row],[Código]],Productos[],4,FALSE))</f>
        <v/>
      </c>
      <c r="G8418" s="1" t="str">
        <f>IF(ISBLANK(Ventas[[#This Row],[Código]]),"",VLOOKUP(Ventas[[#This Row],[Código]],Productos[],5,FALSE))</f>
        <v/>
      </c>
      <c r="H8418" s="23" t="str">
        <f>IF(ISBLANK(Ventas[[#This Row],[Código]]),"",Ventas[[#This Row],[Precio Unitario]]*Ventas[[#This Row],[Cantidad]])</f>
        <v/>
      </c>
      <c r="I8418" s="1" t="str">
        <f>IF(ISBLANK(Ventas[[#This Row],[Código]]),"",SUM(Ventas[[#This Row],[Monto]],I8417))</f>
        <v/>
      </c>
    </row>
    <row r="8419" spans="3:9" x14ac:dyDescent="0.25">
      <c r="C8419" t="str">
        <f>IF(ISBLANK(Ventas[[#This Row],[Código]]),"",VLOOKUP(Ventas[[#This Row],[Código]],Productos[],2,FALSE))</f>
        <v/>
      </c>
      <c r="D8419" t="str">
        <f>IF(ISBLANK(Ventas[[#This Row],[Código]]),"",VLOOKUP(Ventas[[#This Row],[Código]],Productos[],3,FALSE))</f>
        <v/>
      </c>
      <c r="E8419" s="22"/>
      <c r="F8419" s="1" t="str">
        <f>IF(ISBLANK(Ventas[[#This Row],[Código]]),"",VLOOKUP(Ventas[[#This Row],[Código]],Productos[],4,FALSE))</f>
        <v/>
      </c>
      <c r="G8419" s="1" t="str">
        <f>IF(ISBLANK(Ventas[[#This Row],[Código]]),"",VLOOKUP(Ventas[[#This Row],[Código]],Productos[],5,FALSE))</f>
        <v/>
      </c>
      <c r="H8419" s="23" t="str">
        <f>IF(ISBLANK(Ventas[[#This Row],[Código]]),"",Ventas[[#This Row],[Precio Unitario]]*Ventas[[#This Row],[Cantidad]])</f>
        <v/>
      </c>
      <c r="I8419" s="1" t="str">
        <f>IF(ISBLANK(Ventas[[#This Row],[Código]]),"",SUM(Ventas[[#This Row],[Monto]],I8418))</f>
        <v/>
      </c>
    </row>
    <row r="8420" spans="3:9" x14ac:dyDescent="0.25">
      <c r="C8420" t="str">
        <f>IF(ISBLANK(Ventas[[#This Row],[Código]]),"",VLOOKUP(Ventas[[#This Row],[Código]],Productos[],2,FALSE))</f>
        <v/>
      </c>
      <c r="D8420" t="str">
        <f>IF(ISBLANK(Ventas[[#This Row],[Código]]),"",VLOOKUP(Ventas[[#This Row],[Código]],Productos[],3,FALSE))</f>
        <v/>
      </c>
      <c r="E8420" s="22"/>
      <c r="F8420" s="1" t="str">
        <f>IF(ISBLANK(Ventas[[#This Row],[Código]]),"",VLOOKUP(Ventas[[#This Row],[Código]],Productos[],4,FALSE))</f>
        <v/>
      </c>
      <c r="G8420" s="1" t="str">
        <f>IF(ISBLANK(Ventas[[#This Row],[Código]]),"",VLOOKUP(Ventas[[#This Row],[Código]],Productos[],5,FALSE))</f>
        <v/>
      </c>
      <c r="H8420" s="23" t="str">
        <f>IF(ISBLANK(Ventas[[#This Row],[Código]]),"",Ventas[[#This Row],[Precio Unitario]]*Ventas[[#This Row],[Cantidad]])</f>
        <v/>
      </c>
      <c r="I8420" s="1" t="str">
        <f>IF(ISBLANK(Ventas[[#This Row],[Código]]),"",SUM(Ventas[[#This Row],[Monto]],I8419))</f>
        <v/>
      </c>
    </row>
    <row r="8421" spans="3:9" x14ac:dyDescent="0.25">
      <c r="C8421" t="str">
        <f>IF(ISBLANK(Ventas[[#This Row],[Código]]),"",VLOOKUP(Ventas[[#This Row],[Código]],Productos[],2,FALSE))</f>
        <v/>
      </c>
      <c r="D8421" t="str">
        <f>IF(ISBLANK(Ventas[[#This Row],[Código]]),"",VLOOKUP(Ventas[[#This Row],[Código]],Productos[],3,FALSE))</f>
        <v/>
      </c>
      <c r="E8421" s="22"/>
      <c r="F8421" s="1" t="str">
        <f>IF(ISBLANK(Ventas[[#This Row],[Código]]),"",VLOOKUP(Ventas[[#This Row],[Código]],Productos[],4,FALSE))</f>
        <v/>
      </c>
      <c r="G8421" s="1" t="str">
        <f>IF(ISBLANK(Ventas[[#This Row],[Código]]),"",VLOOKUP(Ventas[[#This Row],[Código]],Productos[],5,FALSE))</f>
        <v/>
      </c>
      <c r="H8421" s="23" t="str">
        <f>IF(ISBLANK(Ventas[[#This Row],[Código]]),"",Ventas[[#This Row],[Precio Unitario]]*Ventas[[#This Row],[Cantidad]])</f>
        <v/>
      </c>
      <c r="I8421" s="1" t="str">
        <f>IF(ISBLANK(Ventas[[#This Row],[Código]]),"",SUM(Ventas[[#This Row],[Monto]],I8420))</f>
        <v/>
      </c>
    </row>
    <row r="8422" spans="3:9" x14ac:dyDescent="0.25">
      <c r="C8422" t="str">
        <f>IF(ISBLANK(Ventas[[#This Row],[Código]]),"",VLOOKUP(Ventas[[#This Row],[Código]],Productos[],2,FALSE))</f>
        <v/>
      </c>
      <c r="D8422" t="str">
        <f>IF(ISBLANK(Ventas[[#This Row],[Código]]),"",VLOOKUP(Ventas[[#This Row],[Código]],Productos[],3,FALSE))</f>
        <v/>
      </c>
      <c r="E8422" s="22"/>
      <c r="F8422" s="1" t="str">
        <f>IF(ISBLANK(Ventas[[#This Row],[Código]]),"",VLOOKUP(Ventas[[#This Row],[Código]],Productos[],4,FALSE))</f>
        <v/>
      </c>
      <c r="G8422" s="1" t="str">
        <f>IF(ISBLANK(Ventas[[#This Row],[Código]]),"",VLOOKUP(Ventas[[#This Row],[Código]],Productos[],5,FALSE))</f>
        <v/>
      </c>
      <c r="H8422" s="23" t="str">
        <f>IF(ISBLANK(Ventas[[#This Row],[Código]]),"",Ventas[[#This Row],[Precio Unitario]]*Ventas[[#This Row],[Cantidad]])</f>
        <v/>
      </c>
      <c r="I8422" s="1" t="str">
        <f>IF(ISBLANK(Ventas[[#This Row],[Código]]),"",SUM(Ventas[[#This Row],[Monto]],I8421))</f>
        <v/>
      </c>
    </row>
    <row r="8423" spans="3:9" x14ac:dyDescent="0.25">
      <c r="C8423" t="str">
        <f>IF(ISBLANK(Ventas[[#This Row],[Código]]),"",VLOOKUP(Ventas[[#This Row],[Código]],Productos[],2,FALSE))</f>
        <v/>
      </c>
      <c r="D8423" t="str">
        <f>IF(ISBLANK(Ventas[[#This Row],[Código]]),"",VLOOKUP(Ventas[[#This Row],[Código]],Productos[],3,FALSE))</f>
        <v/>
      </c>
      <c r="E8423" s="22"/>
      <c r="F8423" s="1" t="str">
        <f>IF(ISBLANK(Ventas[[#This Row],[Código]]),"",VLOOKUP(Ventas[[#This Row],[Código]],Productos[],4,FALSE))</f>
        <v/>
      </c>
      <c r="G8423" s="1" t="str">
        <f>IF(ISBLANK(Ventas[[#This Row],[Código]]),"",VLOOKUP(Ventas[[#This Row],[Código]],Productos[],5,FALSE))</f>
        <v/>
      </c>
      <c r="H8423" s="23" t="str">
        <f>IF(ISBLANK(Ventas[[#This Row],[Código]]),"",Ventas[[#This Row],[Precio Unitario]]*Ventas[[#This Row],[Cantidad]])</f>
        <v/>
      </c>
      <c r="I8423" s="1" t="str">
        <f>IF(ISBLANK(Ventas[[#This Row],[Código]]),"",SUM(Ventas[[#This Row],[Monto]],I8422))</f>
        <v/>
      </c>
    </row>
    <row r="8424" spans="3:9" x14ac:dyDescent="0.25">
      <c r="C8424" t="str">
        <f>IF(ISBLANK(Ventas[[#This Row],[Código]]),"",VLOOKUP(Ventas[[#This Row],[Código]],Productos[],2,FALSE))</f>
        <v/>
      </c>
      <c r="D8424" t="str">
        <f>IF(ISBLANK(Ventas[[#This Row],[Código]]),"",VLOOKUP(Ventas[[#This Row],[Código]],Productos[],3,FALSE))</f>
        <v/>
      </c>
      <c r="E8424" s="22"/>
      <c r="F8424" s="1" t="str">
        <f>IF(ISBLANK(Ventas[[#This Row],[Código]]),"",VLOOKUP(Ventas[[#This Row],[Código]],Productos[],4,FALSE))</f>
        <v/>
      </c>
      <c r="G8424" s="1" t="str">
        <f>IF(ISBLANK(Ventas[[#This Row],[Código]]),"",VLOOKUP(Ventas[[#This Row],[Código]],Productos[],5,FALSE))</f>
        <v/>
      </c>
      <c r="H8424" s="23" t="str">
        <f>IF(ISBLANK(Ventas[[#This Row],[Código]]),"",Ventas[[#This Row],[Precio Unitario]]*Ventas[[#This Row],[Cantidad]])</f>
        <v/>
      </c>
      <c r="I8424" s="1" t="str">
        <f>IF(ISBLANK(Ventas[[#This Row],[Código]]),"",SUM(Ventas[[#This Row],[Monto]],I8423))</f>
        <v/>
      </c>
    </row>
    <row r="8425" spans="3:9" x14ac:dyDescent="0.25">
      <c r="C8425" t="str">
        <f>IF(ISBLANK(Ventas[[#This Row],[Código]]),"",VLOOKUP(Ventas[[#This Row],[Código]],Productos[],2,FALSE))</f>
        <v/>
      </c>
      <c r="D8425" t="str">
        <f>IF(ISBLANK(Ventas[[#This Row],[Código]]),"",VLOOKUP(Ventas[[#This Row],[Código]],Productos[],3,FALSE))</f>
        <v/>
      </c>
      <c r="E8425" s="22"/>
      <c r="F8425" s="1" t="str">
        <f>IF(ISBLANK(Ventas[[#This Row],[Código]]),"",VLOOKUP(Ventas[[#This Row],[Código]],Productos[],4,FALSE))</f>
        <v/>
      </c>
      <c r="G8425" s="1" t="str">
        <f>IF(ISBLANK(Ventas[[#This Row],[Código]]),"",VLOOKUP(Ventas[[#This Row],[Código]],Productos[],5,FALSE))</f>
        <v/>
      </c>
      <c r="H8425" s="23" t="str">
        <f>IF(ISBLANK(Ventas[[#This Row],[Código]]),"",Ventas[[#This Row],[Precio Unitario]]*Ventas[[#This Row],[Cantidad]])</f>
        <v/>
      </c>
      <c r="I8425" s="1" t="str">
        <f>IF(ISBLANK(Ventas[[#This Row],[Código]]),"",SUM(Ventas[[#This Row],[Monto]],I8424))</f>
        <v/>
      </c>
    </row>
    <row r="8426" spans="3:9" x14ac:dyDescent="0.25">
      <c r="C8426" t="str">
        <f>IF(ISBLANK(Ventas[[#This Row],[Código]]),"",VLOOKUP(Ventas[[#This Row],[Código]],Productos[],2,FALSE))</f>
        <v/>
      </c>
      <c r="D8426" t="str">
        <f>IF(ISBLANK(Ventas[[#This Row],[Código]]),"",VLOOKUP(Ventas[[#This Row],[Código]],Productos[],3,FALSE))</f>
        <v/>
      </c>
      <c r="E8426" s="22"/>
      <c r="F8426" s="1" t="str">
        <f>IF(ISBLANK(Ventas[[#This Row],[Código]]),"",VLOOKUP(Ventas[[#This Row],[Código]],Productos[],4,FALSE))</f>
        <v/>
      </c>
      <c r="G8426" s="1" t="str">
        <f>IF(ISBLANK(Ventas[[#This Row],[Código]]),"",VLOOKUP(Ventas[[#This Row],[Código]],Productos[],5,FALSE))</f>
        <v/>
      </c>
      <c r="H8426" s="23" t="str">
        <f>IF(ISBLANK(Ventas[[#This Row],[Código]]),"",Ventas[[#This Row],[Precio Unitario]]*Ventas[[#This Row],[Cantidad]])</f>
        <v/>
      </c>
      <c r="I8426" s="1" t="str">
        <f>IF(ISBLANK(Ventas[[#This Row],[Código]]),"",SUM(Ventas[[#This Row],[Monto]],I8425))</f>
        <v/>
      </c>
    </row>
    <row r="8427" spans="3:9" x14ac:dyDescent="0.25">
      <c r="C8427" t="str">
        <f>IF(ISBLANK(Ventas[[#This Row],[Código]]),"",VLOOKUP(Ventas[[#This Row],[Código]],Productos[],2,FALSE))</f>
        <v/>
      </c>
      <c r="D8427" t="str">
        <f>IF(ISBLANK(Ventas[[#This Row],[Código]]),"",VLOOKUP(Ventas[[#This Row],[Código]],Productos[],3,FALSE))</f>
        <v/>
      </c>
      <c r="E8427" s="22"/>
      <c r="F8427" s="1" t="str">
        <f>IF(ISBLANK(Ventas[[#This Row],[Código]]),"",VLOOKUP(Ventas[[#This Row],[Código]],Productos[],4,FALSE))</f>
        <v/>
      </c>
      <c r="G8427" s="1" t="str">
        <f>IF(ISBLANK(Ventas[[#This Row],[Código]]),"",VLOOKUP(Ventas[[#This Row],[Código]],Productos[],5,FALSE))</f>
        <v/>
      </c>
      <c r="H8427" s="23" t="str">
        <f>IF(ISBLANK(Ventas[[#This Row],[Código]]),"",Ventas[[#This Row],[Precio Unitario]]*Ventas[[#This Row],[Cantidad]])</f>
        <v/>
      </c>
      <c r="I8427" s="1" t="str">
        <f>IF(ISBLANK(Ventas[[#This Row],[Código]]),"",SUM(Ventas[[#This Row],[Monto]],I8426))</f>
        <v/>
      </c>
    </row>
    <row r="8428" spans="3:9" x14ac:dyDescent="0.25">
      <c r="C8428" t="str">
        <f>IF(ISBLANK(Ventas[[#This Row],[Código]]),"",VLOOKUP(Ventas[[#This Row],[Código]],Productos[],2,FALSE))</f>
        <v/>
      </c>
      <c r="D8428" t="str">
        <f>IF(ISBLANK(Ventas[[#This Row],[Código]]),"",VLOOKUP(Ventas[[#This Row],[Código]],Productos[],3,FALSE))</f>
        <v/>
      </c>
      <c r="E8428" s="22"/>
      <c r="F8428" s="1" t="str">
        <f>IF(ISBLANK(Ventas[[#This Row],[Código]]),"",VLOOKUP(Ventas[[#This Row],[Código]],Productos[],4,FALSE))</f>
        <v/>
      </c>
      <c r="G8428" s="1" t="str">
        <f>IF(ISBLANK(Ventas[[#This Row],[Código]]),"",VLOOKUP(Ventas[[#This Row],[Código]],Productos[],5,FALSE))</f>
        <v/>
      </c>
      <c r="H8428" s="23" t="str">
        <f>IF(ISBLANK(Ventas[[#This Row],[Código]]),"",Ventas[[#This Row],[Precio Unitario]]*Ventas[[#This Row],[Cantidad]])</f>
        <v/>
      </c>
      <c r="I8428" s="1" t="str">
        <f>IF(ISBLANK(Ventas[[#This Row],[Código]]),"",SUM(Ventas[[#This Row],[Monto]],I8427))</f>
        <v/>
      </c>
    </row>
    <row r="8429" spans="3:9" x14ac:dyDescent="0.25">
      <c r="C8429" t="str">
        <f>IF(ISBLANK(Ventas[[#This Row],[Código]]),"",VLOOKUP(Ventas[[#This Row],[Código]],Productos[],2,FALSE))</f>
        <v/>
      </c>
      <c r="D8429" t="str">
        <f>IF(ISBLANK(Ventas[[#This Row],[Código]]),"",VLOOKUP(Ventas[[#This Row],[Código]],Productos[],3,FALSE))</f>
        <v/>
      </c>
      <c r="E8429" s="22"/>
      <c r="F8429" s="1" t="str">
        <f>IF(ISBLANK(Ventas[[#This Row],[Código]]),"",VLOOKUP(Ventas[[#This Row],[Código]],Productos[],4,FALSE))</f>
        <v/>
      </c>
      <c r="G8429" s="1" t="str">
        <f>IF(ISBLANK(Ventas[[#This Row],[Código]]),"",VLOOKUP(Ventas[[#This Row],[Código]],Productos[],5,FALSE))</f>
        <v/>
      </c>
      <c r="H8429" s="23" t="str">
        <f>IF(ISBLANK(Ventas[[#This Row],[Código]]),"",Ventas[[#This Row],[Precio Unitario]]*Ventas[[#This Row],[Cantidad]])</f>
        <v/>
      </c>
      <c r="I8429" s="1" t="str">
        <f>IF(ISBLANK(Ventas[[#This Row],[Código]]),"",SUM(Ventas[[#This Row],[Monto]],I8428))</f>
        <v/>
      </c>
    </row>
    <row r="8430" spans="3:9" x14ac:dyDescent="0.25">
      <c r="C8430" t="str">
        <f>IF(ISBLANK(Ventas[[#This Row],[Código]]),"",VLOOKUP(Ventas[[#This Row],[Código]],Productos[],2,FALSE))</f>
        <v/>
      </c>
      <c r="D8430" t="str">
        <f>IF(ISBLANK(Ventas[[#This Row],[Código]]),"",VLOOKUP(Ventas[[#This Row],[Código]],Productos[],3,FALSE))</f>
        <v/>
      </c>
      <c r="E8430" s="22"/>
      <c r="F8430" s="1" t="str">
        <f>IF(ISBLANK(Ventas[[#This Row],[Código]]),"",VLOOKUP(Ventas[[#This Row],[Código]],Productos[],4,FALSE))</f>
        <v/>
      </c>
      <c r="G8430" s="1" t="str">
        <f>IF(ISBLANK(Ventas[[#This Row],[Código]]),"",VLOOKUP(Ventas[[#This Row],[Código]],Productos[],5,FALSE))</f>
        <v/>
      </c>
      <c r="H8430" s="23" t="str">
        <f>IF(ISBLANK(Ventas[[#This Row],[Código]]),"",Ventas[[#This Row],[Precio Unitario]]*Ventas[[#This Row],[Cantidad]])</f>
        <v/>
      </c>
      <c r="I8430" s="1" t="str">
        <f>IF(ISBLANK(Ventas[[#This Row],[Código]]),"",SUM(Ventas[[#This Row],[Monto]],I8429))</f>
        <v/>
      </c>
    </row>
    <row r="8431" spans="3:9" x14ac:dyDescent="0.25">
      <c r="C8431" t="str">
        <f>IF(ISBLANK(Ventas[[#This Row],[Código]]),"",VLOOKUP(Ventas[[#This Row],[Código]],Productos[],2,FALSE))</f>
        <v/>
      </c>
      <c r="D8431" t="str">
        <f>IF(ISBLANK(Ventas[[#This Row],[Código]]),"",VLOOKUP(Ventas[[#This Row],[Código]],Productos[],3,FALSE))</f>
        <v/>
      </c>
      <c r="E8431" s="22"/>
      <c r="F8431" s="1" t="str">
        <f>IF(ISBLANK(Ventas[[#This Row],[Código]]),"",VLOOKUP(Ventas[[#This Row],[Código]],Productos[],4,FALSE))</f>
        <v/>
      </c>
      <c r="G8431" s="1" t="str">
        <f>IF(ISBLANK(Ventas[[#This Row],[Código]]),"",VLOOKUP(Ventas[[#This Row],[Código]],Productos[],5,FALSE))</f>
        <v/>
      </c>
      <c r="H8431" s="23" t="str">
        <f>IF(ISBLANK(Ventas[[#This Row],[Código]]),"",Ventas[[#This Row],[Precio Unitario]]*Ventas[[#This Row],[Cantidad]])</f>
        <v/>
      </c>
      <c r="I8431" s="1" t="str">
        <f>IF(ISBLANK(Ventas[[#This Row],[Código]]),"",SUM(Ventas[[#This Row],[Monto]],I8430))</f>
        <v/>
      </c>
    </row>
    <row r="8432" spans="3:9" x14ac:dyDescent="0.25">
      <c r="C8432" t="str">
        <f>IF(ISBLANK(Ventas[[#This Row],[Código]]),"",VLOOKUP(Ventas[[#This Row],[Código]],Productos[],2,FALSE))</f>
        <v/>
      </c>
      <c r="D8432" t="str">
        <f>IF(ISBLANK(Ventas[[#This Row],[Código]]),"",VLOOKUP(Ventas[[#This Row],[Código]],Productos[],3,FALSE))</f>
        <v/>
      </c>
      <c r="E8432" s="22"/>
      <c r="F8432" s="1" t="str">
        <f>IF(ISBLANK(Ventas[[#This Row],[Código]]),"",VLOOKUP(Ventas[[#This Row],[Código]],Productos[],4,FALSE))</f>
        <v/>
      </c>
      <c r="G8432" s="1" t="str">
        <f>IF(ISBLANK(Ventas[[#This Row],[Código]]),"",VLOOKUP(Ventas[[#This Row],[Código]],Productos[],5,FALSE))</f>
        <v/>
      </c>
      <c r="H8432" s="23" t="str">
        <f>IF(ISBLANK(Ventas[[#This Row],[Código]]),"",Ventas[[#This Row],[Precio Unitario]]*Ventas[[#This Row],[Cantidad]])</f>
        <v/>
      </c>
      <c r="I8432" s="1" t="str">
        <f>IF(ISBLANK(Ventas[[#This Row],[Código]]),"",SUM(Ventas[[#This Row],[Monto]],I8431))</f>
        <v/>
      </c>
    </row>
    <row r="8433" spans="3:9" x14ac:dyDescent="0.25">
      <c r="C8433" t="str">
        <f>IF(ISBLANK(Ventas[[#This Row],[Código]]),"",VLOOKUP(Ventas[[#This Row],[Código]],Productos[],2,FALSE))</f>
        <v/>
      </c>
      <c r="D8433" t="str">
        <f>IF(ISBLANK(Ventas[[#This Row],[Código]]),"",VLOOKUP(Ventas[[#This Row],[Código]],Productos[],3,FALSE))</f>
        <v/>
      </c>
      <c r="E8433" s="22"/>
      <c r="F8433" s="1" t="str">
        <f>IF(ISBLANK(Ventas[[#This Row],[Código]]),"",VLOOKUP(Ventas[[#This Row],[Código]],Productos[],4,FALSE))</f>
        <v/>
      </c>
      <c r="G8433" s="1" t="str">
        <f>IF(ISBLANK(Ventas[[#This Row],[Código]]),"",VLOOKUP(Ventas[[#This Row],[Código]],Productos[],5,FALSE))</f>
        <v/>
      </c>
      <c r="H8433" s="23" t="str">
        <f>IF(ISBLANK(Ventas[[#This Row],[Código]]),"",Ventas[[#This Row],[Precio Unitario]]*Ventas[[#This Row],[Cantidad]])</f>
        <v/>
      </c>
      <c r="I8433" s="1" t="str">
        <f>IF(ISBLANK(Ventas[[#This Row],[Código]]),"",SUM(Ventas[[#This Row],[Monto]],I8432))</f>
        <v/>
      </c>
    </row>
    <row r="8434" spans="3:9" x14ac:dyDescent="0.25">
      <c r="C8434" t="str">
        <f>IF(ISBLANK(Ventas[[#This Row],[Código]]),"",VLOOKUP(Ventas[[#This Row],[Código]],Productos[],2,FALSE))</f>
        <v/>
      </c>
      <c r="D8434" t="str">
        <f>IF(ISBLANK(Ventas[[#This Row],[Código]]),"",VLOOKUP(Ventas[[#This Row],[Código]],Productos[],3,FALSE))</f>
        <v/>
      </c>
      <c r="E8434" s="22"/>
      <c r="F8434" s="1" t="str">
        <f>IF(ISBLANK(Ventas[[#This Row],[Código]]),"",VLOOKUP(Ventas[[#This Row],[Código]],Productos[],4,FALSE))</f>
        <v/>
      </c>
      <c r="G8434" s="1" t="str">
        <f>IF(ISBLANK(Ventas[[#This Row],[Código]]),"",VLOOKUP(Ventas[[#This Row],[Código]],Productos[],5,FALSE))</f>
        <v/>
      </c>
      <c r="H8434" s="23" t="str">
        <f>IF(ISBLANK(Ventas[[#This Row],[Código]]),"",Ventas[[#This Row],[Precio Unitario]]*Ventas[[#This Row],[Cantidad]])</f>
        <v/>
      </c>
      <c r="I8434" s="1" t="str">
        <f>IF(ISBLANK(Ventas[[#This Row],[Código]]),"",SUM(Ventas[[#This Row],[Monto]],I8433))</f>
        <v/>
      </c>
    </row>
    <row r="8435" spans="3:9" x14ac:dyDescent="0.25">
      <c r="C8435" t="str">
        <f>IF(ISBLANK(Ventas[[#This Row],[Código]]),"",VLOOKUP(Ventas[[#This Row],[Código]],Productos[],2,FALSE))</f>
        <v/>
      </c>
      <c r="D8435" t="str">
        <f>IF(ISBLANK(Ventas[[#This Row],[Código]]),"",VLOOKUP(Ventas[[#This Row],[Código]],Productos[],3,FALSE))</f>
        <v/>
      </c>
      <c r="E8435" s="22"/>
      <c r="F8435" s="1" t="str">
        <f>IF(ISBLANK(Ventas[[#This Row],[Código]]),"",VLOOKUP(Ventas[[#This Row],[Código]],Productos[],4,FALSE))</f>
        <v/>
      </c>
      <c r="G8435" s="1" t="str">
        <f>IF(ISBLANK(Ventas[[#This Row],[Código]]),"",VLOOKUP(Ventas[[#This Row],[Código]],Productos[],5,FALSE))</f>
        <v/>
      </c>
      <c r="H8435" s="23" t="str">
        <f>IF(ISBLANK(Ventas[[#This Row],[Código]]),"",Ventas[[#This Row],[Precio Unitario]]*Ventas[[#This Row],[Cantidad]])</f>
        <v/>
      </c>
      <c r="I8435" s="1" t="str">
        <f>IF(ISBLANK(Ventas[[#This Row],[Código]]),"",SUM(Ventas[[#This Row],[Monto]],I8434))</f>
        <v/>
      </c>
    </row>
    <row r="8436" spans="3:9" x14ac:dyDescent="0.25">
      <c r="C8436" t="str">
        <f>IF(ISBLANK(Ventas[[#This Row],[Código]]),"",VLOOKUP(Ventas[[#This Row],[Código]],Productos[],2,FALSE))</f>
        <v/>
      </c>
      <c r="D8436" t="str">
        <f>IF(ISBLANK(Ventas[[#This Row],[Código]]),"",VLOOKUP(Ventas[[#This Row],[Código]],Productos[],3,FALSE))</f>
        <v/>
      </c>
      <c r="E8436" s="22"/>
      <c r="F8436" s="1" t="str">
        <f>IF(ISBLANK(Ventas[[#This Row],[Código]]),"",VLOOKUP(Ventas[[#This Row],[Código]],Productos[],4,FALSE))</f>
        <v/>
      </c>
      <c r="G8436" s="1" t="str">
        <f>IF(ISBLANK(Ventas[[#This Row],[Código]]),"",VLOOKUP(Ventas[[#This Row],[Código]],Productos[],5,FALSE))</f>
        <v/>
      </c>
      <c r="H8436" s="23" t="str">
        <f>IF(ISBLANK(Ventas[[#This Row],[Código]]),"",Ventas[[#This Row],[Precio Unitario]]*Ventas[[#This Row],[Cantidad]])</f>
        <v/>
      </c>
      <c r="I8436" s="1" t="str">
        <f>IF(ISBLANK(Ventas[[#This Row],[Código]]),"",SUM(Ventas[[#This Row],[Monto]],I8435))</f>
        <v/>
      </c>
    </row>
    <row r="8437" spans="3:9" x14ac:dyDescent="0.25">
      <c r="C8437" t="str">
        <f>IF(ISBLANK(Ventas[[#This Row],[Código]]),"",VLOOKUP(Ventas[[#This Row],[Código]],Productos[],2,FALSE))</f>
        <v/>
      </c>
      <c r="D8437" t="str">
        <f>IF(ISBLANK(Ventas[[#This Row],[Código]]),"",VLOOKUP(Ventas[[#This Row],[Código]],Productos[],3,FALSE))</f>
        <v/>
      </c>
      <c r="E8437" s="22"/>
      <c r="F8437" s="1" t="str">
        <f>IF(ISBLANK(Ventas[[#This Row],[Código]]),"",VLOOKUP(Ventas[[#This Row],[Código]],Productos[],4,FALSE))</f>
        <v/>
      </c>
      <c r="G8437" s="1" t="str">
        <f>IF(ISBLANK(Ventas[[#This Row],[Código]]),"",VLOOKUP(Ventas[[#This Row],[Código]],Productos[],5,FALSE))</f>
        <v/>
      </c>
      <c r="H8437" s="23" t="str">
        <f>IF(ISBLANK(Ventas[[#This Row],[Código]]),"",Ventas[[#This Row],[Precio Unitario]]*Ventas[[#This Row],[Cantidad]])</f>
        <v/>
      </c>
      <c r="I8437" s="1" t="str">
        <f>IF(ISBLANK(Ventas[[#This Row],[Código]]),"",SUM(Ventas[[#This Row],[Monto]],I8436))</f>
        <v/>
      </c>
    </row>
    <row r="8438" spans="3:9" x14ac:dyDescent="0.25">
      <c r="C8438" t="str">
        <f>IF(ISBLANK(Ventas[[#This Row],[Código]]),"",VLOOKUP(Ventas[[#This Row],[Código]],Productos[],2,FALSE))</f>
        <v/>
      </c>
      <c r="D8438" t="str">
        <f>IF(ISBLANK(Ventas[[#This Row],[Código]]),"",VLOOKUP(Ventas[[#This Row],[Código]],Productos[],3,FALSE))</f>
        <v/>
      </c>
      <c r="E8438" s="22"/>
      <c r="F8438" s="1" t="str">
        <f>IF(ISBLANK(Ventas[[#This Row],[Código]]),"",VLOOKUP(Ventas[[#This Row],[Código]],Productos[],4,FALSE))</f>
        <v/>
      </c>
      <c r="G8438" s="1" t="str">
        <f>IF(ISBLANK(Ventas[[#This Row],[Código]]),"",VLOOKUP(Ventas[[#This Row],[Código]],Productos[],5,FALSE))</f>
        <v/>
      </c>
      <c r="H8438" s="23" t="str">
        <f>IF(ISBLANK(Ventas[[#This Row],[Código]]),"",Ventas[[#This Row],[Precio Unitario]]*Ventas[[#This Row],[Cantidad]])</f>
        <v/>
      </c>
      <c r="I8438" s="1" t="str">
        <f>IF(ISBLANK(Ventas[[#This Row],[Código]]),"",SUM(Ventas[[#This Row],[Monto]],I8437))</f>
        <v/>
      </c>
    </row>
    <row r="8439" spans="3:9" x14ac:dyDescent="0.25">
      <c r="C8439" t="str">
        <f>IF(ISBLANK(Ventas[[#This Row],[Código]]),"",VLOOKUP(Ventas[[#This Row],[Código]],Productos[],2,FALSE))</f>
        <v/>
      </c>
      <c r="D8439" t="str">
        <f>IF(ISBLANK(Ventas[[#This Row],[Código]]),"",VLOOKUP(Ventas[[#This Row],[Código]],Productos[],3,FALSE))</f>
        <v/>
      </c>
      <c r="E8439" s="22"/>
      <c r="F8439" s="1" t="str">
        <f>IF(ISBLANK(Ventas[[#This Row],[Código]]),"",VLOOKUP(Ventas[[#This Row],[Código]],Productos[],4,FALSE))</f>
        <v/>
      </c>
      <c r="G8439" s="1" t="str">
        <f>IF(ISBLANK(Ventas[[#This Row],[Código]]),"",VLOOKUP(Ventas[[#This Row],[Código]],Productos[],5,FALSE))</f>
        <v/>
      </c>
      <c r="H8439" s="23" t="str">
        <f>IF(ISBLANK(Ventas[[#This Row],[Código]]),"",Ventas[[#This Row],[Precio Unitario]]*Ventas[[#This Row],[Cantidad]])</f>
        <v/>
      </c>
      <c r="I8439" s="1" t="str">
        <f>IF(ISBLANK(Ventas[[#This Row],[Código]]),"",SUM(Ventas[[#This Row],[Monto]],I8438))</f>
        <v/>
      </c>
    </row>
    <row r="8440" spans="3:9" x14ac:dyDescent="0.25">
      <c r="C8440" t="str">
        <f>IF(ISBLANK(Ventas[[#This Row],[Código]]),"",VLOOKUP(Ventas[[#This Row],[Código]],Productos[],2,FALSE))</f>
        <v/>
      </c>
      <c r="D8440" t="str">
        <f>IF(ISBLANK(Ventas[[#This Row],[Código]]),"",VLOOKUP(Ventas[[#This Row],[Código]],Productos[],3,FALSE))</f>
        <v/>
      </c>
      <c r="E8440" s="22"/>
      <c r="F8440" s="1" t="str">
        <f>IF(ISBLANK(Ventas[[#This Row],[Código]]),"",VLOOKUP(Ventas[[#This Row],[Código]],Productos[],4,FALSE))</f>
        <v/>
      </c>
      <c r="G8440" s="1" t="str">
        <f>IF(ISBLANK(Ventas[[#This Row],[Código]]),"",VLOOKUP(Ventas[[#This Row],[Código]],Productos[],5,FALSE))</f>
        <v/>
      </c>
      <c r="H8440" s="23" t="str">
        <f>IF(ISBLANK(Ventas[[#This Row],[Código]]),"",Ventas[[#This Row],[Precio Unitario]]*Ventas[[#This Row],[Cantidad]])</f>
        <v/>
      </c>
      <c r="I8440" s="1" t="str">
        <f>IF(ISBLANK(Ventas[[#This Row],[Código]]),"",SUM(Ventas[[#This Row],[Monto]],I8439))</f>
        <v/>
      </c>
    </row>
    <row r="8441" spans="3:9" x14ac:dyDescent="0.25">
      <c r="C8441" t="str">
        <f>IF(ISBLANK(Ventas[[#This Row],[Código]]),"",VLOOKUP(Ventas[[#This Row],[Código]],Productos[],2,FALSE))</f>
        <v/>
      </c>
      <c r="D8441" t="str">
        <f>IF(ISBLANK(Ventas[[#This Row],[Código]]),"",VLOOKUP(Ventas[[#This Row],[Código]],Productos[],3,FALSE))</f>
        <v/>
      </c>
      <c r="E8441" s="22"/>
      <c r="F8441" s="1" t="str">
        <f>IF(ISBLANK(Ventas[[#This Row],[Código]]),"",VLOOKUP(Ventas[[#This Row],[Código]],Productos[],4,FALSE))</f>
        <v/>
      </c>
      <c r="G8441" s="1" t="str">
        <f>IF(ISBLANK(Ventas[[#This Row],[Código]]),"",VLOOKUP(Ventas[[#This Row],[Código]],Productos[],5,FALSE))</f>
        <v/>
      </c>
      <c r="H8441" s="23" t="str">
        <f>IF(ISBLANK(Ventas[[#This Row],[Código]]),"",Ventas[[#This Row],[Precio Unitario]]*Ventas[[#This Row],[Cantidad]])</f>
        <v/>
      </c>
      <c r="I8441" s="1" t="str">
        <f>IF(ISBLANK(Ventas[[#This Row],[Código]]),"",SUM(Ventas[[#This Row],[Monto]],I8440))</f>
        <v/>
      </c>
    </row>
    <row r="8442" spans="3:9" x14ac:dyDescent="0.25">
      <c r="C8442" t="str">
        <f>IF(ISBLANK(Ventas[[#This Row],[Código]]),"",VLOOKUP(Ventas[[#This Row],[Código]],Productos[],2,FALSE))</f>
        <v/>
      </c>
      <c r="D8442" t="str">
        <f>IF(ISBLANK(Ventas[[#This Row],[Código]]),"",VLOOKUP(Ventas[[#This Row],[Código]],Productos[],3,FALSE))</f>
        <v/>
      </c>
      <c r="E8442" s="22"/>
      <c r="F8442" s="1" t="str">
        <f>IF(ISBLANK(Ventas[[#This Row],[Código]]),"",VLOOKUP(Ventas[[#This Row],[Código]],Productos[],4,FALSE))</f>
        <v/>
      </c>
      <c r="G8442" s="1" t="str">
        <f>IF(ISBLANK(Ventas[[#This Row],[Código]]),"",VLOOKUP(Ventas[[#This Row],[Código]],Productos[],5,FALSE))</f>
        <v/>
      </c>
      <c r="H8442" s="23" t="str">
        <f>IF(ISBLANK(Ventas[[#This Row],[Código]]),"",Ventas[[#This Row],[Precio Unitario]]*Ventas[[#This Row],[Cantidad]])</f>
        <v/>
      </c>
      <c r="I8442" s="1" t="str">
        <f>IF(ISBLANK(Ventas[[#This Row],[Código]]),"",SUM(Ventas[[#This Row],[Monto]],I8441))</f>
        <v/>
      </c>
    </row>
    <row r="8443" spans="3:9" x14ac:dyDescent="0.25">
      <c r="C8443" t="str">
        <f>IF(ISBLANK(Ventas[[#This Row],[Código]]),"",VLOOKUP(Ventas[[#This Row],[Código]],Productos[],2,FALSE))</f>
        <v/>
      </c>
      <c r="D8443" t="str">
        <f>IF(ISBLANK(Ventas[[#This Row],[Código]]),"",VLOOKUP(Ventas[[#This Row],[Código]],Productos[],3,FALSE))</f>
        <v/>
      </c>
      <c r="E8443" s="22"/>
      <c r="F8443" s="1" t="str">
        <f>IF(ISBLANK(Ventas[[#This Row],[Código]]),"",VLOOKUP(Ventas[[#This Row],[Código]],Productos[],4,FALSE))</f>
        <v/>
      </c>
      <c r="G8443" s="1" t="str">
        <f>IF(ISBLANK(Ventas[[#This Row],[Código]]),"",VLOOKUP(Ventas[[#This Row],[Código]],Productos[],5,FALSE))</f>
        <v/>
      </c>
      <c r="H8443" s="23" t="str">
        <f>IF(ISBLANK(Ventas[[#This Row],[Código]]),"",Ventas[[#This Row],[Precio Unitario]]*Ventas[[#This Row],[Cantidad]])</f>
        <v/>
      </c>
      <c r="I8443" s="1" t="str">
        <f>IF(ISBLANK(Ventas[[#This Row],[Código]]),"",SUM(Ventas[[#This Row],[Monto]],I8442))</f>
        <v/>
      </c>
    </row>
    <row r="8444" spans="3:9" x14ac:dyDescent="0.25">
      <c r="C8444" t="str">
        <f>IF(ISBLANK(Ventas[[#This Row],[Código]]),"",VLOOKUP(Ventas[[#This Row],[Código]],Productos[],2,FALSE))</f>
        <v/>
      </c>
      <c r="D8444" t="str">
        <f>IF(ISBLANK(Ventas[[#This Row],[Código]]),"",VLOOKUP(Ventas[[#This Row],[Código]],Productos[],3,FALSE))</f>
        <v/>
      </c>
      <c r="E8444" s="22"/>
      <c r="F8444" s="1" t="str">
        <f>IF(ISBLANK(Ventas[[#This Row],[Código]]),"",VLOOKUP(Ventas[[#This Row],[Código]],Productos[],4,FALSE))</f>
        <v/>
      </c>
      <c r="G8444" s="1" t="str">
        <f>IF(ISBLANK(Ventas[[#This Row],[Código]]),"",VLOOKUP(Ventas[[#This Row],[Código]],Productos[],5,FALSE))</f>
        <v/>
      </c>
      <c r="H8444" s="23" t="str">
        <f>IF(ISBLANK(Ventas[[#This Row],[Código]]),"",Ventas[[#This Row],[Precio Unitario]]*Ventas[[#This Row],[Cantidad]])</f>
        <v/>
      </c>
      <c r="I8444" s="1" t="str">
        <f>IF(ISBLANK(Ventas[[#This Row],[Código]]),"",SUM(Ventas[[#This Row],[Monto]],I8443))</f>
        <v/>
      </c>
    </row>
    <row r="8445" spans="3:9" x14ac:dyDescent="0.25">
      <c r="C8445" t="str">
        <f>IF(ISBLANK(Ventas[[#This Row],[Código]]),"",VLOOKUP(Ventas[[#This Row],[Código]],Productos[],2,FALSE))</f>
        <v/>
      </c>
      <c r="D8445" t="str">
        <f>IF(ISBLANK(Ventas[[#This Row],[Código]]),"",VLOOKUP(Ventas[[#This Row],[Código]],Productos[],3,FALSE))</f>
        <v/>
      </c>
      <c r="E8445" s="22"/>
      <c r="F8445" s="1" t="str">
        <f>IF(ISBLANK(Ventas[[#This Row],[Código]]),"",VLOOKUP(Ventas[[#This Row],[Código]],Productos[],4,FALSE))</f>
        <v/>
      </c>
      <c r="G8445" s="1" t="str">
        <f>IF(ISBLANK(Ventas[[#This Row],[Código]]),"",VLOOKUP(Ventas[[#This Row],[Código]],Productos[],5,FALSE))</f>
        <v/>
      </c>
      <c r="H8445" s="23" t="str">
        <f>IF(ISBLANK(Ventas[[#This Row],[Código]]),"",Ventas[[#This Row],[Precio Unitario]]*Ventas[[#This Row],[Cantidad]])</f>
        <v/>
      </c>
      <c r="I8445" s="1" t="str">
        <f>IF(ISBLANK(Ventas[[#This Row],[Código]]),"",SUM(Ventas[[#This Row],[Monto]],I8444))</f>
        <v/>
      </c>
    </row>
    <row r="8446" spans="3:9" x14ac:dyDescent="0.25">
      <c r="C8446" t="str">
        <f>IF(ISBLANK(Ventas[[#This Row],[Código]]),"",VLOOKUP(Ventas[[#This Row],[Código]],Productos[],2,FALSE))</f>
        <v/>
      </c>
      <c r="D8446" t="str">
        <f>IF(ISBLANK(Ventas[[#This Row],[Código]]),"",VLOOKUP(Ventas[[#This Row],[Código]],Productos[],3,FALSE))</f>
        <v/>
      </c>
      <c r="E8446" s="22"/>
      <c r="F8446" s="1" t="str">
        <f>IF(ISBLANK(Ventas[[#This Row],[Código]]),"",VLOOKUP(Ventas[[#This Row],[Código]],Productos[],4,FALSE))</f>
        <v/>
      </c>
      <c r="G8446" s="1" t="str">
        <f>IF(ISBLANK(Ventas[[#This Row],[Código]]),"",VLOOKUP(Ventas[[#This Row],[Código]],Productos[],5,FALSE))</f>
        <v/>
      </c>
      <c r="H8446" s="23" t="str">
        <f>IF(ISBLANK(Ventas[[#This Row],[Código]]),"",Ventas[[#This Row],[Precio Unitario]]*Ventas[[#This Row],[Cantidad]])</f>
        <v/>
      </c>
      <c r="I8446" s="1" t="str">
        <f>IF(ISBLANK(Ventas[[#This Row],[Código]]),"",SUM(Ventas[[#This Row],[Monto]],I8445))</f>
        <v/>
      </c>
    </row>
    <row r="8447" spans="3:9" x14ac:dyDescent="0.25">
      <c r="C8447" t="str">
        <f>IF(ISBLANK(Ventas[[#This Row],[Código]]),"",VLOOKUP(Ventas[[#This Row],[Código]],Productos[],2,FALSE))</f>
        <v/>
      </c>
      <c r="D8447" t="str">
        <f>IF(ISBLANK(Ventas[[#This Row],[Código]]),"",VLOOKUP(Ventas[[#This Row],[Código]],Productos[],3,FALSE))</f>
        <v/>
      </c>
      <c r="E8447" s="22"/>
      <c r="F8447" s="1" t="str">
        <f>IF(ISBLANK(Ventas[[#This Row],[Código]]),"",VLOOKUP(Ventas[[#This Row],[Código]],Productos[],4,FALSE))</f>
        <v/>
      </c>
      <c r="G8447" s="1" t="str">
        <f>IF(ISBLANK(Ventas[[#This Row],[Código]]),"",VLOOKUP(Ventas[[#This Row],[Código]],Productos[],5,FALSE))</f>
        <v/>
      </c>
      <c r="H8447" s="23" t="str">
        <f>IF(ISBLANK(Ventas[[#This Row],[Código]]),"",Ventas[[#This Row],[Precio Unitario]]*Ventas[[#This Row],[Cantidad]])</f>
        <v/>
      </c>
      <c r="I8447" s="1" t="str">
        <f>IF(ISBLANK(Ventas[[#This Row],[Código]]),"",SUM(Ventas[[#This Row],[Monto]],I8446))</f>
        <v/>
      </c>
    </row>
    <row r="8448" spans="3:9" x14ac:dyDescent="0.25">
      <c r="C8448" t="str">
        <f>IF(ISBLANK(Ventas[[#This Row],[Código]]),"",VLOOKUP(Ventas[[#This Row],[Código]],Productos[],2,FALSE))</f>
        <v/>
      </c>
      <c r="D8448" t="str">
        <f>IF(ISBLANK(Ventas[[#This Row],[Código]]),"",VLOOKUP(Ventas[[#This Row],[Código]],Productos[],3,FALSE))</f>
        <v/>
      </c>
      <c r="E8448" s="22"/>
      <c r="F8448" s="1" t="str">
        <f>IF(ISBLANK(Ventas[[#This Row],[Código]]),"",VLOOKUP(Ventas[[#This Row],[Código]],Productos[],4,FALSE))</f>
        <v/>
      </c>
      <c r="G8448" s="1" t="str">
        <f>IF(ISBLANK(Ventas[[#This Row],[Código]]),"",VLOOKUP(Ventas[[#This Row],[Código]],Productos[],5,FALSE))</f>
        <v/>
      </c>
      <c r="H8448" s="23" t="str">
        <f>IF(ISBLANK(Ventas[[#This Row],[Código]]),"",Ventas[[#This Row],[Precio Unitario]]*Ventas[[#This Row],[Cantidad]])</f>
        <v/>
      </c>
      <c r="I8448" s="1" t="str">
        <f>IF(ISBLANK(Ventas[[#This Row],[Código]]),"",SUM(Ventas[[#This Row],[Monto]],I8447))</f>
        <v/>
      </c>
    </row>
    <row r="8449" spans="3:9" x14ac:dyDescent="0.25">
      <c r="C8449" t="str">
        <f>IF(ISBLANK(Ventas[[#This Row],[Código]]),"",VLOOKUP(Ventas[[#This Row],[Código]],Productos[],2,FALSE))</f>
        <v/>
      </c>
      <c r="D8449" t="str">
        <f>IF(ISBLANK(Ventas[[#This Row],[Código]]),"",VLOOKUP(Ventas[[#This Row],[Código]],Productos[],3,FALSE))</f>
        <v/>
      </c>
      <c r="E8449" s="22"/>
      <c r="F8449" s="1" t="str">
        <f>IF(ISBLANK(Ventas[[#This Row],[Código]]),"",VLOOKUP(Ventas[[#This Row],[Código]],Productos[],4,FALSE))</f>
        <v/>
      </c>
      <c r="G8449" s="1" t="str">
        <f>IF(ISBLANK(Ventas[[#This Row],[Código]]),"",VLOOKUP(Ventas[[#This Row],[Código]],Productos[],5,FALSE))</f>
        <v/>
      </c>
      <c r="H8449" s="23" t="str">
        <f>IF(ISBLANK(Ventas[[#This Row],[Código]]),"",Ventas[[#This Row],[Precio Unitario]]*Ventas[[#This Row],[Cantidad]])</f>
        <v/>
      </c>
      <c r="I8449" s="1" t="str">
        <f>IF(ISBLANK(Ventas[[#This Row],[Código]]),"",SUM(Ventas[[#This Row],[Monto]],I8448))</f>
        <v/>
      </c>
    </row>
    <row r="8450" spans="3:9" x14ac:dyDescent="0.25">
      <c r="C8450" t="str">
        <f>IF(ISBLANK(Ventas[[#This Row],[Código]]),"",VLOOKUP(Ventas[[#This Row],[Código]],Productos[],2,FALSE))</f>
        <v/>
      </c>
      <c r="D8450" t="str">
        <f>IF(ISBLANK(Ventas[[#This Row],[Código]]),"",VLOOKUP(Ventas[[#This Row],[Código]],Productos[],3,FALSE))</f>
        <v/>
      </c>
      <c r="E8450" s="22"/>
      <c r="F8450" s="1" t="str">
        <f>IF(ISBLANK(Ventas[[#This Row],[Código]]),"",VLOOKUP(Ventas[[#This Row],[Código]],Productos[],4,FALSE))</f>
        <v/>
      </c>
      <c r="G8450" s="1" t="str">
        <f>IF(ISBLANK(Ventas[[#This Row],[Código]]),"",VLOOKUP(Ventas[[#This Row],[Código]],Productos[],5,FALSE))</f>
        <v/>
      </c>
      <c r="H8450" s="23" t="str">
        <f>IF(ISBLANK(Ventas[[#This Row],[Código]]),"",Ventas[[#This Row],[Precio Unitario]]*Ventas[[#This Row],[Cantidad]])</f>
        <v/>
      </c>
      <c r="I8450" s="1" t="str">
        <f>IF(ISBLANK(Ventas[[#This Row],[Código]]),"",SUM(Ventas[[#This Row],[Monto]],I8449))</f>
        <v/>
      </c>
    </row>
    <row r="8451" spans="3:9" x14ac:dyDescent="0.25">
      <c r="C8451" t="str">
        <f>IF(ISBLANK(Ventas[[#This Row],[Código]]),"",VLOOKUP(Ventas[[#This Row],[Código]],Productos[],2,FALSE))</f>
        <v/>
      </c>
      <c r="D8451" t="str">
        <f>IF(ISBLANK(Ventas[[#This Row],[Código]]),"",VLOOKUP(Ventas[[#This Row],[Código]],Productos[],3,FALSE))</f>
        <v/>
      </c>
      <c r="E8451" s="22"/>
      <c r="F8451" s="1" t="str">
        <f>IF(ISBLANK(Ventas[[#This Row],[Código]]),"",VLOOKUP(Ventas[[#This Row],[Código]],Productos[],4,FALSE))</f>
        <v/>
      </c>
      <c r="G8451" s="1" t="str">
        <f>IF(ISBLANK(Ventas[[#This Row],[Código]]),"",VLOOKUP(Ventas[[#This Row],[Código]],Productos[],5,FALSE))</f>
        <v/>
      </c>
      <c r="H8451" s="23" t="str">
        <f>IF(ISBLANK(Ventas[[#This Row],[Código]]),"",Ventas[[#This Row],[Precio Unitario]]*Ventas[[#This Row],[Cantidad]])</f>
        <v/>
      </c>
      <c r="I8451" s="1" t="str">
        <f>IF(ISBLANK(Ventas[[#This Row],[Código]]),"",SUM(Ventas[[#This Row],[Monto]],I8450))</f>
        <v/>
      </c>
    </row>
    <row r="8452" spans="3:9" x14ac:dyDescent="0.25">
      <c r="C8452" t="str">
        <f>IF(ISBLANK(Ventas[[#This Row],[Código]]),"",VLOOKUP(Ventas[[#This Row],[Código]],Productos[],2,FALSE))</f>
        <v/>
      </c>
      <c r="D8452" t="str">
        <f>IF(ISBLANK(Ventas[[#This Row],[Código]]),"",VLOOKUP(Ventas[[#This Row],[Código]],Productos[],3,FALSE))</f>
        <v/>
      </c>
      <c r="E8452" s="22"/>
      <c r="F8452" s="1" t="str">
        <f>IF(ISBLANK(Ventas[[#This Row],[Código]]),"",VLOOKUP(Ventas[[#This Row],[Código]],Productos[],4,FALSE))</f>
        <v/>
      </c>
      <c r="G8452" s="1" t="str">
        <f>IF(ISBLANK(Ventas[[#This Row],[Código]]),"",VLOOKUP(Ventas[[#This Row],[Código]],Productos[],5,FALSE))</f>
        <v/>
      </c>
      <c r="H8452" s="23" t="str">
        <f>IF(ISBLANK(Ventas[[#This Row],[Código]]),"",Ventas[[#This Row],[Precio Unitario]]*Ventas[[#This Row],[Cantidad]])</f>
        <v/>
      </c>
      <c r="I8452" s="1" t="str">
        <f>IF(ISBLANK(Ventas[[#This Row],[Código]]),"",SUM(Ventas[[#This Row],[Monto]],I8451))</f>
        <v/>
      </c>
    </row>
    <row r="8453" spans="3:9" x14ac:dyDescent="0.25">
      <c r="C8453" t="str">
        <f>IF(ISBLANK(Ventas[[#This Row],[Código]]),"",VLOOKUP(Ventas[[#This Row],[Código]],Productos[],2,FALSE))</f>
        <v/>
      </c>
      <c r="D8453" t="str">
        <f>IF(ISBLANK(Ventas[[#This Row],[Código]]),"",VLOOKUP(Ventas[[#This Row],[Código]],Productos[],3,FALSE))</f>
        <v/>
      </c>
      <c r="E8453" s="22"/>
      <c r="F8453" s="1" t="str">
        <f>IF(ISBLANK(Ventas[[#This Row],[Código]]),"",VLOOKUP(Ventas[[#This Row],[Código]],Productos[],4,FALSE))</f>
        <v/>
      </c>
      <c r="G8453" s="1" t="str">
        <f>IF(ISBLANK(Ventas[[#This Row],[Código]]),"",VLOOKUP(Ventas[[#This Row],[Código]],Productos[],5,FALSE))</f>
        <v/>
      </c>
      <c r="H8453" s="23" t="str">
        <f>IF(ISBLANK(Ventas[[#This Row],[Código]]),"",Ventas[[#This Row],[Precio Unitario]]*Ventas[[#This Row],[Cantidad]])</f>
        <v/>
      </c>
      <c r="I8453" s="1" t="str">
        <f>IF(ISBLANK(Ventas[[#This Row],[Código]]),"",SUM(Ventas[[#This Row],[Monto]],I8452))</f>
        <v/>
      </c>
    </row>
    <row r="8454" spans="3:9" x14ac:dyDescent="0.25">
      <c r="C8454" t="str">
        <f>IF(ISBLANK(Ventas[[#This Row],[Código]]),"",VLOOKUP(Ventas[[#This Row],[Código]],Productos[],2,FALSE))</f>
        <v/>
      </c>
      <c r="D8454" t="str">
        <f>IF(ISBLANK(Ventas[[#This Row],[Código]]),"",VLOOKUP(Ventas[[#This Row],[Código]],Productos[],3,FALSE))</f>
        <v/>
      </c>
      <c r="E8454" s="22"/>
      <c r="F8454" s="1" t="str">
        <f>IF(ISBLANK(Ventas[[#This Row],[Código]]),"",VLOOKUP(Ventas[[#This Row],[Código]],Productos[],4,FALSE))</f>
        <v/>
      </c>
      <c r="G8454" s="1" t="str">
        <f>IF(ISBLANK(Ventas[[#This Row],[Código]]),"",VLOOKUP(Ventas[[#This Row],[Código]],Productos[],5,FALSE))</f>
        <v/>
      </c>
      <c r="H8454" s="23" t="str">
        <f>IF(ISBLANK(Ventas[[#This Row],[Código]]),"",Ventas[[#This Row],[Precio Unitario]]*Ventas[[#This Row],[Cantidad]])</f>
        <v/>
      </c>
      <c r="I8454" s="1" t="str">
        <f>IF(ISBLANK(Ventas[[#This Row],[Código]]),"",SUM(Ventas[[#This Row],[Monto]],I8453))</f>
        <v/>
      </c>
    </row>
    <row r="8455" spans="3:9" x14ac:dyDescent="0.25">
      <c r="C8455" t="str">
        <f>IF(ISBLANK(Ventas[[#This Row],[Código]]),"",VLOOKUP(Ventas[[#This Row],[Código]],Productos[],2,FALSE))</f>
        <v/>
      </c>
      <c r="D8455" t="str">
        <f>IF(ISBLANK(Ventas[[#This Row],[Código]]),"",VLOOKUP(Ventas[[#This Row],[Código]],Productos[],3,FALSE))</f>
        <v/>
      </c>
      <c r="E8455" s="22"/>
      <c r="F8455" s="1" t="str">
        <f>IF(ISBLANK(Ventas[[#This Row],[Código]]),"",VLOOKUP(Ventas[[#This Row],[Código]],Productos[],4,FALSE))</f>
        <v/>
      </c>
      <c r="G8455" s="1" t="str">
        <f>IF(ISBLANK(Ventas[[#This Row],[Código]]),"",VLOOKUP(Ventas[[#This Row],[Código]],Productos[],5,FALSE))</f>
        <v/>
      </c>
      <c r="H8455" s="23" t="str">
        <f>IF(ISBLANK(Ventas[[#This Row],[Código]]),"",Ventas[[#This Row],[Precio Unitario]]*Ventas[[#This Row],[Cantidad]])</f>
        <v/>
      </c>
      <c r="I8455" s="1" t="str">
        <f>IF(ISBLANK(Ventas[[#This Row],[Código]]),"",SUM(Ventas[[#This Row],[Monto]],I8454))</f>
        <v/>
      </c>
    </row>
    <row r="8456" spans="3:9" x14ac:dyDescent="0.25">
      <c r="C8456" t="str">
        <f>IF(ISBLANK(Ventas[[#This Row],[Código]]),"",VLOOKUP(Ventas[[#This Row],[Código]],Productos[],2,FALSE))</f>
        <v/>
      </c>
      <c r="D8456" t="str">
        <f>IF(ISBLANK(Ventas[[#This Row],[Código]]),"",VLOOKUP(Ventas[[#This Row],[Código]],Productos[],3,FALSE))</f>
        <v/>
      </c>
      <c r="E8456" s="22"/>
      <c r="F8456" s="1" t="str">
        <f>IF(ISBLANK(Ventas[[#This Row],[Código]]),"",VLOOKUP(Ventas[[#This Row],[Código]],Productos[],4,FALSE))</f>
        <v/>
      </c>
      <c r="G8456" s="1" t="str">
        <f>IF(ISBLANK(Ventas[[#This Row],[Código]]),"",VLOOKUP(Ventas[[#This Row],[Código]],Productos[],5,FALSE))</f>
        <v/>
      </c>
      <c r="H8456" s="23" t="str">
        <f>IF(ISBLANK(Ventas[[#This Row],[Código]]),"",Ventas[[#This Row],[Precio Unitario]]*Ventas[[#This Row],[Cantidad]])</f>
        <v/>
      </c>
      <c r="I8456" s="1" t="str">
        <f>IF(ISBLANK(Ventas[[#This Row],[Código]]),"",SUM(Ventas[[#This Row],[Monto]],I8455))</f>
        <v/>
      </c>
    </row>
    <row r="8457" spans="3:9" x14ac:dyDescent="0.25">
      <c r="C8457" t="str">
        <f>IF(ISBLANK(Ventas[[#This Row],[Código]]),"",VLOOKUP(Ventas[[#This Row],[Código]],Productos[],2,FALSE))</f>
        <v/>
      </c>
      <c r="D8457" t="str">
        <f>IF(ISBLANK(Ventas[[#This Row],[Código]]),"",VLOOKUP(Ventas[[#This Row],[Código]],Productos[],3,FALSE))</f>
        <v/>
      </c>
      <c r="E8457" s="22"/>
      <c r="F8457" s="1" t="str">
        <f>IF(ISBLANK(Ventas[[#This Row],[Código]]),"",VLOOKUP(Ventas[[#This Row],[Código]],Productos[],4,FALSE))</f>
        <v/>
      </c>
      <c r="G8457" s="1" t="str">
        <f>IF(ISBLANK(Ventas[[#This Row],[Código]]),"",VLOOKUP(Ventas[[#This Row],[Código]],Productos[],5,FALSE))</f>
        <v/>
      </c>
      <c r="H8457" s="23" t="str">
        <f>IF(ISBLANK(Ventas[[#This Row],[Código]]),"",Ventas[[#This Row],[Precio Unitario]]*Ventas[[#This Row],[Cantidad]])</f>
        <v/>
      </c>
      <c r="I8457" s="1" t="str">
        <f>IF(ISBLANK(Ventas[[#This Row],[Código]]),"",SUM(Ventas[[#This Row],[Monto]],I8456))</f>
        <v/>
      </c>
    </row>
    <row r="8458" spans="3:9" x14ac:dyDescent="0.25">
      <c r="C8458" t="str">
        <f>IF(ISBLANK(Ventas[[#This Row],[Código]]),"",VLOOKUP(Ventas[[#This Row],[Código]],Productos[],2,FALSE))</f>
        <v/>
      </c>
      <c r="D8458" t="str">
        <f>IF(ISBLANK(Ventas[[#This Row],[Código]]),"",VLOOKUP(Ventas[[#This Row],[Código]],Productos[],3,FALSE))</f>
        <v/>
      </c>
      <c r="E8458" s="22"/>
      <c r="F8458" s="1" t="str">
        <f>IF(ISBLANK(Ventas[[#This Row],[Código]]),"",VLOOKUP(Ventas[[#This Row],[Código]],Productos[],4,FALSE))</f>
        <v/>
      </c>
      <c r="G8458" s="1" t="str">
        <f>IF(ISBLANK(Ventas[[#This Row],[Código]]),"",VLOOKUP(Ventas[[#This Row],[Código]],Productos[],5,FALSE))</f>
        <v/>
      </c>
      <c r="H8458" s="23" t="str">
        <f>IF(ISBLANK(Ventas[[#This Row],[Código]]),"",Ventas[[#This Row],[Precio Unitario]]*Ventas[[#This Row],[Cantidad]])</f>
        <v/>
      </c>
      <c r="I8458" s="1" t="str">
        <f>IF(ISBLANK(Ventas[[#This Row],[Código]]),"",SUM(Ventas[[#This Row],[Monto]],I8457))</f>
        <v/>
      </c>
    </row>
    <row r="8459" spans="3:9" x14ac:dyDescent="0.25">
      <c r="C8459" t="str">
        <f>IF(ISBLANK(Ventas[[#This Row],[Código]]),"",VLOOKUP(Ventas[[#This Row],[Código]],Productos[],2,FALSE))</f>
        <v/>
      </c>
      <c r="D8459" t="str">
        <f>IF(ISBLANK(Ventas[[#This Row],[Código]]),"",VLOOKUP(Ventas[[#This Row],[Código]],Productos[],3,FALSE))</f>
        <v/>
      </c>
      <c r="E8459" s="22"/>
      <c r="F8459" s="1" t="str">
        <f>IF(ISBLANK(Ventas[[#This Row],[Código]]),"",VLOOKUP(Ventas[[#This Row],[Código]],Productos[],4,FALSE))</f>
        <v/>
      </c>
      <c r="G8459" s="1" t="str">
        <f>IF(ISBLANK(Ventas[[#This Row],[Código]]),"",VLOOKUP(Ventas[[#This Row],[Código]],Productos[],5,FALSE))</f>
        <v/>
      </c>
      <c r="H8459" s="23" t="str">
        <f>IF(ISBLANK(Ventas[[#This Row],[Código]]),"",Ventas[[#This Row],[Precio Unitario]]*Ventas[[#This Row],[Cantidad]])</f>
        <v/>
      </c>
      <c r="I8459" s="1" t="str">
        <f>IF(ISBLANK(Ventas[[#This Row],[Código]]),"",SUM(Ventas[[#This Row],[Monto]],I8458))</f>
        <v/>
      </c>
    </row>
    <row r="8460" spans="3:9" x14ac:dyDescent="0.25">
      <c r="C8460" t="str">
        <f>IF(ISBLANK(Ventas[[#This Row],[Código]]),"",VLOOKUP(Ventas[[#This Row],[Código]],Productos[],2,FALSE))</f>
        <v/>
      </c>
      <c r="D8460" t="str">
        <f>IF(ISBLANK(Ventas[[#This Row],[Código]]),"",VLOOKUP(Ventas[[#This Row],[Código]],Productos[],3,FALSE))</f>
        <v/>
      </c>
      <c r="E8460" s="22"/>
      <c r="F8460" s="1" t="str">
        <f>IF(ISBLANK(Ventas[[#This Row],[Código]]),"",VLOOKUP(Ventas[[#This Row],[Código]],Productos[],4,FALSE))</f>
        <v/>
      </c>
      <c r="G8460" s="1" t="str">
        <f>IF(ISBLANK(Ventas[[#This Row],[Código]]),"",VLOOKUP(Ventas[[#This Row],[Código]],Productos[],5,FALSE))</f>
        <v/>
      </c>
      <c r="H8460" s="23" t="str">
        <f>IF(ISBLANK(Ventas[[#This Row],[Código]]),"",Ventas[[#This Row],[Precio Unitario]]*Ventas[[#This Row],[Cantidad]])</f>
        <v/>
      </c>
      <c r="I8460" s="1" t="str">
        <f>IF(ISBLANK(Ventas[[#This Row],[Código]]),"",SUM(Ventas[[#This Row],[Monto]],I8459))</f>
        <v/>
      </c>
    </row>
    <row r="8461" spans="3:9" x14ac:dyDescent="0.25">
      <c r="C8461" t="str">
        <f>IF(ISBLANK(Ventas[[#This Row],[Código]]),"",VLOOKUP(Ventas[[#This Row],[Código]],Productos[],2,FALSE))</f>
        <v/>
      </c>
      <c r="D8461" t="str">
        <f>IF(ISBLANK(Ventas[[#This Row],[Código]]),"",VLOOKUP(Ventas[[#This Row],[Código]],Productos[],3,FALSE))</f>
        <v/>
      </c>
      <c r="E8461" s="22"/>
      <c r="F8461" s="1" t="str">
        <f>IF(ISBLANK(Ventas[[#This Row],[Código]]),"",VLOOKUP(Ventas[[#This Row],[Código]],Productos[],4,FALSE))</f>
        <v/>
      </c>
      <c r="G8461" s="1" t="str">
        <f>IF(ISBLANK(Ventas[[#This Row],[Código]]),"",VLOOKUP(Ventas[[#This Row],[Código]],Productos[],5,FALSE))</f>
        <v/>
      </c>
      <c r="H8461" s="23" t="str">
        <f>IF(ISBLANK(Ventas[[#This Row],[Código]]),"",Ventas[[#This Row],[Precio Unitario]]*Ventas[[#This Row],[Cantidad]])</f>
        <v/>
      </c>
      <c r="I8461" s="1" t="str">
        <f>IF(ISBLANK(Ventas[[#This Row],[Código]]),"",SUM(Ventas[[#This Row],[Monto]],I8460))</f>
        <v/>
      </c>
    </row>
    <row r="8462" spans="3:9" x14ac:dyDescent="0.25">
      <c r="C8462" t="str">
        <f>IF(ISBLANK(Ventas[[#This Row],[Código]]),"",VLOOKUP(Ventas[[#This Row],[Código]],Productos[],2,FALSE))</f>
        <v/>
      </c>
      <c r="D8462" t="str">
        <f>IF(ISBLANK(Ventas[[#This Row],[Código]]),"",VLOOKUP(Ventas[[#This Row],[Código]],Productos[],3,FALSE))</f>
        <v/>
      </c>
      <c r="E8462" s="22"/>
      <c r="F8462" s="1" t="str">
        <f>IF(ISBLANK(Ventas[[#This Row],[Código]]),"",VLOOKUP(Ventas[[#This Row],[Código]],Productos[],4,FALSE))</f>
        <v/>
      </c>
      <c r="G8462" s="1" t="str">
        <f>IF(ISBLANK(Ventas[[#This Row],[Código]]),"",VLOOKUP(Ventas[[#This Row],[Código]],Productos[],5,FALSE))</f>
        <v/>
      </c>
      <c r="H8462" s="23" t="str">
        <f>IF(ISBLANK(Ventas[[#This Row],[Código]]),"",Ventas[[#This Row],[Precio Unitario]]*Ventas[[#This Row],[Cantidad]])</f>
        <v/>
      </c>
      <c r="I8462" s="1" t="str">
        <f>IF(ISBLANK(Ventas[[#This Row],[Código]]),"",SUM(Ventas[[#This Row],[Monto]],I8461))</f>
        <v/>
      </c>
    </row>
    <row r="8463" spans="3:9" x14ac:dyDescent="0.25">
      <c r="C8463" t="str">
        <f>IF(ISBLANK(Ventas[[#This Row],[Código]]),"",VLOOKUP(Ventas[[#This Row],[Código]],Productos[],2,FALSE))</f>
        <v/>
      </c>
      <c r="D8463" t="str">
        <f>IF(ISBLANK(Ventas[[#This Row],[Código]]),"",VLOOKUP(Ventas[[#This Row],[Código]],Productos[],3,FALSE))</f>
        <v/>
      </c>
      <c r="E8463" s="22"/>
      <c r="F8463" s="1" t="str">
        <f>IF(ISBLANK(Ventas[[#This Row],[Código]]),"",VLOOKUP(Ventas[[#This Row],[Código]],Productos[],4,FALSE))</f>
        <v/>
      </c>
      <c r="G8463" s="1" t="str">
        <f>IF(ISBLANK(Ventas[[#This Row],[Código]]),"",VLOOKUP(Ventas[[#This Row],[Código]],Productos[],5,FALSE))</f>
        <v/>
      </c>
      <c r="H8463" s="23" t="str">
        <f>IF(ISBLANK(Ventas[[#This Row],[Código]]),"",Ventas[[#This Row],[Precio Unitario]]*Ventas[[#This Row],[Cantidad]])</f>
        <v/>
      </c>
      <c r="I8463" s="1" t="str">
        <f>IF(ISBLANK(Ventas[[#This Row],[Código]]),"",SUM(Ventas[[#This Row],[Monto]],I8462))</f>
        <v/>
      </c>
    </row>
    <row r="8464" spans="3:9" x14ac:dyDescent="0.25">
      <c r="C8464" t="str">
        <f>IF(ISBLANK(Ventas[[#This Row],[Código]]),"",VLOOKUP(Ventas[[#This Row],[Código]],Productos[],2,FALSE))</f>
        <v/>
      </c>
      <c r="D8464" t="str">
        <f>IF(ISBLANK(Ventas[[#This Row],[Código]]),"",VLOOKUP(Ventas[[#This Row],[Código]],Productos[],3,FALSE))</f>
        <v/>
      </c>
      <c r="E8464" s="22"/>
      <c r="F8464" s="1" t="str">
        <f>IF(ISBLANK(Ventas[[#This Row],[Código]]),"",VLOOKUP(Ventas[[#This Row],[Código]],Productos[],4,FALSE))</f>
        <v/>
      </c>
      <c r="G8464" s="1" t="str">
        <f>IF(ISBLANK(Ventas[[#This Row],[Código]]),"",VLOOKUP(Ventas[[#This Row],[Código]],Productos[],5,FALSE))</f>
        <v/>
      </c>
      <c r="H8464" s="23" t="str">
        <f>IF(ISBLANK(Ventas[[#This Row],[Código]]),"",Ventas[[#This Row],[Precio Unitario]]*Ventas[[#This Row],[Cantidad]])</f>
        <v/>
      </c>
      <c r="I8464" s="1" t="str">
        <f>IF(ISBLANK(Ventas[[#This Row],[Código]]),"",SUM(Ventas[[#This Row],[Monto]],I8463))</f>
        <v/>
      </c>
    </row>
    <row r="8465" spans="3:9" x14ac:dyDescent="0.25">
      <c r="C8465" t="str">
        <f>IF(ISBLANK(Ventas[[#This Row],[Código]]),"",VLOOKUP(Ventas[[#This Row],[Código]],Productos[],2,FALSE))</f>
        <v/>
      </c>
      <c r="D8465" t="str">
        <f>IF(ISBLANK(Ventas[[#This Row],[Código]]),"",VLOOKUP(Ventas[[#This Row],[Código]],Productos[],3,FALSE))</f>
        <v/>
      </c>
      <c r="E8465" s="22"/>
      <c r="F8465" s="1" t="str">
        <f>IF(ISBLANK(Ventas[[#This Row],[Código]]),"",VLOOKUP(Ventas[[#This Row],[Código]],Productos[],4,FALSE))</f>
        <v/>
      </c>
      <c r="G8465" s="1" t="str">
        <f>IF(ISBLANK(Ventas[[#This Row],[Código]]),"",VLOOKUP(Ventas[[#This Row],[Código]],Productos[],5,FALSE))</f>
        <v/>
      </c>
      <c r="H8465" s="23" t="str">
        <f>IF(ISBLANK(Ventas[[#This Row],[Código]]),"",Ventas[[#This Row],[Precio Unitario]]*Ventas[[#This Row],[Cantidad]])</f>
        <v/>
      </c>
      <c r="I8465" s="1" t="str">
        <f>IF(ISBLANK(Ventas[[#This Row],[Código]]),"",SUM(Ventas[[#This Row],[Monto]],I8464))</f>
        <v/>
      </c>
    </row>
    <row r="8466" spans="3:9" x14ac:dyDescent="0.25">
      <c r="C8466" t="str">
        <f>IF(ISBLANK(Ventas[[#This Row],[Código]]),"",VLOOKUP(Ventas[[#This Row],[Código]],Productos[],2,FALSE))</f>
        <v/>
      </c>
      <c r="D8466" t="str">
        <f>IF(ISBLANK(Ventas[[#This Row],[Código]]),"",VLOOKUP(Ventas[[#This Row],[Código]],Productos[],3,FALSE))</f>
        <v/>
      </c>
      <c r="E8466" s="22"/>
      <c r="F8466" s="1" t="str">
        <f>IF(ISBLANK(Ventas[[#This Row],[Código]]),"",VLOOKUP(Ventas[[#This Row],[Código]],Productos[],4,FALSE))</f>
        <v/>
      </c>
      <c r="G8466" s="1" t="str">
        <f>IF(ISBLANK(Ventas[[#This Row],[Código]]),"",VLOOKUP(Ventas[[#This Row],[Código]],Productos[],5,FALSE))</f>
        <v/>
      </c>
      <c r="H8466" s="23" t="str">
        <f>IF(ISBLANK(Ventas[[#This Row],[Código]]),"",Ventas[[#This Row],[Precio Unitario]]*Ventas[[#This Row],[Cantidad]])</f>
        <v/>
      </c>
      <c r="I8466" s="1" t="str">
        <f>IF(ISBLANK(Ventas[[#This Row],[Código]]),"",SUM(Ventas[[#This Row],[Monto]],I8465))</f>
        <v/>
      </c>
    </row>
    <row r="8467" spans="3:9" x14ac:dyDescent="0.25">
      <c r="C8467" t="str">
        <f>IF(ISBLANK(Ventas[[#This Row],[Código]]),"",VLOOKUP(Ventas[[#This Row],[Código]],Productos[],2,FALSE))</f>
        <v/>
      </c>
      <c r="D8467" t="str">
        <f>IF(ISBLANK(Ventas[[#This Row],[Código]]),"",VLOOKUP(Ventas[[#This Row],[Código]],Productos[],3,FALSE))</f>
        <v/>
      </c>
      <c r="E8467" s="22"/>
      <c r="F8467" s="1" t="str">
        <f>IF(ISBLANK(Ventas[[#This Row],[Código]]),"",VLOOKUP(Ventas[[#This Row],[Código]],Productos[],4,FALSE))</f>
        <v/>
      </c>
      <c r="G8467" s="1" t="str">
        <f>IF(ISBLANK(Ventas[[#This Row],[Código]]),"",VLOOKUP(Ventas[[#This Row],[Código]],Productos[],5,FALSE))</f>
        <v/>
      </c>
      <c r="H8467" s="23" t="str">
        <f>IF(ISBLANK(Ventas[[#This Row],[Código]]),"",Ventas[[#This Row],[Precio Unitario]]*Ventas[[#This Row],[Cantidad]])</f>
        <v/>
      </c>
      <c r="I8467" s="1" t="str">
        <f>IF(ISBLANK(Ventas[[#This Row],[Código]]),"",SUM(Ventas[[#This Row],[Monto]],I8466))</f>
        <v/>
      </c>
    </row>
    <row r="8468" spans="3:9" x14ac:dyDescent="0.25">
      <c r="C8468" t="str">
        <f>IF(ISBLANK(Ventas[[#This Row],[Código]]),"",VLOOKUP(Ventas[[#This Row],[Código]],Productos[],2,FALSE))</f>
        <v/>
      </c>
      <c r="D8468" t="str">
        <f>IF(ISBLANK(Ventas[[#This Row],[Código]]),"",VLOOKUP(Ventas[[#This Row],[Código]],Productos[],3,FALSE))</f>
        <v/>
      </c>
      <c r="E8468" s="22"/>
      <c r="F8468" s="1" t="str">
        <f>IF(ISBLANK(Ventas[[#This Row],[Código]]),"",VLOOKUP(Ventas[[#This Row],[Código]],Productos[],4,FALSE))</f>
        <v/>
      </c>
      <c r="G8468" s="1" t="str">
        <f>IF(ISBLANK(Ventas[[#This Row],[Código]]),"",VLOOKUP(Ventas[[#This Row],[Código]],Productos[],5,FALSE))</f>
        <v/>
      </c>
      <c r="H8468" s="23" t="str">
        <f>IF(ISBLANK(Ventas[[#This Row],[Código]]),"",Ventas[[#This Row],[Precio Unitario]]*Ventas[[#This Row],[Cantidad]])</f>
        <v/>
      </c>
      <c r="I8468" s="1" t="str">
        <f>IF(ISBLANK(Ventas[[#This Row],[Código]]),"",SUM(Ventas[[#This Row],[Monto]],I8467))</f>
        <v/>
      </c>
    </row>
    <row r="8469" spans="3:9" x14ac:dyDescent="0.25">
      <c r="C8469" t="str">
        <f>IF(ISBLANK(Ventas[[#This Row],[Código]]),"",VLOOKUP(Ventas[[#This Row],[Código]],Productos[],2,FALSE))</f>
        <v/>
      </c>
      <c r="D8469" t="str">
        <f>IF(ISBLANK(Ventas[[#This Row],[Código]]),"",VLOOKUP(Ventas[[#This Row],[Código]],Productos[],3,FALSE))</f>
        <v/>
      </c>
      <c r="E8469" s="22"/>
      <c r="F8469" s="1" t="str">
        <f>IF(ISBLANK(Ventas[[#This Row],[Código]]),"",VLOOKUP(Ventas[[#This Row],[Código]],Productos[],4,FALSE))</f>
        <v/>
      </c>
      <c r="G8469" s="1" t="str">
        <f>IF(ISBLANK(Ventas[[#This Row],[Código]]),"",VLOOKUP(Ventas[[#This Row],[Código]],Productos[],5,FALSE))</f>
        <v/>
      </c>
      <c r="H8469" s="23" t="str">
        <f>IF(ISBLANK(Ventas[[#This Row],[Código]]),"",Ventas[[#This Row],[Precio Unitario]]*Ventas[[#This Row],[Cantidad]])</f>
        <v/>
      </c>
      <c r="I8469" s="1" t="str">
        <f>IF(ISBLANK(Ventas[[#This Row],[Código]]),"",SUM(Ventas[[#This Row],[Monto]],I8468))</f>
        <v/>
      </c>
    </row>
    <row r="8470" spans="3:9" x14ac:dyDescent="0.25">
      <c r="C8470" t="str">
        <f>IF(ISBLANK(Ventas[[#This Row],[Código]]),"",VLOOKUP(Ventas[[#This Row],[Código]],Productos[],2,FALSE))</f>
        <v/>
      </c>
      <c r="D8470" t="str">
        <f>IF(ISBLANK(Ventas[[#This Row],[Código]]),"",VLOOKUP(Ventas[[#This Row],[Código]],Productos[],3,FALSE))</f>
        <v/>
      </c>
      <c r="E8470" s="22"/>
      <c r="F8470" s="1" t="str">
        <f>IF(ISBLANK(Ventas[[#This Row],[Código]]),"",VLOOKUP(Ventas[[#This Row],[Código]],Productos[],4,FALSE))</f>
        <v/>
      </c>
      <c r="G8470" s="1" t="str">
        <f>IF(ISBLANK(Ventas[[#This Row],[Código]]),"",VLOOKUP(Ventas[[#This Row],[Código]],Productos[],5,FALSE))</f>
        <v/>
      </c>
      <c r="H8470" s="23" t="str">
        <f>IF(ISBLANK(Ventas[[#This Row],[Código]]),"",Ventas[[#This Row],[Precio Unitario]]*Ventas[[#This Row],[Cantidad]])</f>
        <v/>
      </c>
      <c r="I8470" s="1" t="str">
        <f>IF(ISBLANK(Ventas[[#This Row],[Código]]),"",SUM(Ventas[[#This Row],[Monto]],I8469))</f>
        <v/>
      </c>
    </row>
    <row r="8471" spans="3:9" x14ac:dyDescent="0.25">
      <c r="C8471" t="str">
        <f>IF(ISBLANK(Ventas[[#This Row],[Código]]),"",VLOOKUP(Ventas[[#This Row],[Código]],Productos[],2,FALSE))</f>
        <v/>
      </c>
      <c r="D8471" t="str">
        <f>IF(ISBLANK(Ventas[[#This Row],[Código]]),"",VLOOKUP(Ventas[[#This Row],[Código]],Productos[],3,FALSE))</f>
        <v/>
      </c>
      <c r="E8471" s="22"/>
      <c r="F8471" s="1" t="str">
        <f>IF(ISBLANK(Ventas[[#This Row],[Código]]),"",VLOOKUP(Ventas[[#This Row],[Código]],Productos[],4,FALSE))</f>
        <v/>
      </c>
      <c r="G8471" s="1" t="str">
        <f>IF(ISBLANK(Ventas[[#This Row],[Código]]),"",VLOOKUP(Ventas[[#This Row],[Código]],Productos[],5,FALSE))</f>
        <v/>
      </c>
      <c r="H8471" s="23" t="str">
        <f>IF(ISBLANK(Ventas[[#This Row],[Código]]),"",Ventas[[#This Row],[Precio Unitario]]*Ventas[[#This Row],[Cantidad]])</f>
        <v/>
      </c>
      <c r="I8471" s="1" t="str">
        <f>IF(ISBLANK(Ventas[[#This Row],[Código]]),"",SUM(Ventas[[#This Row],[Monto]],I8470))</f>
        <v/>
      </c>
    </row>
    <row r="8472" spans="3:9" x14ac:dyDescent="0.25">
      <c r="C8472" t="str">
        <f>IF(ISBLANK(Ventas[[#This Row],[Código]]),"",VLOOKUP(Ventas[[#This Row],[Código]],Productos[],2,FALSE))</f>
        <v/>
      </c>
      <c r="D8472" t="str">
        <f>IF(ISBLANK(Ventas[[#This Row],[Código]]),"",VLOOKUP(Ventas[[#This Row],[Código]],Productos[],3,FALSE))</f>
        <v/>
      </c>
      <c r="E8472" s="22"/>
      <c r="F8472" s="1" t="str">
        <f>IF(ISBLANK(Ventas[[#This Row],[Código]]),"",VLOOKUP(Ventas[[#This Row],[Código]],Productos[],4,FALSE))</f>
        <v/>
      </c>
      <c r="G8472" s="1" t="str">
        <f>IF(ISBLANK(Ventas[[#This Row],[Código]]),"",VLOOKUP(Ventas[[#This Row],[Código]],Productos[],5,FALSE))</f>
        <v/>
      </c>
      <c r="H8472" s="23" t="str">
        <f>IF(ISBLANK(Ventas[[#This Row],[Código]]),"",Ventas[[#This Row],[Precio Unitario]]*Ventas[[#This Row],[Cantidad]])</f>
        <v/>
      </c>
      <c r="I8472" s="1" t="str">
        <f>IF(ISBLANK(Ventas[[#This Row],[Código]]),"",SUM(Ventas[[#This Row],[Monto]],I8471))</f>
        <v/>
      </c>
    </row>
    <row r="8473" spans="3:9" x14ac:dyDescent="0.25">
      <c r="C8473" t="str">
        <f>IF(ISBLANK(Ventas[[#This Row],[Código]]),"",VLOOKUP(Ventas[[#This Row],[Código]],Productos[],2,FALSE))</f>
        <v/>
      </c>
      <c r="D8473" t="str">
        <f>IF(ISBLANK(Ventas[[#This Row],[Código]]),"",VLOOKUP(Ventas[[#This Row],[Código]],Productos[],3,FALSE))</f>
        <v/>
      </c>
      <c r="E8473" s="22"/>
      <c r="F8473" s="1" t="str">
        <f>IF(ISBLANK(Ventas[[#This Row],[Código]]),"",VLOOKUP(Ventas[[#This Row],[Código]],Productos[],4,FALSE))</f>
        <v/>
      </c>
      <c r="G8473" s="1" t="str">
        <f>IF(ISBLANK(Ventas[[#This Row],[Código]]),"",VLOOKUP(Ventas[[#This Row],[Código]],Productos[],5,FALSE))</f>
        <v/>
      </c>
      <c r="H8473" s="23" t="str">
        <f>IF(ISBLANK(Ventas[[#This Row],[Código]]),"",Ventas[[#This Row],[Precio Unitario]]*Ventas[[#This Row],[Cantidad]])</f>
        <v/>
      </c>
      <c r="I8473" s="1" t="str">
        <f>IF(ISBLANK(Ventas[[#This Row],[Código]]),"",SUM(Ventas[[#This Row],[Monto]],I8472))</f>
        <v/>
      </c>
    </row>
    <row r="8474" spans="3:9" x14ac:dyDescent="0.25">
      <c r="C8474" t="str">
        <f>IF(ISBLANK(Ventas[[#This Row],[Código]]),"",VLOOKUP(Ventas[[#This Row],[Código]],Productos[],2,FALSE))</f>
        <v/>
      </c>
      <c r="D8474" t="str">
        <f>IF(ISBLANK(Ventas[[#This Row],[Código]]),"",VLOOKUP(Ventas[[#This Row],[Código]],Productos[],3,FALSE))</f>
        <v/>
      </c>
      <c r="E8474" s="22"/>
      <c r="F8474" s="1" t="str">
        <f>IF(ISBLANK(Ventas[[#This Row],[Código]]),"",VLOOKUP(Ventas[[#This Row],[Código]],Productos[],4,FALSE))</f>
        <v/>
      </c>
      <c r="G8474" s="1" t="str">
        <f>IF(ISBLANK(Ventas[[#This Row],[Código]]),"",VLOOKUP(Ventas[[#This Row],[Código]],Productos[],5,FALSE))</f>
        <v/>
      </c>
      <c r="H8474" s="23" t="str">
        <f>IF(ISBLANK(Ventas[[#This Row],[Código]]),"",Ventas[[#This Row],[Precio Unitario]]*Ventas[[#This Row],[Cantidad]])</f>
        <v/>
      </c>
      <c r="I8474" s="1" t="str">
        <f>IF(ISBLANK(Ventas[[#This Row],[Código]]),"",SUM(Ventas[[#This Row],[Monto]],I8473))</f>
        <v/>
      </c>
    </row>
    <row r="8475" spans="3:9" x14ac:dyDescent="0.25">
      <c r="C8475" t="str">
        <f>IF(ISBLANK(Ventas[[#This Row],[Código]]),"",VLOOKUP(Ventas[[#This Row],[Código]],Productos[],2,FALSE))</f>
        <v/>
      </c>
      <c r="D8475" t="str">
        <f>IF(ISBLANK(Ventas[[#This Row],[Código]]),"",VLOOKUP(Ventas[[#This Row],[Código]],Productos[],3,FALSE))</f>
        <v/>
      </c>
      <c r="E8475" s="22"/>
      <c r="F8475" s="1" t="str">
        <f>IF(ISBLANK(Ventas[[#This Row],[Código]]),"",VLOOKUP(Ventas[[#This Row],[Código]],Productos[],4,FALSE))</f>
        <v/>
      </c>
      <c r="G8475" s="1" t="str">
        <f>IF(ISBLANK(Ventas[[#This Row],[Código]]),"",VLOOKUP(Ventas[[#This Row],[Código]],Productos[],5,FALSE))</f>
        <v/>
      </c>
      <c r="H8475" s="23" t="str">
        <f>IF(ISBLANK(Ventas[[#This Row],[Código]]),"",Ventas[[#This Row],[Precio Unitario]]*Ventas[[#This Row],[Cantidad]])</f>
        <v/>
      </c>
      <c r="I8475" s="1" t="str">
        <f>IF(ISBLANK(Ventas[[#This Row],[Código]]),"",SUM(Ventas[[#This Row],[Monto]],I8474))</f>
        <v/>
      </c>
    </row>
    <row r="8476" spans="3:9" x14ac:dyDescent="0.25">
      <c r="C8476" t="str">
        <f>IF(ISBLANK(Ventas[[#This Row],[Código]]),"",VLOOKUP(Ventas[[#This Row],[Código]],Productos[],2,FALSE))</f>
        <v/>
      </c>
      <c r="D8476" t="str">
        <f>IF(ISBLANK(Ventas[[#This Row],[Código]]),"",VLOOKUP(Ventas[[#This Row],[Código]],Productos[],3,FALSE))</f>
        <v/>
      </c>
      <c r="E8476" s="22"/>
      <c r="F8476" s="1" t="str">
        <f>IF(ISBLANK(Ventas[[#This Row],[Código]]),"",VLOOKUP(Ventas[[#This Row],[Código]],Productos[],4,FALSE))</f>
        <v/>
      </c>
      <c r="G8476" s="1" t="str">
        <f>IF(ISBLANK(Ventas[[#This Row],[Código]]),"",VLOOKUP(Ventas[[#This Row],[Código]],Productos[],5,FALSE))</f>
        <v/>
      </c>
      <c r="H8476" s="23" t="str">
        <f>IF(ISBLANK(Ventas[[#This Row],[Código]]),"",Ventas[[#This Row],[Precio Unitario]]*Ventas[[#This Row],[Cantidad]])</f>
        <v/>
      </c>
      <c r="I8476" s="1" t="str">
        <f>IF(ISBLANK(Ventas[[#This Row],[Código]]),"",SUM(Ventas[[#This Row],[Monto]],I8475))</f>
        <v/>
      </c>
    </row>
    <row r="8477" spans="3:9" x14ac:dyDescent="0.25">
      <c r="C8477" t="str">
        <f>IF(ISBLANK(Ventas[[#This Row],[Código]]),"",VLOOKUP(Ventas[[#This Row],[Código]],Productos[],2,FALSE))</f>
        <v/>
      </c>
      <c r="D8477" t="str">
        <f>IF(ISBLANK(Ventas[[#This Row],[Código]]),"",VLOOKUP(Ventas[[#This Row],[Código]],Productos[],3,FALSE))</f>
        <v/>
      </c>
      <c r="E8477" s="22"/>
      <c r="F8477" s="1" t="str">
        <f>IF(ISBLANK(Ventas[[#This Row],[Código]]),"",VLOOKUP(Ventas[[#This Row],[Código]],Productos[],4,FALSE))</f>
        <v/>
      </c>
      <c r="G8477" s="1" t="str">
        <f>IF(ISBLANK(Ventas[[#This Row],[Código]]),"",VLOOKUP(Ventas[[#This Row],[Código]],Productos[],5,FALSE))</f>
        <v/>
      </c>
      <c r="H8477" s="23" t="str">
        <f>IF(ISBLANK(Ventas[[#This Row],[Código]]),"",Ventas[[#This Row],[Precio Unitario]]*Ventas[[#This Row],[Cantidad]])</f>
        <v/>
      </c>
      <c r="I8477" s="1" t="str">
        <f>IF(ISBLANK(Ventas[[#This Row],[Código]]),"",SUM(Ventas[[#This Row],[Monto]],I8476))</f>
        <v/>
      </c>
    </row>
    <row r="8478" spans="3:9" x14ac:dyDescent="0.25">
      <c r="C8478" t="str">
        <f>IF(ISBLANK(Ventas[[#This Row],[Código]]),"",VLOOKUP(Ventas[[#This Row],[Código]],Productos[],2,FALSE))</f>
        <v/>
      </c>
      <c r="D8478" t="str">
        <f>IF(ISBLANK(Ventas[[#This Row],[Código]]),"",VLOOKUP(Ventas[[#This Row],[Código]],Productos[],3,FALSE))</f>
        <v/>
      </c>
      <c r="E8478" s="22"/>
      <c r="F8478" s="1" t="str">
        <f>IF(ISBLANK(Ventas[[#This Row],[Código]]),"",VLOOKUP(Ventas[[#This Row],[Código]],Productos[],4,FALSE))</f>
        <v/>
      </c>
      <c r="G8478" s="1" t="str">
        <f>IF(ISBLANK(Ventas[[#This Row],[Código]]),"",VLOOKUP(Ventas[[#This Row],[Código]],Productos[],5,FALSE))</f>
        <v/>
      </c>
      <c r="H8478" s="23" t="str">
        <f>IF(ISBLANK(Ventas[[#This Row],[Código]]),"",Ventas[[#This Row],[Precio Unitario]]*Ventas[[#This Row],[Cantidad]])</f>
        <v/>
      </c>
      <c r="I8478" s="1" t="str">
        <f>IF(ISBLANK(Ventas[[#This Row],[Código]]),"",SUM(Ventas[[#This Row],[Monto]],I8477))</f>
        <v/>
      </c>
    </row>
    <row r="8479" spans="3:9" x14ac:dyDescent="0.25">
      <c r="C8479" t="str">
        <f>IF(ISBLANK(Ventas[[#This Row],[Código]]),"",VLOOKUP(Ventas[[#This Row],[Código]],Productos[],2,FALSE))</f>
        <v/>
      </c>
      <c r="D8479" t="str">
        <f>IF(ISBLANK(Ventas[[#This Row],[Código]]),"",VLOOKUP(Ventas[[#This Row],[Código]],Productos[],3,FALSE))</f>
        <v/>
      </c>
      <c r="E8479" s="22"/>
      <c r="F8479" s="1" t="str">
        <f>IF(ISBLANK(Ventas[[#This Row],[Código]]),"",VLOOKUP(Ventas[[#This Row],[Código]],Productos[],4,FALSE))</f>
        <v/>
      </c>
      <c r="G8479" s="1" t="str">
        <f>IF(ISBLANK(Ventas[[#This Row],[Código]]),"",VLOOKUP(Ventas[[#This Row],[Código]],Productos[],5,FALSE))</f>
        <v/>
      </c>
      <c r="H8479" s="23" t="str">
        <f>IF(ISBLANK(Ventas[[#This Row],[Código]]),"",Ventas[[#This Row],[Precio Unitario]]*Ventas[[#This Row],[Cantidad]])</f>
        <v/>
      </c>
      <c r="I8479" s="1" t="str">
        <f>IF(ISBLANK(Ventas[[#This Row],[Código]]),"",SUM(Ventas[[#This Row],[Monto]],I8478))</f>
        <v/>
      </c>
    </row>
    <row r="8480" spans="3:9" x14ac:dyDescent="0.25">
      <c r="C8480" t="str">
        <f>IF(ISBLANK(Ventas[[#This Row],[Código]]),"",VLOOKUP(Ventas[[#This Row],[Código]],Productos[],2,FALSE))</f>
        <v/>
      </c>
      <c r="D8480" t="str">
        <f>IF(ISBLANK(Ventas[[#This Row],[Código]]),"",VLOOKUP(Ventas[[#This Row],[Código]],Productos[],3,FALSE))</f>
        <v/>
      </c>
      <c r="E8480" s="22"/>
      <c r="F8480" s="1" t="str">
        <f>IF(ISBLANK(Ventas[[#This Row],[Código]]),"",VLOOKUP(Ventas[[#This Row],[Código]],Productos[],4,FALSE))</f>
        <v/>
      </c>
      <c r="G8480" s="1" t="str">
        <f>IF(ISBLANK(Ventas[[#This Row],[Código]]),"",VLOOKUP(Ventas[[#This Row],[Código]],Productos[],5,FALSE))</f>
        <v/>
      </c>
      <c r="H8480" s="23" t="str">
        <f>IF(ISBLANK(Ventas[[#This Row],[Código]]),"",Ventas[[#This Row],[Precio Unitario]]*Ventas[[#This Row],[Cantidad]])</f>
        <v/>
      </c>
      <c r="I8480" s="1" t="str">
        <f>IF(ISBLANK(Ventas[[#This Row],[Código]]),"",SUM(Ventas[[#This Row],[Monto]],I8479))</f>
        <v/>
      </c>
    </row>
    <row r="8481" spans="3:9" x14ac:dyDescent="0.25">
      <c r="C8481" t="str">
        <f>IF(ISBLANK(Ventas[[#This Row],[Código]]),"",VLOOKUP(Ventas[[#This Row],[Código]],Productos[],2,FALSE))</f>
        <v/>
      </c>
      <c r="D8481" t="str">
        <f>IF(ISBLANK(Ventas[[#This Row],[Código]]),"",VLOOKUP(Ventas[[#This Row],[Código]],Productos[],3,FALSE))</f>
        <v/>
      </c>
      <c r="E8481" s="22"/>
      <c r="F8481" s="1" t="str">
        <f>IF(ISBLANK(Ventas[[#This Row],[Código]]),"",VLOOKUP(Ventas[[#This Row],[Código]],Productos[],4,FALSE))</f>
        <v/>
      </c>
      <c r="G8481" s="1" t="str">
        <f>IF(ISBLANK(Ventas[[#This Row],[Código]]),"",VLOOKUP(Ventas[[#This Row],[Código]],Productos[],5,FALSE))</f>
        <v/>
      </c>
      <c r="H8481" s="23" t="str">
        <f>IF(ISBLANK(Ventas[[#This Row],[Código]]),"",Ventas[[#This Row],[Precio Unitario]]*Ventas[[#This Row],[Cantidad]])</f>
        <v/>
      </c>
      <c r="I8481" s="1" t="str">
        <f>IF(ISBLANK(Ventas[[#This Row],[Código]]),"",SUM(Ventas[[#This Row],[Monto]],I8480))</f>
        <v/>
      </c>
    </row>
    <row r="8482" spans="3:9" x14ac:dyDescent="0.25">
      <c r="C8482" t="str">
        <f>IF(ISBLANK(Ventas[[#This Row],[Código]]),"",VLOOKUP(Ventas[[#This Row],[Código]],Productos[],2,FALSE))</f>
        <v/>
      </c>
      <c r="D8482" t="str">
        <f>IF(ISBLANK(Ventas[[#This Row],[Código]]),"",VLOOKUP(Ventas[[#This Row],[Código]],Productos[],3,FALSE))</f>
        <v/>
      </c>
      <c r="E8482" s="22"/>
      <c r="F8482" s="1" t="str">
        <f>IF(ISBLANK(Ventas[[#This Row],[Código]]),"",VLOOKUP(Ventas[[#This Row],[Código]],Productos[],4,FALSE))</f>
        <v/>
      </c>
      <c r="G8482" s="1" t="str">
        <f>IF(ISBLANK(Ventas[[#This Row],[Código]]),"",VLOOKUP(Ventas[[#This Row],[Código]],Productos[],5,FALSE))</f>
        <v/>
      </c>
      <c r="H8482" s="23" t="str">
        <f>IF(ISBLANK(Ventas[[#This Row],[Código]]),"",Ventas[[#This Row],[Precio Unitario]]*Ventas[[#This Row],[Cantidad]])</f>
        <v/>
      </c>
      <c r="I8482" s="1" t="str">
        <f>IF(ISBLANK(Ventas[[#This Row],[Código]]),"",SUM(Ventas[[#This Row],[Monto]],I8481))</f>
        <v/>
      </c>
    </row>
    <row r="8483" spans="3:9" x14ac:dyDescent="0.25">
      <c r="C8483" t="str">
        <f>IF(ISBLANK(Ventas[[#This Row],[Código]]),"",VLOOKUP(Ventas[[#This Row],[Código]],Productos[],2,FALSE))</f>
        <v/>
      </c>
      <c r="D8483" t="str">
        <f>IF(ISBLANK(Ventas[[#This Row],[Código]]),"",VLOOKUP(Ventas[[#This Row],[Código]],Productos[],3,FALSE))</f>
        <v/>
      </c>
      <c r="E8483" s="22"/>
      <c r="F8483" s="1" t="str">
        <f>IF(ISBLANK(Ventas[[#This Row],[Código]]),"",VLOOKUP(Ventas[[#This Row],[Código]],Productos[],4,FALSE))</f>
        <v/>
      </c>
      <c r="G8483" s="1" t="str">
        <f>IF(ISBLANK(Ventas[[#This Row],[Código]]),"",VLOOKUP(Ventas[[#This Row],[Código]],Productos[],5,FALSE))</f>
        <v/>
      </c>
      <c r="H8483" s="23" t="str">
        <f>IF(ISBLANK(Ventas[[#This Row],[Código]]),"",Ventas[[#This Row],[Precio Unitario]]*Ventas[[#This Row],[Cantidad]])</f>
        <v/>
      </c>
      <c r="I8483" s="1" t="str">
        <f>IF(ISBLANK(Ventas[[#This Row],[Código]]),"",SUM(Ventas[[#This Row],[Monto]],I8482))</f>
        <v/>
      </c>
    </row>
    <row r="8484" spans="3:9" x14ac:dyDescent="0.25">
      <c r="C8484" t="str">
        <f>IF(ISBLANK(Ventas[[#This Row],[Código]]),"",VLOOKUP(Ventas[[#This Row],[Código]],Productos[],2,FALSE))</f>
        <v/>
      </c>
      <c r="D8484" t="str">
        <f>IF(ISBLANK(Ventas[[#This Row],[Código]]),"",VLOOKUP(Ventas[[#This Row],[Código]],Productos[],3,FALSE))</f>
        <v/>
      </c>
      <c r="E8484" s="22"/>
      <c r="F8484" s="1" t="str">
        <f>IF(ISBLANK(Ventas[[#This Row],[Código]]),"",VLOOKUP(Ventas[[#This Row],[Código]],Productos[],4,FALSE))</f>
        <v/>
      </c>
      <c r="G8484" s="1" t="str">
        <f>IF(ISBLANK(Ventas[[#This Row],[Código]]),"",VLOOKUP(Ventas[[#This Row],[Código]],Productos[],5,FALSE))</f>
        <v/>
      </c>
      <c r="H8484" s="23" t="str">
        <f>IF(ISBLANK(Ventas[[#This Row],[Código]]),"",Ventas[[#This Row],[Precio Unitario]]*Ventas[[#This Row],[Cantidad]])</f>
        <v/>
      </c>
      <c r="I8484" s="1" t="str">
        <f>IF(ISBLANK(Ventas[[#This Row],[Código]]),"",SUM(Ventas[[#This Row],[Monto]],I8483))</f>
        <v/>
      </c>
    </row>
    <row r="8485" spans="3:9" x14ac:dyDescent="0.25">
      <c r="C8485" t="str">
        <f>IF(ISBLANK(Ventas[[#This Row],[Código]]),"",VLOOKUP(Ventas[[#This Row],[Código]],Productos[],2,FALSE))</f>
        <v/>
      </c>
      <c r="D8485" t="str">
        <f>IF(ISBLANK(Ventas[[#This Row],[Código]]),"",VLOOKUP(Ventas[[#This Row],[Código]],Productos[],3,FALSE))</f>
        <v/>
      </c>
      <c r="E8485" s="22"/>
      <c r="F8485" s="1" t="str">
        <f>IF(ISBLANK(Ventas[[#This Row],[Código]]),"",VLOOKUP(Ventas[[#This Row],[Código]],Productos[],4,FALSE))</f>
        <v/>
      </c>
      <c r="G8485" s="1" t="str">
        <f>IF(ISBLANK(Ventas[[#This Row],[Código]]),"",VLOOKUP(Ventas[[#This Row],[Código]],Productos[],5,FALSE))</f>
        <v/>
      </c>
      <c r="H8485" s="23" t="str">
        <f>IF(ISBLANK(Ventas[[#This Row],[Código]]),"",Ventas[[#This Row],[Precio Unitario]]*Ventas[[#This Row],[Cantidad]])</f>
        <v/>
      </c>
      <c r="I8485" s="1" t="str">
        <f>IF(ISBLANK(Ventas[[#This Row],[Código]]),"",SUM(Ventas[[#This Row],[Monto]],I8484))</f>
        <v/>
      </c>
    </row>
    <row r="8486" spans="3:9" x14ac:dyDescent="0.25">
      <c r="C8486" t="str">
        <f>IF(ISBLANK(Ventas[[#This Row],[Código]]),"",VLOOKUP(Ventas[[#This Row],[Código]],Productos[],2,FALSE))</f>
        <v/>
      </c>
      <c r="D8486" t="str">
        <f>IF(ISBLANK(Ventas[[#This Row],[Código]]),"",VLOOKUP(Ventas[[#This Row],[Código]],Productos[],3,FALSE))</f>
        <v/>
      </c>
      <c r="E8486" s="22"/>
      <c r="F8486" s="1" t="str">
        <f>IF(ISBLANK(Ventas[[#This Row],[Código]]),"",VLOOKUP(Ventas[[#This Row],[Código]],Productos[],4,FALSE))</f>
        <v/>
      </c>
      <c r="G8486" s="1" t="str">
        <f>IF(ISBLANK(Ventas[[#This Row],[Código]]),"",VLOOKUP(Ventas[[#This Row],[Código]],Productos[],5,FALSE))</f>
        <v/>
      </c>
      <c r="H8486" s="23" t="str">
        <f>IF(ISBLANK(Ventas[[#This Row],[Código]]),"",Ventas[[#This Row],[Precio Unitario]]*Ventas[[#This Row],[Cantidad]])</f>
        <v/>
      </c>
      <c r="I8486" s="1" t="str">
        <f>IF(ISBLANK(Ventas[[#This Row],[Código]]),"",SUM(Ventas[[#This Row],[Monto]],I8485))</f>
        <v/>
      </c>
    </row>
    <row r="8487" spans="3:9" x14ac:dyDescent="0.25">
      <c r="C8487" t="str">
        <f>IF(ISBLANK(Ventas[[#This Row],[Código]]),"",VLOOKUP(Ventas[[#This Row],[Código]],Productos[],2,FALSE))</f>
        <v/>
      </c>
      <c r="D8487" t="str">
        <f>IF(ISBLANK(Ventas[[#This Row],[Código]]),"",VLOOKUP(Ventas[[#This Row],[Código]],Productos[],3,FALSE))</f>
        <v/>
      </c>
      <c r="E8487" s="22"/>
      <c r="F8487" s="1" t="str">
        <f>IF(ISBLANK(Ventas[[#This Row],[Código]]),"",VLOOKUP(Ventas[[#This Row],[Código]],Productos[],4,FALSE))</f>
        <v/>
      </c>
      <c r="G8487" s="1" t="str">
        <f>IF(ISBLANK(Ventas[[#This Row],[Código]]),"",VLOOKUP(Ventas[[#This Row],[Código]],Productos[],5,FALSE))</f>
        <v/>
      </c>
      <c r="H8487" s="23" t="str">
        <f>IF(ISBLANK(Ventas[[#This Row],[Código]]),"",Ventas[[#This Row],[Precio Unitario]]*Ventas[[#This Row],[Cantidad]])</f>
        <v/>
      </c>
      <c r="I8487" s="1" t="str">
        <f>IF(ISBLANK(Ventas[[#This Row],[Código]]),"",SUM(Ventas[[#This Row],[Monto]],I8486))</f>
        <v/>
      </c>
    </row>
    <row r="8488" spans="3:9" x14ac:dyDescent="0.25">
      <c r="C8488" t="str">
        <f>IF(ISBLANK(Ventas[[#This Row],[Código]]),"",VLOOKUP(Ventas[[#This Row],[Código]],Productos[],2,FALSE))</f>
        <v/>
      </c>
      <c r="D8488" t="str">
        <f>IF(ISBLANK(Ventas[[#This Row],[Código]]),"",VLOOKUP(Ventas[[#This Row],[Código]],Productos[],3,FALSE))</f>
        <v/>
      </c>
      <c r="E8488" s="22"/>
      <c r="F8488" s="1" t="str">
        <f>IF(ISBLANK(Ventas[[#This Row],[Código]]),"",VLOOKUP(Ventas[[#This Row],[Código]],Productos[],4,FALSE))</f>
        <v/>
      </c>
      <c r="G8488" s="1" t="str">
        <f>IF(ISBLANK(Ventas[[#This Row],[Código]]),"",VLOOKUP(Ventas[[#This Row],[Código]],Productos[],5,FALSE))</f>
        <v/>
      </c>
      <c r="H8488" s="23" t="str">
        <f>IF(ISBLANK(Ventas[[#This Row],[Código]]),"",Ventas[[#This Row],[Precio Unitario]]*Ventas[[#This Row],[Cantidad]])</f>
        <v/>
      </c>
      <c r="I8488" s="1" t="str">
        <f>IF(ISBLANK(Ventas[[#This Row],[Código]]),"",SUM(Ventas[[#This Row],[Monto]],I8487))</f>
        <v/>
      </c>
    </row>
    <row r="8489" spans="3:9" x14ac:dyDescent="0.25">
      <c r="C8489" t="str">
        <f>IF(ISBLANK(Ventas[[#This Row],[Código]]),"",VLOOKUP(Ventas[[#This Row],[Código]],Productos[],2,FALSE))</f>
        <v/>
      </c>
      <c r="D8489" t="str">
        <f>IF(ISBLANK(Ventas[[#This Row],[Código]]),"",VLOOKUP(Ventas[[#This Row],[Código]],Productos[],3,FALSE))</f>
        <v/>
      </c>
      <c r="E8489" s="22"/>
      <c r="F8489" s="1" t="str">
        <f>IF(ISBLANK(Ventas[[#This Row],[Código]]),"",VLOOKUP(Ventas[[#This Row],[Código]],Productos[],4,FALSE))</f>
        <v/>
      </c>
      <c r="G8489" s="1" t="str">
        <f>IF(ISBLANK(Ventas[[#This Row],[Código]]),"",VLOOKUP(Ventas[[#This Row],[Código]],Productos[],5,FALSE))</f>
        <v/>
      </c>
      <c r="H8489" s="23" t="str">
        <f>IF(ISBLANK(Ventas[[#This Row],[Código]]),"",Ventas[[#This Row],[Precio Unitario]]*Ventas[[#This Row],[Cantidad]])</f>
        <v/>
      </c>
      <c r="I8489" s="1" t="str">
        <f>IF(ISBLANK(Ventas[[#This Row],[Código]]),"",SUM(Ventas[[#This Row],[Monto]],I8488))</f>
        <v/>
      </c>
    </row>
    <row r="8490" spans="3:9" x14ac:dyDescent="0.25">
      <c r="C8490" t="str">
        <f>IF(ISBLANK(Ventas[[#This Row],[Código]]),"",VLOOKUP(Ventas[[#This Row],[Código]],Productos[],2,FALSE))</f>
        <v/>
      </c>
      <c r="D8490" t="str">
        <f>IF(ISBLANK(Ventas[[#This Row],[Código]]),"",VLOOKUP(Ventas[[#This Row],[Código]],Productos[],3,FALSE))</f>
        <v/>
      </c>
      <c r="E8490" s="22"/>
      <c r="F8490" s="1" t="str">
        <f>IF(ISBLANK(Ventas[[#This Row],[Código]]),"",VLOOKUP(Ventas[[#This Row],[Código]],Productos[],4,FALSE))</f>
        <v/>
      </c>
      <c r="G8490" s="1" t="str">
        <f>IF(ISBLANK(Ventas[[#This Row],[Código]]),"",VLOOKUP(Ventas[[#This Row],[Código]],Productos[],5,FALSE))</f>
        <v/>
      </c>
      <c r="H8490" s="23" t="str">
        <f>IF(ISBLANK(Ventas[[#This Row],[Código]]),"",Ventas[[#This Row],[Precio Unitario]]*Ventas[[#This Row],[Cantidad]])</f>
        <v/>
      </c>
      <c r="I8490" s="1" t="str">
        <f>IF(ISBLANK(Ventas[[#This Row],[Código]]),"",SUM(Ventas[[#This Row],[Monto]],I8489))</f>
        <v/>
      </c>
    </row>
    <row r="8491" spans="3:9" x14ac:dyDescent="0.25">
      <c r="C8491" t="str">
        <f>IF(ISBLANK(Ventas[[#This Row],[Código]]),"",VLOOKUP(Ventas[[#This Row],[Código]],Productos[],2,FALSE))</f>
        <v/>
      </c>
      <c r="D8491" t="str">
        <f>IF(ISBLANK(Ventas[[#This Row],[Código]]),"",VLOOKUP(Ventas[[#This Row],[Código]],Productos[],3,FALSE))</f>
        <v/>
      </c>
      <c r="E8491" s="22"/>
      <c r="F8491" s="1" t="str">
        <f>IF(ISBLANK(Ventas[[#This Row],[Código]]),"",VLOOKUP(Ventas[[#This Row],[Código]],Productos[],4,FALSE))</f>
        <v/>
      </c>
      <c r="G8491" s="1" t="str">
        <f>IF(ISBLANK(Ventas[[#This Row],[Código]]),"",VLOOKUP(Ventas[[#This Row],[Código]],Productos[],5,FALSE))</f>
        <v/>
      </c>
      <c r="H8491" s="23" t="str">
        <f>IF(ISBLANK(Ventas[[#This Row],[Código]]),"",Ventas[[#This Row],[Precio Unitario]]*Ventas[[#This Row],[Cantidad]])</f>
        <v/>
      </c>
      <c r="I8491" s="1" t="str">
        <f>IF(ISBLANK(Ventas[[#This Row],[Código]]),"",SUM(Ventas[[#This Row],[Monto]],I8490))</f>
        <v/>
      </c>
    </row>
    <row r="8492" spans="3:9" x14ac:dyDescent="0.25">
      <c r="C8492" t="str">
        <f>IF(ISBLANK(Ventas[[#This Row],[Código]]),"",VLOOKUP(Ventas[[#This Row],[Código]],Productos[],2,FALSE))</f>
        <v/>
      </c>
      <c r="D8492" t="str">
        <f>IF(ISBLANK(Ventas[[#This Row],[Código]]),"",VLOOKUP(Ventas[[#This Row],[Código]],Productos[],3,FALSE))</f>
        <v/>
      </c>
      <c r="E8492" s="22"/>
      <c r="F8492" s="1" t="str">
        <f>IF(ISBLANK(Ventas[[#This Row],[Código]]),"",VLOOKUP(Ventas[[#This Row],[Código]],Productos[],4,FALSE))</f>
        <v/>
      </c>
      <c r="G8492" s="1" t="str">
        <f>IF(ISBLANK(Ventas[[#This Row],[Código]]),"",VLOOKUP(Ventas[[#This Row],[Código]],Productos[],5,FALSE))</f>
        <v/>
      </c>
      <c r="H8492" s="23" t="str">
        <f>IF(ISBLANK(Ventas[[#This Row],[Código]]),"",Ventas[[#This Row],[Precio Unitario]]*Ventas[[#This Row],[Cantidad]])</f>
        <v/>
      </c>
      <c r="I8492" s="1" t="str">
        <f>IF(ISBLANK(Ventas[[#This Row],[Código]]),"",SUM(Ventas[[#This Row],[Monto]],I8491))</f>
        <v/>
      </c>
    </row>
    <row r="8493" spans="3:9" x14ac:dyDescent="0.25">
      <c r="C8493" t="str">
        <f>IF(ISBLANK(Ventas[[#This Row],[Código]]),"",VLOOKUP(Ventas[[#This Row],[Código]],Productos[],2,FALSE))</f>
        <v/>
      </c>
      <c r="D8493" t="str">
        <f>IF(ISBLANK(Ventas[[#This Row],[Código]]),"",VLOOKUP(Ventas[[#This Row],[Código]],Productos[],3,FALSE))</f>
        <v/>
      </c>
      <c r="E8493" s="22"/>
      <c r="F8493" s="1" t="str">
        <f>IF(ISBLANK(Ventas[[#This Row],[Código]]),"",VLOOKUP(Ventas[[#This Row],[Código]],Productos[],4,FALSE))</f>
        <v/>
      </c>
      <c r="G8493" s="1" t="str">
        <f>IF(ISBLANK(Ventas[[#This Row],[Código]]),"",VLOOKUP(Ventas[[#This Row],[Código]],Productos[],5,FALSE))</f>
        <v/>
      </c>
      <c r="H8493" s="23" t="str">
        <f>IF(ISBLANK(Ventas[[#This Row],[Código]]),"",Ventas[[#This Row],[Precio Unitario]]*Ventas[[#This Row],[Cantidad]])</f>
        <v/>
      </c>
      <c r="I8493" s="1" t="str">
        <f>IF(ISBLANK(Ventas[[#This Row],[Código]]),"",SUM(Ventas[[#This Row],[Monto]],I8492))</f>
        <v/>
      </c>
    </row>
    <row r="8494" spans="3:9" x14ac:dyDescent="0.25">
      <c r="C8494" t="str">
        <f>IF(ISBLANK(Ventas[[#This Row],[Código]]),"",VLOOKUP(Ventas[[#This Row],[Código]],Productos[],2,FALSE))</f>
        <v/>
      </c>
      <c r="D8494" t="str">
        <f>IF(ISBLANK(Ventas[[#This Row],[Código]]),"",VLOOKUP(Ventas[[#This Row],[Código]],Productos[],3,FALSE))</f>
        <v/>
      </c>
      <c r="E8494" s="22"/>
      <c r="F8494" s="1" t="str">
        <f>IF(ISBLANK(Ventas[[#This Row],[Código]]),"",VLOOKUP(Ventas[[#This Row],[Código]],Productos[],4,FALSE))</f>
        <v/>
      </c>
      <c r="G8494" s="1" t="str">
        <f>IF(ISBLANK(Ventas[[#This Row],[Código]]),"",VLOOKUP(Ventas[[#This Row],[Código]],Productos[],5,FALSE))</f>
        <v/>
      </c>
      <c r="H8494" s="23" t="str">
        <f>IF(ISBLANK(Ventas[[#This Row],[Código]]),"",Ventas[[#This Row],[Precio Unitario]]*Ventas[[#This Row],[Cantidad]])</f>
        <v/>
      </c>
      <c r="I8494" s="1" t="str">
        <f>IF(ISBLANK(Ventas[[#This Row],[Código]]),"",SUM(Ventas[[#This Row],[Monto]],I8493))</f>
        <v/>
      </c>
    </row>
    <row r="8495" spans="3:9" x14ac:dyDescent="0.25">
      <c r="C8495" t="str">
        <f>IF(ISBLANK(Ventas[[#This Row],[Código]]),"",VLOOKUP(Ventas[[#This Row],[Código]],Productos[],2,FALSE))</f>
        <v/>
      </c>
      <c r="D8495" t="str">
        <f>IF(ISBLANK(Ventas[[#This Row],[Código]]),"",VLOOKUP(Ventas[[#This Row],[Código]],Productos[],3,FALSE))</f>
        <v/>
      </c>
      <c r="E8495" s="22"/>
      <c r="F8495" s="1" t="str">
        <f>IF(ISBLANK(Ventas[[#This Row],[Código]]),"",VLOOKUP(Ventas[[#This Row],[Código]],Productos[],4,FALSE))</f>
        <v/>
      </c>
      <c r="G8495" s="1" t="str">
        <f>IF(ISBLANK(Ventas[[#This Row],[Código]]),"",VLOOKUP(Ventas[[#This Row],[Código]],Productos[],5,FALSE))</f>
        <v/>
      </c>
      <c r="H8495" s="23" t="str">
        <f>IF(ISBLANK(Ventas[[#This Row],[Código]]),"",Ventas[[#This Row],[Precio Unitario]]*Ventas[[#This Row],[Cantidad]])</f>
        <v/>
      </c>
      <c r="I8495" s="1" t="str">
        <f>IF(ISBLANK(Ventas[[#This Row],[Código]]),"",SUM(Ventas[[#This Row],[Monto]],I8494))</f>
        <v/>
      </c>
    </row>
    <row r="8496" spans="3:9" x14ac:dyDescent="0.25">
      <c r="C8496" t="str">
        <f>IF(ISBLANK(Ventas[[#This Row],[Código]]),"",VLOOKUP(Ventas[[#This Row],[Código]],Productos[],2,FALSE))</f>
        <v/>
      </c>
      <c r="D8496" t="str">
        <f>IF(ISBLANK(Ventas[[#This Row],[Código]]),"",VLOOKUP(Ventas[[#This Row],[Código]],Productos[],3,FALSE))</f>
        <v/>
      </c>
      <c r="E8496" s="22"/>
      <c r="F8496" s="1" t="str">
        <f>IF(ISBLANK(Ventas[[#This Row],[Código]]),"",VLOOKUP(Ventas[[#This Row],[Código]],Productos[],4,FALSE))</f>
        <v/>
      </c>
      <c r="G8496" s="1" t="str">
        <f>IF(ISBLANK(Ventas[[#This Row],[Código]]),"",VLOOKUP(Ventas[[#This Row],[Código]],Productos[],5,FALSE))</f>
        <v/>
      </c>
      <c r="H8496" s="23" t="str">
        <f>IF(ISBLANK(Ventas[[#This Row],[Código]]),"",Ventas[[#This Row],[Precio Unitario]]*Ventas[[#This Row],[Cantidad]])</f>
        <v/>
      </c>
      <c r="I8496" s="1" t="str">
        <f>IF(ISBLANK(Ventas[[#This Row],[Código]]),"",SUM(Ventas[[#This Row],[Monto]],I8495))</f>
        <v/>
      </c>
    </row>
    <row r="8497" spans="3:9" x14ac:dyDescent="0.25">
      <c r="C8497" t="str">
        <f>IF(ISBLANK(Ventas[[#This Row],[Código]]),"",VLOOKUP(Ventas[[#This Row],[Código]],Productos[],2,FALSE))</f>
        <v/>
      </c>
      <c r="D8497" t="str">
        <f>IF(ISBLANK(Ventas[[#This Row],[Código]]),"",VLOOKUP(Ventas[[#This Row],[Código]],Productos[],3,FALSE))</f>
        <v/>
      </c>
      <c r="E8497" s="22"/>
      <c r="F8497" s="1" t="str">
        <f>IF(ISBLANK(Ventas[[#This Row],[Código]]),"",VLOOKUP(Ventas[[#This Row],[Código]],Productos[],4,FALSE))</f>
        <v/>
      </c>
      <c r="G8497" s="1" t="str">
        <f>IF(ISBLANK(Ventas[[#This Row],[Código]]),"",VLOOKUP(Ventas[[#This Row],[Código]],Productos[],5,FALSE))</f>
        <v/>
      </c>
      <c r="H8497" s="23" t="str">
        <f>IF(ISBLANK(Ventas[[#This Row],[Código]]),"",Ventas[[#This Row],[Precio Unitario]]*Ventas[[#This Row],[Cantidad]])</f>
        <v/>
      </c>
      <c r="I8497" s="1" t="str">
        <f>IF(ISBLANK(Ventas[[#This Row],[Código]]),"",SUM(Ventas[[#This Row],[Monto]],I8496))</f>
        <v/>
      </c>
    </row>
    <row r="8498" spans="3:9" x14ac:dyDescent="0.25">
      <c r="C8498" t="str">
        <f>IF(ISBLANK(Ventas[[#This Row],[Código]]),"",VLOOKUP(Ventas[[#This Row],[Código]],Productos[],2,FALSE))</f>
        <v/>
      </c>
      <c r="D8498" t="str">
        <f>IF(ISBLANK(Ventas[[#This Row],[Código]]),"",VLOOKUP(Ventas[[#This Row],[Código]],Productos[],3,FALSE))</f>
        <v/>
      </c>
      <c r="E8498" s="22"/>
      <c r="F8498" s="1" t="str">
        <f>IF(ISBLANK(Ventas[[#This Row],[Código]]),"",VLOOKUP(Ventas[[#This Row],[Código]],Productos[],4,FALSE))</f>
        <v/>
      </c>
      <c r="G8498" s="1" t="str">
        <f>IF(ISBLANK(Ventas[[#This Row],[Código]]),"",VLOOKUP(Ventas[[#This Row],[Código]],Productos[],5,FALSE))</f>
        <v/>
      </c>
      <c r="H8498" s="23" t="str">
        <f>IF(ISBLANK(Ventas[[#This Row],[Código]]),"",Ventas[[#This Row],[Precio Unitario]]*Ventas[[#This Row],[Cantidad]])</f>
        <v/>
      </c>
      <c r="I8498" s="1" t="str">
        <f>IF(ISBLANK(Ventas[[#This Row],[Código]]),"",SUM(Ventas[[#This Row],[Monto]],I8497))</f>
        <v/>
      </c>
    </row>
    <row r="8499" spans="3:9" x14ac:dyDescent="0.25">
      <c r="C8499" t="str">
        <f>IF(ISBLANK(Ventas[[#This Row],[Código]]),"",VLOOKUP(Ventas[[#This Row],[Código]],Productos[],2,FALSE))</f>
        <v/>
      </c>
      <c r="D8499" t="str">
        <f>IF(ISBLANK(Ventas[[#This Row],[Código]]),"",VLOOKUP(Ventas[[#This Row],[Código]],Productos[],3,FALSE))</f>
        <v/>
      </c>
      <c r="E8499" s="22"/>
      <c r="F8499" s="1" t="str">
        <f>IF(ISBLANK(Ventas[[#This Row],[Código]]),"",VLOOKUP(Ventas[[#This Row],[Código]],Productos[],4,FALSE))</f>
        <v/>
      </c>
      <c r="G8499" s="1" t="str">
        <f>IF(ISBLANK(Ventas[[#This Row],[Código]]),"",VLOOKUP(Ventas[[#This Row],[Código]],Productos[],5,FALSE))</f>
        <v/>
      </c>
      <c r="H8499" s="23" t="str">
        <f>IF(ISBLANK(Ventas[[#This Row],[Código]]),"",Ventas[[#This Row],[Precio Unitario]]*Ventas[[#This Row],[Cantidad]])</f>
        <v/>
      </c>
      <c r="I8499" s="1" t="str">
        <f>IF(ISBLANK(Ventas[[#This Row],[Código]]),"",SUM(Ventas[[#This Row],[Monto]],I8498))</f>
        <v/>
      </c>
    </row>
    <row r="8500" spans="3:9" x14ac:dyDescent="0.25">
      <c r="C8500" t="str">
        <f>IF(ISBLANK(Ventas[[#This Row],[Código]]),"",VLOOKUP(Ventas[[#This Row],[Código]],Productos[],2,FALSE))</f>
        <v/>
      </c>
      <c r="D8500" t="str">
        <f>IF(ISBLANK(Ventas[[#This Row],[Código]]),"",VLOOKUP(Ventas[[#This Row],[Código]],Productos[],3,FALSE))</f>
        <v/>
      </c>
      <c r="E8500" s="22"/>
      <c r="F8500" s="1" t="str">
        <f>IF(ISBLANK(Ventas[[#This Row],[Código]]),"",VLOOKUP(Ventas[[#This Row],[Código]],Productos[],4,FALSE))</f>
        <v/>
      </c>
      <c r="G8500" s="1" t="str">
        <f>IF(ISBLANK(Ventas[[#This Row],[Código]]),"",VLOOKUP(Ventas[[#This Row],[Código]],Productos[],5,FALSE))</f>
        <v/>
      </c>
      <c r="H8500" s="23" t="str">
        <f>IF(ISBLANK(Ventas[[#This Row],[Código]]),"",Ventas[[#This Row],[Precio Unitario]]*Ventas[[#This Row],[Cantidad]])</f>
        <v/>
      </c>
      <c r="I8500" s="1" t="str">
        <f>IF(ISBLANK(Ventas[[#This Row],[Código]]),"",SUM(Ventas[[#This Row],[Monto]],I8499))</f>
        <v/>
      </c>
    </row>
    <row r="8501" spans="3:9" x14ac:dyDescent="0.25">
      <c r="C8501" t="str">
        <f>IF(ISBLANK(Ventas[[#This Row],[Código]]),"",VLOOKUP(Ventas[[#This Row],[Código]],Productos[],2,FALSE))</f>
        <v/>
      </c>
      <c r="D8501" t="str">
        <f>IF(ISBLANK(Ventas[[#This Row],[Código]]),"",VLOOKUP(Ventas[[#This Row],[Código]],Productos[],3,FALSE))</f>
        <v/>
      </c>
      <c r="E8501" s="22"/>
      <c r="F8501" s="1" t="str">
        <f>IF(ISBLANK(Ventas[[#This Row],[Código]]),"",VLOOKUP(Ventas[[#This Row],[Código]],Productos[],4,FALSE))</f>
        <v/>
      </c>
      <c r="G8501" s="1" t="str">
        <f>IF(ISBLANK(Ventas[[#This Row],[Código]]),"",VLOOKUP(Ventas[[#This Row],[Código]],Productos[],5,FALSE))</f>
        <v/>
      </c>
      <c r="H8501" s="23" t="str">
        <f>IF(ISBLANK(Ventas[[#This Row],[Código]]),"",Ventas[[#This Row],[Precio Unitario]]*Ventas[[#This Row],[Cantidad]])</f>
        <v/>
      </c>
      <c r="I8501" s="1" t="str">
        <f>IF(ISBLANK(Ventas[[#This Row],[Código]]),"",SUM(Ventas[[#This Row],[Monto]],I8500))</f>
        <v/>
      </c>
    </row>
    <row r="8502" spans="3:9" x14ac:dyDescent="0.25">
      <c r="C8502" t="str">
        <f>IF(ISBLANK(Ventas[[#This Row],[Código]]),"",VLOOKUP(Ventas[[#This Row],[Código]],Productos[],2,FALSE))</f>
        <v/>
      </c>
      <c r="D8502" t="str">
        <f>IF(ISBLANK(Ventas[[#This Row],[Código]]),"",VLOOKUP(Ventas[[#This Row],[Código]],Productos[],3,FALSE))</f>
        <v/>
      </c>
      <c r="E8502" s="22"/>
      <c r="F8502" s="1" t="str">
        <f>IF(ISBLANK(Ventas[[#This Row],[Código]]),"",VLOOKUP(Ventas[[#This Row],[Código]],Productos[],4,FALSE))</f>
        <v/>
      </c>
      <c r="G8502" s="1" t="str">
        <f>IF(ISBLANK(Ventas[[#This Row],[Código]]),"",VLOOKUP(Ventas[[#This Row],[Código]],Productos[],5,FALSE))</f>
        <v/>
      </c>
      <c r="H8502" s="23" t="str">
        <f>IF(ISBLANK(Ventas[[#This Row],[Código]]),"",Ventas[[#This Row],[Precio Unitario]]*Ventas[[#This Row],[Cantidad]])</f>
        <v/>
      </c>
      <c r="I8502" s="1" t="str">
        <f>IF(ISBLANK(Ventas[[#This Row],[Código]]),"",SUM(Ventas[[#This Row],[Monto]],I8501))</f>
        <v/>
      </c>
    </row>
    <row r="8503" spans="3:9" x14ac:dyDescent="0.25">
      <c r="C8503" t="str">
        <f>IF(ISBLANK(Ventas[[#This Row],[Código]]),"",VLOOKUP(Ventas[[#This Row],[Código]],Productos[],2,FALSE))</f>
        <v/>
      </c>
      <c r="D8503" t="str">
        <f>IF(ISBLANK(Ventas[[#This Row],[Código]]),"",VLOOKUP(Ventas[[#This Row],[Código]],Productos[],3,FALSE))</f>
        <v/>
      </c>
      <c r="E8503" s="22"/>
      <c r="F8503" s="1" t="str">
        <f>IF(ISBLANK(Ventas[[#This Row],[Código]]),"",VLOOKUP(Ventas[[#This Row],[Código]],Productos[],4,FALSE))</f>
        <v/>
      </c>
      <c r="G8503" s="1" t="str">
        <f>IF(ISBLANK(Ventas[[#This Row],[Código]]),"",VLOOKUP(Ventas[[#This Row],[Código]],Productos[],5,FALSE))</f>
        <v/>
      </c>
      <c r="H8503" s="23" t="str">
        <f>IF(ISBLANK(Ventas[[#This Row],[Código]]),"",Ventas[[#This Row],[Precio Unitario]]*Ventas[[#This Row],[Cantidad]])</f>
        <v/>
      </c>
      <c r="I8503" s="1" t="str">
        <f>IF(ISBLANK(Ventas[[#This Row],[Código]]),"",SUM(Ventas[[#This Row],[Monto]],I8502))</f>
        <v/>
      </c>
    </row>
    <row r="8504" spans="3:9" x14ac:dyDescent="0.25">
      <c r="C8504" t="str">
        <f>IF(ISBLANK(Ventas[[#This Row],[Código]]),"",VLOOKUP(Ventas[[#This Row],[Código]],Productos[],2,FALSE))</f>
        <v/>
      </c>
      <c r="D8504" t="str">
        <f>IF(ISBLANK(Ventas[[#This Row],[Código]]),"",VLOOKUP(Ventas[[#This Row],[Código]],Productos[],3,FALSE))</f>
        <v/>
      </c>
      <c r="E8504" s="22"/>
      <c r="F8504" s="1" t="str">
        <f>IF(ISBLANK(Ventas[[#This Row],[Código]]),"",VLOOKUP(Ventas[[#This Row],[Código]],Productos[],4,FALSE))</f>
        <v/>
      </c>
      <c r="G8504" s="1" t="str">
        <f>IF(ISBLANK(Ventas[[#This Row],[Código]]),"",VLOOKUP(Ventas[[#This Row],[Código]],Productos[],5,FALSE))</f>
        <v/>
      </c>
      <c r="H8504" s="23" t="str">
        <f>IF(ISBLANK(Ventas[[#This Row],[Código]]),"",Ventas[[#This Row],[Precio Unitario]]*Ventas[[#This Row],[Cantidad]])</f>
        <v/>
      </c>
      <c r="I8504" s="1" t="str">
        <f>IF(ISBLANK(Ventas[[#This Row],[Código]]),"",SUM(Ventas[[#This Row],[Monto]],I8503))</f>
        <v/>
      </c>
    </row>
    <row r="8505" spans="3:9" x14ac:dyDescent="0.25">
      <c r="C8505" t="str">
        <f>IF(ISBLANK(Ventas[[#This Row],[Código]]),"",VLOOKUP(Ventas[[#This Row],[Código]],Productos[],2,FALSE))</f>
        <v/>
      </c>
      <c r="D8505" t="str">
        <f>IF(ISBLANK(Ventas[[#This Row],[Código]]),"",VLOOKUP(Ventas[[#This Row],[Código]],Productos[],3,FALSE))</f>
        <v/>
      </c>
      <c r="E8505" s="22"/>
      <c r="F8505" s="1" t="str">
        <f>IF(ISBLANK(Ventas[[#This Row],[Código]]),"",VLOOKUP(Ventas[[#This Row],[Código]],Productos[],4,FALSE))</f>
        <v/>
      </c>
      <c r="G8505" s="1" t="str">
        <f>IF(ISBLANK(Ventas[[#This Row],[Código]]),"",VLOOKUP(Ventas[[#This Row],[Código]],Productos[],5,FALSE))</f>
        <v/>
      </c>
      <c r="H8505" s="23" t="str">
        <f>IF(ISBLANK(Ventas[[#This Row],[Código]]),"",Ventas[[#This Row],[Precio Unitario]]*Ventas[[#This Row],[Cantidad]])</f>
        <v/>
      </c>
      <c r="I8505" s="1" t="str">
        <f>IF(ISBLANK(Ventas[[#This Row],[Código]]),"",SUM(Ventas[[#This Row],[Monto]],I8504))</f>
        <v/>
      </c>
    </row>
    <row r="8506" spans="3:9" x14ac:dyDescent="0.25">
      <c r="C8506" t="str">
        <f>IF(ISBLANK(Ventas[[#This Row],[Código]]),"",VLOOKUP(Ventas[[#This Row],[Código]],Productos[],2,FALSE))</f>
        <v/>
      </c>
      <c r="D8506" t="str">
        <f>IF(ISBLANK(Ventas[[#This Row],[Código]]),"",VLOOKUP(Ventas[[#This Row],[Código]],Productos[],3,FALSE))</f>
        <v/>
      </c>
      <c r="E8506" s="22"/>
      <c r="F8506" s="1" t="str">
        <f>IF(ISBLANK(Ventas[[#This Row],[Código]]),"",VLOOKUP(Ventas[[#This Row],[Código]],Productos[],4,FALSE))</f>
        <v/>
      </c>
      <c r="G8506" s="1" t="str">
        <f>IF(ISBLANK(Ventas[[#This Row],[Código]]),"",VLOOKUP(Ventas[[#This Row],[Código]],Productos[],5,FALSE))</f>
        <v/>
      </c>
      <c r="H8506" s="23" t="str">
        <f>IF(ISBLANK(Ventas[[#This Row],[Código]]),"",Ventas[[#This Row],[Precio Unitario]]*Ventas[[#This Row],[Cantidad]])</f>
        <v/>
      </c>
      <c r="I8506" s="1" t="str">
        <f>IF(ISBLANK(Ventas[[#This Row],[Código]]),"",SUM(Ventas[[#This Row],[Monto]],I8505))</f>
        <v/>
      </c>
    </row>
    <row r="8507" spans="3:9" x14ac:dyDescent="0.25">
      <c r="C8507" t="str">
        <f>IF(ISBLANK(Ventas[[#This Row],[Código]]),"",VLOOKUP(Ventas[[#This Row],[Código]],Productos[],2,FALSE))</f>
        <v/>
      </c>
      <c r="D8507" t="str">
        <f>IF(ISBLANK(Ventas[[#This Row],[Código]]),"",VLOOKUP(Ventas[[#This Row],[Código]],Productos[],3,FALSE))</f>
        <v/>
      </c>
      <c r="E8507" s="22"/>
      <c r="F8507" s="1" t="str">
        <f>IF(ISBLANK(Ventas[[#This Row],[Código]]),"",VLOOKUP(Ventas[[#This Row],[Código]],Productos[],4,FALSE))</f>
        <v/>
      </c>
      <c r="G8507" s="1" t="str">
        <f>IF(ISBLANK(Ventas[[#This Row],[Código]]),"",VLOOKUP(Ventas[[#This Row],[Código]],Productos[],5,FALSE))</f>
        <v/>
      </c>
      <c r="H8507" s="23" t="str">
        <f>IF(ISBLANK(Ventas[[#This Row],[Código]]),"",Ventas[[#This Row],[Precio Unitario]]*Ventas[[#This Row],[Cantidad]])</f>
        <v/>
      </c>
      <c r="I8507" s="1" t="str">
        <f>IF(ISBLANK(Ventas[[#This Row],[Código]]),"",SUM(Ventas[[#This Row],[Monto]],I8506))</f>
        <v/>
      </c>
    </row>
    <row r="8508" spans="3:9" x14ac:dyDescent="0.25">
      <c r="C8508" t="str">
        <f>IF(ISBLANK(Ventas[[#This Row],[Código]]),"",VLOOKUP(Ventas[[#This Row],[Código]],Productos[],2,FALSE))</f>
        <v/>
      </c>
      <c r="D8508" t="str">
        <f>IF(ISBLANK(Ventas[[#This Row],[Código]]),"",VLOOKUP(Ventas[[#This Row],[Código]],Productos[],3,FALSE))</f>
        <v/>
      </c>
      <c r="E8508" s="22"/>
      <c r="F8508" s="1" t="str">
        <f>IF(ISBLANK(Ventas[[#This Row],[Código]]),"",VLOOKUP(Ventas[[#This Row],[Código]],Productos[],4,FALSE))</f>
        <v/>
      </c>
      <c r="G8508" s="1" t="str">
        <f>IF(ISBLANK(Ventas[[#This Row],[Código]]),"",VLOOKUP(Ventas[[#This Row],[Código]],Productos[],5,FALSE))</f>
        <v/>
      </c>
      <c r="H8508" s="23" t="str">
        <f>IF(ISBLANK(Ventas[[#This Row],[Código]]),"",Ventas[[#This Row],[Precio Unitario]]*Ventas[[#This Row],[Cantidad]])</f>
        <v/>
      </c>
      <c r="I8508" s="1" t="str">
        <f>IF(ISBLANK(Ventas[[#This Row],[Código]]),"",SUM(Ventas[[#This Row],[Monto]],I8507))</f>
        <v/>
      </c>
    </row>
    <row r="8509" spans="3:9" x14ac:dyDescent="0.25">
      <c r="C8509" t="str">
        <f>IF(ISBLANK(Ventas[[#This Row],[Código]]),"",VLOOKUP(Ventas[[#This Row],[Código]],Productos[],2,FALSE))</f>
        <v/>
      </c>
      <c r="D8509" t="str">
        <f>IF(ISBLANK(Ventas[[#This Row],[Código]]),"",VLOOKUP(Ventas[[#This Row],[Código]],Productos[],3,FALSE))</f>
        <v/>
      </c>
      <c r="E8509" s="22"/>
      <c r="F8509" s="1" t="str">
        <f>IF(ISBLANK(Ventas[[#This Row],[Código]]),"",VLOOKUP(Ventas[[#This Row],[Código]],Productos[],4,FALSE))</f>
        <v/>
      </c>
      <c r="G8509" s="1" t="str">
        <f>IF(ISBLANK(Ventas[[#This Row],[Código]]),"",VLOOKUP(Ventas[[#This Row],[Código]],Productos[],5,FALSE))</f>
        <v/>
      </c>
      <c r="H8509" s="23" t="str">
        <f>IF(ISBLANK(Ventas[[#This Row],[Código]]),"",Ventas[[#This Row],[Precio Unitario]]*Ventas[[#This Row],[Cantidad]])</f>
        <v/>
      </c>
      <c r="I8509" s="1" t="str">
        <f>IF(ISBLANK(Ventas[[#This Row],[Código]]),"",SUM(Ventas[[#This Row],[Monto]],I8508))</f>
        <v/>
      </c>
    </row>
    <row r="8510" spans="3:9" x14ac:dyDescent="0.25">
      <c r="C8510" t="str">
        <f>IF(ISBLANK(Ventas[[#This Row],[Código]]),"",VLOOKUP(Ventas[[#This Row],[Código]],Productos[],2,FALSE))</f>
        <v/>
      </c>
      <c r="D8510" t="str">
        <f>IF(ISBLANK(Ventas[[#This Row],[Código]]),"",VLOOKUP(Ventas[[#This Row],[Código]],Productos[],3,FALSE))</f>
        <v/>
      </c>
      <c r="E8510" s="22"/>
      <c r="F8510" s="1" t="str">
        <f>IF(ISBLANK(Ventas[[#This Row],[Código]]),"",VLOOKUP(Ventas[[#This Row],[Código]],Productos[],4,FALSE))</f>
        <v/>
      </c>
      <c r="G8510" s="1" t="str">
        <f>IF(ISBLANK(Ventas[[#This Row],[Código]]),"",VLOOKUP(Ventas[[#This Row],[Código]],Productos[],5,FALSE))</f>
        <v/>
      </c>
      <c r="H8510" s="23" t="str">
        <f>IF(ISBLANK(Ventas[[#This Row],[Código]]),"",Ventas[[#This Row],[Precio Unitario]]*Ventas[[#This Row],[Cantidad]])</f>
        <v/>
      </c>
      <c r="I8510" s="1" t="str">
        <f>IF(ISBLANK(Ventas[[#This Row],[Código]]),"",SUM(Ventas[[#This Row],[Monto]],I8509))</f>
        <v/>
      </c>
    </row>
    <row r="8511" spans="3:9" x14ac:dyDescent="0.25">
      <c r="C8511" t="str">
        <f>IF(ISBLANK(Ventas[[#This Row],[Código]]),"",VLOOKUP(Ventas[[#This Row],[Código]],Productos[],2,FALSE))</f>
        <v/>
      </c>
      <c r="D8511" t="str">
        <f>IF(ISBLANK(Ventas[[#This Row],[Código]]),"",VLOOKUP(Ventas[[#This Row],[Código]],Productos[],3,FALSE))</f>
        <v/>
      </c>
      <c r="E8511" s="22"/>
      <c r="F8511" s="1" t="str">
        <f>IF(ISBLANK(Ventas[[#This Row],[Código]]),"",VLOOKUP(Ventas[[#This Row],[Código]],Productos[],4,FALSE))</f>
        <v/>
      </c>
      <c r="G8511" s="1" t="str">
        <f>IF(ISBLANK(Ventas[[#This Row],[Código]]),"",VLOOKUP(Ventas[[#This Row],[Código]],Productos[],5,FALSE))</f>
        <v/>
      </c>
      <c r="H8511" s="23" t="str">
        <f>IF(ISBLANK(Ventas[[#This Row],[Código]]),"",Ventas[[#This Row],[Precio Unitario]]*Ventas[[#This Row],[Cantidad]])</f>
        <v/>
      </c>
      <c r="I8511" s="1" t="str">
        <f>IF(ISBLANK(Ventas[[#This Row],[Código]]),"",SUM(Ventas[[#This Row],[Monto]],I8510))</f>
        <v/>
      </c>
    </row>
    <row r="8512" spans="3:9" x14ac:dyDescent="0.25">
      <c r="C8512" t="str">
        <f>IF(ISBLANK(Ventas[[#This Row],[Código]]),"",VLOOKUP(Ventas[[#This Row],[Código]],Productos[],2,FALSE))</f>
        <v/>
      </c>
      <c r="D8512" t="str">
        <f>IF(ISBLANK(Ventas[[#This Row],[Código]]),"",VLOOKUP(Ventas[[#This Row],[Código]],Productos[],3,FALSE))</f>
        <v/>
      </c>
      <c r="E8512" s="22"/>
      <c r="F8512" s="1" t="str">
        <f>IF(ISBLANK(Ventas[[#This Row],[Código]]),"",VLOOKUP(Ventas[[#This Row],[Código]],Productos[],4,FALSE))</f>
        <v/>
      </c>
      <c r="G8512" s="1" t="str">
        <f>IF(ISBLANK(Ventas[[#This Row],[Código]]),"",VLOOKUP(Ventas[[#This Row],[Código]],Productos[],5,FALSE))</f>
        <v/>
      </c>
      <c r="H8512" s="23" t="str">
        <f>IF(ISBLANK(Ventas[[#This Row],[Código]]),"",Ventas[[#This Row],[Precio Unitario]]*Ventas[[#This Row],[Cantidad]])</f>
        <v/>
      </c>
      <c r="I8512" s="1" t="str">
        <f>IF(ISBLANK(Ventas[[#This Row],[Código]]),"",SUM(Ventas[[#This Row],[Monto]],I8511))</f>
        <v/>
      </c>
    </row>
    <row r="8513" spans="3:9" x14ac:dyDescent="0.25">
      <c r="C8513" t="str">
        <f>IF(ISBLANK(Ventas[[#This Row],[Código]]),"",VLOOKUP(Ventas[[#This Row],[Código]],Productos[],2,FALSE))</f>
        <v/>
      </c>
      <c r="D8513" t="str">
        <f>IF(ISBLANK(Ventas[[#This Row],[Código]]),"",VLOOKUP(Ventas[[#This Row],[Código]],Productos[],3,FALSE))</f>
        <v/>
      </c>
      <c r="E8513" s="22"/>
      <c r="F8513" s="1" t="str">
        <f>IF(ISBLANK(Ventas[[#This Row],[Código]]),"",VLOOKUP(Ventas[[#This Row],[Código]],Productos[],4,FALSE))</f>
        <v/>
      </c>
      <c r="G8513" s="1" t="str">
        <f>IF(ISBLANK(Ventas[[#This Row],[Código]]),"",VLOOKUP(Ventas[[#This Row],[Código]],Productos[],5,FALSE))</f>
        <v/>
      </c>
      <c r="H8513" s="23" t="str">
        <f>IF(ISBLANK(Ventas[[#This Row],[Código]]),"",Ventas[[#This Row],[Precio Unitario]]*Ventas[[#This Row],[Cantidad]])</f>
        <v/>
      </c>
      <c r="I8513" s="1" t="str">
        <f>IF(ISBLANK(Ventas[[#This Row],[Código]]),"",SUM(Ventas[[#This Row],[Monto]],I8512))</f>
        <v/>
      </c>
    </row>
    <row r="8514" spans="3:9" x14ac:dyDescent="0.25">
      <c r="C8514" t="str">
        <f>IF(ISBLANK(Ventas[[#This Row],[Código]]),"",VLOOKUP(Ventas[[#This Row],[Código]],Productos[],2,FALSE))</f>
        <v/>
      </c>
      <c r="D8514" t="str">
        <f>IF(ISBLANK(Ventas[[#This Row],[Código]]),"",VLOOKUP(Ventas[[#This Row],[Código]],Productos[],3,FALSE))</f>
        <v/>
      </c>
      <c r="E8514" s="22"/>
      <c r="F8514" s="1" t="str">
        <f>IF(ISBLANK(Ventas[[#This Row],[Código]]),"",VLOOKUP(Ventas[[#This Row],[Código]],Productos[],4,FALSE))</f>
        <v/>
      </c>
      <c r="G8514" s="1" t="str">
        <f>IF(ISBLANK(Ventas[[#This Row],[Código]]),"",VLOOKUP(Ventas[[#This Row],[Código]],Productos[],5,FALSE))</f>
        <v/>
      </c>
      <c r="H8514" s="23" t="str">
        <f>IF(ISBLANK(Ventas[[#This Row],[Código]]),"",Ventas[[#This Row],[Precio Unitario]]*Ventas[[#This Row],[Cantidad]])</f>
        <v/>
      </c>
      <c r="I8514" s="1" t="str">
        <f>IF(ISBLANK(Ventas[[#This Row],[Código]]),"",SUM(Ventas[[#This Row],[Monto]],I8513))</f>
        <v/>
      </c>
    </row>
    <row r="8515" spans="3:9" x14ac:dyDescent="0.25">
      <c r="C8515" t="str">
        <f>IF(ISBLANK(Ventas[[#This Row],[Código]]),"",VLOOKUP(Ventas[[#This Row],[Código]],Productos[],2,FALSE))</f>
        <v/>
      </c>
      <c r="D8515" t="str">
        <f>IF(ISBLANK(Ventas[[#This Row],[Código]]),"",VLOOKUP(Ventas[[#This Row],[Código]],Productos[],3,FALSE))</f>
        <v/>
      </c>
      <c r="E8515" s="22"/>
      <c r="F8515" s="1" t="str">
        <f>IF(ISBLANK(Ventas[[#This Row],[Código]]),"",VLOOKUP(Ventas[[#This Row],[Código]],Productos[],4,FALSE))</f>
        <v/>
      </c>
      <c r="G8515" s="1" t="str">
        <f>IF(ISBLANK(Ventas[[#This Row],[Código]]),"",VLOOKUP(Ventas[[#This Row],[Código]],Productos[],5,FALSE))</f>
        <v/>
      </c>
      <c r="H8515" s="23" t="str">
        <f>IF(ISBLANK(Ventas[[#This Row],[Código]]),"",Ventas[[#This Row],[Precio Unitario]]*Ventas[[#This Row],[Cantidad]])</f>
        <v/>
      </c>
      <c r="I8515" s="1" t="str">
        <f>IF(ISBLANK(Ventas[[#This Row],[Código]]),"",SUM(Ventas[[#This Row],[Monto]],I8514))</f>
        <v/>
      </c>
    </row>
    <row r="8516" spans="3:9" x14ac:dyDescent="0.25">
      <c r="C8516" t="str">
        <f>IF(ISBLANK(Ventas[[#This Row],[Código]]),"",VLOOKUP(Ventas[[#This Row],[Código]],Productos[],2,FALSE))</f>
        <v/>
      </c>
      <c r="D8516" t="str">
        <f>IF(ISBLANK(Ventas[[#This Row],[Código]]),"",VLOOKUP(Ventas[[#This Row],[Código]],Productos[],3,FALSE))</f>
        <v/>
      </c>
      <c r="E8516" s="22"/>
      <c r="F8516" s="1" t="str">
        <f>IF(ISBLANK(Ventas[[#This Row],[Código]]),"",VLOOKUP(Ventas[[#This Row],[Código]],Productos[],4,FALSE))</f>
        <v/>
      </c>
      <c r="G8516" s="1" t="str">
        <f>IF(ISBLANK(Ventas[[#This Row],[Código]]),"",VLOOKUP(Ventas[[#This Row],[Código]],Productos[],5,FALSE))</f>
        <v/>
      </c>
      <c r="H8516" s="23" t="str">
        <f>IF(ISBLANK(Ventas[[#This Row],[Código]]),"",Ventas[[#This Row],[Precio Unitario]]*Ventas[[#This Row],[Cantidad]])</f>
        <v/>
      </c>
      <c r="I8516" s="1" t="str">
        <f>IF(ISBLANK(Ventas[[#This Row],[Código]]),"",SUM(Ventas[[#This Row],[Monto]],I8515))</f>
        <v/>
      </c>
    </row>
    <row r="8517" spans="3:9" x14ac:dyDescent="0.25">
      <c r="C8517" t="str">
        <f>IF(ISBLANK(Ventas[[#This Row],[Código]]),"",VLOOKUP(Ventas[[#This Row],[Código]],Productos[],2,FALSE))</f>
        <v/>
      </c>
      <c r="D8517" t="str">
        <f>IF(ISBLANK(Ventas[[#This Row],[Código]]),"",VLOOKUP(Ventas[[#This Row],[Código]],Productos[],3,FALSE))</f>
        <v/>
      </c>
      <c r="E8517" s="22"/>
      <c r="F8517" s="1" t="str">
        <f>IF(ISBLANK(Ventas[[#This Row],[Código]]),"",VLOOKUP(Ventas[[#This Row],[Código]],Productos[],4,FALSE))</f>
        <v/>
      </c>
      <c r="G8517" s="1" t="str">
        <f>IF(ISBLANK(Ventas[[#This Row],[Código]]),"",VLOOKUP(Ventas[[#This Row],[Código]],Productos[],5,FALSE))</f>
        <v/>
      </c>
      <c r="H8517" s="23" t="str">
        <f>IF(ISBLANK(Ventas[[#This Row],[Código]]),"",Ventas[[#This Row],[Precio Unitario]]*Ventas[[#This Row],[Cantidad]])</f>
        <v/>
      </c>
      <c r="I8517" s="1" t="str">
        <f>IF(ISBLANK(Ventas[[#This Row],[Código]]),"",SUM(Ventas[[#This Row],[Monto]],I8516))</f>
        <v/>
      </c>
    </row>
    <row r="8518" spans="3:9" x14ac:dyDescent="0.25">
      <c r="C8518" t="str">
        <f>IF(ISBLANK(Ventas[[#This Row],[Código]]),"",VLOOKUP(Ventas[[#This Row],[Código]],Productos[],2,FALSE))</f>
        <v/>
      </c>
      <c r="D8518" t="str">
        <f>IF(ISBLANK(Ventas[[#This Row],[Código]]),"",VLOOKUP(Ventas[[#This Row],[Código]],Productos[],3,FALSE))</f>
        <v/>
      </c>
      <c r="E8518" s="22"/>
      <c r="F8518" s="1" t="str">
        <f>IF(ISBLANK(Ventas[[#This Row],[Código]]),"",VLOOKUP(Ventas[[#This Row],[Código]],Productos[],4,FALSE))</f>
        <v/>
      </c>
      <c r="G8518" s="1" t="str">
        <f>IF(ISBLANK(Ventas[[#This Row],[Código]]),"",VLOOKUP(Ventas[[#This Row],[Código]],Productos[],5,FALSE))</f>
        <v/>
      </c>
      <c r="H8518" s="23" t="str">
        <f>IF(ISBLANK(Ventas[[#This Row],[Código]]),"",Ventas[[#This Row],[Precio Unitario]]*Ventas[[#This Row],[Cantidad]])</f>
        <v/>
      </c>
      <c r="I8518" s="1" t="str">
        <f>IF(ISBLANK(Ventas[[#This Row],[Código]]),"",SUM(Ventas[[#This Row],[Monto]],I8517))</f>
        <v/>
      </c>
    </row>
    <row r="8519" spans="3:9" x14ac:dyDescent="0.25">
      <c r="C8519" t="str">
        <f>IF(ISBLANK(Ventas[[#This Row],[Código]]),"",VLOOKUP(Ventas[[#This Row],[Código]],Productos[],2,FALSE))</f>
        <v/>
      </c>
      <c r="D8519" t="str">
        <f>IF(ISBLANK(Ventas[[#This Row],[Código]]),"",VLOOKUP(Ventas[[#This Row],[Código]],Productos[],3,FALSE))</f>
        <v/>
      </c>
      <c r="E8519" s="22"/>
      <c r="F8519" s="1" t="str">
        <f>IF(ISBLANK(Ventas[[#This Row],[Código]]),"",VLOOKUP(Ventas[[#This Row],[Código]],Productos[],4,FALSE))</f>
        <v/>
      </c>
      <c r="G8519" s="1" t="str">
        <f>IF(ISBLANK(Ventas[[#This Row],[Código]]),"",VLOOKUP(Ventas[[#This Row],[Código]],Productos[],5,FALSE))</f>
        <v/>
      </c>
      <c r="H8519" s="23" t="str">
        <f>IF(ISBLANK(Ventas[[#This Row],[Código]]),"",Ventas[[#This Row],[Precio Unitario]]*Ventas[[#This Row],[Cantidad]])</f>
        <v/>
      </c>
      <c r="I8519" s="1" t="str">
        <f>IF(ISBLANK(Ventas[[#This Row],[Código]]),"",SUM(Ventas[[#This Row],[Monto]],I8518))</f>
        <v/>
      </c>
    </row>
    <row r="8520" spans="3:9" x14ac:dyDescent="0.25">
      <c r="C8520" t="str">
        <f>IF(ISBLANK(Ventas[[#This Row],[Código]]),"",VLOOKUP(Ventas[[#This Row],[Código]],Productos[],2,FALSE))</f>
        <v/>
      </c>
      <c r="D8520" t="str">
        <f>IF(ISBLANK(Ventas[[#This Row],[Código]]),"",VLOOKUP(Ventas[[#This Row],[Código]],Productos[],3,FALSE))</f>
        <v/>
      </c>
      <c r="E8520" s="22"/>
      <c r="F8520" s="1" t="str">
        <f>IF(ISBLANK(Ventas[[#This Row],[Código]]),"",VLOOKUP(Ventas[[#This Row],[Código]],Productos[],4,FALSE))</f>
        <v/>
      </c>
      <c r="G8520" s="1" t="str">
        <f>IF(ISBLANK(Ventas[[#This Row],[Código]]),"",VLOOKUP(Ventas[[#This Row],[Código]],Productos[],5,FALSE))</f>
        <v/>
      </c>
      <c r="H8520" s="23" t="str">
        <f>IF(ISBLANK(Ventas[[#This Row],[Código]]),"",Ventas[[#This Row],[Precio Unitario]]*Ventas[[#This Row],[Cantidad]])</f>
        <v/>
      </c>
      <c r="I8520" s="1" t="str">
        <f>IF(ISBLANK(Ventas[[#This Row],[Código]]),"",SUM(Ventas[[#This Row],[Monto]],I8519))</f>
        <v/>
      </c>
    </row>
    <row r="8521" spans="3:9" x14ac:dyDescent="0.25">
      <c r="C8521" t="str">
        <f>IF(ISBLANK(Ventas[[#This Row],[Código]]),"",VLOOKUP(Ventas[[#This Row],[Código]],Productos[],2,FALSE))</f>
        <v/>
      </c>
      <c r="D8521" t="str">
        <f>IF(ISBLANK(Ventas[[#This Row],[Código]]),"",VLOOKUP(Ventas[[#This Row],[Código]],Productos[],3,FALSE))</f>
        <v/>
      </c>
      <c r="E8521" s="22"/>
      <c r="F8521" s="1" t="str">
        <f>IF(ISBLANK(Ventas[[#This Row],[Código]]),"",VLOOKUP(Ventas[[#This Row],[Código]],Productos[],4,FALSE))</f>
        <v/>
      </c>
      <c r="G8521" s="1" t="str">
        <f>IF(ISBLANK(Ventas[[#This Row],[Código]]),"",VLOOKUP(Ventas[[#This Row],[Código]],Productos[],5,FALSE))</f>
        <v/>
      </c>
      <c r="H8521" s="23" t="str">
        <f>IF(ISBLANK(Ventas[[#This Row],[Código]]),"",Ventas[[#This Row],[Precio Unitario]]*Ventas[[#This Row],[Cantidad]])</f>
        <v/>
      </c>
      <c r="I8521" s="1" t="str">
        <f>IF(ISBLANK(Ventas[[#This Row],[Código]]),"",SUM(Ventas[[#This Row],[Monto]],I8520))</f>
        <v/>
      </c>
    </row>
    <row r="8522" spans="3:9" x14ac:dyDescent="0.25">
      <c r="C8522" t="str">
        <f>IF(ISBLANK(Ventas[[#This Row],[Código]]),"",VLOOKUP(Ventas[[#This Row],[Código]],Productos[],2,FALSE))</f>
        <v/>
      </c>
      <c r="D8522" t="str">
        <f>IF(ISBLANK(Ventas[[#This Row],[Código]]),"",VLOOKUP(Ventas[[#This Row],[Código]],Productos[],3,FALSE))</f>
        <v/>
      </c>
      <c r="E8522" s="22"/>
      <c r="F8522" s="1" t="str">
        <f>IF(ISBLANK(Ventas[[#This Row],[Código]]),"",VLOOKUP(Ventas[[#This Row],[Código]],Productos[],4,FALSE))</f>
        <v/>
      </c>
      <c r="G8522" s="1" t="str">
        <f>IF(ISBLANK(Ventas[[#This Row],[Código]]),"",VLOOKUP(Ventas[[#This Row],[Código]],Productos[],5,FALSE))</f>
        <v/>
      </c>
      <c r="H8522" s="23" t="str">
        <f>IF(ISBLANK(Ventas[[#This Row],[Código]]),"",Ventas[[#This Row],[Precio Unitario]]*Ventas[[#This Row],[Cantidad]])</f>
        <v/>
      </c>
      <c r="I8522" s="1" t="str">
        <f>IF(ISBLANK(Ventas[[#This Row],[Código]]),"",SUM(Ventas[[#This Row],[Monto]],I8521))</f>
        <v/>
      </c>
    </row>
    <row r="8523" spans="3:9" x14ac:dyDescent="0.25">
      <c r="C8523" t="str">
        <f>IF(ISBLANK(Ventas[[#This Row],[Código]]),"",VLOOKUP(Ventas[[#This Row],[Código]],Productos[],2,FALSE))</f>
        <v/>
      </c>
      <c r="D8523" t="str">
        <f>IF(ISBLANK(Ventas[[#This Row],[Código]]),"",VLOOKUP(Ventas[[#This Row],[Código]],Productos[],3,FALSE))</f>
        <v/>
      </c>
      <c r="E8523" s="22"/>
      <c r="F8523" s="1" t="str">
        <f>IF(ISBLANK(Ventas[[#This Row],[Código]]),"",VLOOKUP(Ventas[[#This Row],[Código]],Productos[],4,FALSE))</f>
        <v/>
      </c>
      <c r="G8523" s="1" t="str">
        <f>IF(ISBLANK(Ventas[[#This Row],[Código]]),"",VLOOKUP(Ventas[[#This Row],[Código]],Productos[],5,FALSE))</f>
        <v/>
      </c>
      <c r="H8523" s="23" t="str">
        <f>IF(ISBLANK(Ventas[[#This Row],[Código]]),"",Ventas[[#This Row],[Precio Unitario]]*Ventas[[#This Row],[Cantidad]])</f>
        <v/>
      </c>
      <c r="I8523" s="1" t="str">
        <f>IF(ISBLANK(Ventas[[#This Row],[Código]]),"",SUM(Ventas[[#This Row],[Monto]],I8522))</f>
        <v/>
      </c>
    </row>
    <row r="8524" spans="3:9" x14ac:dyDescent="0.25">
      <c r="C8524" t="str">
        <f>IF(ISBLANK(Ventas[[#This Row],[Código]]),"",VLOOKUP(Ventas[[#This Row],[Código]],Productos[],2,FALSE))</f>
        <v/>
      </c>
      <c r="D8524" t="str">
        <f>IF(ISBLANK(Ventas[[#This Row],[Código]]),"",VLOOKUP(Ventas[[#This Row],[Código]],Productos[],3,FALSE))</f>
        <v/>
      </c>
      <c r="E8524" s="22"/>
      <c r="F8524" s="1" t="str">
        <f>IF(ISBLANK(Ventas[[#This Row],[Código]]),"",VLOOKUP(Ventas[[#This Row],[Código]],Productos[],4,FALSE))</f>
        <v/>
      </c>
      <c r="G8524" s="1" t="str">
        <f>IF(ISBLANK(Ventas[[#This Row],[Código]]),"",VLOOKUP(Ventas[[#This Row],[Código]],Productos[],5,FALSE))</f>
        <v/>
      </c>
      <c r="H8524" s="23" t="str">
        <f>IF(ISBLANK(Ventas[[#This Row],[Código]]),"",Ventas[[#This Row],[Precio Unitario]]*Ventas[[#This Row],[Cantidad]])</f>
        <v/>
      </c>
      <c r="I8524" s="1" t="str">
        <f>IF(ISBLANK(Ventas[[#This Row],[Código]]),"",SUM(Ventas[[#This Row],[Monto]],I8523))</f>
        <v/>
      </c>
    </row>
    <row r="8525" spans="3:9" x14ac:dyDescent="0.25">
      <c r="C8525" t="str">
        <f>IF(ISBLANK(Ventas[[#This Row],[Código]]),"",VLOOKUP(Ventas[[#This Row],[Código]],Productos[],2,FALSE))</f>
        <v/>
      </c>
      <c r="D8525" t="str">
        <f>IF(ISBLANK(Ventas[[#This Row],[Código]]),"",VLOOKUP(Ventas[[#This Row],[Código]],Productos[],3,FALSE))</f>
        <v/>
      </c>
      <c r="E8525" s="22"/>
      <c r="F8525" s="1" t="str">
        <f>IF(ISBLANK(Ventas[[#This Row],[Código]]),"",VLOOKUP(Ventas[[#This Row],[Código]],Productos[],4,FALSE))</f>
        <v/>
      </c>
      <c r="G8525" s="1" t="str">
        <f>IF(ISBLANK(Ventas[[#This Row],[Código]]),"",VLOOKUP(Ventas[[#This Row],[Código]],Productos[],5,FALSE))</f>
        <v/>
      </c>
      <c r="H8525" s="23" t="str">
        <f>IF(ISBLANK(Ventas[[#This Row],[Código]]),"",Ventas[[#This Row],[Precio Unitario]]*Ventas[[#This Row],[Cantidad]])</f>
        <v/>
      </c>
      <c r="I8525" s="1" t="str">
        <f>IF(ISBLANK(Ventas[[#This Row],[Código]]),"",SUM(Ventas[[#This Row],[Monto]],I8524))</f>
        <v/>
      </c>
    </row>
    <row r="8526" spans="3:9" x14ac:dyDescent="0.25">
      <c r="C8526" t="str">
        <f>IF(ISBLANK(Ventas[[#This Row],[Código]]),"",VLOOKUP(Ventas[[#This Row],[Código]],Productos[],2,FALSE))</f>
        <v/>
      </c>
      <c r="D8526" t="str">
        <f>IF(ISBLANK(Ventas[[#This Row],[Código]]),"",VLOOKUP(Ventas[[#This Row],[Código]],Productos[],3,FALSE))</f>
        <v/>
      </c>
      <c r="E8526" s="22"/>
      <c r="F8526" s="1" t="str">
        <f>IF(ISBLANK(Ventas[[#This Row],[Código]]),"",VLOOKUP(Ventas[[#This Row],[Código]],Productos[],4,FALSE))</f>
        <v/>
      </c>
      <c r="G8526" s="1" t="str">
        <f>IF(ISBLANK(Ventas[[#This Row],[Código]]),"",VLOOKUP(Ventas[[#This Row],[Código]],Productos[],5,FALSE))</f>
        <v/>
      </c>
      <c r="H8526" s="23" t="str">
        <f>IF(ISBLANK(Ventas[[#This Row],[Código]]),"",Ventas[[#This Row],[Precio Unitario]]*Ventas[[#This Row],[Cantidad]])</f>
        <v/>
      </c>
      <c r="I8526" s="1" t="str">
        <f>IF(ISBLANK(Ventas[[#This Row],[Código]]),"",SUM(Ventas[[#This Row],[Monto]],I8525))</f>
        <v/>
      </c>
    </row>
    <row r="8527" spans="3:9" x14ac:dyDescent="0.25">
      <c r="C8527" t="str">
        <f>IF(ISBLANK(Ventas[[#This Row],[Código]]),"",VLOOKUP(Ventas[[#This Row],[Código]],Productos[],2,FALSE))</f>
        <v/>
      </c>
      <c r="D8527" t="str">
        <f>IF(ISBLANK(Ventas[[#This Row],[Código]]),"",VLOOKUP(Ventas[[#This Row],[Código]],Productos[],3,FALSE))</f>
        <v/>
      </c>
      <c r="E8527" s="22"/>
      <c r="F8527" s="1" t="str">
        <f>IF(ISBLANK(Ventas[[#This Row],[Código]]),"",VLOOKUP(Ventas[[#This Row],[Código]],Productos[],4,FALSE))</f>
        <v/>
      </c>
      <c r="G8527" s="1" t="str">
        <f>IF(ISBLANK(Ventas[[#This Row],[Código]]),"",VLOOKUP(Ventas[[#This Row],[Código]],Productos[],5,FALSE))</f>
        <v/>
      </c>
      <c r="H8527" s="23" t="str">
        <f>IF(ISBLANK(Ventas[[#This Row],[Código]]),"",Ventas[[#This Row],[Precio Unitario]]*Ventas[[#This Row],[Cantidad]])</f>
        <v/>
      </c>
      <c r="I8527" s="1" t="str">
        <f>IF(ISBLANK(Ventas[[#This Row],[Código]]),"",SUM(Ventas[[#This Row],[Monto]],I8526))</f>
        <v/>
      </c>
    </row>
    <row r="8528" spans="3:9" x14ac:dyDescent="0.25">
      <c r="C8528" t="str">
        <f>IF(ISBLANK(Ventas[[#This Row],[Código]]),"",VLOOKUP(Ventas[[#This Row],[Código]],Productos[],2,FALSE))</f>
        <v/>
      </c>
      <c r="D8528" t="str">
        <f>IF(ISBLANK(Ventas[[#This Row],[Código]]),"",VLOOKUP(Ventas[[#This Row],[Código]],Productos[],3,FALSE))</f>
        <v/>
      </c>
      <c r="E8528" s="22"/>
      <c r="F8528" s="1" t="str">
        <f>IF(ISBLANK(Ventas[[#This Row],[Código]]),"",VLOOKUP(Ventas[[#This Row],[Código]],Productos[],4,FALSE))</f>
        <v/>
      </c>
      <c r="G8528" s="1" t="str">
        <f>IF(ISBLANK(Ventas[[#This Row],[Código]]),"",VLOOKUP(Ventas[[#This Row],[Código]],Productos[],5,FALSE))</f>
        <v/>
      </c>
      <c r="H8528" s="23" t="str">
        <f>IF(ISBLANK(Ventas[[#This Row],[Código]]),"",Ventas[[#This Row],[Precio Unitario]]*Ventas[[#This Row],[Cantidad]])</f>
        <v/>
      </c>
      <c r="I8528" s="1" t="str">
        <f>IF(ISBLANK(Ventas[[#This Row],[Código]]),"",SUM(Ventas[[#This Row],[Monto]],I8527))</f>
        <v/>
      </c>
    </row>
    <row r="8529" spans="3:9" x14ac:dyDescent="0.25">
      <c r="C8529" t="str">
        <f>IF(ISBLANK(Ventas[[#This Row],[Código]]),"",VLOOKUP(Ventas[[#This Row],[Código]],Productos[],2,FALSE))</f>
        <v/>
      </c>
      <c r="D8529" t="str">
        <f>IF(ISBLANK(Ventas[[#This Row],[Código]]),"",VLOOKUP(Ventas[[#This Row],[Código]],Productos[],3,FALSE))</f>
        <v/>
      </c>
      <c r="E8529" s="22"/>
      <c r="F8529" s="1" t="str">
        <f>IF(ISBLANK(Ventas[[#This Row],[Código]]),"",VLOOKUP(Ventas[[#This Row],[Código]],Productos[],4,FALSE))</f>
        <v/>
      </c>
      <c r="G8529" s="1" t="str">
        <f>IF(ISBLANK(Ventas[[#This Row],[Código]]),"",VLOOKUP(Ventas[[#This Row],[Código]],Productos[],5,FALSE))</f>
        <v/>
      </c>
      <c r="H8529" s="23" t="str">
        <f>IF(ISBLANK(Ventas[[#This Row],[Código]]),"",Ventas[[#This Row],[Precio Unitario]]*Ventas[[#This Row],[Cantidad]])</f>
        <v/>
      </c>
      <c r="I8529" s="1" t="str">
        <f>IF(ISBLANK(Ventas[[#This Row],[Código]]),"",SUM(Ventas[[#This Row],[Monto]],I8528))</f>
        <v/>
      </c>
    </row>
    <row r="8530" spans="3:9" x14ac:dyDescent="0.25">
      <c r="C8530" t="str">
        <f>IF(ISBLANK(Ventas[[#This Row],[Código]]),"",VLOOKUP(Ventas[[#This Row],[Código]],Productos[],2,FALSE))</f>
        <v/>
      </c>
      <c r="D8530" t="str">
        <f>IF(ISBLANK(Ventas[[#This Row],[Código]]),"",VLOOKUP(Ventas[[#This Row],[Código]],Productos[],3,FALSE))</f>
        <v/>
      </c>
      <c r="E8530" s="22"/>
      <c r="F8530" s="1" t="str">
        <f>IF(ISBLANK(Ventas[[#This Row],[Código]]),"",VLOOKUP(Ventas[[#This Row],[Código]],Productos[],4,FALSE))</f>
        <v/>
      </c>
      <c r="G8530" s="1" t="str">
        <f>IF(ISBLANK(Ventas[[#This Row],[Código]]),"",VLOOKUP(Ventas[[#This Row],[Código]],Productos[],5,FALSE))</f>
        <v/>
      </c>
      <c r="H8530" s="23" t="str">
        <f>IF(ISBLANK(Ventas[[#This Row],[Código]]),"",Ventas[[#This Row],[Precio Unitario]]*Ventas[[#This Row],[Cantidad]])</f>
        <v/>
      </c>
      <c r="I8530" s="1" t="str">
        <f>IF(ISBLANK(Ventas[[#This Row],[Código]]),"",SUM(Ventas[[#This Row],[Monto]],I8529))</f>
        <v/>
      </c>
    </row>
    <row r="8531" spans="3:9" x14ac:dyDescent="0.25">
      <c r="C8531" t="str">
        <f>IF(ISBLANK(Ventas[[#This Row],[Código]]),"",VLOOKUP(Ventas[[#This Row],[Código]],Productos[],2,FALSE))</f>
        <v/>
      </c>
      <c r="D8531" t="str">
        <f>IF(ISBLANK(Ventas[[#This Row],[Código]]),"",VLOOKUP(Ventas[[#This Row],[Código]],Productos[],3,FALSE))</f>
        <v/>
      </c>
      <c r="E8531" s="22"/>
      <c r="F8531" s="1" t="str">
        <f>IF(ISBLANK(Ventas[[#This Row],[Código]]),"",VLOOKUP(Ventas[[#This Row],[Código]],Productos[],4,FALSE))</f>
        <v/>
      </c>
      <c r="G8531" s="1" t="str">
        <f>IF(ISBLANK(Ventas[[#This Row],[Código]]),"",VLOOKUP(Ventas[[#This Row],[Código]],Productos[],5,FALSE))</f>
        <v/>
      </c>
      <c r="H8531" s="23" t="str">
        <f>IF(ISBLANK(Ventas[[#This Row],[Código]]),"",Ventas[[#This Row],[Precio Unitario]]*Ventas[[#This Row],[Cantidad]])</f>
        <v/>
      </c>
      <c r="I8531" s="1" t="str">
        <f>IF(ISBLANK(Ventas[[#This Row],[Código]]),"",SUM(Ventas[[#This Row],[Monto]],I8530))</f>
        <v/>
      </c>
    </row>
    <row r="8532" spans="3:9" x14ac:dyDescent="0.25">
      <c r="C8532" t="str">
        <f>IF(ISBLANK(Ventas[[#This Row],[Código]]),"",VLOOKUP(Ventas[[#This Row],[Código]],Productos[],2,FALSE))</f>
        <v/>
      </c>
      <c r="D8532" t="str">
        <f>IF(ISBLANK(Ventas[[#This Row],[Código]]),"",VLOOKUP(Ventas[[#This Row],[Código]],Productos[],3,FALSE))</f>
        <v/>
      </c>
      <c r="E8532" s="22"/>
      <c r="F8532" s="1" t="str">
        <f>IF(ISBLANK(Ventas[[#This Row],[Código]]),"",VLOOKUP(Ventas[[#This Row],[Código]],Productos[],4,FALSE))</f>
        <v/>
      </c>
      <c r="G8532" s="1" t="str">
        <f>IF(ISBLANK(Ventas[[#This Row],[Código]]),"",VLOOKUP(Ventas[[#This Row],[Código]],Productos[],5,FALSE))</f>
        <v/>
      </c>
      <c r="H8532" s="23" t="str">
        <f>IF(ISBLANK(Ventas[[#This Row],[Código]]),"",Ventas[[#This Row],[Precio Unitario]]*Ventas[[#This Row],[Cantidad]])</f>
        <v/>
      </c>
      <c r="I8532" s="1" t="str">
        <f>IF(ISBLANK(Ventas[[#This Row],[Código]]),"",SUM(Ventas[[#This Row],[Monto]],I8531))</f>
        <v/>
      </c>
    </row>
    <row r="8533" spans="3:9" x14ac:dyDescent="0.25">
      <c r="C8533" t="str">
        <f>IF(ISBLANK(Ventas[[#This Row],[Código]]),"",VLOOKUP(Ventas[[#This Row],[Código]],Productos[],2,FALSE))</f>
        <v/>
      </c>
      <c r="D8533" t="str">
        <f>IF(ISBLANK(Ventas[[#This Row],[Código]]),"",VLOOKUP(Ventas[[#This Row],[Código]],Productos[],3,FALSE))</f>
        <v/>
      </c>
      <c r="E8533" s="22"/>
      <c r="F8533" s="1" t="str">
        <f>IF(ISBLANK(Ventas[[#This Row],[Código]]),"",VLOOKUP(Ventas[[#This Row],[Código]],Productos[],4,FALSE))</f>
        <v/>
      </c>
      <c r="G8533" s="1" t="str">
        <f>IF(ISBLANK(Ventas[[#This Row],[Código]]),"",VLOOKUP(Ventas[[#This Row],[Código]],Productos[],5,FALSE))</f>
        <v/>
      </c>
      <c r="H8533" s="23" t="str">
        <f>IF(ISBLANK(Ventas[[#This Row],[Código]]),"",Ventas[[#This Row],[Precio Unitario]]*Ventas[[#This Row],[Cantidad]])</f>
        <v/>
      </c>
      <c r="I8533" s="1" t="str">
        <f>IF(ISBLANK(Ventas[[#This Row],[Código]]),"",SUM(Ventas[[#This Row],[Monto]],I8532))</f>
        <v/>
      </c>
    </row>
    <row r="8534" spans="3:9" x14ac:dyDescent="0.25">
      <c r="C8534" t="str">
        <f>IF(ISBLANK(Ventas[[#This Row],[Código]]),"",VLOOKUP(Ventas[[#This Row],[Código]],Productos[],2,FALSE))</f>
        <v/>
      </c>
      <c r="D8534" t="str">
        <f>IF(ISBLANK(Ventas[[#This Row],[Código]]),"",VLOOKUP(Ventas[[#This Row],[Código]],Productos[],3,FALSE))</f>
        <v/>
      </c>
      <c r="E8534" s="22"/>
      <c r="F8534" s="1" t="str">
        <f>IF(ISBLANK(Ventas[[#This Row],[Código]]),"",VLOOKUP(Ventas[[#This Row],[Código]],Productos[],4,FALSE))</f>
        <v/>
      </c>
      <c r="G8534" s="1" t="str">
        <f>IF(ISBLANK(Ventas[[#This Row],[Código]]),"",VLOOKUP(Ventas[[#This Row],[Código]],Productos[],5,FALSE))</f>
        <v/>
      </c>
      <c r="H8534" s="23" t="str">
        <f>IF(ISBLANK(Ventas[[#This Row],[Código]]),"",Ventas[[#This Row],[Precio Unitario]]*Ventas[[#This Row],[Cantidad]])</f>
        <v/>
      </c>
      <c r="I8534" s="1" t="str">
        <f>IF(ISBLANK(Ventas[[#This Row],[Código]]),"",SUM(Ventas[[#This Row],[Monto]],I8533))</f>
        <v/>
      </c>
    </row>
    <row r="8535" spans="3:9" x14ac:dyDescent="0.25">
      <c r="C8535" t="str">
        <f>IF(ISBLANK(Ventas[[#This Row],[Código]]),"",VLOOKUP(Ventas[[#This Row],[Código]],Productos[],2,FALSE))</f>
        <v/>
      </c>
      <c r="D8535" t="str">
        <f>IF(ISBLANK(Ventas[[#This Row],[Código]]),"",VLOOKUP(Ventas[[#This Row],[Código]],Productos[],3,FALSE))</f>
        <v/>
      </c>
      <c r="E8535" s="22"/>
      <c r="F8535" s="1" t="str">
        <f>IF(ISBLANK(Ventas[[#This Row],[Código]]),"",VLOOKUP(Ventas[[#This Row],[Código]],Productos[],4,FALSE))</f>
        <v/>
      </c>
      <c r="G8535" s="1" t="str">
        <f>IF(ISBLANK(Ventas[[#This Row],[Código]]),"",VLOOKUP(Ventas[[#This Row],[Código]],Productos[],5,FALSE))</f>
        <v/>
      </c>
      <c r="H8535" s="23" t="str">
        <f>IF(ISBLANK(Ventas[[#This Row],[Código]]),"",Ventas[[#This Row],[Precio Unitario]]*Ventas[[#This Row],[Cantidad]])</f>
        <v/>
      </c>
      <c r="I8535" s="1" t="str">
        <f>IF(ISBLANK(Ventas[[#This Row],[Código]]),"",SUM(Ventas[[#This Row],[Monto]],I8534))</f>
        <v/>
      </c>
    </row>
    <row r="8536" spans="3:9" x14ac:dyDescent="0.25">
      <c r="C8536" t="str">
        <f>IF(ISBLANK(Ventas[[#This Row],[Código]]),"",VLOOKUP(Ventas[[#This Row],[Código]],Productos[],2,FALSE))</f>
        <v/>
      </c>
      <c r="D8536" t="str">
        <f>IF(ISBLANK(Ventas[[#This Row],[Código]]),"",VLOOKUP(Ventas[[#This Row],[Código]],Productos[],3,FALSE))</f>
        <v/>
      </c>
      <c r="E8536" s="22"/>
      <c r="F8536" s="1" t="str">
        <f>IF(ISBLANK(Ventas[[#This Row],[Código]]),"",VLOOKUP(Ventas[[#This Row],[Código]],Productos[],4,FALSE))</f>
        <v/>
      </c>
      <c r="G8536" s="1" t="str">
        <f>IF(ISBLANK(Ventas[[#This Row],[Código]]),"",VLOOKUP(Ventas[[#This Row],[Código]],Productos[],5,FALSE))</f>
        <v/>
      </c>
      <c r="H8536" s="23" t="str">
        <f>IF(ISBLANK(Ventas[[#This Row],[Código]]),"",Ventas[[#This Row],[Precio Unitario]]*Ventas[[#This Row],[Cantidad]])</f>
        <v/>
      </c>
      <c r="I8536" s="1" t="str">
        <f>IF(ISBLANK(Ventas[[#This Row],[Código]]),"",SUM(Ventas[[#This Row],[Monto]],I8535))</f>
        <v/>
      </c>
    </row>
    <row r="8537" spans="3:9" x14ac:dyDescent="0.25">
      <c r="C8537" t="str">
        <f>IF(ISBLANK(Ventas[[#This Row],[Código]]),"",VLOOKUP(Ventas[[#This Row],[Código]],Productos[],2,FALSE))</f>
        <v/>
      </c>
      <c r="D8537" t="str">
        <f>IF(ISBLANK(Ventas[[#This Row],[Código]]),"",VLOOKUP(Ventas[[#This Row],[Código]],Productos[],3,FALSE))</f>
        <v/>
      </c>
      <c r="E8537" s="22"/>
      <c r="F8537" s="1" t="str">
        <f>IF(ISBLANK(Ventas[[#This Row],[Código]]),"",VLOOKUP(Ventas[[#This Row],[Código]],Productos[],4,FALSE))</f>
        <v/>
      </c>
      <c r="G8537" s="1" t="str">
        <f>IF(ISBLANK(Ventas[[#This Row],[Código]]),"",VLOOKUP(Ventas[[#This Row],[Código]],Productos[],5,FALSE))</f>
        <v/>
      </c>
      <c r="H8537" s="23" t="str">
        <f>IF(ISBLANK(Ventas[[#This Row],[Código]]),"",Ventas[[#This Row],[Precio Unitario]]*Ventas[[#This Row],[Cantidad]])</f>
        <v/>
      </c>
      <c r="I8537" s="1" t="str">
        <f>IF(ISBLANK(Ventas[[#This Row],[Código]]),"",SUM(Ventas[[#This Row],[Monto]],I8536))</f>
        <v/>
      </c>
    </row>
    <row r="8538" spans="3:9" x14ac:dyDescent="0.25">
      <c r="C8538" t="str">
        <f>IF(ISBLANK(Ventas[[#This Row],[Código]]),"",VLOOKUP(Ventas[[#This Row],[Código]],Productos[],2,FALSE))</f>
        <v/>
      </c>
      <c r="D8538" t="str">
        <f>IF(ISBLANK(Ventas[[#This Row],[Código]]),"",VLOOKUP(Ventas[[#This Row],[Código]],Productos[],3,FALSE))</f>
        <v/>
      </c>
      <c r="E8538" s="22"/>
      <c r="F8538" s="1" t="str">
        <f>IF(ISBLANK(Ventas[[#This Row],[Código]]),"",VLOOKUP(Ventas[[#This Row],[Código]],Productos[],4,FALSE))</f>
        <v/>
      </c>
      <c r="G8538" s="1" t="str">
        <f>IF(ISBLANK(Ventas[[#This Row],[Código]]),"",VLOOKUP(Ventas[[#This Row],[Código]],Productos[],5,FALSE))</f>
        <v/>
      </c>
      <c r="H8538" s="23" t="str">
        <f>IF(ISBLANK(Ventas[[#This Row],[Código]]),"",Ventas[[#This Row],[Precio Unitario]]*Ventas[[#This Row],[Cantidad]])</f>
        <v/>
      </c>
      <c r="I8538" s="1" t="str">
        <f>IF(ISBLANK(Ventas[[#This Row],[Código]]),"",SUM(Ventas[[#This Row],[Monto]],I8537))</f>
        <v/>
      </c>
    </row>
    <row r="8539" spans="3:9" x14ac:dyDescent="0.25">
      <c r="C8539" t="str">
        <f>IF(ISBLANK(Ventas[[#This Row],[Código]]),"",VLOOKUP(Ventas[[#This Row],[Código]],Productos[],2,FALSE))</f>
        <v/>
      </c>
      <c r="D8539" t="str">
        <f>IF(ISBLANK(Ventas[[#This Row],[Código]]),"",VLOOKUP(Ventas[[#This Row],[Código]],Productos[],3,FALSE))</f>
        <v/>
      </c>
      <c r="E8539" s="22"/>
      <c r="F8539" s="1" t="str">
        <f>IF(ISBLANK(Ventas[[#This Row],[Código]]),"",VLOOKUP(Ventas[[#This Row],[Código]],Productos[],4,FALSE))</f>
        <v/>
      </c>
      <c r="G8539" s="1" t="str">
        <f>IF(ISBLANK(Ventas[[#This Row],[Código]]),"",VLOOKUP(Ventas[[#This Row],[Código]],Productos[],5,FALSE))</f>
        <v/>
      </c>
      <c r="H8539" s="23" t="str">
        <f>IF(ISBLANK(Ventas[[#This Row],[Código]]),"",Ventas[[#This Row],[Precio Unitario]]*Ventas[[#This Row],[Cantidad]])</f>
        <v/>
      </c>
      <c r="I8539" s="1" t="str">
        <f>IF(ISBLANK(Ventas[[#This Row],[Código]]),"",SUM(Ventas[[#This Row],[Monto]],I8538))</f>
        <v/>
      </c>
    </row>
    <row r="8540" spans="3:9" x14ac:dyDescent="0.25">
      <c r="C8540" t="str">
        <f>IF(ISBLANK(Ventas[[#This Row],[Código]]),"",VLOOKUP(Ventas[[#This Row],[Código]],Productos[],2,FALSE))</f>
        <v/>
      </c>
      <c r="D8540" t="str">
        <f>IF(ISBLANK(Ventas[[#This Row],[Código]]),"",VLOOKUP(Ventas[[#This Row],[Código]],Productos[],3,FALSE))</f>
        <v/>
      </c>
      <c r="E8540" s="22"/>
      <c r="F8540" s="1" t="str">
        <f>IF(ISBLANK(Ventas[[#This Row],[Código]]),"",VLOOKUP(Ventas[[#This Row],[Código]],Productos[],4,FALSE))</f>
        <v/>
      </c>
      <c r="G8540" s="1" t="str">
        <f>IF(ISBLANK(Ventas[[#This Row],[Código]]),"",VLOOKUP(Ventas[[#This Row],[Código]],Productos[],5,FALSE))</f>
        <v/>
      </c>
      <c r="H8540" s="23" t="str">
        <f>IF(ISBLANK(Ventas[[#This Row],[Código]]),"",Ventas[[#This Row],[Precio Unitario]]*Ventas[[#This Row],[Cantidad]])</f>
        <v/>
      </c>
      <c r="I8540" s="1" t="str">
        <f>IF(ISBLANK(Ventas[[#This Row],[Código]]),"",SUM(Ventas[[#This Row],[Monto]],I8539))</f>
        <v/>
      </c>
    </row>
    <row r="8541" spans="3:9" x14ac:dyDescent="0.25">
      <c r="C8541" t="str">
        <f>IF(ISBLANK(Ventas[[#This Row],[Código]]),"",VLOOKUP(Ventas[[#This Row],[Código]],Productos[],2,FALSE))</f>
        <v/>
      </c>
      <c r="D8541" t="str">
        <f>IF(ISBLANK(Ventas[[#This Row],[Código]]),"",VLOOKUP(Ventas[[#This Row],[Código]],Productos[],3,FALSE))</f>
        <v/>
      </c>
      <c r="E8541" s="22"/>
      <c r="F8541" s="1" t="str">
        <f>IF(ISBLANK(Ventas[[#This Row],[Código]]),"",VLOOKUP(Ventas[[#This Row],[Código]],Productos[],4,FALSE))</f>
        <v/>
      </c>
      <c r="G8541" s="1" t="str">
        <f>IF(ISBLANK(Ventas[[#This Row],[Código]]),"",VLOOKUP(Ventas[[#This Row],[Código]],Productos[],5,FALSE))</f>
        <v/>
      </c>
      <c r="H8541" s="23" t="str">
        <f>IF(ISBLANK(Ventas[[#This Row],[Código]]),"",Ventas[[#This Row],[Precio Unitario]]*Ventas[[#This Row],[Cantidad]])</f>
        <v/>
      </c>
      <c r="I8541" s="1" t="str">
        <f>IF(ISBLANK(Ventas[[#This Row],[Código]]),"",SUM(Ventas[[#This Row],[Monto]],I8540))</f>
        <v/>
      </c>
    </row>
    <row r="8542" spans="3:9" x14ac:dyDescent="0.25">
      <c r="C8542" t="str">
        <f>IF(ISBLANK(Ventas[[#This Row],[Código]]),"",VLOOKUP(Ventas[[#This Row],[Código]],Productos[],2,FALSE))</f>
        <v/>
      </c>
      <c r="D8542" t="str">
        <f>IF(ISBLANK(Ventas[[#This Row],[Código]]),"",VLOOKUP(Ventas[[#This Row],[Código]],Productos[],3,FALSE))</f>
        <v/>
      </c>
      <c r="E8542" s="22"/>
      <c r="F8542" s="1" t="str">
        <f>IF(ISBLANK(Ventas[[#This Row],[Código]]),"",VLOOKUP(Ventas[[#This Row],[Código]],Productos[],4,FALSE))</f>
        <v/>
      </c>
      <c r="G8542" s="1" t="str">
        <f>IF(ISBLANK(Ventas[[#This Row],[Código]]),"",VLOOKUP(Ventas[[#This Row],[Código]],Productos[],5,FALSE))</f>
        <v/>
      </c>
      <c r="H8542" s="23" t="str">
        <f>IF(ISBLANK(Ventas[[#This Row],[Código]]),"",Ventas[[#This Row],[Precio Unitario]]*Ventas[[#This Row],[Cantidad]])</f>
        <v/>
      </c>
      <c r="I8542" s="1" t="str">
        <f>IF(ISBLANK(Ventas[[#This Row],[Código]]),"",SUM(Ventas[[#This Row],[Monto]],I8541))</f>
        <v/>
      </c>
    </row>
    <row r="8543" spans="3:9" x14ac:dyDescent="0.25">
      <c r="C8543" t="str">
        <f>IF(ISBLANK(Ventas[[#This Row],[Código]]),"",VLOOKUP(Ventas[[#This Row],[Código]],Productos[],2,FALSE))</f>
        <v/>
      </c>
      <c r="D8543" t="str">
        <f>IF(ISBLANK(Ventas[[#This Row],[Código]]),"",VLOOKUP(Ventas[[#This Row],[Código]],Productos[],3,FALSE))</f>
        <v/>
      </c>
      <c r="E8543" s="22"/>
      <c r="F8543" s="1" t="str">
        <f>IF(ISBLANK(Ventas[[#This Row],[Código]]),"",VLOOKUP(Ventas[[#This Row],[Código]],Productos[],4,FALSE))</f>
        <v/>
      </c>
      <c r="G8543" s="1" t="str">
        <f>IF(ISBLANK(Ventas[[#This Row],[Código]]),"",VLOOKUP(Ventas[[#This Row],[Código]],Productos[],5,FALSE))</f>
        <v/>
      </c>
      <c r="H8543" s="23" t="str">
        <f>IF(ISBLANK(Ventas[[#This Row],[Código]]),"",Ventas[[#This Row],[Precio Unitario]]*Ventas[[#This Row],[Cantidad]])</f>
        <v/>
      </c>
      <c r="I8543" s="1" t="str">
        <f>IF(ISBLANK(Ventas[[#This Row],[Código]]),"",SUM(Ventas[[#This Row],[Monto]],I8542))</f>
        <v/>
      </c>
    </row>
    <row r="8544" spans="3:9" x14ac:dyDescent="0.25">
      <c r="C8544" t="str">
        <f>IF(ISBLANK(Ventas[[#This Row],[Código]]),"",VLOOKUP(Ventas[[#This Row],[Código]],Productos[],2,FALSE))</f>
        <v/>
      </c>
      <c r="D8544" t="str">
        <f>IF(ISBLANK(Ventas[[#This Row],[Código]]),"",VLOOKUP(Ventas[[#This Row],[Código]],Productos[],3,FALSE))</f>
        <v/>
      </c>
      <c r="E8544" s="22"/>
      <c r="F8544" s="1" t="str">
        <f>IF(ISBLANK(Ventas[[#This Row],[Código]]),"",VLOOKUP(Ventas[[#This Row],[Código]],Productos[],4,FALSE))</f>
        <v/>
      </c>
      <c r="G8544" s="1" t="str">
        <f>IF(ISBLANK(Ventas[[#This Row],[Código]]),"",VLOOKUP(Ventas[[#This Row],[Código]],Productos[],5,FALSE))</f>
        <v/>
      </c>
      <c r="H8544" s="23" t="str">
        <f>IF(ISBLANK(Ventas[[#This Row],[Código]]),"",Ventas[[#This Row],[Precio Unitario]]*Ventas[[#This Row],[Cantidad]])</f>
        <v/>
      </c>
      <c r="I8544" s="1" t="str">
        <f>IF(ISBLANK(Ventas[[#This Row],[Código]]),"",SUM(Ventas[[#This Row],[Monto]],I8543))</f>
        <v/>
      </c>
    </row>
    <row r="8545" spans="3:9" x14ac:dyDescent="0.25">
      <c r="C8545" t="str">
        <f>IF(ISBLANK(Ventas[[#This Row],[Código]]),"",VLOOKUP(Ventas[[#This Row],[Código]],Productos[],2,FALSE))</f>
        <v/>
      </c>
      <c r="D8545" t="str">
        <f>IF(ISBLANK(Ventas[[#This Row],[Código]]),"",VLOOKUP(Ventas[[#This Row],[Código]],Productos[],3,FALSE))</f>
        <v/>
      </c>
      <c r="E8545" s="22"/>
      <c r="F8545" s="1" t="str">
        <f>IF(ISBLANK(Ventas[[#This Row],[Código]]),"",VLOOKUP(Ventas[[#This Row],[Código]],Productos[],4,FALSE))</f>
        <v/>
      </c>
      <c r="G8545" s="1" t="str">
        <f>IF(ISBLANK(Ventas[[#This Row],[Código]]),"",VLOOKUP(Ventas[[#This Row],[Código]],Productos[],5,FALSE))</f>
        <v/>
      </c>
      <c r="H8545" s="23" t="str">
        <f>IF(ISBLANK(Ventas[[#This Row],[Código]]),"",Ventas[[#This Row],[Precio Unitario]]*Ventas[[#This Row],[Cantidad]])</f>
        <v/>
      </c>
      <c r="I8545" s="1" t="str">
        <f>IF(ISBLANK(Ventas[[#This Row],[Código]]),"",SUM(Ventas[[#This Row],[Monto]],I8544))</f>
        <v/>
      </c>
    </row>
    <row r="8546" spans="3:9" x14ac:dyDescent="0.25">
      <c r="C8546" t="str">
        <f>IF(ISBLANK(Ventas[[#This Row],[Código]]),"",VLOOKUP(Ventas[[#This Row],[Código]],Productos[],2,FALSE))</f>
        <v/>
      </c>
      <c r="D8546" t="str">
        <f>IF(ISBLANK(Ventas[[#This Row],[Código]]),"",VLOOKUP(Ventas[[#This Row],[Código]],Productos[],3,FALSE))</f>
        <v/>
      </c>
      <c r="E8546" s="22"/>
      <c r="F8546" s="1" t="str">
        <f>IF(ISBLANK(Ventas[[#This Row],[Código]]),"",VLOOKUP(Ventas[[#This Row],[Código]],Productos[],4,FALSE))</f>
        <v/>
      </c>
      <c r="G8546" s="1" t="str">
        <f>IF(ISBLANK(Ventas[[#This Row],[Código]]),"",VLOOKUP(Ventas[[#This Row],[Código]],Productos[],5,FALSE))</f>
        <v/>
      </c>
      <c r="H8546" s="23" t="str">
        <f>IF(ISBLANK(Ventas[[#This Row],[Código]]),"",Ventas[[#This Row],[Precio Unitario]]*Ventas[[#This Row],[Cantidad]])</f>
        <v/>
      </c>
      <c r="I8546" s="1" t="str">
        <f>IF(ISBLANK(Ventas[[#This Row],[Código]]),"",SUM(Ventas[[#This Row],[Monto]],I8545))</f>
        <v/>
      </c>
    </row>
    <row r="8547" spans="3:9" x14ac:dyDescent="0.25">
      <c r="C8547" t="str">
        <f>IF(ISBLANK(Ventas[[#This Row],[Código]]),"",VLOOKUP(Ventas[[#This Row],[Código]],Productos[],2,FALSE))</f>
        <v/>
      </c>
      <c r="D8547" t="str">
        <f>IF(ISBLANK(Ventas[[#This Row],[Código]]),"",VLOOKUP(Ventas[[#This Row],[Código]],Productos[],3,FALSE))</f>
        <v/>
      </c>
      <c r="E8547" s="22"/>
      <c r="F8547" s="1" t="str">
        <f>IF(ISBLANK(Ventas[[#This Row],[Código]]),"",VLOOKUP(Ventas[[#This Row],[Código]],Productos[],4,FALSE))</f>
        <v/>
      </c>
      <c r="G8547" s="1" t="str">
        <f>IF(ISBLANK(Ventas[[#This Row],[Código]]),"",VLOOKUP(Ventas[[#This Row],[Código]],Productos[],5,FALSE))</f>
        <v/>
      </c>
      <c r="H8547" s="23" t="str">
        <f>IF(ISBLANK(Ventas[[#This Row],[Código]]),"",Ventas[[#This Row],[Precio Unitario]]*Ventas[[#This Row],[Cantidad]])</f>
        <v/>
      </c>
      <c r="I8547" s="1" t="str">
        <f>IF(ISBLANK(Ventas[[#This Row],[Código]]),"",SUM(Ventas[[#This Row],[Monto]],I8546))</f>
        <v/>
      </c>
    </row>
    <row r="8548" spans="3:9" x14ac:dyDescent="0.25">
      <c r="C8548" t="str">
        <f>IF(ISBLANK(Ventas[[#This Row],[Código]]),"",VLOOKUP(Ventas[[#This Row],[Código]],Productos[],2,FALSE))</f>
        <v/>
      </c>
      <c r="D8548" t="str">
        <f>IF(ISBLANK(Ventas[[#This Row],[Código]]),"",VLOOKUP(Ventas[[#This Row],[Código]],Productos[],3,FALSE))</f>
        <v/>
      </c>
      <c r="E8548" s="22"/>
      <c r="F8548" s="1" t="str">
        <f>IF(ISBLANK(Ventas[[#This Row],[Código]]),"",VLOOKUP(Ventas[[#This Row],[Código]],Productos[],4,FALSE))</f>
        <v/>
      </c>
      <c r="G8548" s="1" t="str">
        <f>IF(ISBLANK(Ventas[[#This Row],[Código]]),"",VLOOKUP(Ventas[[#This Row],[Código]],Productos[],5,FALSE))</f>
        <v/>
      </c>
      <c r="H8548" s="23" t="str">
        <f>IF(ISBLANK(Ventas[[#This Row],[Código]]),"",Ventas[[#This Row],[Precio Unitario]]*Ventas[[#This Row],[Cantidad]])</f>
        <v/>
      </c>
      <c r="I8548" s="1" t="str">
        <f>IF(ISBLANK(Ventas[[#This Row],[Código]]),"",SUM(Ventas[[#This Row],[Monto]],I8547))</f>
        <v/>
      </c>
    </row>
    <row r="8549" spans="3:9" x14ac:dyDescent="0.25">
      <c r="C8549" t="str">
        <f>IF(ISBLANK(Ventas[[#This Row],[Código]]),"",VLOOKUP(Ventas[[#This Row],[Código]],Productos[],2,FALSE))</f>
        <v/>
      </c>
      <c r="D8549" t="str">
        <f>IF(ISBLANK(Ventas[[#This Row],[Código]]),"",VLOOKUP(Ventas[[#This Row],[Código]],Productos[],3,FALSE))</f>
        <v/>
      </c>
      <c r="E8549" s="22"/>
      <c r="F8549" s="1" t="str">
        <f>IF(ISBLANK(Ventas[[#This Row],[Código]]),"",VLOOKUP(Ventas[[#This Row],[Código]],Productos[],4,FALSE))</f>
        <v/>
      </c>
      <c r="G8549" s="1" t="str">
        <f>IF(ISBLANK(Ventas[[#This Row],[Código]]),"",VLOOKUP(Ventas[[#This Row],[Código]],Productos[],5,FALSE))</f>
        <v/>
      </c>
      <c r="H8549" s="23" t="str">
        <f>IF(ISBLANK(Ventas[[#This Row],[Código]]),"",Ventas[[#This Row],[Precio Unitario]]*Ventas[[#This Row],[Cantidad]])</f>
        <v/>
      </c>
      <c r="I8549" s="1" t="str">
        <f>IF(ISBLANK(Ventas[[#This Row],[Código]]),"",SUM(Ventas[[#This Row],[Monto]],I8548))</f>
        <v/>
      </c>
    </row>
    <row r="8550" spans="3:9" x14ac:dyDescent="0.25">
      <c r="C8550" t="str">
        <f>IF(ISBLANK(Ventas[[#This Row],[Código]]),"",VLOOKUP(Ventas[[#This Row],[Código]],Productos[],2,FALSE))</f>
        <v/>
      </c>
      <c r="D8550" t="str">
        <f>IF(ISBLANK(Ventas[[#This Row],[Código]]),"",VLOOKUP(Ventas[[#This Row],[Código]],Productos[],3,FALSE))</f>
        <v/>
      </c>
      <c r="E8550" s="22"/>
      <c r="F8550" s="1" t="str">
        <f>IF(ISBLANK(Ventas[[#This Row],[Código]]),"",VLOOKUP(Ventas[[#This Row],[Código]],Productos[],4,FALSE))</f>
        <v/>
      </c>
      <c r="G8550" s="1" t="str">
        <f>IF(ISBLANK(Ventas[[#This Row],[Código]]),"",VLOOKUP(Ventas[[#This Row],[Código]],Productos[],5,FALSE))</f>
        <v/>
      </c>
      <c r="H8550" s="23" t="str">
        <f>IF(ISBLANK(Ventas[[#This Row],[Código]]),"",Ventas[[#This Row],[Precio Unitario]]*Ventas[[#This Row],[Cantidad]])</f>
        <v/>
      </c>
      <c r="I8550" s="1" t="str">
        <f>IF(ISBLANK(Ventas[[#This Row],[Código]]),"",SUM(Ventas[[#This Row],[Monto]],I8549))</f>
        <v/>
      </c>
    </row>
    <row r="8551" spans="3:9" x14ac:dyDescent="0.25">
      <c r="C8551" t="str">
        <f>IF(ISBLANK(Ventas[[#This Row],[Código]]),"",VLOOKUP(Ventas[[#This Row],[Código]],Productos[],2,FALSE))</f>
        <v/>
      </c>
      <c r="D8551" t="str">
        <f>IF(ISBLANK(Ventas[[#This Row],[Código]]),"",VLOOKUP(Ventas[[#This Row],[Código]],Productos[],3,FALSE))</f>
        <v/>
      </c>
      <c r="E8551" s="22"/>
      <c r="F8551" s="1" t="str">
        <f>IF(ISBLANK(Ventas[[#This Row],[Código]]),"",VLOOKUP(Ventas[[#This Row],[Código]],Productos[],4,FALSE))</f>
        <v/>
      </c>
      <c r="G8551" s="1" t="str">
        <f>IF(ISBLANK(Ventas[[#This Row],[Código]]),"",VLOOKUP(Ventas[[#This Row],[Código]],Productos[],5,FALSE))</f>
        <v/>
      </c>
      <c r="H8551" s="23" t="str">
        <f>IF(ISBLANK(Ventas[[#This Row],[Código]]),"",Ventas[[#This Row],[Precio Unitario]]*Ventas[[#This Row],[Cantidad]])</f>
        <v/>
      </c>
      <c r="I8551" s="1" t="str">
        <f>IF(ISBLANK(Ventas[[#This Row],[Código]]),"",SUM(Ventas[[#This Row],[Monto]],I8550))</f>
        <v/>
      </c>
    </row>
    <row r="8552" spans="3:9" x14ac:dyDescent="0.25">
      <c r="C8552" t="str">
        <f>IF(ISBLANK(Ventas[[#This Row],[Código]]),"",VLOOKUP(Ventas[[#This Row],[Código]],Productos[],2,FALSE))</f>
        <v/>
      </c>
      <c r="D8552" t="str">
        <f>IF(ISBLANK(Ventas[[#This Row],[Código]]),"",VLOOKUP(Ventas[[#This Row],[Código]],Productos[],3,FALSE))</f>
        <v/>
      </c>
      <c r="E8552" s="22"/>
      <c r="F8552" s="1" t="str">
        <f>IF(ISBLANK(Ventas[[#This Row],[Código]]),"",VLOOKUP(Ventas[[#This Row],[Código]],Productos[],4,FALSE))</f>
        <v/>
      </c>
      <c r="G8552" s="1" t="str">
        <f>IF(ISBLANK(Ventas[[#This Row],[Código]]),"",VLOOKUP(Ventas[[#This Row],[Código]],Productos[],5,FALSE))</f>
        <v/>
      </c>
      <c r="H8552" s="23" t="str">
        <f>IF(ISBLANK(Ventas[[#This Row],[Código]]),"",Ventas[[#This Row],[Precio Unitario]]*Ventas[[#This Row],[Cantidad]])</f>
        <v/>
      </c>
      <c r="I8552" s="1" t="str">
        <f>IF(ISBLANK(Ventas[[#This Row],[Código]]),"",SUM(Ventas[[#This Row],[Monto]],I8551))</f>
        <v/>
      </c>
    </row>
    <row r="8553" spans="3:9" x14ac:dyDescent="0.25">
      <c r="C8553" t="str">
        <f>IF(ISBLANK(Ventas[[#This Row],[Código]]),"",VLOOKUP(Ventas[[#This Row],[Código]],Productos[],2,FALSE))</f>
        <v/>
      </c>
      <c r="D8553" t="str">
        <f>IF(ISBLANK(Ventas[[#This Row],[Código]]),"",VLOOKUP(Ventas[[#This Row],[Código]],Productos[],3,FALSE))</f>
        <v/>
      </c>
      <c r="E8553" s="22"/>
      <c r="F8553" s="1" t="str">
        <f>IF(ISBLANK(Ventas[[#This Row],[Código]]),"",VLOOKUP(Ventas[[#This Row],[Código]],Productos[],4,FALSE))</f>
        <v/>
      </c>
      <c r="G8553" s="1" t="str">
        <f>IF(ISBLANK(Ventas[[#This Row],[Código]]),"",VLOOKUP(Ventas[[#This Row],[Código]],Productos[],5,FALSE))</f>
        <v/>
      </c>
      <c r="H8553" s="23" t="str">
        <f>IF(ISBLANK(Ventas[[#This Row],[Código]]),"",Ventas[[#This Row],[Precio Unitario]]*Ventas[[#This Row],[Cantidad]])</f>
        <v/>
      </c>
      <c r="I8553" s="1" t="str">
        <f>IF(ISBLANK(Ventas[[#This Row],[Código]]),"",SUM(Ventas[[#This Row],[Monto]],I8552))</f>
        <v/>
      </c>
    </row>
    <row r="8554" spans="3:9" x14ac:dyDescent="0.25">
      <c r="C8554" t="str">
        <f>IF(ISBLANK(Ventas[[#This Row],[Código]]),"",VLOOKUP(Ventas[[#This Row],[Código]],Productos[],2,FALSE))</f>
        <v/>
      </c>
      <c r="D8554" t="str">
        <f>IF(ISBLANK(Ventas[[#This Row],[Código]]),"",VLOOKUP(Ventas[[#This Row],[Código]],Productos[],3,FALSE))</f>
        <v/>
      </c>
      <c r="E8554" s="22"/>
      <c r="F8554" s="1" t="str">
        <f>IF(ISBLANK(Ventas[[#This Row],[Código]]),"",VLOOKUP(Ventas[[#This Row],[Código]],Productos[],4,FALSE))</f>
        <v/>
      </c>
      <c r="G8554" s="1" t="str">
        <f>IF(ISBLANK(Ventas[[#This Row],[Código]]),"",VLOOKUP(Ventas[[#This Row],[Código]],Productos[],5,FALSE))</f>
        <v/>
      </c>
      <c r="H8554" s="23" t="str">
        <f>IF(ISBLANK(Ventas[[#This Row],[Código]]),"",Ventas[[#This Row],[Precio Unitario]]*Ventas[[#This Row],[Cantidad]])</f>
        <v/>
      </c>
      <c r="I8554" s="1" t="str">
        <f>IF(ISBLANK(Ventas[[#This Row],[Código]]),"",SUM(Ventas[[#This Row],[Monto]],I8553))</f>
        <v/>
      </c>
    </row>
    <row r="8555" spans="3:9" x14ac:dyDescent="0.25">
      <c r="C8555" t="str">
        <f>IF(ISBLANK(Ventas[[#This Row],[Código]]),"",VLOOKUP(Ventas[[#This Row],[Código]],Productos[],2,FALSE))</f>
        <v/>
      </c>
      <c r="D8555" t="str">
        <f>IF(ISBLANK(Ventas[[#This Row],[Código]]),"",VLOOKUP(Ventas[[#This Row],[Código]],Productos[],3,FALSE))</f>
        <v/>
      </c>
      <c r="E8555" s="22"/>
      <c r="F8555" s="1" t="str">
        <f>IF(ISBLANK(Ventas[[#This Row],[Código]]),"",VLOOKUP(Ventas[[#This Row],[Código]],Productos[],4,FALSE))</f>
        <v/>
      </c>
      <c r="G8555" s="1" t="str">
        <f>IF(ISBLANK(Ventas[[#This Row],[Código]]),"",VLOOKUP(Ventas[[#This Row],[Código]],Productos[],5,FALSE))</f>
        <v/>
      </c>
      <c r="H8555" s="23" t="str">
        <f>IF(ISBLANK(Ventas[[#This Row],[Código]]),"",Ventas[[#This Row],[Precio Unitario]]*Ventas[[#This Row],[Cantidad]])</f>
        <v/>
      </c>
      <c r="I8555" s="1" t="str">
        <f>IF(ISBLANK(Ventas[[#This Row],[Código]]),"",SUM(Ventas[[#This Row],[Monto]],I8554))</f>
        <v/>
      </c>
    </row>
    <row r="8556" spans="3:9" x14ac:dyDescent="0.25">
      <c r="C8556" t="str">
        <f>IF(ISBLANK(Ventas[[#This Row],[Código]]),"",VLOOKUP(Ventas[[#This Row],[Código]],Productos[],2,FALSE))</f>
        <v/>
      </c>
      <c r="D8556" t="str">
        <f>IF(ISBLANK(Ventas[[#This Row],[Código]]),"",VLOOKUP(Ventas[[#This Row],[Código]],Productos[],3,FALSE))</f>
        <v/>
      </c>
      <c r="E8556" s="22"/>
      <c r="F8556" s="1" t="str">
        <f>IF(ISBLANK(Ventas[[#This Row],[Código]]),"",VLOOKUP(Ventas[[#This Row],[Código]],Productos[],4,FALSE))</f>
        <v/>
      </c>
      <c r="G8556" s="1" t="str">
        <f>IF(ISBLANK(Ventas[[#This Row],[Código]]),"",VLOOKUP(Ventas[[#This Row],[Código]],Productos[],5,FALSE))</f>
        <v/>
      </c>
      <c r="H8556" s="23" t="str">
        <f>IF(ISBLANK(Ventas[[#This Row],[Código]]),"",Ventas[[#This Row],[Precio Unitario]]*Ventas[[#This Row],[Cantidad]])</f>
        <v/>
      </c>
      <c r="I8556" s="1" t="str">
        <f>IF(ISBLANK(Ventas[[#This Row],[Código]]),"",SUM(Ventas[[#This Row],[Monto]],I8555))</f>
        <v/>
      </c>
    </row>
    <row r="8557" spans="3:9" x14ac:dyDescent="0.25">
      <c r="C8557" t="str">
        <f>IF(ISBLANK(Ventas[[#This Row],[Código]]),"",VLOOKUP(Ventas[[#This Row],[Código]],Productos[],2,FALSE))</f>
        <v/>
      </c>
      <c r="D8557" t="str">
        <f>IF(ISBLANK(Ventas[[#This Row],[Código]]),"",VLOOKUP(Ventas[[#This Row],[Código]],Productos[],3,FALSE))</f>
        <v/>
      </c>
      <c r="E8557" s="22"/>
      <c r="F8557" s="1" t="str">
        <f>IF(ISBLANK(Ventas[[#This Row],[Código]]),"",VLOOKUP(Ventas[[#This Row],[Código]],Productos[],4,FALSE))</f>
        <v/>
      </c>
      <c r="G8557" s="1" t="str">
        <f>IF(ISBLANK(Ventas[[#This Row],[Código]]),"",VLOOKUP(Ventas[[#This Row],[Código]],Productos[],5,FALSE))</f>
        <v/>
      </c>
      <c r="H8557" s="23" t="str">
        <f>IF(ISBLANK(Ventas[[#This Row],[Código]]),"",Ventas[[#This Row],[Precio Unitario]]*Ventas[[#This Row],[Cantidad]])</f>
        <v/>
      </c>
      <c r="I8557" s="1" t="str">
        <f>IF(ISBLANK(Ventas[[#This Row],[Código]]),"",SUM(Ventas[[#This Row],[Monto]],I8556))</f>
        <v/>
      </c>
    </row>
    <row r="8558" spans="3:9" x14ac:dyDescent="0.25">
      <c r="C8558" t="str">
        <f>IF(ISBLANK(Ventas[[#This Row],[Código]]),"",VLOOKUP(Ventas[[#This Row],[Código]],Productos[],2,FALSE))</f>
        <v/>
      </c>
      <c r="D8558" t="str">
        <f>IF(ISBLANK(Ventas[[#This Row],[Código]]),"",VLOOKUP(Ventas[[#This Row],[Código]],Productos[],3,FALSE))</f>
        <v/>
      </c>
      <c r="E8558" s="22"/>
      <c r="F8558" s="1" t="str">
        <f>IF(ISBLANK(Ventas[[#This Row],[Código]]),"",VLOOKUP(Ventas[[#This Row],[Código]],Productos[],4,FALSE))</f>
        <v/>
      </c>
      <c r="G8558" s="1" t="str">
        <f>IF(ISBLANK(Ventas[[#This Row],[Código]]),"",VLOOKUP(Ventas[[#This Row],[Código]],Productos[],5,FALSE))</f>
        <v/>
      </c>
      <c r="H8558" s="23" t="str">
        <f>IF(ISBLANK(Ventas[[#This Row],[Código]]),"",Ventas[[#This Row],[Precio Unitario]]*Ventas[[#This Row],[Cantidad]])</f>
        <v/>
      </c>
      <c r="I8558" s="1" t="str">
        <f>IF(ISBLANK(Ventas[[#This Row],[Código]]),"",SUM(Ventas[[#This Row],[Monto]],I8557))</f>
        <v/>
      </c>
    </row>
    <row r="8559" spans="3:9" x14ac:dyDescent="0.25">
      <c r="C8559" t="str">
        <f>IF(ISBLANK(Ventas[[#This Row],[Código]]),"",VLOOKUP(Ventas[[#This Row],[Código]],Productos[],2,FALSE))</f>
        <v/>
      </c>
      <c r="D8559" t="str">
        <f>IF(ISBLANK(Ventas[[#This Row],[Código]]),"",VLOOKUP(Ventas[[#This Row],[Código]],Productos[],3,FALSE))</f>
        <v/>
      </c>
      <c r="E8559" s="22"/>
      <c r="F8559" s="1" t="str">
        <f>IF(ISBLANK(Ventas[[#This Row],[Código]]),"",VLOOKUP(Ventas[[#This Row],[Código]],Productos[],4,FALSE))</f>
        <v/>
      </c>
      <c r="G8559" s="1" t="str">
        <f>IF(ISBLANK(Ventas[[#This Row],[Código]]),"",VLOOKUP(Ventas[[#This Row],[Código]],Productos[],5,FALSE))</f>
        <v/>
      </c>
      <c r="H8559" s="23" t="str">
        <f>IF(ISBLANK(Ventas[[#This Row],[Código]]),"",Ventas[[#This Row],[Precio Unitario]]*Ventas[[#This Row],[Cantidad]])</f>
        <v/>
      </c>
      <c r="I8559" s="1" t="str">
        <f>IF(ISBLANK(Ventas[[#This Row],[Código]]),"",SUM(Ventas[[#This Row],[Monto]],I8558))</f>
        <v/>
      </c>
    </row>
    <row r="8560" spans="3:9" x14ac:dyDescent="0.25">
      <c r="C8560" t="str">
        <f>IF(ISBLANK(Ventas[[#This Row],[Código]]),"",VLOOKUP(Ventas[[#This Row],[Código]],Productos[],2,FALSE))</f>
        <v/>
      </c>
      <c r="D8560" t="str">
        <f>IF(ISBLANK(Ventas[[#This Row],[Código]]),"",VLOOKUP(Ventas[[#This Row],[Código]],Productos[],3,FALSE))</f>
        <v/>
      </c>
      <c r="E8560" s="22"/>
      <c r="F8560" s="1" t="str">
        <f>IF(ISBLANK(Ventas[[#This Row],[Código]]),"",VLOOKUP(Ventas[[#This Row],[Código]],Productos[],4,FALSE))</f>
        <v/>
      </c>
      <c r="G8560" s="1" t="str">
        <f>IF(ISBLANK(Ventas[[#This Row],[Código]]),"",VLOOKUP(Ventas[[#This Row],[Código]],Productos[],5,FALSE))</f>
        <v/>
      </c>
      <c r="H8560" s="23" t="str">
        <f>IF(ISBLANK(Ventas[[#This Row],[Código]]),"",Ventas[[#This Row],[Precio Unitario]]*Ventas[[#This Row],[Cantidad]])</f>
        <v/>
      </c>
      <c r="I8560" s="1" t="str">
        <f>IF(ISBLANK(Ventas[[#This Row],[Código]]),"",SUM(Ventas[[#This Row],[Monto]],I8559))</f>
        <v/>
      </c>
    </row>
    <row r="8561" spans="3:9" x14ac:dyDescent="0.25">
      <c r="C8561" t="str">
        <f>IF(ISBLANK(Ventas[[#This Row],[Código]]),"",VLOOKUP(Ventas[[#This Row],[Código]],Productos[],2,FALSE))</f>
        <v/>
      </c>
      <c r="D8561" t="str">
        <f>IF(ISBLANK(Ventas[[#This Row],[Código]]),"",VLOOKUP(Ventas[[#This Row],[Código]],Productos[],3,FALSE))</f>
        <v/>
      </c>
      <c r="E8561" s="22"/>
      <c r="F8561" s="1" t="str">
        <f>IF(ISBLANK(Ventas[[#This Row],[Código]]),"",VLOOKUP(Ventas[[#This Row],[Código]],Productos[],4,FALSE))</f>
        <v/>
      </c>
      <c r="G8561" s="1" t="str">
        <f>IF(ISBLANK(Ventas[[#This Row],[Código]]),"",VLOOKUP(Ventas[[#This Row],[Código]],Productos[],5,FALSE))</f>
        <v/>
      </c>
      <c r="H8561" s="23" t="str">
        <f>IF(ISBLANK(Ventas[[#This Row],[Código]]),"",Ventas[[#This Row],[Precio Unitario]]*Ventas[[#This Row],[Cantidad]])</f>
        <v/>
      </c>
      <c r="I8561" s="1" t="str">
        <f>IF(ISBLANK(Ventas[[#This Row],[Código]]),"",SUM(Ventas[[#This Row],[Monto]],I8560))</f>
        <v/>
      </c>
    </row>
    <row r="8562" spans="3:9" x14ac:dyDescent="0.25">
      <c r="C8562" t="str">
        <f>IF(ISBLANK(Ventas[[#This Row],[Código]]),"",VLOOKUP(Ventas[[#This Row],[Código]],Productos[],2,FALSE))</f>
        <v/>
      </c>
      <c r="D8562" t="str">
        <f>IF(ISBLANK(Ventas[[#This Row],[Código]]),"",VLOOKUP(Ventas[[#This Row],[Código]],Productos[],3,FALSE))</f>
        <v/>
      </c>
      <c r="E8562" s="22"/>
      <c r="F8562" s="1" t="str">
        <f>IF(ISBLANK(Ventas[[#This Row],[Código]]),"",VLOOKUP(Ventas[[#This Row],[Código]],Productos[],4,FALSE))</f>
        <v/>
      </c>
      <c r="G8562" s="1" t="str">
        <f>IF(ISBLANK(Ventas[[#This Row],[Código]]),"",VLOOKUP(Ventas[[#This Row],[Código]],Productos[],5,FALSE))</f>
        <v/>
      </c>
      <c r="H8562" s="23" t="str">
        <f>IF(ISBLANK(Ventas[[#This Row],[Código]]),"",Ventas[[#This Row],[Precio Unitario]]*Ventas[[#This Row],[Cantidad]])</f>
        <v/>
      </c>
      <c r="I8562" s="1" t="str">
        <f>IF(ISBLANK(Ventas[[#This Row],[Código]]),"",SUM(Ventas[[#This Row],[Monto]],I8561))</f>
        <v/>
      </c>
    </row>
    <row r="8563" spans="3:9" x14ac:dyDescent="0.25">
      <c r="C8563" t="str">
        <f>IF(ISBLANK(Ventas[[#This Row],[Código]]),"",VLOOKUP(Ventas[[#This Row],[Código]],Productos[],2,FALSE))</f>
        <v/>
      </c>
      <c r="D8563" t="str">
        <f>IF(ISBLANK(Ventas[[#This Row],[Código]]),"",VLOOKUP(Ventas[[#This Row],[Código]],Productos[],3,FALSE))</f>
        <v/>
      </c>
      <c r="E8563" s="22"/>
      <c r="F8563" s="1" t="str">
        <f>IF(ISBLANK(Ventas[[#This Row],[Código]]),"",VLOOKUP(Ventas[[#This Row],[Código]],Productos[],4,FALSE))</f>
        <v/>
      </c>
      <c r="G8563" s="1" t="str">
        <f>IF(ISBLANK(Ventas[[#This Row],[Código]]),"",VLOOKUP(Ventas[[#This Row],[Código]],Productos[],5,FALSE))</f>
        <v/>
      </c>
      <c r="H8563" s="23" t="str">
        <f>IF(ISBLANK(Ventas[[#This Row],[Código]]),"",Ventas[[#This Row],[Precio Unitario]]*Ventas[[#This Row],[Cantidad]])</f>
        <v/>
      </c>
      <c r="I8563" s="1" t="str">
        <f>IF(ISBLANK(Ventas[[#This Row],[Código]]),"",SUM(Ventas[[#This Row],[Monto]],I8562))</f>
        <v/>
      </c>
    </row>
    <row r="8564" spans="3:9" x14ac:dyDescent="0.25">
      <c r="C8564" t="str">
        <f>IF(ISBLANK(Ventas[[#This Row],[Código]]),"",VLOOKUP(Ventas[[#This Row],[Código]],Productos[],2,FALSE))</f>
        <v/>
      </c>
      <c r="D8564" t="str">
        <f>IF(ISBLANK(Ventas[[#This Row],[Código]]),"",VLOOKUP(Ventas[[#This Row],[Código]],Productos[],3,FALSE))</f>
        <v/>
      </c>
      <c r="E8564" s="22"/>
      <c r="F8564" s="1" t="str">
        <f>IF(ISBLANK(Ventas[[#This Row],[Código]]),"",VLOOKUP(Ventas[[#This Row],[Código]],Productos[],4,FALSE))</f>
        <v/>
      </c>
      <c r="G8564" s="1" t="str">
        <f>IF(ISBLANK(Ventas[[#This Row],[Código]]),"",VLOOKUP(Ventas[[#This Row],[Código]],Productos[],5,FALSE))</f>
        <v/>
      </c>
      <c r="H8564" s="23" t="str">
        <f>IF(ISBLANK(Ventas[[#This Row],[Código]]),"",Ventas[[#This Row],[Precio Unitario]]*Ventas[[#This Row],[Cantidad]])</f>
        <v/>
      </c>
      <c r="I8564" s="1" t="str">
        <f>IF(ISBLANK(Ventas[[#This Row],[Código]]),"",SUM(Ventas[[#This Row],[Monto]],I8563))</f>
        <v/>
      </c>
    </row>
    <row r="8565" spans="3:9" x14ac:dyDescent="0.25">
      <c r="C8565" t="str">
        <f>IF(ISBLANK(Ventas[[#This Row],[Código]]),"",VLOOKUP(Ventas[[#This Row],[Código]],Productos[],2,FALSE))</f>
        <v/>
      </c>
      <c r="D8565" t="str">
        <f>IF(ISBLANK(Ventas[[#This Row],[Código]]),"",VLOOKUP(Ventas[[#This Row],[Código]],Productos[],3,FALSE))</f>
        <v/>
      </c>
      <c r="E8565" s="22"/>
      <c r="F8565" s="1" t="str">
        <f>IF(ISBLANK(Ventas[[#This Row],[Código]]),"",VLOOKUP(Ventas[[#This Row],[Código]],Productos[],4,FALSE))</f>
        <v/>
      </c>
      <c r="G8565" s="1" t="str">
        <f>IF(ISBLANK(Ventas[[#This Row],[Código]]),"",VLOOKUP(Ventas[[#This Row],[Código]],Productos[],5,FALSE))</f>
        <v/>
      </c>
      <c r="H8565" s="23" t="str">
        <f>IF(ISBLANK(Ventas[[#This Row],[Código]]),"",Ventas[[#This Row],[Precio Unitario]]*Ventas[[#This Row],[Cantidad]])</f>
        <v/>
      </c>
      <c r="I8565" s="1" t="str">
        <f>IF(ISBLANK(Ventas[[#This Row],[Código]]),"",SUM(Ventas[[#This Row],[Monto]],I8564))</f>
        <v/>
      </c>
    </row>
    <row r="8566" spans="3:9" x14ac:dyDescent="0.25">
      <c r="C8566" t="str">
        <f>IF(ISBLANK(Ventas[[#This Row],[Código]]),"",VLOOKUP(Ventas[[#This Row],[Código]],Productos[],2,FALSE))</f>
        <v/>
      </c>
      <c r="D8566" t="str">
        <f>IF(ISBLANK(Ventas[[#This Row],[Código]]),"",VLOOKUP(Ventas[[#This Row],[Código]],Productos[],3,FALSE))</f>
        <v/>
      </c>
      <c r="E8566" s="22"/>
      <c r="F8566" s="1" t="str">
        <f>IF(ISBLANK(Ventas[[#This Row],[Código]]),"",VLOOKUP(Ventas[[#This Row],[Código]],Productos[],4,FALSE))</f>
        <v/>
      </c>
      <c r="G8566" s="1" t="str">
        <f>IF(ISBLANK(Ventas[[#This Row],[Código]]),"",VLOOKUP(Ventas[[#This Row],[Código]],Productos[],5,FALSE))</f>
        <v/>
      </c>
      <c r="H8566" s="23" t="str">
        <f>IF(ISBLANK(Ventas[[#This Row],[Código]]),"",Ventas[[#This Row],[Precio Unitario]]*Ventas[[#This Row],[Cantidad]])</f>
        <v/>
      </c>
      <c r="I8566" s="1" t="str">
        <f>IF(ISBLANK(Ventas[[#This Row],[Código]]),"",SUM(Ventas[[#This Row],[Monto]],I8565))</f>
        <v/>
      </c>
    </row>
    <row r="8567" spans="3:9" x14ac:dyDescent="0.25">
      <c r="C8567" t="str">
        <f>IF(ISBLANK(Ventas[[#This Row],[Código]]),"",VLOOKUP(Ventas[[#This Row],[Código]],Productos[],2,FALSE))</f>
        <v/>
      </c>
      <c r="D8567" t="str">
        <f>IF(ISBLANK(Ventas[[#This Row],[Código]]),"",VLOOKUP(Ventas[[#This Row],[Código]],Productos[],3,FALSE))</f>
        <v/>
      </c>
      <c r="E8567" s="22"/>
      <c r="F8567" s="1" t="str">
        <f>IF(ISBLANK(Ventas[[#This Row],[Código]]),"",VLOOKUP(Ventas[[#This Row],[Código]],Productos[],4,FALSE))</f>
        <v/>
      </c>
      <c r="G8567" s="1" t="str">
        <f>IF(ISBLANK(Ventas[[#This Row],[Código]]),"",VLOOKUP(Ventas[[#This Row],[Código]],Productos[],5,FALSE))</f>
        <v/>
      </c>
      <c r="H8567" s="23" t="str">
        <f>IF(ISBLANK(Ventas[[#This Row],[Código]]),"",Ventas[[#This Row],[Precio Unitario]]*Ventas[[#This Row],[Cantidad]])</f>
        <v/>
      </c>
      <c r="I8567" s="1" t="str">
        <f>IF(ISBLANK(Ventas[[#This Row],[Código]]),"",SUM(Ventas[[#This Row],[Monto]],I8566))</f>
        <v/>
      </c>
    </row>
    <row r="8568" spans="3:9" x14ac:dyDescent="0.25">
      <c r="C8568" t="str">
        <f>IF(ISBLANK(Ventas[[#This Row],[Código]]),"",VLOOKUP(Ventas[[#This Row],[Código]],Productos[],2,FALSE))</f>
        <v/>
      </c>
      <c r="D8568" t="str">
        <f>IF(ISBLANK(Ventas[[#This Row],[Código]]),"",VLOOKUP(Ventas[[#This Row],[Código]],Productos[],3,FALSE))</f>
        <v/>
      </c>
      <c r="E8568" s="22"/>
      <c r="F8568" s="1" t="str">
        <f>IF(ISBLANK(Ventas[[#This Row],[Código]]),"",VLOOKUP(Ventas[[#This Row],[Código]],Productos[],4,FALSE))</f>
        <v/>
      </c>
      <c r="G8568" s="1" t="str">
        <f>IF(ISBLANK(Ventas[[#This Row],[Código]]),"",VLOOKUP(Ventas[[#This Row],[Código]],Productos[],5,FALSE))</f>
        <v/>
      </c>
      <c r="H8568" s="23" t="str">
        <f>IF(ISBLANK(Ventas[[#This Row],[Código]]),"",Ventas[[#This Row],[Precio Unitario]]*Ventas[[#This Row],[Cantidad]])</f>
        <v/>
      </c>
      <c r="I8568" s="1" t="str">
        <f>IF(ISBLANK(Ventas[[#This Row],[Código]]),"",SUM(Ventas[[#This Row],[Monto]],I8567))</f>
        <v/>
      </c>
    </row>
    <row r="8569" spans="3:9" x14ac:dyDescent="0.25">
      <c r="C8569" t="str">
        <f>IF(ISBLANK(Ventas[[#This Row],[Código]]),"",VLOOKUP(Ventas[[#This Row],[Código]],Productos[],2,FALSE))</f>
        <v/>
      </c>
      <c r="D8569" t="str">
        <f>IF(ISBLANK(Ventas[[#This Row],[Código]]),"",VLOOKUP(Ventas[[#This Row],[Código]],Productos[],3,FALSE))</f>
        <v/>
      </c>
      <c r="E8569" s="22"/>
      <c r="F8569" s="1" t="str">
        <f>IF(ISBLANK(Ventas[[#This Row],[Código]]),"",VLOOKUP(Ventas[[#This Row],[Código]],Productos[],4,FALSE))</f>
        <v/>
      </c>
      <c r="G8569" s="1" t="str">
        <f>IF(ISBLANK(Ventas[[#This Row],[Código]]),"",VLOOKUP(Ventas[[#This Row],[Código]],Productos[],5,FALSE))</f>
        <v/>
      </c>
      <c r="H8569" s="23" t="str">
        <f>IF(ISBLANK(Ventas[[#This Row],[Código]]),"",Ventas[[#This Row],[Precio Unitario]]*Ventas[[#This Row],[Cantidad]])</f>
        <v/>
      </c>
      <c r="I8569" s="1" t="str">
        <f>IF(ISBLANK(Ventas[[#This Row],[Código]]),"",SUM(Ventas[[#This Row],[Monto]],I8568))</f>
        <v/>
      </c>
    </row>
    <row r="8570" spans="3:9" x14ac:dyDescent="0.25">
      <c r="C8570" t="str">
        <f>IF(ISBLANK(Ventas[[#This Row],[Código]]),"",VLOOKUP(Ventas[[#This Row],[Código]],Productos[],2,FALSE))</f>
        <v/>
      </c>
      <c r="D8570" t="str">
        <f>IF(ISBLANK(Ventas[[#This Row],[Código]]),"",VLOOKUP(Ventas[[#This Row],[Código]],Productos[],3,FALSE))</f>
        <v/>
      </c>
      <c r="E8570" s="22"/>
      <c r="F8570" s="1" t="str">
        <f>IF(ISBLANK(Ventas[[#This Row],[Código]]),"",VLOOKUP(Ventas[[#This Row],[Código]],Productos[],4,FALSE))</f>
        <v/>
      </c>
      <c r="G8570" s="1" t="str">
        <f>IF(ISBLANK(Ventas[[#This Row],[Código]]),"",VLOOKUP(Ventas[[#This Row],[Código]],Productos[],5,FALSE))</f>
        <v/>
      </c>
      <c r="H8570" s="23" t="str">
        <f>IF(ISBLANK(Ventas[[#This Row],[Código]]),"",Ventas[[#This Row],[Precio Unitario]]*Ventas[[#This Row],[Cantidad]])</f>
        <v/>
      </c>
      <c r="I8570" s="1" t="str">
        <f>IF(ISBLANK(Ventas[[#This Row],[Código]]),"",SUM(Ventas[[#This Row],[Monto]],I8569))</f>
        <v/>
      </c>
    </row>
    <row r="8571" spans="3:9" x14ac:dyDescent="0.25">
      <c r="C8571" t="str">
        <f>IF(ISBLANK(Ventas[[#This Row],[Código]]),"",VLOOKUP(Ventas[[#This Row],[Código]],Productos[],2,FALSE))</f>
        <v/>
      </c>
      <c r="D8571" t="str">
        <f>IF(ISBLANK(Ventas[[#This Row],[Código]]),"",VLOOKUP(Ventas[[#This Row],[Código]],Productos[],3,FALSE))</f>
        <v/>
      </c>
      <c r="E8571" s="22"/>
      <c r="F8571" s="1" t="str">
        <f>IF(ISBLANK(Ventas[[#This Row],[Código]]),"",VLOOKUP(Ventas[[#This Row],[Código]],Productos[],4,FALSE))</f>
        <v/>
      </c>
      <c r="G8571" s="1" t="str">
        <f>IF(ISBLANK(Ventas[[#This Row],[Código]]),"",VLOOKUP(Ventas[[#This Row],[Código]],Productos[],5,FALSE))</f>
        <v/>
      </c>
      <c r="H8571" s="23" t="str">
        <f>IF(ISBLANK(Ventas[[#This Row],[Código]]),"",Ventas[[#This Row],[Precio Unitario]]*Ventas[[#This Row],[Cantidad]])</f>
        <v/>
      </c>
      <c r="I8571" s="1" t="str">
        <f>IF(ISBLANK(Ventas[[#This Row],[Código]]),"",SUM(Ventas[[#This Row],[Monto]],I8570))</f>
        <v/>
      </c>
    </row>
    <row r="8572" spans="3:9" x14ac:dyDescent="0.25">
      <c r="C8572" t="str">
        <f>IF(ISBLANK(Ventas[[#This Row],[Código]]),"",VLOOKUP(Ventas[[#This Row],[Código]],Productos[],2,FALSE))</f>
        <v/>
      </c>
      <c r="D8572" t="str">
        <f>IF(ISBLANK(Ventas[[#This Row],[Código]]),"",VLOOKUP(Ventas[[#This Row],[Código]],Productos[],3,FALSE))</f>
        <v/>
      </c>
      <c r="E8572" s="22"/>
      <c r="F8572" s="1" t="str">
        <f>IF(ISBLANK(Ventas[[#This Row],[Código]]),"",VLOOKUP(Ventas[[#This Row],[Código]],Productos[],4,FALSE))</f>
        <v/>
      </c>
      <c r="G8572" s="1" t="str">
        <f>IF(ISBLANK(Ventas[[#This Row],[Código]]),"",VLOOKUP(Ventas[[#This Row],[Código]],Productos[],5,FALSE))</f>
        <v/>
      </c>
      <c r="H8572" s="23" t="str">
        <f>IF(ISBLANK(Ventas[[#This Row],[Código]]),"",Ventas[[#This Row],[Precio Unitario]]*Ventas[[#This Row],[Cantidad]])</f>
        <v/>
      </c>
      <c r="I8572" s="1" t="str">
        <f>IF(ISBLANK(Ventas[[#This Row],[Código]]),"",SUM(Ventas[[#This Row],[Monto]],I8571))</f>
        <v/>
      </c>
    </row>
    <row r="8573" spans="3:9" x14ac:dyDescent="0.25">
      <c r="C8573" t="str">
        <f>IF(ISBLANK(Ventas[[#This Row],[Código]]),"",VLOOKUP(Ventas[[#This Row],[Código]],Productos[],2,FALSE))</f>
        <v/>
      </c>
      <c r="D8573" t="str">
        <f>IF(ISBLANK(Ventas[[#This Row],[Código]]),"",VLOOKUP(Ventas[[#This Row],[Código]],Productos[],3,FALSE))</f>
        <v/>
      </c>
      <c r="E8573" s="22"/>
      <c r="F8573" s="1" t="str">
        <f>IF(ISBLANK(Ventas[[#This Row],[Código]]),"",VLOOKUP(Ventas[[#This Row],[Código]],Productos[],4,FALSE))</f>
        <v/>
      </c>
      <c r="G8573" s="1" t="str">
        <f>IF(ISBLANK(Ventas[[#This Row],[Código]]),"",VLOOKUP(Ventas[[#This Row],[Código]],Productos[],5,FALSE))</f>
        <v/>
      </c>
      <c r="H8573" s="23" t="str">
        <f>IF(ISBLANK(Ventas[[#This Row],[Código]]),"",Ventas[[#This Row],[Precio Unitario]]*Ventas[[#This Row],[Cantidad]])</f>
        <v/>
      </c>
      <c r="I8573" s="1" t="str">
        <f>IF(ISBLANK(Ventas[[#This Row],[Código]]),"",SUM(Ventas[[#This Row],[Monto]],I8572))</f>
        <v/>
      </c>
    </row>
    <row r="8574" spans="3:9" x14ac:dyDescent="0.25">
      <c r="C8574" t="str">
        <f>IF(ISBLANK(Ventas[[#This Row],[Código]]),"",VLOOKUP(Ventas[[#This Row],[Código]],Productos[],2,FALSE))</f>
        <v/>
      </c>
      <c r="D8574" t="str">
        <f>IF(ISBLANK(Ventas[[#This Row],[Código]]),"",VLOOKUP(Ventas[[#This Row],[Código]],Productos[],3,FALSE))</f>
        <v/>
      </c>
      <c r="E8574" s="22"/>
      <c r="F8574" s="1" t="str">
        <f>IF(ISBLANK(Ventas[[#This Row],[Código]]),"",VLOOKUP(Ventas[[#This Row],[Código]],Productos[],4,FALSE))</f>
        <v/>
      </c>
      <c r="G8574" s="1" t="str">
        <f>IF(ISBLANK(Ventas[[#This Row],[Código]]),"",VLOOKUP(Ventas[[#This Row],[Código]],Productos[],5,FALSE))</f>
        <v/>
      </c>
      <c r="H8574" s="23" t="str">
        <f>IF(ISBLANK(Ventas[[#This Row],[Código]]),"",Ventas[[#This Row],[Precio Unitario]]*Ventas[[#This Row],[Cantidad]])</f>
        <v/>
      </c>
      <c r="I8574" s="1" t="str">
        <f>IF(ISBLANK(Ventas[[#This Row],[Código]]),"",SUM(Ventas[[#This Row],[Monto]],I8573))</f>
        <v/>
      </c>
    </row>
    <row r="8575" spans="3:9" x14ac:dyDescent="0.25">
      <c r="C8575" t="str">
        <f>IF(ISBLANK(Ventas[[#This Row],[Código]]),"",VLOOKUP(Ventas[[#This Row],[Código]],Productos[],2,FALSE))</f>
        <v/>
      </c>
      <c r="D8575" t="str">
        <f>IF(ISBLANK(Ventas[[#This Row],[Código]]),"",VLOOKUP(Ventas[[#This Row],[Código]],Productos[],3,FALSE))</f>
        <v/>
      </c>
      <c r="E8575" s="22"/>
      <c r="F8575" s="1" t="str">
        <f>IF(ISBLANK(Ventas[[#This Row],[Código]]),"",VLOOKUP(Ventas[[#This Row],[Código]],Productos[],4,FALSE))</f>
        <v/>
      </c>
      <c r="G8575" s="1" t="str">
        <f>IF(ISBLANK(Ventas[[#This Row],[Código]]),"",VLOOKUP(Ventas[[#This Row],[Código]],Productos[],5,FALSE))</f>
        <v/>
      </c>
      <c r="H8575" s="23" t="str">
        <f>IF(ISBLANK(Ventas[[#This Row],[Código]]),"",Ventas[[#This Row],[Precio Unitario]]*Ventas[[#This Row],[Cantidad]])</f>
        <v/>
      </c>
      <c r="I8575" s="1" t="str">
        <f>IF(ISBLANK(Ventas[[#This Row],[Código]]),"",SUM(Ventas[[#This Row],[Monto]],I8574))</f>
        <v/>
      </c>
    </row>
    <row r="8576" spans="3:9" x14ac:dyDescent="0.25">
      <c r="C8576" t="str">
        <f>IF(ISBLANK(Ventas[[#This Row],[Código]]),"",VLOOKUP(Ventas[[#This Row],[Código]],Productos[],2,FALSE))</f>
        <v/>
      </c>
      <c r="D8576" t="str">
        <f>IF(ISBLANK(Ventas[[#This Row],[Código]]),"",VLOOKUP(Ventas[[#This Row],[Código]],Productos[],3,FALSE))</f>
        <v/>
      </c>
      <c r="E8576" s="22"/>
      <c r="F8576" s="1" t="str">
        <f>IF(ISBLANK(Ventas[[#This Row],[Código]]),"",VLOOKUP(Ventas[[#This Row],[Código]],Productos[],4,FALSE))</f>
        <v/>
      </c>
      <c r="G8576" s="1" t="str">
        <f>IF(ISBLANK(Ventas[[#This Row],[Código]]),"",VLOOKUP(Ventas[[#This Row],[Código]],Productos[],5,FALSE))</f>
        <v/>
      </c>
      <c r="H8576" s="23" t="str">
        <f>IF(ISBLANK(Ventas[[#This Row],[Código]]),"",Ventas[[#This Row],[Precio Unitario]]*Ventas[[#This Row],[Cantidad]])</f>
        <v/>
      </c>
      <c r="I8576" s="1" t="str">
        <f>IF(ISBLANK(Ventas[[#This Row],[Código]]),"",SUM(Ventas[[#This Row],[Monto]],I8575))</f>
        <v/>
      </c>
    </row>
    <row r="8577" spans="3:9" x14ac:dyDescent="0.25">
      <c r="C8577" t="str">
        <f>IF(ISBLANK(Ventas[[#This Row],[Código]]),"",VLOOKUP(Ventas[[#This Row],[Código]],Productos[],2,FALSE))</f>
        <v/>
      </c>
      <c r="D8577" t="str">
        <f>IF(ISBLANK(Ventas[[#This Row],[Código]]),"",VLOOKUP(Ventas[[#This Row],[Código]],Productos[],3,FALSE))</f>
        <v/>
      </c>
      <c r="E8577" s="22"/>
      <c r="F8577" s="1" t="str">
        <f>IF(ISBLANK(Ventas[[#This Row],[Código]]),"",VLOOKUP(Ventas[[#This Row],[Código]],Productos[],4,FALSE))</f>
        <v/>
      </c>
      <c r="G8577" s="1" t="str">
        <f>IF(ISBLANK(Ventas[[#This Row],[Código]]),"",VLOOKUP(Ventas[[#This Row],[Código]],Productos[],5,FALSE))</f>
        <v/>
      </c>
      <c r="H8577" s="23" t="str">
        <f>IF(ISBLANK(Ventas[[#This Row],[Código]]),"",Ventas[[#This Row],[Precio Unitario]]*Ventas[[#This Row],[Cantidad]])</f>
        <v/>
      </c>
      <c r="I8577" s="1" t="str">
        <f>IF(ISBLANK(Ventas[[#This Row],[Código]]),"",SUM(Ventas[[#This Row],[Monto]],I8576))</f>
        <v/>
      </c>
    </row>
    <row r="8578" spans="3:9" x14ac:dyDescent="0.25">
      <c r="C8578" t="str">
        <f>IF(ISBLANK(Ventas[[#This Row],[Código]]),"",VLOOKUP(Ventas[[#This Row],[Código]],Productos[],2,FALSE))</f>
        <v/>
      </c>
      <c r="D8578" t="str">
        <f>IF(ISBLANK(Ventas[[#This Row],[Código]]),"",VLOOKUP(Ventas[[#This Row],[Código]],Productos[],3,FALSE))</f>
        <v/>
      </c>
      <c r="E8578" s="22"/>
      <c r="F8578" s="1" t="str">
        <f>IF(ISBLANK(Ventas[[#This Row],[Código]]),"",VLOOKUP(Ventas[[#This Row],[Código]],Productos[],4,FALSE))</f>
        <v/>
      </c>
      <c r="G8578" s="1" t="str">
        <f>IF(ISBLANK(Ventas[[#This Row],[Código]]),"",VLOOKUP(Ventas[[#This Row],[Código]],Productos[],5,FALSE))</f>
        <v/>
      </c>
      <c r="H8578" s="23" t="str">
        <f>IF(ISBLANK(Ventas[[#This Row],[Código]]),"",Ventas[[#This Row],[Precio Unitario]]*Ventas[[#This Row],[Cantidad]])</f>
        <v/>
      </c>
      <c r="I8578" s="1" t="str">
        <f>IF(ISBLANK(Ventas[[#This Row],[Código]]),"",SUM(Ventas[[#This Row],[Monto]],I8577))</f>
        <v/>
      </c>
    </row>
    <row r="8579" spans="3:9" x14ac:dyDescent="0.25">
      <c r="C8579" t="str">
        <f>IF(ISBLANK(Ventas[[#This Row],[Código]]),"",VLOOKUP(Ventas[[#This Row],[Código]],Productos[],2,FALSE))</f>
        <v/>
      </c>
      <c r="D8579" t="str">
        <f>IF(ISBLANK(Ventas[[#This Row],[Código]]),"",VLOOKUP(Ventas[[#This Row],[Código]],Productos[],3,FALSE))</f>
        <v/>
      </c>
      <c r="E8579" s="22"/>
      <c r="F8579" s="1" t="str">
        <f>IF(ISBLANK(Ventas[[#This Row],[Código]]),"",VLOOKUP(Ventas[[#This Row],[Código]],Productos[],4,FALSE))</f>
        <v/>
      </c>
      <c r="G8579" s="1" t="str">
        <f>IF(ISBLANK(Ventas[[#This Row],[Código]]),"",VLOOKUP(Ventas[[#This Row],[Código]],Productos[],5,FALSE))</f>
        <v/>
      </c>
      <c r="H8579" s="23" t="str">
        <f>IF(ISBLANK(Ventas[[#This Row],[Código]]),"",Ventas[[#This Row],[Precio Unitario]]*Ventas[[#This Row],[Cantidad]])</f>
        <v/>
      </c>
      <c r="I8579" s="1" t="str">
        <f>IF(ISBLANK(Ventas[[#This Row],[Código]]),"",SUM(Ventas[[#This Row],[Monto]],I8578))</f>
        <v/>
      </c>
    </row>
    <row r="8580" spans="3:9" x14ac:dyDescent="0.25">
      <c r="C8580" t="str">
        <f>IF(ISBLANK(Ventas[[#This Row],[Código]]),"",VLOOKUP(Ventas[[#This Row],[Código]],Productos[],2,FALSE))</f>
        <v/>
      </c>
      <c r="D8580" t="str">
        <f>IF(ISBLANK(Ventas[[#This Row],[Código]]),"",VLOOKUP(Ventas[[#This Row],[Código]],Productos[],3,FALSE))</f>
        <v/>
      </c>
      <c r="E8580" s="22"/>
      <c r="F8580" s="1" t="str">
        <f>IF(ISBLANK(Ventas[[#This Row],[Código]]),"",VLOOKUP(Ventas[[#This Row],[Código]],Productos[],4,FALSE))</f>
        <v/>
      </c>
      <c r="G8580" s="1" t="str">
        <f>IF(ISBLANK(Ventas[[#This Row],[Código]]),"",VLOOKUP(Ventas[[#This Row],[Código]],Productos[],5,FALSE))</f>
        <v/>
      </c>
      <c r="H8580" s="23" t="str">
        <f>IF(ISBLANK(Ventas[[#This Row],[Código]]),"",Ventas[[#This Row],[Precio Unitario]]*Ventas[[#This Row],[Cantidad]])</f>
        <v/>
      </c>
      <c r="I8580" s="1" t="str">
        <f>IF(ISBLANK(Ventas[[#This Row],[Código]]),"",SUM(Ventas[[#This Row],[Monto]],I8579))</f>
        <v/>
      </c>
    </row>
    <row r="8581" spans="3:9" x14ac:dyDescent="0.25">
      <c r="C8581" t="str">
        <f>IF(ISBLANK(Ventas[[#This Row],[Código]]),"",VLOOKUP(Ventas[[#This Row],[Código]],Productos[],2,FALSE))</f>
        <v/>
      </c>
      <c r="D8581" t="str">
        <f>IF(ISBLANK(Ventas[[#This Row],[Código]]),"",VLOOKUP(Ventas[[#This Row],[Código]],Productos[],3,FALSE))</f>
        <v/>
      </c>
      <c r="E8581" s="22"/>
      <c r="F8581" s="1" t="str">
        <f>IF(ISBLANK(Ventas[[#This Row],[Código]]),"",VLOOKUP(Ventas[[#This Row],[Código]],Productos[],4,FALSE))</f>
        <v/>
      </c>
      <c r="G8581" s="1" t="str">
        <f>IF(ISBLANK(Ventas[[#This Row],[Código]]),"",VLOOKUP(Ventas[[#This Row],[Código]],Productos[],5,FALSE))</f>
        <v/>
      </c>
      <c r="H8581" s="23" t="str">
        <f>IF(ISBLANK(Ventas[[#This Row],[Código]]),"",Ventas[[#This Row],[Precio Unitario]]*Ventas[[#This Row],[Cantidad]])</f>
        <v/>
      </c>
      <c r="I8581" s="1" t="str">
        <f>IF(ISBLANK(Ventas[[#This Row],[Código]]),"",SUM(Ventas[[#This Row],[Monto]],I8580))</f>
        <v/>
      </c>
    </row>
    <row r="8582" spans="3:9" x14ac:dyDescent="0.25">
      <c r="C8582" t="str">
        <f>IF(ISBLANK(Ventas[[#This Row],[Código]]),"",VLOOKUP(Ventas[[#This Row],[Código]],Productos[],2,FALSE))</f>
        <v/>
      </c>
      <c r="D8582" t="str">
        <f>IF(ISBLANK(Ventas[[#This Row],[Código]]),"",VLOOKUP(Ventas[[#This Row],[Código]],Productos[],3,FALSE))</f>
        <v/>
      </c>
      <c r="E8582" s="22"/>
      <c r="F8582" s="1" t="str">
        <f>IF(ISBLANK(Ventas[[#This Row],[Código]]),"",VLOOKUP(Ventas[[#This Row],[Código]],Productos[],4,FALSE))</f>
        <v/>
      </c>
      <c r="G8582" s="1" t="str">
        <f>IF(ISBLANK(Ventas[[#This Row],[Código]]),"",VLOOKUP(Ventas[[#This Row],[Código]],Productos[],5,FALSE))</f>
        <v/>
      </c>
      <c r="H8582" s="23" t="str">
        <f>IF(ISBLANK(Ventas[[#This Row],[Código]]),"",Ventas[[#This Row],[Precio Unitario]]*Ventas[[#This Row],[Cantidad]])</f>
        <v/>
      </c>
      <c r="I8582" s="1" t="str">
        <f>IF(ISBLANK(Ventas[[#This Row],[Código]]),"",SUM(Ventas[[#This Row],[Monto]],I8581))</f>
        <v/>
      </c>
    </row>
    <row r="8583" spans="3:9" x14ac:dyDescent="0.25">
      <c r="C8583" t="str">
        <f>IF(ISBLANK(Ventas[[#This Row],[Código]]),"",VLOOKUP(Ventas[[#This Row],[Código]],Productos[],2,FALSE))</f>
        <v/>
      </c>
      <c r="D8583" t="str">
        <f>IF(ISBLANK(Ventas[[#This Row],[Código]]),"",VLOOKUP(Ventas[[#This Row],[Código]],Productos[],3,FALSE))</f>
        <v/>
      </c>
      <c r="E8583" s="22"/>
      <c r="F8583" s="1" t="str">
        <f>IF(ISBLANK(Ventas[[#This Row],[Código]]),"",VLOOKUP(Ventas[[#This Row],[Código]],Productos[],4,FALSE))</f>
        <v/>
      </c>
      <c r="G8583" s="1" t="str">
        <f>IF(ISBLANK(Ventas[[#This Row],[Código]]),"",VLOOKUP(Ventas[[#This Row],[Código]],Productos[],5,FALSE))</f>
        <v/>
      </c>
      <c r="H8583" s="23" t="str">
        <f>IF(ISBLANK(Ventas[[#This Row],[Código]]),"",Ventas[[#This Row],[Precio Unitario]]*Ventas[[#This Row],[Cantidad]])</f>
        <v/>
      </c>
      <c r="I8583" s="1" t="str">
        <f>IF(ISBLANK(Ventas[[#This Row],[Código]]),"",SUM(Ventas[[#This Row],[Monto]],I8582))</f>
        <v/>
      </c>
    </row>
    <row r="8584" spans="3:9" x14ac:dyDescent="0.25">
      <c r="C8584" t="str">
        <f>IF(ISBLANK(Ventas[[#This Row],[Código]]),"",VLOOKUP(Ventas[[#This Row],[Código]],Productos[],2,FALSE))</f>
        <v/>
      </c>
      <c r="D8584" t="str">
        <f>IF(ISBLANK(Ventas[[#This Row],[Código]]),"",VLOOKUP(Ventas[[#This Row],[Código]],Productos[],3,FALSE))</f>
        <v/>
      </c>
      <c r="E8584" s="22"/>
      <c r="F8584" s="1" t="str">
        <f>IF(ISBLANK(Ventas[[#This Row],[Código]]),"",VLOOKUP(Ventas[[#This Row],[Código]],Productos[],4,FALSE))</f>
        <v/>
      </c>
      <c r="G8584" s="1" t="str">
        <f>IF(ISBLANK(Ventas[[#This Row],[Código]]),"",VLOOKUP(Ventas[[#This Row],[Código]],Productos[],5,FALSE))</f>
        <v/>
      </c>
      <c r="H8584" s="23" t="str">
        <f>IF(ISBLANK(Ventas[[#This Row],[Código]]),"",Ventas[[#This Row],[Precio Unitario]]*Ventas[[#This Row],[Cantidad]])</f>
        <v/>
      </c>
      <c r="I8584" s="1" t="str">
        <f>IF(ISBLANK(Ventas[[#This Row],[Código]]),"",SUM(Ventas[[#This Row],[Monto]],I8583))</f>
        <v/>
      </c>
    </row>
    <row r="8585" spans="3:9" x14ac:dyDescent="0.25">
      <c r="C8585" t="str">
        <f>IF(ISBLANK(Ventas[[#This Row],[Código]]),"",VLOOKUP(Ventas[[#This Row],[Código]],Productos[],2,FALSE))</f>
        <v/>
      </c>
      <c r="D8585" t="str">
        <f>IF(ISBLANK(Ventas[[#This Row],[Código]]),"",VLOOKUP(Ventas[[#This Row],[Código]],Productos[],3,FALSE))</f>
        <v/>
      </c>
      <c r="E8585" s="22"/>
      <c r="F8585" s="1" t="str">
        <f>IF(ISBLANK(Ventas[[#This Row],[Código]]),"",VLOOKUP(Ventas[[#This Row],[Código]],Productos[],4,FALSE))</f>
        <v/>
      </c>
      <c r="G8585" s="1" t="str">
        <f>IF(ISBLANK(Ventas[[#This Row],[Código]]),"",VLOOKUP(Ventas[[#This Row],[Código]],Productos[],5,FALSE))</f>
        <v/>
      </c>
      <c r="H8585" s="23" t="str">
        <f>IF(ISBLANK(Ventas[[#This Row],[Código]]),"",Ventas[[#This Row],[Precio Unitario]]*Ventas[[#This Row],[Cantidad]])</f>
        <v/>
      </c>
      <c r="I8585" s="1" t="str">
        <f>IF(ISBLANK(Ventas[[#This Row],[Código]]),"",SUM(Ventas[[#This Row],[Monto]],I8584))</f>
        <v/>
      </c>
    </row>
    <row r="8586" spans="3:9" x14ac:dyDescent="0.25">
      <c r="C8586" t="str">
        <f>IF(ISBLANK(Ventas[[#This Row],[Código]]),"",VLOOKUP(Ventas[[#This Row],[Código]],Productos[],2,FALSE))</f>
        <v/>
      </c>
      <c r="D8586" t="str">
        <f>IF(ISBLANK(Ventas[[#This Row],[Código]]),"",VLOOKUP(Ventas[[#This Row],[Código]],Productos[],3,FALSE))</f>
        <v/>
      </c>
      <c r="E8586" s="22"/>
      <c r="F8586" s="1" t="str">
        <f>IF(ISBLANK(Ventas[[#This Row],[Código]]),"",VLOOKUP(Ventas[[#This Row],[Código]],Productos[],4,FALSE))</f>
        <v/>
      </c>
      <c r="G8586" s="1" t="str">
        <f>IF(ISBLANK(Ventas[[#This Row],[Código]]),"",VLOOKUP(Ventas[[#This Row],[Código]],Productos[],5,FALSE))</f>
        <v/>
      </c>
      <c r="H8586" s="23" t="str">
        <f>IF(ISBLANK(Ventas[[#This Row],[Código]]),"",Ventas[[#This Row],[Precio Unitario]]*Ventas[[#This Row],[Cantidad]])</f>
        <v/>
      </c>
      <c r="I8586" s="1" t="str">
        <f>IF(ISBLANK(Ventas[[#This Row],[Código]]),"",SUM(Ventas[[#This Row],[Monto]],I8585))</f>
        <v/>
      </c>
    </row>
    <row r="8587" spans="3:9" x14ac:dyDescent="0.25">
      <c r="C8587" t="str">
        <f>IF(ISBLANK(Ventas[[#This Row],[Código]]),"",VLOOKUP(Ventas[[#This Row],[Código]],Productos[],2,FALSE))</f>
        <v/>
      </c>
      <c r="D8587" t="str">
        <f>IF(ISBLANK(Ventas[[#This Row],[Código]]),"",VLOOKUP(Ventas[[#This Row],[Código]],Productos[],3,FALSE))</f>
        <v/>
      </c>
      <c r="E8587" s="22"/>
      <c r="F8587" s="1" t="str">
        <f>IF(ISBLANK(Ventas[[#This Row],[Código]]),"",VLOOKUP(Ventas[[#This Row],[Código]],Productos[],4,FALSE))</f>
        <v/>
      </c>
      <c r="G8587" s="1" t="str">
        <f>IF(ISBLANK(Ventas[[#This Row],[Código]]),"",VLOOKUP(Ventas[[#This Row],[Código]],Productos[],5,FALSE))</f>
        <v/>
      </c>
      <c r="H8587" s="23" t="str">
        <f>IF(ISBLANK(Ventas[[#This Row],[Código]]),"",Ventas[[#This Row],[Precio Unitario]]*Ventas[[#This Row],[Cantidad]])</f>
        <v/>
      </c>
      <c r="I8587" s="1" t="str">
        <f>IF(ISBLANK(Ventas[[#This Row],[Código]]),"",SUM(Ventas[[#This Row],[Monto]],I8586))</f>
        <v/>
      </c>
    </row>
    <row r="8588" spans="3:9" x14ac:dyDescent="0.25">
      <c r="C8588" t="str">
        <f>IF(ISBLANK(Ventas[[#This Row],[Código]]),"",VLOOKUP(Ventas[[#This Row],[Código]],Productos[],2,FALSE))</f>
        <v/>
      </c>
      <c r="D8588" t="str">
        <f>IF(ISBLANK(Ventas[[#This Row],[Código]]),"",VLOOKUP(Ventas[[#This Row],[Código]],Productos[],3,FALSE))</f>
        <v/>
      </c>
      <c r="E8588" s="22"/>
      <c r="F8588" s="1" t="str">
        <f>IF(ISBLANK(Ventas[[#This Row],[Código]]),"",VLOOKUP(Ventas[[#This Row],[Código]],Productos[],4,FALSE))</f>
        <v/>
      </c>
      <c r="G8588" s="1" t="str">
        <f>IF(ISBLANK(Ventas[[#This Row],[Código]]),"",VLOOKUP(Ventas[[#This Row],[Código]],Productos[],5,FALSE))</f>
        <v/>
      </c>
      <c r="H8588" s="23" t="str">
        <f>IF(ISBLANK(Ventas[[#This Row],[Código]]),"",Ventas[[#This Row],[Precio Unitario]]*Ventas[[#This Row],[Cantidad]])</f>
        <v/>
      </c>
      <c r="I8588" s="1" t="str">
        <f>IF(ISBLANK(Ventas[[#This Row],[Código]]),"",SUM(Ventas[[#This Row],[Monto]],I8587))</f>
        <v/>
      </c>
    </row>
    <row r="8589" spans="3:9" x14ac:dyDescent="0.25">
      <c r="C8589" t="str">
        <f>IF(ISBLANK(Ventas[[#This Row],[Código]]),"",VLOOKUP(Ventas[[#This Row],[Código]],Productos[],2,FALSE))</f>
        <v/>
      </c>
      <c r="D8589" t="str">
        <f>IF(ISBLANK(Ventas[[#This Row],[Código]]),"",VLOOKUP(Ventas[[#This Row],[Código]],Productos[],3,FALSE))</f>
        <v/>
      </c>
      <c r="E8589" s="22"/>
      <c r="F8589" s="1" t="str">
        <f>IF(ISBLANK(Ventas[[#This Row],[Código]]),"",VLOOKUP(Ventas[[#This Row],[Código]],Productos[],4,FALSE))</f>
        <v/>
      </c>
      <c r="G8589" s="1" t="str">
        <f>IF(ISBLANK(Ventas[[#This Row],[Código]]),"",VLOOKUP(Ventas[[#This Row],[Código]],Productos[],5,FALSE))</f>
        <v/>
      </c>
      <c r="H8589" s="23" t="str">
        <f>IF(ISBLANK(Ventas[[#This Row],[Código]]),"",Ventas[[#This Row],[Precio Unitario]]*Ventas[[#This Row],[Cantidad]])</f>
        <v/>
      </c>
      <c r="I8589" s="1" t="str">
        <f>IF(ISBLANK(Ventas[[#This Row],[Código]]),"",SUM(Ventas[[#This Row],[Monto]],I8588))</f>
        <v/>
      </c>
    </row>
    <row r="8590" spans="3:9" x14ac:dyDescent="0.25">
      <c r="C8590" t="str">
        <f>IF(ISBLANK(Ventas[[#This Row],[Código]]),"",VLOOKUP(Ventas[[#This Row],[Código]],Productos[],2,FALSE))</f>
        <v/>
      </c>
      <c r="D8590" t="str">
        <f>IF(ISBLANK(Ventas[[#This Row],[Código]]),"",VLOOKUP(Ventas[[#This Row],[Código]],Productos[],3,FALSE))</f>
        <v/>
      </c>
      <c r="E8590" s="22"/>
      <c r="F8590" s="1" t="str">
        <f>IF(ISBLANK(Ventas[[#This Row],[Código]]),"",VLOOKUP(Ventas[[#This Row],[Código]],Productos[],4,FALSE))</f>
        <v/>
      </c>
      <c r="G8590" s="1" t="str">
        <f>IF(ISBLANK(Ventas[[#This Row],[Código]]),"",VLOOKUP(Ventas[[#This Row],[Código]],Productos[],5,FALSE))</f>
        <v/>
      </c>
      <c r="H8590" s="23" t="str">
        <f>IF(ISBLANK(Ventas[[#This Row],[Código]]),"",Ventas[[#This Row],[Precio Unitario]]*Ventas[[#This Row],[Cantidad]])</f>
        <v/>
      </c>
      <c r="I8590" s="1" t="str">
        <f>IF(ISBLANK(Ventas[[#This Row],[Código]]),"",SUM(Ventas[[#This Row],[Monto]],I8589))</f>
        <v/>
      </c>
    </row>
    <row r="8591" spans="3:9" x14ac:dyDescent="0.25">
      <c r="C8591" t="str">
        <f>IF(ISBLANK(Ventas[[#This Row],[Código]]),"",VLOOKUP(Ventas[[#This Row],[Código]],Productos[],2,FALSE))</f>
        <v/>
      </c>
      <c r="D8591" t="str">
        <f>IF(ISBLANK(Ventas[[#This Row],[Código]]),"",VLOOKUP(Ventas[[#This Row],[Código]],Productos[],3,FALSE))</f>
        <v/>
      </c>
      <c r="E8591" s="22"/>
      <c r="F8591" s="1" t="str">
        <f>IF(ISBLANK(Ventas[[#This Row],[Código]]),"",VLOOKUP(Ventas[[#This Row],[Código]],Productos[],4,FALSE))</f>
        <v/>
      </c>
      <c r="G8591" s="1" t="str">
        <f>IF(ISBLANK(Ventas[[#This Row],[Código]]),"",VLOOKUP(Ventas[[#This Row],[Código]],Productos[],5,FALSE))</f>
        <v/>
      </c>
      <c r="H8591" s="23" t="str">
        <f>IF(ISBLANK(Ventas[[#This Row],[Código]]),"",Ventas[[#This Row],[Precio Unitario]]*Ventas[[#This Row],[Cantidad]])</f>
        <v/>
      </c>
      <c r="I8591" s="1" t="str">
        <f>IF(ISBLANK(Ventas[[#This Row],[Código]]),"",SUM(Ventas[[#This Row],[Monto]],I8590))</f>
        <v/>
      </c>
    </row>
    <row r="8592" spans="3:9" x14ac:dyDescent="0.25">
      <c r="C8592" t="str">
        <f>IF(ISBLANK(Ventas[[#This Row],[Código]]),"",VLOOKUP(Ventas[[#This Row],[Código]],Productos[],2,FALSE))</f>
        <v/>
      </c>
      <c r="D8592" t="str">
        <f>IF(ISBLANK(Ventas[[#This Row],[Código]]),"",VLOOKUP(Ventas[[#This Row],[Código]],Productos[],3,FALSE))</f>
        <v/>
      </c>
      <c r="E8592" s="22"/>
      <c r="F8592" s="1" t="str">
        <f>IF(ISBLANK(Ventas[[#This Row],[Código]]),"",VLOOKUP(Ventas[[#This Row],[Código]],Productos[],4,FALSE))</f>
        <v/>
      </c>
      <c r="G8592" s="1" t="str">
        <f>IF(ISBLANK(Ventas[[#This Row],[Código]]),"",VLOOKUP(Ventas[[#This Row],[Código]],Productos[],5,FALSE))</f>
        <v/>
      </c>
      <c r="H8592" s="23" t="str">
        <f>IF(ISBLANK(Ventas[[#This Row],[Código]]),"",Ventas[[#This Row],[Precio Unitario]]*Ventas[[#This Row],[Cantidad]])</f>
        <v/>
      </c>
      <c r="I8592" s="1" t="str">
        <f>IF(ISBLANK(Ventas[[#This Row],[Código]]),"",SUM(Ventas[[#This Row],[Monto]],I8591))</f>
        <v/>
      </c>
    </row>
    <row r="8593" spans="3:9" x14ac:dyDescent="0.25">
      <c r="C8593" t="str">
        <f>IF(ISBLANK(Ventas[[#This Row],[Código]]),"",VLOOKUP(Ventas[[#This Row],[Código]],Productos[],2,FALSE))</f>
        <v/>
      </c>
      <c r="D8593" t="str">
        <f>IF(ISBLANK(Ventas[[#This Row],[Código]]),"",VLOOKUP(Ventas[[#This Row],[Código]],Productos[],3,FALSE))</f>
        <v/>
      </c>
      <c r="E8593" s="22"/>
      <c r="F8593" s="1" t="str">
        <f>IF(ISBLANK(Ventas[[#This Row],[Código]]),"",VLOOKUP(Ventas[[#This Row],[Código]],Productos[],4,FALSE))</f>
        <v/>
      </c>
      <c r="G8593" s="1" t="str">
        <f>IF(ISBLANK(Ventas[[#This Row],[Código]]),"",VLOOKUP(Ventas[[#This Row],[Código]],Productos[],5,FALSE))</f>
        <v/>
      </c>
      <c r="H8593" s="23" t="str">
        <f>IF(ISBLANK(Ventas[[#This Row],[Código]]),"",Ventas[[#This Row],[Precio Unitario]]*Ventas[[#This Row],[Cantidad]])</f>
        <v/>
      </c>
      <c r="I8593" s="1" t="str">
        <f>IF(ISBLANK(Ventas[[#This Row],[Código]]),"",SUM(Ventas[[#This Row],[Monto]],I8592))</f>
        <v/>
      </c>
    </row>
    <row r="8594" spans="3:9" x14ac:dyDescent="0.25">
      <c r="C8594" t="str">
        <f>IF(ISBLANK(Ventas[[#This Row],[Código]]),"",VLOOKUP(Ventas[[#This Row],[Código]],Productos[],2,FALSE))</f>
        <v/>
      </c>
      <c r="D8594" t="str">
        <f>IF(ISBLANK(Ventas[[#This Row],[Código]]),"",VLOOKUP(Ventas[[#This Row],[Código]],Productos[],3,FALSE))</f>
        <v/>
      </c>
      <c r="E8594" s="22"/>
      <c r="F8594" s="1" t="str">
        <f>IF(ISBLANK(Ventas[[#This Row],[Código]]),"",VLOOKUP(Ventas[[#This Row],[Código]],Productos[],4,FALSE))</f>
        <v/>
      </c>
      <c r="G8594" s="1" t="str">
        <f>IF(ISBLANK(Ventas[[#This Row],[Código]]),"",VLOOKUP(Ventas[[#This Row],[Código]],Productos[],5,FALSE))</f>
        <v/>
      </c>
      <c r="H8594" s="23" t="str">
        <f>IF(ISBLANK(Ventas[[#This Row],[Código]]),"",Ventas[[#This Row],[Precio Unitario]]*Ventas[[#This Row],[Cantidad]])</f>
        <v/>
      </c>
      <c r="I8594" s="1" t="str">
        <f>IF(ISBLANK(Ventas[[#This Row],[Código]]),"",SUM(Ventas[[#This Row],[Monto]],I8593))</f>
        <v/>
      </c>
    </row>
    <row r="8595" spans="3:9" x14ac:dyDescent="0.25">
      <c r="C8595" t="str">
        <f>IF(ISBLANK(Ventas[[#This Row],[Código]]),"",VLOOKUP(Ventas[[#This Row],[Código]],Productos[],2,FALSE))</f>
        <v/>
      </c>
      <c r="D8595" t="str">
        <f>IF(ISBLANK(Ventas[[#This Row],[Código]]),"",VLOOKUP(Ventas[[#This Row],[Código]],Productos[],3,FALSE))</f>
        <v/>
      </c>
      <c r="E8595" s="22"/>
      <c r="F8595" s="1" t="str">
        <f>IF(ISBLANK(Ventas[[#This Row],[Código]]),"",VLOOKUP(Ventas[[#This Row],[Código]],Productos[],4,FALSE))</f>
        <v/>
      </c>
      <c r="G8595" s="1" t="str">
        <f>IF(ISBLANK(Ventas[[#This Row],[Código]]),"",VLOOKUP(Ventas[[#This Row],[Código]],Productos[],5,FALSE))</f>
        <v/>
      </c>
      <c r="H8595" s="23" t="str">
        <f>IF(ISBLANK(Ventas[[#This Row],[Código]]),"",Ventas[[#This Row],[Precio Unitario]]*Ventas[[#This Row],[Cantidad]])</f>
        <v/>
      </c>
      <c r="I8595" s="1" t="str">
        <f>IF(ISBLANK(Ventas[[#This Row],[Código]]),"",SUM(Ventas[[#This Row],[Monto]],I8594))</f>
        <v/>
      </c>
    </row>
    <row r="8596" spans="3:9" x14ac:dyDescent="0.25">
      <c r="C8596" t="str">
        <f>IF(ISBLANK(Ventas[[#This Row],[Código]]),"",VLOOKUP(Ventas[[#This Row],[Código]],Productos[],2,FALSE))</f>
        <v/>
      </c>
      <c r="D8596" t="str">
        <f>IF(ISBLANK(Ventas[[#This Row],[Código]]),"",VLOOKUP(Ventas[[#This Row],[Código]],Productos[],3,FALSE))</f>
        <v/>
      </c>
      <c r="E8596" s="22"/>
      <c r="F8596" s="1" t="str">
        <f>IF(ISBLANK(Ventas[[#This Row],[Código]]),"",VLOOKUP(Ventas[[#This Row],[Código]],Productos[],4,FALSE))</f>
        <v/>
      </c>
      <c r="G8596" s="1" t="str">
        <f>IF(ISBLANK(Ventas[[#This Row],[Código]]),"",VLOOKUP(Ventas[[#This Row],[Código]],Productos[],5,FALSE))</f>
        <v/>
      </c>
      <c r="H8596" s="23" t="str">
        <f>IF(ISBLANK(Ventas[[#This Row],[Código]]),"",Ventas[[#This Row],[Precio Unitario]]*Ventas[[#This Row],[Cantidad]])</f>
        <v/>
      </c>
      <c r="I8596" s="1" t="str">
        <f>IF(ISBLANK(Ventas[[#This Row],[Código]]),"",SUM(Ventas[[#This Row],[Monto]],I8595))</f>
        <v/>
      </c>
    </row>
    <row r="8597" spans="3:9" x14ac:dyDescent="0.25">
      <c r="C8597" t="str">
        <f>IF(ISBLANK(Ventas[[#This Row],[Código]]),"",VLOOKUP(Ventas[[#This Row],[Código]],Productos[],2,FALSE))</f>
        <v/>
      </c>
      <c r="D8597" t="str">
        <f>IF(ISBLANK(Ventas[[#This Row],[Código]]),"",VLOOKUP(Ventas[[#This Row],[Código]],Productos[],3,FALSE))</f>
        <v/>
      </c>
      <c r="E8597" s="22"/>
      <c r="F8597" s="1" t="str">
        <f>IF(ISBLANK(Ventas[[#This Row],[Código]]),"",VLOOKUP(Ventas[[#This Row],[Código]],Productos[],4,FALSE))</f>
        <v/>
      </c>
      <c r="G8597" s="1" t="str">
        <f>IF(ISBLANK(Ventas[[#This Row],[Código]]),"",VLOOKUP(Ventas[[#This Row],[Código]],Productos[],5,FALSE))</f>
        <v/>
      </c>
      <c r="H8597" s="23" t="str">
        <f>IF(ISBLANK(Ventas[[#This Row],[Código]]),"",Ventas[[#This Row],[Precio Unitario]]*Ventas[[#This Row],[Cantidad]])</f>
        <v/>
      </c>
      <c r="I8597" s="1" t="str">
        <f>IF(ISBLANK(Ventas[[#This Row],[Código]]),"",SUM(Ventas[[#This Row],[Monto]],I8596))</f>
        <v/>
      </c>
    </row>
    <row r="8598" spans="3:9" x14ac:dyDescent="0.25">
      <c r="C8598" t="str">
        <f>IF(ISBLANK(Ventas[[#This Row],[Código]]),"",VLOOKUP(Ventas[[#This Row],[Código]],Productos[],2,FALSE))</f>
        <v/>
      </c>
      <c r="D8598" t="str">
        <f>IF(ISBLANK(Ventas[[#This Row],[Código]]),"",VLOOKUP(Ventas[[#This Row],[Código]],Productos[],3,FALSE))</f>
        <v/>
      </c>
      <c r="E8598" s="22"/>
      <c r="F8598" s="1" t="str">
        <f>IF(ISBLANK(Ventas[[#This Row],[Código]]),"",VLOOKUP(Ventas[[#This Row],[Código]],Productos[],4,FALSE))</f>
        <v/>
      </c>
      <c r="G8598" s="1" t="str">
        <f>IF(ISBLANK(Ventas[[#This Row],[Código]]),"",VLOOKUP(Ventas[[#This Row],[Código]],Productos[],5,FALSE))</f>
        <v/>
      </c>
      <c r="H8598" s="23" t="str">
        <f>IF(ISBLANK(Ventas[[#This Row],[Código]]),"",Ventas[[#This Row],[Precio Unitario]]*Ventas[[#This Row],[Cantidad]])</f>
        <v/>
      </c>
      <c r="I8598" s="1" t="str">
        <f>IF(ISBLANK(Ventas[[#This Row],[Código]]),"",SUM(Ventas[[#This Row],[Monto]],I8597))</f>
        <v/>
      </c>
    </row>
    <row r="8599" spans="3:9" x14ac:dyDescent="0.25">
      <c r="C8599" t="str">
        <f>IF(ISBLANK(Ventas[[#This Row],[Código]]),"",VLOOKUP(Ventas[[#This Row],[Código]],Productos[],2,FALSE))</f>
        <v/>
      </c>
      <c r="D8599" t="str">
        <f>IF(ISBLANK(Ventas[[#This Row],[Código]]),"",VLOOKUP(Ventas[[#This Row],[Código]],Productos[],3,FALSE))</f>
        <v/>
      </c>
      <c r="E8599" s="22"/>
      <c r="F8599" s="1" t="str">
        <f>IF(ISBLANK(Ventas[[#This Row],[Código]]),"",VLOOKUP(Ventas[[#This Row],[Código]],Productos[],4,FALSE))</f>
        <v/>
      </c>
      <c r="G8599" s="1" t="str">
        <f>IF(ISBLANK(Ventas[[#This Row],[Código]]),"",VLOOKUP(Ventas[[#This Row],[Código]],Productos[],5,FALSE))</f>
        <v/>
      </c>
      <c r="H8599" s="23" t="str">
        <f>IF(ISBLANK(Ventas[[#This Row],[Código]]),"",Ventas[[#This Row],[Precio Unitario]]*Ventas[[#This Row],[Cantidad]])</f>
        <v/>
      </c>
      <c r="I8599" s="1" t="str">
        <f>IF(ISBLANK(Ventas[[#This Row],[Código]]),"",SUM(Ventas[[#This Row],[Monto]],I8598))</f>
        <v/>
      </c>
    </row>
    <row r="8600" spans="3:9" x14ac:dyDescent="0.25">
      <c r="C8600" t="str">
        <f>IF(ISBLANK(Ventas[[#This Row],[Código]]),"",VLOOKUP(Ventas[[#This Row],[Código]],Productos[],2,FALSE))</f>
        <v/>
      </c>
      <c r="D8600" t="str">
        <f>IF(ISBLANK(Ventas[[#This Row],[Código]]),"",VLOOKUP(Ventas[[#This Row],[Código]],Productos[],3,FALSE))</f>
        <v/>
      </c>
      <c r="E8600" s="22"/>
      <c r="F8600" s="1" t="str">
        <f>IF(ISBLANK(Ventas[[#This Row],[Código]]),"",VLOOKUP(Ventas[[#This Row],[Código]],Productos[],4,FALSE))</f>
        <v/>
      </c>
      <c r="G8600" s="1" t="str">
        <f>IF(ISBLANK(Ventas[[#This Row],[Código]]),"",VLOOKUP(Ventas[[#This Row],[Código]],Productos[],5,FALSE))</f>
        <v/>
      </c>
      <c r="H8600" s="23" t="str">
        <f>IF(ISBLANK(Ventas[[#This Row],[Código]]),"",Ventas[[#This Row],[Precio Unitario]]*Ventas[[#This Row],[Cantidad]])</f>
        <v/>
      </c>
      <c r="I8600" s="1" t="str">
        <f>IF(ISBLANK(Ventas[[#This Row],[Código]]),"",SUM(Ventas[[#This Row],[Monto]],I8599))</f>
        <v/>
      </c>
    </row>
    <row r="8601" spans="3:9" x14ac:dyDescent="0.25">
      <c r="C8601" t="str">
        <f>IF(ISBLANK(Ventas[[#This Row],[Código]]),"",VLOOKUP(Ventas[[#This Row],[Código]],Productos[],2,FALSE))</f>
        <v/>
      </c>
      <c r="D8601" t="str">
        <f>IF(ISBLANK(Ventas[[#This Row],[Código]]),"",VLOOKUP(Ventas[[#This Row],[Código]],Productos[],3,FALSE))</f>
        <v/>
      </c>
      <c r="E8601" s="22"/>
      <c r="F8601" s="1" t="str">
        <f>IF(ISBLANK(Ventas[[#This Row],[Código]]),"",VLOOKUP(Ventas[[#This Row],[Código]],Productos[],4,FALSE))</f>
        <v/>
      </c>
      <c r="G8601" s="1" t="str">
        <f>IF(ISBLANK(Ventas[[#This Row],[Código]]),"",VLOOKUP(Ventas[[#This Row],[Código]],Productos[],5,FALSE))</f>
        <v/>
      </c>
      <c r="H8601" s="23" t="str">
        <f>IF(ISBLANK(Ventas[[#This Row],[Código]]),"",Ventas[[#This Row],[Precio Unitario]]*Ventas[[#This Row],[Cantidad]])</f>
        <v/>
      </c>
      <c r="I8601" s="1" t="str">
        <f>IF(ISBLANK(Ventas[[#This Row],[Código]]),"",SUM(Ventas[[#This Row],[Monto]],I8600))</f>
        <v/>
      </c>
    </row>
    <row r="8602" spans="3:9" x14ac:dyDescent="0.25">
      <c r="C8602" t="str">
        <f>IF(ISBLANK(Ventas[[#This Row],[Código]]),"",VLOOKUP(Ventas[[#This Row],[Código]],Productos[],2,FALSE))</f>
        <v/>
      </c>
      <c r="D8602" t="str">
        <f>IF(ISBLANK(Ventas[[#This Row],[Código]]),"",VLOOKUP(Ventas[[#This Row],[Código]],Productos[],3,FALSE))</f>
        <v/>
      </c>
      <c r="E8602" s="22"/>
      <c r="F8602" s="1" t="str">
        <f>IF(ISBLANK(Ventas[[#This Row],[Código]]),"",VLOOKUP(Ventas[[#This Row],[Código]],Productos[],4,FALSE))</f>
        <v/>
      </c>
      <c r="G8602" s="1" t="str">
        <f>IF(ISBLANK(Ventas[[#This Row],[Código]]),"",VLOOKUP(Ventas[[#This Row],[Código]],Productos[],5,FALSE))</f>
        <v/>
      </c>
      <c r="H8602" s="23" t="str">
        <f>IF(ISBLANK(Ventas[[#This Row],[Código]]),"",Ventas[[#This Row],[Precio Unitario]]*Ventas[[#This Row],[Cantidad]])</f>
        <v/>
      </c>
      <c r="I8602" s="1" t="str">
        <f>IF(ISBLANK(Ventas[[#This Row],[Código]]),"",SUM(Ventas[[#This Row],[Monto]],I8601))</f>
        <v/>
      </c>
    </row>
    <row r="8603" spans="3:9" x14ac:dyDescent="0.25">
      <c r="C8603" t="str">
        <f>IF(ISBLANK(Ventas[[#This Row],[Código]]),"",VLOOKUP(Ventas[[#This Row],[Código]],Productos[],2,FALSE))</f>
        <v/>
      </c>
      <c r="D8603" t="str">
        <f>IF(ISBLANK(Ventas[[#This Row],[Código]]),"",VLOOKUP(Ventas[[#This Row],[Código]],Productos[],3,FALSE))</f>
        <v/>
      </c>
      <c r="E8603" s="22"/>
      <c r="F8603" s="1" t="str">
        <f>IF(ISBLANK(Ventas[[#This Row],[Código]]),"",VLOOKUP(Ventas[[#This Row],[Código]],Productos[],4,FALSE))</f>
        <v/>
      </c>
      <c r="G8603" s="1" t="str">
        <f>IF(ISBLANK(Ventas[[#This Row],[Código]]),"",VLOOKUP(Ventas[[#This Row],[Código]],Productos[],5,FALSE))</f>
        <v/>
      </c>
      <c r="H8603" s="23" t="str">
        <f>IF(ISBLANK(Ventas[[#This Row],[Código]]),"",Ventas[[#This Row],[Precio Unitario]]*Ventas[[#This Row],[Cantidad]])</f>
        <v/>
      </c>
      <c r="I8603" s="1" t="str">
        <f>IF(ISBLANK(Ventas[[#This Row],[Código]]),"",SUM(Ventas[[#This Row],[Monto]],I8602))</f>
        <v/>
      </c>
    </row>
    <row r="8604" spans="3:9" x14ac:dyDescent="0.25">
      <c r="C8604" t="str">
        <f>IF(ISBLANK(Ventas[[#This Row],[Código]]),"",VLOOKUP(Ventas[[#This Row],[Código]],Productos[],2,FALSE))</f>
        <v/>
      </c>
      <c r="D8604" t="str">
        <f>IF(ISBLANK(Ventas[[#This Row],[Código]]),"",VLOOKUP(Ventas[[#This Row],[Código]],Productos[],3,FALSE))</f>
        <v/>
      </c>
      <c r="E8604" s="22"/>
      <c r="F8604" s="1" t="str">
        <f>IF(ISBLANK(Ventas[[#This Row],[Código]]),"",VLOOKUP(Ventas[[#This Row],[Código]],Productos[],4,FALSE))</f>
        <v/>
      </c>
      <c r="G8604" s="1" t="str">
        <f>IF(ISBLANK(Ventas[[#This Row],[Código]]),"",VLOOKUP(Ventas[[#This Row],[Código]],Productos[],5,FALSE))</f>
        <v/>
      </c>
      <c r="H8604" s="23" t="str">
        <f>IF(ISBLANK(Ventas[[#This Row],[Código]]),"",Ventas[[#This Row],[Precio Unitario]]*Ventas[[#This Row],[Cantidad]])</f>
        <v/>
      </c>
      <c r="I8604" s="1" t="str">
        <f>IF(ISBLANK(Ventas[[#This Row],[Código]]),"",SUM(Ventas[[#This Row],[Monto]],I8603))</f>
        <v/>
      </c>
    </row>
    <row r="8605" spans="3:9" x14ac:dyDescent="0.25">
      <c r="C8605" t="str">
        <f>IF(ISBLANK(Ventas[[#This Row],[Código]]),"",VLOOKUP(Ventas[[#This Row],[Código]],Productos[],2,FALSE))</f>
        <v/>
      </c>
      <c r="D8605" t="str">
        <f>IF(ISBLANK(Ventas[[#This Row],[Código]]),"",VLOOKUP(Ventas[[#This Row],[Código]],Productos[],3,FALSE))</f>
        <v/>
      </c>
      <c r="E8605" s="22"/>
      <c r="F8605" s="1" t="str">
        <f>IF(ISBLANK(Ventas[[#This Row],[Código]]),"",VLOOKUP(Ventas[[#This Row],[Código]],Productos[],4,FALSE))</f>
        <v/>
      </c>
      <c r="G8605" s="1" t="str">
        <f>IF(ISBLANK(Ventas[[#This Row],[Código]]),"",VLOOKUP(Ventas[[#This Row],[Código]],Productos[],5,FALSE))</f>
        <v/>
      </c>
      <c r="H8605" s="23" t="str">
        <f>IF(ISBLANK(Ventas[[#This Row],[Código]]),"",Ventas[[#This Row],[Precio Unitario]]*Ventas[[#This Row],[Cantidad]])</f>
        <v/>
      </c>
      <c r="I8605" s="1" t="str">
        <f>IF(ISBLANK(Ventas[[#This Row],[Código]]),"",SUM(Ventas[[#This Row],[Monto]],I8604))</f>
        <v/>
      </c>
    </row>
    <row r="8606" spans="3:9" x14ac:dyDescent="0.25">
      <c r="C8606" t="str">
        <f>IF(ISBLANK(Ventas[[#This Row],[Código]]),"",VLOOKUP(Ventas[[#This Row],[Código]],Productos[],2,FALSE))</f>
        <v/>
      </c>
      <c r="D8606" t="str">
        <f>IF(ISBLANK(Ventas[[#This Row],[Código]]),"",VLOOKUP(Ventas[[#This Row],[Código]],Productos[],3,FALSE))</f>
        <v/>
      </c>
      <c r="E8606" s="22"/>
      <c r="F8606" s="1" t="str">
        <f>IF(ISBLANK(Ventas[[#This Row],[Código]]),"",VLOOKUP(Ventas[[#This Row],[Código]],Productos[],4,FALSE))</f>
        <v/>
      </c>
      <c r="G8606" s="1" t="str">
        <f>IF(ISBLANK(Ventas[[#This Row],[Código]]),"",VLOOKUP(Ventas[[#This Row],[Código]],Productos[],5,FALSE))</f>
        <v/>
      </c>
      <c r="H8606" s="23" t="str">
        <f>IF(ISBLANK(Ventas[[#This Row],[Código]]),"",Ventas[[#This Row],[Precio Unitario]]*Ventas[[#This Row],[Cantidad]])</f>
        <v/>
      </c>
      <c r="I8606" s="1" t="str">
        <f>IF(ISBLANK(Ventas[[#This Row],[Código]]),"",SUM(Ventas[[#This Row],[Monto]],I8605))</f>
        <v/>
      </c>
    </row>
    <row r="8607" spans="3:9" x14ac:dyDescent="0.25">
      <c r="C8607" t="str">
        <f>IF(ISBLANK(Ventas[[#This Row],[Código]]),"",VLOOKUP(Ventas[[#This Row],[Código]],Productos[],2,FALSE))</f>
        <v/>
      </c>
      <c r="D8607" t="str">
        <f>IF(ISBLANK(Ventas[[#This Row],[Código]]),"",VLOOKUP(Ventas[[#This Row],[Código]],Productos[],3,FALSE))</f>
        <v/>
      </c>
      <c r="E8607" s="22"/>
      <c r="F8607" s="1" t="str">
        <f>IF(ISBLANK(Ventas[[#This Row],[Código]]),"",VLOOKUP(Ventas[[#This Row],[Código]],Productos[],4,FALSE))</f>
        <v/>
      </c>
      <c r="G8607" s="1" t="str">
        <f>IF(ISBLANK(Ventas[[#This Row],[Código]]),"",VLOOKUP(Ventas[[#This Row],[Código]],Productos[],5,FALSE))</f>
        <v/>
      </c>
      <c r="H8607" s="23" t="str">
        <f>IF(ISBLANK(Ventas[[#This Row],[Código]]),"",Ventas[[#This Row],[Precio Unitario]]*Ventas[[#This Row],[Cantidad]])</f>
        <v/>
      </c>
      <c r="I8607" s="1" t="str">
        <f>IF(ISBLANK(Ventas[[#This Row],[Código]]),"",SUM(Ventas[[#This Row],[Monto]],I8606))</f>
        <v/>
      </c>
    </row>
    <row r="8608" spans="3:9" x14ac:dyDescent="0.25">
      <c r="C8608" t="str">
        <f>IF(ISBLANK(Ventas[[#This Row],[Código]]),"",VLOOKUP(Ventas[[#This Row],[Código]],Productos[],2,FALSE))</f>
        <v/>
      </c>
      <c r="D8608" t="str">
        <f>IF(ISBLANK(Ventas[[#This Row],[Código]]),"",VLOOKUP(Ventas[[#This Row],[Código]],Productos[],3,FALSE))</f>
        <v/>
      </c>
      <c r="E8608" s="22"/>
      <c r="F8608" s="1" t="str">
        <f>IF(ISBLANK(Ventas[[#This Row],[Código]]),"",VLOOKUP(Ventas[[#This Row],[Código]],Productos[],4,FALSE))</f>
        <v/>
      </c>
      <c r="G8608" s="1" t="str">
        <f>IF(ISBLANK(Ventas[[#This Row],[Código]]),"",VLOOKUP(Ventas[[#This Row],[Código]],Productos[],5,FALSE))</f>
        <v/>
      </c>
      <c r="H8608" s="23" t="str">
        <f>IF(ISBLANK(Ventas[[#This Row],[Código]]),"",Ventas[[#This Row],[Precio Unitario]]*Ventas[[#This Row],[Cantidad]])</f>
        <v/>
      </c>
      <c r="I8608" s="1" t="str">
        <f>IF(ISBLANK(Ventas[[#This Row],[Código]]),"",SUM(Ventas[[#This Row],[Monto]],I8607))</f>
        <v/>
      </c>
    </row>
    <row r="8609" spans="3:9" x14ac:dyDescent="0.25">
      <c r="C8609" t="str">
        <f>IF(ISBLANK(Ventas[[#This Row],[Código]]),"",VLOOKUP(Ventas[[#This Row],[Código]],Productos[],2,FALSE))</f>
        <v/>
      </c>
      <c r="D8609" t="str">
        <f>IF(ISBLANK(Ventas[[#This Row],[Código]]),"",VLOOKUP(Ventas[[#This Row],[Código]],Productos[],3,FALSE))</f>
        <v/>
      </c>
      <c r="E8609" s="22"/>
      <c r="F8609" s="1" t="str">
        <f>IF(ISBLANK(Ventas[[#This Row],[Código]]),"",VLOOKUP(Ventas[[#This Row],[Código]],Productos[],4,FALSE))</f>
        <v/>
      </c>
      <c r="G8609" s="1" t="str">
        <f>IF(ISBLANK(Ventas[[#This Row],[Código]]),"",VLOOKUP(Ventas[[#This Row],[Código]],Productos[],5,FALSE))</f>
        <v/>
      </c>
      <c r="H8609" s="23" t="str">
        <f>IF(ISBLANK(Ventas[[#This Row],[Código]]),"",Ventas[[#This Row],[Precio Unitario]]*Ventas[[#This Row],[Cantidad]])</f>
        <v/>
      </c>
      <c r="I8609" s="1" t="str">
        <f>IF(ISBLANK(Ventas[[#This Row],[Código]]),"",SUM(Ventas[[#This Row],[Monto]],I8608))</f>
        <v/>
      </c>
    </row>
    <row r="8610" spans="3:9" x14ac:dyDescent="0.25">
      <c r="C8610" t="str">
        <f>IF(ISBLANK(Ventas[[#This Row],[Código]]),"",VLOOKUP(Ventas[[#This Row],[Código]],Productos[],2,FALSE))</f>
        <v/>
      </c>
      <c r="D8610" t="str">
        <f>IF(ISBLANK(Ventas[[#This Row],[Código]]),"",VLOOKUP(Ventas[[#This Row],[Código]],Productos[],3,FALSE))</f>
        <v/>
      </c>
      <c r="E8610" s="22"/>
      <c r="F8610" s="1" t="str">
        <f>IF(ISBLANK(Ventas[[#This Row],[Código]]),"",VLOOKUP(Ventas[[#This Row],[Código]],Productos[],4,FALSE))</f>
        <v/>
      </c>
      <c r="G8610" s="1" t="str">
        <f>IF(ISBLANK(Ventas[[#This Row],[Código]]),"",VLOOKUP(Ventas[[#This Row],[Código]],Productos[],5,FALSE))</f>
        <v/>
      </c>
      <c r="H8610" s="23" t="str">
        <f>IF(ISBLANK(Ventas[[#This Row],[Código]]),"",Ventas[[#This Row],[Precio Unitario]]*Ventas[[#This Row],[Cantidad]])</f>
        <v/>
      </c>
      <c r="I8610" s="1" t="str">
        <f>IF(ISBLANK(Ventas[[#This Row],[Código]]),"",SUM(Ventas[[#This Row],[Monto]],I8609))</f>
        <v/>
      </c>
    </row>
    <row r="8611" spans="3:9" x14ac:dyDescent="0.25">
      <c r="C8611" t="str">
        <f>IF(ISBLANK(Ventas[[#This Row],[Código]]),"",VLOOKUP(Ventas[[#This Row],[Código]],Productos[],2,FALSE))</f>
        <v/>
      </c>
      <c r="D8611" t="str">
        <f>IF(ISBLANK(Ventas[[#This Row],[Código]]),"",VLOOKUP(Ventas[[#This Row],[Código]],Productos[],3,FALSE))</f>
        <v/>
      </c>
      <c r="E8611" s="22"/>
      <c r="F8611" s="1" t="str">
        <f>IF(ISBLANK(Ventas[[#This Row],[Código]]),"",VLOOKUP(Ventas[[#This Row],[Código]],Productos[],4,FALSE))</f>
        <v/>
      </c>
      <c r="G8611" s="1" t="str">
        <f>IF(ISBLANK(Ventas[[#This Row],[Código]]),"",VLOOKUP(Ventas[[#This Row],[Código]],Productos[],5,FALSE))</f>
        <v/>
      </c>
      <c r="H8611" s="23" t="str">
        <f>IF(ISBLANK(Ventas[[#This Row],[Código]]),"",Ventas[[#This Row],[Precio Unitario]]*Ventas[[#This Row],[Cantidad]])</f>
        <v/>
      </c>
      <c r="I8611" s="1" t="str">
        <f>IF(ISBLANK(Ventas[[#This Row],[Código]]),"",SUM(Ventas[[#This Row],[Monto]],I8610))</f>
        <v/>
      </c>
    </row>
    <row r="8612" spans="3:9" x14ac:dyDescent="0.25">
      <c r="C8612" t="str">
        <f>IF(ISBLANK(Ventas[[#This Row],[Código]]),"",VLOOKUP(Ventas[[#This Row],[Código]],Productos[],2,FALSE))</f>
        <v/>
      </c>
      <c r="D8612" t="str">
        <f>IF(ISBLANK(Ventas[[#This Row],[Código]]),"",VLOOKUP(Ventas[[#This Row],[Código]],Productos[],3,FALSE))</f>
        <v/>
      </c>
      <c r="E8612" s="22"/>
      <c r="F8612" s="1" t="str">
        <f>IF(ISBLANK(Ventas[[#This Row],[Código]]),"",VLOOKUP(Ventas[[#This Row],[Código]],Productos[],4,FALSE))</f>
        <v/>
      </c>
      <c r="G8612" s="1" t="str">
        <f>IF(ISBLANK(Ventas[[#This Row],[Código]]),"",VLOOKUP(Ventas[[#This Row],[Código]],Productos[],5,FALSE))</f>
        <v/>
      </c>
      <c r="H8612" s="23" t="str">
        <f>IF(ISBLANK(Ventas[[#This Row],[Código]]),"",Ventas[[#This Row],[Precio Unitario]]*Ventas[[#This Row],[Cantidad]])</f>
        <v/>
      </c>
      <c r="I8612" s="1" t="str">
        <f>IF(ISBLANK(Ventas[[#This Row],[Código]]),"",SUM(Ventas[[#This Row],[Monto]],I8611))</f>
        <v/>
      </c>
    </row>
    <row r="8613" spans="3:9" x14ac:dyDescent="0.25">
      <c r="C8613" t="str">
        <f>IF(ISBLANK(Ventas[[#This Row],[Código]]),"",VLOOKUP(Ventas[[#This Row],[Código]],Productos[],2,FALSE))</f>
        <v/>
      </c>
      <c r="D8613" t="str">
        <f>IF(ISBLANK(Ventas[[#This Row],[Código]]),"",VLOOKUP(Ventas[[#This Row],[Código]],Productos[],3,FALSE))</f>
        <v/>
      </c>
      <c r="E8613" s="22"/>
      <c r="F8613" s="1" t="str">
        <f>IF(ISBLANK(Ventas[[#This Row],[Código]]),"",VLOOKUP(Ventas[[#This Row],[Código]],Productos[],4,FALSE))</f>
        <v/>
      </c>
      <c r="G8613" s="1" t="str">
        <f>IF(ISBLANK(Ventas[[#This Row],[Código]]),"",VLOOKUP(Ventas[[#This Row],[Código]],Productos[],5,FALSE))</f>
        <v/>
      </c>
      <c r="H8613" s="23" t="str">
        <f>IF(ISBLANK(Ventas[[#This Row],[Código]]),"",Ventas[[#This Row],[Precio Unitario]]*Ventas[[#This Row],[Cantidad]])</f>
        <v/>
      </c>
      <c r="I8613" s="1" t="str">
        <f>IF(ISBLANK(Ventas[[#This Row],[Código]]),"",SUM(Ventas[[#This Row],[Monto]],I8612))</f>
        <v/>
      </c>
    </row>
    <row r="8614" spans="3:9" x14ac:dyDescent="0.25">
      <c r="C8614" t="str">
        <f>IF(ISBLANK(Ventas[[#This Row],[Código]]),"",VLOOKUP(Ventas[[#This Row],[Código]],Productos[],2,FALSE))</f>
        <v/>
      </c>
      <c r="D8614" t="str">
        <f>IF(ISBLANK(Ventas[[#This Row],[Código]]),"",VLOOKUP(Ventas[[#This Row],[Código]],Productos[],3,FALSE))</f>
        <v/>
      </c>
      <c r="E8614" s="22"/>
      <c r="F8614" s="1" t="str">
        <f>IF(ISBLANK(Ventas[[#This Row],[Código]]),"",VLOOKUP(Ventas[[#This Row],[Código]],Productos[],4,FALSE))</f>
        <v/>
      </c>
      <c r="G8614" s="1" t="str">
        <f>IF(ISBLANK(Ventas[[#This Row],[Código]]),"",VLOOKUP(Ventas[[#This Row],[Código]],Productos[],5,FALSE))</f>
        <v/>
      </c>
      <c r="H8614" s="23" t="str">
        <f>IF(ISBLANK(Ventas[[#This Row],[Código]]),"",Ventas[[#This Row],[Precio Unitario]]*Ventas[[#This Row],[Cantidad]])</f>
        <v/>
      </c>
      <c r="I8614" s="1" t="str">
        <f>IF(ISBLANK(Ventas[[#This Row],[Código]]),"",SUM(Ventas[[#This Row],[Monto]],I8613))</f>
        <v/>
      </c>
    </row>
    <row r="8615" spans="3:9" x14ac:dyDescent="0.25">
      <c r="C8615" t="str">
        <f>IF(ISBLANK(Ventas[[#This Row],[Código]]),"",VLOOKUP(Ventas[[#This Row],[Código]],Productos[],2,FALSE))</f>
        <v/>
      </c>
      <c r="D8615" t="str">
        <f>IF(ISBLANK(Ventas[[#This Row],[Código]]),"",VLOOKUP(Ventas[[#This Row],[Código]],Productos[],3,FALSE))</f>
        <v/>
      </c>
      <c r="E8615" s="22"/>
      <c r="F8615" s="1" t="str">
        <f>IF(ISBLANK(Ventas[[#This Row],[Código]]),"",VLOOKUP(Ventas[[#This Row],[Código]],Productos[],4,FALSE))</f>
        <v/>
      </c>
      <c r="G8615" s="1" t="str">
        <f>IF(ISBLANK(Ventas[[#This Row],[Código]]),"",VLOOKUP(Ventas[[#This Row],[Código]],Productos[],5,FALSE))</f>
        <v/>
      </c>
      <c r="H8615" s="23" t="str">
        <f>IF(ISBLANK(Ventas[[#This Row],[Código]]),"",Ventas[[#This Row],[Precio Unitario]]*Ventas[[#This Row],[Cantidad]])</f>
        <v/>
      </c>
      <c r="I8615" s="1" t="str">
        <f>IF(ISBLANK(Ventas[[#This Row],[Código]]),"",SUM(Ventas[[#This Row],[Monto]],I8614))</f>
        <v/>
      </c>
    </row>
    <row r="8616" spans="3:9" x14ac:dyDescent="0.25">
      <c r="C8616" t="str">
        <f>IF(ISBLANK(Ventas[[#This Row],[Código]]),"",VLOOKUP(Ventas[[#This Row],[Código]],Productos[],2,FALSE))</f>
        <v/>
      </c>
      <c r="D8616" t="str">
        <f>IF(ISBLANK(Ventas[[#This Row],[Código]]),"",VLOOKUP(Ventas[[#This Row],[Código]],Productos[],3,FALSE))</f>
        <v/>
      </c>
      <c r="E8616" s="22"/>
      <c r="F8616" s="1" t="str">
        <f>IF(ISBLANK(Ventas[[#This Row],[Código]]),"",VLOOKUP(Ventas[[#This Row],[Código]],Productos[],4,FALSE))</f>
        <v/>
      </c>
      <c r="G8616" s="1" t="str">
        <f>IF(ISBLANK(Ventas[[#This Row],[Código]]),"",VLOOKUP(Ventas[[#This Row],[Código]],Productos[],5,FALSE))</f>
        <v/>
      </c>
      <c r="H8616" s="23" t="str">
        <f>IF(ISBLANK(Ventas[[#This Row],[Código]]),"",Ventas[[#This Row],[Precio Unitario]]*Ventas[[#This Row],[Cantidad]])</f>
        <v/>
      </c>
      <c r="I8616" s="1" t="str">
        <f>IF(ISBLANK(Ventas[[#This Row],[Código]]),"",SUM(Ventas[[#This Row],[Monto]],I8615))</f>
        <v/>
      </c>
    </row>
    <row r="8617" spans="3:9" x14ac:dyDescent="0.25">
      <c r="C8617" t="str">
        <f>IF(ISBLANK(Ventas[[#This Row],[Código]]),"",VLOOKUP(Ventas[[#This Row],[Código]],Productos[],2,FALSE))</f>
        <v/>
      </c>
      <c r="D8617" t="str">
        <f>IF(ISBLANK(Ventas[[#This Row],[Código]]),"",VLOOKUP(Ventas[[#This Row],[Código]],Productos[],3,FALSE))</f>
        <v/>
      </c>
      <c r="E8617" s="22"/>
      <c r="F8617" s="1" t="str">
        <f>IF(ISBLANK(Ventas[[#This Row],[Código]]),"",VLOOKUP(Ventas[[#This Row],[Código]],Productos[],4,FALSE))</f>
        <v/>
      </c>
      <c r="G8617" s="1" t="str">
        <f>IF(ISBLANK(Ventas[[#This Row],[Código]]),"",VLOOKUP(Ventas[[#This Row],[Código]],Productos[],5,FALSE))</f>
        <v/>
      </c>
      <c r="H8617" s="23" t="str">
        <f>IF(ISBLANK(Ventas[[#This Row],[Código]]),"",Ventas[[#This Row],[Precio Unitario]]*Ventas[[#This Row],[Cantidad]])</f>
        <v/>
      </c>
      <c r="I8617" s="1" t="str">
        <f>IF(ISBLANK(Ventas[[#This Row],[Código]]),"",SUM(Ventas[[#This Row],[Monto]],I8616))</f>
        <v/>
      </c>
    </row>
    <row r="8618" spans="3:9" x14ac:dyDescent="0.25">
      <c r="C8618" t="str">
        <f>IF(ISBLANK(Ventas[[#This Row],[Código]]),"",VLOOKUP(Ventas[[#This Row],[Código]],Productos[],2,FALSE))</f>
        <v/>
      </c>
      <c r="D8618" t="str">
        <f>IF(ISBLANK(Ventas[[#This Row],[Código]]),"",VLOOKUP(Ventas[[#This Row],[Código]],Productos[],3,FALSE))</f>
        <v/>
      </c>
      <c r="E8618" s="22"/>
      <c r="F8618" s="1" t="str">
        <f>IF(ISBLANK(Ventas[[#This Row],[Código]]),"",VLOOKUP(Ventas[[#This Row],[Código]],Productos[],4,FALSE))</f>
        <v/>
      </c>
      <c r="G8618" s="1" t="str">
        <f>IF(ISBLANK(Ventas[[#This Row],[Código]]),"",VLOOKUP(Ventas[[#This Row],[Código]],Productos[],5,FALSE))</f>
        <v/>
      </c>
      <c r="H8618" s="23" t="str">
        <f>IF(ISBLANK(Ventas[[#This Row],[Código]]),"",Ventas[[#This Row],[Precio Unitario]]*Ventas[[#This Row],[Cantidad]])</f>
        <v/>
      </c>
      <c r="I8618" s="1" t="str">
        <f>IF(ISBLANK(Ventas[[#This Row],[Código]]),"",SUM(Ventas[[#This Row],[Monto]],I8617))</f>
        <v/>
      </c>
    </row>
    <row r="8619" spans="3:9" x14ac:dyDescent="0.25">
      <c r="C8619" t="str">
        <f>IF(ISBLANK(Ventas[[#This Row],[Código]]),"",VLOOKUP(Ventas[[#This Row],[Código]],Productos[],2,FALSE))</f>
        <v/>
      </c>
      <c r="D8619" t="str">
        <f>IF(ISBLANK(Ventas[[#This Row],[Código]]),"",VLOOKUP(Ventas[[#This Row],[Código]],Productos[],3,FALSE))</f>
        <v/>
      </c>
      <c r="E8619" s="22"/>
      <c r="F8619" s="1" t="str">
        <f>IF(ISBLANK(Ventas[[#This Row],[Código]]),"",VLOOKUP(Ventas[[#This Row],[Código]],Productos[],4,FALSE))</f>
        <v/>
      </c>
      <c r="G8619" s="1" t="str">
        <f>IF(ISBLANK(Ventas[[#This Row],[Código]]),"",VLOOKUP(Ventas[[#This Row],[Código]],Productos[],5,FALSE))</f>
        <v/>
      </c>
      <c r="H8619" s="23" t="str">
        <f>IF(ISBLANK(Ventas[[#This Row],[Código]]),"",Ventas[[#This Row],[Precio Unitario]]*Ventas[[#This Row],[Cantidad]])</f>
        <v/>
      </c>
      <c r="I8619" s="1" t="str">
        <f>IF(ISBLANK(Ventas[[#This Row],[Código]]),"",SUM(Ventas[[#This Row],[Monto]],I8618))</f>
        <v/>
      </c>
    </row>
    <row r="8620" spans="3:9" x14ac:dyDescent="0.25">
      <c r="C8620" t="str">
        <f>IF(ISBLANK(Ventas[[#This Row],[Código]]),"",VLOOKUP(Ventas[[#This Row],[Código]],Productos[],2,FALSE))</f>
        <v/>
      </c>
      <c r="D8620" t="str">
        <f>IF(ISBLANK(Ventas[[#This Row],[Código]]),"",VLOOKUP(Ventas[[#This Row],[Código]],Productos[],3,FALSE))</f>
        <v/>
      </c>
      <c r="E8620" s="22"/>
      <c r="F8620" s="1" t="str">
        <f>IF(ISBLANK(Ventas[[#This Row],[Código]]),"",VLOOKUP(Ventas[[#This Row],[Código]],Productos[],4,FALSE))</f>
        <v/>
      </c>
      <c r="G8620" s="1" t="str">
        <f>IF(ISBLANK(Ventas[[#This Row],[Código]]),"",VLOOKUP(Ventas[[#This Row],[Código]],Productos[],5,FALSE))</f>
        <v/>
      </c>
      <c r="H8620" s="23" t="str">
        <f>IF(ISBLANK(Ventas[[#This Row],[Código]]),"",Ventas[[#This Row],[Precio Unitario]]*Ventas[[#This Row],[Cantidad]])</f>
        <v/>
      </c>
      <c r="I8620" s="1" t="str">
        <f>IF(ISBLANK(Ventas[[#This Row],[Código]]),"",SUM(Ventas[[#This Row],[Monto]],I8619))</f>
        <v/>
      </c>
    </row>
    <row r="8621" spans="3:9" x14ac:dyDescent="0.25">
      <c r="C8621" t="str">
        <f>IF(ISBLANK(Ventas[[#This Row],[Código]]),"",VLOOKUP(Ventas[[#This Row],[Código]],Productos[],2,FALSE))</f>
        <v/>
      </c>
      <c r="D8621" t="str">
        <f>IF(ISBLANK(Ventas[[#This Row],[Código]]),"",VLOOKUP(Ventas[[#This Row],[Código]],Productos[],3,FALSE))</f>
        <v/>
      </c>
      <c r="E8621" s="22"/>
      <c r="F8621" s="1" t="str">
        <f>IF(ISBLANK(Ventas[[#This Row],[Código]]),"",VLOOKUP(Ventas[[#This Row],[Código]],Productos[],4,FALSE))</f>
        <v/>
      </c>
      <c r="G8621" s="1" t="str">
        <f>IF(ISBLANK(Ventas[[#This Row],[Código]]),"",VLOOKUP(Ventas[[#This Row],[Código]],Productos[],5,FALSE))</f>
        <v/>
      </c>
      <c r="H8621" s="23" t="str">
        <f>IF(ISBLANK(Ventas[[#This Row],[Código]]),"",Ventas[[#This Row],[Precio Unitario]]*Ventas[[#This Row],[Cantidad]])</f>
        <v/>
      </c>
      <c r="I8621" s="1" t="str">
        <f>IF(ISBLANK(Ventas[[#This Row],[Código]]),"",SUM(Ventas[[#This Row],[Monto]],I8620))</f>
        <v/>
      </c>
    </row>
    <row r="8622" spans="3:9" x14ac:dyDescent="0.25">
      <c r="C8622" t="str">
        <f>IF(ISBLANK(Ventas[[#This Row],[Código]]),"",VLOOKUP(Ventas[[#This Row],[Código]],Productos[],2,FALSE))</f>
        <v/>
      </c>
      <c r="D8622" t="str">
        <f>IF(ISBLANK(Ventas[[#This Row],[Código]]),"",VLOOKUP(Ventas[[#This Row],[Código]],Productos[],3,FALSE))</f>
        <v/>
      </c>
      <c r="E8622" s="22"/>
      <c r="F8622" s="1" t="str">
        <f>IF(ISBLANK(Ventas[[#This Row],[Código]]),"",VLOOKUP(Ventas[[#This Row],[Código]],Productos[],4,FALSE))</f>
        <v/>
      </c>
      <c r="G8622" s="1" t="str">
        <f>IF(ISBLANK(Ventas[[#This Row],[Código]]),"",VLOOKUP(Ventas[[#This Row],[Código]],Productos[],5,FALSE))</f>
        <v/>
      </c>
      <c r="H8622" s="23" t="str">
        <f>IF(ISBLANK(Ventas[[#This Row],[Código]]),"",Ventas[[#This Row],[Precio Unitario]]*Ventas[[#This Row],[Cantidad]])</f>
        <v/>
      </c>
      <c r="I8622" s="1" t="str">
        <f>IF(ISBLANK(Ventas[[#This Row],[Código]]),"",SUM(Ventas[[#This Row],[Monto]],I8621))</f>
        <v/>
      </c>
    </row>
    <row r="8623" spans="3:9" x14ac:dyDescent="0.25">
      <c r="C8623" t="str">
        <f>IF(ISBLANK(Ventas[[#This Row],[Código]]),"",VLOOKUP(Ventas[[#This Row],[Código]],Productos[],2,FALSE))</f>
        <v/>
      </c>
      <c r="D8623" t="str">
        <f>IF(ISBLANK(Ventas[[#This Row],[Código]]),"",VLOOKUP(Ventas[[#This Row],[Código]],Productos[],3,FALSE))</f>
        <v/>
      </c>
      <c r="E8623" s="22"/>
      <c r="F8623" s="1" t="str">
        <f>IF(ISBLANK(Ventas[[#This Row],[Código]]),"",VLOOKUP(Ventas[[#This Row],[Código]],Productos[],4,FALSE))</f>
        <v/>
      </c>
      <c r="G8623" s="1" t="str">
        <f>IF(ISBLANK(Ventas[[#This Row],[Código]]),"",VLOOKUP(Ventas[[#This Row],[Código]],Productos[],5,FALSE))</f>
        <v/>
      </c>
      <c r="H8623" s="23" t="str">
        <f>IF(ISBLANK(Ventas[[#This Row],[Código]]),"",Ventas[[#This Row],[Precio Unitario]]*Ventas[[#This Row],[Cantidad]])</f>
        <v/>
      </c>
      <c r="I8623" s="1" t="str">
        <f>IF(ISBLANK(Ventas[[#This Row],[Código]]),"",SUM(Ventas[[#This Row],[Monto]],I8622))</f>
        <v/>
      </c>
    </row>
    <row r="8624" spans="3:9" x14ac:dyDescent="0.25">
      <c r="C8624" t="str">
        <f>IF(ISBLANK(Ventas[[#This Row],[Código]]),"",VLOOKUP(Ventas[[#This Row],[Código]],Productos[],2,FALSE))</f>
        <v/>
      </c>
      <c r="D8624" t="str">
        <f>IF(ISBLANK(Ventas[[#This Row],[Código]]),"",VLOOKUP(Ventas[[#This Row],[Código]],Productos[],3,FALSE))</f>
        <v/>
      </c>
      <c r="E8624" s="22"/>
      <c r="F8624" s="1" t="str">
        <f>IF(ISBLANK(Ventas[[#This Row],[Código]]),"",VLOOKUP(Ventas[[#This Row],[Código]],Productos[],4,FALSE))</f>
        <v/>
      </c>
      <c r="G8624" s="1" t="str">
        <f>IF(ISBLANK(Ventas[[#This Row],[Código]]),"",VLOOKUP(Ventas[[#This Row],[Código]],Productos[],5,FALSE))</f>
        <v/>
      </c>
      <c r="H8624" s="23" t="str">
        <f>IF(ISBLANK(Ventas[[#This Row],[Código]]),"",Ventas[[#This Row],[Precio Unitario]]*Ventas[[#This Row],[Cantidad]])</f>
        <v/>
      </c>
      <c r="I8624" s="1" t="str">
        <f>IF(ISBLANK(Ventas[[#This Row],[Código]]),"",SUM(Ventas[[#This Row],[Monto]],I8623))</f>
        <v/>
      </c>
    </row>
    <row r="8625" spans="3:9" x14ac:dyDescent="0.25">
      <c r="C8625" t="str">
        <f>IF(ISBLANK(Ventas[[#This Row],[Código]]),"",VLOOKUP(Ventas[[#This Row],[Código]],Productos[],2,FALSE))</f>
        <v/>
      </c>
      <c r="D8625" t="str">
        <f>IF(ISBLANK(Ventas[[#This Row],[Código]]),"",VLOOKUP(Ventas[[#This Row],[Código]],Productos[],3,FALSE))</f>
        <v/>
      </c>
      <c r="E8625" s="22"/>
      <c r="F8625" s="1" t="str">
        <f>IF(ISBLANK(Ventas[[#This Row],[Código]]),"",VLOOKUP(Ventas[[#This Row],[Código]],Productos[],4,FALSE))</f>
        <v/>
      </c>
      <c r="G8625" s="1" t="str">
        <f>IF(ISBLANK(Ventas[[#This Row],[Código]]),"",VLOOKUP(Ventas[[#This Row],[Código]],Productos[],5,FALSE))</f>
        <v/>
      </c>
      <c r="H8625" s="23" t="str">
        <f>IF(ISBLANK(Ventas[[#This Row],[Código]]),"",Ventas[[#This Row],[Precio Unitario]]*Ventas[[#This Row],[Cantidad]])</f>
        <v/>
      </c>
      <c r="I8625" s="1" t="str">
        <f>IF(ISBLANK(Ventas[[#This Row],[Código]]),"",SUM(Ventas[[#This Row],[Monto]],I8624))</f>
        <v/>
      </c>
    </row>
    <row r="8626" spans="3:9" x14ac:dyDescent="0.25">
      <c r="C8626" t="str">
        <f>IF(ISBLANK(Ventas[[#This Row],[Código]]),"",VLOOKUP(Ventas[[#This Row],[Código]],Productos[],2,FALSE))</f>
        <v/>
      </c>
      <c r="D8626" t="str">
        <f>IF(ISBLANK(Ventas[[#This Row],[Código]]),"",VLOOKUP(Ventas[[#This Row],[Código]],Productos[],3,FALSE))</f>
        <v/>
      </c>
      <c r="E8626" s="22"/>
      <c r="F8626" s="1" t="str">
        <f>IF(ISBLANK(Ventas[[#This Row],[Código]]),"",VLOOKUP(Ventas[[#This Row],[Código]],Productos[],4,FALSE))</f>
        <v/>
      </c>
      <c r="G8626" s="1" t="str">
        <f>IF(ISBLANK(Ventas[[#This Row],[Código]]),"",VLOOKUP(Ventas[[#This Row],[Código]],Productos[],5,FALSE))</f>
        <v/>
      </c>
      <c r="H8626" s="23" t="str">
        <f>IF(ISBLANK(Ventas[[#This Row],[Código]]),"",Ventas[[#This Row],[Precio Unitario]]*Ventas[[#This Row],[Cantidad]])</f>
        <v/>
      </c>
      <c r="I8626" s="1" t="str">
        <f>IF(ISBLANK(Ventas[[#This Row],[Código]]),"",SUM(Ventas[[#This Row],[Monto]],I8625))</f>
        <v/>
      </c>
    </row>
    <row r="8627" spans="3:9" x14ac:dyDescent="0.25">
      <c r="C8627" t="str">
        <f>IF(ISBLANK(Ventas[[#This Row],[Código]]),"",VLOOKUP(Ventas[[#This Row],[Código]],Productos[],2,FALSE))</f>
        <v/>
      </c>
      <c r="D8627" t="str">
        <f>IF(ISBLANK(Ventas[[#This Row],[Código]]),"",VLOOKUP(Ventas[[#This Row],[Código]],Productos[],3,FALSE))</f>
        <v/>
      </c>
      <c r="E8627" s="22"/>
      <c r="F8627" s="1" t="str">
        <f>IF(ISBLANK(Ventas[[#This Row],[Código]]),"",VLOOKUP(Ventas[[#This Row],[Código]],Productos[],4,FALSE))</f>
        <v/>
      </c>
      <c r="G8627" s="1" t="str">
        <f>IF(ISBLANK(Ventas[[#This Row],[Código]]),"",VLOOKUP(Ventas[[#This Row],[Código]],Productos[],5,FALSE))</f>
        <v/>
      </c>
      <c r="H8627" s="23" t="str">
        <f>IF(ISBLANK(Ventas[[#This Row],[Código]]),"",Ventas[[#This Row],[Precio Unitario]]*Ventas[[#This Row],[Cantidad]])</f>
        <v/>
      </c>
      <c r="I8627" s="1" t="str">
        <f>IF(ISBLANK(Ventas[[#This Row],[Código]]),"",SUM(Ventas[[#This Row],[Monto]],I8626))</f>
        <v/>
      </c>
    </row>
    <row r="8628" spans="3:9" x14ac:dyDescent="0.25">
      <c r="C8628" t="str">
        <f>IF(ISBLANK(Ventas[[#This Row],[Código]]),"",VLOOKUP(Ventas[[#This Row],[Código]],Productos[],2,FALSE))</f>
        <v/>
      </c>
      <c r="D8628" t="str">
        <f>IF(ISBLANK(Ventas[[#This Row],[Código]]),"",VLOOKUP(Ventas[[#This Row],[Código]],Productos[],3,FALSE))</f>
        <v/>
      </c>
      <c r="E8628" s="22"/>
      <c r="F8628" s="1" t="str">
        <f>IF(ISBLANK(Ventas[[#This Row],[Código]]),"",VLOOKUP(Ventas[[#This Row],[Código]],Productos[],4,FALSE))</f>
        <v/>
      </c>
      <c r="G8628" s="1" t="str">
        <f>IF(ISBLANK(Ventas[[#This Row],[Código]]),"",VLOOKUP(Ventas[[#This Row],[Código]],Productos[],5,FALSE))</f>
        <v/>
      </c>
      <c r="H8628" s="23" t="str">
        <f>IF(ISBLANK(Ventas[[#This Row],[Código]]),"",Ventas[[#This Row],[Precio Unitario]]*Ventas[[#This Row],[Cantidad]])</f>
        <v/>
      </c>
      <c r="I8628" s="1" t="str">
        <f>IF(ISBLANK(Ventas[[#This Row],[Código]]),"",SUM(Ventas[[#This Row],[Monto]],I8627))</f>
        <v/>
      </c>
    </row>
    <row r="8629" spans="3:9" x14ac:dyDescent="0.25">
      <c r="C8629" t="str">
        <f>IF(ISBLANK(Ventas[[#This Row],[Código]]),"",VLOOKUP(Ventas[[#This Row],[Código]],Productos[],2,FALSE))</f>
        <v/>
      </c>
      <c r="D8629" t="str">
        <f>IF(ISBLANK(Ventas[[#This Row],[Código]]),"",VLOOKUP(Ventas[[#This Row],[Código]],Productos[],3,FALSE))</f>
        <v/>
      </c>
      <c r="E8629" s="22"/>
      <c r="F8629" s="1" t="str">
        <f>IF(ISBLANK(Ventas[[#This Row],[Código]]),"",VLOOKUP(Ventas[[#This Row],[Código]],Productos[],4,FALSE))</f>
        <v/>
      </c>
      <c r="G8629" s="1" t="str">
        <f>IF(ISBLANK(Ventas[[#This Row],[Código]]),"",VLOOKUP(Ventas[[#This Row],[Código]],Productos[],5,FALSE))</f>
        <v/>
      </c>
      <c r="H8629" s="23" t="str">
        <f>IF(ISBLANK(Ventas[[#This Row],[Código]]),"",Ventas[[#This Row],[Precio Unitario]]*Ventas[[#This Row],[Cantidad]])</f>
        <v/>
      </c>
      <c r="I8629" s="1" t="str">
        <f>IF(ISBLANK(Ventas[[#This Row],[Código]]),"",SUM(Ventas[[#This Row],[Monto]],I8628))</f>
        <v/>
      </c>
    </row>
    <row r="8630" spans="3:9" x14ac:dyDescent="0.25">
      <c r="C8630" t="str">
        <f>IF(ISBLANK(Ventas[[#This Row],[Código]]),"",VLOOKUP(Ventas[[#This Row],[Código]],Productos[],2,FALSE))</f>
        <v/>
      </c>
      <c r="D8630" t="str">
        <f>IF(ISBLANK(Ventas[[#This Row],[Código]]),"",VLOOKUP(Ventas[[#This Row],[Código]],Productos[],3,FALSE))</f>
        <v/>
      </c>
      <c r="E8630" s="22"/>
      <c r="F8630" s="1" t="str">
        <f>IF(ISBLANK(Ventas[[#This Row],[Código]]),"",VLOOKUP(Ventas[[#This Row],[Código]],Productos[],4,FALSE))</f>
        <v/>
      </c>
      <c r="G8630" s="1" t="str">
        <f>IF(ISBLANK(Ventas[[#This Row],[Código]]),"",VLOOKUP(Ventas[[#This Row],[Código]],Productos[],5,FALSE))</f>
        <v/>
      </c>
      <c r="H8630" s="23" t="str">
        <f>IF(ISBLANK(Ventas[[#This Row],[Código]]),"",Ventas[[#This Row],[Precio Unitario]]*Ventas[[#This Row],[Cantidad]])</f>
        <v/>
      </c>
      <c r="I8630" s="1" t="str">
        <f>IF(ISBLANK(Ventas[[#This Row],[Código]]),"",SUM(Ventas[[#This Row],[Monto]],I8629))</f>
        <v/>
      </c>
    </row>
    <row r="8631" spans="3:9" x14ac:dyDescent="0.25">
      <c r="C8631" t="str">
        <f>IF(ISBLANK(Ventas[[#This Row],[Código]]),"",VLOOKUP(Ventas[[#This Row],[Código]],Productos[],2,FALSE))</f>
        <v/>
      </c>
      <c r="D8631" t="str">
        <f>IF(ISBLANK(Ventas[[#This Row],[Código]]),"",VLOOKUP(Ventas[[#This Row],[Código]],Productos[],3,FALSE))</f>
        <v/>
      </c>
      <c r="E8631" s="22"/>
      <c r="F8631" s="1" t="str">
        <f>IF(ISBLANK(Ventas[[#This Row],[Código]]),"",VLOOKUP(Ventas[[#This Row],[Código]],Productos[],4,FALSE))</f>
        <v/>
      </c>
      <c r="G8631" s="1" t="str">
        <f>IF(ISBLANK(Ventas[[#This Row],[Código]]),"",VLOOKUP(Ventas[[#This Row],[Código]],Productos[],5,FALSE))</f>
        <v/>
      </c>
      <c r="H8631" s="23" t="str">
        <f>IF(ISBLANK(Ventas[[#This Row],[Código]]),"",Ventas[[#This Row],[Precio Unitario]]*Ventas[[#This Row],[Cantidad]])</f>
        <v/>
      </c>
      <c r="I8631" s="1" t="str">
        <f>IF(ISBLANK(Ventas[[#This Row],[Código]]),"",SUM(Ventas[[#This Row],[Monto]],I8630))</f>
        <v/>
      </c>
    </row>
    <row r="8632" spans="3:9" x14ac:dyDescent="0.25">
      <c r="C8632" t="str">
        <f>IF(ISBLANK(Ventas[[#This Row],[Código]]),"",VLOOKUP(Ventas[[#This Row],[Código]],Productos[],2,FALSE))</f>
        <v/>
      </c>
      <c r="D8632" t="str">
        <f>IF(ISBLANK(Ventas[[#This Row],[Código]]),"",VLOOKUP(Ventas[[#This Row],[Código]],Productos[],3,FALSE))</f>
        <v/>
      </c>
      <c r="E8632" s="22"/>
      <c r="F8632" s="1" t="str">
        <f>IF(ISBLANK(Ventas[[#This Row],[Código]]),"",VLOOKUP(Ventas[[#This Row],[Código]],Productos[],4,FALSE))</f>
        <v/>
      </c>
      <c r="G8632" s="1" t="str">
        <f>IF(ISBLANK(Ventas[[#This Row],[Código]]),"",VLOOKUP(Ventas[[#This Row],[Código]],Productos[],5,FALSE))</f>
        <v/>
      </c>
      <c r="H8632" s="23" t="str">
        <f>IF(ISBLANK(Ventas[[#This Row],[Código]]),"",Ventas[[#This Row],[Precio Unitario]]*Ventas[[#This Row],[Cantidad]])</f>
        <v/>
      </c>
      <c r="I8632" s="1" t="str">
        <f>IF(ISBLANK(Ventas[[#This Row],[Código]]),"",SUM(Ventas[[#This Row],[Monto]],I8631))</f>
        <v/>
      </c>
    </row>
    <row r="8633" spans="3:9" x14ac:dyDescent="0.25">
      <c r="C8633" t="str">
        <f>IF(ISBLANK(Ventas[[#This Row],[Código]]),"",VLOOKUP(Ventas[[#This Row],[Código]],Productos[],2,FALSE))</f>
        <v/>
      </c>
      <c r="D8633" t="str">
        <f>IF(ISBLANK(Ventas[[#This Row],[Código]]),"",VLOOKUP(Ventas[[#This Row],[Código]],Productos[],3,FALSE))</f>
        <v/>
      </c>
      <c r="E8633" s="22"/>
      <c r="F8633" s="1" t="str">
        <f>IF(ISBLANK(Ventas[[#This Row],[Código]]),"",VLOOKUP(Ventas[[#This Row],[Código]],Productos[],4,FALSE))</f>
        <v/>
      </c>
      <c r="G8633" s="1" t="str">
        <f>IF(ISBLANK(Ventas[[#This Row],[Código]]),"",VLOOKUP(Ventas[[#This Row],[Código]],Productos[],5,FALSE))</f>
        <v/>
      </c>
      <c r="H8633" s="23" t="str">
        <f>IF(ISBLANK(Ventas[[#This Row],[Código]]),"",Ventas[[#This Row],[Precio Unitario]]*Ventas[[#This Row],[Cantidad]])</f>
        <v/>
      </c>
      <c r="I8633" s="1" t="str">
        <f>IF(ISBLANK(Ventas[[#This Row],[Código]]),"",SUM(Ventas[[#This Row],[Monto]],I8632))</f>
        <v/>
      </c>
    </row>
    <row r="8634" spans="3:9" x14ac:dyDescent="0.25">
      <c r="C8634" t="str">
        <f>IF(ISBLANK(Ventas[[#This Row],[Código]]),"",VLOOKUP(Ventas[[#This Row],[Código]],Productos[],2,FALSE))</f>
        <v/>
      </c>
      <c r="D8634" t="str">
        <f>IF(ISBLANK(Ventas[[#This Row],[Código]]),"",VLOOKUP(Ventas[[#This Row],[Código]],Productos[],3,FALSE))</f>
        <v/>
      </c>
      <c r="E8634" s="22"/>
      <c r="F8634" s="1" t="str">
        <f>IF(ISBLANK(Ventas[[#This Row],[Código]]),"",VLOOKUP(Ventas[[#This Row],[Código]],Productos[],4,FALSE))</f>
        <v/>
      </c>
      <c r="G8634" s="1" t="str">
        <f>IF(ISBLANK(Ventas[[#This Row],[Código]]),"",VLOOKUP(Ventas[[#This Row],[Código]],Productos[],5,FALSE))</f>
        <v/>
      </c>
      <c r="H8634" s="23" t="str">
        <f>IF(ISBLANK(Ventas[[#This Row],[Código]]),"",Ventas[[#This Row],[Precio Unitario]]*Ventas[[#This Row],[Cantidad]])</f>
        <v/>
      </c>
      <c r="I8634" s="1" t="str">
        <f>IF(ISBLANK(Ventas[[#This Row],[Código]]),"",SUM(Ventas[[#This Row],[Monto]],I8633))</f>
        <v/>
      </c>
    </row>
    <row r="8635" spans="3:9" x14ac:dyDescent="0.25">
      <c r="C8635" t="str">
        <f>IF(ISBLANK(Ventas[[#This Row],[Código]]),"",VLOOKUP(Ventas[[#This Row],[Código]],Productos[],2,FALSE))</f>
        <v/>
      </c>
      <c r="D8635" t="str">
        <f>IF(ISBLANK(Ventas[[#This Row],[Código]]),"",VLOOKUP(Ventas[[#This Row],[Código]],Productos[],3,FALSE))</f>
        <v/>
      </c>
      <c r="E8635" s="22"/>
      <c r="F8635" s="1" t="str">
        <f>IF(ISBLANK(Ventas[[#This Row],[Código]]),"",VLOOKUP(Ventas[[#This Row],[Código]],Productos[],4,FALSE))</f>
        <v/>
      </c>
      <c r="G8635" s="1" t="str">
        <f>IF(ISBLANK(Ventas[[#This Row],[Código]]),"",VLOOKUP(Ventas[[#This Row],[Código]],Productos[],5,FALSE))</f>
        <v/>
      </c>
      <c r="H8635" s="23" t="str">
        <f>IF(ISBLANK(Ventas[[#This Row],[Código]]),"",Ventas[[#This Row],[Precio Unitario]]*Ventas[[#This Row],[Cantidad]])</f>
        <v/>
      </c>
      <c r="I8635" s="1" t="str">
        <f>IF(ISBLANK(Ventas[[#This Row],[Código]]),"",SUM(Ventas[[#This Row],[Monto]],I8634))</f>
        <v/>
      </c>
    </row>
    <row r="8636" spans="3:9" x14ac:dyDescent="0.25">
      <c r="C8636" t="str">
        <f>IF(ISBLANK(Ventas[[#This Row],[Código]]),"",VLOOKUP(Ventas[[#This Row],[Código]],Productos[],2,FALSE))</f>
        <v/>
      </c>
      <c r="D8636" t="str">
        <f>IF(ISBLANK(Ventas[[#This Row],[Código]]),"",VLOOKUP(Ventas[[#This Row],[Código]],Productos[],3,FALSE))</f>
        <v/>
      </c>
      <c r="E8636" s="22"/>
      <c r="F8636" s="1" t="str">
        <f>IF(ISBLANK(Ventas[[#This Row],[Código]]),"",VLOOKUP(Ventas[[#This Row],[Código]],Productos[],4,FALSE))</f>
        <v/>
      </c>
      <c r="G8636" s="1" t="str">
        <f>IF(ISBLANK(Ventas[[#This Row],[Código]]),"",VLOOKUP(Ventas[[#This Row],[Código]],Productos[],5,FALSE))</f>
        <v/>
      </c>
      <c r="H8636" s="23" t="str">
        <f>IF(ISBLANK(Ventas[[#This Row],[Código]]),"",Ventas[[#This Row],[Precio Unitario]]*Ventas[[#This Row],[Cantidad]])</f>
        <v/>
      </c>
      <c r="I8636" s="1" t="str">
        <f>IF(ISBLANK(Ventas[[#This Row],[Código]]),"",SUM(Ventas[[#This Row],[Monto]],I8635))</f>
        <v/>
      </c>
    </row>
    <row r="8637" spans="3:9" x14ac:dyDescent="0.25">
      <c r="C8637" t="str">
        <f>IF(ISBLANK(Ventas[[#This Row],[Código]]),"",VLOOKUP(Ventas[[#This Row],[Código]],Productos[],2,FALSE))</f>
        <v/>
      </c>
      <c r="D8637" t="str">
        <f>IF(ISBLANK(Ventas[[#This Row],[Código]]),"",VLOOKUP(Ventas[[#This Row],[Código]],Productos[],3,FALSE))</f>
        <v/>
      </c>
      <c r="E8637" s="22"/>
      <c r="F8637" s="1" t="str">
        <f>IF(ISBLANK(Ventas[[#This Row],[Código]]),"",VLOOKUP(Ventas[[#This Row],[Código]],Productos[],4,FALSE))</f>
        <v/>
      </c>
      <c r="G8637" s="1" t="str">
        <f>IF(ISBLANK(Ventas[[#This Row],[Código]]),"",VLOOKUP(Ventas[[#This Row],[Código]],Productos[],5,FALSE))</f>
        <v/>
      </c>
      <c r="H8637" s="23" t="str">
        <f>IF(ISBLANK(Ventas[[#This Row],[Código]]),"",Ventas[[#This Row],[Precio Unitario]]*Ventas[[#This Row],[Cantidad]])</f>
        <v/>
      </c>
      <c r="I8637" s="1" t="str">
        <f>IF(ISBLANK(Ventas[[#This Row],[Código]]),"",SUM(Ventas[[#This Row],[Monto]],I8636))</f>
        <v/>
      </c>
    </row>
    <row r="8638" spans="3:9" x14ac:dyDescent="0.25">
      <c r="C8638" t="str">
        <f>IF(ISBLANK(Ventas[[#This Row],[Código]]),"",VLOOKUP(Ventas[[#This Row],[Código]],Productos[],2,FALSE))</f>
        <v/>
      </c>
      <c r="D8638" t="str">
        <f>IF(ISBLANK(Ventas[[#This Row],[Código]]),"",VLOOKUP(Ventas[[#This Row],[Código]],Productos[],3,FALSE))</f>
        <v/>
      </c>
      <c r="E8638" s="22"/>
      <c r="F8638" s="1" t="str">
        <f>IF(ISBLANK(Ventas[[#This Row],[Código]]),"",VLOOKUP(Ventas[[#This Row],[Código]],Productos[],4,FALSE))</f>
        <v/>
      </c>
      <c r="G8638" s="1" t="str">
        <f>IF(ISBLANK(Ventas[[#This Row],[Código]]),"",VLOOKUP(Ventas[[#This Row],[Código]],Productos[],5,FALSE))</f>
        <v/>
      </c>
      <c r="H8638" s="23" t="str">
        <f>IF(ISBLANK(Ventas[[#This Row],[Código]]),"",Ventas[[#This Row],[Precio Unitario]]*Ventas[[#This Row],[Cantidad]])</f>
        <v/>
      </c>
      <c r="I8638" s="1" t="str">
        <f>IF(ISBLANK(Ventas[[#This Row],[Código]]),"",SUM(Ventas[[#This Row],[Monto]],I8637))</f>
        <v/>
      </c>
    </row>
    <row r="8639" spans="3:9" x14ac:dyDescent="0.25">
      <c r="C8639" t="str">
        <f>IF(ISBLANK(Ventas[[#This Row],[Código]]),"",VLOOKUP(Ventas[[#This Row],[Código]],Productos[],2,FALSE))</f>
        <v/>
      </c>
      <c r="D8639" t="str">
        <f>IF(ISBLANK(Ventas[[#This Row],[Código]]),"",VLOOKUP(Ventas[[#This Row],[Código]],Productos[],3,FALSE))</f>
        <v/>
      </c>
      <c r="E8639" s="22"/>
      <c r="F8639" s="1" t="str">
        <f>IF(ISBLANK(Ventas[[#This Row],[Código]]),"",VLOOKUP(Ventas[[#This Row],[Código]],Productos[],4,FALSE))</f>
        <v/>
      </c>
      <c r="G8639" s="1" t="str">
        <f>IF(ISBLANK(Ventas[[#This Row],[Código]]),"",VLOOKUP(Ventas[[#This Row],[Código]],Productos[],5,FALSE))</f>
        <v/>
      </c>
      <c r="H8639" s="23" t="str">
        <f>IF(ISBLANK(Ventas[[#This Row],[Código]]),"",Ventas[[#This Row],[Precio Unitario]]*Ventas[[#This Row],[Cantidad]])</f>
        <v/>
      </c>
      <c r="I8639" s="1" t="str">
        <f>IF(ISBLANK(Ventas[[#This Row],[Código]]),"",SUM(Ventas[[#This Row],[Monto]],I8638))</f>
        <v/>
      </c>
    </row>
    <row r="8640" spans="3:9" x14ac:dyDescent="0.25">
      <c r="C8640" t="str">
        <f>IF(ISBLANK(Ventas[[#This Row],[Código]]),"",VLOOKUP(Ventas[[#This Row],[Código]],Productos[],2,FALSE))</f>
        <v/>
      </c>
      <c r="D8640" t="str">
        <f>IF(ISBLANK(Ventas[[#This Row],[Código]]),"",VLOOKUP(Ventas[[#This Row],[Código]],Productos[],3,FALSE))</f>
        <v/>
      </c>
      <c r="E8640" s="22"/>
      <c r="F8640" s="1" t="str">
        <f>IF(ISBLANK(Ventas[[#This Row],[Código]]),"",VLOOKUP(Ventas[[#This Row],[Código]],Productos[],4,FALSE))</f>
        <v/>
      </c>
      <c r="G8640" s="1" t="str">
        <f>IF(ISBLANK(Ventas[[#This Row],[Código]]),"",VLOOKUP(Ventas[[#This Row],[Código]],Productos[],5,FALSE))</f>
        <v/>
      </c>
      <c r="H8640" s="23" t="str">
        <f>IF(ISBLANK(Ventas[[#This Row],[Código]]),"",Ventas[[#This Row],[Precio Unitario]]*Ventas[[#This Row],[Cantidad]])</f>
        <v/>
      </c>
      <c r="I8640" s="1" t="str">
        <f>IF(ISBLANK(Ventas[[#This Row],[Código]]),"",SUM(Ventas[[#This Row],[Monto]],I8639))</f>
        <v/>
      </c>
    </row>
    <row r="8641" spans="3:9" x14ac:dyDescent="0.25">
      <c r="C8641" t="str">
        <f>IF(ISBLANK(Ventas[[#This Row],[Código]]),"",VLOOKUP(Ventas[[#This Row],[Código]],Productos[],2,FALSE))</f>
        <v/>
      </c>
      <c r="D8641" t="str">
        <f>IF(ISBLANK(Ventas[[#This Row],[Código]]),"",VLOOKUP(Ventas[[#This Row],[Código]],Productos[],3,FALSE))</f>
        <v/>
      </c>
      <c r="E8641" s="22"/>
      <c r="F8641" s="1" t="str">
        <f>IF(ISBLANK(Ventas[[#This Row],[Código]]),"",VLOOKUP(Ventas[[#This Row],[Código]],Productos[],4,FALSE))</f>
        <v/>
      </c>
      <c r="G8641" s="1" t="str">
        <f>IF(ISBLANK(Ventas[[#This Row],[Código]]),"",VLOOKUP(Ventas[[#This Row],[Código]],Productos[],5,FALSE))</f>
        <v/>
      </c>
      <c r="H8641" s="23" t="str">
        <f>IF(ISBLANK(Ventas[[#This Row],[Código]]),"",Ventas[[#This Row],[Precio Unitario]]*Ventas[[#This Row],[Cantidad]])</f>
        <v/>
      </c>
      <c r="I8641" s="1" t="str">
        <f>IF(ISBLANK(Ventas[[#This Row],[Código]]),"",SUM(Ventas[[#This Row],[Monto]],I8640))</f>
        <v/>
      </c>
    </row>
    <row r="8642" spans="3:9" x14ac:dyDescent="0.25">
      <c r="C8642" t="str">
        <f>IF(ISBLANK(Ventas[[#This Row],[Código]]),"",VLOOKUP(Ventas[[#This Row],[Código]],Productos[],2,FALSE))</f>
        <v/>
      </c>
      <c r="D8642" t="str">
        <f>IF(ISBLANK(Ventas[[#This Row],[Código]]),"",VLOOKUP(Ventas[[#This Row],[Código]],Productos[],3,FALSE))</f>
        <v/>
      </c>
      <c r="E8642" s="22"/>
      <c r="F8642" s="1" t="str">
        <f>IF(ISBLANK(Ventas[[#This Row],[Código]]),"",VLOOKUP(Ventas[[#This Row],[Código]],Productos[],4,FALSE))</f>
        <v/>
      </c>
      <c r="G8642" s="1" t="str">
        <f>IF(ISBLANK(Ventas[[#This Row],[Código]]),"",VLOOKUP(Ventas[[#This Row],[Código]],Productos[],5,FALSE))</f>
        <v/>
      </c>
      <c r="H8642" s="23" t="str">
        <f>IF(ISBLANK(Ventas[[#This Row],[Código]]),"",Ventas[[#This Row],[Precio Unitario]]*Ventas[[#This Row],[Cantidad]])</f>
        <v/>
      </c>
      <c r="I8642" s="1" t="str">
        <f>IF(ISBLANK(Ventas[[#This Row],[Código]]),"",SUM(Ventas[[#This Row],[Monto]],I8641))</f>
        <v/>
      </c>
    </row>
    <row r="8643" spans="3:9" x14ac:dyDescent="0.25">
      <c r="C8643" t="str">
        <f>IF(ISBLANK(Ventas[[#This Row],[Código]]),"",VLOOKUP(Ventas[[#This Row],[Código]],Productos[],2,FALSE))</f>
        <v/>
      </c>
      <c r="D8643" t="str">
        <f>IF(ISBLANK(Ventas[[#This Row],[Código]]),"",VLOOKUP(Ventas[[#This Row],[Código]],Productos[],3,FALSE))</f>
        <v/>
      </c>
      <c r="E8643" s="22"/>
      <c r="F8643" s="1" t="str">
        <f>IF(ISBLANK(Ventas[[#This Row],[Código]]),"",VLOOKUP(Ventas[[#This Row],[Código]],Productos[],4,FALSE))</f>
        <v/>
      </c>
      <c r="G8643" s="1" t="str">
        <f>IF(ISBLANK(Ventas[[#This Row],[Código]]),"",VLOOKUP(Ventas[[#This Row],[Código]],Productos[],5,FALSE))</f>
        <v/>
      </c>
      <c r="H8643" s="23" t="str">
        <f>IF(ISBLANK(Ventas[[#This Row],[Código]]),"",Ventas[[#This Row],[Precio Unitario]]*Ventas[[#This Row],[Cantidad]])</f>
        <v/>
      </c>
      <c r="I8643" s="1" t="str">
        <f>IF(ISBLANK(Ventas[[#This Row],[Código]]),"",SUM(Ventas[[#This Row],[Monto]],I8642))</f>
        <v/>
      </c>
    </row>
    <row r="8644" spans="3:9" x14ac:dyDescent="0.25">
      <c r="C8644" t="str">
        <f>IF(ISBLANK(Ventas[[#This Row],[Código]]),"",VLOOKUP(Ventas[[#This Row],[Código]],Productos[],2,FALSE))</f>
        <v/>
      </c>
      <c r="D8644" t="str">
        <f>IF(ISBLANK(Ventas[[#This Row],[Código]]),"",VLOOKUP(Ventas[[#This Row],[Código]],Productos[],3,FALSE))</f>
        <v/>
      </c>
      <c r="E8644" s="22"/>
      <c r="F8644" s="1" t="str">
        <f>IF(ISBLANK(Ventas[[#This Row],[Código]]),"",VLOOKUP(Ventas[[#This Row],[Código]],Productos[],4,FALSE))</f>
        <v/>
      </c>
      <c r="G8644" s="1" t="str">
        <f>IF(ISBLANK(Ventas[[#This Row],[Código]]),"",VLOOKUP(Ventas[[#This Row],[Código]],Productos[],5,FALSE))</f>
        <v/>
      </c>
      <c r="H8644" s="23" t="str">
        <f>IF(ISBLANK(Ventas[[#This Row],[Código]]),"",Ventas[[#This Row],[Precio Unitario]]*Ventas[[#This Row],[Cantidad]])</f>
        <v/>
      </c>
      <c r="I8644" s="1" t="str">
        <f>IF(ISBLANK(Ventas[[#This Row],[Código]]),"",SUM(Ventas[[#This Row],[Monto]],I8643))</f>
        <v/>
      </c>
    </row>
    <row r="8645" spans="3:9" x14ac:dyDescent="0.25">
      <c r="C8645" t="str">
        <f>IF(ISBLANK(Ventas[[#This Row],[Código]]),"",VLOOKUP(Ventas[[#This Row],[Código]],Productos[],2,FALSE))</f>
        <v/>
      </c>
      <c r="D8645" t="str">
        <f>IF(ISBLANK(Ventas[[#This Row],[Código]]),"",VLOOKUP(Ventas[[#This Row],[Código]],Productos[],3,FALSE))</f>
        <v/>
      </c>
      <c r="E8645" s="22"/>
      <c r="F8645" s="1" t="str">
        <f>IF(ISBLANK(Ventas[[#This Row],[Código]]),"",VLOOKUP(Ventas[[#This Row],[Código]],Productos[],4,FALSE))</f>
        <v/>
      </c>
      <c r="G8645" s="1" t="str">
        <f>IF(ISBLANK(Ventas[[#This Row],[Código]]),"",VLOOKUP(Ventas[[#This Row],[Código]],Productos[],5,FALSE))</f>
        <v/>
      </c>
      <c r="H8645" s="23" t="str">
        <f>IF(ISBLANK(Ventas[[#This Row],[Código]]),"",Ventas[[#This Row],[Precio Unitario]]*Ventas[[#This Row],[Cantidad]])</f>
        <v/>
      </c>
      <c r="I8645" s="1" t="str">
        <f>IF(ISBLANK(Ventas[[#This Row],[Código]]),"",SUM(Ventas[[#This Row],[Monto]],I8644))</f>
        <v/>
      </c>
    </row>
    <row r="8646" spans="3:9" x14ac:dyDescent="0.25">
      <c r="C8646" t="str">
        <f>IF(ISBLANK(Ventas[[#This Row],[Código]]),"",VLOOKUP(Ventas[[#This Row],[Código]],Productos[],2,FALSE))</f>
        <v/>
      </c>
      <c r="D8646" t="str">
        <f>IF(ISBLANK(Ventas[[#This Row],[Código]]),"",VLOOKUP(Ventas[[#This Row],[Código]],Productos[],3,FALSE))</f>
        <v/>
      </c>
      <c r="E8646" s="22"/>
      <c r="F8646" s="1" t="str">
        <f>IF(ISBLANK(Ventas[[#This Row],[Código]]),"",VLOOKUP(Ventas[[#This Row],[Código]],Productos[],4,FALSE))</f>
        <v/>
      </c>
      <c r="G8646" s="1" t="str">
        <f>IF(ISBLANK(Ventas[[#This Row],[Código]]),"",VLOOKUP(Ventas[[#This Row],[Código]],Productos[],5,FALSE))</f>
        <v/>
      </c>
      <c r="H8646" s="23" t="str">
        <f>IF(ISBLANK(Ventas[[#This Row],[Código]]),"",Ventas[[#This Row],[Precio Unitario]]*Ventas[[#This Row],[Cantidad]])</f>
        <v/>
      </c>
      <c r="I8646" s="1" t="str">
        <f>IF(ISBLANK(Ventas[[#This Row],[Código]]),"",SUM(Ventas[[#This Row],[Monto]],I8645))</f>
        <v/>
      </c>
    </row>
    <row r="8647" spans="3:9" x14ac:dyDescent="0.25">
      <c r="C8647" t="str">
        <f>IF(ISBLANK(Ventas[[#This Row],[Código]]),"",VLOOKUP(Ventas[[#This Row],[Código]],Productos[],2,FALSE))</f>
        <v/>
      </c>
      <c r="D8647" t="str">
        <f>IF(ISBLANK(Ventas[[#This Row],[Código]]),"",VLOOKUP(Ventas[[#This Row],[Código]],Productos[],3,FALSE))</f>
        <v/>
      </c>
      <c r="E8647" s="22"/>
      <c r="F8647" s="1" t="str">
        <f>IF(ISBLANK(Ventas[[#This Row],[Código]]),"",VLOOKUP(Ventas[[#This Row],[Código]],Productos[],4,FALSE))</f>
        <v/>
      </c>
      <c r="G8647" s="1" t="str">
        <f>IF(ISBLANK(Ventas[[#This Row],[Código]]),"",VLOOKUP(Ventas[[#This Row],[Código]],Productos[],5,FALSE))</f>
        <v/>
      </c>
      <c r="H8647" s="23" t="str">
        <f>IF(ISBLANK(Ventas[[#This Row],[Código]]),"",Ventas[[#This Row],[Precio Unitario]]*Ventas[[#This Row],[Cantidad]])</f>
        <v/>
      </c>
      <c r="I8647" s="1" t="str">
        <f>IF(ISBLANK(Ventas[[#This Row],[Código]]),"",SUM(Ventas[[#This Row],[Monto]],I8646))</f>
        <v/>
      </c>
    </row>
    <row r="8648" spans="3:9" x14ac:dyDescent="0.25">
      <c r="C8648" t="str">
        <f>IF(ISBLANK(Ventas[[#This Row],[Código]]),"",VLOOKUP(Ventas[[#This Row],[Código]],Productos[],2,FALSE))</f>
        <v/>
      </c>
      <c r="D8648" t="str">
        <f>IF(ISBLANK(Ventas[[#This Row],[Código]]),"",VLOOKUP(Ventas[[#This Row],[Código]],Productos[],3,FALSE))</f>
        <v/>
      </c>
      <c r="E8648" s="22"/>
      <c r="F8648" s="1" t="str">
        <f>IF(ISBLANK(Ventas[[#This Row],[Código]]),"",VLOOKUP(Ventas[[#This Row],[Código]],Productos[],4,FALSE))</f>
        <v/>
      </c>
      <c r="G8648" s="1" t="str">
        <f>IF(ISBLANK(Ventas[[#This Row],[Código]]),"",VLOOKUP(Ventas[[#This Row],[Código]],Productos[],5,FALSE))</f>
        <v/>
      </c>
      <c r="H8648" s="23" t="str">
        <f>IF(ISBLANK(Ventas[[#This Row],[Código]]),"",Ventas[[#This Row],[Precio Unitario]]*Ventas[[#This Row],[Cantidad]])</f>
        <v/>
      </c>
      <c r="I8648" s="1" t="str">
        <f>IF(ISBLANK(Ventas[[#This Row],[Código]]),"",SUM(Ventas[[#This Row],[Monto]],I8647))</f>
        <v/>
      </c>
    </row>
    <row r="8649" spans="3:9" x14ac:dyDescent="0.25">
      <c r="C8649" t="str">
        <f>IF(ISBLANK(Ventas[[#This Row],[Código]]),"",VLOOKUP(Ventas[[#This Row],[Código]],Productos[],2,FALSE))</f>
        <v/>
      </c>
      <c r="D8649" t="str">
        <f>IF(ISBLANK(Ventas[[#This Row],[Código]]),"",VLOOKUP(Ventas[[#This Row],[Código]],Productos[],3,FALSE))</f>
        <v/>
      </c>
      <c r="E8649" s="22"/>
      <c r="F8649" s="1" t="str">
        <f>IF(ISBLANK(Ventas[[#This Row],[Código]]),"",VLOOKUP(Ventas[[#This Row],[Código]],Productos[],4,FALSE))</f>
        <v/>
      </c>
      <c r="G8649" s="1" t="str">
        <f>IF(ISBLANK(Ventas[[#This Row],[Código]]),"",VLOOKUP(Ventas[[#This Row],[Código]],Productos[],5,FALSE))</f>
        <v/>
      </c>
      <c r="H8649" s="23" t="str">
        <f>IF(ISBLANK(Ventas[[#This Row],[Código]]),"",Ventas[[#This Row],[Precio Unitario]]*Ventas[[#This Row],[Cantidad]])</f>
        <v/>
      </c>
      <c r="I8649" s="1" t="str">
        <f>IF(ISBLANK(Ventas[[#This Row],[Código]]),"",SUM(Ventas[[#This Row],[Monto]],I8648))</f>
        <v/>
      </c>
    </row>
    <row r="8650" spans="3:9" x14ac:dyDescent="0.25">
      <c r="C8650" t="str">
        <f>IF(ISBLANK(Ventas[[#This Row],[Código]]),"",VLOOKUP(Ventas[[#This Row],[Código]],Productos[],2,FALSE))</f>
        <v/>
      </c>
      <c r="D8650" t="str">
        <f>IF(ISBLANK(Ventas[[#This Row],[Código]]),"",VLOOKUP(Ventas[[#This Row],[Código]],Productos[],3,FALSE))</f>
        <v/>
      </c>
      <c r="E8650" s="22"/>
      <c r="F8650" s="1" t="str">
        <f>IF(ISBLANK(Ventas[[#This Row],[Código]]),"",VLOOKUP(Ventas[[#This Row],[Código]],Productos[],4,FALSE))</f>
        <v/>
      </c>
      <c r="G8650" s="1" t="str">
        <f>IF(ISBLANK(Ventas[[#This Row],[Código]]),"",VLOOKUP(Ventas[[#This Row],[Código]],Productos[],5,FALSE))</f>
        <v/>
      </c>
      <c r="H8650" s="23" t="str">
        <f>IF(ISBLANK(Ventas[[#This Row],[Código]]),"",Ventas[[#This Row],[Precio Unitario]]*Ventas[[#This Row],[Cantidad]])</f>
        <v/>
      </c>
      <c r="I8650" s="1" t="str">
        <f>IF(ISBLANK(Ventas[[#This Row],[Código]]),"",SUM(Ventas[[#This Row],[Monto]],I8649))</f>
        <v/>
      </c>
    </row>
    <row r="8651" spans="3:9" x14ac:dyDescent="0.25">
      <c r="C8651" t="str">
        <f>IF(ISBLANK(Ventas[[#This Row],[Código]]),"",VLOOKUP(Ventas[[#This Row],[Código]],Productos[],2,FALSE))</f>
        <v/>
      </c>
      <c r="D8651" t="str">
        <f>IF(ISBLANK(Ventas[[#This Row],[Código]]),"",VLOOKUP(Ventas[[#This Row],[Código]],Productos[],3,FALSE))</f>
        <v/>
      </c>
      <c r="E8651" s="22"/>
      <c r="F8651" s="1" t="str">
        <f>IF(ISBLANK(Ventas[[#This Row],[Código]]),"",VLOOKUP(Ventas[[#This Row],[Código]],Productos[],4,FALSE))</f>
        <v/>
      </c>
      <c r="G8651" s="1" t="str">
        <f>IF(ISBLANK(Ventas[[#This Row],[Código]]),"",VLOOKUP(Ventas[[#This Row],[Código]],Productos[],5,FALSE))</f>
        <v/>
      </c>
      <c r="H8651" s="23" t="str">
        <f>IF(ISBLANK(Ventas[[#This Row],[Código]]),"",Ventas[[#This Row],[Precio Unitario]]*Ventas[[#This Row],[Cantidad]])</f>
        <v/>
      </c>
      <c r="I8651" s="1" t="str">
        <f>IF(ISBLANK(Ventas[[#This Row],[Código]]),"",SUM(Ventas[[#This Row],[Monto]],I8650))</f>
        <v/>
      </c>
    </row>
    <row r="8652" spans="3:9" x14ac:dyDescent="0.25">
      <c r="C8652" t="str">
        <f>IF(ISBLANK(Ventas[[#This Row],[Código]]),"",VLOOKUP(Ventas[[#This Row],[Código]],Productos[],2,FALSE))</f>
        <v/>
      </c>
      <c r="D8652" t="str">
        <f>IF(ISBLANK(Ventas[[#This Row],[Código]]),"",VLOOKUP(Ventas[[#This Row],[Código]],Productos[],3,FALSE))</f>
        <v/>
      </c>
      <c r="E8652" s="22"/>
      <c r="F8652" s="1" t="str">
        <f>IF(ISBLANK(Ventas[[#This Row],[Código]]),"",VLOOKUP(Ventas[[#This Row],[Código]],Productos[],4,FALSE))</f>
        <v/>
      </c>
      <c r="G8652" s="1" t="str">
        <f>IF(ISBLANK(Ventas[[#This Row],[Código]]),"",VLOOKUP(Ventas[[#This Row],[Código]],Productos[],5,FALSE))</f>
        <v/>
      </c>
      <c r="H8652" s="23" t="str">
        <f>IF(ISBLANK(Ventas[[#This Row],[Código]]),"",Ventas[[#This Row],[Precio Unitario]]*Ventas[[#This Row],[Cantidad]])</f>
        <v/>
      </c>
      <c r="I8652" s="1" t="str">
        <f>IF(ISBLANK(Ventas[[#This Row],[Código]]),"",SUM(Ventas[[#This Row],[Monto]],I8651))</f>
        <v/>
      </c>
    </row>
    <row r="8653" spans="3:9" x14ac:dyDescent="0.25">
      <c r="C8653" t="str">
        <f>IF(ISBLANK(Ventas[[#This Row],[Código]]),"",VLOOKUP(Ventas[[#This Row],[Código]],Productos[],2,FALSE))</f>
        <v/>
      </c>
      <c r="D8653" t="str">
        <f>IF(ISBLANK(Ventas[[#This Row],[Código]]),"",VLOOKUP(Ventas[[#This Row],[Código]],Productos[],3,FALSE))</f>
        <v/>
      </c>
      <c r="E8653" s="22"/>
      <c r="F8653" s="1" t="str">
        <f>IF(ISBLANK(Ventas[[#This Row],[Código]]),"",VLOOKUP(Ventas[[#This Row],[Código]],Productos[],4,FALSE))</f>
        <v/>
      </c>
      <c r="G8653" s="1" t="str">
        <f>IF(ISBLANK(Ventas[[#This Row],[Código]]),"",VLOOKUP(Ventas[[#This Row],[Código]],Productos[],5,FALSE))</f>
        <v/>
      </c>
      <c r="H8653" s="23" t="str">
        <f>IF(ISBLANK(Ventas[[#This Row],[Código]]),"",Ventas[[#This Row],[Precio Unitario]]*Ventas[[#This Row],[Cantidad]])</f>
        <v/>
      </c>
      <c r="I8653" s="1" t="str">
        <f>IF(ISBLANK(Ventas[[#This Row],[Código]]),"",SUM(Ventas[[#This Row],[Monto]],I8652))</f>
        <v/>
      </c>
    </row>
    <row r="8654" spans="3:9" x14ac:dyDescent="0.25">
      <c r="C8654" t="str">
        <f>IF(ISBLANK(Ventas[[#This Row],[Código]]),"",VLOOKUP(Ventas[[#This Row],[Código]],Productos[],2,FALSE))</f>
        <v/>
      </c>
      <c r="D8654" t="str">
        <f>IF(ISBLANK(Ventas[[#This Row],[Código]]),"",VLOOKUP(Ventas[[#This Row],[Código]],Productos[],3,FALSE))</f>
        <v/>
      </c>
      <c r="E8654" s="22"/>
      <c r="F8654" s="1" t="str">
        <f>IF(ISBLANK(Ventas[[#This Row],[Código]]),"",VLOOKUP(Ventas[[#This Row],[Código]],Productos[],4,FALSE))</f>
        <v/>
      </c>
      <c r="G8654" s="1" t="str">
        <f>IF(ISBLANK(Ventas[[#This Row],[Código]]),"",VLOOKUP(Ventas[[#This Row],[Código]],Productos[],5,FALSE))</f>
        <v/>
      </c>
      <c r="H8654" s="23" t="str">
        <f>IF(ISBLANK(Ventas[[#This Row],[Código]]),"",Ventas[[#This Row],[Precio Unitario]]*Ventas[[#This Row],[Cantidad]])</f>
        <v/>
      </c>
      <c r="I8654" s="1" t="str">
        <f>IF(ISBLANK(Ventas[[#This Row],[Código]]),"",SUM(Ventas[[#This Row],[Monto]],I8653))</f>
        <v/>
      </c>
    </row>
    <row r="8655" spans="3:9" x14ac:dyDescent="0.25">
      <c r="C8655" t="str">
        <f>IF(ISBLANK(Ventas[[#This Row],[Código]]),"",VLOOKUP(Ventas[[#This Row],[Código]],Productos[],2,FALSE))</f>
        <v/>
      </c>
      <c r="D8655" t="str">
        <f>IF(ISBLANK(Ventas[[#This Row],[Código]]),"",VLOOKUP(Ventas[[#This Row],[Código]],Productos[],3,FALSE))</f>
        <v/>
      </c>
      <c r="E8655" s="22"/>
      <c r="F8655" s="1" t="str">
        <f>IF(ISBLANK(Ventas[[#This Row],[Código]]),"",VLOOKUP(Ventas[[#This Row],[Código]],Productos[],4,FALSE))</f>
        <v/>
      </c>
      <c r="G8655" s="1" t="str">
        <f>IF(ISBLANK(Ventas[[#This Row],[Código]]),"",VLOOKUP(Ventas[[#This Row],[Código]],Productos[],5,FALSE))</f>
        <v/>
      </c>
      <c r="H8655" s="23" t="str">
        <f>IF(ISBLANK(Ventas[[#This Row],[Código]]),"",Ventas[[#This Row],[Precio Unitario]]*Ventas[[#This Row],[Cantidad]])</f>
        <v/>
      </c>
      <c r="I8655" s="1" t="str">
        <f>IF(ISBLANK(Ventas[[#This Row],[Código]]),"",SUM(Ventas[[#This Row],[Monto]],I8654))</f>
        <v/>
      </c>
    </row>
    <row r="8656" spans="3:9" x14ac:dyDescent="0.25">
      <c r="C8656" t="str">
        <f>IF(ISBLANK(Ventas[[#This Row],[Código]]),"",VLOOKUP(Ventas[[#This Row],[Código]],Productos[],2,FALSE))</f>
        <v/>
      </c>
      <c r="D8656" t="str">
        <f>IF(ISBLANK(Ventas[[#This Row],[Código]]),"",VLOOKUP(Ventas[[#This Row],[Código]],Productos[],3,FALSE))</f>
        <v/>
      </c>
      <c r="E8656" s="22"/>
      <c r="F8656" s="1" t="str">
        <f>IF(ISBLANK(Ventas[[#This Row],[Código]]),"",VLOOKUP(Ventas[[#This Row],[Código]],Productos[],4,FALSE))</f>
        <v/>
      </c>
      <c r="G8656" s="1" t="str">
        <f>IF(ISBLANK(Ventas[[#This Row],[Código]]),"",VLOOKUP(Ventas[[#This Row],[Código]],Productos[],5,FALSE))</f>
        <v/>
      </c>
      <c r="H8656" s="23" t="str">
        <f>IF(ISBLANK(Ventas[[#This Row],[Código]]),"",Ventas[[#This Row],[Precio Unitario]]*Ventas[[#This Row],[Cantidad]])</f>
        <v/>
      </c>
      <c r="I8656" s="1" t="str">
        <f>IF(ISBLANK(Ventas[[#This Row],[Código]]),"",SUM(Ventas[[#This Row],[Monto]],I8655))</f>
        <v/>
      </c>
    </row>
    <row r="8657" spans="3:9" x14ac:dyDescent="0.25">
      <c r="C8657" t="str">
        <f>IF(ISBLANK(Ventas[[#This Row],[Código]]),"",VLOOKUP(Ventas[[#This Row],[Código]],Productos[],2,FALSE))</f>
        <v/>
      </c>
      <c r="D8657" t="str">
        <f>IF(ISBLANK(Ventas[[#This Row],[Código]]),"",VLOOKUP(Ventas[[#This Row],[Código]],Productos[],3,FALSE))</f>
        <v/>
      </c>
      <c r="E8657" s="22"/>
      <c r="F8657" s="1" t="str">
        <f>IF(ISBLANK(Ventas[[#This Row],[Código]]),"",VLOOKUP(Ventas[[#This Row],[Código]],Productos[],4,FALSE))</f>
        <v/>
      </c>
      <c r="G8657" s="1" t="str">
        <f>IF(ISBLANK(Ventas[[#This Row],[Código]]),"",VLOOKUP(Ventas[[#This Row],[Código]],Productos[],5,FALSE))</f>
        <v/>
      </c>
      <c r="H8657" s="23" t="str">
        <f>IF(ISBLANK(Ventas[[#This Row],[Código]]),"",Ventas[[#This Row],[Precio Unitario]]*Ventas[[#This Row],[Cantidad]])</f>
        <v/>
      </c>
      <c r="I8657" s="1" t="str">
        <f>IF(ISBLANK(Ventas[[#This Row],[Código]]),"",SUM(Ventas[[#This Row],[Monto]],I8656))</f>
        <v/>
      </c>
    </row>
    <row r="8658" spans="3:9" x14ac:dyDescent="0.25">
      <c r="C8658" t="str">
        <f>IF(ISBLANK(Ventas[[#This Row],[Código]]),"",VLOOKUP(Ventas[[#This Row],[Código]],Productos[],2,FALSE))</f>
        <v/>
      </c>
      <c r="D8658" t="str">
        <f>IF(ISBLANK(Ventas[[#This Row],[Código]]),"",VLOOKUP(Ventas[[#This Row],[Código]],Productos[],3,FALSE))</f>
        <v/>
      </c>
      <c r="E8658" s="22"/>
      <c r="F8658" s="1" t="str">
        <f>IF(ISBLANK(Ventas[[#This Row],[Código]]),"",VLOOKUP(Ventas[[#This Row],[Código]],Productos[],4,FALSE))</f>
        <v/>
      </c>
      <c r="G8658" s="1" t="str">
        <f>IF(ISBLANK(Ventas[[#This Row],[Código]]),"",VLOOKUP(Ventas[[#This Row],[Código]],Productos[],5,FALSE))</f>
        <v/>
      </c>
      <c r="H8658" s="23" t="str">
        <f>IF(ISBLANK(Ventas[[#This Row],[Código]]),"",Ventas[[#This Row],[Precio Unitario]]*Ventas[[#This Row],[Cantidad]])</f>
        <v/>
      </c>
      <c r="I8658" s="1" t="str">
        <f>IF(ISBLANK(Ventas[[#This Row],[Código]]),"",SUM(Ventas[[#This Row],[Monto]],I8657))</f>
        <v/>
      </c>
    </row>
    <row r="8659" spans="3:9" x14ac:dyDescent="0.25">
      <c r="C8659" t="str">
        <f>IF(ISBLANK(Ventas[[#This Row],[Código]]),"",VLOOKUP(Ventas[[#This Row],[Código]],Productos[],2,FALSE))</f>
        <v/>
      </c>
      <c r="D8659" t="str">
        <f>IF(ISBLANK(Ventas[[#This Row],[Código]]),"",VLOOKUP(Ventas[[#This Row],[Código]],Productos[],3,FALSE))</f>
        <v/>
      </c>
      <c r="E8659" s="22"/>
      <c r="F8659" s="1" t="str">
        <f>IF(ISBLANK(Ventas[[#This Row],[Código]]),"",VLOOKUP(Ventas[[#This Row],[Código]],Productos[],4,FALSE))</f>
        <v/>
      </c>
      <c r="G8659" s="1" t="str">
        <f>IF(ISBLANK(Ventas[[#This Row],[Código]]),"",VLOOKUP(Ventas[[#This Row],[Código]],Productos[],5,FALSE))</f>
        <v/>
      </c>
      <c r="H8659" s="23" t="str">
        <f>IF(ISBLANK(Ventas[[#This Row],[Código]]),"",Ventas[[#This Row],[Precio Unitario]]*Ventas[[#This Row],[Cantidad]])</f>
        <v/>
      </c>
      <c r="I8659" s="1" t="str">
        <f>IF(ISBLANK(Ventas[[#This Row],[Código]]),"",SUM(Ventas[[#This Row],[Monto]],I8658))</f>
        <v/>
      </c>
    </row>
    <row r="8660" spans="3:9" x14ac:dyDescent="0.25">
      <c r="C8660" t="str">
        <f>IF(ISBLANK(Ventas[[#This Row],[Código]]),"",VLOOKUP(Ventas[[#This Row],[Código]],Productos[],2,FALSE))</f>
        <v/>
      </c>
      <c r="D8660" t="str">
        <f>IF(ISBLANK(Ventas[[#This Row],[Código]]),"",VLOOKUP(Ventas[[#This Row],[Código]],Productos[],3,FALSE))</f>
        <v/>
      </c>
      <c r="E8660" s="22"/>
      <c r="F8660" s="1" t="str">
        <f>IF(ISBLANK(Ventas[[#This Row],[Código]]),"",VLOOKUP(Ventas[[#This Row],[Código]],Productos[],4,FALSE))</f>
        <v/>
      </c>
      <c r="G8660" s="1" t="str">
        <f>IF(ISBLANK(Ventas[[#This Row],[Código]]),"",VLOOKUP(Ventas[[#This Row],[Código]],Productos[],5,FALSE))</f>
        <v/>
      </c>
      <c r="H8660" s="23" t="str">
        <f>IF(ISBLANK(Ventas[[#This Row],[Código]]),"",Ventas[[#This Row],[Precio Unitario]]*Ventas[[#This Row],[Cantidad]])</f>
        <v/>
      </c>
      <c r="I8660" s="1" t="str">
        <f>IF(ISBLANK(Ventas[[#This Row],[Código]]),"",SUM(Ventas[[#This Row],[Monto]],I8659))</f>
        <v/>
      </c>
    </row>
    <row r="8661" spans="3:9" x14ac:dyDescent="0.25">
      <c r="C8661" t="str">
        <f>IF(ISBLANK(Ventas[[#This Row],[Código]]),"",VLOOKUP(Ventas[[#This Row],[Código]],Productos[],2,FALSE))</f>
        <v/>
      </c>
      <c r="D8661" t="str">
        <f>IF(ISBLANK(Ventas[[#This Row],[Código]]),"",VLOOKUP(Ventas[[#This Row],[Código]],Productos[],3,FALSE))</f>
        <v/>
      </c>
      <c r="E8661" s="22"/>
      <c r="F8661" s="1" t="str">
        <f>IF(ISBLANK(Ventas[[#This Row],[Código]]),"",VLOOKUP(Ventas[[#This Row],[Código]],Productos[],4,FALSE))</f>
        <v/>
      </c>
      <c r="G8661" s="1" t="str">
        <f>IF(ISBLANK(Ventas[[#This Row],[Código]]),"",VLOOKUP(Ventas[[#This Row],[Código]],Productos[],5,FALSE))</f>
        <v/>
      </c>
      <c r="H8661" s="23" t="str">
        <f>IF(ISBLANK(Ventas[[#This Row],[Código]]),"",Ventas[[#This Row],[Precio Unitario]]*Ventas[[#This Row],[Cantidad]])</f>
        <v/>
      </c>
      <c r="I8661" s="1" t="str">
        <f>IF(ISBLANK(Ventas[[#This Row],[Código]]),"",SUM(Ventas[[#This Row],[Monto]],I8660))</f>
        <v/>
      </c>
    </row>
    <row r="8662" spans="3:9" x14ac:dyDescent="0.25">
      <c r="C8662" t="str">
        <f>IF(ISBLANK(Ventas[[#This Row],[Código]]),"",VLOOKUP(Ventas[[#This Row],[Código]],Productos[],2,FALSE))</f>
        <v/>
      </c>
      <c r="D8662" t="str">
        <f>IF(ISBLANK(Ventas[[#This Row],[Código]]),"",VLOOKUP(Ventas[[#This Row],[Código]],Productos[],3,FALSE))</f>
        <v/>
      </c>
      <c r="E8662" s="22"/>
      <c r="F8662" s="1" t="str">
        <f>IF(ISBLANK(Ventas[[#This Row],[Código]]),"",VLOOKUP(Ventas[[#This Row],[Código]],Productos[],4,FALSE))</f>
        <v/>
      </c>
      <c r="G8662" s="1" t="str">
        <f>IF(ISBLANK(Ventas[[#This Row],[Código]]),"",VLOOKUP(Ventas[[#This Row],[Código]],Productos[],5,FALSE))</f>
        <v/>
      </c>
      <c r="H8662" s="23" t="str">
        <f>IF(ISBLANK(Ventas[[#This Row],[Código]]),"",Ventas[[#This Row],[Precio Unitario]]*Ventas[[#This Row],[Cantidad]])</f>
        <v/>
      </c>
      <c r="I8662" s="1" t="str">
        <f>IF(ISBLANK(Ventas[[#This Row],[Código]]),"",SUM(Ventas[[#This Row],[Monto]],I8661))</f>
        <v/>
      </c>
    </row>
    <row r="8663" spans="3:9" x14ac:dyDescent="0.25">
      <c r="C8663" t="str">
        <f>IF(ISBLANK(Ventas[[#This Row],[Código]]),"",VLOOKUP(Ventas[[#This Row],[Código]],Productos[],2,FALSE))</f>
        <v/>
      </c>
      <c r="D8663" t="str">
        <f>IF(ISBLANK(Ventas[[#This Row],[Código]]),"",VLOOKUP(Ventas[[#This Row],[Código]],Productos[],3,FALSE))</f>
        <v/>
      </c>
      <c r="E8663" s="22"/>
      <c r="F8663" s="1" t="str">
        <f>IF(ISBLANK(Ventas[[#This Row],[Código]]),"",VLOOKUP(Ventas[[#This Row],[Código]],Productos[],4,FALSE))</f>
        <v/>
      </c>
      <c r="G8663" s="1" t="str">
        <f>IF(ISBLANK(Ventas[[#This Row],[Código]]),"",VLOOKUP(Ventas[[#This Row],[Código]],Productos[],5,FALSE))</f>
        <v/>
      </c>
      <c r="H8663" s="23" t="str">
        <f>IF(ISBLANK(Ventas[[#This Row],[Código]]),"",Ventas[[#This Row],[Precio Unitario]]*Ventas[[#This Row],[Cantidad]])</f>
        <v/>
      </c>
      <c r="I8663" s="1" t="str">
        <f>IF(ISBLANK(Ventas[[#This Row],[Código]]),"",SUM(Ventas[[#This Row],[Monto]],I8662))</f>
        <v/>
      </c>
    </row>
    <row r="8664" spans="3:9" x14ac:dyDescent="0.25">
      <c r="C8664" t="str">
        <f>IF(ISBLANK(Ventas[[#This Row],[Código]]),"",VLOOKUP(Ventas[[#This Row],[Código]],Productos[],2,FALSE))</f>
        <v/>
      </c>
      <c r="D8664" t="str">
        <f>IF(ISBLANK(Ventas[[#This Row],[Código]]),"",VLOOKUP(Ventas[[#This Row],[Código]],Productos[],3,FALSE))</f>
        <v/>
      </c>
      <c r="E8664" s="22"/>
      <c r="F8664" s="1" t="str">
        <f>IF(ISBLANK(Ventas[[#This Row],[Código]]),"",VLOOKUP(Ventas[[#This Row],[Código]],Productos[],4,FALSE))</f>
        <v/>
      </c>
      <c r="G8664" s="1" t="str">
        <f>IF(ISBLANK(Ventas[[#This Row],[Código]]),"",VLOOKUP(Ventas[[#This Row],[Código]],Productos[],5,FALSE))</f>
        <v/>
      </c>
      <c r="H8664" s="23" t="str">
        <f>IF(ISBLANK(Ventas[[#This Row],[Código]]),"",Ventas[[#This Row],[Precio Unitario]]*Ventas[[#This Row],[Cantidad]])</f>
        <v/>
      </c>
      <c r="I8664" s="1" t="str">
        <f>IF(ISBLANK(Ventas[[#This Row],[Código]]),"",SUM(Ventas[[#This Row],[Monto]],I8663))</f>
        <v/>
      </c>
    </row>
    <row r="8665" spans="3:9" x14ac:dyDescent="0.25">
      <c r="C8665" t="str">
        <f>IF(ISBLANK(Ventas[[#This Row],[Código]]),"",VLOOKUP(Ventas[[#This Row],[Código]],Productos[],2,FALSE))</f>
        <v/>
      </c>
      <c r="D8665" t="str">
        <f>IF(ISBLANK(Ventas[[#This Row],[Código]]),"",VLOOKUP(Ventas[[#This Row],[Código]],Productos[],3,FALSE))</f>
        <v/>
      </c>
      <c r="E8665" s="22"/>
      <c r="F8665" s="1" t="str">
        <f>IF(ISBLANK(Ventas[[#This Row],[Código]]),"",VLOOKUP(Ventas[[#This Row],[Código]],Productos[],4,FALSE))</f>
        <v/>
      </c>
      <c r="G8665" s="1" t="str">
        <f>IF(ISBLANK(Ventas[[#This Row],[Código]]),"",VLOOKUP(Ventas[[#This Row],[Código]],Productos[],5,FALSE))</f>
        <v/>
      </c>
      <c r="H8665" s="23" t="str">
        <f>IF(ISBLANK(Ventas[[#This Row],[Código]]),"",Ventas[[#This Row],[Precio Unitario]]*Ventas[[#This Row],[Cantidad]])</f>
        <v/>
      </c>
      <c r="I8665" s="1" t="str">
        <f>IF(ISBLANK(Ventas[[#This Row],[Código]]),"",SUM(Ventas[[#This Row],[Monto]],I8664))</f>
        <v/>
      </c>
    </row>
    <row r="8666" spans="3:9" x14ac:dyDescent="0.25">
      <c r="C8666" t="str">
        <f>IF(ISBLANK(Ventas[[#This Row],[Código]]),"",VLOOKUP(Ventas[[#This Row],[Código]],Productos[],2,FALSE))</f>
        <v/>
      </c>
      <c r="D8666" t="str">
        <f>IF(ISBLANK(Ventas[[#This Row],[Código]]),"",VLOOKUP(Ventas[[#This Row],[Código]],Productos[],3,FALSE))</f>
        <v/>
      </c>
      <c r="E8666" s="22"/>
      <c r="F8666" s="1" t="str">
        <f>IF(ISBLANK(Ventas[[#This Row],[Código]]),"",VLOOKUP(Ventas[[#This Row],[Código]],Productos[],4,FALSE))</f>
        <v/>
      </c>
      <c r="G8666" s="1" t="str">
        <f>IF(ISBLANK(Ventas[[#This Row],[Código]]),"",VLOOKUP(Ventas[[#This Row],[Código]],Productos[],5,FALSE))</f>
        <v/>
      </c>
      <c r="H8666" s="23" t="str">
        <f>IF(ISBLANK(Ventas[[#This Row],[Código]]),"",Ventas[[#This Row],[Precio Unitario]]*Ventas[[#This Row],[Cantidad]])</f>
        <v/>
      </c>
      <c r="I8666" s="1" t="str">
        <f>IF(ISBLANK(Ventas[[#This Row],[Código]]),"",SUM(Ventas[[#This Row],[Monto]],I8665))</f>
        <v/>
      </c>
    </row>
    <row r="8667" spans="3:9" x14ac:dyDescent="0.25">
      <c r="C8667" t="str">
        <f>IF(ISBLANK(Ventas[[#This Row],[Código]]),"",VLOOKUP(Ventas[[#This Row],[Código]],Productos[],2,FALSE))</f>
        <v/>
      </c>
      <c r="D8667" t="str">
        <f>IF(ISBLANK(Ventas[[#This Row],[Código]]),"",VLOOKUP(Ventas[[#This Row],[Código]],Productos[],3,FALSE))</f>
        <v/>
      </c>
      <c r="E8667" s="22"/>
      <c r="F8667" s="1" t="str">
        <f>IF(ISBLANK(Ventas[[#This Row],[Código]]),"",VLOOKUP(Ventas[[#This Row],[Código]],Productos[],4,FALSE))</f>
        <v/>
      </c>
      <c r="G8667" s="1" t="str">
        <f>IF(ISBLANK(Ventas[[#This Row],[Código]]),"",VLOOKUP(Ventas[[#This Row],[Código]],Productos[],5,FALSE))</f>
        <v/>
      </c>
      <c r="H8667" s="23" t="str">
        <f>IF(ISBLANK(Ventas[[#This Row],[Código]]),"",Ventas[[#This Row],[Precio Unitario]]*Ventas[[#This Row],[Cantidad]])</f>
        <v/>
      </c>
      <c r="I8667" s="1" t="str">
        <f>IF(ISBLANK(Ventas[[#This Row],[Código]]),"",SUM(Ventas[[#This Row],[Monto]],I8666))</f>
        <v/>
      </c>
    </row>
    <row r="8668" spans="3:9" x14ac:dyDescent="0.25">
      <c r="C8668" t="str">
        <f>IF(ISBLANK(Ventas[[#This Row],[Código]]),"",VLOOKUP(Ventas[[#This Row],[Código]],Productos[],2,FALSE))</f>
        <v/>
      </c>
      <c r="D8668" t="str">
        <f>IF(ISBLANK(Ventas[[#This Row],[Código]]),"",VLOOKUP(Ventas[[#This Row],[Código]],Productos[],3,FALSE))</f>
        <v/>
      </c>
      <c r="E8668" s="22"/>
      <c r="F8668" s="1" t="str">
        <f>IF(ISBLANK(Ventas[[#This Row],[Código]]),"",VLOOKUP(Ventas[[#This Row],[Código]],Productos[],4,FALSE))</f>
        <v/>
      </c>
      <c r="G8668" s="1" t="str">
        <f>IF(ISBLANK(Ventas[[#This Row],[Código]]),"",VLOOKUP(Ventas[[#This Row],[Código]],Productos[],5,FALSE))</f>
        <v/>
      </c>
      <c r="H8668" s="23" t="str">
        <f>IF(ISBLANK(Ventas[[#This Row],[Código]]),"",Ventas[[#This Row],[Precio Unitario]]*Ventas[[#This Row],[Cantidad]])</f>
        <v/>
      </c>
      <c r="I8668" s="1" t="str">
        <f>IF(ISBLANK(Ventas[[#This Row],[Código]]),"",SUM(Ventas[[#This Row],[Monto]],I8667))</f>
        <v/>
      </c>
    </row>
    <row r="8669" spans="3:9" x14ac:dyDescent="0.25">
      <c r="C8669" t="str">
        <f>IF(ISBLANK(Ventas[[#This Row],[Código]]),"",VLOOKUP(Ventas[[#This Row],[Código]],Productos[],2,FALSE))</f>
        <v/>
      </c>
      <c r="D8669" t="str">
        <f>IF(ISBLANK(Ventas[[#This Row],[Código]]),"",VLOOKUP(Ventas[[#This Row],[Código]],Productos[],3,FALSE))</f>
        <v/>
      </c>
      <c r="E8669" s="22"/>
      <c r="F8669" s="1" t="str">
        <f>IF(ISBLANK(Ventas[[#This Row],[Código]]),"",VLOOKUP(Ventas[[#This Row],[Código]],Productos[],4,FALSE))</f>
        <v/>
      </c>
      <c r="G8669" s="1" t="str">
        <f>IF(ISBLANK(Ventas[[#This Row],[Código]]),"",VLOOKUP(Ventas[[#This Row],[Código]],Productos[],5,FALSE))</f>
        <v/>
      </c>
      <c r="H8669" s="23" t="str">
        <f>IF(ISBLANK(Ventas[[#This Row],[Código]]),"",Ventas[[#This Row],[Precio Unitario]]*Ventas[[#This Row],[Cantidad]])</f>
        <v/>
      </c>
      <c r="I8669" s="1" t="str">
        <f>IF(ISBLANK(Ventas[[#This Row],[Código]]),"",SUM(Ventas[[#This Row],[Monto]],I8668))</f>
        <v/>
      </c>
    </row>
    <row r="8670" spans="3:9" x14ac:dyDescent="0.25">
      <c r="C8670" t="str">
        <f>IF(ISBLANK(Ventas[[#This Row],[Código]]),"",VLOOKUP(Ventas[[#This Row],[Código]],Productos[],2,FALSE))</f>
        <v/>
      </c>
      <c r="D8670" t="str">
        <f>IF(ISBLANK(Ventas[[#This Row],[Código]]),"",VLOOKUP(Ventas[[#This Row],[Código]],Productos[],3,FALSE))</f>
        <v/>
      </c>
      <c r="E8670" s="22"/>
      <c r="F8670" s="1" t="str">
        <f>IF(ISBLANK(Ventas[[#This Row],[Código]]),"",VLOOKUP(Ventas[[#This Row],[Código]],Productos[],4,FALSE))</f>
        <v/>
      </c>
      <c r="G8670" s="1" t="str">
        <f>IF(ISBLANK(Ventas[[#This Row],[Código]]),"",VLOOKUP(Ventas[[#This Row],[Código]],Productos[],5,FALSE))</f>
        <v/>
      </c>
      <c r="H8670" s="23" t="str">
        <f>IF(ISBLANK(Ventas[[#This Row],[Código]]),"",Ventas[[#This Row],[Precio Unitario]]*Ventas[[#This Row],[Cantidad]])</f>
        <v/>
      </c>
      <c r="I8670" s="1" t="str">
        <f>IF(ISBLANK(Ventas[[#This Row],[Código]]),"",SUM(Ventas[[#This Row],[Monto]],I8669))</f>
        <v/>
      </c>
    </row>
    <row r="8671" spans="3:9" x14ac:dyDescent="0.25">
      <c r="C8671" t="str">
        <f>IF(ISBLANK(Ventas[[#This Row],[Código]]),"",VLOOKUP(Ventas[[#This Row],[Código]],Productos[],2,FALSE))</f>
        <v/>
      </c>
      <c r="D8671" t="str">
        <f>IF(ISBLANK(Ventas[[#This Row],[Código]]),"",VLOOKUP(Ventas[[#This Row],[Código]],Productos[],3,FALSE))</f>
        <v/>
      </c>
      <c r="E8671" s="22"/>
      <c r="F8671" s="1" t="str">
        <f>IF(ISBLANK(Ventas[[#This Row],[Código]]),"",VLOOKUP(Ventas[[#This Row],[Código]],Productos[],4,FALSE))</f>
        <v/>
      </c>
      <c r="G8671" s="1" t="str">
        <f>IF(ISBLANK(Ventas[[#This Row],[Código]]),"",VLOOKUP(Ventas[[#This Row],[Código]],Productos[],5,FALSE))</f>
        <v/>
      </c>
      <c r="H8671" s="23" t="str">
        <f>IF(ISBLANK(Ventas[[#This Row],[Código]]),"",Ventas[[#This Row],[Precio Unitario]]*Ventas[[#This Row],[Cantidad]])</f>
        <v/>
      </c>
      <c r="I8671" s="1" t="str">
        <f>IF(ISBLANK(Ventas[[#This Row],[Código]]),"",SUM(Ventas[[#This Row],[Monto]],I8670))</f>
        <v/>
      </c>
    </row>
    <row r="8672" spans="3:9" x14ac:dyDescent="0.25">
      <c r="C8672" t="str">
        <f>IF(ISBLANK(Ventas[[#This Row],[Código]]),"",VLOOKUP(Ventas[[#This Row],[Código]],Productos[],2,FALSE))</f>
        <v/>
      </c>
      <c r="D8672" t="str">
        <f>IF(ISBLANK(Ventas[[#This Row],[Código]]),"",VLOOKUP(Ventas[[#This Row],[Código]],Productos[],3,FALSE))</f>
        <v/>
      </c>
      <c r="E8672" s="22"/>
      <c r="F8672" s="1" t="str">
        <f>IF(ISBLANK(Ventas[[#This Row],[Código]]),"",VLOOKUP(Ventas[[#This Row],[Código]],Productos[],4,FALSE))</f>
        <v/>
      </c>
      <c r="G8672" s="1" t="str">
        <f>IF(ISBLANK(Ventas[[#This Row],[Código]]),"",VLOOKUP(Ventas[[#This Row],[Código]],Productos[],5,FALSE))</f>
        <v/>
      </c>
      <c r="H8672" s="23" t="str">
        <f>IF(ISBLANK(Ventas[[#This Row],[Código]]),"",Ventas[[#This Row],[Precio Unitario]]*Ventas[[#This Row],[Cantidad]])</f>
        <v/>
      </c>
      <c r="I8672" s="1" t="str">
        <f>IF(ISBLANK(Ventas[[#This Row],[Código]]),"",SUM(Ventas[[#This Row],[Monto]],I8671))</f>
        <v/>
      </c>
    </row>
    <row r="8673" spans="3:9" x14ac:dyDescent="0.25">
      <c r="C8673" t="str">
        <f>IF(ISBLANK(Ventas[[#This Row],[Código]]),"",VLOOKUP(Ventas[[#This Row],[Código]],Productos[],2,FALSE))</f>
        <v/>
      </c>
      <c r="D8673" t="str">
        <f>IF(ISBLANK(Ventas[[#This Row],[Código]]),"",VLOOKUP(Ventas[[#This Row],[Código]],Productos[],3,FALSE))</f>
        <v/>
      </c>
      <c r="E8673" s="22"/>
      <c r="F8673" s="1" t="str">
        <f>IF(ISBLANK(Ventas[[#This Row],[Código]]),"",VLOOKUP(Ventas[[#This Row],[Código]],Productos[],4,FALSE))</f>
        <v/>
      </c>
      <c r="G8673" s="1" t="str">
        <f>IF(ISBLANK(Ventas[[#This Row],[Código]]),"",VLOOKUP(Ventas[[#This Row],[Código]],Productos[],5,FALSE))</f>
        <v/>
      </c>
      <c r="H8673" s="23" t="str">
        <f>IF(ISBLANK(Ventas[[#This Row],[Código]]),"",Ventas[[#This Row],[Precio Unitario]]*Ventas[[#This Row],[Cantidad]])</f>
        <v/>
      </c>
      <c r="I8673" s="1" t="str">
        <f>IF(ISBLANK(Ventas[[#This Row],[Código]]),"",SUM(Ventas[[#This Row],[Monto]],I8672))</f>
        <v/>
      </c>
    </row>
    <row r="8674" spans="3:9" x14ac:dyDescent="0.25">
      <c r="C8674" t="str">
        <f>IF(ISBLANK(Ventas[[#This Row],[Código]]),"",VLOOKUP(Ventas[[#This Row],[Código]],Productos[],2,FALSE))</f>
        <v/>
      </c>
      <c r="D8674" t="str">
        <f>IF(ISBLANK(Ventas[[#This Row],[Código]]),"",VLOOKUP(Ventas[[#This Row],[Código]],Productos[],3,FALSE))</f>
        <v/>
      </c>
      <c r="E8674" s="22"/>
      <c r="F8674" s="1" t="str">
        <f>IF(ISBLANK(Ventas[[#This Row],[Código]]),"",VLOOKUP(Ventas[[#This Row],[Código]],Productos[],4,FALSE))</f>
        <v/>
      </c>
      <c r="G8674" s="1" t="str">
        <f>IF(ISBLANK(Ventas[[#This Row],[Código]]),"",VLOOKUP(Ventas[[#This Row],[Código]],Productos[],5,FALSE))</f>
        <v/>
      </c>
      <c r="H8674" s="23" t="str">
        <f>IF(ISBLANK(Ventas[[#This Row],[Código]]),"",Ventas[[#This Row],[Precio Unitario]]*Ventas[[#This Row],[Cantidad]])</f>
        <v/>
      </c>
      <c r="I8674" s="1" t="str">
        <f>IF(ISBLANK(Ventas[[#This Row],[Código]]),"",SUM(Ventas[[#This Row],[Monto]],I8673))</f>
        <v/>
      </c>
    </row>
    <row r="8675" spans="3:9" x14ac:dyDescent="0.25">
      <c r="C8675" t="str">
        <f>IF(ISBLANK(Ventas[[#This Row],[Código]]),"",VLOOKUP(Ventas[[#This Row],[Código]],Productos[],2,FALSE))</f>
        <v/>
      </c>
      <c r="D8675" t="str">
        <f>IF(ISBLANK(Ventas[[#This Row],[Código]]),"",VLOOKUP(Ventas[[#This Row],[Código]],Productos[],3,FALSE))</f>
        <v/>
      </c>
      <c r="E8675" s="22"/>
      <c r="F8675" s="1" t="str">
        <f>IF(ISBLANK(Ventas[[#This Row],[Código]]),"",VLOOKUP(Ventas[[#This Row],[Código]],Productos[],4,FALSE))</f>
        <v/>
      </c>
      <c r="G8675" s="1" t="str">
        <f>IF(ISBLANK(Ventas[[#This Row],[Código]]),"",VLOOKUP(Ventas[[#This Row],[Código]],Productos[],5,FALSE))</f>
        <v/>
      </c>
      <c r="H8675" s="23" t="str">
        <f>IF(ISBLANK(Ventas[[#This Row],[Código]]),"",Ventas[[#This Row],[Precio Unitario]]*Ventas[[#This Row],[Cantidad]])</f>
        <v/>
      </c>
      <c r="I8675" s="1" t="str">
        <f>IF(ISBLANK(Ventas[[#This Row],[Código]]),"",SUM(Ventas[[#This Row],[Monto]],I8674))</f>
        <v/>
      </c>
    </row>
    <row r="8676" spans="3:9" x14ac:dyDescent="0.25">
      <c r="C8676" t="str">
        <f>IF(ISBLANK(Ventas[[#This Row],[Código]]),"",VLOOKUP(Ventas[[#This Row],[Código]],Productos[],2,FALSE))</f>
        <v/>
      </c>
      <c r="D8676" t="str">
        <f>IF(ISBLANK(Ventas[[#This Row],[Código]]),"",VLOOKUP(Ventas[[#This Row],[Código]],Productos[],3,FALSE))</f>
        <v/>
      </c>
      <c r="E8676" s="22"/>
      <c r="F8676" s="1" t="str">
        <f>IF(ISBLANK(Ventas[[#This Row],[Código]]),"",VLOOKUP(Ventas[[#This Row],[Código]],Productos[],4,FALSE))</f>
        <v/>
      </c>
      <c r="G8676" s="1" t="str">
        <f>IF(ISBLANK(Ventas[[#This Row],[Código]]),"",VLOOKUP(Ventas[[#This Row],[Código]],Productos[],5,FALSE))</f>
        <v/>
      </c>
      <c r="H8676" s="23" t="str">
        <f>IF(ISBLANK(Ventas[[#This Row],[Código]]),"",Ventas[[#This Row],[Precio Unitario]]*Ventas[[#This Row],[Cantidad]])</f>
        <v/>
      </c>
      <c r="I8676" s="1" t="str">
        <f>IF(ISBLANK(Ventas[[#This Row],[Código]]),"",SUM(Ventas[[#This Row],[Monto]],I8675))</f>
        <v/>
      </c>
    </row>
    <row r="8677" spans="3:9" x14ac:dyDescent="0.25">
      <c r="C8677" t="str">
        <f>IF(ISBLANK(Ventas[[#This Row],[Código]]),"",VLOOKUP(Ventas[[#This Row],[Código]],Productos[],2,FALSE))</f>
        <v/>
      </c>
      <c r="D8677" t="str">
        <f>IF(ISBLANK(Ventas[[#This Row],[Código]]),"",VLOOKUP(Ventas[[#This Row],[Código]],Productos[],3,FALSE))</f>
        <v/>
      </c>
      <c r="E8677" s="22"/>
      <c r="F8677" s="1" t="str">
        <f>IF(ISBLANK(Ventas[[#This Row],[Código]]),"",VLOOKUP(Ventas[[#This Row],[Código]],Productos[],4,FALSE))</f>
        <v/>
      </c>
      <c r="G8677" s="1" t="str">
        <f>IF(ISBLANK(Ventas[[#This Row],[Código]]),"",VLOOKUP(Ventas[[#This Row],[Código]],Productos[],5,FALSE))</f>
        <v/>
      </c>
      <c r="H8677" s="23" t="str">
        <f>IF(ISBLANK(Ventas[[#This Row],[Código]]),"",Ventas[[#This Row],[Precio Unitario]]*Ventas[[#This Row],[Cantidad]])</f>
        <v/>
      </c>
      <c r="I8677" s="1" t="str">
        <f>IF(ISBLANK(Ventas[[#This Row],[Código]]),"",SUM(Ventas[[#This Row],[Monto]],I8676))</f>
        <v/>
      </c>
    </row>
    <row r="8678" spans="3:9" x14ac:dyDescent="0.25">
      <c r="C8678" t="str">
        <f>IF(ISBLANK(Ventas[[#This Row],[Código]]),"",VLOOKUP(Ventas[[#This Row],[Código]],Productos[],2,FALSE))</f>
        <v/>
      </c>
      <c r="D8678" t="str">
        <f>IF(ISBLANK(Ventas[[#This Row],[Código]]),"",VLOOKUP(Ventas[[#This Row],[Código]],Productos[],3,FALSE))</f>
        <v/>
      </c>
      <c r="E8678" s="22"/>
      <c r="F8678" s="1" t="str">
        <f>IF(ISBLANK(Ventas[[#This Row],[Código]]),"",VLOOKUP(Ventas[[#This Row],[Código]],Productos[],4,FALSE))</f>
        <v/>
      </c>
      <c r="G8678" s="1" t="str">
        <f>IF(ISBLANK(Ventas[[#This Row],[Código]]),"",VLOOKUP(Ventas[[#This Row],[Código]],Productos[],5,FALSE))</f>
        <v/>
      </c>
      <c r="H8678" s="23" t="str">
        <f>IF(ISBLANK(Ventas[[#This Row],[Código]]),"",Ventas[[#This Row],[Precio Unitario]]*Ventas[[#This Row],[Cantidad]])</f>
        <v/>
      </c>
      <c r="I8678" s="1" t="str">
        <f>IF(ISBLANK(Ventas[[#This Row],[Código]]),"",SUM(Ventas[[#This Row],[Monto]],I8677))</f>
        <v/>
      </c>
    </row>
    <row r="8679" spans="3:9" x14ac:dyDescent="0.25">
      <c r="C8679" t="str">
        <f>IF(ISBLANK(Ventas[[#This Row],[Código]]),"",VLOOKUP(Ventas[[#This Row],[Código]],Productos[],2,FALSE))</f>
        <v/>
      </c>
      <c r="D8679" t="str">
        <f>IF(ISBLANK(Ventas[[#This Row],[Código]]),"",VLOOKUP(Ventas[[#This Row],[Código]],Productos[],3,FALSE))</f>
        <v/>
      </c>
      <c r="E8679" s="22"/>
      <c r="F8679" s="1" t="str">
        <f>IF(ISBLANK(Ventas[[#This Row],[Código]]),"",VLOOKUP(Ventas[[#This Row],[Código]],Productos[],4,FALSE))</f>
        <v/>
      </c>
      <c r="G8679" s="1" t="str">
        <f>IF(ISBLANK(Ventas[[#This Row],[Código]]),"",VLOOKUP(Ventas[[#This Row],[Código]],Productos[],5,FALSE))</f>
        <v/>
      </c>
      <c r="H8679" s="23" t="str">
        <f>IF(ISBLANK(Ventas[[#This Row],[Código]]),"",Ventas[[#This Row],[Precio Unitario]]*Ventas[[#This Row],[Cantidad]])</f>
        <v/>
      </c>
      <c r="I8679" s="1" t="str">
        <f>IF(ISBLANK(Ventas[[#This Row],[Código]]),"",SUM(Ventas[[#This Row],[Monto]],I8678))</f>
        <v/>
      </c>
    </row>
    <row r="8680" spans="3:9" x14ac:dyDescent="0.25">
      <c r="C8680" t="str">
        <f>IF(ISBLANK(Ventas[[#This Row],[Código]]),"",VLOOKUP(Ventas[[#This Row],[Código]],Productos[],2,FALSE))</f>
        <v/>
      </c>
      <c r="D8680" t="str">
        <f>IF(ISBLANK(Ventas[[#This Row],[Código]]),"",VLOOKUP(Ventas[[#This Row],[Código]],Productos[],3,FALSE))</f>
        <v/>
      </c>
      <c r="E8680" s="22"/>
      <c r="F8680" s="1" t="str">
        <f>IF(ISBLANK(Ventas[[#This Row],[Código]]),"",VLOOKUP(Ventas[[#This Row],[Código]],Productos[],4,FALSE))</f>
        <v/>
      </c>
      <c r="G8680" s="1" t="str">
        <f>IF(ISBLANK(Ventas[[#This Row],[Código]]),"",VLOOKUP(Ventas[[#This Row],[Código]],Productos[],5,FALSE))</f>
        <v/>
      </c>
      <c r="H8680" s="23" t="str">
        <f>IF(ISBLANK(Ventas[[#This Row],[Código]]),"",Ventas[[#This Row],[Precio Unitario]]*Ventas[[#This Row],[Cantidad]])</f>
        <v/>
      </c>
      <c r="I8680" s="1" t="str">
        <f>IF(ISBLANK(Ventas[[#This Row],[Código]]),"",SUM(Ventas[[#This Row],[Monto]],I8679))</f>
        <v/>
      </c>
    </row>
    <row r="8681" spans="3:9" x14ac:dyDescent="0.25">
      <c r="C8681" t="str">
        <f>IF(ISBLANK(Ventas[[#This Row],[Código]]),"",VLOOKUP(Ventas[[#This Row],[Código]],Productos[],2,FALSE))</f>
        <v/>
      </c>
      <c r="D8681" t="str">
        <f>IF(ISBLANK(Ventas[[#This Row],[Código]]),"",VLOOKUP(Ventas[[#This Row],[Código]],Productos[],3,FALSE))</f>
        <v/>
      </c>
      <c r="E8681" s="22"/>
      <c r="F8681" s="1" t="str">
        <f>IF(ISBLANK(Ventas[[#This Row],[Código]]),"",VLOOKUP(Ventas[[#This Row],[Código]],Productos[],4,FALSE))</f>
        <v/>
      </c>
      <c r="G8681" s="1" t="str">
        <f>IF(ISBLANK(Ventas[[#This Row],[Código]]),"",VLOOKUP(Ventas[[#This Row],[Código]],Productos[],5,FALSE))</f>
        <v/>
      </c>
      <c r="H8681" s="23" t="str">
        <f>IF(ISBLANK(Ventas[[#This Row],[Código]]),"",Ventas[[#This Row],[Precio Unitario]]*Ventas[[#This Row],[Cantidad]])</f>
        <v/>
      </c>
      <c r="I8681" s="1" t="str">
        <f>IF(ISBLANK(Ventas[[#This Row],[Código]]),"",SUM(Ventas[[#This Row],[Monto]],I8680))</f>
        <v/>
      </c>
    </row>
    <row r="8682" spans="3:9" x14ac:dyDescent="0.25">
      <c r="C8682" t="str">
        <f>IF(ISBLANK(Ventas[[#This Row],[Código]]),"",VLOOKUP(Ventas[[#This Row],[Código]],Productos[],2,FALSE))</f>
        <v/>
      </c>
      <c r="D8682" t="str">
        <f>IF(ISBLANK(Ventas[[#This Row],[Código]]),"",VLOOKUP(Ventas[[#This Row],[Código]],Productos[],3,FALSE))</f>
        <v/>
      </c>
      <c r="E8682" s="22"/>
      <c r="F8682" s="1" t="str">
        <f>IF(ISBLANK(Ventas[[#This Row],[Código]]),"",VLOOKUP(Ventas[[#This Row],[Código]],Productos[],4,FALSE))</f>
        <v/>
      </c>
      <c r="G8682" s="1" t="str">
        <f>IF(ISBLANK(Ventas[[#This Row],[Código]]),"",VLOOKUP(Ventas[[#This Row],[Código]],Productos[],5,FALSE))</f>
        <v/>
      </c>
      <c r="H8682" s="23" t="str">
        <f>IF(ISBLANK(Ventas[[#This Row],[Código]]),"",Ventas[[#This Row],[Precio Unitario]]*Ventas[[#This Row],[Cantidad]])</f>
        <v/>
      </c>
      <c r="I8682" s="1" t="str">
        <f>IF(ISBLANK(Ventas[[#This Row],[Código]]),"",SUM(Ventas[[#This Row],[Monto]],I8681))</f>
        <v/>
      </c>
    </row>
    <row r="8683" spans="3:9" x14ac:dyDescent="0.25">
      <c r="C8683" t="str">
        <f>IF(ISBLANK(Ventas[[#This Row],[Código]]),"",VLOOKUP(Ventas[[#This Row],[Código]],Productos[],2,FALSE))</f>
        <v/>
      </c>
      <c r="D8683" t="str">
        <f>IF(ISBLANK(Ventas[[#This Row],[Código]]),"",VLOOKUP(Ventas[[#This Row],[Código]],Productos[],3,FALSE))</f>
        <v/>
      </c>
      <c r="E8683" s="22"/>
      <c r="F8683" s="1" t="str">
        <f>IF(ISBLANK(Ventas[[#This Row],[Código]]),"",VLOOKUP(Ventas[[#This Row],[Código]],Productos[],4,FALSE))</f>
        <v/>
      </c>
      <c r="G8683" s="1" t="str">
        <f>IF(ISBLANK(Ventas[[#This Row],[Código]]),"",VLOOKUP(Ventas[[#This Row],[Código]],Productos[],5,FALSE))</f>
        <v/>
      </c>
      <c r="H8683" s="23" t="str">
        <f>IF(ISBLANK(Ventas[[#This Row],[Código]]),"",Ventas[[#This Row],[Precio Unitario]]*Ventas[[#This Row],[Cantidad]])</f>
        <v/>
      </c>
      <c r="I8683" s="1" t="str">
        <f>IF(ISBLANK(Ventas[[#This Row],[Código]]),"",SUM(Ventas[[#This Row],[Monto]],I8682))</f>
        <v/>
      </c>
    </row>
    <row r="8684" spans="3:9" x14ac:dyDescent="0.25">
      <c r="C8684" t="str">
        <f>IF(ISBLANK(Ventas[[#This Row],[Código]]),"",VLOOKUP(Ventas[[#This Row],[Código]],Productos[],2,FALSE))</f>
        <v/>
      </c>
      <c r="D8684" t="str">
        <f>IF(ISBLANK(Ventas[[#This Row],[Código]]),"",VLOOKUP(Ventas[[#This Row],[Código]],Productos[],3,FALSE))</f>
        <v/>
      </c>
      <c r="E8684" s="22"/>
      <c r="F8684" s="1" t="str">
        <f>IF(ISBLANK(Ventas[[#This Row],[Código]]),"",VLOOKUP(Ventas[[#This Row],[Código]],Productos[],4,FALSE))</f>
        <v/>
      </c>
      <c r="G8684" s="1" t="str">
        <f>IF(ISBLANK(Ventas[[#This Row],[Código]]),"",VLOOKUP(Ventas[[#This Row],[Código]],Productos[],5,FALSE))</f>
        <v/>
      </c>
      <c r="H8684" s="23" t="str">
        <f>IF(ISBLANK(Ventas[[#This Row],[Código]]),"",Ventas[[#This Row],[Precio Unitario]]*Ventas[[#This Row],[Cantidad]])</f>
        <v/>
      </c>
      <c r="I8684" s="1" t="str">
        <f>IF(ISBLANK(Ventas[[#This Row],[Código]]),"",SUM(Ventas[[#This Row],[Monto]],I8683))</f>
        <v/>
      </c>
    </row>
    <row r="8685" spans="3:9" x14ac:dyDescent="0.25">
      <c r="C8685" t="str">
        <f>IF(ISBLANK(Ventas[[#This Row],[Código]]),"",VLOOKUP(Ventas[[#This Row],[Código]],Productos[],2,FALSE))</f>
        <v/>
      </c>
      <c r="D8685" t="str">
        <f>IF(ISBLANK(Ventas[[#This Row],[Código]]),"",VLOOKUP(Ventas[[#This Row],[Código]],Productos[],3,FALSE))</f>
        <v/>
      </c>
      <c r="E8685" s="22"/>
      <c r="F8685" s="1" t="str">
        <f>IF(ISBLANK(Ventas[[#This Row],[Código]]),"",VLOOKUP(Ventas[[#This Row],[Código]],Productos[],4,FALSE))</f>
        <v/>
      </c>
      <c r="G8685" s="1" t="str">
        <f>IF(ISBLANK(Ventas[[#This Row],[Código]]),"",VLOOKUP(Ventas[[#This Row],[Código]],Productos[],5,FALSE))</f>
        <v/>
      </c>
      <c r="H8685" s="23" t="str">
        <f>IF(ISBLANK(Ventas[[#This Row],[Código]]),"",Ventas[[#This Row],[Precio Unitario]]*Ventas[[#This Row],[Cantidad]])</f>
        <v/>
      </c>
      <c r="I8685" s="1" t="str">
        <f>IF(ISBLANK(Ventas[[#This Row],[Código]]),"",SUM(Ventas[[#This Row],[Monto]],I8684))</f>
        <v/>
      </c>
    </row>
    <row r="8686" spans="3:9" x14ac:dyDescent="0.25">
      <c r="C8686" t="str">
        <f>IF(ISBLANK(Ventas[[#This Row],[Código]]),"",VLOOKUP(Ventas[[#This Row],[Código]],Productos[],2,FALSE))</f>
        <v/>
      </c>
      <c r="D8686" t="str">
        <f>IF(ISBLANK(Ventas[[#This Row],[Código]]),"",VLOOKUP(Ventas[[#This Row],[Código]],Productos[],3,FALSE))</f>
        <v/>
      </c>
      <c r="E8686" s="22"/>
      <c r="F8686" s="1" t="str">
        <f>IF(ISBLANK(Ventas[[#This Row],[Código]]),"",VLOOKUP(Ventas[[#This Row],[Código]],Productos[],4,FALSE))</f>
        <v/>
      </c>
      <c r="G8686" s="1" t="str">
        <f>IF(ISBLANK(Ventas[[#This Row],[Código]]),"",VLOOKUP(Ventas[[#This Row],[Código]],Productos[],5,FALSE))</f>
        <v/>
      </c>
      <c r="H8686" s="23" t="str">
        <f>IF(ISBLANK(Ventas[[#This Row],[Código]]),"",Ventas[[#This Row],[Precio Unitario]]*Ventas[[#This Row],[Cantidad]])</f>
        <v/>
      </c>
      <c r="I8686" s="1" t="str">
        <f>IF(ISBLANK(Ventas[[#This Row],[Código]]),"",SUM(Ventas[[#This Row],[Monto]],I8685))</f>
        <v/>
      </c>
    </row>
    <row r="8687" spans="3:9" x14ac:dyDescent="0.25">
      <c r="C8687" t="str">
        <f>IF(ISBLANK(Ventas[[#This Row],[Código]]),"",VLOOKUP(Ventas[[#This Row],[Código]],Productos[],2,FALSE))</f>
        <v/>
      </c>
      <c r="D8687" t="str">
        <f>IF(ISBLANK(Ventas[[#This Row],[Código]]),"",VLOOKUP(Ventas[[#This Row],[Código]],Productos[],3,FALSE))</f>
        <v/>
      </c>
      <c r="E8687" s="22"/>
      <c r="F8687" s="1" t="str">
        <f>IF(ISBLANK(Ventas[[#This Row],[Código]]),"",VLOOKUP(Ventas[[#This Row],[Código]],Productos[],4,FALSE))</f>
        <v/>
      </c>
      <c r="G8687" s="1" t="str">
        <f>IF(ISBLANK(Ventas[[#This Row],[Código]]),"",VLOOKUP(Ventas[[#This Row],[Código]],Productos[],5,FALSE))</f>
        <v/>
      </c>
      <c r="H8687" s="23" t="str">
        <f>IF(ISBLANK(Ventas[[#This Row],[Código]]),"",Ventas[[#This Row],[Precio Unitario]]*Ventas[[#This Row],[Cantidad]])</f>
        <v/>
      </c>
      <c r="I8687" s="1" t="str">
        <f>IF(ISBLANK(Ventas[[#This Row],[Código]]),"",SUM(Ventas[[#This Row],[Monto]],I8686))</f>
        <v/>
      </c>
    </row>
    <row r="8688" spans="3:9" x14ac:dyDescent="0.25">
      <c r="C8688" t="str">
        <f>IF(ISBLANK(Ventas[[#This Row],[Código]]),"",VLOOKUP(Ventas[[#This Row],[Código]],Productos[],2,FALSE))</f>
        <v/>
      </c>
      <c r="D8688" t="str">
        <f>IF(ISBLANK(Ventas[[#This Row],[Código]]),"",VLOOKUP(Ventas[[#This Row],[Código]],Productos[],3,FALSE))</f>
        <v/>
      </c>
      <c r="E8688" s="22"/>
      <c r="F8688" s="1" t="str">
        <f>IF(ISBLANK(Ventas[[#This Row],[Código]]),"",VLOOKUP(Ventas[[#This Row],[Código]],Productos[],4,FALSE))</f>
        <v/>
      </c>
      <c r="G8688" s="1" t="str">
        <f>IF(ISBLANK(Ventas[[#This Row],[Código]]),"",VLOOKUP(Ventas[[#This Row],[Código]],Productos[],5,FALSE))</f>
        <v/>
      </c>
      <c r="H8688" s="23" t="str">
        <f>IF(ISBLANK(Ventas[[#This Row],[Código]]),"",Ventas[[#This Row],[Precio Unitario]]*Ventas[[#This Row],[Cantidad]])</f>
        <v/>
      </c>
      <c r="I8688" s="1" t="str">
        <f>IF(ISBLANK(Ventas[[#This Row],[Código]]),"",SUM(Ventas[[#This Row],[Monto]],I8687))</f>
        <v/>
      </c>
    </row>
    <row r="8689" spans="3:9" x14ac:dyDescent="0.25">
      <c r="C8689" t="str">
        <f>IF(ISBLANK(Ventas[[#This Row],[Código]]),"",VLOOKUP(Ventas[[#This Row],[Código]],Productos[],2,FALSE))</f>
        <v/>
      </c>
      <c r="D8689" t="str">
        <f>IF(ISBLANK(Ventas[[#This Row],[Código]]),"",VLOOKUP(Ventas[[#This Row],[Código]],Productos[],3,FALSE))</f>
        <v/>
      </c>
      <c r="E8689" s="22"/>
      <c r="F8689" s="1" t="str">
        <f>IF(ISBLANK(Ventas[[#This Row],[Código]]),"",VLOOKUP(Ventas[[#This Row],[Código]],Productos[],4,FALSE))</f>
        <v/>
      </c>
      <c r="G8689" s="1" t="str">
        <f>IF(ISBLANK(Ventas[[#This Row],[Código]]),"",VLOOKUP(Ventas[[#This Row],[Código]],Productos[],5,FALSE))</f>
        <v/>
      </c>
      <c r="H8689" s="23" t="str">
        <f>IF(ISBLANK(Ventas[[#This Row],[Código]]),"",Ventas[[#This Row],[Precio Unitario]]*Ventas[[#This Row],[Cantidad]])</f>
        <v/>
      </c>
      <c r="I8689" s="1" t="str">
        <f>IF(ISBLANK(Ventas[[#This Row],[Código]]),"",SUM(Ventas[[#This Row],[Monto]],I8688))</f>
        <v/>
      </c>
    </row>
    <row r="8690" spans="3:9" x14ac:dyDescent="0.25">
      <c r="C8690" t="str">
        <f>IF(ISBLANK(Ventas[[#This Row],[Código]]),"",VLOOKUP(Ventas[[#This Row],[Código]],Productos[],2,FALSE))</f>
        <v/>
      </c>
      <c r="D8690" t="str">
        <f>IF(ISBLANK(Ventas[[#This Row],[Código]]),"",VLOOKUP(Ventas[[#This Row],[Código]],Productos[],3,FALSE))</f>
        <v/>
      </c>
      <c r="E8690" s="22"/>
      <c r="F8690" s="1" t="str">
        <f>IF(ISBLANK(Ventas[[#This Row],[Código]]),"",VLOOKUP(Ventas[[#This Row],[Código]],Productos[],4,FALSE))</f>
        <v/>
      </c>
      <c r="G8690" s="1" t="str">
        <f>IF(ISBLANK(Ventas[[#This Row],[Código]]),"",VLOOKUP(Ventas[[#This Row],[Código]],Productos[],5,FALSE))</f>
        <v/>
      </c>
      <c r="H8690" s="23" t="str">
        <f>IF(ISBLANK(Ventas[[#This Row],[Código]]),"",Ventas[[#This Row],[Precio Unitario]]*Ventas[[#This Row],[Cantidad]])</f>
        <v/>
      </c>
      <c r="I8690" s="1" t="str">
        <f>IF(ISBLANK(Ventas[[#This Row],[Código]]),"",SUM(Ventas[[#This Row],[Monto]],I8689))</f>
        <v/>
      </c>
    </row>
    <row r="8691" spans="3:9" x14ac:dyDescent="0.25">
      <c r="C8691" t="str">
        <f>IF(ISBLANK(Ventas[[#This Row],[Código]]),"",VLOOKUP(Ventas[[#This Row],[Código]],Productos[],2,FALSE))</f>
        <v/>
      </c>
      <c r="D8691" t="str">
        <f>IF(ISBLANK(Ventas[[#This Row],[Código]]),"",VLOOKUP(Ventas[[#This Row],[Código]],Productos[],3,FALSE))</f>
        <v/>
      </c>
      <c r="E8691" s="22"/>
      <c r="F8691" s="1" t="str">
        <f>IF(ISBLANK(Ventas[[#This Row],[Código]]),"",VLOOKUP(Ventas[[#This Row],[Código]],Productos[],4,FALSE))</f>
        <v/>
      </c>
      <c r="G8691" s="1" t="str">
        <f>IF(ISBLANK(Ventas[[#This Row],[Código]]),"",VLOOKUP(Ventas[[#This Row],[Código]],Productos[],5,FALSE))</f>
        <v/>
      </c>
      <c r="H8691" s="23" t="str">
        <f>IF(ISBLANK(Ventas[[#This Row],[Código]]),"",Ventas[[#This Row],[Precio Unitario]]*Ventas[[#This Row],[Cantidad]])</f>
        <v/>
      </c>
      <c r="I8691" s="1" t="str">
        <f>IF(ISBLANK(Ventas[[#This Row],[Código]]),"",SUM(Ventas[[#This Row],[Monto]],I8690))</f>
        <v/>
      </c>
    </row>
    <row r="8692" spans="3:9" x14ac:dyDescent="0.25">
      <c r="C8692" t="str">
        <f>IF(ISBLANK(Ventas[[#This Row],[Código]]),"",VLOOKUP(Ventas[[#This Row],[Código]],Productos[],2,FALSE))</f>
        <v/>
      </c>
      <c r="D8692" t="str">
        <f>IF(ISBLANK(Ventas[[#This Row],[Código]]),"",VLOOKUP(Ventas[[#This Row],[Código]],Productos[],3,FALSE))</f>
        <v/>
      </c>
      <c r="E8692" s="22"/>
      <c r="F8692" s="1" t="str">
        <f>IF(ISBLANK(Ventas[[#This Row],[Código]]),"",VLOOKUP(Ventas[[#This Row],[Código]],Productos[],4,FALSE))</f>
        <v/>
      </c>
      <c r="G8692" s="1" t="str">
        <f>IF(ISBLANK(Ventas[[#This Row],[Código]]),"",VLOOKUP(Ventas[[#This Row],[Código]],Productos[],5,FALSE))</f>
        <v/>
      </c>
      <c r="H8692" s="23" t="str">
        <f>IF(ISBLANK(Ventas[[#This Row],[Código]]),"",Ventas[[#This Row],[Precio Unitario]]*Ventas[[#This Row],[Cantidad]])</f>
        <v/>
      </c>
      <c r="I8692" s="1" t="str">
        <f>IF(ISBLANK(Ventas[[#This Row],[Código]]),"",SUM(Ventas[[#This Row],[Monto]],I8691))</f>
        <v/>
      </c>
    </row>
    <row r="8693" spans="3:9" x14ac:dyDescent="0.25">
      <c r="C8693" t="str">
        <f>IF(ISBLANK(Ventas[[#This Row],[Código]]),"",VLOOKUP(Ventas[[#This Row],[Código]],Productos[],2,FALSE))</f>
        <v/>
      </c>
      <c r="D8693" t="str">
        <f>IF(ISBLANK(Ventas[[#This Row],[Código]]),"",VLOOKUP(Ventas[[#This Row],[Código]],Productos[],3,FALSE))</f>
        <v/>
      </c>
      <c r="E8693" s="22"/>
      <c r="F8693" s="1" t="str">
        <f>IF(ISBLANK(Ventas[[#This Row],[Código]]),"",VLOOKUP(Ventas[[#This Row],[Código]],Productos[],4,FALSE))</f>
        <v/>
      </c>
      <c r="G8693" s="1" t="str">
        <f>IF(ISBLANK(Ventas[[#This Row],[Código]]),"",VLOOKUP(Ventas[[#This Row],[Código]],Productos[],5,FALSE))</f>
        <v/>
      </c>
      <c r="H8693" s="23" t="str">
        <f>IF(ISBLANK(Ventas[[#This Row],[Código]]),"",Ventas[[#This Row],[Precio Unitario]]*Ventas[[#This Row],[Cantidad]])</f>
        <v/>
      </c>
      <c r="I8693" s="1" t="str">
        <f>IF(ISBLANK(Ventas[[#This Row],[Código]]),"",SUM(Ventas[[#This Row],[Monto]],I8692))</f>
        <v/>
      </c>
    </row>
    <row r="8694" spans="3:9" x14ac:dyDescent="0.25">
      <c r="C8694" t="str">
        <f>IF(ISBLANK(Ventas[[#This Row],[Código]]),"",VLOOKUP(Ventas[[#This Row],[Código]],Productos[],2,FALSE))</f>
        <v/>
      </c>
      <c r="D8694" t="str">
        <f>IF(ISBLANK(Ventas[[#This Row],[Código]]),"",VLOOKUP(Ventas[[#This Row],[Código]],Productos[],3,FALSE))</f>
        <v/>
      </c>
      <c r="E8694" s="22"/>
      <c r="F8694" s="1" t="str">
        <f>IF(ISBLANK(Ventas[[#This Row],[Código]]),"",VLOOKUP(Ventas[[#This Row],[Código]],Productos[],4,FALSE))</f>
        <v/>
      </c>
      <c r="G8694" s="1" t="str">
        <f>IF(ISBLANK(Ventas[[#This Row],[Código]]),"",VLOOKUP(Ventas[[#This Row],[Código]],Productos[],5,FALSE))</f>
        <v/>
      </c>
      <c r="H8694" s="23" t="str">
        <f>IF(ISBLANK(Ventas[[#This Row],[Código]]),"",Ventas[[#This Row],[Precio Unitario]]*Ventas[[#This Row],[Cantidad]])</f>
        <v/>
      </c>
      <c r="I8694" s="1" t="str">
        <f>IF(ISBLANK(Ventas[[#This Row],[Código]]),"",SUM(Ventas[[#This Row],[Monto]],I8693))</f>
        <v/>
      </c>
    </row>
    <row r="8695" spans="3:9" x14ac:dyDescent="0.25">
      <c r="C8695" t="str">
        <f>IF(ISBLANK(Ventas[[#This Row],[Código]]),"",VLOOKUP(Ventas[[#This Row],[Código]],Productos[],2,FALSE))</f>
        <v/>
      </c>
      <c r="D8695" t="str">
        <f>IF(ISBLANK(Ventas[[#This Row],[Código]]),"",VLOOKUP(Ventas[[#This Row],[Código]],Productos[],3,FALSE))</f>
        <v/>
      </c>
      <c r="E8695" s="22"/>
      <c r="F8695" s="1" t="str">
        <f>IF(ISBLANK(Ventas[[#This Row],[Código]]),"",VLOOKUP(Ventas[[#This Row],[Código]],Productos[],4,FALSE))</f>
        <v/>
      </c>
      <c r="G8695" s="1" t="str">
        <f>IF(ISBLANK(Ventas[[#This Row],[Código]]),"",VLOOKUP(Ventas[[#This Row],[Código]],Productos[],5,FALSE))</f>
        <v/>
      </c>
      <c r="H8695" s="23" t="str">
        <f>IF(ISBLANK(Ventas[[#This Row],[Código]]),"",Ventas[[#This Row],[Precio Unitario]]*Ventas[[#This Row],[Cantidad]])</f>
        <v/>
      </c>
      <c r="I8695" s="1" t="str">
        <f>IF(ISBLANK(Ventas[[#This Row],[Código]]),"",SUM(Ventas[[#This Row],[Monto]],I8694))</f>
        <v/>
      </c>
    </row>
    <row r="8696" spans="3:9" x14ac:dyDescent="0.25">
      <c r="C8696" t="str">
        <f>IF(ISBLANK(Ventas[[#This Row],[Código]]),"",VLOOKUP(Ventas[[#This Row],[Código]],Productos[],2,FALSE))</f>
        <v/>
      </c>
      <c r="D8696" t="str">
        <f>IF(ISBLANK(Ventas[[#This Row],[Código]]),"",VLOOKUP(Ventas[[#This Row],[Código]],Productos[],3,FALSE))</f>
        <v/>
      </c>
      <c r="E8696" s="22"/>
      <c r="F8696" s="1" t="str">
        <f>IF(ISBLANK(Ventas[[#This Row],[Código]]),"",VLOOKUP(Ventas[[#This Row],[Código]],Productos[],4,FALSE))</f>
        <v/>
      </c>
      <c r="G8696" s="1" t="str">
        <f>IF(ISBLANK(Ventas[[#This Row],[Código]]),"",VLOOKUP(Ventas[[#This Row],[Código]],Productos[],5,FALSE))</f>
        <v/>
      </c>
      <c r="H8696" s="23" t="str">
        <f>IF(ISBLANK(Ventas[[#This Row],[Código]]),"",Ventas[[#This Row],[Precio Unitario]]*Ventas[[#This Row],[Cantidad]])</f>
        <v/>
      </c>
      <c r="I8696" s="1" t="str">
        <f>IF(ISBLANK(Ventas[[#This Row],[Código]]),"",SUM(Ventas[[#This Row],[Monto]],I8695))</f>
        <v/>
      </c>
    </row>
    <row r="8697" spans="3:9" x14ac:dyDescent="0.25">
      <c r="C8697" t="str">
        <f>IF(ISBLANK(Ventas[[#This Row],[Código]]),"",VLOOKUP(Ventas[[#This Row],[Código]],Productos[],2,FALSE))</f>
        <v/>
      </c>
      <c r="D8697" t="str">
        <f>IF(ISBLANK(Ventas[[#This Row],[Código]]),"",VLOOKUP(Ventas[[#This Row],[Código]],Productos[],3,FALSE))</f>
        <v/>
      </c>
      <c r="E8697" s="22"/>
      <c r="F8697" s="1" t="str">
        <f>IF(ISBLANK(Ventas[[#This Row],[Código]]),"",VLOOKUP(Ventas[[#This Row],[Código]],Productos[],4,FALSE))</f>
        <v/>
      </c>
      <c r="G8697" s="1" t="str">
        <f>IF(ISBLANK(Ventas[[#This Row],[Código]]),"",VLOOKUP(Ventas[[#This Row],[Código]],Productos[],5,FALSE))</f>
        <v/>
      </c>
      <c r="H8697" s="23" t="str">
        <f>IF(ISBLANK(Ventas[[#This Row],[Código]]),"",Ventas[[#This Row],[Precio Unitario]]*Ventas[[#This Row],[Cantidad]])</f>
        <v/>
      </c>
      <c r="I8697" s="1" t="str">
        <f>IF(ISBLANK(Ventas[[#This Row],[Código]]),"",SUM(Ventas[[#This Row],[Monto]],I8696))</f>
        <v/>
      </c>
    </row>
    <row r="8698" spans="3:9" x14ac:dyDescent="0.25">
      <c r="C8698" t="str">
        <f>IF(ISBLANK(Ventas[[#This Row],[Código]]),"",VLOOKUP(Ventas[[#This Row],[Código]],Productos[],2,FALSE))</f>
        <v/>
      </c>
      <c r="D8698" t="str">
        <f>IF(ISBLANK(Ventas[[#This Row],[Código]]),"",VLOOKUP(Ventas[[#This Row],[Código]],Productos[],3,FALSE))</f>
        <v/>
      </c>
      <c r="E8698" s="22"/>
      <c r="F8698" s="1" t="str">
        <f>IF(ISBLANK(Ventas[[#This Row],[Código]]),"",VLOOKUP(Ventas[[#This Row],[Código]],Productos[],4,FALSE))</f>
        <v/>
      </c>
      <c r="G8698" s="1" t="str">
        <f>IF(ISBLANK(Ventas[[#This Row],[Código]]),"",VLOOKUP(Ventas[[#This Row],[Código]],Productos[],5,FALSE))</f>
        <v/>
      </c>
      <c r="H8698" s="23" t="str">
        <f>IF(ISBLANK(Ventas[[#This Row],[Código]]),"",Ventas[[#This Row],[Precio Unitario]]*Ventas[[#This Row],[Cantidad]])</f>
        <v/>
      </c>
      <c r="I8698" s="1" t="str">
        <f>IF(ISBLANK(Ventas[[#This Row],[Código]]),"",SUM(Ventas[[#This Row],[Monto]],I8697))</f>
        <v/>
      </c>
    </row>
    <row r="8699" spans="3:9" x14ac:dyDescent="0.25">
      <c r="C8699" t="str">
        <f>IF(ISBLANK(Ventas[[#This Row],[Código]]),"",VLOOKUP(Ventas[[#This Row],[Código]],Productos[],2,FALSE))</f>
        <v/>
      </c>
      <c r="D8699" t="str">
        <f>IF(ISBLANK(Ventas[[#This Row],[Código]]),"",VLOOKUP(Ventas[[#This Row],[Código]],Productos[],3,FALSE))</f>
        <v/>
      </c>
      <c r="E8699" s="22"/>
      <c r="F8699" s="1" t="str">
        <f>IF(ISBLANK(Ventas[[#This Row],[Código]]),"",VLOOKUP(Ventas[[#This Row],[Código]],Productos[],4,FALSE))</f>
        <v/>
      </c>
      <c r="G8699" s="1" t="str">
        <f>IF(ISBLANK(Ventas[[#This Row],[Código]]),"",VLOOKUP(Ventas[[#This Row],[Código]],Productos[],5,FALSE))</f>
        <v/>
      </c>
      <c r="H8699" s="23" t="str">
        <f>IF(ISBLANK(Ventas[[#This Row],[Código]]),"",Ventas[[#This Row],[Precio Unitario]]*Ventas[[#This Row],[Cantidad]])</f>
        <v/>
      </c>
      <c r="I8699" s="1" t="str">
        <f>IF(ISBLANK(Ventas[[#This Row],[Código]]),"",SUM(Ventas[[#This Row],[Monto]],I8698))</f>
        <v/>
      </c>
    </row>
    <row r="8700" spans="3:9" x14ac:dyDescent="0.25">
      <c r="C8700" t="str">
        <f>IF(ISBLANK(Ventas[[#This Row],[Código]]),"",VLOOKUP(Ventas[[#This Row],[Código]],Productos[],2,FALSE))</f>
        <v/>
      </c>
      <c r="D8700" t="str">
        <f>IF(ISBLANK(Ventas[[#This Row],[Código]]),"",VLOOKUP(Ventas[[#This Row],[Código]],Productos[],3,FALSE))</f>
        <v/>
      </c>
      <c r="E8700" s="22"/>
      <c r="F8700" s="1" t="str">
        <f>IF(ISBLANK(Ventas[[#This Row],[Código]]),"",VLOOKUP(Ventas[[#This Row],[Código]],Productos[],4,FALSE))</f>
        <v/>
      </c>
      <c r="G8700" s="1" t="str">
        <f>IF(ISBLANK(Ventas[[#This Row],[Código]]),"",VLOOKUP(Ventas[[#This Row],[Código]],Productos[],5,FALSE))</f>
        <v/>
      </c>
      <c r="H8700" s="23" t="str">
        <f>IF(ISBLANK(Ventas[[#This Row],[Código]]),"",Ventas[[#This Row],[Precio Unitario]]*Ventas[[#This Row],[Cantidad]])</f>
        <v/>
      </c>
      <c r="I8700" s="1" t="str">
        <f>IF(ISBLANK(Ventas[[#This Row],[Código]]),"",SUM(Ventas[[#This Row],[Monto]],I8699))</f>
        <v/>
      </c>
    </row>
    <row r="8701" spans="3:9" x14ac:dyDescent="0.25">
      <c r="C8701" t="str">
        <f>IF(ISBLANK(Ventas[[#This Row],[Código]]),"",VLOOKUP(Ventas[[#This Row],[Código]],Productos[],2,FALSE))</f>
        <v/>
      </c>
      <c r="D8701" t="str">
        <f>IF(ISBLANK(Ventas[[#This Row],[Código]]),"",VLOOKUP(Ventas[[#This Row],[Código]],Productos[],3,FALSE))</f>
        <v/>
      </c>
      <c r="E8701" s="22"/>
      <c r="F8701" s="1" t="str">
        <f>IF(ISBLANK(Ventas[[#This Row],[Código]]),"",VLOOKUP(Ventas[[#This Row],[Código]],Productos[],4,FALSE))</f>
        <v/>
      </c>
      <c r="G8701" s="1" t="str">
        <f>IF(ISBLANK(Ventas[[#This Row],[Código]]),"",VLOOKUP(Ventas[[#This Row],[Código]],Productos[],5,FALSE))</f>
        <v/>
      </c>
      <c r="H8701" s="23" t="str">
        <f>IF(ISBLANK(Ventas[[#This Row],[Código]]),"",Ventas[[#This Row],[Precio Unitario]]*Ventas[[#This Row],[Cantidad]])</f>
        <v/>
      </c>
      <c r="I8701" s="1" t="str">
        <f>IF(ISBLANK(Ventas[[#This Row],[Código]]),"",SUM(Ventas[[#This Row],[Monto]],I8700))</f>
        <v/>
      </c>
    </row>
    <row r="8702" spans="3:9" x14ac:dyDescent="0.25">
      <c r="C8702" t="str">
        <f>IF(ISBLANK(Ventas[[#This Row],[Código]]),"",VLOOKUP(Ventas[[#This Row],[Código]],Productos[],2,FALSE))</f>
        <v/>
      </c>
      <c r="D8702" t="str">
        <f>IF(ISBLANK(Ventas[[#This Row],[Código]]),"",VLOOKUP(Ventas[[#This Row],[Código]],Productos[],3,FALSE))</f>
        <v/>
      </c>
      <c r="E8702" s="22"/>
      <c r="F8702" s="1" t="str">
        <f>IF(ISBLANK(Ventas[[#This Row],[Código]]),"",VLOOKUP(Ventas[[#This Row],[Código]],Productos[],4,FALSE))</f>
        <v/>
      </c>
      <c r="G8702" s="1" t="str">
        <f>IF(ISBLANK(Ventas[[#This Row],[Código]]),"",VLOOKUP(Ventas[[#This Row],[Código]],Productos[],5,FALSE))</f>
        <v/>
      </c>
      <c r="H8702" s="23" t="str">
        <f>IF(ISBLANK(Ventas[[#This Row],[Código]]),"",Ventas[[#This Row],[Precio Unitario]]*Ventas[[#This Row],[Cantidad]])</f>
        <v/>
      </c>
      <c r="I8702" s="1" t="str">
        <f>IF(ISBLANK(Ventas[[#This Row],[Código]]),"",SUM(Ventas[[#This Row],[Monto]],I8701))</f>
        <v/>
      </c>
    </row>
    <row r="8703" spans="3:9" x14ac:dyDescent="0.25">
      <c r="C8703" t="str">
        <f>IF(ISBLANK(Ventas[[#This Row],[Código]]),"",VLOOKUP(Ventas[[#This Row],[Código]],Productos[],2,FALSE))</f>
        <v/>
      </c>
      <c r="D8703" t="str">
        <f>IF(ISBLANK(Ventas[[#This Row],[Código]]),"",VLOOKUP(Ventas[[#This Row],[Código]],Productos[],3,FALSE))</f>
        <v/>
      </c>
      <c r="E8703" s="22"/>
      <c r="F8703" s="1" t="str">
        <f>IF(ISBLANK(Ventas[[#This Row],[Código]]),"",VLOOKUP(Ventas[[#This Row],[Código]],Productos[],4,FALSE))</f>
        <v/>
      </c>
      <c r="G8703" s="1" t="str">
        <f>IF(ISBLANK(Ventas[[#This Row],[Código]]),"",VLOOKUP(Ventas[[#This Row],[Código]],Productos[],5,FALSE))</f>
        <v/>
      </c>
      <c r="H8703" s="23" t="str">
        <f>IF(ISBLANK(Ventas[[#This Row],[Código]]),"",Ventas[[#This Row],[Precio Unitario]]*Ventas[[#This Row],[Cantidad]])</f>
        <v/>
      </c>
      <c r="I8703" s="1" t="str">
        <f>IF(ISBLANK(Ventas[[#This Row],[Código]]),"",SUM(Ventas[[#This Row],[Monto]],I8702))</f>
        <v/>
      </c>
    </row>
    <row r="8704" spans="3:9" x14ac:dyDescent="0.25">
      <c r="C8704" t="str">
        <f>IF(ISBLANK(Ventas[[#This Row],[Código]]),"",VLOOKUP(Ventas[[#This Row],[Código]],Productos[],2,FALSE))</f>
        <v/>
      </c>
      <c r="D8704" t="str">
        <f>IF(ISBLANK(Ventas[[#This Row],[Código]]),"",VLOOKUP(Ventas[[#This Row],[Código]],Productos[],3,FALSE))</f>
        <v/>
      </c>
      <c r="E8704" s="22"/>
      <c r="F8704" s="1" t="str">
        <f>IF(ISBLANK(Ventas[[#This Row],[Código]]),"",VLOOKUP(Ventas[[#This Row],[Código]],Productos[],4,FALSE))</f>
        <v/>
      </c>
      <c r="G8704" s="1" t="str">
        <f>IF(ISBLANK(Ventas[[#This Row],[Código]]),"",VLOOKUP(Ventas[[#This Row],[Código]],Productos[],5,FALSE))</f>
        <v/>
      </c>
      <c r="H8704" s="23" t="str">
        <f>IF(ISBLANK(Ventas[[#This Row],[Código]]),"",Ventas[[#This Row],[Precio Unitario]]*Ventas[[#This Row],[Cantidad]])</f>
        <v/>
      </c>
      <c r="I8704" s="1" t="str">
        <f>IF(ISBLANK(Ventas[[#This Row],[Código]]),"",SUM(Ventas[[#This Row],[Monto]],I8703))</f>
        <v/>
      </c>
    </row>
    <row r="8705" spans="3:9" x14ac:dyDescent="0.25">
      <c r="C8705" t="str">
        <f>IF(ISBLANK(Ventas[[#This Row],[Código]]),"",VLOOKUP(Ventas[[#This Row],[Código]],Productos[],2,FALSE))</f>
        <v/>
      </c>
      <c r="D8705" t="str">
        <f>IF(ISBLANK(Ventas[[#This Row],[Código]]),"",VLOOKUP(Ventas[[#This Row],[Código]],Productos[],3,FALSE))</f>
        <v/>
      </c>
      <c r="E8705" s="22"/>
      <c r="F8705" s="1" t="str">
        <f>IF(ISBLANK(Ventas[[#This Row],[Código]]),"",VLOOKUP(Ventas[[#This Row],[Código]],Productos[],4,FALSE))</f>
        <v/>
      </c>
      <c r="G8705" s="1" t="str">
        <f>IF(ISBLANK(Ventas[[#This Row],[Código]]),"",VLOOKUP(Ventas[[#This Row],[Código]],Productos[],5,FALSE))</f>
        <v/>
      </c>
      <c r="H8705" s="23" t="str">
        <f>IF(ISBLANK(Ventas[[#This Row],[Código]]),"",Ventas[[#This Row],[Precio Unitario]]*Ventas[[#This Row],[Cantidad]])</f>
        <v/>
      </c>
      <c r="I8705" s="1" t="str">
        <f>IF(ISBLANK(Ventas[[#This Row],[Código]]),"",SUM(Ventas[[#This Row],[Monto]],I8704))</f>
        <v/>
      </c>
    </row>
    <row r="8706" spans="3:9" x14ac:dyDescent="0.25">
      <c r="C8706" t="str">
        <f>IF(ISBLANK(Ventas[[#This Row],[Código]]),"",VLOOKUP(Ventas[[#This Row],[Código]],Productos[],2,FALSE))</f>
        <v/>
      </c>
      <c r="D8706" t="str">
        <f>IF(ISBLANK(Ventas[[#This Row],[Código]]),"",VLOOKUP(Ventas[[#This Row],[Código]],Productos[],3,FALSE))</f>
        <v/>
      </c>
      <c r="E8706" s="22"/>
      <c r="F8706" s="1" t="str">
        <f>IF(ISBLANK(Ventas[[#This Row],[Código]]),"",VLOOKUP(Ventas[[#This Row],[Código]],Productos[],4,FALSE))</f>
        <v/>
      </c>
      <c r="G8706" s="1" t="str">
        <f>IF(ISBLANK(Ventas[[#This Row],[Código]]),"",VLOOKUP(Ventas[[#This Row],[Código]],Productos[],5,FALSE))</f>
        <v/>
      </c>
      <c r="H8706" s="23" t="str">
        <f>IF(ISBLANK(Ventas[[#This Row],[Código]]),"",Ventas[[#This Row],[Precio Unitario]]*Ventas[[#This Row],[Cantidad]])</f>
        <v/>
      </c>
      <c r="I8706" s="1" t="str">
        <f>IF(ISBLANK(Ventas[[#This Row],[Código]]),"",SUM(Ventas[[#This Row],[Monto]],I8705))</f>
        <v/>
      </c>
    </row>
    <row r="8707" spans="3:9" x14ac:dyDescent="0.25">
      <c r="C8707" t="str">
        <f>IF(ISBLANK(Ventas[[#This Row],[Código]]),"",VLOOKUP(Ventas[[#This Row],[Código]],Productos[],2,FALSE))</f>
        <v/>
      </c>
      <c r="D8707" t="str">
        <f>IF(ISBLANK(Ventas[[#This Row],[Código]]),"",VLOOKUP(Ventas[[#This Row],[Código]],Productos[],3,FALSE))</f>
        <v/>
      </c>
      <c r="E8707" s="22"/>
      <c r="F8707" s="1" t="str">
        <f>IF(ISBLANK(Ventas[[#This Row],[Código]]),"",VLOOKUP(Ventas[[#This Row],[Código]],Productos[],4,FALSE))</f>
        <v/>
      </c>
      <c r="G8707" s="1" t="str">
        <f>IF(ISBLANK(Ventas[[#This Row],[Código]]),"",VLOOKUP(Ventas[[#This Row],[Código]],Productos[],5,FALSE))</f>
        <v/>
      </c>
      <c r="H8707" s="23" t="str">
        <f>IF(ISBLANK(Ventas[[#This Row],[Código]]),"",Ventas[[#This Row],[Precio Unitario]]*Ventas[[#This Row],[Cantidad]])</f>
        <v/>
      </c>
      <c r="I8707" s="1" t="str">
        <f>IF(ISBLANK(Ventas[[#This Row],[Código]]),"",SUM(Ventas[[#This Row],[Monto]],I8706))</f>
        <v/>
      </c>
    </row>
    <row r="8708" spans="3:9" x14ac:dyDescent="0.25">
      <c r="C8708" t="str">
        <f>IF(ISBLANK(Ventas[[#This Row],[Código]]),"",VLOOKUP(Ventas[[#This Row],[Código]],Productos[],2,FALSE))</f>
        <v/>
      </c>
      <c r="D8708" t="str">
        <f>IF(ISBLANK(Ventas[[#This Row],[Código]]),"",VLOOKUP(Ventas[[#This Row],[Código]],Productos[],3,FALSE))</f>
        <v/>
      </c>
      <c r="E8708" s="22"/>
      <c r="F8708" s="1" t="str">
        <f>IF(ISBLANK(Ventas[[#This Row],[Código]]),"",VLOOKUP(Ventas[[#This Row],[Código]],Productos[],4,FALSE))</f>
        <v/>
      </c>
      <c r="G8708" s="1" t="str">
        <f>IF(ISBLANK(Ventas[[#This Row],[Código]]),"",VLOOKUP(Ventas[[#This Row],[Código]],Productos[],5,FALSE))</f>
        <v/>
      </c>
      <c r="H8708" s="23" t="str">
        <f>IF(ISBLANK(Ventas[[#This Row],[Código]]),"",Ventas[[#This Row],[Precio Unitario]]*Ventas[[#This Row],[Cantidad]])</f>
        <v/>
      </c>
      <c r="I8708" s="1" t="str">
        <f>IF(ISBLANK(Ventas[[#This Row],[Código]]),"",SUM(Ventas[[#This Row],[Monto]],I8707))</f>
        <v/>
      </c>
    </row>
    <row r="8709" spans="3:9" x14ac:dyDescent="0.25">
      <c r="C8709" t="str">
        <f>IF(ISBLANK(Ventas[[#This Row],[Código]]),"",VLOOKUP(Ventas[[#This Row],[Código]],Productos[],2,FALSE))</f>
        <v/>
      </c>
      <c r="D8709" t="str">
        <f>IF(ISBLANK(Ventas[[#This Row],[Código]]),"",VLOOKUP(Ventas[[#This Row],[Código]],Productos[],3,FALSE))</f>
        <v/>
      </c>
      <c r="E8709" s="22"/>
      <c r="F8709" s="1" t="str">
        <f>IF(ISBLANK(Ventas[[#This Row],[Código]]),"",VLOOKUP(Ventas[[#This Row],[Código]],Productos[],4,FALSE))</f>
        <v/>
      </c>
      <c r="G8709" s="1" t="str">
        <f>IF(ISBLANK(Ventas[[#This Row],[Código]]),"",VLOOKUP(Ventas[[#This Row],[Código]],Productos[],5,FALSE))</f>
        <v/>
      </c>
      <c r="H8709" s="23" t="str">
        <f>IF(ISBLANK(Ventas[[#This Row],[Código]]),"",Ventas[[#This Row],[Precio Unitario]]*Ventas[[#This Row],[Cantidad]])</f>
        <v/>
      </c>
      <c r="I8709" s="1" t="str">
        <f>IF(ISBLANK(Ventas[[#This Row],[Código]]),"",SUM(Ventas[[#This Row],[Monto]],I8708))</f>
        <v/>
      </c>
    </row>
    <row r="8710" spans="3:9" x14ac:dyDescent="0.25">
      <c r="C8710" t="str">
        <f>IF(ISBLANK(Ventas[[#This Row],[Código]]),"",VLOOKUP(Ventas[[#This Row],[Código]],Productos[],2,FALSE))</f>
        <v/>
      </c>
      <c r="D8710" t="str">
        <f>IF(ISBLANK(Ventas[[#This Row],[Código]]),"",VLOOKUP(Ventas[[#This Row],[Código]],Productos[],3,FALSE))</f>
        <v/>
      </c>
      <c r="E8710" s="22"/>
      <c r="F8710" s="1" t="str">
        <f>IF(ISBLANK(Ventas[[#This Row],[Código]]),"",VLOOKUP(Ventas[[#This Row],[Código]],Productos[],4,FALSE))</f>
        <v/>
      </c>
      <c r="G8710" s="1" t="str">
        <f>IF(ISBLANK(Ventas[[#This Row],[Código]]),"",VLOOKUP(Ventas[[#This Row],[Código]],Productos[],5,FALSE))</f>
        <v/>
      </c>
      <c r="H8710" s="23" t="str">
        <f>IF(ISBLANK(Ventas[[#This Row],[Código]]),"",Ventas[[#This Row],[Precio Unitario]]*Ventas[[#This Row],[Cantidad]])</f>
        <v/>
      </c>
      <c r="I8710" s="1" t="str">
        <f>IF(ISBLANK(Ventas[[#This Row],[Código]]),"",SUM(Ventas[[#This Row],[Monto]],I8709))</f>
        <v/>
      </c>
    </row>
    <row r="8711" spans="3:9" x14ac:dyDescent="0.25">
      <c r="C8711" t="str">
        <f>IF(ISBLANK(Ventas[[#This Row],[Código]]),"",VLOOKUP(Ventas[[#This Row],[Código]],Productos[],2,FALSE))</f>
        <v/>
      </c>
      <c r="D8711" t="str">
        <f>IF(ISBLANK(Ventas[[#This Row],[Código]]),"",VLOOKUP(Ventas[[#This Row],[Código]],Productos[],3,FALSE))</f>
        <v/>
      </c>
      <c r="E8711" s="22"/>
      <c r="F8711" s="1" t="str">
        <f>IF(ISBLANK(Ventas[[#This Row],[Código]]),"",VLOOKUP(Ventas[[#This Row],[Código]],Productos[],4,FALSE))</f>
        <v/>
      </c>
      <c r="G8711" s="1" t="str">
        <f>IF(ISBLANK(Ventas[[#This Row],[Código]]),"",VLOOKUP(Ventas[[#This Row],[Código]],Productos[],5,FALSE))</f>
        <v/>
      </c>
      <c r="H8711" s="23" t="str">
        <f>IF(ISBLANK(Ventas[[#This Row],[Código]]),"",Ventas[[#This Row],[Precio Unitario]]*Ventas[[#This Row],[Cantidad]])</f>
        <v/>
      </c>
      <c r="I8711" s="1" t="str">
        <f>IF(ISBLANK(Ventas[[#This Row],[Código]]),"",SUM(Ventas[[#This Row],[Monto]],I8710))</f>
        <v/>
      </c>
    </row>
    <row r="8712" spans="3:9" x14ac:dyDescent="0.25">
      <c r="C8712" t="str">
        <f>IF(ISBLANK(Ventas[[#This Row],[Código]]),"",VLOOKUP(Ventas[[#This Row],[Código]],Productos[],2,FALSE))</f>
        <v/>
      </c>
      <c r="D8712" t="str">
        <f>IF(ISBLANK(Ventas[[#This Row],[Código]]),"",VLOOKUP(Ventas[[#This Row],[Código]],Productos[],3,FALSE))</f>
        <v/>
      </c>
      <c r="E8712" s="22"/>
      <c r="F8712" s="1" t="str">
        <f>IF(ISBLANK(Ventas[[#This Row],[Código]]),"",VLOOKUP(Ventas[[#This Row],[Código]],Productos[],4,FALSE))</f>
        <v/>
      </c>
      <c r="G8712" s="1" t="str">
        <f>IF(ISBLANK(Ventas[[#This Row],[Código]]),"",VLOOKUP(Ventas[[#This Row],[Código]],Productos[],5,FALSE))</f>
        <v/>
      </c>
      <c r="H8712" s="23" t="str">
        <f>IF(ISBLANK(Ventas[[#This Row],[Código]]),"",Ventas[[#This Row],[Precio Unitario]]*Ventas[[#This Row],[Cantidad]])</f>
        <v/>
      </c>
      <c r="I8712" s="1" t="str">
        <f>IF(ISBLANK(Ventas[[#This Row],[Código]]),"",SUM(Ventas[[#This Row],[Monto]],I8711))</f>
        <v/>
      </c>
    </row>
    <row r="8713" spans="3:9" x14ac:dyDescent="0.25">
      <c r="C8713" t="str">
        <f>IF(ISBLANK(Ventas[[#This Row],[Código]]),"",VLOOKUP(Ventas[[#This Row],[Código]],Productos[],2,FALSE))</f>
        <v/>
      </c>
      <c r="D8713" t="str">
        <f>IF(ISBLANK(Ventas[[#This Row],[Código]]),"",VLOOKUP(Ventas[[#This Row],[Código]],Productos[],3,FALSE))</f>
        <v/>
      </c>
      <c r="E8713" s="22"/>
      <c r="F8713" s="1" t="str">
        <f>IF(ISBLANK(Ventas[[#This Row],[Código]]),"",VLOOKUP(Ventas[[#This Row],[Código]],Productos[],4,FALSE))</f>
        <v/>
      </c>
      <c r="G8713" s="1" t="str">
        <f>IF(ISBLANK(Ventas[[#This Row],[Código]]),"",VLOOKUP(Ventas[[#This Row],[Código]],Productos[],5,FALSE))</f>
        <v/>
      </c>
      <c r="H8713" s="23" t="str">
        <f>IF(ISBLANK(Ventas[[#This Row],[Código]]),"",Ventas[[#This Row],[Precio Unitario]]*Ventas[[#This Row],[Cantidad]])</f>
        <v/>
      </c>
      <c r="I8713" s="1" t="str">
        <f>IF(ISBLANK(Ventas[[#This Row],[Código]]),"",SUM(Ventas[[#This Row],[Monto]],I8712))</f>
        <v/>
      </c>
    </row>
    <row r="8714" spans="3:9" x14ac:dyDescent="0.25">
      <c r="C8714" t="str">
        <f>IF(ISBLANK(Ventas[[#This Row],[Código]]),"",VLOOKUP(Ventas[[#This Row],[Código]],Productos[],2,FALSE))</f>
        <v/>
      </c>
      <c r="D8714" t="str">
        <f>IF(ISBLANK(Ventas[[#This Row],[Código]]),"",VLOOKUP(Ventas[[#This Row],[Código]],Productos[],3,FALSE))</f>
        <v/>
      </c>
      <c r="E8714" s="22"/>
      <c r="F8714" s="1" t="str">
        <f>IF(ISBLANK(Ventas[[#This Row],[Código]]),"",VLOOKUP(Ventas[[#This Row],[Código]],Productos[],4,FALSE))</f>
        <v/>
      </c>
      <c r="G8714" s="1" t="str">
        <f>IF(ISBLANK(Ventas[[#This Row],[Código]]),"",VLOOKUP(Ventas[[#This Row],[Código]],Productos[],5,FALSE))</f>
        <v/>
      </c>
      <c r="H8714" s="23" t="str">
        <f>IF(ISBLANK(Ventas[[#This Row],[Código]]),"",Ventas[[#This Row],[Precio Unitario]]*Ventas[[#This Row],[Cantidad]])</f>
        <v/>
      </c>
      <c r="I8714" s="1" t="str">
        <f>IF(ISBLANK(Ventas[[#This Row],[Código]]),"",SUM(Ventas[[#This Row],[Monto]],I8713))</f>
        <v/>
      </c>
    </row>
    <row r="8715" spans="3:9" x14ac:dyDescent="0.25">
      <c r="C8715" t="str">
        <f>IF(ISBLANK(Ventas[[#This Row],[Código]]),"",VLOOKUP(Ventas[[#This Row],[Código]],Productos[],2,FALSE))</f>
        <v/>
      </c>
      <c r="D8715" t="str">
        <f>IF(ISBLANK(Ventas[[#This Row],[Código]]),"",VLOOKUP(Ventas[[#This Row],[Código]],Productos[],3,FALSE))</f>
        <v/>
      </c>
      <c r="E8715" s="22"/>
      <c r="F8715" s="1" t="str">
        <f>IF(ISBLANK(Ventas[[#This Row],[Código]]),"",VLOOKUP(Ventas[[#This Row],[Código]],Productos[],4,FALSE))</f>
        <v/>
      </c>
      <c r="G8715" s="1" t="str">
        <f>IF(ISBLANK(Ventas[[#This Row],[Código]]),"",VLOOKUP(Ventas[[#This Row],[Código]],Productos[],5,FALSE))</f>
        <v/>
      </c>
      <c r="H8715" s="23" t="str">
        <f>IF(ISBLANK(Ventas[[#This Row],[Código]]),"",Ventas[[#This Row],[Precio Unitario]]*Ventas[[#This Row],[Cantidad]])</f>
        <v/>
      </c>
      <c r="I8715" s="1" t="str">
        <f>IF(ISBLANK(Ventas[[#This Row],[Código]]),"",SUM(Ventas[[#This Row],[Monto]],I8714))</f>
        <v/>
      </c>
    </row>
    <row r="8716" spans="3:9" x14ac:dyDescent="0.25">
      <c r="C8716" t="str">
        <f>IF(ISBLANK(Ventas[[#This Row],[Código]]),"",VLOOKUP(Ventas[[#This Row],[Código]],Productos[],2,FALSE))</f>
        <v/>
      </c>
      <c r="D8716" t="str">
        <f>IF(ISBLANK(Ventas[[#This Row],[Código]]),"",VLOOKUP(Ventas[[#This Row],[Código]],Productos[],3,FALSE))</f>
        <v/>
      </c>
      <c r="E8716" s="22"/>
      <c r="F8716" s="1" t="str">
        <f>IF(ISBLANK(Ventas[[#This Row],[Código]]),"",VLOOKUP(Ventas[[#This Row],[Código]],Productos[],4,FALSE))</f>
        <v/>
      </c>
      <c r="G8716" s="1" t="str">
        <f>IF(ISBLANK(Ventas[[#This Row],[Código]]),"",VLOOKUP(Ventas[[#This Row],[Código]],Productos[],5,FALSE))</f>
        <v/>
      </c>
      <c r="H8716" s="23" t="str">
        <f>IF(ISBLANK(Ventas[[#This Row],[Código]]),"",Ventas[[#This Row],[Precio Unitario]]*Ventas[[#This Row],[Cantidad]])</f>
        <v/>
      </c>
      <c r="I8716" s="1" t="str">
        <f>IF(ISBLANK(Ventas[[#This Row],[Código]]),"",SUM(Ventas[[#This Row],[Monto]],I8715))</f>
        <v/>
      </c>
    </row>
    <row r="8717" spans="3:9" x14ac:dyDescent="0.25">
      <c r="C8717" t="str">
        <f>IF(ISBLANK(Ventas[[#This Row],[Código]]),"",VLOOKUP(Ventas[[#This Row],[Código]],Productos[],2,FALSE))</f>
        <v/>
      </c>
      <c r="D8717" t="str">
        <f>IF(ISBLANK(Ventas[[#This Row],[Código]]),"",VLOOKUP(Ventas[[#This Row],[Código]],Productos[],3,FALSE))</f>
        <v/>
      </c>
      <c r="E8717" s="22"/>
      <c r="F8717" s="1" t="str">
        <f>IF(ISBLANK(Ventas[[#This Row],[Código]]),"",VLOOKUP(Ventas[[#This Row],[Código]],Productos[],4,FALSE))</f>
        <v/>
      </c>
      <c r="G8717" s="1" t="str">
        <f>IF(ISBLANK(Ventas[[#This Row],[Código]]),"",VLOOKUP(Ventas[[#This Row],[Código]],Productos[],5,FALSE))</f>
        <v/>
      </c>
      <c r="H8717" s="23" t="str">
        <f>IF(ISBLANK(Ventas[[#This Row],[Código]]),"",Ventas[[#This Row],[Precio Unitario]]*Ventas[[#This Row],[Cantidad]])</f>
        <v/>
      </c>
      <c r="I8717" s="1" t="str">
        <f>IF(ISBLANK(Ventas[[#This Row],[Código]]),"",SUM(Ventas[[#This Row],[Monto]],I8716))</f>
        <v/>
      </c>
    </row>
    <row r="8718" spans="3:9" x14ac:dyDescent="0.25">
      <c r="C8718" t="str">
        <f>IF(ISBLANK(Ventas[[#This Row],[Código]]),"",VLOOKUP(Ventas[[#This Row],[Código]],Productos[],2,FALSE))</f>
        <v/>
      </c>
      <c r="D8718" t="str">
        <f>IF(ISBLANK(Ventas[[#This Row],[Código]]),"",VLOOKUP(Ventas[[#This Row],[Código]],Productos[],3,FALSE))</f>
        <v/>
      </c>
      <c r="E8718" s="22"/>
      <c r="F8718" s="1" t="str">
        <f>IF(ISBLANK(Ventas[[#This Row],[Código]]),"",VLOOKUP(Ventas[[#This Row],[Código]],Productos[],4,FALSE))</f>
        <v/>
      </c>
      <c r="G8718" s="1" t="str">
        <f>IF(ISBLANK(Ventas[[#This Row],[Código]]),"",VLOOKUP(Ventas[[#This Row],[Código]],Productos[],5,FALSE))</f>
        <v/>
      </c>
      <c r="H8718" s="23" t="str">
        <f>IF(ISBLANK(Ventas[[#This Row],[Código]]),"",Ventas[[#This Row],[Precio Unitario]]*Ventas[[#This Row],[Cantidad]])</f>
        <v/>
      </c>
      <c r="I8718" s="1" t="str">
        <f>IF(ISBLANK(Ventas[[#This Row],[Código]]),"",SUM(Ventas[[#This Row],[Monto]],I8717))</f>
        <v/>
      </c>
    </row>
    <row r="8719" spans="3:9" x14ac:dyDescent="0.25">
      <c r="C8719" t="str">
        <f>IF(ISBLANK(Ventas[[#This Row],[Código]]),"",VLOOKUP(Ventas[[#This Row],[Código]],Productos[],2,FALSE))</f>
        <v/>
      </c>
      <c r="D8719" t="str">
        <f>IF(ISBLANK(Ventas[[#This Row],[Código]]),"",VLOOKUP(Ventas[[#This Row],[Código]],Productos[],3,FALSE))</f>
        <v/>
      </c>
      <c r="E8719" s="22"/>
      <c r="F8719" s="1" t="str">
        <f>IF(ISBLANK(Ventas[[#This Row],[Código]]),"",VLOOKUP(Ventas[[#This Row],[Código]],Productos[],4,FALSE))</f>
        <v/>
      </c>
      <c r="G8719" s="1" t="str">
        <f>IF(ISBLANK(Ventas[[#This Row],[Código]]),"",VLOOKUP(Ventas[[#This Row],[Código]],Productos[],5,FALSE))</f>
        <v/>
      </c>
      <c r="H8719" s="23" t="str">
        <f>IF(ISBLANK(Ventas[[#This Row],[Código]]),"",Ventas[[#This Row],[Precio Unitario]]*Ventas[[#This Row],[Cantidad]])</f>
        <v/>
      </c>
      <c r="I8719" s="1" t="str">
        <f>IF(ISBLANK(Ventas[[#This Row],[Código]]),"",SUM(Ventas[[#This Row],[Monto]],I8718))</f>
        <v/>
      </c>
    </row>
    <row r="8720" spans="3:9" x14ac:dyDescent="0.25">
      <c r="C8720" t="str">
        <f>IF(ISBLANK(Ventas[[#This Row],[Código]]),"",VLOOKUP(Ventas[[#This Row],[Código]],Productos[],2,FALSE))</f>
        <v/>
      </c>
      <c r="D8720" t="str">
        <f>IF(ISBLANK(Ventas[[#This Row],[Código]]),"",VLOOKUP(Ventas[[#This Row],[Código]],Productos[],3,FALSE))</f>
        <v/>
      </c>
      <c r="E8720" s="22"/>
      <c r="F8720" s="1" t="str">
        <f>IF(ISBLANK(Ventas[[#This Row],[Código]]),"",VLOOKUP(Ventas[[#This Row],[Código]],Productos[],4,FALSE))</f>
        <v/>
      </c>
      <c r="G8720" s="1" t="str">
        <f>IF(ISBLANK(Ventas[[#This Row],[Código]]),"",VLOOKUP(Ventas[[#This Row],[Código]],Productos[],5,FALSE))</f>
        <v/>
      </c>
      <c r="H8720" s="23" t="str">
        <f>IF(ISBLANK(Ventas[[#This Row],[Código]]),"",Ventas[[#This Row],[Precio Unitario]]*Ventas[[#This Row],[Cantidad]])</f>
        <v/>
      </c>
      <c r="I8720" s="1" t="str">
        <f>IF(ISBLANK(Ventas[[#This Row],[Código]]),"",SUM(Ventas[[#This Row],[Monto]],I8719))</f>
        <v/>
      </c>
    </row>
    <row r="8721" spans="3:9" x14ac:dyDescent="0.25">
      <c r="C8721" t="str">
        <f>IF(ISBLANK(Ventas[[#This Row],[Código]]),"",VLOOKUP(Ventas[[#This Row],[Código]],Productos[],2,FALSE))</f>
        <v/>
      </c>
      <c r="D8721" t="str">
        <f>IF(ISBLANK(Ventas[[#This Row],[Código]]),"",VLOOKUP(Ventas[[#This Row],[Código]],Productos[],3,FALSE))</f>
        <v/>
      </c>
      <c r="E8721" s="22"/>
      <c r="F8721" s="1" t="str">
        <f>IF(ISBLANK(Ventas[[#This Row],[Código]]),"",VLOOKUP(Ventas[[#This Row],[Código]],Productos[],4,FALSE))</f>
        <v/>
      </c>
      <c r="G8721" s="1" t="str">
        <f>IF(ISBLANK(Ventas[[#This Row],[Código]]),"",VLOOKUP(Ventas[[#This Row],[Código]],Productos[],5,FALSE))</f>
        <v/>
      </c>
      <c r="H8721" s="23" t="str">
        <f>IF(ISBLANK(Ventas[[#This Row],[Código]]),"",Ventas[[#This Row],[Precio Unitario]]*Ventas[[#This Row],[Cantidad]])</f>
        <v/>
      </c>
      <c r="I8721" s="1" t="str">
        <f>IF(ISBLANK(Ventas[[#This Row],[Código]]),"",SUM(Ventas[[#This Row],[Monto]],I8720))</f>
        <v/>
      </c>
    </row>
    <row r="8722" spans="3:9" x14ac:dyDescent="0.25">
      <c r="C8722" t="str">
        <f>IF(ISBLANK(Ventas[[#This Row],[Código]]),"",VLOOKUP(Ventas[[#This Row],[Código]],Productos[],2,FALSE))</f>
        <v/>
      </c>
      <c r="D8722" t="str">
        <f>IF(ISBLANK(Ventas[[#This Row],[Código]]),"",VLOOKUP(Ventas[[#This Row],[Código]],Productos[],3,FALSE))</f>
        <v/>
      </c>
      <c r="E8722" s="22"/>
      <c r="F8722" s="1" t="str">
        <f>IF(ISBLANK(Ventas[[#This Row],[Código]]),"",VLOOKUP(Ventas[[#This Row],[Código]],Productos[],4,FALSE))</f>
        <v/>
      </c>
      <c r="G8722" s="1" t="str">
        <f>IF(ISBLANK(Ventas[[#This Row],[Código]]),"",VLOOKUP(Ventas[[#This Row],[Código]],Productos[],5,FALSE))</f>
        <v/>
      </c>
      <c r="H8722" s="23" t="str">
        <f>IF(ISBLANK(Ventas[[#This Row],[Código]]),"",Ventas[[#This Row],[Precio Unitario]]*Ventas[[#This Row],[Cantidad]])</f>
        <v/>
      </c>
      <c r="I8722" s="1" t="str">
        <f>IF(ISBLANK(Ventas[[#This Row],[Código]]),"",SUM(Ventas[[#This Row],[Monto]],I8721))</f>
        <v/>
      </c>
    </row>
    <row r="8723" spans="3:9" x14ac:dyDescent="0.25">
      <c r="C8723" t="str">
        <f>IF(ISBLANK(Ventas[[#This Row],[Código]]),"",VLOOKUP(Ventas[[#This Row],[Código]],Productos[],2,FALSE))</f>
        <v/>
      </c>
      <c r="D8723" t="str">
        <f>IF(ISBLANK(Ventas[[#This Row],[Código]]),"",VLOOKUP(Ventas[[#This Row],[Código]],Productos[],3,FALSE))</f>
        <v/>
      </c>
      <c r="E8723" s="22"/>
      <c r="F8723" s="1" t="str">
        <f>IF(ISBLANK(Ventas[[#This Row],[Código]]),"",VLOOKUP(Ventas[[#This Row],[Código]],Productos[],4,FALSE))</f>
        <v/>
      </c>
      <c r="G8723" s="1" t="str">
        <f>IF(ISBLANK(Ventas[[#This Row],[Código]]),"",VLOOKUP(Ventas[[#This Row],[Código]],Productos[],5,FALSE))</f>
        <v/>
      </c>
      <c r="H8723" s="23" t="str">
        <f>IF(ISBLANK(Ventas[[#This Row],[Código]]),"",Ventas[[#This Row],[Precio Unitario]]*Ventas[[#This Row],[Cantidad]])</f>
        <v/>
      </c>
      <c r="I8723" s="1" t="str">
        <f>IF(ISBLANK(Ventas[[#This Row],[Código]]),"",SUM(Ventas[[#This Row],[Monto]],I8722))</f>
        <v/>
      </c>
    </row>
    <row r="8724" spans="3:9" x14ac:dyDescent="0.25">
      <c r="C8724" t="str">
        <f>IF(ISBLANK(Ventas[[#This Row],[Código]]),"",VLOOKUP(Ventas[[#This Row],[Código]],Productos[],2,FALSE))</f>
        <v/>
      </c>
      <c r="D8724" t="str">
        <f>IF(ISBLANK(Ventas[[#This Row],[Código]]),"",VLOOKUP(Ventas[[#This Row],[Código]],Productos[],3,FALSE))</f>
        <v/>
      </c>
      <c r="E8724" s="22"/>
      <c r="F8724" s="1" t="str">
        <f>IF(ISBLANK(Ventas[[#This Row],[Código]]),"",VLOOKUP(Ventas[[#This Row],[Código]],Productos[],4,FALSE))</f>
        <v/>
      </c>
      <c r="G8724" s="1" t="str">
        <f>IF(ISBLANK(Ventas[[#This Row],[Código]]),"",VLOOKUP(Ventas[[#This Row],[Código]],Productos[],5,FALSE))</f>
        <v/>
      </c>
      <c r="H8724" s="23" t="str">
        <f>IF(ISBLANK(Ventas[[#This Row],[Código]]),"",Ventas[[#This Row],[Precio Unitario]]*Ventas[[#This Row],[Cantidad]])</f>
        <v/>
      </c>
      <c r="I8724" s="1" t="str">
        <f>IF(ISBLANK(Ventas[[#This Row],[Código]]),"",SUM(Ventas[[#This Row],[Monto]],I8723))</f>
        <v/>
      </c>
    </row>
    <row r="8725" spans="3:9" x14ac:dyDescent="0.25">
      <c r="C8725" t="str">
        <f>IF(ISBLANK(Ventas[[#This Row],[Código]]),"",VLOOKUP(Ventas[[#This Row],[Código]],Productos[],2,FALSE))</f>
        <v/>
      </c>
      <c r="D8725" t="str">
        <f>IF(ISBLANK(Ventas[[#This Row],[Código]]),"",VLOOKUP(Ventas[[#This Row],[Código]],Productos[],3,FALSE))</f>
        <v/>
      </c>
      <c r="E8725" s="22"/>
      <c r="F8725" s="1" t="str">
        <f>IF(ISBLANK(Ventas[[#This Row],[Código]]),"",VLOOKUP(Ventas[[#This Row],[Código]],Productos[],4,FALSE))</f>
        <v/>
      </c>
      <c r="G8725" s="1" t="str">
        <f>IF(ISBLANK(Ventas[[#This Row],[Código]]),"",VLOOKUP(Ventas[[#This Row],[Código]],Productos[],5,FALSE))</f>
        <v/>
      </c>
      <c r="H8725" s="23" t="str">
        <f>IF(ISBLANK(Ventas[[#This Row],[Código]]),"",Ventas[[#This Row],[Precio Unitario]]*Ventas[[#This Row],[Cantidad]])</f>
        <v/>
      </c>
      <c r="I8725" s="1" t="str">
        <f>IF(ISBLANK(Ventas[[#This Row],[Código]]),"",SUM(Ventas[[#This Row],[Monto]],I8724))</f>
        <v/>
      </c>
    </row>
    <row r="8726" spans="3:9" x14ac:dyDescent="0.25">
      <c r="C8726" t="str">
        <f>IF(ISBLANK(Ventas[[#This Row],[Código]]),"",VLOOKUP(Ventas[[#This Row],[Código]],Productos[],2,FALSE))</f>
        <v/>
      </c>
      <c r="D8726" t="str">
        <f>IF(ISBLANK(Ventas[[#This Row],[Código]]),"",VLOOKUP(Ventas[[#This Row],[Código]],Productos[],3,FALSE))</f>
        <v/>
      </c>
      <c r="E8726" s="22"/>
      <c r="F8726" s="1" t="str">
        <f>IF(ISBLANK(Ventas[[#This Row],[Código]]),"",VLOOKUP(Ventas[[#This Row],[Código]],Productos[],4,FALSE))</f>
        <v/>
      </c>
      <c r="G8726" s="1" t="str">
        <f>IF(ISBLANK(Ventas[[#This Row],[Código]]),"",VLOOKUP(Ventas[[#This Row],[Código]],Productos[],5,FALSE))</f>
        <v/>
      </c>
      <c r="H8726" s="23" t="str">
        <f>IF(ISBLANK(Ventas[[#This Row],[Código]]),"",Ventas[[#This Row],[Precio Unitario]]*Ventas[[#This Row],[Cantidad]])</f>
        <v/>
      </c>
      <c r="I8726" s="1" t="str">
        <f>IF(ISBLANK(Ventas[[#This Row],[Código]]),"",SUM(Ventas[[#This Row],[Monto]],I8725))</f>
        <v/>
      </c>
    </row>
    <row r="8727" spans="3:9" x14ac:dyDescent="0.25">
      <c r="C8727" t="str">
        <f>IF(ISBLANK(Ventas[[#This Row],[Código]]),"",VLOOKUP(Ventas[[#This Row],[Código]],Productos[],2,FALSE))</f>
        <v/>
      </c>
      <c r="D8727" t="str">
        <f>IF(ISBLANK(Ventas[[#This Row],[Código]]),"",VLOOKUP(Ventas[[#This Row],[Código]],Productos[],3,FALSE))</f>
        <v/>
      </c>
      <c r="E8727" s="22"/>
      <c r="F8727" s="1" t="str">
        <f>IF(ISBLANK(Ventas[[#This Row],[Código]]),"",VLOOKUP(Ventas[[#This Row],[Código]],Productos[],4,FALSE))</f>
        <v/>
      </c>
      <c r="G8727" s="1" t="str">
        <f>IF(ISBLANK(Ventas[[#This Row],[Código]]),"",VLOOKUP(Ventas[[#This Row],[Código]],Productos[],5,FALSE))</f>
        <v/>
      </c>
      <c r="H8727" s="23" t="str">
        <f>IF(ISBLANK(Ventas[[#This Row],[Código]]),"",Ventas[[#This Row],[Precio Unitario]]*Ventas[[#This Row],[Cantidad]])</f>
        <v/>
      </c>
      <c r="I8727" s="1" t="str">
        <f>IF(ISBLANK(Ventas[[#This Row],[Código]]),"",SUM(Ventas[[#This Row],[Monto]],I8726))</f>
        <v/>
      </c>
    </row>
    <row r="8728" spans="3:9" x14ac:dyDescent="0.25">
      <c r="C8728" t="str">
        <f>IF(ISBLANK(Ventas[[#This Row],[Código]]),"",VLOOKUP(Ventas[[#This Row],[Código]],Productos[],2,FALSE))</f>
        <v/>
      </c>
      <c r="D8728" t="str">
        <f>IF(ISBLANK(Ventas[[#This Row],[Código]]),"",VLOOKUP(Ventas[[#This Row],[Código]],Productos[],3,FALSE))</f>
        <v/>
      </c>
      <c r="E8728" s="22"/>
      <c r="F8728" s="1" t="str">
        <f>IF(ISBLANK(Ventas[[#This Row],[Código]]),"",VLOOKUP(Ventas[[#This Row],[Código]],Productos[],4,FALSE))</f>
        <v/>
      </c>
      <c r="G8728" s="1" t="str">
        <f>IF(ISBLANK(Ventas[[#This Row],[Código]]),"",VLOOKUP(Ventas[[#This Row],[Código]],Productos[],5,FALSE))</f>
        <v/>
      </c>
      <c r="H8728" s="23" t="str">
        <f>IF(ISBLANK(Ventas[[#This Row],[Código]]),"",Ventas[[#This Row],[Precio Unitario]]*Ventas[[#This Row],[Cantidad]])</f>
        <v/>
      </c>
      <c r="I8728" s="1" t="str">
        <f>IF(ISBLANK(Ventas[[#This Row],[Código]]),"",SUM(Ventas[[#This Row],[Monto]],I8727))</f>
        <v/>
      </c>
    </row>
    <row r="8729" spans="3:9" x14ac:dyDescent="0.25">
      <c r="C8729" t="str">
        <f>IF(ISBLANK(Ventas[[#This Row],[Código]]),"",VLOOKUP(Ventas[[#This Row],[Código]],Productos[],2,FALSE))</f>
        <v/>
      </c>
      <c r="D8729" t="str">
        <f>IF(ISBLANK(Ventas[[#This Row],[Código]]),"",VLOOKUP(Ventas[[#This Row],[Código]],Productos[],3,FALSE))</f>
        <v/>
      </c>
      <c r="E8729" s="22"/>
      <c r="F8729" s="1" t="str">
        <f>IF(ISBLANK(Ventas[[#This Row],[Código]]),"",VLOOKUP(Ventas[[#This Row],[Código]],Productos[],4,FALSE))</f>
        <v/>
      </c>
      <c r="G8729" s="1" t="str">
        <f>IF(ISBLANK(Ventas[[#This Row],[Código]]),"",VLOOKUP(Ventas[[#This Row],[Código]],Productos[],5,FALSE))</f>
        <v/>
      </c>
      <c r="H8729" s="23" t="str">
        <f>IF(ISBLANK(Ventas[[#This Row],[Código]]),"",Ventas[[#This Row],[Precio Unitario]]*Ventas[[#This Row],[Cantidad]])</f>
        <v/>
      </c>
      <c r="I8729" s="1" t="str">
        <f>IF(ISBLANK(Ventas[[#This Row],[Código]]),"",SUM(Ventas[[#This Row],[Monto]],I8728))</f>
        <v/>
      </c>
    </row>
    <row r="8730" spans="3:9" x14ac:dyDescent="0.25">
      <c r="C8730" t="str">
        <f>IF(ISBLANK(Ventas[[#This Row],[Código]]),"",VLOOKUP(Ventas[[#This Row],[Código]],Productos[],2,FALSE))</f>
        <v/>
      </c>
      <c r="D8730" t="str">
        <f>IF(ISBLANK(Ventas[[#This Row],[Código]]),"",VLOOKUP(Ventas[[#This Row],[Código]],Productos[],3,FALSE))</f>
        <v/>
      </c>
      <c r="E8730" s="22"/>
      <c r="F8730" s="1" t="str">
        <f>IF(ISBLANK(Ventas[[#This Row],[Código]]),"",VLOOKUP(Ventas[[#This Row],[Código]],Productos[],4,FALSE))</f>
        <v/>
      </c>
      <c r="G8730" s="1" t="str">
        <f>IF(ISBLANK(Ventas[[#This Row],[Código]]),"",VLOOKUP(Ventas[[#This Row],[Código]],Productos[],5,FALSE))</f>
        <v/>
      </c>
      <c r="H8730" s="23" t="str">
        <f>IF(ISBLANK(Ventas[[#This Row],[Código]]),"",Ventas[[#This Row],[Precio Unitario]]*Ventas[[#This Row],[Cantidad]])</f>
        <v/>
      </c>
      <c r="I8730" s="1" t="str">
        <f>IF(ISBLANK(Ventas[[#This Row],[Código]]),"",SUM(Ventas[[#This Row],[Monto]],I8729))</f>
        <v/>
      </c>
    </row>
    <row r="8731" spans="3:9" x14ac:dyDescent="0.25">
      <c r="C8731" t="str">
        <f>IF(ISBLANK(Ventas[[#This Row],[Código]]),"",VLOOKUP(Ventas[[#This Row],[Código]],Productos[],2,FALSE))</f>
        <v/>
      </c>
      <c r="D8731" t="str">
        <f>IF(ISBLANK(Ventas[[#This Row],[Código]]),"",VLOOKUP(Ventas[[#This Row],[Código]],Productos[],3,FALSE))</f>
        <v/>
      </c>
      <c r="E8731" s="22"/>
      <c r="F8731" s="1" t="str">
        <f>IF(ISBLANK(Ventas[[#This Row],[Código]]),"",VLOOKUP(Ventas[[#This Row],[Código]],Productos[],4,FALSE))</f>
        <v/>
      </c>
      <c r="G8731" s="1" t="str">
        <f>IF(ISBLANK(Ventas[[#This Row],[Código]]),"",VLOOKUP(Ventas[[#This Row],[Código]],Productos[],5,FALSE))</f>
        <v/>
      </c>
      <c r="H8731" s="23" t="str">
        <f>IF(ISBLANK(Ventas[[#This Row],[Código]]),"",Ventas[[#This Row],[Precio Unitario]]*Ventas[[#This Row],[Cantidad]])</f>
        <v/>
      </c>
      <c r="I8731" s="1" t="str">
        <f>IF(ISBLANK(Ventas[[#This Row],[Código]]),"",SUM(Ventas[[#This Row],[Monto]],I8730))</f>
        <v/>
      </c>
    </row>
    <row r="8732" spans="3:9" x14ac:dyDescent="0.25">
      <c r="C8732" t="str">
        <f>IF(ISBLANK(Ventas[[#This Row],[Código]]),"",VLOOKUP(Ventas[[#This Row],[Código]],Productos[],2,FALSE))</f>
        <v/>
      </c>
      <c r="D8732" t="str">
        <f>IF(ISBLANK(Ventas[[#This Row],[Código]]),"",VLOOKUP(Ventas[[#This Row],[Código]],Productos[],3,FALSE))</f>
        <v/>
      </c>
      <c r="E8732" s="22"/>
      <c r="F8732" s="1" t="str">
        <f>IF(ISBLANK(Ventas[[#This Row],[Código]]),"",VLOOKUP(Ventas[[#This Row],[Código]],Productos[],4,FALSE))</f>
        <v/>
      </c>
      <c r="G8732" s="1" t="str">
        <f>IF(ISBLANK(Ventas[[#This Row],[Código]]),"",VLOOKUP(Ventas[[#This Row],[Código]],Productos[],5,FALSE))</f>
        <v/>
      </c>
      <c r="H8732" s="23" t="str">
        <f>IF(ISBLANK(Ventas[[#This Row],[Código]]),"",Ventas[[#This Row],[Precio Unitario]]*Ventas[[#This Row],[Cantidad]])</f>
        <v/>
      </c>
      <c r="I8732" s="1" t="str">
        <f>IF(ISBLANK(Ventas[[#This Row],[Código]]),"",SUM(Ventas[[#This Row],[Monto]],I8731))</f>
        <v/>
      </c>
    </row>
    <row r="8733" spans="3:9" x14ac:dyDescent="0.25">
      <c r="C8733" t="str">
        <f>IF(ISBLANK(Ventas[[#This Row],[Código]]),"",VLOOKUP(Ventas[[#This Row],[Código]],Productos[],2,FALSE))</f>
        <v/>
      </c>
      <c r="D8733" t="str">
        <f>IF(ISBLANK(Ventas[[#This Row],[Código]]),"",VLOOKUP(Ventas[[#This Row],[Código]],Productos[],3,FALSE))</f>
        <v/>
      </c>
      <c r="E8733" s="22"/>
      <c r="F8733" s="1" t="str">
        <f>IF(ISBLANK(Ventas[[#This Row],[Código]]),"",VLOOKUP(Ventas[[#This Row],[Código]],Productos[],4,FALSE))</f>
        <v/>
      </c>
      <c r="G8733" s="1" t="str">
        <f>IF(ISBLANK(Ventas[[#This Row],[Código]]),"",VLOOKUP(Ventas[[#This Row],[Código]],Productos[],5,FALSE))</f>
        <v/>
      </c>
      <c r="H8733" s="23" t="str">
        <f>IF(ISBLANK(Ventas[[#This Row],[Código]]),"",Ventas[[#This Row],[Precio Unitario]]*Ventas[[#This Row],[Cantidad]])</f>
        <v/>
      </c>
      <c r="I8733" s="1" t="str">
        <f>IF(ISBLANK(Ventas[[#This Row],[Código]]),"",SUM(Ventas[[#This Row],[Monto]],I8732))</f>
        <v/>
      </c>
    </row>
    <row r="8734" spans="3:9" x14ac:dyDescent="0.25">
      <c r="C8734" t="str">
        <f>IF(ISBLANK(Ventas[[#This Row],[Código]]),"",VLOOKUP(Ventas[[#This Row],[Código]],Productos[],2,FALSE))</f>
        <v/>
      </c>
      <c r="D8734" t="str">
        <f>IF(ISBLANK(Ventas[[#This Row],[Código]]),"",VLOOKUP(Ventas[[#This Row],[Código]],Productos[],3,FALSE))</f>
        <v/>
      </c>
      <c r="E8734" s="22"/>
      <c r="F8734" s="1" t="str">
        <f>IF(ISBLANK(Ventas[[#This Row],[Código]]),"",VLOOKUP(Ventas[[#This Row],[Código]],Productos[],4,FALSE))</f>
        <v/>
      </c>
      <c r="G8734" s="1" t="str">
        <f>IF(ISBLANK(Ventas[[#This Row],[Código]]),"",VLOOKUP(Ventas[[#This Row],[Código]],Productos[],5,FALSE))</f>
        <v/>
      </c>
      <c r="H8734" s="23" t="str">
        <f>IF(ISBLANK(Ventas[[#This Row],[Código]]),"",Ventas[[#This Row],[Precio Unitario]]*Ventas[[#This Row],[Cantidad]])</f>
        <v/>
      </c>
      <c r="I8734" s="1" t="str">
        <f>IF(ISBLANK(Ventas[[#This Row],[Código]]),"",SUM(Ventas[[#This Row],[Monto]],I8733))</f>
        <v/>
      </c>
    </row>
    <row r="8735" spans="3:9" x14ac:dyDescent="0.25">
      <c r="C8735" t="str">
        <f>IF(ISBLANK(Ventas[[#This Row],[Código]]),"",VLOOKUP(Ventas[[#This Row],[Código]],Productos[],2,FALSE))</f>
        <v/>
      </c>
      <c r="D8735" t="str">
        <f>IF(ISBLANK(Ventas[[#This Row],[Código]]),"",VLOOKUP(Ventas[[#This Row],[Código]],Productos[],3,FALSE))</f>
        <v/>
      </c>
      <c r="E8735" s="22"/>
      <c r="F8735" s="1" t="str">
        <f>IF(ISBLANK(Ventas[[#This Row],[Código]]),"",VLOOKUP(Ventas[[#This Row],[Código]],Productos[],4,FALSE))</f>
        <v/>
      </c>
      <c r="G8735" s="1" t="str">
        <f>IF(ISBLANK(Ventas[[#This Row],[Código]]),"",VLOOKUP(Ventas[[#This Row],[Código]],Productos[],5,FALSE))</f>
        <v/>
      </c>
      <c r="H8735" s="23" t="str">
        <f>IF(ISBLANK(Ventas[[#This Row],[Código]]),"",Ventas[[#This Row],[Precio Unitario]]*Ventas[[#This Row],[Cantidad]])</f>
        <v/>
      </c>
      <c r="I8735" s="1" t="str">
        <f>IF(ISBLANK(Ventas[[#This Row],[Código]]),"",SUM(Ventas[[#This Row],[Monto]],I8734))</f>
        <v/>
      </c>
    </row>
    <row r="8736" spans="3:9" x14ac:dyDescent="0.25">
      <c r="C8736" t="str">
        <f>IF(ISBLANK(Ventas[[#This Row],[Código]]),"",VLOOKUP(Ventas[[#This Row],[Código]],Productos[],2,FALSE))</f>
        <v/>
      </c>
      <c r="D8736" t="str">
        <f>IF(ISBLANK(Ventas[[#This Row],[Código]]),"",VLOOKUP(Ventas[[#This Row],[Código]],Productos[],3,FALSE))</f>
        <v/>
      </c>
      <c r="E8736" s="22"/>
      <c r="F8736" s="1" t="str">
        <f>IF(ISBLANK(Ventas[[#This Row],[Código]]),"",VLOOKUP(Ventas[[#This Row],[Código]],Productos[],4,FALSE))</f>
        <v/>
      </c>
      <c r="G8736" s="1" t="str">
        <f>IF(ISBLANK(Ventas[[#This Row],[Código]]),"",VLOOKUP(Ventas[[#This Row],[Código]],Productos[],5,FALSE))</f>
        <v/>
      </c>
      <c r="H8736" s="23" t="str">
        <f>IF(ISBLANK(Ventas[[#This Row],[Código]]),"",Ventas[[#This Row],[Precio Unitario]]*Ventas[[#This Row],[Cantidad]])</f>
        <v/>
      </c>
      <c r="I8736" s="1" t="str">
        <f>IF(ISBLANK(Ventas[[#This Row],[Código]]),"",SUM(Ventas[[#This Row],[Monto]],I8735))</f>
        <v/>
      </c>
    </row>
    <row r="8737" spans="3:9" x14ac:dyDescent="0.25">
      <c r="C8737" t="str">
        <f>IF(ISBLANK(Ventas[[#This Row],[Código]]),"",VLOOKUP(Ventas[[#This Row],[Código]],Productos[],2,FALSE))</f>
        <v/>
      </c>
      <c r="D8737" t="str">
        <f>IF(ISBLANK(Ventas[[#This Row],[Código]]),"",VLOOKUP(Ventas[[#This Row],[Código]],Productos[],3,FALSE))</f>
        <v/>
      </c>
      <c r="E8737" s="22"/>
      <c r="F8737" s="1" t="str">
        <f>IF(ISBLANK(Ventas[[#This Row],[Código]]),"",VLOOKUP(Ventas[[#This Row],[Código]],Productos[],4,FALSE))</f>
        <v/>
      </c>
      <c r="G8737" s="1" t="str">
        <f>IF(ISBLANK(Ventas[[#This Row],[Código]]),"",VLOOKUP(Ventas[[#This Row],[Código]],Productos[],5,FALSE))</f>
        <v/>
      </c>
      <c r="H8737" s="23" t="str">
        <f>IF(ISBLANK(Ventas[[#This Row],[Código]]),"",Ventas[[#This Row],[Precio Unitario]]*Ventas[[#This Row],[Cantidad]])</f>
        <v/>
      </c>
      <c r="I8737" s="1" t="str">
        <f>IF(ISBLANK(Ventas[[#This Row],[Código]]),"",SUM(Ventas[[#This Row],[Monto]],I8736))</f>
        <v/>
      </c>
    </row>
    <row r="8738" spans="3:9" x14ac:dyDescent="0.25">
      <c r="C8738" t="str">
        <f>IF(ISBLANK(Ventas[[#This Row],[Código]]),"",VLOOKUP(Ventas[[#This Row],[Código]],Productos[],2,FALSE))</f>
        <v/>
      </c>
      <c r="D8738" t="str">
        <f>IF(ISBLANK(Ventas[[#This Row],[Código]]),"",VLOOKUP(Ventas[[#This Row],[Código]],Productos[],3,FALSE))</f>
        <v/>
      </c>
      <c r="E8738" s="22"/>
      <c r="F8738" s="1" t="str">
        <f>IF(ISBLANK(Ventas[[#This Row],[Código]]),"",VLOOKUP(Ventas[[#This Row],[Código]],Productos[],4,FALSE))</f>
        <v/>
      </c>
      <c r="G8738" s="1" t="str">
        <f>IF(ISBLANK(Ventas[[#This Row],[Código]]),"",VLOOKUP(Ventas[[#This Row],[Código]],Productos[],5,FALSE))</f>
        <v/>
      </c>
      <c r="H8738" s="23" t="str">
        <f>IF(ISBLANK(Ventas[[#This Row],[Código]]),"",Ventas[[#This Row],[Precio Unitario]]*Ventas[[#This Row],[Cantidad]])</f>
        <v/>
      </c>
      <c r="I8738" s="1" t="str">
        <f>IF(ISBLANK(Ventas[[#This Row],[Código]]),"",SUM(Ventas[[#This Row],[Monto]],I8737))</f>
        <v/>
      </c>
    </row>
    <row r="8739" spans="3:9" x14ac:dyDescent="0.25">
      <c r="C8739" t="str">
        <f>IF(ISBLANK(Ventas[[#This Row],[Código]]),"",VLOOKUP(Ventas[[#This Row],[Código]],Productos[],2,FALSE))</f>
        <v/>
      </c>
      <c r="D8739" t="str">
        <f>IF(ISBLANK(Ventas[[#This Row],[Código]]),"",VLOOKUP(Ventas[[#This Row],[Código]],Productos[],3,FALSE))</f>
        <v/>
      </c>
      <c r="E8739" s="22"/>
      <c r="F8739" s="1" t="str">
        <f>IF(ISBLANK(Ventas[[#This Row],[Código]]),"",VLOOKUP(Ventas[[#This Row],[Código]],Productos[],4,FALSE))</f>
        <v/>
      </c>
      <c r="G8739" s="1" t="str">
        <f>IF(ISBLANK(Ventas[[#This Row],[Código]]),"",VLOOKUP(Ventas[[#This Row],[Código]],Productos[],5,FALSE))</f>
        <v/>
      </c>
      <c r="H8739" s="23" t="str">
        <f>IF(ISBLANK(Ventas[[#This Row],[Código]]),"",Ventas[[#This Row],[Precio Unitario]]*Ventas[[#This Row],[Cantidad]])</f>
        <v/>
      </c>
      <c r="I8739" s="1" t="str">
        <f>IF(ISBLANK(Ventas[[#This Row],[Código]]),"",SUM(Ventas[[#This Row],[Monto]],I8738))</f>
        <v/>
      </c>
    </row>
    <row r="8740" spans="3:9" x14ac:dyDescent="0.25">
      <c r="C8740" t="str">
        <f>IF(ISBLANK(Ventas[[#This Row],[Código]]),"",VLOOKUP(Ventas[[#This Row],[Código]],Productos[],2,FALSE))</f>
        <v/>
      </c>
      <c r="D8740" t="str">
        <f>IF(ISBLANK(Ventas[[#This Row],[Código]]),"",VLOOKUP(Ventas[[#This Row],[Código]],Productos[],3,FALSE))</f>
        <v/>
      </c>
      <c r="E8740" s="22"/>
      <c r="F8740" s="1" t="str">
        <f>IF(ISBLANK(Ventas[[#This Row],[Código]]),"",VLOOKUP(Ventas[[#This Row],[Código]],Productos[],4,FALSE))</f>
        <v/>
      </c>
      <c r="G8740" s="1" t="str">
        <f>IF(ISBLANK(Ventas[[#This Row],[Código]]),"",VLOOKUP(Ventas[[#This Row],[Código]],Productos[],5,FALSE))</f>
        <v/>
      </c>
      <c r="H8740" s="23" t="str">
        <f>IF(ISBLANK(Ventas[[#This Row],[Código]]),"",Ventas[[#This Row],[Precio Unitario]]*Ventas[[#This Row],[Cantidad]])</f>
        <v/>
      </c>
      <c r="I8740" s="1" t="str">
        <f>IF(ISBLANK(Ventas[[#This Row],[Código]]),"",SUM(Ventas[[#This Row],[Monto]],I8739))</f>
        <v/>
      </c>
    </row>
    <row r="8741" spans="3:9" x14ac:dyDescent="0.25">
      <c r="C8741" t="str">
        <f>IF(ISBLANK(Ventas[[#This Row],[Código]]),"",VLOOKUP(Ventas[[#This Row],[Código]],Productos[],2,FALSE))</f>
        <v/>
      </c>
      <c r="D8741" t="str">
        <f>IF(ISBLANK(Ventas[[#This Row],[Código]]),"",VLOOKUP(Ventas[[#This Row],[Código]],Productos[],3,FALSE))</f>
        <v/>
      </c>
      <c r="E8741" s="22"/>
      <c r="F8741" s="1" t="str">
        <f>IF(ISBLANK(Ventas[[#This Row],[Código]]),"",VLOOKUP(Ventas[[#This Row],[Código]],Productos[],4,FALSE))</f>
        <v/>
      </c>
      <c r="G8741" s="1" t="str">
        <f>IF(ISBLANK(Ventas[[#This Row],[Código]]),"",VLOOKUP(Ventas[[#This Row],[Código]],Productos[],5,FALSE))</f>
        <v/>
      </c>
      <c r="H8741" s="23" t="str">
        <f>IF(ISBLANK(Ventas[[#This Row],[Código]]),"",Ventas[[#This Row],[Precio Unitario]]*Ventas[[#This Row],[Cantidad]])</f>
        <v/>
      </c>
      <c r="I8741" s="1" t="str">
        <f>IF(ISBLANK(Ventas[[#This Row],[Código]]),"",SUM(Ventas[[#This Row],[Monto]],I8740))</f>
        <v/>
      </c>
    </row>
    <row r="8742" spans="3:9" x14ac:dyDescent="0.25">
      <c r="C8742" t="str">
        <f>IF(ISBLANK(Ventas[[#This Row],[Código]]),"",VLOOKUP(Ventas[[#This Row],[Código]],Productos[],2,FALSE))</f>
        <v/>
      </c>
      <c r="D8742" t="str">
        <f>IF(ISBLANK(Ventas[[#This Row],[Código]]),"",VLOOKUP(Ventas[[#This Row],[Código]],Productos[],3,FALSE))</f>
        <v/>
      </c>
      <c r="E8742" s="22"/>
      <c r="F8742" s="1" t="str">
        <f>IF(ISBLANK(Ventas[[#This Row],[Código]]),"",VLOOKUP(Ventas[[#This Row],[Código]],Productos[],4,FALSE))</f>
        <v/>
      </c>
      <c r="G8742" s="1" t="str">
        <f>IF(ISBLANK(Ventas[[#This Row],[Código]]),"",VLOOKUP(Ventas[[#This Row],[Código]],Productos[],5,FALSE))</f>
        <v/>
      </c>
      <c r="H8742" s="23" t="str">
        <f>IF(ISBLANK(Ventas[[#This Row],[Código]]),"",Ventas[[#This Row],[Precio Unitario]]*Ventas[[#This Row],[Cantidad]])</f>
        <v/>
      </c>
      <c r="I8742" s="1" t="str">
        <f>IF(ISBLANK(Ventas[[#This Row],[Código]]),"",SUM(Ventas[[#This Row],[Monto]],I8741))</f>
        <v/>
      </c>
    </row>
    <row r="8743" spans="3:9" x14ac:dyDescent="0.25">
      <c r="C8743" t="str">
        <f>IF(ISBLANK(Ventas[[#This Row],[Código]]),"",VLOOKUP(Ventas[[#This Row],[Código]],Productos[],2,FALSE))</f>
        <v/>
      </c>
      <c r="D8743" t="str">
        <f>IF(ISBLANK(Ventas[[#This Row],[Código]]),"",VLOOKUP(Ventas[[#This Row],[Código]],Productos[],3,FALSE))</f>
        <v/>
      </c>
      <c r="E8743" s="22"/>
      <c r="F8743" s="1" t="str">
        <f>IF(ISBLANK(Ventas[[#This Row],[Código]]),"",VLOOKUP(Ventas[[#This Row],[Código]],Productos[],4,FALSE))</f>
        <v/>
      </c>
      <c r="G8743" s="1" t="str">
        <f>IF(ISBLANK(Ventas[[#This Row],[Código]]),"",VLOOKUP(Ventas[[#This Row],[Código]],Productos[],5,FALSE))</f>
        <v/>
      </c>
      <c r="H8743" s="23" t="str">
        <f>IF(ISBLANK(Ventas[[#This Row],[Código]]),"",Ventas[[#This Row],[Precio Unitario]]*Ventas[[#This Row],[Cantidad]])</f>
        <v/>
      </c>
      <c r="I8743" s="1" t="str">
        <f>IF(ISBLANK(Ventas[[#This Row],[Código]]),"",SUM(Ventas[[#This Row],[Monto]],I8742))</f>
        <v/>
      </c>
    </row>
    <row r="8744" spans="3:9" x14ac:dyDescent="0.25">
      <c r="C8744" t="str">
        <f>IF(ISBLANK(Ventas[[#This Row],[Código]]),"",VLOOKUP(Ventas[[#This Row],[Código]],Productos[],2,FALSE))</f>
        <v/>
      </c>
      <c r="D8744" t="str">
        <f>IF(ISBLANK(Ventas[[#This Row],[Código]]),"",VLOOKUP(Ventas[[#This Row],[Código]],Productos[],3,FALSE))</f>
        <v/>
      </c>
      <c r="E8744" s="22"/>
      <c r="F8744" s="1" t="str">
        <f>IF(ISBLANK(Ventas[[#This Row],[Código]]),"",VLOOKUP(Ventas[[#This Row],[Código]],Productos[],4,FALSE))</f>
        <v/>
      </c>
      <c r="G8744" s="1" t="str">
        <f>IF(ISBLANK(Ventas[[#This Row],[Código]]),"",VLOOKUP(Ventas[[#This Row],[Código]],Productos[],5,FALSE))</f>
        <v/>
      </c>
      <c r="H8744" s="23" t="str">
        <f>IF(ISBLANK(Ventas[[#This Row],[Código]]),"",Ventas[[#This Row],[Precio Unitario]]*Ventas[[#This Row],[Cantidad]])</f>
        <v/>
      </c>
      <c r="I8744" s="1" t="str">
        <f>IF(ISBLANK(Ventas[[#This Row],[Código]]),"",SUM(Ventas[[#This Row],[Monto]],I8743))</f>
        <v/>
      </c>
    </row>
    <row r="8745" spans="3:9" x14ac:dyDescent="0.25">
      <c r="C8745" t="str">
        <f>IF(ISBLANK(Ventas[[#This Row],[Código]]),"",VLOOKUP(Ventas[[#This Row],[Código]],Productos[],2,FALSE))</f>
        <v/>
      </c>
      <c r="D8745" t="str">
        <f>IF(ISBLANK(Ventas[[#This Row],[Código]]),"",VLOOKUP(Ventas[[#This Row],[Código]],Productos[],3,FALSE))</f>
        <v/>
      </c>
      <c r="E8745" s="22"/>
      <c r="F8745" s="1" t="str">
        <f>IF(ISBLANK(Ventas[[#This Row],[Código]]),"",VLOOKUP(Ventas[[#This Row],[Código]],Productos[],4,FALSE))</f>
        <v/>
      </c>
      <c r="G8745" s="1" t="str">
        <f>IF(ISBLANK(Ventas[[#This Row],[Código]]),"",VLOOKUP(Ventas[[#This Row],[Código]],Productos[],5,FALSE))</f>
        <v/>
      </c>
      <c r="H8745" s="23" t="str">
        <f>IF(ISBLANK(Ventas[[#This Row],[Código]]),"",Ventas[[#This Row],[Precio Unitario]]*Ventas[[#This Row],[Cantidad]])</f>
        <v/>
      </c>
      <c r="I8745" s="1" t="str">
        <f>IF(ISBLANK(Ventas[[#This Row],[Código]]),"",SUM(Ventas[[#This Row],[Monto]],I8744))</f>
        <v/>
      </c>
    </row>
    <row r="8746" spans="3:9" x14ac:dyDescent="0.25">
      <c r="C8746" t="str">
        <f>IF(ISBLANK(Ventas[[#This Row],[Código]]),"",VLOOKUP(Ventas[[#This Row],[Código]],Productos[],2,FALSE))</f>
        <v/>
      </c>
      <c r="D8746" t="str">
        <f>IF(ISBLANK(Ventas[[#This Row],[Código]]),"",VLOOKUP(Ventas[[#This Row],[Código]],Productos[],3,FALSE))</f>
        <v/>
      </c>
      <c r="E8746" s="22"/>
      <c r="F8746" s="1" t="str">
        <f>IF(ISBLANK(Ventas[[#This Row],[Código]]),"",VLOOKUP(Ventas[[#This Row],[Código]],Productos[],4,FALSE))</f>
        <v/>
      </c>
      <c r="G8746" s="1" t="str">
        <f>IF(ISBLANK(Ventas[[#This Row],[Código]]),"",VLOOKUP(Ventas[[#This Row],[Código]],Productos[],5,FALSE))</f>
        <v/>
      </c>
      <c r="H8746" s="23" t="str">
        <f>IF(ISBLANK(Ventas[[#This Row],[Código]]),"",Ventas[[#This Row],[Precio Unitario]]*Ventas[[#This Row],[Cantidad]])</f>
        <v/>
      </c>
      <c r="I8746" s="1" t="str">
        <f>IF(ISBLANK(Ventas[[#This Row],[Código]]),"",SUM(Ventas[[#This Row],[Monto]],I8745))</f>
        <v/>
      </c>
    </row>
    <row r="8747" spans="3:9" x14ac:dyDescent="0.25">
      <c r="C8747" t="str">
        <f>IF(ISBLANK(Ventas[[#This Row],[Código]]),"",VLOOKUP(Ventas[[#This Row],[Código]],Productos[],2,FALSE))</f>
        <v/>
      </c>
      <c r="D8747" t="str">
        <f>IF(ISBLANK(Ventas[[#This Row],[Código]]),"",VLOOKUP(Ventas[[#This Row],[Código]],Productos[],3,FALSE))</f>
        <v/>
      </c>
      <c r="E8747" s="22"/>
      <c r="F8747" s="1" t="str">
        <f>IF(ISBLANK(Ventas[[#This Row],[Código]]),"",VLOOKUP(Ventas[[#This Row],[Código]],Productos[],4,FALSE))</f>
        <v/>
      </c>
      <c r="G8747" s="1" t="str">
        <f>IF(ISBLANK(Ventas[[#This Row],[Código]]),"",VLOOKUP(Ventas[[#This Row],[Código]],Productos[],5,FALSE))</f>
        <v/>
      </c>
      <c r="H8747" s="23" t="str">
        <f>IF(ISBLANK(Ventas[[#This Row],[Código]]),"",Ventas[[#This Row],[Precio Unitario]]*Ventas[[#This Row],[Cantidad]])</f>
        <v/>
      </c>
      <c r="I8747" s="1" t="str">
        <f>IF(ISBLANK(Ventas[[#This Row],[Código]]),"",SUM(Ventas[[#This Row],[Monto]],I8746))</f>
        <v/>
      </c>
    </row>
    <row r="8748" spans="3:9" x14ac:dyDescent="0.25">
      <c r="C8748" t="str">
        <f>IF(ISBLANK(Ventas[[#This Row],[Código]]),"",VLOOKUP(Ventas[[#This Row],[Código]],Productos[],2,FALSE))</f>
        <v/>
      </c>
      <c r="D8748" t="str">
        <f>IF(ISBLANK(Ventas[[#This Row],[Código]]),"",VLOOKUP(Ventas[[#This Row],[Código]],Productos[],3,FALSE))</f>
        <v/>
      </c>
      <c r="E8748" s="22"/>
      <c r="F8748" s="1" t="str">
        <f>IF(ISBLANK(Ventas[[#This Row],[Código]]),"",VLOOKUP(Ventas[[#This Row],[Código]],Productos[],4,FALSE))</f>
        <v/>
      </c>
      <c r="G8748" s="1" t="str">
        <f>IF(ISBLANK(Ventas[[#This Row],[Código]]),"",VLOOKUP(Ventas[[#This Row],[Código]],Productos[],5,FALSE))</f>
        <v/>
      </c>
      <c r="H8748" s="23" t="str">
        <f>IF(ISBLANK(Ventas[[#This Row],[Código]]),"",Ventas[[#This Row],[Precio Unitario]]*Ventas[[#This Row],[Cantidad]])</f>
        <v/>
      </c>
      <c r="I8748" s="1" t="str">
        <f>IF(ISBLANK(Ventas[[#This Row],[Código]]),"",SUM(Ventas[[#This Row],[Monto]],I8747))</f>
        <v/>
      </c>
    </row>
    <row r="8749" spans="3:9" x14ac:dyDescent="0.25">
      <c r="C8749" t="str">
        <f>IF(ISBLANK(Ventas[[#This Row],[Código]]),"",VLOOKUP(Ventas[[#This Row],[Código]],Productos[],2,FALSE))</f>
        <v/>
      </c>
      <c r="D8749" t="str">
        <f>IF(ISBLANK(Ventas[[#This Row],[Código]]),"",VLOOKUP(Ventas[[#This Row],[Código]],Productos[],3,FALSE))</f>
        <v/>
      </c>
      <c r="E8749" s="22"/>
      <c r="F8749" s="1" t="str">
        <f>IF(ISBLANK(Ventas[[#This Row],[Código]]),"",VLOOKUP(Ventas[[#This Row],[Código]],Productos[],4,FALSE))</f>
        <v/>
      </c>
      <c r="G8749" s="1" t="str">
        <f>IF(ISBLANK(Ventas[[#This Row],[Código]]),"",VLOOKUP(Ventas[[#This Row],[Código]],Productos[],5,FALSE))</f>
        <v/>
      </c>
      <c r="H8749" s="23" t="str">
        <f>IF(ISBLANK(Ventas[[#This Row],[Código]]),"",Ventas[[#This Row],[Precio Unitario]]*Ventas[[#This Row],[Cantidad]])</f>
        <v/>
      </c>
      <c r="I8749" s="1" t="str">
        <f>IF(ISBLANK(Ventas[[#This Row],[Código]]),"",SUM(Ventas[[#This Row],[Monto]],I8748))</f>
        <v/>
      </c>
    </row>
    <row r="8750" spans="3:9" x14ac:dyDescent="0.25">
      <c r="C8750" t="str">
        <f>IF(ISBLANK(Ventas[[#This Row],[Código]]),"",VLOOKUP(Ventas[[#This Row],[Código]],Productos[],2,FALSE))</f>
        <v/>
      </c>
      <c r="D8750" t="str">
        <f>IF(ISBLANK(Ventas[[#This Row],[Código]]),"",VLOOKUP(Ventas[[#This Row],[Código]],Productos[],3,FALSE))</f>
        <v/>
      </c>
      <c r="E8750" s="22"/>
      <c r="F8750" s="1" t="str">
        <f>IF(ISBLANK(Ventas[[#This Row],[Código]]),"",VLOOKUP(Ventas[[#This Row],[Código]],Productos[],4,FALSE))</f>
        <v/>
      </c>
      <c r="G8750" s="1" t="str">
        <f>IF(ISBLANK(Ventas[[#This Row],[Código]]),"",VLOOKUP(Ventas[[#This Row],[Código]],Productos[],5,FALSE))</f>
        <v/>
      </c>
      <c r="H8750" s="23" t="str">
        <f>IF(ISBLANK(Ventas[[#This Row],[Código]]),"",Ventas[[#This Row],[Precio Unitario]]*Ventas[[#This Row],[Cantidad]])</f>
        <v/>
      </c>
      <c r="I8750" s="1" t="str">
        <f>IF(ISBLANK(Ventas[[#This Row],[Código]]),"",SUM(Ventas[[#This Row],[Monto]],I8749))</f>
        <v/>
      </c>
    </row>
    <row r="8751" spans="3:9" x14ac:dyDescent="0.25">
      <c r="C8751" t="str">
        <f>IF(ISBLANK(Ventas[[#This Row],[Código]]),"",VLOOKUP(Ventas[[#This Row],[Código]],Productos[],2,FALSE))</f>
        <v/>
      </c>
      <c r="D8751" t="str">
        <f>IF(ISBLANK(Ventas[[#This Row],[Código]]),"",VLOOKUP(Ventas[[#This Row],[Código]],Productos[],3,FALSE))</f>
        <v/>
      </c>
      <c r="E8751" s="22"/>
      <c r="F8751" s="1" t="str">
        <f>IF(ISBLANK(Ventas[[#This Row],[Código]]),"",VLOOKUP(Ventas[[#This Row],[Código]],Productos[],4,FALSE))</f>
        <v/>
      </c>
      <c r="G8751" s="1" t="str">
        <f>IF(ISBLANK(Ventas[[#This Row],[Código]]),"",VLOOKUP(Ventas[[#This Row],[Código]],Productos[],5,FALSE))</f>
        <v/>
      </c>
      <c r="H8751" s="23" t="str">
        <f>IF(ISBLANK(Ventas[[#This Row],[Código]]),"",Ventas[[#This Row],[Precio Unitario]]*Ventas[[#This Row],[Cantidad]])</f>
        <v/>
      </c>
      <c r="I8751" s="1" t="str">
        <f>IF(ISBLANK(Ventas[[#This Row],[Código]]),"",SUM(Ventas[[#This Row],[Monto]],I8750))</f>
        <v/>
      </c>
    </row>
    <row r="8752" spans="3:9" x14ac:dyDescent="0.25">
      <c r="C8752" t="str">
        <f>IF(ISBLANK(Ventas[[#This Row],[Código]]),"",VLOOKUP(Ventas[[#This Row],[Código]],Productos[],2,FALSE))</f>
        <v/>
      </c>
      <c r="D8752" t="str">
        <f>IF(ISBLANK(Ventas[[#This Row],[Código]]),"",VLOOKUP(Ventas[[#This Row],[Código]],Productos[],3,FALSE))</f>
        <v/>
      </c>
      <c r="E8752" s="22"/>
      <c r="F8752" s="1" t="str">
        <f>IF(ISBLANK(Ventas[[#This Row],[Código]]),"",VLOOKUP(Ventas[[#This Row],[Código]],Productos[],4,FALSE))</f>
        <v/>
      </c>
      <c r="G8752" s="1" t="str">
        <f>IF(ISBLANK(Ventas[[#This Row],[Código]]),"",VLOOKUP(Ventas[[#This Row],[Código]],Productos[],5,FALSE))</f>
        <v/>
      </c>
      <c r="H8752" s="23" t="str">
        <f>IF(ISBLANK(Ventas[[#This Row],[Código]]),"",Ventas[[#This Row],[Precio Unitario]]*Ventas[[#This Row],[Cantidad]])</f>
        <v/>
      </c>
      <c r="I8752" s="1" t="str">
        <f>IF(ISBLANK(Ventas[[#This Row],[Código]]),"",SUM(Ventas[[#This Row],[Monto]],I8751))</f>
        <v/>
      </c>
    </row>
    <row r="8753" spans="3:9" x14ac:dyDescent="0.25">
      <c r="C8753" t="str">
        <f>IF(ISBLANK(Ventas[[#This Row],[Código]]),"",VLOOKUP(Ventas[[#This Row],[Código]],Productos[],2,FALSE))</f>
        <v/>
      </c>
      <c r="D8753" t="str">
        <f>IF(ISBLANK(Ventas[[#This Row],[Código]]),"",VLOOKUP(Ventas[[#This Row],[Código]],Productos[],3,FALSE))</f>
        <v/>
      </c>
      <c r="E8753" s="22"/>
      <c r="F8753" s="1" t="str">
        <f>IF(ISBLANK(Ventas[[#This Row],[Código]]),"",VLOOKUP(Ventas[[#This Row],[Código]],Productos[],4,FALSE))</f>
        <v/>
      </c>
      <c r="G8753" s="1" t="str">
        <f>IF(ISBLANK(Ventas[[#This Row],[Código]]),"",VLOOKUP(Ventas[[#This Row],[Código]],Productos[],5,FALSE))</f>
        <v/>
      </c>
      <c r="H8753" s="23" t="str">
        <f>IF(ISBLANK(Ventas[[#This Row],[Código]]),"",Ventas[[#This Row],[Precio Unitario]]*Ventas[[#This Row],[Cantidad]])</f>
        <v/>
      </c>
      <c r="I8753" s="1" t="str">
        <f>IF(ISBLANK(Ventas[[#This Row],[Código]]),"",SUM(Ventas[[#This Row],[Monto]],I8752))</f>
        <v/>
      </c>
    </row>
    <row r="8754" spans="3:9" x14ac:dyDescent="0.25">
      <c r="C8754" t="str">
        <f>IF(ISBLANK(Ventas[[#This Row],[Código]]),"",VLOOKUP(Ventas[[#This Row],[Código]],Productos[],2,FALSE))</f>
        <v/>
      </c>
      <c r="D8754" t="str">
        <f>IF(ISBLANK(Ventas[[#This Row],[Código]]),"",VLOOKUP(Ventas[[#This Row],[Código]],Productos[],3,FALSE))</f>
        <v/>
      </c>
      <c r="E8754" s="22"/>
      <c r="F8754" s="1" t="str">
        <f>IF(ISBLANK(Ventas[[#This Row],[Código]]),"",VLOOKUP(Ventas[[#This Row],[Código]],Productos[],4,FALSE))</f>
        <v/>
      </c>
      <c r="G8754" s="1" t="str">
        <f>IF(ISBLANK(Ventas[[#This Row],[Código]]),"",VLOOKUP(Ventas[[#This Row],[Código]],Productos[],5,FALSE))</f>
        <v/>
      </c>
      <c r="H8754" s="23" t="str">
        <f>IF(ISBLANK(Ventas[[#This Row],[Código]]),"",Ventas[[#This Row],[Precio Unitario]]*Ventas[[#This Row],[Cantidad]])</f>
        <v/>
      </c>
      <c r="I8754" s="1" t="str">
        <f>IF(ISBLANK(Ventas[[#This Row],[Código]]),"",SUM(Ventas[[#This Row],[Monto]],I8753))</f>
        <v/>
      </c>
    </row>
    <row r="8755" spans="3:9" x14ac:dyDescent="0.25">
      <c r="C8755" t="str">
        <f>IF(ISBLANK(Ventas[[#This Row],[Código]]),"",VLOOKUP(Ventas[[#This Row],[Código]],Productos[],2,FALSE))</f>
        <v/>
      </c>
      <c r="D8755" t="str">
        <f>IF(ISBLANK(Ventas[[#This Row],[Código]]),"",VLOOKUP(Ventas[[#This Row],[Código]],Productos[],3,FALSE))</f>
        <v/>
      </c>
      <c r="E8755" s="22"/>
      <c r="F8755" s="1" t="str">
        <f>IF(ISBLANK(Ventas[[#This Row],[Código]]),"",VLOOKUP(Ventas[[#This Row],[Código]],Productos[],4,FALSE))</f>
        <v/>
      </c>
      <c r="G8755" s="1" t="str">
        <f>IF(ISBLANK(Ventas[[#This Row],[Código]]),"",VLOOKUP(Ventas[[#This Row],[Código]],Productos[],5,FALSE))</f>
        <v/>
      </c>
      <c r="H8755" s="23" t="str">
        <f>IF(ISBLANK(Ventas[[#This Row],[Código]]),"",Ventas[[#This Row],[Precio Unitario]]*Ventas[[#This Row],[Cantidad]])</f>
        <v/>
      </c>
      <c r="I8755" s="1" t="str">
        <f>IF(ISBLANK(Ventas[[#This Row],[Código]]),"",SUM(Ventas[[#This Row],[Monto]],I8754))</f>
        <v/>
      </c>
    </row>
    <row r="8756" spans="3:9" x14ac:dyDescent="0.25">
      <c r="C8756" t="str">
        <f>IF(ISBLANK(Ventas[[#This Row],[Código]]),"",VLOOKUP(Ventas[[#This Row],[Código]],Productos[],2,FALSE))</f>
        <v/>
      </c>
      <c r="D8756" t="str">
        <f>IF(ISBLANK(Ventas[[#This Row],[Código]]),"",VLOOKUP(Ventas[[#This Row],[Código]],Productos[],3,FALSE))</f>
        <v/>
      </c>
      <c r="E8756" s="22"/>
      <c r="F8756" s="1" t="str">
        <f>IF(ISBLANK(Ventas[[#This Row],[Código]]),"",VLOOKUP(Ventas[[#This Row],[Código]],Productos[],4,FALSE))</f>
        <v/>
      </c>
      <c r="G8756" s="1" t="str">
        <f>IF(ISBLANK(Ventas[[#This Row],[Código]]),"",VLOOKUP(Ventas[[#This Row],[Código]],Productos[],5,FALSE))</f>
        <v/>
      </c>
      <c r="H8756" s="23" t="str">
        <f>IF(ISBLANK(Ventas[[#This Row],[Código]]),"",Ventas[[#This Row],[Precio Unitario]]*Ventas[[#This Row],[Cantidad]])</f>
        <v/>
      </c>
      <c r="I8756" s="1" t="str">
        <f>IF(ISBLANK(Ventas[[#This Row],[Código]]),"",SUM(Ventas[[#This Row],[Monto]],I8755))</f>
        <v/>
      </c>
    </row>
    <row r="8757" spans="3:9" x14ac:dyDescent="0.25">
      <c r="C8757" t="str">
        <f>IF(ISBLANK(Ventas[[#This Row],[Código]]),"",VLOOKUP(Ventas[[#This Row],[Código]],Productos[],2,FALSE))</f>
        <v/>
      </c>
      <c r="D8757" t="str">
        <f>IF(ISBLANK(Ventas[[#This Row],[Código]]),"",VLOOKUP(Ventas[[#This Row],[Código]],Productos[],3,FALSE))</f>
        <v/>
      </c>
      <c r="E8757" s="22"/>
      <c r="F8757" s="1" t="str">
        <f>IF(ISBLANK(Ventas[[#This Row],[Código]]),"",VLOOKUP(Ventas[[#This Row],[Código]],Productos[],4,FALSE))</f>
        <v/>
      </c>
      <c r="G8757" s="1" t="str">
        <f>IF(ISBLANK(Ventas[[#This Row],[Código]]),"",VLOOKUP(Ventas[[#This Row],[Código]],Productos[],5,FALSE))</f>
        <v/>
      </c>
      <c r="H8757" s="23" t="str">
        <f>IF(ISBLANK(Ventas[[#This Row],[Código]]),"",Ventas[[#This Row],[Precio Unitario]]*Ventas[[#This Row],[Cantidad]])</f>
        <v/>
      </c>
      <c r="I8757" s="1" t="str">
        <f>IF(ISBLANK(Ventas[[#This Row],[Código]]),"",SUM(Ventas[[#This Row],[Monto]],I8756))</f>
        <v/>
      </c>
    </row>
    <row r="8758" spans="3:9" x14ac:dyDescent="0.25">
      <c r="C8758" t="str">
        <f>IF(ISBLANK(Ventas[[#This Row],[Código]]),"",VLOOKUP(Ventas[[#This Row],[Código]],Productos[],2,FALSE))</f>
        <v/>
      </c>
      <c r="D8758" t="str">
        <f>IF(ISBLANK(Ventas[[#This Row],[Código]]),"",VLOOKUP(Ventas[[#This Row],[Código]],Productos[],3,FALSE))</f>
        <v/>
      </c>
      <c r="E8758" s="22"/>
      <c r="F8758" s="1" t="str">
        <f>IF(ISBLANK(Ventas[[#This Row],[Código]]),"",VLOOKUP(Ventas[[#This Row],[Código]],Productos[],4,FALSE))</f>
        <v/>
      </c>
      <c r="G8758" s="1" t="str">
        <f>IF(ISBLANK(Ventas[[#This Row],[Código]]),"",VLOOKUP(Ventas[[#This Row],[Código]],Productos[],5,FALSE))</f>
        <v/>
      </c>
      <c r="H8758" s="23" t="str">
        <f>IF(ISBLANK(Ventas[[#This Row],[Código]]),"",Ventas[[#This Row],[Precio Unitario]]*Ventas[[#This Row],[Cantidad]])</f>
        <v/>
      </c>
      <c r="I8758" s="1" t="str">
        <f>IF(ISBLANK(Ventas[[#This Row],[Código]]),"",SUM(Ventas[[#This Row],[Monto]],I8757))</f>
        <v/>
      </c>
    </row>
    <row r="8759" spans="3:9" x14ac:dyDescent="0.25">
      <c r="C8759" t="str">
        <f>IF(ISBLANK(Ventas[[#This Row],[Código]]),"",VLOOKUP(Ventas[[#This Row],[Código]],Productos[],2,FALSE))</f>
        <v/>
      </c>
      <c r="D8759" t="str">
        <f>IF(ISBLANK(Ventas[[#This Row],[Código]]),"",VLOOKUP(Ventas[[#This Row],[Código]],Productos[],3,FALSE))</f>
        <v/>
      </c>
      <c r="E8759" s="22"/>
      <c r="F8759" s="1" t="str">
        <f>IF(ISBLANK(Ventas[[#This Row],[Código]]),"",VLOOKUP(Ventas[[#This Row],[Código]],Productos[],4,FALSE))</f>
        <v/>
      </c>
      <c r="G8759" s="1" t="str">
        <f>IF(ISBLANK(Ventas[[#This Row],[Código]]),"",VLOOKUP(Ventas[[#This Row],[Código]],Productos[],5,FALSE))</f>
        <v/>
      </c>
      <c r="H8759" s="23" t="str">
        <f>IF(ISBLANK(Ventas[[#This Row],[Código]]),"",Ventas[[#This Row],[Precio Unitario]]*Ventas[[#This Row],[Cantidad]])</f>
        <v/>
      </c>
      <c r="I8759" s="1" t="str">
        <f>IF(ISBLANK(Ventas[[#This Row],[Código]]),"",SUM(Ventas[[#This Row],[Monto]],I8758))</f>
        <v/>
      </c>
    </row>
    <row r="8760" spans="3:9" x14ac:dyDescent="0.25">
      <c r="C8760" t="str">
        <f>IF(ISBLANK(Ventas[[#This Row],[Código]]),"",VLOOKUP(Ventas[[#This Row],[Código]],Productos[],2,FALSE))</f>
        <v/>
      </c>
      <c r="D8760" t="str">
        <f>IF(ISBLANK(Ventas[[#This Row],[Código]]),"",VLOOKUP(Ventas[[#This Row],[Código]],Productos[],3,FALSE))</f>
        <v/>
      </c>
      <c r="E8760" s="22"/>
      <c r="F8760" s="1" t="str">
        <f>IF(ISBLANK(Ventas[[#This Row],[Código]]),"",VLOOKUP(Ventas[[#This Row],[Código]],Productos[],4,FALSE))</f>
        <v/>
      </c>
      <c r="G8760" s="1" t="str">
        <f>IF(ISBLANK(Ventas[[#This Row],[Código]]),"",VLOOKUP(Ventas[[#This Row],[Código]],Productos[],5,FALSE))</f>
        <v/>
      </c>
      <c r="H8760" s="23" t="str">
        <f>IF(ISBLANK(Ventas[[#This Row],[Código]]),"",Ventas[[#This Row],[Precio Unitario]]*Ventas[[#This Row],[Cantidad]])</f>
        <v/>
      </c>
      <c r="I8760" s="1" t="str">
        <f>IF(ISBLANK(Ventas[[#This Row],[Código]]),"",SUM(Ventas[[#This Row],[Monto]],I8759))</f>
        <v/>
      </c>
    </row>
    <row r="8761" spans="3:9" x14ac:dyDescent="0.25">
      <c r="C8761" t="str">
        <f>IF(ISBLANK(Ventas[[#This Row],[Código]]),"",VLOOKUP(Ventas[[#This Row],[Código]],Productos[],2,FALSE))</f>
        <v/>
      </c>
      <c r="D8761" t="str">
        <f>IF(ISBLANK(Ventas[[#This Row],[Código]]),"",VLOOKUP(Ventas[[#This Row],[Código]],Productos[],3,FALSE))</f>
        <v/>
      </c>
      <c r="E8761" s="22"/>
      <c r="F8761" s="1" t="str">
        <f>IF(ISBLANK(Ventas[[#This Row],[Código]]),"",VLOOKUP(Ventas[[#This Row],[Código]],Productos[],4,FALSE))</f>
        <v/>
      </c>
      <c r="G8761" s="1" t="str">
        <f>IF(ISBLANK(Ventas[[#This Row],[Código]]),"",VLOOKUP(Ventas[[#This Row],[Código]],Productos[],5,FALSE))</f>
        <v/>
      </c>
      <c r="H8761" s="23" t="str">
        <f>IF(ISBLANK(Ventas[[#This Row],[Código]]),"",Ventas[[#This Row],[Precio Unitario]]*Ventas[[#This Row],[Cantidad]])</f>
        <v/>
      </c>
      <c r="I8761" s="1" t="str">
        <f>IF(ISBLANK(Ventas[[#This Row],[Código]]),"",SUM(Ventas[[#This Row],[Monto]],I8760))</f>
        <v/>
      </c>
    </row>
    <row r="8762" spans="3:9" x14ac:dyDescent="0.25">
      <c r="C8762" t="str">
        <f>IF(ISBLANK(Ventas[[#This Row],[Código]]),"",VLOOKUP(Ventas[[#This Row],[Código]],Productos[],2,FALSE))</f>
        <v/>
      </c>
      <c r="D8762" t="str">
        <f>IF(ISBLANK(Ventas[[#This Row],[Código]]),"",VLOOKUP(Ventas[[#This Row],[Código]],Productos[],3,FALSE))</f>
        <v/>
      </c>
      <c r="E8762" s="22"/>
      <c r="F8762" s="1" t="str">
        <f>IF(ISBLANK(Ventas[[#This Row],[Código]]),"",VLOOKUP(Ventas[[#This Row],[Código]],Productos[],4,FALSE))</f>
        <v/>
      </c>
      <c r="G8762" s="1" t="str">
        <f>IF(ISBLANK(Ventas[[#This Row],[Código]]),"",VLOOKUP(Ventas[[#This Row],[Código]],Productos[],5,FALSE))</f>
        <v/>
      </c>
      <c r="H8762" s="23" t="str">
        <f>IF(ISBLANK(Ventas[[#This Row],[Código]]),"",Ventas[[#This Row],[Precio Unitario]]*Ventas[[#This Row],[Cantidad]])</f>
        <v/>
      </c>
      <c r="I8762" s="1" t="str">
        <f>IF(ISBLANK(Ventas[[#This Row],[Código]]),"",SUM(Ventas[[#This Row],[Monto]],I8761))</f>
        <v/>
      </c>
    </row>
    <row r="8763" spans="3:9" x14ac:dyDescent="0.25">
      <c r="C8763" t="str">
        <f>IF(ISBLANK(Ventas[[#This Row],[Código]]),"",VLOOKUP(Ventas[[#This Row],[Código]],Productos[],2,FALSE))</f>
        <v/>
      </c>
      <c r="D8763" t="str">
        <f>IF(ISBLANK(Ventas[[#This Row],[Código]]),"",VLOOKUP(Ventas[[#This Row],[Código]],Productos[],3,FALSE))</f>
        <v/>
      </c>
      <c r="E8763" s="22"/>
      <c r="F8763" s="1" t="str">
        <f>IF(ISBLANK(Ventas[[#This Row],[Código]]),"",VLOOKUP(Ventas[[#This Row],[Código]],Productos[],4,FALSE))</f>
        <v/>
      </c>
      <c r="G8763" s="1" t="str">
        <f>IF(ISBLANK(Ventas[[#This Row],[Código]]),"",VLOOKUP(Ventas[[#This Row],[Código]],Productos[],5,FALSE))</f>
        <v/>
      </c>
      <c r="H8763" s="23" t="str">
        <f>IF(ISBLANK(Ventas[[#This Row],[Código]]),"",Ventas[[#This Row],[Precio Unitario]]*Ventas[[#This Row],[Cantidad]])</f>
        <v/>
      </c>
      <c r="I8763" s="1" t="str">
        <f>IF(ISBLANK(Ventas[[#This Row],[Código]]),"",SUM(Ventas[[#This Row],[Monto]],I8762))</f>
        <v/>
      </c>
    </row>
    <row r="8764" spans="3:9" x14ac:dyDescent="0.25">
      <c r="C8764" t="str">
        <f>IF(ISBLANK(Ventas[[#This Row],[Código]]),"",VLOOKUP(Ventas[[#This Row],[Código]],Productos[],2,FALSE))</f>
        <v/>
      </c>
      <c r="D8764" t="str">
        <f>IF(ISBLANK(Ventas[[#This Row],[Código]]),"",VLOOKUP(Ventas[[#This Row],[Código]],Productos[],3,FALSE))</f>
        <v/>
      </c>
      <c r="E8764" s="22"/>
      <c r="F8764" s="1" t="str">
        <f>IF(ISBLANK(Ventas[[#This Row],[Código]]),"",VLOOKUP(Ventas[[#This Row],[Código]],Productos[],4,FALSE))</f>
        <v/>
      </c>
      <c r="G8764" s="1" t="str">
        <f>IF(ISBLANK(Ventas[[#This Row],[Código]]),"",VLOOKUP(Ventas[[#This Row],[Código]],Productos[],5,FALSE))</f>
        <v/>
      </c>
      <c r="H8764" s="23" t="str">
        <f>IF(ISBLANK(Ventas[[#This Row],[Código]]),"",Ventas[[#This Row],[Precio Unitario]]*Ventas[[#This Row],[Cantidad]])</f>
        <v/>
      </c>
      <c r="I8764" s="1" t="str">
        <f>IF(ISBLANK(Ventas[[#This Row],[Código]]),"",SUM(Ventas[[#This Row],[Monto]],I8763))</f>
        <v/>
      </c>
    </row>
    <row r="8765" spans="3:9" x14ac:dyDescent="0.25">
      <c r="C8765" t="str">
        <f>IF(ISBLANK(Ventas[[#This Row],[Código]]),"",VLOOKUP(Ventas[[#This Row],[Código]],Productos[],2,FALSE))</f>
        <v/>
      </c>
      <c r="D8765" t="str">
        <f>IF(ISBLANK(Ventas[[#This Row],[Código]]),"",VLOOKUP(Ventas[[#This Row],[Código]],Productos[],3,FALSE))</f>
        <v/>
      </c>
      <c r="E8765" s="22"/>
      <c r="F8765" s="1" t="str">
        <f>IF(ISBLANK(Ventas[[#This Row],[Código]]),"",VLOOKUP(Ventas[[#This Row],[Código]],Productos[],4,FALSE))</f>
        <v/>
      </c>
      <c r="G8765" s="1" t="str">
        <f>IF(ISBLANK(Ventas[[#This Row],[Código]]),"",VLOOKUP(Ventas[[#This Row],[Código]],Productos[],5,FALSE))</f>
        <v/>
      </c>
      <c r="H8765" s="23" t="str">
        <f>IF(ISBLANK(Ventas[[#This Row],[Código]]),"",Ventas[[#This Row],[Precio Unitario]]*Ventas[[#This Row],[Cantidad]])</f>
        <v/>
      </c>
      <c r="I8765" s="1" t="str">
        <f>IF(ISBLANK(Ventas[[#This Row],[Código]]),"",SUM(Ventas[[#This Row],[Monto]],I8764))</f>
        <v/>
      </c>
    </row>
    <row r="8766" spans="3:9" x14ac:dyDescent="0.25">
      <c r="C8766" t="str">
        <f>IF(ISBLANK(Ventas[[#This Row],[Código]]),"",VLOOKUP(Ventas[[#This Row],[Código]],Productos[],2,FALSE))</f>
        <v/>
      </c>
      <c r="D8766" t="str">
        <f>IF(ISBLANK(Ventas[[#This Row],[Código]]),"",VLOOKUP(Ventas[[#This Row],[Código]],Productos[],3,FALSE))</f>
        <v/>
      </c>
      <c r="E8766" s="22"/>
      <c r="F8766" s="1" t="str">
        <f>IF(ISBLANK(Ventas[[#This Row],[Código]]),"",VLOOKUP(Ventas[[#This Row],[Código]],Productos[],4,FALSE))</f>
        <v/>
      </c>
      <c r="G8766" s="1" t="str">
        <f>IF(ISBLANK(Ventas[[#This Row],[Código]]),"",VLOOKUP(Ventas[[#This Row],[Código]],Productos[],5,FALSE))</f>
        <v/>
      </c>
      <c r="H8766" s="23" t="str">
        <f>IF(ISBLANK(Ventas[[#This Row],[Código]]),"",Ventas[[#This Row],[Precio Unitario]]*Ventas[[#This Row],[Cantidad]])</f>
        <v/>
      </c>
      <c r="I8766" s="1" t="str">
        <f>IF(ISBLANK(Ventas[[#This Row],[Código]]),"",SUM(Ventas[[#This Row],[Monto]],I8765))</f>
        <v/>
      </c>
    </row>
    <row r="8767" spans="3:9" x14ac:dyDescent="0.25">
      <c r="C8767" t="str">
        <f>IF(ISBLANK(Ventas[[#This Row],[Código]]),"",VLOOKUP(Ventas[[#This Row],[Código]],Productos[],2,FALSE))</f>
        <v/>
      </c>
      <c r="D8767" t="str">
        <f>IF(ISBLANK(Ventas[[#This Row],[Código]]),"",VLOOKUP(Ventas[[#This Row],[Código]],Productos[],3,FALSE))</f>
        <v/>
      </c>
      <c r="E8767" s="22"/>
      <c r="F8767" s="1" t="str">
        <f>IF(ISBLANK(Ventas[[#This Row],[Código]]),"",VLOOKUP(Ventas[[#This Row],[Código]],Productos[],4,FALSE))</f>
        <v/>
      </c>
      <c r="G8767" s="1" t="str">
        <f>IF(ISBLANK(Ventas[[#This Row],[Código]]),"",VLOOKUP(Ventas[[#This Row],[Código]],Productos[],5,FALSE))</f>
        <v/>
      </c>
      <c r="H8767" s="23" t="str">
        <f>IF(ISBLANK(Ventas[[#This Row],[Código]]),"",Ventas[[#This Row],[Precio Unitario]]*Ventas[[#This Row],[Cantidad]])</f>
        <v/>
      </c>
      <c r="I8767" s="1" t="str">
        <f>IF(ISBLANK(Ventas[[#This Row],[Código]]),"",SUM(Ventas[[#This Row],[Monto]],I8766))</f>
        <v/>
      </c>
    </row>
    <row r="8768" spans="3:9" x14ac:dyDescent="0.25">
      <c r="C8768" t="str">
        <f>IF(ISBLANK(Ventas[[#This Row],[Código]]),"",VLOOKUP(Ventas[[#This Row],[Código]],Productos[],2,FALSE))</f>
        <v/>
      </c>
      <c r="D8768" t="str">
        <f>IF(ISBLANK(Ventas[[#This Row],[Código]]),"",VLOOKUP(Ventas[[#This Row],[Código]],Productos[],3,FALSE))</f>
        <v/>
      </c>
      <c r="E8768" s="22"/>
      <c r="F8768" s="1" t="str">
        <f>IF(ISBLANK(Ventas[[#This Row],[Código]]),"",VLOOKUP(Ventas[[#This Row],[Código]],Productos[],4,FALSE))</f>
        <v/>
      </c>
      <c r="G8768" s="1" t="str">
        <f>IF(ISBLANK(Ventas[[#This Row],[Código]]),"",VLOOKUP(Ventas[[#This Row],[Código]],Productos[],5,FALSE))</f>
        <v/>
      </c>
      <c r="H8768" s="23" t="str">
        <f>IF(ISBLANK(Ventas[[#This Row],[Código]]),"",Ventas[[#This Row],[Precio Unitario]]*Ventas[[#This Row],[Cantidad]])</f>
        <v/>
      </c>
      <c r="I8768" s="1" t="str">
        <f>IF(ISBLANK(Ventas[[#This Row],[Código]]),"",SUM(Ventas[[#This Row],[Monto]],I8767))</f>
        <v/>
      </c>
    </row>
    <row r="8769" spans="3:9" x14ac:dyDescent="0.25">
      <c r="C8769" t="str">
        <f>IF(ISBLANK(Ventas[[#This Row],[Código]]),"",VLOOKUP(Ventas[[#This Row],[Código]],Productos[],2,FALSE))</f>
        <v/>
      </c>
      <c r="D8769" t="str">
        <f>IF(ISBLANK(Ventas[[#This Row],[Código]]),"",VLOOKUP(Ventas[[#This Row],[Código]],Productos[],3,FALSE))</f>
        <v/>
      </c>
      <c r="E8769" s="22"/>
      <c r="F8769" s="1" t="str">
        <f>IF(ISBLANK(Ventas[[#This Row],[Código]]),"",VLOOKUP(Ventas[[#This Row],[Código]],Productos[],4,FALSE))</f>
        <v/>
      </c>
      <c r="G8769" s="1" t="str">
        <f>IF(ISBLANK(Ventas[[#This Row],[Código]]),"",VLOOKUP(Ventas[[#This Row],[Código]],Productos[],5,FALSE))</f>
        <v/>
      </c>
      <c r="H8769" s="23" t="str">
        <f>IF(ISBLANK(Ventas[[#This Row],[Código]]),"",Ventas[[#This Row],[Precio Unitario]]*Ventas[[#This Row],[Cantidad]])</f>
        <v/>
      </c>
      <c r="I8769" s="1" t="str">
        <f>IF(ISBLANK(Ventas[[#This Row],[Código]]),"",SUM(Ventas[[#This Row],[Monto]],I8768))</f>
        <v/>
      </c>
    </row>
    <row r="8770" spans="3:9" x14ac:dyDescent="0.25">
      <c r="C8770" t="str">
        <f>IF(ISBLANK(Ventas[[#This Row],[Código]]),"",VLOOKUP(Ventas[[#This Row],[Código]],Productos[],2,FALSE))</f>
        <v/>
      </c>
      <c r="D8770" t="str">
        <f>IF(ISBLANK(Ventas[[#This Row],[Código]]),"",VLOOKUP(Ventas[[#This Row],[Código]],Productos[],3,FALSE))</f>
        <v/>
      </c>
      <c r="E8770" s="22"/>
      <c r="F8770" s="1" t="str">
        <f>IF(ISBLANK(Ventas[[#This Row],[Código]]),"",VLOOKUP(Ventas[[#This Row],[Código]],Productos[],4,FALSE))</f>
        <v/>
      </c>
      <c r="G8770" s="1" t="str">
        <f>IF(ISBLANK(Ventas[[#This Row],[Código]]),"",VLOOKUP(Ventas[[#This Row],[Código]],Productos[],5,FALSE))</f>
        <v/>
      </c>
      <c r="H8770" s="23" t="str">
        <f>IF(ISBLANK(Ventas[[#This Row],[Código]]),"",Ventas[[#This Row],[Precio Unitario]]*Ventas[[#This Row],[Cantidad]])</f>
        <v/>
      </c>
      <c r="I8770" s="1" t="str">
        <f>IF(ISBLANK(Ventas[[#This Row],[Código]]),"",SUM(Ventas[[#This Row],[Monto]],I8769))</f>
        <v/>
      </c>
    </row>
    <row r="8771" spans="3:9" x14ac:dyDescent="0.25">
      <c r="C8771" t="str">
        <f>IF(ISBLANK(Ventas[[#This Row],[Código]]),"",VLOOKUP(Ventas[[#This Row],[Código]],Productos[],2,FALSE))</f>
        <v/>
      </c>
      <c r="D8771" t="str">
        <f>IF(ISBLANK(Ventas[[#This Row],[Código]]),"",VLOOKUP(Ventas[[#This Row],[Código]],Productos[],3,FALSE))</f>
        <v/>
      </c>
      <c r="E8771" s="22"/>
      <c r="F8771" s="1" t="str">
        <f>IF(ISBLANK(Ventas[[#This Row],[Código]]),"",VLOOKUP(Ventas[[#This Row],[Código]],Productos[],4,FALSE))</f>
        <v/>
      </c>
      <c r="G8771" s="1" t="str">
        <f>IF(ISBLANK(Ventas[[#This Row],[Código]]),"",VLOOKUP(Ventas[[#This Row],[Código]],Productos[],5,FALSE))</f>
        <v/>
      </c>
      <c r="H8771" s="23" t="str">
        <f>IF(ISBLANK(Ventas[[#This Row],[Código]]),"",Ventas[[#This Row],[Precio Unitario]]*Ventas[[#This Row],[Cantidad]])</f>
        <v/>
      </c>
      <c r="I8771" s="1" t="str">
        <f>IF(ISBLANK(Ventas[[#This Row],[Código]]),"",SUM(Ventas[[#This Row],[Monto]],I8770))</f>
        <v/>
      </c>
    </row>
    <row r="8772" spans="3:9" x14ac:dyDescent="0.25">
      <c r="C8772" t="str">
        <f>IF(ISBLANK(Ventas[[#This Row],[Código]]),"",VLOOKUP(Ventas[[#This Row],[Código]],Productos[],2,FALSE))</f>
        <v/>
      </c>
      <c r="D8772" t="str">
        <f>IF(ISBLANK(Ventas[[#This Row],[Código]]),"",VLOOKUP(Ventas[[#This Row],[Código]],Productos[],3,FALSE))</f>
        <v/>
      </c>
      <c r="E8772" s="22"/>
      <c r="F8772" s="1" t="str">
        <f>IF(ISBLANK(Ventas[[#This Row],[Código]]),"",VLOOKUP(Ventas[[#This Row],[Código]],Productos[],4,FALSE))</f>
        <v/>
      </c>
      <c r="G8772" s="1" t="str">
        <f>IF(ISBLANK(Ventas[[#This Row],[Código]]),"",VLOOKUP(Ventas[[#This Row],[Código]],Productos[],5,FALSE))</f>
        <v/>
      </c>
      <c r="H8772" s="23" t="str">
        <f>IF(ISBLANK(Ventas[[#This Row],[Código]]),"",Ventas[[#This Row],[Precio Unitario]]*Ventas[[#This Row],[Cantidad]])</f>
        <v/>
      </c>
      <c r="I8772" s="1" t="str">
        <f>IF(ISBLANK(Ventas[[#This Row],[Código]]),"",SUM(Ventas[[#This Row],[Monto]],I8771))</f>
        <v/>
      </c>
    </row>
    <row r="8773" spans="3:9" x14ac:dyDescent="0.25">
      <c r="C8773" t="str">
        <f>IF(ISBLANK(Ventas[[#This Row],[Código]]),"",VLOOKUP(Ventas[[#This Row],[Código]],Productos[],2,FALSE))</f>
        <v/>
      </c>
      <c r="D8773" t="str">
        <f>IF(ISBLANK(Ventas[[#This Row],[Código]]),"",VLOOKUP(Ventas[[#This Row],[Código]],Productos[],3,FALSE))</f>
        <v/>
      </c>
      <c r="E8773" s="22"/>
      <c r="F8773" s="1" t="str">
        <f>IF(ISBLANK(Ventas[[#This Row],[Código]]),"",VLOOKUP(Ventas[[#This Row],[Código]],Productos[],4,FALSE))</f>
        <v/>
      </c>
      <c r="G8773" s="1" t="str">
        <f>IF(ISBLANK(Ventas[[#This Row],[Código]]),"",VLOOKUP(Ventas[[#This Row],[Código]],Productos[],5,FALSE))</f>
        <v/>
      </c>
      <c r="H8773" s="23" t="str">
        <f>IF(ISBLANK(Ventas[[#This Row],[Código]]),"",Ventas[[#This Row],[Precio Unitario]]*Ventas[[#This Row],[Cantidad]])</f>
        <v/>
      </c>
      <c r="I8773" s="1" t="str">
        <f>IF(ISBLANK(Ventas[[#This Row],[Código]]),"",SUM(Ventas[[#This Row],[Monto]],I8772))</f>
        <v/>
      </c>
    </row>
    <row r="8774" spans="3:9" x14ac:dyDescent="0.25">
      <c r="C8774" t="str">
        <f>IF(ISBLANK(Ventas[[#This Row],[Código]]),"",VLOOKUP(Ventas[[#This Row],[Código]],Productos[],2,FALSE))</f>
        <v/>
      </c>
      <c r="D8774" t="str">
        <f>IF(ISBLANK(Ventas[[#This Row],[Código]]),"",VLOOKUP(Ventas[[#This Row],[Código]],Productos[],3,FALSE))</f>
        <v/>
      </c>
      <c r="E8774" s="22"/>
      <c r="F8774" s="1" t="str">
        <f>IF(ISBLANK(Ventas[[#This Row],[Código]]),"",VLOOKUP(Ventas[[#This Row],[Código]],Productos[],4,FALSE))</f>
        <v/>
      </c>
      <c r="G8774" s="1" t="str">
        <f>IF(ISBLANK(Ventas[[#This Row],[Código]]),"",VLOOKUP(Ventas[[#This Row],[Código]],Productos[],5,FALSE))</f>
        <v/>
      </c>
      <c r="H8774" s="23" t="str">
        <f>IF(ISBLANK(Ventas[[#This Row],[Código]]),"",Ventas[[#This Row],[Precio Unitario]]*Ventas[[#This Row],[Cantidad]])</f>
        <v/>
      </c>
      <c r="I8774" s="1" t="str">
        <f>IF(ISBLANK(Ventas[[#This Row],[Código]]),"",SUM(Ventas[[#This Row],[Monto]],I8773))</f>
        <v/>
      </c>
    </row>
    <row r="8775" spans="3:9" x14ac:dyDescent="0.25">
      <c r="C8775" t="str">
        <f>IF(ISBLANK(Ventas[[#This Row],[Código]]),"",VLOOKUP(Ventas[[#This Row],[Código]],Productos[],2,FALSE))</f>
        <v/>
      </c>
      <c r="D8775" t="str">
        <f>IF(ISBLANK(Ventas[[#This Row],[Código]]),"",VLOOKUP(Ventas[[#This Row],[Código]],Productos[],3,FALSE))</f>
        <v/>
      </c>
      <c r="E8775" s="22"/>
      <c r="F8775" s="1" t="str">
        <f>IF(ISBLANK(Ventas[[#This Row],[Código]]),"",VLOOKUP(Ventas[[#This Row],[Código]],Productos[],4,FALSE))</f>
        <v/>
      </c>
      <c r="G8775" s="1" t="str">
        <f>IF(ISBLANK(Ventas[[#This Row],[Código]]),"",VLOOKUP(Ventas[[#This Row],[Código]],Productos[],5,FALSE))</f>
        <v/>
      </c>
      <c r="H8775" s="23" t="str">
        <f>IF(ISBLANK(Ventas[[#This Row],[Código]]),"",Ventas[[#This Row],[Precio Unitario]]*Ventas[[#This Row],[Cantidad]])</f>
        <v/>
      </c>
      <c r="I8775" s="1" t="str">
        <f>IF(ISBLANK(Ventas[[#This Row],[Código]]),"",SUM(Ventas[[#This Row],[Monto]],I8774))</f>
        <v/>
      </c>
    </row>
    <row r="8776" spans="3:9" x14ac:dyDescent="0.25">
      <c r="C8776" t="str">
        <f>IF(ISBLANK(Ventas[[#This Row],[Código]]),"",VLOOKUP(Ventas[[#This Row],[Código]],Productos[],2,FALSE))</f>
        <v/>
      </c>
      <c r="D8776" t="str">
        <f>IF(ISBLANK(Ventas[[#This Row],[Código]]),"",VLOOKUP(Ventas[[#This Row],[Código]],Productos[],3,FALSE))</f>
        <v/>
      </c>
      <c r="E8776" s="22"/>
      <c r="F8776" s="1" t="str">
        <f>IF(ISBLANK(Ventas[[#This Row],[Código]]),"",VLOOKUP(Ventas[[#This Row],[Código]],Productos[],4,FALSE))</f>
        <v/>
      </c>
      <c r="G8776" s="1" t="str">
        <f>IF(ISBLANK(Ventas[[#This Row],[Código]]),"",VLOOKUP(Ventas[[#This Row],[Código]],Productos[],5,FALSE))</f>
        <v/>
      </c>
      <c r="H8776" s="23" t="str">
        <f>IF(ISBLANK(Ventas[[#This Row],[Código]]),"",Ventas[[#This Row],[Precio Unitario]]*Ventas[[#This Row],[Cantidad]])</f>
        <v/>
      </c>
      <c r="I8776" s="1" t="str">
        <f>IF(ISBLANK(Ventas[[#This Row],[Código]]),"",SUM(Ventas[[#This Row],[Monto]],I8775))</f>
        <v/>
      </c>
    </row>
    <row r="8777" spans="3:9" x14ac:dyDescent="0.25">
      <c r="C8777" t="str">
        <f>IF(ISBLANK(Ventas[[#This Row],[Código]]),"",VLOOKUP(Ventas[[#This Row],[Código]],Productos[],2,FALSE))</f>
        <v/>
      </c>
      <c r="D8777" t="str">
        <f>IF(ISBLANK(Ventas[[#This Row],[Código]]),"",VLOOKUP(Ventas[[#This Row],[Código]],Productos[],3,FALSE))</f>
        <v/>
      </c>
      <c r="E8777" s="22"/>
      <c r="F8777" s="1" t="str">
        <f>IF(ISBLANK(Ventas[[#This Row],[Código]]),"",VLOOKUP(Ventas[[#This Row],[Código]],Productos[],4,FALSE))</f>
        <v/>
      </c>
      <c r="G8777" s="1" t="str">
        <f>IF(ISBLANK(Ventas[[#This Row],[Código]]),"",VLOOKUP(Ventas[[#This Row],[Código]],Productos[],5,FALSE))</f>
        <v/>
      </c>
      <c r="H8777" s="23" t="str">
        <f>IF(ISBLANK(Ventas[[#This Row],[Código]]),"",Ventas[[#This Row],[Precio Unitario]]*Ventas[[#This Row],[Cantidad]])</f>
        <v/>
      </c>
      <c r="I8777" s="1" t="str">
        <f>IF(ISBLANK(Ventas[[#This Row],[Código]]),"",SUM(Ventas[[#This Row],[Monto]],I8776))</f>
        <v/>
      </c>
    </row>
    <row r="8778" spans="3:9" x14ac:dyDescent="0.25">
      <c r="C8778" t="str">
        <f>IF(ISBLANK(Ventas[[#This Row],[Código]]),"",VLOOKUP(Ventas[[#This Row],[Código]],Productos[],2,FALSE))</f>
        <v/>
      </c>
      <c r="D8778" t="str">
        <f>IF(ISBLANK(Ventas[[#This Row],[Código]]),"",VLOOKUP(Ventas[[#This Row],[Código]],Productos[],3,FALSE))</f>
        <v/>
      </c>
      <c r="E8778" s="22"/>
      <c r="F8778" s="1" t="str">
        <f>IF(ISBLANK(Ventas[[#This Row],[Código]]),"",VLOOKUP(Ventas[[#This Row],[Código]],Productos[],4,FALSE))</f>
        <v/>
      </c>
      <c r="G8778" s="1" t="str">
        <f>IF(ISBLANK(Ventas[[#This Row],[Código]]),"",VLOOKUP(Ventas[[#This Row],[Código]],Productos[],5,FALSE))</f>
        <v/>
      </c>
      <c r="H8778" s="23" t="str">
        <f>IF(ISBLANK(Ventas[[#This Row],[Código]]),"",Ventas[[#This Row],[Precio Unitario]]*Ventas[[#This Row],[Cantidad]])</f>
        <v/>
      </c>
      <c r="I8778" s="1" t="str">
        <f>IF(ISBLANK(Ventas[[#This Row],[Código]]),"",SUM(Ventas[[#This Row],[Monto]],I8777))</f>
        <v/>
      </c>
    </row>
    <row r="8779" spans="3:9" x14ac:dyDescent="0.25">
      <c r="C8779" t="str">
        <f>IF(ISBLANK(Ventas[[#This Row],[Código]]),"",VLOOKUP(Ventas[[#This Row],[Código]],Productos[],2,FALSE))</f>
        <v/>
      </c>
      <c r="D8779" t="str">
        <f>IF(ISBLANK(Ventas[[#This Row],[Código]]),"",VLOOKUP(Ventas[[#This Row],[Código]],Productos[],3,FALSE))</f>
        <v/>
      </c>
      <c r="E8779" s="22"/>
      <c r="F8779" s="1" t="str">
        <f>IF(ISBLANK(Ventas[[#This Row],[Código]]),"",VLOOKUP(Ventas[[#This Row],[Código]],Productos[],4,FALSE))</f>
        <v/>
      </c>
      <c r="G8779" s="1" t="str">
        <f>IF(ISBLANK(Ventas[[#This Row],[Código]]),"",VLOOKUP(Ventas[[#This Row],[Código]],Productos[],5,FALSE))</f>
        <v/>
      </c>
      <c r="H8779" s="23" t="str">
        <f>IF(ISBLANK(Ventas[[#This Row],[Código]]),"",Ventas[[#This Row],[Precio Unitario]]*Ventas[[#This Row],[Cantidad]])</f>
        <v/>
      </c>
      <c r="I8779" s="1" t="str">
        <f>IF(ISBLANK(Ventas[[#This Row],[Código]]),"",SUM(Ventas[[#This Row],[Monto]],I8778))</f>
        <v/>
      </c>
    </row>
    <row r="8780" spans="3:9" x14ac:dyDescent="0.25">
      <c r="C8780" t="str">
        <f>IF(ISBLANK(Ventas[[#This Row],[Código]]),"",VLOOKUP(Ventas[[#This Row],[Código]],Productos[],2,FALSE))</f>
        <v/>
      </c>
      <c r="D8780" t="str">
        <f>IF(ISBLANK(Ventas[[#This Row],[Código]]),"",VLOOKUP(Ventas[[#This Row],[Código]],Productos[],3,FALSE))</f>
        <v/>
      </c>
      <c r="E8780" s="22"/>
      <c r="F8780" s="1" t="str">
        <f>IF(ISBLANK(Ventas[[#This Row],[Código]]),"",VLOOKUP(Ventas[[#This Row],[Código]],Productos[],4,FALSE))</f>
        <v/>
      </c>
      <c r="G8780" s="1" t="str">
        <f>IF(ISBLANK(Ventas[[#This Row],[Código]]),"",VLOOKUP(Ventas[[#This Row],[Código]],Productos[],5,FALSE))</f>
        <v/>
      </c>
      <c r="H8780" s="23" t="str">
        <f>IF(ISBLANK(Ventas[[#This Row],[Código]]),"",Ventas[[#This Row],[Precio Unitario]]*Ventas[[#This Row],[Cantidad]])</f>
        <v/>
      </c>
      <c r="I8780" s="1" t="str">
        <f>IF(ISBLANK(Ventas[[#This Row],[Código]]),"",SUM(Ventas[[#This Row],[Monto]],I8779))</f>
        <v/>
      </c>
    </row>
    <row r="8781" spans="3:9" x14ac:dyDescent="0.25">
      <c r="C8781" t="str">
        <f>IF(ISBLANK(Ventas[[#This Row],[Código]]),"",VLOOKUP(Ventas[[#This Row],[Código]],Productos[],2,FALSE))</f>
        <v/>
      </c>
      <c r="D8781" t="str">
        <f>IF(ISBLANK(Ventas[[#This Row],[Código]]),"",VLOOKUP(Ventas[[#This Row],[Código]],Productos[],3,FALSE))</f>
        <v/>
      </c>
      <c r="E8781" s="22"/>
      <c r="F8781" s="1" t="str">
        <f>IF(ISBLANK(Ventas[[#This Row],[Código]]),"",VLOOKUP(Ventas[[#This Row],[Código]],Productos[],4,FALSE))</f>
        <v/>
      </c>
      <c r="G8781" s="1" t="str">
        <f>IF(ISBLANK(Ventas[[#This Row],[Código]]),"",VLOOKUP(Ventas[[#This Row],[Código]],Productos[],5,FALSE))</f>
        <v/>
      </c>
      <c r="H8781" s="23" t="str">
        <f>IF(ISBLANK(Ventas[[#This Row],[Código]]),"",Ventas[[#This Row],[Precio Unitario]]*Ventas[[#This Row],[Cantidad]])</f>
        <v/>
      </c>
      <c r="I8781" s="1" t="str">
        <f>IF(ISBLANK(Ventas[[#This Row],[Código]]),"",SUM(Ventas[[#This Row],[Monto]],I8780))</f>
        <v/>
      </c>
    </row>
    <row r="8782" spans="3:9" x14ac:dyDescent="0.25">
      <c r="C8782" t="str">
        <f>IF(ISBLANK(Ventas[[#This Row],[Código]]),"",VLOOKUP(Ventas[[#This Row],[Código]],Productos[],2,FALSE))</f>
        <v/>
      </c>
      <c r="D8782" t="str">
        <f>IF(ISBLANK(Ventas[[#This Row],[Código]]),"",VLOOKUP(Ventas[[#This Row],[Código]],Productos[],3,FALSE))</f>
        <v/>
      </c>
      <c r="E8782" s="22"/>
      <c r="F8782" s="1" t="str">
        <f>IF(ISBLANK(Ventas[[#This Row],[Código]]),"",VLOOKUP(Ventas[[#This Row],[Código]],Productos[],4,FALSE))</f>
        <v/>
      </c>
      <c r="G8782" s="1" t="str">
        <f>IF(ISBLANK(Ventas[[#This Row],[Código]]),"",VLOOKUP(Ventas[[#This Row],[Código]],Productos[],5,FALSE))</f>
        <v/>
      </c>
      <c r="H8782" s="23" t="str">
        <f>IF(ISBLANK(Ventas[[#This Row],[Código]]),"",Ventas[[#This Row],[Precio Unitario]]*Ventas[[#This Row],[Cantidad]])</f>
        <v/>
      </c>
      <c r="I8782" s="1" t="str">
        <f>IF(ISBLANK(Ventas[[#This Row],[Código]]),"",SUM(Ventas[[#This Row],[Monto]],I8781))</f>
        <v/>
      </c>
    </row>
    <row r="8783" spans="3:9" x14ac:dyDescent="0.25">
      <c r="C8783" t="str">
        <f>IF(ISBLANK(Ventas[[#This Row],[Código]]),"",VLOOKUP(Ventas[[#This Row],[Código]],Productos[],2,FALSE))</f>
        <v/>
      </c>
      <c r="D8783" t="str">
        <f>IF(ISBLANK(Ventas[[#This Row],[Código]]),"",VLOOKUP(Ventas[[#This Row],[Código]],Productos[],3,FALSE))</f>
        <v/>
      </c>
      <c r="E8783" s="22"/>
      <c r="F8783" s="1" t="str">
        <f>IF(ISBLANK(Ventas[[#This Row],[Código]]),"",VLOOKUP(Ventas[[#This Row],[Código]],Productos[],4,FALSE))</f>
        <v/>
      </c>
      <c r="G8783" s="1" t="str">
        <f>IF(ISBLANK(Ventas[[#This Row],[Código]]),"",VLOOKUP(Ventas[[#This Row],[Código]],Productos[],5,FALSE))</f>
        <v/>
      </c>
      <c r="H8783" s="23" t="str">
        <f>IF(ISBLANK(Ventas[[#This Row],[Código]]),"",Ventas[[#This Row],[Precio Unitario]]*Ventas[[#This Row],[Cantidad]])</f>
        <v/>
      </c>
      <c r="I8783" s="1" t="str">
        <f>IF(ISBLANK(Ventas[[#This Row],[Código]]),"",SUM(Ventas[[#This Row],[Monto]],I8782))</f>
        <v/>
      </c>
    </row>
    <row r="8784" spans="3:9" x14ac:dyDescent="0.25">
      <c r="C8784" t="str">
        <f>IF(ISBLANK(Ventas[[#This Row],[Código]]),"",VLOOKUP(Ventas[[#This Row],[Código]],Productos[],2,FALSE))</f>
        <v/>
      </c>
      <c r="D8784" t="str">
        <f>IF(ISBLANK(Ventas[[#This Row],[Código]]),"",VLOOKUP(Ventas[[#This Row],[Código]],Productos[],3,FALSE))</f>
        <v/>
      </c>
      <c r="E8784" s="22"/>
      <c r="F8784" s="1" t="str">
        <f>IF(ISBLANK(Ventas[[#This Row],[Código]]),"",VLOOKUP(Ventas[[#This Row],[Código]],Productos[],4,FALSE))</f>
        <v/>
      </c>
      <c r="G8784" s="1" t="str">
        <f>IF(ISBLANK(Ventas[[#This Row],[Código]]),"",VLOOKUP(Ventas[[#This Row],[Código]],Productos[],5,FALSE))</f>
        <v/>
      </c>
      <c r="H8784" s="23" t="str">
        <f>IF(ISBLANK(Ventas[[#This Row],[Código]]),"",Ventas[[#This Row],[Precio Unitario]]*Ventas[[#This Row],[Cantidad]])</f>
        <v/>
      </c>
      <c r="I8784" s="1" t="str">
        <f>IF(ISBLANK(Ventas[[#This Row],[Código]]),"",SUM(Ventas[[#This Row],[Monto]],I8783))</f>
        <v/>
      </c>
    </row>
    <row r="8785" spans="3:9" x14ac:dyDescent="0.25">
      <c r="C8785" t="str">
        <f>IF(ISBLANK(Ventas[[#This Row],[Código]]),"",VLOOKUP(Ventas[[#This Row],[Código]],Productos[],2,FALSE))</f>
        <v/>
      </c>
      <c r="D8785" t="str">
        <f>IF(ISBLANK(Ventas[[#This Row],[Código]]),"",VLOOKUP(Ventas[[#This Row],[Código]],Productos[],3,FALSE))</f>
        <v/>
      </c>
      <c r="E8785" s="22"/>
      <c r="F8785" s="1" t="str">
        <f>IF(ISBLANK(Ventas[[#This Row],[Código]]),"",VLOOKUP(Ventas[[#This Row],[Código]],Productos[],4,FALSE))</f>
        <v/>
      </c>
      <c r="G8785" s="1" t="str">
        <f>IF(ISBLANK(Ventas[[#This Row],[Código]]),"",VLOOKUP(Ventas[[#This Row],[Código]],Productos[],5,FALSE))</f>
        <v/>
      </c>
      <c r="H8785" s="23" t="str">
        <f>IF(ISBLANK(Ventas[[#This Row],[Código]]),"",Ventas[[#This Row],[Precio Unitario]]*Ventas[[#This Row],[Cantidad]])</f>
        <v/>
      </c>
      <c r="I8785" s="1" t="str">
        <f>IF(ISBLANK(Ventas[[#This Row],[Código]]),"",SUM(Ventas[[#This Row],[Monto]],I8784))</f>
        <v/>
      </c>
    </row>
    <row r="8786" spans="3:9" x14ac:dyDescent="0.25">
      <c r="C8786" t="str">
        <f>IF(ISBLANK(Ventas[[#This Row],[Código]]),"",VLOOKUP(Ventas[[#This Row],[Código]],Productos[],2,FALSE))</f>
        <v/>
      </c>
      <c r="D8786" t="str">
        <f>IF(ISBLANK(Ventas[[#This Row],[Código]]),"",VLOOKUP(Ventas[[#This Row],[Código]],Productos[],3,FALSE))</f>
        <v/>
      </c>
      <c r="E8786" s="22"/>
      <c r="F8786" s="1" t="str">
        <f>IF(ISBLANK(Ventas[[#This Row],[Código]]),"",VLOOKUP(Ventas[[#This Row],[Código]],Productos[],4,FALSE))</f>
        <v/>
      </c>
      <c r="G8786" s="1" t="str">
        <f>IF(ISBLANK(Ventas[[#This Row],[Código]]),"",VLOOKUP(Ventas[[#This Row],[Código]],Productos[],5,FALSE))</f>
        <v/>
      </c>
      <c r="H8786" s="23" t="str">
        <f>IF(ISBLANK(Ventas[[#This Row],[Código]]),"",Ventas[[#This Row],[Precio Unitario]]*Ventas[[#This Row],[Cantidad]])</f>
        <v/>
      </c>
      <c r="I8786" s="1" t="str">
        <f>IF(ISBLANK(Ventas[[#This Row],[Código]]),"",SUM(Ventas[[#This Row],[Monto]],I8785))</f>
        <v/>
      </c>
    </row>
    <row r="8787" spans="3:9" x14ac:dyDescent="0.25">
      <c r="C8787" t="str">
        <f>IF(ISBLANK(Ventas[[#This Row],[Código]]),"",VLOOKUP(Ventas[[#This Row],[Código]],Productos[],2,FALSE))</f>
        <v/>
      </c>
      <c r="D8787" t="str">
        <f>IF(ISBLANK(Ventas[[#This Row],[Código]]),"",VLOOKUP(Ventas[[#This Row],[Código]],Productos[],3,FALSE))</f>
        <v/>
      </c>
      <c r="E8787" s="22"/>
      <c r="F8787" s="1" t="str">
        <f>IF(ISBLANK(Ventas[[#This Row],[Código]]),"",VLOOKUP(Ventas[[#This Row],[Código]],Productos[],4,FALSE))</f>
        <v/>
      </c>
      <c r="G8787" s="1" t="str">
        <f>IF(ISBLANK(Ventas[[#This Row],[Código]]),"",VLOOKUP(Ventas[[#This Row],[Código]],Productos[],5,FALSE))</f>
        <v/>
      </c>
      <c r="H8787" s="23" t="str">
        <f>IF(ISBLANK(Ventas[[#This Row],[Código]]),"",Ventas[[#This Row],[Precio Unitario]]*Ventas[[#This Row],[Cantidad]])</f>
        <v/>
      </c>
      <c r="I8787" s="1" t="str">
        <f>IF(ISBLANK(Ventas[[#This Row],[Código]]),"",SUM(Ventas[[#This Row],[Monto]],I8786))</f>
        <v/>
      </c>
    </row>
    <row r="8788" spans="3:9" x14ac:dyDescent="0.25">
      <c r="C8788" t="str">
        <f>IF(ISBLANK(Ventas[[#This Row],[Código]]),"",VLOOKUP(Ventas[[#This Row],[Código]],Productos[],2,FALSE))</f>
        <v/>
      </c>
      <c r="D8788" t="str">
        <f>IF(ISBLANK(Ventas[[#This Row],[Código]]),"",VLOOKUP(Ventas[[#This Row],[Código]],Productos[],3,FALSE))</f>
        <v/>
      </c>
      <c r="E8788" s="22"/>
      <c r="F8788" s="1" t="str">
        <f>IF(ISBLANK(Ventas[[#This Row],[Código]]),"",VLOOKUP(Ventas[[#This Row],[Código]],Productos[],4,FALSE))</f>
        <v/>
      </c>
      <c r="G8788" s="1" t="str">
        <f>IF(ISBLANK(Ventas[[#This Row],[Código]]),"",VLOOKUP(Ventas[[#This Row],[Código]],Productos[],5,FALSE))</f>
        <v/>
      </c>
      <c r="H8788" s="23" t="str">
        <f>IF(ISBLANK(Ventas[[#This Row],[Código]]),"",Ventas[[#This Row],[Precio Unitario]]*Ventas[[#This Row],[Cantidad]])</f>
        <v/>
      </c>
      <c r="I8788" s="1" t="str">
        <f>IF(ISBLANK(Ventas[[#This Row],[Código]]),"",SUM(Ventas[[#This Row],[Monto]],I8787))</f>
        <v/>
      </c>
    </row>
    <row r="8789" spans="3:9" x14ac:dyDescent="0.25">
      <c r="C8789" t="str">
        <f>IF(ISBLANK(Ventas[[#This Row],[Código]]),"",VLOOKUP(Ventas[[#This Row],[Código]],Productos[],2,FALSE))</f>
        <v/>
      </c>
      <c r="D8789" t="str">
        <f>IF(ISBLANK(Ventas[[#This Row],[Código]]),"",VLOOKUP(Ventas[[#This Row],[Código]],Productos[],3,FALSE))</f>
        <v/>
      </c>
      <c r="E8789" s="22"/>
      <c r="F8789" s="1" t="str">
        <f>IF(ISBLANK(Ventas[[#This Row],[Código]]),"",VLOOKUP(Ventas[[#This Row],[Código]],Productos[],4,FALSE))</f>
        <v/>
      </c>
      <c r="G8789" s="1" t="str">
        <f>IF(ISBLANK(Ventas[[#This Row],[Código]]),"",VLOOKUP(Ventas[[#This Row],[Código]],Productos[],5,FALSE))</f>
        <v/>
      </c>
      <c r="H8789" s="23" t="str">
        <f>IF(ISBLANK(Ventas[[#This Row],[Código]]),"",Ventas[[#This Row],[Precio Unitario]]*Ventas[[#This Row],[Cantidad]])</f>
        <v/>
      </c>
      <c r="I8789" s="1" t="str">
        <f>IF(ISBLANK(Ventas[[#This Row],[Código]]),"",SUM(Ventas[[#This Row],[Monto]],I8788))</f>
        <v/>
      </c>
    </row>
    <row r="8790" spans="3:9" x14ac:dyDescent="0.25">
      <c r="C8790" t="str">
        <f>IF(ISBLANK(Ventas[[#This Row],[Código]]),"",VLOOKUP(Ventas[[#This Row],[Código]],Productos[],2,FALSE))</f>
        <v/>
      </c>
      <c r="D8790" t="str">
        <f>IF(ISBLANK(Ventas[[#This Row],[Código]]),"",VLOOKUP(Ventas[[#This Row],[Código]],Productos[],3,FALSE))</f>
        <v/>
      </c>
      <c r="E8790" s="22"/>
      <c r="F8790" s="1" t="str">
        <f>IF(ISBLANK(Ventas[[#This Row],[Código]]),"",VLOOKUP(Ventas[[#This Row],[Código]],Productos[],4,FALSE))</f>
        <v/>
      </c>
      <c r="G8790" s="1" t="str">
        <f>IF(ISBLANK(Ventas[[#This Row],[Código]]),"",VLOOKUP(Ventas[[#This Row],[Código]],Productos[],5,FALSE))</f>
        <v/>
      </c>
      <c r="H8790" s="23" t="str">
        <f>IF(ISBLANK(Ventas[[#This Row],[Código]]),"",Ventas[[#This Row],[Precio Unitario]]*Ventas[[#This Row],[Cantidad]])</f>
        <v/>
      </c>
      <c r="I8790" s="1" t="str">
        <f>IF(ISBLANK(Ventas[[#This Row],[Código]]),"",SUM(Ventas[[#This Row],[Monto]],I8789))</f>
        <v/>
      </c>
    </row>
    <row r="8791" spans="3:9" x14ac:dyDescent="0.25">
      <c r="C8791" t="str">
        <f>IF(ISBLANK(Ventas[[#This Row],[Código]]),"",VLOOKUP(Ventas[[#This Row],[Código]],Productos[],2,FALSE))</f>
        <v/>
      </c>
      <c r="D8791" t="str">
        <f>IF(ISBLANK(Ventas[[#This Row],[Código]]),"",VLOOKUP(Ventas[[#This Row],[Código]],Productos[],3,FALSE))</f>
        <v/>
      </c>
      <c r="E8791" s="22"/>
      <c r="F8791" s="1" t="str">
        <f>IF(ISBLANK(Ventas[[#This Row],[Código]]),"",VLOOKUP(Ventas[[#This Row],[Código]],Productos[],4,FALSE))</f>
        <v/>
      </c>
      <c r="G8791" s="1" t="str">
        <f>IF(ISBLANK(Ventas[[#This Row],[Código]]),"",VLOOKUP(Ventas[[#This Row],[Código]],Productos[],5,FALSE))</f>
        <v/>
      </c>
      <c r="H8791" s="23" t="str">
        <f>IF(ISBLANK(Ventas[[#This Row],[Código]]),"",Ventas[[#This Row],[Precio Unitario]]*Ventas[[#This Row],[Cantidad]])</f>
        <v/>
      </c>
      <c r="I8791" s="1" t="str">
        <f>IF(ISBLANK(Ventas[[#This Row],[Código]]),"",SUM(Ventas[[#This Row],[Monto]],I8790))</f>
        <v/>
      </c>
    </row>
    <row r="8792" spans="3:9" x14ac:dyDescent="0.25">
      <c r="C8792" t="str">
        <f>IF(ISBLANK(Ventas[[#This Row],[Código]]),"",VLOOKUP(Ventas[[#This Row],[Código]],Productos[],2,FALSE))</f>
        <v/>
      </c>
      <c r="D8792" t="str">
        <f>IF(ISBLANK(Ventas[[#This Row],[Código]]),"",VLOOKUP(Ventas[[#This Row],[Código]],Productos[],3,FALSE))</f>
        <v/>
      </c>
      <c r="E8792" s="22"/>
      <c r="F8792" s="1" t="str">
        <f>IF(ISBLANK(Ventas[[#This Row],[Código]]),"",VLOOKUP(Ventas[[#This Row],[Código]],Productos[],4,FALSE))</f>
        <v/>
      </c>
      <c r="G8792" s="1" t="str">
        <f>IF(ISBLANK(Ventas[[#This Row],[Código]]),"",VLOOKUP(Ventas[[#This Row],[Código]],Productos[],5,FALSE))</f>
        <v/>
      </c>
      <c r="H8792" s="23" t="str">
        <f>IF(ISBLANK(Ventas[[#This Row],[Código]]),"",Ventas[[#This Row],[Precio Unitario]]*Ventas[[#This Row],[Cantidad]])</f>
        <v/>
      </c>
      <c r="I8792" s="1" t="str">
        <f>IF(ISBLANK(Ventas[[#This Row],[Código]]),"",SUM(Ventas[[#This Row],[Monto]],I8791))</f>
        <v/>
      </c>
    </row>
    <row r="8793" spans="3:9" x14ac:dyDescent="0.25">
      <c r="C8793" t="str">
        <f>IF(ISBLANK(Ventas[[#This Row],[Código]]),"",VLOOKUP(Ventas[[#This Row],[Código]],Productos[],2,FALSE))</f>
        <v/>
      </c>
      <c r="D8793" t="str">
        <f>IF(ISBLANK(Ventas[[#This Row],[Código]]),"",VLOOKUP(Ventas[[#This Row],[Código]],Productos[],3,FALSE))</f>
        <v/>
      </c>
      <c r="E8793" s="22"/>
      <c r="F8793" s="1" t="str">
        <f>IF(ISBLANK(Ventas[[#This Row],[Código]]),"",VLOOKUP(Ventas[[#This Row],[Código]],Productos[],4,FALSE))</f>
        <v/>
      </c>
      <c r="G8793" s="1" t="str">
        <f>IF(ISBLANK(Ventas[[#This Row],[Código]]),"",VLOOKUP(Ventas[[#This Row],[Código]],Productos[],5,FALSE))</f>
        <v/>
      </c>
      <c r="H8793" s="23" t="str">
        <f>IF(ISBLANK(Ventas[[#This Row],[Código]]),"",Ventas[[#This Row],[Precio Unitario]]*Ventas[[#This Row],[Cantidad]])</f>
        <v/>
      </c>
      <c r="I8793" s="1" t="str">
        <f>IF(ISBLANK(Ventas[[#This Row],[Código]]),"",SUM(Ventas[[#This Row],[Monto]],I8792))</f>
        <v/>
      </c>
    </row>
    <row r="8794" spans="3:9" x14ac:dyDescent="0.25">
      <c r="C8794" t="str">
        <f>IF(ISBLANK(Ventas[[#This Row],[Código]]),"",VLOOKUP(Ventas[[#This Row],[Código]],Productos[],2,FALSE))</f>
        <v/>
      </c>
      <c r="D8794" t="str">
        <f>IF(ISBLANK(Ventas[[#This Row],[Código]]),"",VLOOKUP(Ventas[[#This Row],[Código]],Productos[],3,FALSE))</f>
        <v/>
      </c>
      <c r="E8794" s="22"/>
      <c r="F8794" s="1" t="str">
        <f>IF(ISBLANK(Ventas[[#This Row],[Código]]),"",VLOOKUP(Ventas[[#This Row],[Código]],Productos[],4,FALSE))</f>
        <v/>
      </c>
      <c r="G8794" s="1" t="str">
        <f>IF(ISBLANK(Ventas[[#This Row],[Código]]),"",VLOOKUP(Ventas[[#This Row],[Código]],Productos[],5,FALSE))</f>
        <v/>
      </c>
      <c r="H8794" s="23" t="str">
        <f>IF(ISBLANK(Ventas[[#This Row],[Código]]),"",Ventas[[#This Row],[Precio Unitario]]*Ventas[[#This Row],[Cantidad]])</f>
        <v/>
      </c>
      <c r="I8794" s="1" t="str">
        <f>IF(ISBLANK(Ventas[[#This Row],[Código]]),"",SUM(Ventas[[#This Row],[Monto]],I8793))</f>
        <v/>
      </c>
    </row>
    <row r="8795" spans="3:9" x14ac:dyDescent="0.25">
      <c r="C8795" t="str">
        <f>IF(ISBLANK(Ventas[[#This Row],[Código]]),"",VLOOKUP(Ventas[[#This Row],[Código]],Productos[],2,FALSE))</f>
        <v/>
      </c>
      <c r="D8795" t="str">
        <f>IF(ISBLANK(Ventas[[#This Row],[Código]]),"",VLOOKUP(Ventas[[#This Row],[Código]],Productos[],3,FALSE))</f>
        <v/>
      </c>
      <c r="E8795" s="22"/>
      <c r="F8795" s="1" t="str">
        <f>IF(ISBLANK(Ventas[[#This Row],[Código]]),"",VLOOKUP(Ventas[[#This Row],[Código]],Productos[],4,FALSE))</f>
        <v/>
      </c>
      <c r="G8795" s="1" t="str">
        <f>IF(ISBLANK(Ventas[[#This Row],[Código]]),"",VLOOKUP(Ventas[[#This Row],[Código]],Productos[],5,FALSE))</f>
        <v/>
      </c>
      <c r="H8795" s="23" t="str">
        <f>IF(ISBLANK(Ventas[[#This Row],[Código]]),"",Ventas[[#This Row],[Precio Unitario]]*Ventas[[#This Row],[Cantidad]])</f>
        <v/>
      </c>
      <c r="I8795" s="1" t="str">
        <f>IF(ISBLANK(Ventas[[#This Row],[Código]]),"",SUM(Ventas[[#This Row],[Monto]],I8794))</f>
        <v/>
      </c>
    </row>
    <row r="8796" spans="3:9" x14ac:dyDescent="0.25">
      <c r="C8796" t="str">
        <f>IF(ISBLANK(Ventas[[#This Row],[Código]]),"",VLOOKUP(Ventas[[#This Row],[Código]],Productos[],2,FALSE))</f>
        <v/>
      </c>
      <c r="D8796" t="str">
        <f>IF(ISBLANK(Ventas[[#This Row],[Código]]),"",VLOOKUP(Ventas[[#This Row],[Código]],Productos[],3,FALSE))</f>
        <v/>
      </c>
      <c r="E8796" s="22"/>
      <c r="F8796" s="1" t="str">
        <f>IF(ISBLANK(Ventas[[#This Row],[Código]]),"",VLOOKUP(Ventas[[#This Row],[Código]],Productos[],4,FALSE))</f>
        <v/>
      </c>
      <c r="G8796" s="1" t="str">
        <f>IF(ISBLANK(Ventas[[#This Row],[Código]]),"",VLOOKUP(Ventas[[#This Row],[Código]],Productos[],5,FALSE))</f>
        <v/>
      </c>
      <c r="H8796" s="23" t="str">
        <f>IF(ISBLANK(Ventas[[#This Row],[Código]]),"",Ventas[[#This Row],[Precio Unitario]]*Ventas[[#This Row],[Cantidad]])</f>
        <v/>
      </c>
      <c r="I8796" s="1" t="str">
        <f>IF(ISBLANK(Ventas[[#This Row],[Código]]),"",SUM(Ventas[[#This Row],[Monto]],I8795))</f>
        <v/>
      </c>
    </row>
    <row r="8797" spans="3:9" x14ac:dyDescent="0.25">
      <c r="C8797" t="str">
        <f>IF(ISBLANK(Ventas[[#This Row],[Código]]),"",VLOOKUP(Ventas[[#This Row],[Código]],Productos[],2,FALSE))</f>
        <v/>
      </c>
      <c r="D8797" t="str">
        <f>IF(ISBLANK(Ventas[[#This Row],[Código]]),"",VLOOKUP(Ventas[[#This Row],[Código]],Productos[],3,FALSE))</f>
        <v/>
      </c>
      <c r="E8797" s="22"/>
      <c r="F8797" s="1" t="str">
        <f>IF(ISBLANK(Ventas[[#This Row],[Código]]),"",VLOOKUP(Ventas[[#This Row],[Código]],Productos[],4,FALSE))</f>
        <v/>
      </c>
      <c r="G8797" s="1" t="str">
        <f>IF(ISBLANK(Ventas[[#This Row],[Código]]),"",VLOOKUP(Ventas[[#This Row],[Código]],Productos[],5,FALSE))</f>
        <v/>
      </c>
      <c r="H8797" s="23" t="str">
        <f>IF(ISBLANK(Ventas[[#This Row],[Código]]),"",Ventas[[#This Row],[Precio Unitario]]*Ventas[[#This Row],[Cantidad]])</f>
        <v/>
      </c>
      <c r="I8797" s="1" t="str">
        <f>IF(ISBLANK(Ventas[[#This Row],[Código]]),"",SUM(Ventas[[#This Row],[Monto]],I8796))</f>
        <v/>
      </c>
    </row>
    <row r="8798" spans="3:9" x14ac:dyDescent="0.25">
      <c r="C8798" t="str">
        <f>IF(ISBLANK(Ventas[[#This Row],[Código]]),"",VLOOKUP(Ventas[[#This Row],[Código]],Productos[],2,FALSE))</f>
        <v/>
      </c>
      <c r="D8798" t="str">
        <f>IF(ISBLANK(Ventas[[#This Row],[Código]]),"",VLOOKUP(Ventas[[#This Row],[Código]],Productos[],3,FALSE))</f>
        <v/>
      </c>
      <c r="E8798" s="22"/>
      <c r="F8798" s="1" t="str">
        <f>IF(ISBLANK(Ventas[[#This Row],[Código]]),"",VLOOKUP(Ventas[[#This Row],[Código]],Productos[],4,FALSE))</f>
        <v/>
      </c>
      <c r="G8798" s="1" t="str">
        <f>IF(ISBLANK(Ventas[[#This Row],[Código]]),"",VLOOKUP(Ventas[[#This Row],[Código]],Productos[],5,FALSE))</f>
        <v/>
      </c>
      <c r="H8798" s="23" t="str">
        <f>IF(ISBLANK(Ventas[[#This Row],[Código]]),"",Ventas[[#This Row],[Precio Unitario]]*Ventas[[#This Row],[Cantidad]])</f>
        <v/>
      </c>
      <c r="I8798" s="1" t="str">
        <f>IF(ISBLANK(Ventas[[#This Row],[Código]]),"",SUM(Ventas[[#This Row],[Monto]],I8797))</f>
        <v/>
      </c>
    </row>
    <row r="8799" spans="3:9" x14ac:dyDescent="0.25">
      <c r="C8799" t="str">
        <f>IF(ISBLANK(Ventas[[#This Row],[Código]]),"",VLOOKUP(Ventas[[#This Row],[Código]],Productos[],2,FALSE))</f>
        <v/>
      </c>
      <c r="D8799" t="str">
        <f>IF(ISBLANK(Ventas[[#This Row],[Código]]),"",VLOOKUP(Ventas[[#This Row],[Código]],Productos[],3,FALSE))</f>
        <v/>
      </c>
      <c r="E8799" s="22"/>
      <c r="F8799" s="1" t="str">
        <f>IF(ISBLANK(Ventas[[#This Row],[Código]]),"",VLOOKUP(Ventas[[#This Row],[Código]],Productos[],4,FALSE))</f>
        <v/>
      </c>
      <c r="G8799" s="1" t="str">
        <f>IF(ISBLANK(Ventas[[#This Row],[Código]]),"",VLOOKUP(Ventas[[#This Row],[Código]],Productos[],5,FALSE))</f>
        <v/>
      </c>
      <c r="H8799" s="23" t="str">
        <f>IF(ISBLANK(Ventas[[#This Row],[Código]]),"",Ventas[[#This Row],[Precio Unitario]]*Ventas[[#This Row],[Cantidad]])</f>
        <v/>
      </c>
      <c r="I8799" s="1" t="str">
        <f>IF(ISBLANK(Ventas[[#This Row],[Código]]),"",SUM(Ventas[[#This Row],[Monto]],I8798))</f>
        <v/>
      </c>
    </row>
    <row r="8800" spans="3:9" x14ac:dyDescent="0.25">
      <c r="C8800" t="str">
        <f>IF(ISBLANK(Ventas[[#This Row],[Código]]),"",VLOOKUP(Ventas[[#This Row],[Código]],Productos[],2,FALSE))</f>
        <v/>
      </c>
      <c r="D8800" t="str">
        <f>IF(ISBLANK(Ventas[[#This Row],[Código]]),"",VLOOKUP(Ventas[[#This Row],[Código]],Productos[],3,FALSE))</f>
        <v/>
      </c>
      <c r="E8800" s="22"/>
      <c r="F8800" s="1" t="str">
        <f>IF(ISBLANK(Ventas[[#This Row],[Código]]),"",VLOOKUP(Ventas[[#This Row],[Código]],Productos[],4,FALSE))</f>
        <v/>
      </c>
      <c r="G8800" s="1" t="str">
        <f>IF(ISBLANK(Ventas[[#This Row],[Código]]),"",VLOOKUP(Ventas[[#This Row],[Código]],Productos[],5,FALSE))</f>
        <v/>
      </c>
      <c r="H8800" s="23" t="str">
        <f>IF(ISBLANK(Ventas[[#This Row],[Código]]),"",Ventas[[#This Row],[Precio Unitario]]*Ventas[[#This Row],[Cantidad]])</f>
        <v/>
      </c>
      <c r="I8800" s="1" t="str">
        <f>IF(ISBLANK(Ventas[[#This Row],[Código]]),"",SUM(Ventas[[#This Row],[Monto]],I8799))</f>
        <v/>
      </c>
    </row>
    <row r="8801" spans="3:9" x14ac:dyDescent="0.25">
      <c r="C8801" t="str">
        <f>IF(ISBLANK(Ventas[[#This Row],[Código]]),"",VLOOKUP(Ventas[[#This Row],[Código]],Productos[],2,FALSE))</f>
        <v/>
      </c>
      <c r="D8801" t="str">
        <f>IF(ISBLANK(Ventas[[#This Row],[Código]]),"",VLOOKUP(Ventas[[#This Row],[Código]],Productos[],3,FALSE))</f>
        <v/>
      </c>
      <c r="E8801" s="22"/>
      <c r="F8801" s="1" t="str">
        <f>IF(ISBLANK(Ventas[[#This Row],[Código]]),"",VLOOKUP(Ventas[[#This Row],[Código]],Productos[],4,FALSE))</f>
        <v/>
      </c>
      <c r="G8801" s="1" t="str">
        <f>IF(ISBLANK(Ventas[[#This Row],[Código]]),"",VLOOKUP(Ventas[[#This Row],[Código]],Productos[],5,FALSE))</f>
        <v/>
      </c>
      <c r="H8801" s="23" t="str">
        <f>IF(ISBLANK(Ventas[[#This Row],[Código]]),"",Ventas[[#This Row],[Precio Unitario]]*Ventas[[#This Row],[Cantidad]])</f>
        <v/>
      </c>
      <c r="I8801" s="1" t="str">
        <f>IF(ISBLANK(Ventas[[#This Row],[Código]]),"",SUM(Ventas[[#This Row],[Monto]],I8800))</f>
        <v/>
      </c>
    </row>
    <row r="8802" spans="3:9" x14ac:dyDescent="0.25">
      <c r="C8802" t="str">
        <f>IF(ISBLANK(Ventas[[#This Row],[Código]]),"",VLOOKUP(Ventas[[#This Row],[Código]],Productos[],2,FALSE))</f>
        <v/>
      </c>
      <c r="D8802" t="str">
        <f>IF(ISBLANK(Ventas[[#This Row],[Código]]),"",VLOOKUP(Ventas[[#This Row],[Código]],Productos[],3,FALSE))</f>
        <v/>
      </c>
      <c r="E8802" s="22"/>
      <c r="F8802" s="1" t="str">
        <f>IF(ISBLANK(Ventas[[#This Row],[Código]]),"",VLOOKUP(Ventas[[#This Row],[Código]],Productos[],4,FALSE))</f>
        <v/>
      </c>
      <c r="G8802" s="1" t="str">
        <f>IF(ISBLANK(Ventas[[#This Row],[Código]]),"",VLOOKUP(Ventas[[#This Row],[Código]],Productos[],5,FALSE))</f>
        <v/>
      </c>
      <c r="H8802" s="23" t="str">
        <f>IF(ISBLANK(Ventas[[#This Row],[Código]]),"",Ventas[[#This Row],[Precio Unitario]]*Ventas[[#This Row],[Cantidad]])</f>
        <v/>
      </c>
      <c r="I8802" s="1" t="str">
        <f>IF(ISBLANK(Ventas[[#This Row],[Código]]),"",SUM(Ventas[[#This Row],[Monto]],I8801))</f>
        <v/>
      </c>
    </row>
    <row r="8803" spans="3:9" x14ac:dyDescent="0.25">
      <c r="C8803" t="str">
        <f>IF(ISBLANK(Ventas[[#This Row],[Código]]),"",VLOOKUP(Ventas[[#This Row],[Código]],Productos[],2,FALSE))</f>
        <v/>
      </c>
      <c r="D8803" t="str">
        <f>IF(ISBLANK(Ventas[[#This Row],[Código]]),"",VLOOKUP(Ventas[[#This Row],[Código]],Productos[],3,FALSE))</f>
        <v/>
      </c>
      <c r="E8803" s="22"/>
      <c r="F8803" s="1" t="str">
        <f>IF(ISBLANK(Ventas[[#This Row],[Código]]),"",VLOOKUP(Ventas[[#This Row],[Código]],Productos[],4,FALSE))</f>
        <v/>
      </c>
      <c r="G8803" s="1" t="str">
        <f>IF(ISBLANK(Ventas[[#This Row],[Código]]),"",VLOOKUP(Ventas[[#This Row],[Código]],Productos[],5,FALSE))</f>
        <v/>
      </c>
      <c r="H8803" s="23" t="str">
        <f>IF(ISBLANK(Ventas[[#This Row],[Código]]),"",Ventas[[#This Row],[Precio Unitario]]*Ventas[[#This Row],[Cantidad]])</f>
        <v/>
      </c>
      <c r="I8803" s="1" t="str">
        <f>IF(ISBLANK(Ventas[[#This Row],[Código]]),"",SUM(Ventas[[#This Row],[Monto]],I8802))</f>
        <v/>
      </c>
    </row>
    <row r="8804" spans="3:9" x14ac:dyDescent="0.25">
      <c r="C8804" t="str">
        <f>IF(ISBLANK(Ventas[[#This Row],[Código]]),"",VLOOKUP(Ventas[[#This Row],[Código]],Productos[],2,FALSE))</f>
        <v/>
      </c>
      <c r="D8804" t="str">
        <f>IF(ISBLANK(Ventas[[#This Row],[Código]]),"",VLOOKUP(Ventas[[#This Row],[Código]],Productos[],3,FALSE))</f>
        <v/>
      </c>
      <c r="E8804" s="22"/>
      <c r="F8804" s="1" t="str">
        <f>IF(ISBLANK(Ventas[[#This Row],[Código]]),"",VLOOKUP(Ventas[[#This Row],[Código]],Productos[],4,FALSE))</f>
        <v/>
      </c>
      <c r="G8804" s="1" t="str">
        <f>IF(ISBLANK(Ventas[[#This Row],[Código]]),"",VLOOKUP(Ventas[[#This Row],[Código]],Productos[],5,FALSE))</f>
        <v/>
      </c>
      <c r="H8804" s="23" t="str">
        <f>IF(ISBLANK(Ventas[[#This Row],[Código]]),"",Ventas[[#This Row],[Precio Unitario]]*Ventas[[#This Row],[Cantidad]])</f>
        <v/>
      </c>
      <c r="I8804" s="1" t="str">
        <f>IF(ISBLANK(Ventas[[#This Row],[Código]]),"",SUM(Ventas[[#This Row],[Monto]],I8803))</f>
        <v/>
      </c>
    </row>
    <row r="8805" spans="3:9" x14ac:dyDescent="0.25">
      <c r="C8805" t="str">
        <f>IF(ISBLANK(Ventas[[#This Row],[Código]]),"",VLOOKUP(Ventas[[#This Row],[Código]],Productos[],2,FALSE))</f>
        <v/>
      </c>
      <c r="D8805" t="str">
        <f>IF(ISBLANK(Ventas[[#This Row],[Código]]),"",VLOOKUP(Ventas[[#This Row],[Código]],Productos[],3,FALSE))</f>
        <v/>
      </c>
      <c r="E8805" s="22"/>
      <c r="F8805" s="1" t="str">
        <f>IF(ISBLANK(Ventas[[#This Row],[Código]]),"",VLOOKUP(Ventas[[#This Row],[Código]],Productos[],4,FALSE))</f>
        <v/>
      </c>
      <c r="G8805" s="1" t="str">
        <f>IF(ISBLANK(Ventas[[#This Row],[Código]]),"",VLOOKUP(Ventas[[#This Row],[Código]],Productos[],5,FALSE))</f>
        <v/>
      </c>
      <c r="H8805" s="23" t="str">
        <f>IF(ISBLANK(Ventas[[#This Row],[Código]]),"",Ventas[[#This Row],[Precio Unitario]]*Ventas[[#This Row],[Cantidad]])</f>
        <v/>
      </c>
      <c r="I8805" s="1" t="str">
        <f>IF(ISBLANK(Ventas[[#This Row],[Código]]),"",SUM(Ventas[[#This Row],[Monto]],I8804))</f>
        <v/>
      </c>
    </row>
    <row r="8806" spans="3:9" x14ac:dyDescent="0.25">
      <c r="C8806" t="str">
        <f>IF(ISBLANK(Ventas[[#This Row],[Código]]),"",VLOOKUP(Ventas[[#This Row],[Código]],Productos[],2,FALSE))</f>
        <v/>
      </c>
      <c r="D8806" t="str">
        <f>IF(ISBLANK(Ventas[[#This Row],[Código]]),"",VLOOKUP(Ventas[[#This Row],[Código]],Productos[],3,FALSE))</f>
        <v/>
      </c>
      <c r="E8806" s="22"/>
      <c r="F8806" s="1" t="str">
        <f>IF(ISBLANK(Ventas[[#This Row],[Código]]),"",VLOOKUP(Ventas[[#This Row],[Código]],Productos[],4,FALSE))</f>
        <v/>
      </c>
      <c r="G8806" s="1" t="str">
        <f>IF(ISBLANK(Ventas[[#This Row],[Código]]),"",VLOOKUP(Ventas[[#This Row],[Código]],Productos[],5,FALSE))</f>
        <v/>
      </c>
      <c r="H8806" s="23" t="str">
        <f>IF(ISBLANK(Ventas[[#This Row],[Código]]),"",Ventas[[#This Row],[Precio Unitario]]*Ventas[[#This Row],[Cantidad]])</f>
        <v/>
      </c>
      <c r="I8806" s="1" t="str">
        <f>IF(ISBLANK(Ventas[[#This Row],[Código]]),"",SUM(Ventas[[#This Row],[Monto]],I8805))</f>
        <v/>
      </c>
    </row>
    <row r="8807" spans="3:9" x14ac:dyDescent="0.25">
      <c r="C8807" t="str">
        <f>IF(ISBLANK(Ventas[[#This Row],[Código]]),"",VLOOKUP(Ventas[[#This Row],[Código]],Productos[],2,FALSE))</f>
        <v/>
      </c>
      <c r="D8807" t="str">
        <f>IF(ISBLANK(Ventas[[#This Row],[Código]]),"",VLOOKUP(Ventas[[#This Row],[Código]],Productos[],3,FALSE))</f>
        <v/>
      </c>
      <c r="E8807" s="22"/>
      <c r="F8807" s="1" t="str">
        <f>IF(ISBLANK(Ventas[[#This Row],[Código]]),"",VLOOKUP(Ventas[[#This Row],[Código]],Productos[],4,FALSE))</f>
        <v/>
      </c>
      <c r="G8807" s="1" t="str">
        <f>IF(ISBLANK(Ventas[[#This Row],[Código]]),"",VLOOKUP(Ventas[[#This Row],[Código]],Productos[],5,FALSE))</f>
        <v/>
      </c>
      <c r="H8807" s="23" t="str">
        <f>IF(ISBLANK(Ventas[[#This Row],[Código]]),"",Ventas[[#This Row],[Precio Unitario]]*Ventas[[#This Row],[Cantidad]])</f>
        <v/>
      </c>
      <c r="I8807" s="1" t="str">
        <f>IF(ISBLANK(Ventas[[#This Row],[Código]]),"",SUM(Ventas[[#This Row],[Monto]],I8806))</f>
        <v/>
      </c>
    </row>
    <row r="8808" spans="3:9" x14ac:dyDescent="0.25">
      <c r="C8808" t="str">
        <f>IF(ISBLANK(Ventas[[#This Row],[Código]]),"",VLOOKUP(Ventas[[#This Row],[Código]],Productos[],2,FALSE))</f>
        <v/>
      </c>
      <c r="D8808" t="str">
        <f>IF(ISBLANK(Ventas[[#This Row],[Código]]),"",VLOOKUP(Ventas[[#This Row],[Código]],Productos[],3,FALSE))</f>
        <v/>
      </c>
      <c r="E8808" s="22"/>
      <c r="F8808" s="1" t="str">
        <f>IF(ISBLANK(Ventas[[#This Row],[Código]]),"",VLOOKUP(Ventas[[#This Row],[Código]],Productos[],4,FALSE))</f>
        <v/>
      </c>
      <c r="G8808" s="1" t="str">
        <f>IF(ISBLANK(Ventas[[#This Row],[Código]]),"",VLOOKUP(Ventas[[#This Row],[Código]],Productos[],5,FALSE))</f>
        <v/>
      </c>
      <c r="H8808" s="23" t="str">
        <f>IF(ISBLANK(Ventas[[#This Row],[Código]]),"",Ventas[[#This Row],[Precio Unitario]]*Ventas[[#This Row],[Cantidad]])</f>
        <v/>
      </c>
      <c r="I8808" s="1" t="str">
        <f>IF(ISBLANK(Ventas[[#This Row],[Código]]),"",SUM(Ventas[[#This Row],[Monto]],I8807))</f>
        <v/>
      </c>
    </row>
    <row r="8809" spans="3:9" x14ac:dyDescent="0.25">
      <c r="C8809" t="str">
        <f>IF(ISBLANK(Ventas[[#This Row],[Código]]),"",VLOOKUP(Ventas[[#This Row],[Código]],Productos[],2,FALSE))</f>
        <v/>
      </c>
      <c r="D8809" t="str">
        <f>IF(ISBLANK(Ventas[[#This Row],[Código]]),"",VLOOKUP(Ventas[[#This Row],[Código]],Productos[],3,FALSE))</f>
        <v/>
      </c>
      <c r="E8809" s="22"/>
      <c r="F8809" s="1" t="str">
        <f>IF(ISBLANK(Ventas[[#This Row],[Código]]),"",VLOOKUP(Ventas[[#This Row],[Código]],Productos[],4,FALSE))</f>
        <v/>
      </c>
      <c r="G8809" s="1" t="str">
        <f>IF(ISBLANK(Ventas[[#This Row],[Código]]),"",VLOOKUP(Ventas[[#This Row],[Código]],Productos[],5,FALSE))</f>
        <v/>
      </c>
      <c r="H8809" s="23" t="str">
        <f>IF(ISBLANK(Ventas[[#This Row],[Código]]),"",Ventas[[#This Row],[Precio Unitario]]*Ventas[[#This Row],[Cantidad]])</f>
        <v/>
      </c>
      <c r="I8809" s="1" t="str">
        <f>IF(ISBLANK(Ventas[[#This Row],[Código]]),"",SUM(Ventas[[#This Row],[Monto]],I8808))</f>
        <v/>
      </c>
    </row>
    <row r="8810" spans="3:9" x14ac:dyDescent="0.25">
      <c r="C8810" t="str">
        <f>IF(ISBLANK(Ventas[[#This Row],[Código]]),"",VLOOKUP(Ventas[[#This Row],[Código]],Productos[],2,FALSE))</f>
        <v/>
      </c>
      <c r="D8810" t="str">
        <f>IF(ISBLANK(Ventas[[#This Row],[Código]]),"",VLOOKUP(Ventas[[#This Row],[Código]],Productos[],3,FALSE))</f>
        <v/>
      </c>
      <c r="E8810" s="22"/>
      <c r="F8810" s="1" t="str">
        <f>IF(ISBLANK(Ventas[[#This Row],[Código]]),"",VLOOKUP(Ventas[[#This Row],[Código]],Productos[],4,FALSE))</f>
        <v/>
      </c>
      <c r="G8810" s="1" t="str">
        <f>IF(ISBLANK(Ventas[[#This Row],[Código]]),"",VLOOKUP(Ventas[[#This Row],[Código]],Productos[],5,FALSE))</f>
        <v/>
      </c>
      <c r="H8810" s="23" t="str">
        <f>IF(ISBLANK(Ventas[[#This Row],[Código]]),"",Ventas[[#This Row],[Precio Unitario]]*Ventas[[#This Row],[Cantidad]])</f>
        <v/>
      </c>
      <c r="I8810" s="1" t="str">
        <f>IF(ISBLANK(Ventas[[#This Row],[Código]]),"",SUM(Ventas[[#This Row],[Monto]],I8809))</f>
        <v/>
      </c>
    </row>
    <row r="8811" spans="3:9" x14ac:dyDescent="0.25">
      <c r="C8811" t="str">
        <f>IF(ISBLANK(Ventas[[#This Row],[Código]]),"",VLOOKUP(Ventas[[#This Row],[Código]],Productos[],2,FALSE))</f>
        <v/>
      </c>
      <c r="D8811" t="str">
        <f>IF(ISBLANK(Ventas[[#This Row],[Código]]),"",VLOOKUP(Ventas[[#This Row],[Código]],Productos[],3,FALSE))</f>
        <v/>
      </c>
      <c r="E8811" s="22"/>
      <c r="F8811" s="1" t="str">
        <f>IF(ISBLANK(Ventas[[#This Row],[Código]]),"",VLOOKUP(Ventas[[#This Row],[Código]],Productos[],4,FALSE))</f>
        <v/>
      </c>
      <c r="G8811" s="1" t="str">
        <f>IF(ISBLANK(Ventas[[#This Row],[Código]]),"",VLOOKUP(Ventas[[#This Row],[Código]],Productos[],5,FALSE))</f>
        <v/>
      </c>
      <c r="H8811" s="23" t="str">
        <f>IF(ISBLANK(Ventas[[#This Row],[Código]]),"",Ventas[[#This Row],[Precio Unitario]]*Ventas[[#This Row],[Cantidad]])</f>
        <v/>
      </c>
      <c r="I8811" s="1" t="str">
        <f>IF(ISBLANK(Ventas[[#This Row],[Código]]),"",SUM(Ventas[[#This Row],[Monto]],I8810))</f>
        <v/>
      </c>
    </row>
    <row r="8812" spans="3:9" x14ac:dyDescent="0.25">
      <c r="C8812" t="str">
        <f>IF(ISBLANK(Ventas[[#This Row],[Código]]),"",VLOOKUP(Ventas[[#This Row],[Código]],Productos[],2,FALSE))</f>
        <v/>
      </c>
      <c r="D8812" t="str">
        <f>IF(ISBLANK(Ventas[[#This Row],[Código]]),"",VLOOKUP(Ventas[[#This Row],[Código]],Productos[],3,FALSE))</f>
        <v/>
      </c>
      <c r="E8812" s="22"/>
      <c r="F8812" s="1" t="str">
        <f>IF(ISBLANK(Ventas[[#This Row],[Código]]),"",VLOOKUP(Ventas[[#This Row],[Código]],Productos[],4,FALSE))</f>
        <v/>
      </c>
      <c r="G8812" s="1" t="str">
        <f>IF(ISBLANK(Ventas[[#This Row],[Código]]),"",VLOOKUP(Ventas[[#This Row],[Código]],Productos[],5,FALSE))</f>
        <v/>
      </c>
      <c r="H8812" s="23" t="str">
        <f>IF(ISBLANK(Ventas[[#This Row],[Código]]),"",Ventas[[#This Row],[Precio Unitario]]*Ventas[[#This Row],[Cantidad]])</f>
        <v/>
      </c>
      <c r="I8812" s="1" t="str">
        <f>IF(ISBLANK(Ventas[[#This Row],[Código]]),"",SUM(Ventas[[#This Row],[Monto]],I8811))</f>
        <v/>
      </c>
    </row>
    <row r="8813" spans="3:9" x14ac:dyDescent="0.25">
      <c r="C8813" t="str">
        <f>IF(ISBLANK(Ventas[[#This Row],[Código]]),"",VLOOKUP(Ventas[[#This Row],[Código]],Productos[],2,FALSE))</f>
        <v/>
      </c>
      <c r="D8813" t="str">
        <f>IF(ISBLANK(Ventas[[#This Row],[Código]]),"",VLOOKUP(Ventas[[#This Row],[Código]],Productos[],3,FALSE))</f>
        <v/>
      </c>
      <c r="E8813" s="22"/>
      <c r="F8813" s="1" t="str">
        <f>IF(ISBLANK(Ventas[[#This Row],[Código]]),"",VLOOKUP(Ventas[[#This Row],[Código]],Productos[],4,FALSE))</f>
        <v/>
      </c>
      <c r="G8813" s="1" t="str">
        <f>IF(ISBLANK(Ventas[[#This Row],[Código]]),"",VLOOKUP(Ventas[[#This Row],[Código]],Productos[],5,FALSE))</f>
        <v/>
      </c>
      <c r="H8813" s="23" t="str">
        <f>IF(ISBLANK(Ventas[[#This Row],[Código]]),"",Ventas[[#This Row],[Precio Unitario]]*Ventas[[#This Row],[Cantidad]])</f>
        <v/>
      </c>
      <c r="I8813" s="1" t="str">
        <f>IF(ISBLANK(Ventas[[#This Row],[Código]]),"",SUM(Ventas[[#This Row],[Monto]],I8812))</f>
        <v/>
      </c>
    </row>
    <row r="8814" spans="3:9" x14ac:dyDescent="0.25">
      <c r="C8814" t="str">
        <f>IF(ISBLANK(Ventas[[#This Row],[Código]]),"",VLOOKUP(Ventas[[#This Row],[Código]],Productos[],2,FALSE))</f>
        <v/>
      </c>
      <c r="D8814" t="str">
        <f>IF(ISBLANK(Ventas[[#This Row],[Código]]),"",VLOOKUP(Ventas[[#This Row],[Código]],Productos[],3,FALSE))</f>
        <v/>
      </c>
      <c r="E8814" s="22"/>
      <c r="F8814" s="1" t="str">
        <f>IF(ISBLANK(Ventas[[#This Row],[Código]]),"",VLOOKUP(Ventas[[#This Row],[Código]],Productos[],4,FALSE))</f>
        <v/>
      </c>
      <c r="G8814" s="1" t="str">
        <f>IF(ISBLANK(Ventas[[#This Row],[Código]]),"",VLOOKUP(Ventas[[#This Row],[Código]],Productos[],5,FALSE))</f>
        <v/>
      </c>
      <c r="H8814" s="23" t="str">
        <f>IF(ISBLANK(Ventas[[#This Row],[Código]]),"",Ventas[[#This Row],[Precio Unitario]]*Ventas[[#This Row],[Cantidad]])</f>
        <v/>
      </c>
      <c r="I8814" s="1" t="str">
        <f>IF(ISBLANK(Ventas[[#This Row],[Código]]),"",SUM(Ventas[[#This Row],[Monto]],I8813))</f>
        <v/>
      </c>
    </row>
    <row r="8815" spans="3:9" x14ac:dyDescent="0.25">
      <c r="C8815" t="str">
        <f>IF(ISBLANK(Ventas[[#This Row],[Código]]),"",VLOOKUP(Ventas[[#This Row],[Código]],Productos[],2,FALSE))</f>
        <v/>
      </c>
      <c r="D8815" t="str">
        <f>IF(ISBLANK(Ventas[[#This Row],[Código]]),"",VLOOKUP(Ventas[[#This Row],[Código]],Productos[],3,FALSE))</f>
        <v/>
      </c>
      <c r="E8815" s="22"/>
      <c r="F8815" s="1" t="str">
        <f>IF(ISBLANK(Ventas[[#This Row],[Código]]),"",VLOOKUP(Ventas[[#This Row],[Código]],Productos[],4,FALSE))</f>
        <v/>
      </c>
      <c r="G8815" s="1" t="str">
        <f>IF(ISBLANK(Ventas[[#This Row],[Código]]),"",VLOOKUP(Ventas[[#This Row],[Código]],Productos[],5,FALSE))</f>
        <v/>
      </c>
      <c r="H8815" s="23" t="str">
        <f>IF(ISBLANK(Ventas[[#This Row],[Código]]),"",Ventas[[#This Row],[Precio Unitario]]*Ventas[[#This Row],[Cantidad]])</f>
        <v/>
      </c>
      <c r="I8815" s="1" t="str">
        <f>IF(ISBLANK(Ventas[[#This Row],[Código]]),"",SUM(Ventas[[#This Row],[Monto]],I8814))</f>
        <v/>
      </c>
    </row>
    <row r="8816" spans="3:9" x14ac:dyDescent="0.25">
      <c r="C8816" t="str">
        <f>IF(ISBLANK(Ventas[[#This Row],[Código]]),"",VLOOKUP(Ventas[[#This Row],[Código]],Productos[],2,FALSE))</f>
        <v/>
      </c>
      <c r="D8816" t="str">
        <f>IF(ISBLANK(Ventas[[#This Row],[Código]]),"",VLOOKUP(Ventas[[#This Row],[Código]],Productos[],3,FALSE))</f>
        <v/>
      </c>
      <c r="E8816" s="22"/>
      <c r="F8816" s="1" t="str">
        <f>IF(ISBLANK(Ventas[[#This Row],[Código]]),"",VLOOKUP(Ventas[[#This Row],[Código]],Productos[],4,FALSE))</f>
        <v/>
      </c>
      <c r="G8816" s="1" t="str">
        <f>IF(ISBLANK(Ventas[[#This Row],[Código]]),"",VLOOKUP(Ventas[[#This Row],[Código]],Productos[],5,FALSE))</f>
        <v/>
      </c>
      <c r="H8816" s="23" t="str">
        <f>IF(ISBLANK(Ventas[[#This Row],[Código]]),"",Ventas[[#This Row],[Precio Unitario]]*Ventas[[#This Row],[Cantidad]])</f>
        <v/>
      </c>
      <c r="I8816" s="1" t="str">
        <f>IF(ISBLANK(Ventas[[#This Row],[Código]]),"",SUM(Ventas[[#This Row],[Monto]],I8815))</f>
        <v/>
      </c>
    </row>
    <row r="8817" spans="3:9" x14ac:dyDescent="0.25">
      <c r="C8817" t="str">
        <f>IF(ISBLANK(Ventas[[#This Row],[Código]]),"",VLOOKUP(Ventas[[#This Row],[Código]],Productos[],2,FALSE))</f>
        <v/>
      </c>
      <c r="D8817" t="str">
        <f>IF(ISBLANK(Ventas[[#This Row],[Código]]),"",VLOOKUP(Ventas[[#This Row],[Código]],Productos[],3,FALSE))</f>
        <v/>
      </c>
      <c r="E8817" s="22"/>
      <c r="F8817" s="1" t="str">
        <f>IF(ISBLANK(Ventas[[#This Row],[Código]]),"",VLOOKUP(Ventas[[#This Row],[Código]],Productos[],4,FALSE))</f>
        <v/>
      </c>
      <c r="G8817" s="1" t="str">
        <f>IF(ISBLANK(Ventas[[#This Row],[Código]]),"",VLOOKUP(Ventas[[#This Row],[Código]],Productos[],5,FALSE))</f>
        <v/>
      </c>
      <c r="H8817" s="23" t="str">
        <f>IF(ISBLANK(Ventas[[#This Row],[Código]]),"",Ventas[[#This Row],[Precio Unitario]]*Ventas[[#This Row],[Cantidad]])</f>
        <v/>
      </c>
      <c r="I8817" s="1" t="str">
        <f>IF(ISBLANK(Ventas[[#This Row],[Código]]),"",SUM(Ventas[[#This Row],[Monto]],I8816))</f>
        <v/>
      </c>
    </row>
    <row r="8818" spans="3:9" x14ac:dyDescent="0.25">
      <c r="C8818" t="str">
        <f>IF(ISBLANK(Ventas[[#This Row],[Código]]),"",VLOOKUP(Ventas[[#This Row],[Código]],Productos[],2,FALSE))</f>
        <v/>
      </c>
      <c r="D8818" t="str">
        <f>IF(ISBLANK(Ventas[[#This Row],[Código]]),"",VLOOKUP(Ventas[[#This Row],[Código]],Productos[],3,FALSE))</f>
        <v/>
      </c>
      <c r="E8818" s="22"/>
      <c r="F8818" s="1" t="str">
        <f>IF(ISBLANK(Ventas[[#This Row],[Código]]),"",VLOOKUP(Ventas[[#This Row],[Código]],Productos[],4,FALSE))</f>
        <v/>
      </c>
      <c r="G8818" s="1" t="str">
        <f>IF(ISBLANK(Ventas[[#This Row],[Código]]),"",VLOOKUP(Ventas[[#This Row],[Código]],Productos[],5,FALSE))</f>
        <v/>
      </c>
      <c r="H8818" s="23" t="str">
        <f>IF(ISBLANK(Ventas[[#This Row],[Código]]),"",Ventas[[#This Row],[Precio Unitario]]*Ventas[[#This Row],[Cantidad]])</f>
        <v/>
      </c>
      <c r="I8818" s="1" t="str">
        <f>IF(ISBLANK(Ventas[[#This Row],[Código]]),"",SUM(Ventas[[#This Row],[Monto]],I8817))</f>
        <v/>
      </c>
    </row>
    <row r="8819" spans="3:9" x14ac:dyDescent="0.25">
      <c r="C8819" t="str">
        <f>IF(ISBLANK(Ventas[[#This Row],[Código]]),"",VLOOKUP(Ventas[[#This Row],[Código]],Productos[],2,FALSE))</f>
        <v/>
      </c>
      <c r="D8819" t="str">
        <f>IF(ISBLANK(Ventas[[#This Row],[Código]]),"",VLOOKUP(Ventas[[#This Row],[Código]],Productos[],3,FALSE))</f>
        <v/>
      </c>
      <c r="E8819" s="22"/>
      <c r="F8819" s="1" t="str">
        <f>IF(ISBLANK(Ventas[[#This Row],[Código]]),"",VLOOKUP(Ventas[[#This Row],[Código]],Productos[],4,FALSE))</f>
        <v/>
      </c>
      <c r="G8819" s="1" t="str">
        <f>IF(ISBLANK(Ventas[[#This Row],[Código]]),"",VLOOKUP(Ventas[[#This Row],[Código]],Productos[],5,FALSE))</f>
        <v/>
      </c>
      <c r="H8819" s="23" t="str">
        <f>IF(ISBLANK(Ventas[[#This Row],[Código]]),"",Ventas[[#This Row],[Precio Unitario]]*Ventas[[#This Row],[Cantidad]])</f>
        <v/>
      </c>
      <c r="I8819" s="1" t="str">
        <f>IF(ISBLANK(Ventas[[#This Row],[Código]]),"",SUM(Ventas[[#This Row],[Monto]],I8818))</f>
        <v/>
      </c>
    </row>
    <row r="8820" spans="3:9" x14ac:dyDescent="0.25">
      <c r="C8820" t="str">
        <f>IF(ISBLANK(Ventas[[#This Row],[Código]]),"",VLOOKUP(Ventas[[#This Row],[Código]],Productos[],2,FALSE))</f>
        <v/>
      </c>
      <c r="D8820" t="str">
        <f>IF(ISBLANK(Ventas[[#This Row],[Código]]),"",VLOOKUP(Ventas[[#This Row],[Código]],Productos[],3,FALSE))</f>
        <v/>
      </c>
      <c r="E8820" s="22"/>
      <c r="F8820" s="1" t="str">
        <f>IF(ISBLANK(Ventas[[#This Row],[Código]]),"",VLOOKUP(Ventas[[#This Row],[Código]],Productos[],4,FALSE))</f>
        <v/>
      </c>
      <c r="G8820" s="1" t="str">
        <f>IF(ISBLANK(Ventas[[#This Row],[Código]]),"",VLOOKUP(Ventas[[#This Row],[Código]],Productos[],5,FALSE))</f>
        <v/>
      </c>
      <c r="H8820" s="23" t="str">
        <f>IF(ISBLANK(Ventas[[#This Row],[Código]]),"",Ventas[[#This Row],[Precio Unitario]]*Ventas[[#This Row],[Cantidad]])</f>
        <v/>
      </c>
      <c r="I8820" s="1" t="str">
        <f>IF(ISBLANK(Ventas[[#This Row],[Código]]),"",SUM(Ventas[[#This Row],[Monto]],I8819))</f>
        <v/>
      </c>
    </row>
    <row r="8821" spans="3:9" x14ac:dyDescent="0.25">
      <c r="C8821" t="str">
        <f>IF(ISBLANK(Ventas[[#This Row],[Código]]),"",VLOOKUP(Ventas[[#This Row],[Código]],Productos[],2,FALSE))</f>
        <v/>
      </c>
      <c r="D8821" t="str">
        <f>IF(ISBLANK(Ventas[[#This Row],[Código]]),"",VLOOKUP(Ventas[[#This Row],[Código]],Productos[],3,FALSE))</f>
        <v/>
      </c>
      <c r="E8821" s="22"/>
      <c r="F8821" s="1" t="str">
        <f>IF(ISBLANK(Ventas[[#This Row],[Código]]),"",VLOOKUP(Ventas[[#This Row],[Código]],Productos[],4,FALSE))</f>
        <v/>
      </c>
      <c r="G8821" s="1" t="str">
        <f>IF(ISBLANK(Ventas[[#This Row],[Código]]),"",VLOOKUP(Ventas[[#This Row],[Código]],Productos[],5,FALSE))</f>
        <v/>
      </c>
      <c r="H8821" s="23" t="str">
        <f>IF(ISBLANK(Ventas[[#This Row],[Código]]),"",Ventas[[#This Row],[Precio Unitario]]*Ventas[[#This Row],[Cantidad]])</f>
        <v/>
      </c>
      <c r="I8821" s="1" t="str">
        <f>IF(ISBLANK(Ventas[[#This Row],[Código]]),"",SUM(Ventas[[#This Row],[Monto]],I8820))</f>
        <v/>
      </c>
    </row>
    <row r="8822" spans="3:9" x14ac:dyDescent="0.25">
      <c r="C8822" t="str">
        <f>IF(ISBLANK(Ventas[[#This Row],[Código]]),"",VLOOKUP(Ventas[[#This Row],[Código]],Productos[],2,FALSE))</f>
        <v/>
      </c>
      <c r="D8822" t="str">
        <f>IF(ISBLANK(Ventas[[#This Row],[Código]]),"",VLOOKUP(Ventas[[#This Row],[Código]],Productos[],3,FALSE))</f>
        <v/>
      </c>
      <c r="E8822" s="22"/>
      <c r="F8822" s="1" t="str">
        <f>IF(ISBLANK(Ventas[[#This Row],[Código]]),"",VLOOKUP(Ventas[[#This Row],[Código]],Productos[],4,FALSE))</f>
        <v/>
      </c>
      <c r="G8822" s="1" t="str">
        <f>IF(ISBLANK(Ventas[[#This Row],[Código]]),"",VLOOKUP(Ventas[[#This Row],[Código]],Productos[],5,FALSE))</f>
        <v/>
      </c>
      <c r="H8822" s="23" t="str">
        <f>IF(ISBLANK(Ventas[[#This Row],[Código]]),"",Ventas[[#This Row],[Precio Unitario]]*Ventas[[#This Row],[Cantidad]])</f>
        <v/>
      </c>
      <c r="I8822" s="1" t="str">
        <f>IF(ISBLANK(Ventas[[#This Row],[Código]]),"",SUM(Ventas[[#This Row],[Monto]],I8821))</f>
        <v/>
      </c>
    </row>
    <row r="8823" spans="3:9" x14ac:dyDescent="0.25">
      <c r="C8823" t="str">
        <f>IF(ISBLANK(Ventas[[#This Row],[Código]]),"",VLOOKUP(Ventas[[#This Row],[Código]],Productos[],2,FALSE))</f>
        <v/>
      </c>
      <c r="D8823" t="str">
        <f>IF(ISBLANK(Ventas[[#This Row],[Código]]),"",VLOOKUP(Ventas[[#This Row],[Código]],Productos[],3,FALSE))</f>
        <v/>
      </c>
      <c r="E8823" s="22"/>
      <c r="F8823" s="1" t="str">
        <f>IF(ISBLANK(Ventas[[#This Row],[Código]]),"",VLOOKUP(Ventas[[#This Row],[Código]],Productos[],4,FALSE))</f>
        <v/>
      </c>
      <c r="G8823" s="1" t="str">
        <f>IF(ISBLANK(Ventas[[#This Row],[Código]]),"",VLOOKUP(Ventas[[#This Row],[Código]],Productos[],5,FALSE))</f>
        <v/>
      </c>
      <c r="H8823" s="23" t="str">
        <f>IF(ISBLANK(Ventas[[#This Row],[Código]]),"",Ventas[[#This Row],[Precio Unitario]]*Ventas[[#This Row],[Cantidad]])</f>
        <v/>
      </c>
      <c r="I8823" s="1" t="str">
        <f>IF(ISBLANK(Ventas[[#This Row],[Código]]),"",SUM(Ventas[[#This Row],[Monto]],I8822))</f>
        <v/>
      </c>
    </row>
    <row r="8824" spans="3:9" x14ac:dyDescent="0.25">
      <c r="C8824" t="str">
        <f>IF(ISBLANK(Ventas[[#This Row],[Código]]),"",VLOOKUP(Ventas[[#This Row],[Código]],Productos[],2,FALSE))</f>
        <v/>
      </c>
      <c r="D8824" t="str">
        <f>IF(ISBLANK(Ventas[[#This Row],[Código]]),"",VLOOKUP(Ventas[[#This Row],[Código]],Productos[],3,FALSE))</f>
        <v/>
      </c>
      <c r="E8824" s="22"/>
      <c r="F8824" s="1" t="str">
        <f>IF(ISBLANK(Ventas[[#This Row],[Código]]),"",VLOOKUP(Ventas[[#This Row],[Código]],Productos[],4,FALSE))</f>
        <v/>
      </c>
      <c r="G8824" s="1" t="str">
        <f>IF(ISBLANK(Ventas[[#This Row],[Código]]),"",VLOOKUP(Ventas[[#This Row],[Código]],Productos[],5,FALSE))</f>
        <v/>
      </c>
      <c r="H8824" s="23" t="str">
        <f>IF(ISBLANK(Ventas[[#This Row],[Código]]),"",Ventas[[#This Row],[Precio Unitario]]*Ventas[[#This Row],[Cantidad]])</f>
        <v/>
      </c>
      <c r="I8824" s="1" t="str">
        <f>IF(ISBLANK(Ventas[[#This Row],[Código]]),"",SUM(Ventas[[#This Row],[Monto]],I8823))</f>
        <v/>
      </c>
    </row>
    <row r="8825" spans="3:9" x14ac:dyDescent="0.25">
      <c r="C8825" t="str">
        <f>IF(ISBLANK(Ventas[[#This Row],[Código]]),"",VLOOKUP(Ventas[[#This Row],[Código]],Productos[],2,FALSE))</f>
        <v/>
      </c>
      <c r="D8825" t="str">
        <f>IF(ISBLANK(Ventas[[#This Row],[Código]]),"",VLOOKUP(Ventas[[#This Row],[Código]],Productos[],3,FALSE))</f>
        <v/>
      </c>
      <c r="E8825" s="22"/>
      <c r="F8825" s="1" t="str">
        <f>IF(ISBLANK(Ventas[[#This Row],[Código]]),"",VLOOKUP(Ventas[[#This Row],[Código]],Productos[],4,FALSE))</f>
        <v/>
      </c>
      <c r="G8825" s="1" t="str">
        <f>IF(ISBLANK(Ventas[[#This Row],[Código]]),"",VLOOKUP(Ventas[[#This Row],[Código]],Productos[],5,FALSE))</f>
        <v/>
      </c>
      <c r="H8825" s="23" t="str">
        <f>IF(ISBLANK(Ventas[[#This Row],[Código]]),"",Ventas[[#This Row],[Precio Unitario]]*Ventas[[#This Row],[Cantidad]])</f>
        <v/>
      </c>
      <c r="I8825" s="1" t="str">
        <f>IF(ISBLANK(Ventas[[#This Row],[Código]]),"",SUM(Ventas[[#This Row],[Monto]],I8824))</f>
        <v/>
      </c>
    </row>
    <row r="8826" spans="3:9" x14ac:dyDescent="0.25">
      <c r="C8826" t="str">
        <f>IF(ISBLANK(Ventas[[#This Row],[Código]]),"",VLOOKUP(Ventas[[#This Row],[Código]],Productos[],2,FALSE))</f>
        <v/>
      </c>
      <c r="D8826" t="str">
        <f>IF(ISBLANK(Ventas[[#This Row],[Código]]),"",VLOOKUP(Ventas[[#This Row],[Código]],Productos[],3,FALSE))</f>
        <v/>
      </c>
      <c r="E8826" s="22"/>
      <c r="F8826" s="1" t="str">
        <f>IF(ISBLANK(Ventas[[#This Row],[Código]]),"",VLOOKUP(Ventas[[#This Row],[Código]],Productos[],4,FALSE))</f>
        <v/>
      </c>
      <c r="G8826" s="1" t="str">
        <f>IF(ISBLANK(Ventas[[#This Row],[Código]]),"",VLOOKUP(Ventas[[#This Row],[Código]],Productos[],5,FALSE))</f>
        <v/>
      </c>
      <c r="H8826" s="23" t="str">
        <f>IF(ISBLANK(Ventas[[#This Row],[Código]]),"",Ventas[[#This Row],[Precio Unitario]]*Ventas[[#This Row],[Cantidad]])</f>
        <v/>
      </c>
      <c r="I8826" s="1" t="str">
        <f>IF(ISBLANK(Ventas[[#This Row],[Código]]),"",SUM(Ventas[[#This Row],[Monto]],I8825))</f>
        <v/>
      </c>
    </row>
    <row r="8827" spans="3:9" x14ac:dyDescent="0.25">
      <c r="C8827" t="str">
        <f>IF(ISBLANK(Ventas[[#This Row],[Código]]),"",VLOOKUP(Ventas[[#This Row],[Código]],Productos[],2,FALSE))</f>
        <v/>
      </c>
      <c r="D8827" t="str">
        <f>IF(ISBLANK(Ventas[[#This Row],[Código]]),"",VLOOKUP(Ventas[[#This Row],[Código]],Productos[],3,FALSE))</f>
        <v/>
      </c>
      <c r="E8827" s="22"/>
      <c r="F8827" s="1" t="str">
        <f>IF(ISBLANK(Ventas[[#This Row],[Código]]),"",VLOOKUP(Ventas[[#This Row],[Código]],Productos[],4,FALSE))</f>
        <v/>
      </c>
      <c r="G8827" s="1" t="str">
        <f>IF(ISBLANK(Ventas[[#This Row],[Código]]),"",VLOOKUP(Ventas[[#This Row],[Código]],Productos[],5,FALSE))</f>
        <v/>
      </c>
      <c r="H8827" s="23" t="str">
        <f>IF(ISBLANK(Ventas[[#This Row],[Código]]),"",Ventas[[#This Row],[Precio Unitario]]*Ventas[[#This Row],[Cantidad]])</f>
        <v/>
      </c>
      <c r="I8827" s="1" t="str">
        <f>IF(ISBLANK(Ventas[[#This Row],[Código]]),"",SUM(Ventas[[#This Row],[Monto]],I8826))</f>
        <v/>
      </c>
    </row>
    <row r="8828" spans="3:9" x14ac:dyDescent="0.25">
      <c r="C8828" t="str">
        <f>IF(ISBLANK(Ventas[[#This Row],[Código]]),"",VLOOKUP(Ventas[[#This Row],[Código]],Productos[],2,FALSE))</f>
        <v/>
      </c>
      <c r="D8828" t="str">
        <f>IF(ISBLANK(Ventas[[#This Row],[Código]]),"",VLOOKUP(Ventas[[#This Row],[Código]],Productos[],3,FALSE))</f>
        <v/>
      </c>
      <c r="E8828" s="22"/>
      <c r="F8828" s="1" t="str">
        <f>IF(ISBLANK(Ventas[[#This Row],[Código]]),"",VLOOKUP(Ventas[[#This Row],[Código]],Productos[],4,FALSE))</f>
        <v/>
      </c>
      <c r="G8828" s="1" t="str">
        <f>IF(ISBLANK(Ventas[[#This Row],[Código]]),"",VLOOKUP(Ventas[[#This Row],[Código]],Productos[],5,FALSE))</f>
        <v/>
      </c>
      <c r="H8828" s="23" t="str">
        <f>IF(ISBLANK(Ventas[[#This Row],[Código]]),"",Ventas[[#This Row],[Precio Unitario]]*Ventas[[#This Row],[Cantidad]])</f>
        <v/>
      </c>
      <c r="I8828" s="1" t="str">
        <f>IF(ISBLANK(Ventas[[#This Row],[Código]]),"",SUM(Ventas[[#This Row],[Monto]],I8827))</f>
        <v/>
      </c>
    </row>
    <row r="8829" spans="3:9" x14ac:dyDescent="0.25">
      <c r="C8829" t="str">
        <f>IF(ISBLANK(Ventas[[#This Row],[Código]]),"",VLOOKUP(Ventas[[#This Row],[Código]],Productos[],2,FALSE))</f>
        <v/>
      </c>
      <c r="D8829" t="str">
        <f>IF(ISBLANK(Ventas[[#This Row],[Código]]),"",VLOOKUP(Ventas[[#This Row],[Código]],Productos[],3,FALSE))</f>
        <v/>
      </c>
      <c r="E8829" s="22"/>
      <c r="F8829" s="1" t="str">
        <f>IF(ISBLANK(Ventas[[#This Row],[Código]]),"",VLOOKUP(Ventas[[#This Row],[Código]],Productos[],4,FALSE))</f>
        <v/>
      </c>
      <c r="G8829" s="1" t="str">
        <f>IF(ISBLANK(Ventas[[#This Row],[Código]]),"",VLOOKUP(Ventas[[#This Row],[Código]],Productos[],5,FALSE))</f>
        <v/>
      </c>
      <c r="H8829" s="23" t="str">
        <f>IF(ISBLANK(Ventas[[#This Row],[Código]]),"",Ventas[[#This Row],[Precio Unitario]]*Ventas[[#This Row],[Cantidad]])</f>
        <v/>
      </c>
      <c r="I8829" s="1" t="str">
        <f>IF(ISBLANK(Ventas[[#This Row],[Código]]),"",SUM(Ventas[[#This Row],[Monto]],I8828))</f>
        <v/>
      </c>
    </row>
    <row r="8830" spans="3:9" x14ac:dyDescent="0.25">
      <c r="C8830" t="str">
        <f>IF(ISBLANK(Ventas[[#This Row],[Código]]),"",VLOOKUP(Ventas[[#This Row],[Código]],Productos[],2,FALSE))</f>
        <v/>
      </c>
      <c r="D8830" t="str">
        <f>IF(ISBLANK(Ventas[[#This Row],[Código]]),"",VLOOKUP(Ventas[[#This Row],[Código]],Productos[],3,FALSE))</f>
        <v/>
      </c>
      <c r="E8830" s="22"/>
      <c r="F8830" s="1" t="str">
        <f>IF(ISBLANK(Ventas[[#This Row],[Código]]),"",VLOOKUP(Ventas[[#This Row],[Código]],Productos[],4,FALSE))</f>
        <v/>
      </c>
      <c r="G8830" s="1" t="str">
        <f>IF(ISBLANK(Ventas[[#This Row],[Código]]),"",VLOOKUP(Ventas[[#This Row],[Código]],Productos[],5,FALSE))</f>
        <v/>
      </c>
      <c r="H8830" s="23" t="str">
        <f>IF(ISBLANK(Ventas[[#This Row],[Código]]),"",Ventas[[#This Row],[Precio Unitario]]*Ventas[[#This Row],[Cantidad]])</f>
        <v/>
      </c>
      <c r="I8830" s="1" t="str">
        <f>IF(ISBLANK(Ventas[[#This Row],[Código]]),"",SUM(Ventas[[#This Row],[Monto]],I8829))</f>
        <v/>
      </c>
    </row>
    <row r="8831" spans="3:9" x14ac:dyDescent="0.25">
      <c r="C8831" t="str">
        <f>IF(ISBLANK(Ventas[[#This Row],[Código]]),"",VLOOKUP(Ventas[[#This Row],[Código]],Productos[],2,FALSE))</f>
        <v/>
      </c>
      <c r="D8831" t="str">
        <f>IF(ISBLANK(Ventas[[#This Row],[Código]]),"",VLOOKUP(Ventas[[#This Row],[Código]],Productos[],3,FALSE))</f>
        <v/>
      </c>
      <c r="E8831" s="22"/>
      <c r="F8831" s="1" t="str">
        <f>IF(ISBLANK(Ventas[[#This Row],[Código]]),"",VLOOKUP(Ventas[[#This Row],[Código]],Productos[],4,FALSE))</f>
        <v/>
      </c>
      <c r="G8831" s="1" t="str">
        <f>IF(ISBLANK(Ventas[[#This Row],[Código]]),"",VLOOKUP(Ventas[[#This Row],[Código]],Productos[],5,FALSE))</f>
        <v/>
      </c>
      <c r="H8831" s="23" t="str">
        <f>IF(ISBLANK(Ventas[[#This Row],[Código]]),"",Ventas[[#This Row],[Precio Unitario]]*Ventas[[#This Row],[Cantidad]])</f>
        <v/>
      </c>
      <c r="I8831" s="1" t="str">
        <f>IF(ISBLANK(Ventas[[#This Row],[Código]]),"",SUM(Ventas[[#This Row],[Monto]],I8830))</f>
        <v/>
      </c>
    </row>
    <row r="8832" spans="3:9" x14ac:dyDescent="0.25">
      <c r="C8832" t="str">
        <f>IF(ISBLANK(Ventas[[#This Row],[Código]]),"",VLOOKUP(Ventas[[#This Row],[Código]],Productos[],2,FALSE))</f>
        <v/>
      </c>
      <c r="D8832" t="str">
        <f>IF(ISBLANK(Ventas[[#This Row],[Código]]),"",VLOOKUP(Ventas[[#This Row],[Código]],Productos[],3,FALSE))</f>
        <v/>
      </c>
      <c r="E8832" s="22"/>
      <c r="F8832" s="1" t="str">
        <f>IF(ISBLANK(Ventas[[#This Row],[Código]]),"",VLOOKUP(Ventas[[#This Row],[Código]],Productos[],4,FALSE))</f>
        <v/>
      </c>
      <c r="G8832" s="1" t="str">
        <f>IF(ISBLANK(Ventas[[#This Row],[Código]]),"",VLOOKUP(Ventas[[#This Row],[Código]],Productos[],5,FALSE))</f>
        <v/>
      </c>
      <c r="H8832" s="23" t="str">
        <f>IF(ISBLANK(Ventas[[#This Row],[Código]]),"",Ventas[[#This Row],[Precio Unitario]]*Ventas[[#This Row],[Cantidad]])</f>
        <v/>
      </c>
      <c r="I8832" s="1" t="str">
        <f>IF(ISBLANK(Ventas[[#This Row],[Código]]),"",SUM(Ventas[[#This Row],[Monto]],I8831))</f>
        <v/>
      </c>
    </row>
    <row r="8833" spans="3:9" x14ac:dyDescent="0.25">
      <c r="C8833" t="str">
        <f>IF(ISBLANK(Ventas[[#This Row],[Código]]),"",VLOOKUP(Ventas[[#This Row],[Código]],Productos[],2,FALSE))</f>
        <v/>
      </c>
      <c r="D8833" t="str">
        <f>IF(ISBLANK(Ventas[[#This Row],[Código]]),"",VLOOKUP(Ventas[[#This Row],[Código]],Productos[],3,FALSE))</f>
        <v/>
      </c>
      <c r="E8833" s="22"/>
      <c r="F8833" s="1" t="str">
        <f>IF(ISBLANK(Ventas[[#This Row],[Código]]),"",VLOOKUP(Ventas[[#This Row],[Código]],Productos[],4,FALSE))</f>
        <v/>
      </c>
      <c r="G8833" s="1" t="str">
        <f>IF(ISBLANK(Ventas[[#This Row],[Código]]),"",VLOOKUP(Ventas[[#This Row],[Código]],Productos[],5,FALSE))</f>
        <v/>
      </c>
      <c r="H8833" s="23" t="str">
        <f>IF(ISBLANK(Ventas[[#This Row],[Código]]),"",Ventas[[#This Row],[Precio Unitario]]*Ventas[[#This Row],[Cantidad]])</f>
        <v/>
      </c>
      <c r="I8833" s="1" t="str">
        <f>IF(ISBLANK(Ventas[[#This Row],[Código]]),"",SUM(Ventas[[#This Row],[Monto]],I8832))</f>
        <v/>
      </c>
    </row>
    <row r="8834" spans="3:9" x14ac:dyDescent="0.25">
      <c r="C8834" t="str">
        <f>IF(ISBLANK(Ventas[[#This Row],[Código]]),"",VLOOKUP(Ventas[[#This Row],[Código]],Productos[],2,FALSE))</f>
        <v/>
      </c>
      <c r="D8834" t="str">
        <f>IF(ISBLANK(Ventas[[#This Row],[Código]]),"",VLOOKUP(Ventas[[#This Row],[Código]],Productos[],3,FALSE))</f>
        <v/>
      </c>
      <c r="E8834" s="22"/>
      <c r="F8834" s="1" t="str">
        <f>IF(ISBLANK(Ventas[[#This Row],[Código]]),"",VLOOKUP(Ventas[[#This Row],[Código]],Productos[],4,FALSE))</f>
        <v/>
      </c>
      <c r="G8834" s="1" t="str">
        <f>IF(ISBLANK(Ventas[[#This Row],[Código]]),"",VLOOKUP(Ventas[[#This Row],[Código]],Productos[],5,FALSE))</f>
        <v/>
      </c>
      <c r="H8834" s="23" t="str">
        <f>IF(ISBLANK(Ventas[[#This Row],[Código]]),"",Ventas[[#This Row],[Precio Unitario]]*Ventas[[#This Row],[Cantidad]])</f>
        <v/>
      </c>
      <c r="I8834" s="1" t="str">
        <f>IF(ISBLANK(Ventas[[#This Row],[Código]]),"",SUM(Ventas[[#This Row],[Monto]],I8833))</f>
        <v/>
      </c>
    </row>
    <row r="8835" spans="3:9" x14ac:dyDescent="0.25">
      <c r="C8835" t="str">
        <f>IF(ISBLANK(Ventas[[#This Row],[Código]]),"",VLOOKUP(Ventas[[#This Row],[Código]],Productos[],2,FALSE))</f>
        <v/>
      </c>
      <c r="D8835" t="str">
        <f>IF(ISBLANK(Ventas[[#This Row],[Código]]),"",VLOOKUP(Ventas[[#This Row],[Código]],Productos[],3,FALSE))</f>
        <v/>
      </c>
      <c r="E8835" s="22"/>
      <c r="F8835" s="1" t="str">
        <f>IF(ISBLANK(Ventas[[#This Row],[Código]]),"",VLOOKUP(Ventas[[#This Row],[Código]],Productos[],4,FALSE))</f>
        <v/>
      </c>
      <c r="G8835" s="1" t="str">
        <f>IF(ISBLANK(Ventas[[#This Row],[Código]]),"",VLOOKUP(Ventas[[#This Row],[Código]],Productos[],5,FALSE))</f>
        <v/>
      </c>
      <c r="H8835" s="23" t="str">
        <f>IF(ISBLANK(Ventas[[#This Row],[Código]]),"",Ventas[[#This Row],[Precio Unitario]]*Ventas[[#This Row],[Cantidad]])</f>
        <v/>
      </c>
      <c r="I8835" s="1" t="str">
        <f>IF(ISBLANK(Ventas[[#This Row],[Código]]),"",SUM(Ventas[[#This Row],[Monto]],I8834))</f>
        <v/>
      </c>
    </row>
    <row r="8836" spans="3:9" x14ac:dyDescent="0.25">
      <c r="C8836" t="str">
        <f>IF(ISBLANK(Ventas[[#This Row],[Código]]),"",VLOOKUP(Ventas[[#This Row],[Código]],Productos[],2,FALSE))</f>
        <v/>
      </c>
      <c r="D8836" t="str">
        <f>IF(ISBLANK(Ventas[[#This Row],[Código]]),"",VLOOKUP(Ventas[[#This Row],[Código]],Productos[],3,FALSE))</f>
        <v/>
      </c>
      <c r="E8836" s="22"/>
      <c r="F8836" s="1" t="str">
        <f>IF(ISBLANK(Ventas[[#This Row],[Código]]),"",VLOOKUP(Ventas[[#This Row],[Código]],Productos[],4,FALSE))</f>
        <v/>
      </c>
      <c r="G8836" s="1" t="str">
        <f>IF(ISBLANK(Ventas[[#This Row],[Código]]),"",VLOOKUP(Ventas[[#This Row],[Código]],Productos[],5,FALSE))</f>
        <v/>
      </c>
      <c r="H8836" s="23" t="str">
        <f>IF(ISBLANK(Ventas[[#This Row],[Código]]),"",Ventas[[#This Row],[Precio Unitario]]*Ventas[[#This Row],[Cantidad]])</f>
        <v/>
      </c>
      <c r="I8836" s="1" t="str">
        <f>IF(ISBLANK(Ventas[[#This Row],[Código]]),"",SUM(Ventas[[#This Row],[Monto]],I8835))</f>
        <v/>
      </c>
    </row>
    <row r="8837" spans="3:9" x14ac:dyDescent="0.25">
      <c r="C8837" t="str">
        <f>IF(ISBLANK(Ventas[[#This Row],[Código]]),"",VLOOKUP(Ventas[[#This Row],[Código]],Productos[],2,FALSE))</f>
        <v/>
      </c>
      <c r="D8837" t="str">
        <f>IF(ISBLANK(Ventas[[#This Row],[Código]]),"",VLOOKUP(Ventas[[#This Row],[Código]],Productos[],3,FALSE))</f>
        <v/>
      </c>
      <c r="E8837" s="22"/>
      <c r="F8837" s="1" t="str">
        <f>IF(ISBLANK(Ventas[[#This Row],[Código]]),"",VLOOKUP(Ventas[[#This Row],[Código]],Productos[],4,FALSE))</f>
        <v/>
      </c>
      <c r="G8837" s="1" t="str">
        <f>IF(ISBLANK(Ventas[[#This Row],[Código]]),"",VLOOKUP(Ventas[[#This Row],[Código]],Productos[],5,FALSE))</f>
        <v/>
      </c>
      <c r="H8837" s="23" t="str">
        <f>IF(ISBLANK(Ventas[[#This Row],[Código]]),"",Ventas[[#This Row],[Precio Unitario]]*Ventas[[#This Row],[Cantidad]])</f>
        <v/>
      </c>
      <c r="I8837" s="1" t="str">
        <f>IF(ISBLANK(Ventas[[#This Row],[Código]]),"",SUM(Ventas[[#This Row],[Monto]],I8836))</f>
        <v/>
      </c>
    </row>
    <row r="8838" spans="3:9" x14ac:dyDescent="0.25">
      <c r="C8838" t="str">
        <f>IF(ISBLANK(Ventas[[#This Row],[Código]]),"",VLOOKUP(Ventas[[#This Row],[Código]],Productos[],2,FALSE))</f>
        <v/>
      </c>
      <c r="D8838" t="str">
        <f>IF(ISBLANK(Ventas[[#This Row],[Código]]),"",VLOOKUP(Ventas[[#This Row],[Código]],Productos[],3,FALSE))</f>
        <v/>
      </c>
      <c r="E8838" s="22"/>
      <c r="F8838" s="1" t="str">
        <f>IF(ISBLANK(Ventas[[#This Row],[Código]]),"",VLOOKUP(Ventas[[#This Row],[Código]],Productos[],4,FALSE))</f>
        <v/>
      </c>
      <c r="G8838" s="1" t="str">
        <f>IF(ISBLANK(Ventas[[#This Row],[Código]]),"",VLOOKUP(Ventas[[#This Row],[Código]],Productos[],5,FALSE))</f>
        <v/>
      </c>
      <c r="H8838" s="23" t="str">
        <f>IF(ISBLANK(Ventas[[#This Row],[Código]]),"",Ventas[[#This Row],[Precio Unitario]]*Ventas[[#This Row],[Cantidad]])</f>
        <v/>
      </c>
      <c r="I8838" s="1" t="str">
        <f>IF(ISBLANK(Ventas[[#This Row],[Código]]),"",SUM(Ventas[[#This Row],[Monto]],I8837))</f>
        <v/>
      </c>
    </row>
    <row r="8839" spans="3:9" x14ac:dyDescent="0.25">
      <c r="C8839" t="str">
        <f>IF(ISBLANK(Ventas[[#This Row],[Código]]),"",VLOOKUP(Ventas[[#This Row],[Código]],Productos[],2,FALSE))</f>
        <v/>
      </c>
      <c r="D8839" t="str">
        <f>IF(ISBLANK(Ventas[[#This Row],[Código]]),"",VLOOKUP(Ventas[[#This Row],[Código]],Productos[],3,FALSE))</f>
        <v/>
      </c>
      <c r="E8839" s="22"/>
      <c r="F8839" s="1" t="str">
        <f>IF(ISBLANK(Ventas[[#This Row],[Código]]),"",VLOOKUP(Ventas[[#This Row],[Código]],Productos[],4,FALSE))</f>
        <v/>
      </c>
      <c r="G8839" s="1" t="str">
        <f>IF(ISBLANK(Ventas[[#This Row],[Código]]),"",VLOOKUP(Ventas[[#This Row],[Código]],Productos[],5,FALSE))</f>
        <v/>
      </c>
      <c r="H8839" s="23" t="str">
        <f>IF(ISBLANK(Ventas[[#This Row],[Código]]),"",Ventas[[#This Row],[Precio Unitario]]*Ventas[[#This Row],[Cantidad]])</f>
        <v/>
      </c>
      <c r="I8839" s="1" t="str">
        <f>IF(ISBLANK(Ventas[[#This Row],[Código]]),"",SUM(Ventas[[#This Row],[Monto]],I8838))</f>
        <v/>
      </c>
    </row>
    <row r="8840" spans="3:9" x14ac:dyDescent="0.25">
      <c r="C8840" t="str">
        <f>IF(ISBLANK(Ventas[[#This Row],[Código]]),"",VLOOKUP(Ventas[[#This Row],[Código]],Productos[],2,FALSE))</f>
        <v/>
      </c>
      <c r="D8840" t="str">
        <f>IF(ISBLANK(Ventas[[#This Row],[Código]]),"",VLOOKUP(Ventas[[#This Row],[Código]],Productos[],3,FALSE))</f>
        <v/>
      </c>
      <c r="E8840" s="22"/>
      <c r="F8840" s="1" t="str">
        <f>IF(ISBLANK(Ventas[[#This Row],[Código]]),"",VLOOKUP(Ventas[[#This Row],[Código]],Productos[],4,FALSE))</f>
        <v/>
      </c>
      <c r="G8840" s="1" t="str">
        <f>IF(ISBLANK(Ventas[[#This Row],[Código]]),"",VLOOKUP(Ventas[[#This Row],[Código]],Productos[],5,FALSE))</f>
        <v/>
      </c>
      <c r="H8840" s="23" t="str">
        <f>IF(ISBLANK(Ventas[[#This Row],[Código]]),"",Ventas[[#This Row],[Precio Unitario]]*Ventas[[#This Row],[Cantidad]])</f>
        <v/>
      </c>
      <c r="I8840" s="1" t="str">
        <f>IF(ISBLANK(Ventas[[#This Row],[Código]]),"",SUM(Ventas[[#This Row],[Monto]],I8839))</f>
        <v/>
      </c>
    </row>
    <row r="8841" spans="3:9" x14ac:dyDescent="0.25">
      <c r="C8841" t="str">
        <f>IF(ISBLANK(Ventas[[#This Row],[Código]]),"",VLOOKUP(Ventas[[#This Row],[Código]],Productos[],2,FALSE))</f>
        <v/>
      </c>
      <c r="D8841" t="str">
        <f>IF(ISBLANK(Ventas[[#This Row],[Código]]),"",VLOOKUP(Ventas[[#This Row],[Código]],Productos[],3,FALSE))</f>
        <v/>
      </c>
      <c r="E8841" s="22"/>
      <c r="F8841" s="1" t="str">
        <f>IF(ISBLANK(Ventas[[#This Row],[Código]]),"",VLOOKUP(Ventas[[#This Row],[Código]],Productos[],4,FALSE))</f>
        <v/>
      </c>
      <c r="G8841" s="1" t="str">
        <f>IF(ISBLANK(Ventas[[#This Row],[Código]]),"",VLOOKUP(Ventas[[#This Row],[Código]],Productos[],5,FALSE))</f>
        <v/>
      </c>
      <c r="H8841" s="23" t="str">
        <f>IF(ISBLANK(Ventas[[#This Row],[Código]]),"",Ventas[[#This Row],[Precio Unitario]]*Ventas[[#This Row],[Cantidad]])</f>
        <v/>
      </c>
      <c r="I8841" s="1" t="str">
        <f>IF(ISBLANK(Ventas[[#This Row],[Código]]),"",SUM(Ventas[[#This Row],[Monto]],I8840))</f>
        <v/>
      </c>
    </row>
    <row r="8842" spans="3:9" x14ac:dyDescent="0.25">
      <c r="C8842" t="str">
        <f>IF(ISBLANK(Ventas[[#This Row],[Código]]),"",VLOOKUP(Ventas[[#This Row],[Código]],Productos[],2,FALSE))</f>
        <v/>
      </c>
      <c r="D8842" t="str">
        <f>IF(ISBLANK(Ventas[[#This Row],[Código]]),"",VLOOKUP(Ventas[[#This Row],[Código]],Productos[],3,FALSE))</f>
        <v/>
      </c>
      <c r="E8842" s="22"/>
      <c r="F8842" s="1" t="str">
        <f>IF(ISBLANK(Ventas[[#This Row],[Código]]),"",VLOOKUP(Ventas[[#This Row],[Código]],Productos[],4,FALSE))</f>
        <v/>
      </c>
      <c r="G8842" s="1" t="str">
        <f>IF(ISBLANK(Ventas[[#This Row],[Código]]),"",VLOOKUP(Ventas[[#This Row],[Código]],Productos[],5,FALSE))</f>
        <v/>
      </c>
      <c r="H8842" s="23" t="str">
        <f>IF(ISBLANK(Ventas[[#This Row],[Código]]),"",Ventas[[#This Row],[Precio Unitario]]*Ventas[[#This Row],[Cantidad]])</f>
        <v/>
      </c>
      <c r="I8842" s="1" t="str">
        <f>IF(ISBLANK(Ventas[[#This Row],[Código]]),"",SUM(Ventas[[#This Row],[Monto]],I8841))</f>
        <v/>
      </c>
    </row>
    <row r="8843" spans="3:9" x14ac:dyDescent="0.25">
      <c r="C8843" t="str">
        <f>IF(ISBLANK(Ventas[[#This Row],[Código]]),"",VLOOKUP(Ventas[[#This Row],[Código]],Productos[],2,FALSE))</f>
        <v/>
      </c>
      <c r="D8843" t="str">
        <f>IF(ISBLANK(Ventas[[#This Row],[Código]]),"",VLOOKUP(Ventas[[#This Row],[Código]],Productos[],3,FALSE))</f>
        <v/>
      </c>
      <c r="E8843" s="22"/>
      <c r="F8843" s="1" t="str">
        <f>IF(ISBLANK(Ventas[[#This Row],[Código]]),"",VLOOKUP(Ventas[[#This Row],[Código]],Productos[],4,FALSE))</f>
        <v/>
      </c>
      <c r="G8843" s="1" t="str">
        <f>IF(ISBLANK(Ventas[[#This Row],[Código]]),"",VLOOKUP(Ventas[[#This Row],[Código]],Productos[],5,FALSE))</f>
        <v/>
      </c>
      <c r="H8843" s="23" t="str">
        <f>IF(ISBLANK(Ventas[[#This Row],[Código]]),"",Ventas[[#This Row],[Precio Unitario]]*Ventas[[#This Row],[Cantidad]])</f>
        <v/>
      </c>
      <c r="I8843" s="1" t="str">
        <f>IF(ISBLANK(Ventas[[#This Row],[Código]]),"",SUM(Ventas[[#This Row],[Monto]],I8842))</f>
        <v/>
      </c>
    </row>
    <row r="8844" spans="3:9" x14ac:dyDescent="0.25">
      <c r="C8844" t="str">
        <f>IF(ISBLANK(Ventas[[#This Row],[Código]]),"",VLOOKUP(Ventas[[#This Row],[Código]],Productos[],2,FALSE))</f>
        <v/>
      </c>
      <c r="D8844" t="str">
        <f>IF(ISBLANK(Ventas[[#This Row],[Código]]),"",VLOOKUP(Ventas[[#This Row],[Código]],Productos[],3,FALSE))</f>
        <v/>
      </c>
      <c r="E8844" s="22"/>
      <c r="F8844" s="1" t="str">
        <f>IF(ISBLANK(Ventas[[#This Row],[Código]]),"",VLOOKUP(Ventas[[#This Row],[Código]],Productos[],4,FALSE))</f>
        <v/>
      </c>
      <c r="G8844" s="1" t="str">
        <f>IF(ISBLANK(Ventas[[#This Row],[Código]]),"",VLOOKUP(Ventas[[#This Row],[Código]],Productos[],5,FALSE))</f>
        <v/>
      </c>
      <c r="H8844" s="23" t="str">
        <f>IF(ISBLANK(Ventas[[#This Row],[Código]]),"",Ventas[[#This Row],[Precio Unitario]]*Ventas[[#This Row],[Cantidad]])</f>
        <v/>
      </c>
      <c r="I8844" s="1" t="str">
        <f>IF(ISBLANK(Ventas[[#This Row],[Código]]),"",SUM(Ventas[[#This Row],[Monto]],I8843))</f>
        <v/>
      </c>
    </row>
    <row r="8845" spans="3:9" x14ac:dyDescent="0.25">
      <c r="C8845" t="str">
        <f>IF(ISBLANK(Ventas[[#This Row],[Código]]),"",VLOOKUP(Ventas[[#This Row],[Código]],Productos[],2,FALSE))</f>
        <v/>
      </c>
      <c r="D8845" t="str">
        <f>IF(ISBLANK(Ventas[[#This Row],[Código]]),"",VLOOKUP(Ventas[[#This Row],[Código]],Productos[],3,FALSE))</f>
        <v/>
      </c>
      <c r="E8845" s="22"/>
      <c r="F8845" s="1" t="str">
        <f>IF(ISBLANK(Ventas[[#This Row],[Código]]),"",VLOOKUP(Ventas[[#This Row],[Código]],Productos[],4,FALSE))</f>
        <v/>
      </c>
      <c r="G8845" s="1" t="str">
        <f>IF(ISBLANK(Ventas[[#This Row],[Código]]),"",VLOOKUP(Ventas[[#This Row],[Código]],Productos[],5,FALSE))</f>
        <v/>
      </c>
      <c r="H8845" s="23" t="str">
        <f>IF(ISBLANK(Ventas[[#This Row],[Código]]),"",Ventas[[#This Row],[Precio Unitario]]*Ventas[[#This Row],[Cantidad]])</f>
        <v/>
      </c>
      <c r="I8845" s="1" t="str">
        <f>IF(ISBLANK(Ventas[[#This Row],[Código]]),"",SUM(Ventas[[#This Row],[Monto]],I8844))</f>
        <v/>
      </c>
    </row>
    <row r="8846" spans="3:9" x14ac:dyDescent="0.25">
      <c r="C8846" t="str">
        <f>IF(ISBLANK(Ventas[[#This Row],[Código]]),"",VLOOKUP(Ventas[[#This Row],[Código]],Productos[],2,FALSE))</f>
        <v/>
      </c>
      <c r="D8846" t="str">
        <f>IF(ISBLANK(Ventas[[#This Row],[Código]]),"",VLOOKUP(Ventas[[#This Row],[Código]],Productos[],3,FALSE))</f>
        <v/>
      </c>
      <c r="E8846" s="22"/>
      <c r="F8846" s="1" t="str">
        <f>IF(ISBLANK(Ventas[[#This Row],[Código]]),"",VLOOKUP(Ventas[[#This Row],[Código]],Productos[],4,FALSE))</f>
        <v/>
      </c>
      <c r="G8846" s="1" t="str">
        <f>IF(ISBLANK(Ventas[[#This Row],[Código]]),"",VLOOKUP(Ventas[[#This Row],[Código]],Productos[],5,FALSE))</f>
        <v/>
      </c>
      <c r="H8846" s="23" t="str">
        <f>IF(ISBLANK(Ventas[[#This Row],[Código]]),"",Ventas[[#This Row],[Precio Unitario]]*Ventas[[#This Row],[Cantidad]])</f>
        <v/>
      </c>
      <c r="I8846" s="1" t="str">
        <f>IF(ISBLANK(Ventas[[#This Row],[Código]]),"",SUM(Ventas[[#This Row],[Monto]],I8845))</f>
        <v/>
      </c>
    </row>
    <row r="8847" spans="3:9" x14ac:dyDescent="0.25">
      <c r="C8847" t="str">
        <f>IF(ISBLANK(Ventas[[#This Row],[Código]]),"",VLOOKUP(Ventas[[#This Row],[Código]],Productos[],2,FALSE))</f>
        <v/>
      </c>
      <c r="D8847" t="str">
        <f>IF(ISBLANK(Ventas[[#This Row],[Código]]),"",VLOOKUP(Ventas[[#This Row],[Código]],Productos[],3,FALSE))</f>
        <v/>
      </c>
      <c r="E8847" s="22"/>
      <c r="F8847" s="1" t="str">
        <f>IF(ISBLANK(Ventas[[#This Row],[Código]]),"",VLOOKUP(Ventas[[#This Row],[Código]],Productos[],4,FALSE))</f>
        <v/>
      </c>
      <c r="G8847" s="1" t="str">
        <f>IF(ISBLANK(Ventas[[#This Row],[Código]]),"",VLOOKUP(Ventas[[#This Row],[Código]],Productos[],5,FALSE))</f>
        <v/>
      </c>
      <c r="H8847" s="23" t="str">
        <f>IF(ISBLANK(Ventas[[#This Row],[Código]]),"",Ventas[[#This Row],[Precio Unitario]]*Ventas[[#This Row],[Cantidad]])</f>
        <v/>
      </c>
      <c r="I8847" s="1" t="str">
        <f>IF(ISBLANK(Ventas[[#This Row],[Código]]),"",SUM(Ventas[[#This Row],[Monto]],I8846))</f>
        <v/>
      </c>
    </row>
    <row r="8848" spans="3:9" x14ac:dyDescent="0.25">
      <c r="C8848" t="str">
        <f>IF(ISBLANK(Ventas[[#This Row],[Código]]),"",VLOOKUP(Ventas[[#This Row],[Código]],Productos[],2,FALSE))</f>
        <v/>
      </c>
      <c r="D8848" t="str">
        <f>IF(ISBLANK(Ventas[[#This Row],[Código]]),"",VLOOKUP(Ventas[[#This Row],[Código]],Productos[],3,FALSE))</f>
        <v/>
      </c>
      <c r="E8848" s="22"/>
      <c r="F8848" s="1" t="str">
        <f>IF(ISBLANK(Ventas[[#This Row],[Código]]),"",VLOOKUP(Ventas[[#This Row],[Código]],Productos[],4,FALSE))</f>
        <v/>
      </c>
      <c r="G8848" s="1" t="str">
        <f>IF(ISBLANK(Ventas[[#This Row],[Código]]),"",VLOOKUP(Ventas[[#This Row],[Código]],Productos[],5,FALSE))</f>
        <v/>
      </c>
      <c r="H8848" s="23" t="str">
        <f>IF(ISBLANK(Ventas[[#This Row],[Código]]),"",Ventas[[#This Row],[Precio Unitario]]*Ventas[[#This Row],[Cantidad]])</f>
        <v/>
      </c>
      <c r="I8848" s="1" t="str">
        <f>IF(ISBLANK(Ventas[[#This Row],[Código]]),"",SUM(Ventas[[#This Row],[Monto]],I8847))</f>
        <v/>
      </c>
    </row>
    <row r="8849" spans="3:9" x14ac:dyDescent="0.25">
      <c r="C8849" t="str">
        <f>IF(ISBLANK(Ventas[[#This Row],[Código]]),"",VLOOKUP(Ventas[[#This Row],[Código]],Productos[],2,FALSE))</f>
        <v/>
      </c>
      <c r="D8849" t="str">
        <f>IF(ISBLANK(Ventas[[#This Row],[Código]]),"",VLOOKUP(Ventas[[#This Row],[Código]],Productos[],3,FALSE))</f>
        <v/>
      </c>
      <c r="E8849" s="22"/>
      <c r="F8849" s="1" t="str">
        <f>IF(ISBLANK(Ventas[[#This Row],[Código]]),"",VLOOKUP(Ventas[[#This Row],[Código]],Productos[],4,FALSE))</f>
        <v/>
      </c>
      <c r="G8849" s="1" t="str">
        <f>IF(ISBLANK(Ventas[[#This Row],[Código]]),"",VLOOKUP(Ventas[[#This Row],[Código]],Productos[],5,FALSE))</f>
        <v/>
      </c>
      <c r="H8849" s="23" t="str">
        <f>IF(ISBLANK(Ventas[[#This Row],[Código]]),"",Ventas[[#This Row],[Precio Unitario]]*Ventas[[#This Row],[Cantidad]])</f>
        <v/>
      </c>
      <c r="I8849" s="1" t="str">
        <f>IF(ISBLANK(Ventas[[#This Row],[Código]]),"",SUM(Ventas[[#This Row],[Monto]],I8848))</f>
        <v/>
      </c>
    </row>
    <row r="8850" spans="3:9" x14ac:dyDescent="0.25">
      <c r="C8850" t="str">
        <f>IF(ISBLANK(Ventas[[#This Row],[Código]]),"",VLOOKUP(Ventas[[#This Row],[Código]],Productos[],2,FALSE))</f>
        <v/>
      </c>
      <c r="D8850" t="str">
        <f>IF(ISBLANK(Ventas[[#This Row],[Código]]),"",VLOOKUP(Ventas[[#This Row],[Código]],Productos[],3,FALSE))</f>
        <v/>
      </c>
      <c r="E8850" s="22"/>
      <c r="F8850" s="1" t="str">
        <f>IF(ISBLANK(Ventas[[#This Row],[Código]]),"",VLOOKUP(Ventas[[#This Row],[Código]],Productos[],4,FALSE))</f>
        <v/>
      </c>
      <c r="G8850" s="1" t="str">
        <f>IF(ISBLANK(Ventas[[#This Row],[Código]]),"",VLOOKUP(Ventas[[#This Row],[Código]],Productos[],5,FALSE))</f>
        <v/>
      </c>
      <c r="H8850" s="23" t="str">
        <f>IF(ISBLANK(Ventas[[#This Row],[Código]]),"",Ventas[[#This Row],[Precio Unitario]]*Ventas[[#This Row],[Cantidad]])</f>
        <v/>
      </c>
      <c r="I8850" s="1" t="str">
        <f>IF(ISBLANK(Ventas[[#This Row],[Código]]),"",SUM(Ventas[[#This Row],[Monto]],I8849))</f>
        <v/>
      </c>
    </row>
    <row r="8851" spans="3:9" x14ac:dyDescent="0.25">
      <c r="C8851" t="str">
        <f>IF(ISBLANK(Ventas[[#This Row],[Código]]),"",VLOOKUP(Ventas[[#This Row],[Código]],Productos[],2,FALSE))</f>
        <v/>
      </c>
      <c r="D8851" t="str">
        <f>IF(ISBLANK(Ventas[[#This Row],[Código]]),"",VLOOKUP(Ventas[[#This Row],[Código]],Productos[],3,FALSE))</f>
        <v/>
      </c>
      <c r="E8851" s="22"/>
      <c r="F8851" s="1" t="str">
        <f>IF(ISBLANK(Ventas[[#This Row],[Código]]),"",VLOOKUP(Ventas[[#This Row],[Código]],Productos[],4,FALSE))</f>
        <v/>
      </c>
      <c r="G8851" s="1" t="str">
        <f>IF(ISBLANK(Ventas[[#This Row],[Código]]),"",VLOOKUP(Ventas[[#This Row],[Código]],Productos[],5,FALSE))</f>
        <v/>
      </c>
      <c r="H8851" s="23" t="str">
        <f>IF(ISBLANK(Ventas[[#This Row],[Código]]),"",Ventas[[#This Row],[Precio Unitario]]*Ventas[[#This Row],[Cantidad]])</f>
        <v/>
      </c>
      <c r="I8851" s="1" t="str">
        <f>IF(ISBLANK(Ventas[[#This Row],[Código]]),"",SUM(Ventas[[#This Row],[Monto]],I8850))</f>
        <v/>
      </c>
    </row>
    <row r="8852" spans="3:9" x14ac:dyDescent="0.25">
      <c r="C8852" t="str">
        <f>IF(ISBLANK(Ventas[[#This Row],[Código]]),"",VLOOKUP(Ventas[[#This Row],[Código]],Productos[],2,FALSE))</f>
        <v/>
      </c>
      <c r="D8852" t="str">
        <f>IF(ISBLANK(Ventas[[#This Row],[Código]]),"",VLOOKUP(Ventas[[#This Row],[Código]],Productos[],3,FALSE))</f>
        <v/>
      </c>
      <c r="E8852" s="22"/>
      <c r="F8852" s="1" t="str">
        <f>IF(ISBLANK(Ventas[[#This Row],[Código]]),"",VLOOKUP(Ventas[[#This Row],[Código]],Productos[],4,FALSE))</f>
        <v/>
      </c>
      <c r="G8852" s="1" t="str">
        <f>IF(ISBLANK(Ventas[[#This Row],[Código]]),"",VLOOKUP(Ventas[[#This Row],[Código]],Productos[],5,FALSE))</f>
        <v/>
      </c>
      <c r="H8852" s="23" t="str">
        <f>IF(ISBLANK(Ventas[[#This Row],[Código]]),"",Ventas[[#This Row],[Precio Unitario]]*Ventas[[#This Row],[Cantidad]])</f>
        <v/>
      </c>
      <c r="I8852" s="1" t="str">
        <f>IF(ISBLANK(Ventas[[#This Row],[Código]]),"",SUM(Ventas[[#This Row],[Monto]],I8851))</f>
        <v/>
      </c>
    </row>
    <row r="8853" spans="3:9" x14ac:dyDescent="0.25">
      <c r="C8853" t="str">
        <f>IF(ISBLANK(Ventas[[#This Row],[Código]]),"",VLOOKUP(Ventas[[#This Row],[Código]],Productos[],2,FALSE))</f>
        <v/>
      </c>
      <c r="D8853" t="str">
        <f>IF(ISBLANK(Ventas[[#This Row],[Código]]),"",VLOOKUP(Ventas[[#This Row],[Código]],Productos[],3,FALSE))</f>
        <v/>
      </c>
      <c r="E8853" s="22"/>
      <c r="F8853" s="1" t="str">
        <f>IF(ISBLANK(Ventas[[#This Row],[Código]]),"",VLOOKUP(Ventas[[#This Row],[Código]],Productos[],4,FALSE))</f>
        <v/>
      </c>
      <c r="G8853" s="1" t="str">
        <f>IF(ISBLANK(Ventas[[#This Row],[Código]]),"",VLOOKUP(Ventas[[#This Row],[Código]],Productos[],5,FALSE))</f>
        <v/>
      </c>
      <c r="H8853" s="23" t="str">
        <f>IF(ISBLANK(Ventas[[#This Row],[Código]]),"",Ventas[[#This Row],[Precio Unitario]]*Ventas[[#This Row],[Cantidad]])</f>
        <v/>
      </c>
      <c r="I8853" s="1" t="str">
        <f>IF(ISBLANK(Ventas[[#This Row],[Código]]),"",SUM(Ventas[[#This Row],[Monto]],I8852))</f>
        <v/>
      </c>
    </row>
    <row r="8854" spans="3:9" x14ac:dyDescent="0.25">
      <c r="C8854" t="str">
        <f>IF(ISBLANK(Ventas[[#This Row],[Código]]),"",VLOOKUP(Ventas[[#This Row],[Código]],Productos[],2,FALSE))</f>
        <v/>
      </c>
      <c r="D8854" t="str">
        <f>IF(ISBLANK(Ventas[[#This Row],[Código]]),"",VLOOKUP(Ventas[[#This Row],[Código]],Productos[],3,FALSE))</f>
        <v/>
      </c>
      <c r="E8854" s="22"/>
      <c r="F8854" s="1" t="str">
        <f>IF(ISBLANK(Ventas[[#This Row],[Código]]),"",VLOOKUP(Ventas[[#This Row],[Código]],Productos[],4,FALSE))</f>
        <v/>
      </c>
      <c r="G8854" s="1" t="str">
        <f>IF(ISBLANK(Ventas[[#This Row],[Código]]),"",VLOOKUP(Ventas[[#This Row],[Código]],Productos[],5,FALSE))</f>
        <v/>
      </c>
      <c r="H8854" s="23" t="str">
        <f>IF(ISBLANK(Ventas[[#This Row],[Código]]),"",Ventas[[#This Row],[Precio Unitario]]*Ventas[[#This Row],[Cantidad]])</f>
        <v/>
      </c>
      <c r="I8854" s="1" t="str">
        <f>IF(ISBLANK(Ventas[[#This Row],[Código]]),"",SUM(Ventas[[#This Row],[Monto]],I8853))</f>
        <v/>
      </c>
    </row>
    <row r="8855" spans="3:9" x14ac:dyDescent="0.25">
      <c r="C8855" t="str">
        <f>IF(ISBLANK(Ventas[[#This Row],[Código]]),"",VLOOKUP(Ventas[[#This Row],[Código]],Productos[],2,FALSE))</f>
        <v/>
      </c>
      <c r="D8855" t="str">
        <f>IF(ISBLANK(Ventas[[#This Row],[Código]]),"",VLOOKUP(Ventas[[#This Row],[Código]],Productos[],3,FALSE))</f>
        <v/>
      </c>
      <c r="E8855" s="22"/>
      <c r="F8855" s="1" t="str">
        <f>IF(ISBLANK(Ventas[[#This Row],[Código]]),"",VLOOKUP(Ventas[[#This Row],[Código]],Productos[],4,FALSE))</f>
        <v/>
      </c>
      <c r="G8855" s="1" t="str">
        <f>IF(ISBLANK(Ventas[[#This Row],[Código]]),"",VLOOKUP(Ventas[[#This Row],[Código]],Productos[],5,FALSE))</f>
        <v/>
      </c>
      <c r="H8855" s="23" t="str">
        <f>IF(ISBLANK(Ventas[[#This Row],[Código]]),"",Ventas[[#This Row],[Precio Unitario]]*Ventas[[#This Row],[Cantidad]])</f>
        <v/>
      </c>
      <c r="I8855" s="1" t="str">
        <f>IF(ISBLANK(Ventas[[#This Row],[Código]]),"",SUM(Ventas[[#This Row],[Monto]],I8854))</f>
        <v/>
      </c>
    </row>
    <row r="8856" spans="3:9" x14ac:dyDescent="0.25">
      <c r="C8856" t="str">
        <f>IF(ISBLANK(Ventas[[#This Row],[Código]]),"",VLOOKUP(Ventas[[#This Row],[Código]],Productos[],2,FALSE))</f>
        <v/>
      </c>
      <c r="D8856" t="str">
        <f>IF(ISBLANK(Ventas[[#This Row],[Código]]),"",VLOOKUP(Ventas[[#This Row],[Código]],Productos[],3,FALSE))</f>
        <v/>
      </c>
      <c r="E8856" s="22"/>
      <c r="F8856" s="1" t="str">
        <f>IF(ISBLANK(Ventas[[#This Row],[Código]]),"",VLOOKUP(Ventas[[#This Row],[Código]],Productos[],4,FALSE))</f>
        <v/>
      </c>
      <c r="G8856" s="1" t="str">
        <f>IF(ISBLANK(Ventas[[#This Row],[Código]]),"",VLOOKUP(Ventas[[#This Row],[Código]],Productos[],5,FALSE))</f>
        <v/>
      </c>
      <c r="H8856" s="23" t="str">
        <f>IF(ISBLANK(Ventas[[#This Row],[Código]]),"",Ventas[[#This Row],[Precio Unitario]]*Ventas[[#This Row],[Cantidad]])</f>
        <v/>
      </c>
      <c r="I8856" s="1" t="str">
        <f>IF(ISBLANK(Ventas[[#This Row],[Código]]),"",SUM(Ventas[[#This Row],[Monto]],I8855))</f>
        <v/>
      </c>
    </row>
    <row r="8857" spans="3:9" x14ac:dyDescent="0.25">
      <c r="C8857" t="str">
        <f>IF(ISBLANK(Ventas[[#This Row],[Código]]),"",VLOOKUP(Ventas[[#This Row],[Código]],Productos[],2,FALSE))</f>
        <v/>
      </c>
      <c r="D8857" t="str">
        <f>IF(ISBLANK(Ventas[[#This Row],[Código]]),"",VLOOKUP(Ventas[[#This Row],[Código]],Productos[],3,FALSE))</f>
        <v/>
      </c>
      <c r="E8857" s="22"/>
      <c r="F8857" s="1" t="str">
        <f>IF(ISBLANK(Ventas[[#This Row],[Código]]),"",VLOOKUP(Ventas[[#This Row],[Código]],Productos[],4,FALSE))</f>
        <v/>
      </c>
      <c r="G8857" s="1" t="str">
        <f>IF(ISBLANK(Ventas[[#This Row],[Código]]),"",VLOOKUP(Ventas[[#This Row],[Código]],Productos[],5,FALSE))</f>
        <v/>
      </c>
      <c r="H8857" s="23" t="str">
        <f>IF(ISBLANK(Ventas[[#This Row],[Código]]),"",Ventas[[#This Row],[Precio Unitario]]*Ventas[[#This Row],[Cantidad]])</f>
        <v/>
      </c>
      <c r="I8857" s="1" t="str">
        <f>IF(ISBLANK(Ventas[[#This Row],[Código]]),"",SUM(Ventas[[#This Row],[Monto]],I8856))</f>
        <v/>
      </c>
    </row>
    <row r="8858" spans="3:9" x14ac:dyDescent="0.25">
      <c r="C8858" t="str">
        <f>IF(ISBLANK(Ventas[[#This Row],[Código]]),"",VLOOKUP(Ventas[[#This Row],[Código]],Productos[],2,FALSE))</f>
        <v/>
      </c>
      <c r="D8858" t="str">
        <f>IF(ISBLANK(Ventas[[#This Row],[Código]]),"",VLOOKUP(Ventas[[#This Row],[Código]],Productos[],3,FALSE))</f>
        <v/>
      </c>
      <c r="E8858" s="22"/>
      <c r="F8858" s="1" t="str">
        <f>IF(ISBLANK(Ventas[[#This Row],[Código]]),"",VLOOKUP(Ventas[[#This Row],[Código]],Productos[],4,FALSE))</f>
        <v/>
      </c>
      <c r="G8858" s="1" t="str">
        <f>IF(ISBLANK(Ventas[[#This Row],[Código]]),"",VLOOKUP(Ventas[[#This Row],[Código]],Productos[],5,FALSE))</f>
        <v/>
      </c>
      <c r="H8858" s="23" t="str">
        <f>IF(ISBLANK(Ventas[[#This Row],[Código]]),"",Ventas[[#This Row],[Precio Unitario]]*Ventas[[#This Row],[Cantidad]])</f>
        <v/>
      </c>
      <c r="I8858" s="1" t="str">
        <f>IF(ISBLANK(Ventas[[#This Row],[Código]]),"",SUM(Ventas[[#This Row],[Monto]],I8857))</f>
        <v/>
      </c>
    </row>
    <row r="8859" spans="3:9" x14ac:dyDescent="0.25">
      <c r="C8859" t="str">
        <f>IF(ISBLANK(Ventas[[#This Row],[Código]]),"",VLOOKUP(Ventas[[#This Row],[Código]],Productos[],2,FALSE))</f>
        <v/>
      </c>
      <c r="D8859" t="str">
        <f>IF(ISBLANK(Ventas[[#This Row],[Código]]),"",VLOOKUP(Ventas[[#This Row],[Código]],Productos[],3,FALSE))</f>
        <v/>
      </c>
      <c r="E8859" s="22"/>
      <c r="F8859" s="1" t="str">
        <f>IF(ISBLANK(Ventas[[#This Row],[Código]]),"",VLOOKUP(Ventas[[#This Row],[Código]],Productos[],4,FALSE))</f>
        <v/>
      </c>
      <c r="G8859" s="1" t="str">
        <f>IF(ISBLANK(Ventas[[#This Row],[Código]]),"",VLOOKUP(Ventas[[#This Row],[Código]],Productos[],5,FALSE))</f>
        <v/>
      </c>
      <c r="H8859" s="23" t="str">
        <f>IF(ISBLANK(Ventas[[#This Row],[Código]]),"",Ventas[[#This Row],[Precio Unitario]]*Ventas[[#This Row],[Cantidad]])</f>
        <v/>
      </c>
      <c r="I8859" s="1" t="str">
        <f>IF(ISBLANK(Ventas[[#This Row],[Código]]),"",SUM(Ventas[[#This Row],[Monto]],I8858))</f>
        <v/>
      </c>
    </row>
    <row r="8860" spans="3:9" x14ac:dyDescent="0.25">
      <c r="C8860" t="str">
        <f>IF(ISBLANK(Ventas[[#This Row],[Código]]),"",VLOOKUP(Ventas[[#This Row],[Código]],Productos[],2,FALSE))</f>
        <v/>
      </c>
      <c r="D8860" t="str">
        <f>IF(ISBLANK(Ventas[[#This Row],[Código]]),"",VLOOKUP(Ventas[[#This Row],[Código]],Productos[],3,FALSE))</f>
        <v/>
      </c>
      <c r="E8860" s="22"/>
      <c r="F8860" s="1" t="str">
        <f>IF(ISBLANK(Ventas[[#This Row],[Código]]),"",VLOOKUP(Ventas[[#This Row],[Código]],Productos[],4,FALSE))</f>
        <v/>
      </c>
      <c r="G8860" s="1" t="str">
        <f>IF(ISBLANK(Ventas[[#This Row],[Código]]),"",VLOOKUP(Ventas[[#This Row],[Código]],Productos[],5,FALSE))</f>
        <v/>
      </c>
      <c r="H8860" s="23" t="str">
        <f>IF(ISBLANK(Ventas[[#This Row],[Código]]),"",Ventas[[#This Row],[Precio Unitario]]*Ventas[[#This Row],[Cantidad]])</f>
        <v/>
      </c>
      <c r="I8860" s="1" t="str">
        <f>IF(ISBLANK(Ventas[[#This Row],[Código]]),"",SUM(Ventas[[#This Row],[Monto]],I8859))</f>
        <v/>
      </c>
    </row>
    <row r="8861" spans="3:9" x14ac:dyDescent="0.25">
      <c r="C8861" t="str">
        <f>IF(ISBLANK(Ventas[[#This Row],[Código]]),"",VLOOKUP(Ventas[[#This Row],[Código]],Productos[],2,FALSE))</f>
        <v/>
      </c>
      <c r="D8861" t="str">
        <f>IF(ISBLANK(Ventas[[#This Row],[Código]]),"",VLOOKUP(Ventas[[#This Row],[Código]],Productos[],3,FALSE))</f>
        <v/>
      </c>
      <c r="E8861" s="22"/>
      <c r="F8861" s="1" t="str">
        <f>IF(ISBLANK(Ventas[[#This Row],[Código]]),"",VLOOKUP(Ventas[[#This Row],[Código]],Productos[],4,FALSE))</f>
        <v/>
      </c>
      <c r="G8861" s="1" t="str">
        <f>IF(ISBLANK(Ventas[[#This Row],[Código]]),"",VLOOKUP(Ventas[[#This Row],[Código]],Productos[],5,FALSE))</f>
        <v/>
      </c>
      <c r="H8861" s="23" t="str">
        <f>IF(ISBLANK(Ventas[[#This Row],[Código]]),"",Ventas[[#This Row],[Precio Unitario]]*Ventas[[#This Row],[Cantidad]])</f>
        <v/>
      </c>
      <c r="I8861" s="1" t="str">
        <f>IF(ISBLANK(Ventas[[#This Row],[Código]]),"",SUM(Ventas[[#This Row],[Monto]],I8860))</f>
        <v/>
      </c>
    </row>
    <row r="8862" spans="3:9" x14ac:dyDescent="0.25">
      <c r="C8862" t="str">
        <f>IF(ISBLANK(Ventas[[#This Row],[Código]]),"",VLOOKUP(Ventas[[#This Row],[Código]],Productos[],2,FALSE))</f>
        <v/>
      </c>
      <c r="D8862" t="str">
        <f>IF(ISBLANK(Ventas[[#This Row],[Código]]),"",VLOOKUP(Ventas[[#This Row],[Código]],Productos[],3,FALSE))</f>
        <v/>
      </c>
      <c r="E8862" s="22"/>
      <c r="F8862" s="1" t="str">
        <f>IF(ISBLANK(Ventas[[#This Row],[Código]]),"",VLOOKUP(Ventas[[#This Row],[Código]],Productos[],4,FALSE))</f>
        <v/>
      </c>
      <c r="G8862" s="1" t="str">
        <f>IF(ISBLANK(Ventas[[#This Row],[Código]]),"",VLOOKUP(Ventas[[#This Row],[Código]],Productos[],5,FALSE))</f>
        <v/>
      </c>
      <c r="H8862" s="23" t="str">
        <f>IF(ISBLANK(Ventas[[#This Row],[Código]]),"",Ventas[[#This Row],[Precio Unitario]]*Ventas[[#This Row],[Cantidad]])</f>
        <v/>
      </c>
      <c r="I8862" s="1" t="str">
        <f>IF(ISBLANK(Ventas[[#This Row],[Código]]),"",SUM(Ventas[[#This Row],[Monto]],I8861))</f>
        <v/>
      </c>
    </row>
    <row r="8863" spans="3:9" x14ac:dyDescent="0.25">
      <c r="C8863" t="str">
        <f>IF(ISBLANK(Ventas[[#This Row],[Código]]),"",VLOOKUP(Ventas[[#This Row],[Código]],Productos[],2,FALSE))</f>
        <v/>
      </c>
      <c r="D8863" t="str">
        <f>IF(ISBLANK(Ventas[[#This Row],[Código]]),"",VLOOKUP(Ventas[[#This Row],[Código]],Productos[],3,FALSE))</f>
        <v/>
      </c>
      <c r="E8863" s="22"/>
      <c r="F8863" s="1" t="str">
        <f>IF(ISBLANK(Ventas[[#This Row],[Código]]),"",VLOOKUP(Ventas[[#This Row],[Código]],Productos[],4,FALSE))</f>
        <v/>
      </c>
      <c r="G8863" s="1" t="str">
        <f>IF(ISBLANK(Ventas[[#This Row],[Código]]),"",VLOOKUP(Ventas[[#This Row],[Código]],Productos[],5,FALSE))</f>
        <v/>
      </c>
      <c r="H8863" s="23" t="str">
        <f>IF(ISBLANK(Ventas[[#This Row],[Código]]),"",Ventas[[#This Row],[Precio Unitario]]*Ventas[[#This Row],[Cantidad]])</f>
        <v/>
      </c>
      <c r="I8863" s="1" t="str">
        <f>IF(ISBLANK(Ventas[[#This Row],[Código]]),"",SUM(Ventas[[#This Row],[Monto]],I8862))</f>
        <v/>
      </c>
    </row>
    <row r="8864" spans="3:9" x14ac:dyDescent="0.25">
      <c r="C8864" t="str">
        <f>IF(ISBLANK(Ventas[[#This Row],[Código]]),"",VLOOKUP(Ventas[[#This Row],[Código]],Productos[],2,FALSE))</f>
        <v/>
      </c>
      <c r="D8864" t="str">
        <f>IF(ISBLANK(Ventas[[#This Row],[Código]]),"",VLOOKUP(Ventas[[#This Row],[Código]],Productos[],3,FALSE))</f>
        <v/>
      </c>
      <c r="E8864" s="22"/>
      <c r="F8864" s="1" t="str">
        <f>IF(ISBLANK(Ventas[[#This Row],[Código]]),"",VLOOKUP(Ventas[[#This Row],[Código]],Productos[],4,FALSE))</f>
        <v/>
      </c>
      <c r="G8864" s="1" t="str">
        <f>IF(ISBLANK(Ventas[[#This Row],[Código]]),"",VLOOKUP(Ventas[[#This Row],[Código]],Productos[],5,FALSE))</f>
        <v/>
      </c>
      <c r="H8864" s="23" t="str">
        <f>IF(ISBLANK(Ventas[[#This Row],[Código]]),"",Ventas[[#This Row],[Precio Unitario]]*Ventas[[#This Row],[Cantidad]])</f>
        <v/>
      </c>
      <c r="I8864" s="1" t="str">
        <f>IF(ISBLANK(Ventas[[#This Row],[Código]]),"",SUM(Ventas[[#This Row],[Monto]],I8863))</f>
        <v/>
      </c>
    </row>
    <row r="8865" spans="3:9" x14ac:dyDescent="0.25">
      <c r="C8865" t="str">
        <f>IF(ISBLANK(Ventas[[#This Row],[Código]]),"",VLOOKUP(Ventas[[#This Row],[Código]],Productos[],2,FALSE))</f>
        <v/>
      </c>
      <c r="D8865" t="str">
        <f>IF(ISBLANK(Ventas[[#This Row],[Código]]),"",VLOOKUP(Ventas[[#This Row],[Código]],Productos[],3,FALSE))</f>
        <v/>
      </c>
      <c r="E8865" s="22"/>
      <c r="F8865" s="1" t="str">
        <f>IF(ISBLANK(Ventas[[#This Row],[Código]]),"",VLOOKUP(Ventas[[#This Row],[Código]],Productos[],4,FALSE))</f>
        <v/>
      </c>
      <c r="G8865" s="1" t="str">
        <f>IF(ISBLANK(Ventas[[#This Row],[Código]]),"",VLOOKUP(Ventas[[#This Row],[Código]],Productos[],5,FALSE))</f>
        <v/>
      </c>
      <c r="H8865" s="23" t="str">
        <f>IF(ISBLANK(Ventas[[#This Row],[Código]]),"",Ventas[[#This Row],[Precio Unitario]]*Ventas[[#This Row],[Cantidad]])</f>
        <v/>
      </c>
      <c r="I8865" s="1" t="str">
        <f>IF(ISBLANK(Ventas[[#This Row],[Código]]),"",SUM(Ventas[[#This Row],[Monto]],I8864))</f>
        <v/>
      </c>
    </row>
    <row r="8866" spans="3:9" x14ac:dyDescent="0.25">
      <c r="C8866" t="str">
        <f>IF(ISBLANK(Ventas[[#This Row],[Código]]),"",VLOOKUP(Ventas[[#This Row],[Código]],Productos[],2,FALSE))</f>
        <v/>
      </c>
      <c r="D8866" t="str">
        <f>IF(ISBLANK(Ventas[[#This Row],[Código]]),"",VLOOKUP(Ventas[[#This Row],[Código]],Productos[],3,FALSE))</f>
        <v/>
      </c>
      <c r="E8866" s="22"/>
      <c r="F8866" s="1" t="str">
        <f>IF(ISBLANK(Ventas[[#This Row],[Código]]),"",VLOOKUP(Ventas[[#This Row],[Código]],Productos[],4,FALSE))</f>
        <v/>
      </c>
      <c r="G8866" s="1" t="str">
        <f>IF(ISBLANK(Ventas[[#This Row],[Código]]),"",VLOOKUP(Ventas[[#This Row],[Código]],Productos[],5,FALSE))</f>
        <v/>
      </c>
      <c r="H8866" s="23" t="str">
        <f>IF(ISBLANK(Ventas[[#This Row],[Código]]),"",Ventas[[#This Row],[Precio Unitario]]*Ventas[[#This Row],[Cantidad]])</f>
        <v/>
      </c>
      <c r="I8866" s="1" t="str">
        <f>IF(ISBLANK(Ventas[[#This Row],[Código]]),"",SUM(Ventas[[#This Row],[Monto]],I8865))</f>
        <v/>
      </c>
    </row>
    <row r="8867" spans="3:9" x14ac:dyDescent="0.25">
      <c r="C8867" t="str">
        <f>IF(ISBLANK(Ventas[[#This Row],[Código]]),"",VLOOKUP(Ventas[[#This Row],[Código]],Productos[],2,FALSE))</f>
        <v/>
      </c>
      <c r="D8867" t="str">
        <f>IF(ISBLANK(Ventas[[#This Row],[Código]]),"",VLOOKUP(Ventas[[#This Row],[Código]],Productos[],3,FALSE))</f>
        <v/>
      </c>
      <c r="E8867" s="22"/>
      <c r="F8867" s="1" t="str">
        <f>IF(ISBLANK(Ventas[[#This Row],[Código]]),"",VLOOKUP(Ventas[[#This Row],[Código]],Productos[],4,FALSE))</f>
        <v/>
      </c>
      <c r="G8867" s="1" t="str">
        <f>IF(ISBLANK(Ventas[[#This Row],[Código]]),"",VLOOKUP(Ventas[[#This Row],[Código]],Productos[],5,FALSE))</f>
        <v/>
      </c>
      <c r="H8867" s="23" t="str">
        <f>IF(ISBLANK(Ventas[[#This Row],[Código]]),"",Ventas[[#This Row],[Precio Unitario]]*Ventas[[#This Row],[Cantidad]])</f>
        <v/>
      </c>
      <c r="I8867" s="1" t="str">
        <f>IF(ISBLANK(Ventas[[#This Row],[Código]]),"",SUM(Ventas[[#This Row],[Monto]],I8866))</f>
        <v/>
      </c>
    </row>
    <row r="8868" spans="3:9" x14ac:dyDescent="0.25">
      <c r="C8868" t="str">
        <f>IF(ISBLANK(Ventas[[#This Row],[Código]]),"",VLOOKUP(Ventas[[#This Row],[Código]],Productos[],2,FALSE))</f>
        <v/>
      </c>
      <c r="D8868" t="str">
        <f>IF(ISBLANK(Ventas[[#This Row],[Código]]),"",VLOOKUP(Ventas[[#This Row],[Código]],Productos[],3,FALSE))</f>
        <v/>
      </c>
      <c r="E8868" s="22"/>
      <c r="F8868" s="1" t="str">
        <f>IF(ISBLANK(Ventas[[#This Row],[Código]]),"",VLOOKUP(Ventas[[#This Row],[Código]],Productos[],4,FALSE))</f>
        <v/>
      </c>
      <c r="G8868" s="1" t="str">
        <f>IF(ISBLANK(Ventas[[#This Row],[Código]]),"",VLOOKUP(Ventas[[#This Row],[Código]],Productos[],5,FALSE))</f>
        <v/>
      </c>
      <c r="H8868" s="23" t="str">
        <f>IF(ISBLANK(Ventas[[#This Row],[Código]]),"",Ventas[[#This Row],[Precio Unitario]]*Ventas[[#This Row],[Cantidad]])</f>
        <v/>
      </c>
      <c r="I8868" s="1" t="str">
        <f>IF(ISBLANK(Ventas[[#This Row],[Código]]),"",SUM(Ventas[[#This Row],[Monto]],I8867))</f>
        <v/>
      </c>
    </row>
    <row r="8869" spans="3:9" x14ac:dyDescent="0.25">
      <c r="C8869" t="str">
        <f>IF(ISBLANK(Ventas[[#This Row],[Código]]),"",VLOOKUP(Ventas[[#This Row],[Código]],Productos[],2,FALSE))</f>
        <v/>
      </c>
      <c r="D8869" t="str">
        <f>IF(ISBLANK(Ventas[[#This Row],[Código]]),"",VLOOKUP(Ventas[[#This Row],[Código]],Productos[],3,FALSE))</f>
        <v/>
      </c>
      <c r="E8869" s="22"/>
      <c r="F8869" s="1" t="str">
        <f>IF(ISBLANK(Ventas[[#This Row],[Código]]),"",VLOOKUP(Ventas[[#This Row],[Código]],Productos[],4,FALSE))</f>
        <v/>
      </c>
      <c r="G8869" s="1" t="str">
        <f>IF(ISBLANK(Ventas[[#This Row],[Código]]),"",VLOOKUP(Ventas[[#This Row],[Código]],Productos[],5,FALSE))</f>
        <v/>
      </c>
      <c r="H8869" s="23" t="str">
        <f>IF(ISBLANK(Ventas[[#This Row],[Código]]),"",Ventas[[#This Row],[Precio Unitario]]*Ventas[[#This Row],[Cantidad]])</f>
        <v/>
      </c>
      <c r="I8869" s="1" t="str">
        <f>IF(ISBLANK(Ventas[[#This Row],[Código]]),"",SUM(Ventas[[#This Row],[Monto]],I8868))</f>
        <v/>
      </c>
    </row>
    <row r="8870" spans="3:9" x14ac:dyDescent="0.25">
      <c r="C8870" t="str">
        <f>IF(ISBLANK(Ventas[[#This Row],[Código]]),"",VLOOKUP(Ventas[[#This Row],[Código]],Productos[],2,FALSE))</f>
        <v/>
      </c>
      <c r="D8870" t="str">
        <f>IF(ISBLANK(Ventas[[#This Row],[Código]]),"",VLOOKUP(Ventas[[#This Row],[Código]],Productos[],3,FALSE))</f>
        <v/>
      </c>
      <c r="E8870" s="22"/>
      <c r="F8870" s="1" t="str">
        <f>IF(ISBLANK(Ventas[[#This Row],[Código]]),"",VLOOKUP(Ventas[[#This Row],[Código]],Productos[],4,FALSE))</f>
        <v/>
      </c>
      <c r="G8870" s="1" t="str">
        <f>IF(ISBLANK(Ventas[[#This Row],[Código]]),"",VLOOKUP(Ventas[[#This Row],[Código]],Productos[],5,FALSE))</f>
        <v/>
      </c>
      <c r="H8870" s="23" t="str">
        <f>IF(ISBLANK(Ventas[[#This Row],[Código]]),"",Ventas[[#This Row],[Precio Unitario]]*Ventas[[#This Row],[Cantidad]])</f>
        <v/>
      </c>
      <c r="I8870" s="1" t="str">
        <f>IF(ISBLANK(Ventas[[#This Row],[Código]]),"",SUM(Ventas[[#This Row],[Monto]],I8869))</f>
        <v/>
      </c>
    </row>
    <row r="8871" spans="3:9" x14ac:dyDescent="0.25">
      <c r="C8871" t="str">
        <f>IF(ISBLANK(Ventas[[#This Row],[Código]]),"",VLOOKUP(Ventas[[#This Row],[Código]],Productos[],2,FALSE))</f>
        <v/>
      </c>
      <c r="D8871" t="str">
        <f>IF(ISBLANK(Ventas[[#This Row],[Código]]),"",VLOOKUP(Ventas[[#This Row],[Código]],Productos[],3,FALSE))</f>
        <v/>
      </c>
      <c r="E8871" s="22"/>
      <c r="F8871" s="1" t="str">
        <f>IF(ISBLANK(Ventas[[#This Row],[Código]]),"",VLOOKUP(Ventas[[#This Row],[Código]],Productos[],4,FALSE))</f>
        <v/>
      </c>
      <c r="G8871" s="1" t="str">
        <f>IF(ISBLANK(Ventas[[#This Row],[Código]]),"",VLOOKUP(Ventas[[#This Row],[Código]],Productos[],5,FALSE))</f>
        <v/>
      </c>
      <c r="H8871" s="23" t="str">
        <f>IF(ISBLANK(Ventas[[#This Row],[Código]]),"",Ventas[[#This Row],[Precio Unitario]]*Ventas[[#This Row],[Cantidad]])</f>
        <v/>
      </c>
      <c r="I8871" s="1" t="str">
        <f>IF(ISBLANK(Ventas[[#This Row],[Código]]),"",SUM(Ventas[[#This Row],[Monto]],I8870))</f>
        <v/>
      </c>
    </row>
    <row r="8872" spans="3:9" x14ac:dyDescent="0.25">
      <c r="C8872" t="str">
        <f>IF(ISBLANK(Ventas[[#This Row],[Código]]),"",VLOOKUP(Ventas[[#This Row],[Código]],Productos[],2,FALSE))</f>
        <v/>
      </c>
      <c r="D8872" t="str">
        <f>IF(ISBLANK(Ventas[[#This Row],[Código]]),"",VLOOKUP(Ventas[[#This Row],[Código]],Productos[],3,FALSE))</f>
        <v/>
      </c>
      <c r="E8872" s="22"/>
      <c r="F8872" s="1" t="str">
        <f>IF(ISBLANK(Ventas[[#This Row],[Código]]),"",VLOOKUP(Ventas[[#This Row],[Código]],Productos[],4,FALSE))</f>
        <v/>
      </c>
      <c r="G8872" s="1" t="str">
        <f>IF(ISBLANK(Ventas[[#This Row],[Código]]),"",VLOOKUP(Ventas[[#This Row],[Código]],Productos[],5,FALSE))</f>
        <v/>
      </c>
      <c r="H8872" s="23" t="str">
        <f>IF(ISBLANK(Ventas[[#This Row],[Código]]),"",Ventas[[#This Row],[Precio Unitario]]*Ventas[[#This Row],[Cantidad]])</f>
        <v/>
      </c>
      <c r="I8872" s="1" t="str">
        <f>IF(ISBLANK(Ventas[[#This Row],[Código]]),"",SUM(Ventas[[#This Row],[Monto]],I8871))</f>
        <v/>
      </c>
    </row>
    <row r="8873" spans="3:9" x14ac:dyDescent="0.25">
      <c r="C8873" t="str">
        <f>IF(ISBLANK(Ventas[[#This Row],[Código]]),"",VLOOKUP(Ventas[[#This Row],[Código]],Productos[],2,FALSE))</f>
        <v/>
      </c>
      <c r="D8873" t="str">
        <f>IF(ISBLANK(Ventas[[#This Row],[Código]]),"",VLOOKUP(Ventas[[#This Row],[Código]],Productos[],3,FALSE))</f>
        <v/>
      </c>
      <c r="E8873" s="22"/>
      <c r="F8873" s="1" t="str">
        <f>IF(ISBLANK(Ventas[[#This Row],[Código]]),"",VLOOKUP(Ventas[[#This Row],[Código]],Productos[],4,FALSE))</f>
        <v/>
      </c>
      <c r="G8873" s="1" t="str">
        <f>IF(ISBLANK(Ventas[[#This Row],[Código]]),"",VLOOKUP(Ventas[[#This Row],[Código]],Productos[],5,FALSE))</f>
        <v/>
      </c>
      <c r="H8873" s="23" t="str">
        <f>IF(ISBLANK(Ventas[[#This Row],[Código]]),"",Ventas[[#This Row],[Precio Unitario]]*Ventas[[#This Row],[Cantidad]])</f>
        <v/>
      </c>
      <c r="I8873" s="1" t="str">
        <f>IF(ISBLANK(Ventas[[#This Row],[Código]]),"",SUM(Ventas[[#This Row],[Monto]],I8872))</f>
        <v/>
      </c>
    </row>
    <row r="8874" spans="3:9" x14ac:dyDescent="0.25">
      <c r="C8874" t="str">
        <f>IF(ISBLANK(Ventas[[#This Row],[Código]]),"",VLOOKUP(Ventas[[#This Row],[Código]],Productos[],2,FALSE))</f>
        <v/>
      </c>
      <c r="D8874" t="str">
        <f>IF(ISBLANK(Ventas[[#This Row],[Código]]),"",VLOOKUP(Ventas[[#This Row],[Código]],Productos[],3,FALSE))</f>
        <v/>
      </c>
      <c r="E8874" s="22"/>
      <c r="F8874" s="1" t="str">
        <f>IF(ISBLANK(Ventas[[#This Row],[Código]]),"",VLOOKUP(Ventas[[#This Row],[Código]],Productos[],4,FALSE))</f>
        <v/>
      </c>
      <c r="G8874" s="1" t="str">
        <f>IF(ISBLANK(Ventas[[#This Row],[Código]]),"",VLOOKUP(Ventas[[#This Row],[Código]],Productos[],5,FALSE))</f>
        <v/>
      </c>
      <c r="H8874" s="23" t="str">
        <f>IF(ISBLANK(Ventas[[#This Row],[Código]]),"",Ventas[[#This Row],[Precio Unitario]]*Ventas[[#This Row],[Cantidad]])</f>
        <v/>
      </c>
      <c r="I8874" s="1" t="str">
        <f>IF(ISBLANK(Ventas[[#This Row],[Código]]),"",SUM(Ventas[[#This Row],[Monto]],I8873))</f>
        <v/>
      </c>
    </row>
    <row r="8875" spans="3:9" x14ac:dyDescent="0.25">
      <c r="C8875" t="str">
        <f>IF(ISBLANK(Ventas[[#This Row],[Código]]),"",VLOOKUP(Ventas[[#This Row],[Código]],Productos[],2,FALSE))</f>
        <v/>
      </c>
      <c r="D8875" t="str">
        <f>IF(ISBLANK(Ventas[[#This Row],[Código]]),"",VLOOKUP(Ventas[[#This Row],[Código]],Productos[],3,FALSE))</f>
        <v/>
      </c>
      <c r="E8875" s="22"/>
      <c r="F8875" s="1" t="str">
        <f>IF(ISBLANK(Ventas[[#This Row],[Código]]),"",VLOOKUP(Ventas[[#This Row],[Código]],Productos[],4,FALSE))</f>
        <v/>
      </c>
      <c r="G8875" s="1" t="str">
        <f>IF(ISBLANK(Ventas[[#This Row],[Código]]),"",VLOOKUP(Ventas[[#This Row],[Código]],Productos[],5,FALSE))</f>
        <v/>
      </c>
      <c r="H8875" s="23" t="str">
        <f>IF(ISBLANK(Ventas[[#This Row],[Código]]),"",Ventas[[#This Row],[Precio Unitario]]*Ventas[[#This Row],[Cantidad]])</f>
        <v/>
      </c>
      <c r="I8875" s="1" t="str">
        <f>IF(ISBLANK(Ventas[[#This Row],[Código]]),"",SUM(Ventas[[#This Row],[Monto]],I8874))</f>
        <v/>
      </c>
    </row>
    <row r="8876" spans="3:9" x14ac:dyDescent="0.25">
      <c r="C8876" t="str">
        <f>IF(ISBLANK(Ventas[[#This Row],[Código]]),"",VLOOKUP(Ventas[[#This Row],[Código]],Productos[],2,FALSE))</f>
        <v/>
      </c>
      <c r="D8876" t="str">
        <f>IF(ISBLANK(Ventas[[#This Row],[Código]]),"",VLOOKUP(Ventas[[#This Row],[Código]],Productos[],3,FALSE))</f>
        <v/>
      </c>
      <c r="E8876" s="22"/>
      <c r="F8876" s="1" t="str">
        <f>IF(ISBLANK(Ventas[[#This Row],[Código]]),"",VLOOKUP(Ventas[[#This Row],[Código]],Productos[],4,FALSE))</f>
        <v/>
      </c>
      <c r="G8876" s="1" t="str">
        <f>IF(ISBLANK(Ventas[[#This Row],[Código]]),"",VLOOKUP(Ventas[[#This Row],[Código]],Productos[],5,FALSE))</f>
        <v/>
      </c>
      <c r="H8876" s="23" t="str">
        <f>IF(ISBLANK(Ventas[[#This Row],[Código]]),"",Ventas[[#This Row],[Precio Unitario]]*Ventas[[#This Row],[Cantidad]])</f>
        <v/>
      </c>
      <c r="I8876" s="1" t="str">
        <f>IF(ISBLANK(Ventas[[#This Row],[Código]]),"",SUM(Ventas[[#This Row],[Monto]],I8875))</f>
        <v/>
      </c>
    </row>
    <row r="8877" spans="3:9" x14ac:dyDescent="0.25">
      <c r="C8877" t="str">
        <f>IF(ISBLANK(Ventas[[#This Row],[Código]]),"",VLOOKUP(Ventas[[#This Row],[Código]],Productos[],2,FALSE))</f>
        <v/>
      </c>
      <c r="D8877" t="str">
        <f>IF(ISBLANK(Ventas[[#This Row],[Código]]),"",VLOOKUP(Ventas[[#This Row],[Código]],Productos[],3,FALSE))</f>
        <v/>
      </c>
      <c r="E8877" s="22"/>
      <c r="F8877" s="1" t="str">
        <f>IF(ISBLANK(Ventas[[#This Row],[Código]]),"",VLOOKUP(Ventas[[#This Row],[Código]],Productos[],4,FALSE))</f>
        <v/>
      </c>
      <c r="G8877" s="1" t="str">
        <f>IF(ISBLANK(Ventas[[#This Row],[Código]]),"",VLOOKUP(Ventas[[#This Row],[Código]],Productos[],5,FALSE))</f>
        <v/>
      </c>
      <c r="H8877" s="23" t="str">
        <f>IF(ISBLANK(Ventas[[#This Row],[Código]]),"",Ventas[[#This Row],[Precio Unitario]]*Ventas[[#This Row],[Cantidad]])</f>
        <v/>
      </c>
      <c r="I8877" s="1" t="str">
        <f>IF(ISBLANK(Ventas[[#This Row],[Código]]),"",SUM(Ventas[[#This Row],[Monto]],I8876))</f>
        <v/>
      </c>
    </row>
    <row r="8878" spans="3:9" x14ac:dyDescent="0.25">
      <c r="C8878" t="str">
        <f>IF(ISBLANK(Ventas[[#This Row],[Código]]),"",VLOOKUP(Ventas[[#This Row],[Código]],Productos[],2,FALSE))</f>
        <v/>
      </c>
      <c r="D8878" t="str">
        <f>IF(ISBLANK(Ventas[[#This Row],[Código]]),"",VLOOKUP(Ventas[[#This Row],[Código]],Productos[],3,FALSE))</f>
        <v/>
      </c>
      <c r="E8878" s="22"/>
      <c r="F8878" s="1" t="str">
        <f>IF(ISBLANK(Ventas[[#This Row],[Código]]),"",VLOOKUP(Ventas[[#This Row],[Código]],Productos[],4,FALSE))</f>
        <v/>
      </c>
      <c r="G8878" s="1" t="str">
        <f>IF(ISBLANK(Ventas[[#This Row],[Código]]),"",VLOOKUP(Ventas[[#This Row],[Código]],Productos[],5,FALSE))</f>
        <v/>
      </c>
      <c r="H8878" s="23" t="str">
        <f>IF(ISBLANK(Ventas[[#This Row],[Código]]),"",Ventas[[#This Row],[Precio Unitario]]*Ventas[[#This Row],[Cantidad]])</f>
        <v/>
      </c>
      <c r="I8878" s="1" t="str">
        <f>IF(ISBLANK(Ventas[[#This Row],[Código]]),"",SUM(Ventas[[#This Row],[Monto]],I8877))</f>
        <v/>
      </c>
    </row>
    <row r="8879" spans="3:9" x14ac:dyDescent="0.25">
      <c r="C8879" t="str">
        <f>IF(ISBLANK(Ventas[[#This Row],[Código]]),"",VLOOKUP(Ventas[[#This Row],[Código]],Productos[],2,FALSE))</f>
        <v/>
      </c>
      <c r="D8879" t="str">
        <f>IF(ISBLANK(Ventas[[#This Row],[Código]]),"",VLOOKUP(Ventas[[#This Row],[Código]],Productos[],3,FALSE))</f>
        <v/>
      </c>
      <c r="E8879" s="22"/>
      <c r="F8879" s="1" t="str">
        <f>IF(ISBLANK(Ventas[[#This Row],[Código]]),"",VLOOKUP(Ventas[[#This Row],[Código]],Productos[],4,FALSE))</f>
        <v/>
      </c>
      <c r="G8879" s="1" t="str">
        <f>IF(ISBLANK(Ventas[[#This Row],[Código]]),"",VLOOKUP(Ventas[[#This Row],[Código]],Productos[],5,FALSE))</f>
        <v/>
      </c>
      <c r="H8879" s="23" t="str">
        <f>IF(ISBLANK(Ventas[[#This Row],[Código]]),"",Ventas[[#This Row],[Precio Unitario]]*Ventas[[#This Row],[Cantidad]])</f>
        <v/>
      </c>
      <c r="I8879" s="1" t="str">
        <f>IF(ISBLANK(Ventas[[#This Row],[Código]]),"",SUM(Ventas[[#This Row],[Monto]],I8878))</f>
        <v/>
      </c>
    </row>
    <row r="8880" spans="3:9" x14ac:dyDescent="0.25">
      <c r="C8880" t="str">
        <f>IF(ISBLANK(Ventas[[#This Row],[Código]]),"",VLOOKUP(Ventas[[#This Row],[Código]],Productos[],2,FALSE))</f>
        <v/>
      </c>
      <c r="D8880" t="str">
        <f>IF(ISBLANK(Ventas[[#This Row],[Código]]),"",VLOOKUP(Ventas[[#This Row],[Código]],Productos[],3,FALSE))</f>
        <v/>
      </c>
      <c r="E8880" s="22"/>
      <c r="F8880" s="1" t="str">
        <f>IF(ISBLANK(Ventas[[#This Row],[Código]]),"",VLOOKUP(Ventas[[#This Row],[Código]],Productos[],4,FALSE))</f>
        <v/>
      </c>
      <c r="G8880" s="1" t="str">
        <f>IF(ISBLANK(Ventas[[#This Row],[Código]]),"",VLOOKUP(Ventas[[#This Row],[Código]],Productos[],5,FALSE))</f>
        <v/>
      </c>
      <c r="H8880" s="23" t="str">
        <f>IF(ISBLANK(Ventas[[#This Row],[Código]]),"",Ventas[[#This Row],[Precio Unitario]]*Ventas[[#This Row],[Cantidad]])</f>
        <v/>
      </c>
      <c r="I8880" s="1" t="str">
        <f>IF(ISBLANK(Ventas[[#This Row],[Código]]),"",SUM(Ventas[[#This Row],[Monto]],I8879))</f>
        <v/>
      </c>
    </row>
    <row r="8881" spans="3:9" x14ac:dyDescent="0.25">
      <c r="C8881" t="str">
        <f>IF(ISBLANK(Ventas[[#This Row],[Código]]),"",VLOOKUP(Ventas[[#This Row],[Código]],Productos[],2,FALSE))</f>
        <v/>
      </c>
      <c r="D8881" t="str">
        <f>IF(ISBLANK(Ventas[[#This Row],[Código]]),"",VLOOKUP(Ventas[[#This Row],[Código]],Productos[],3,FALSE))</f>
        <v/>
      </c>
      <c r="E8881" s="22"/>
      <c r="F8881" s="1" t="str">
        <f>IF(ISBLANK(Ventas[[#This Row],[Código]]),"",VLOOKUP(Ventas[[#This Row],[Código]],Productos[],4,FALSE))</f>
        <v/>
      </c>
      <c r="G8881" s="1" t="str">
        <f>IF(ISBLANK(Ventas[[#This Row],[Código]]),"",VLOOKUP(Ventas[[#This Row],[Código]],Productos[],5,FALSE))</f>
        <v/>
      </c>
      <c r="H8881" s="23" t="str">
        <f>IF(ISBLANK(Ventas[[#This Row],[Código]]),"",Ventas[[#This Row],[Precio Unitario]]*Ventas[[#This Row],[Cantidad]])</f>
        <v/>
      </c>
      <c r="I8881" s="1" t="str">
        <f>IF(ISBLANK(Ventas[[#This Row],[Código]]),"",SUM(Ventas[[#This Row],[Monto]],I8880))</f>
        <v/>
      </c>
    </row>
    <row r="8882" spans="3:9" x14ac:dyDescent="0.25">
      <c r="C8882" t="str">
        <f>IF(ISBLANK(Ventas[[#This Row],[Código]]),"",VLOOKUP(Ventas[[#This Row],[Código]],Productos[],2,FALSE))</f>
        <v/>
      </c>
      <c r="D8882" t="str">
        <f>IF(ISBLANK(Ventas[[#This Row],[Código]]),"",VLOOKUP(Ventas[[#This Row],[Código]],Productos[],3,FALSE))</f>
        <v/>
      </c>
      <c r="E8882" s="22"/>
      <c r="F8882" s="1" t="str">
        <f>IF(ISBLANK(Ventas[[#This Row],[Código]]),"",VLOOKUP(Ventas[[#This Row],[Código]],Productos[],4,FALSE))</f>
        <v/>
      </c>
      <c r="G8882" s="1" t="str">
        <f>IF(ISBLANK(Ventas[[#This Row],[Código]]),"",VLOOKUP(Ventas[[#This Row],[Código]],Productos[],5,FALSE))</f>
        <v/>
      </c>
      <c r="H8882" s="23" t="str">
        <f>IF(ISBLANK(Ventas[[#This Row],[Código]]),"",Ventas[[#This Row],[Precio Unitario]]*Ventas[[#This Row],[Cantidad]])</f>
        <v/>
      </c>
      <c r="I8882" s="1" t="str">
        <f>IF(ISBLANK(Ventas[[#This Row],[Código]]),"",SUM(Ventas[[#This Row],[Monto]],I8881))</f>
        <v/>
      </c>
    </row>
    <row r="8883" spans="3:9" x14ac:dyDescent="0.25">
      <c r="C8883" t="str">
        <f>IF(ISBLANK(Ventas[[#This Row],[Código]]),"",VLOOKUP(Ventas[[#This Row],[Código]],Productos[],2,FALSE))</f>
        <v/>
      </c>
      <c r="D8883" t="str">
        <f>IF(ISBLANK(Ventas[[#This Row],[Código]]),"",VLOOKUP(Ventas[[#This Row],[Código]],Productos[],3,FALSE))</f>
        <v/>
      </c>
      <c r="E8883" s="22"/>
      <c r="F8883" s="1" t="str">
        <f>IF(ISBLANK(Ventas[[#This Row],[Código]]),"",VLOOKUP(Ventas[[#This Row],[Código]],Productos[],4,FALSE))</f>
        <v/>
      </c>
      <c r="G8883" s="1" t="str">
        <f>IF(ISBLANK(Ventas[[#This Row],[Código]]),"",VLOOKUP(Ventas[[#This Row],[Código]],Productos[],5,FALSE))</f>
        <v/>
      </c>
      <c r="H8883" s="23" t="str">
        <f>IF(ISBLANK(Ventas[[#This Row],[Código]]),"",Ventas[[#This Row],[Precio Unitario]]*Ventas[[#This Row],[Cantidad]])</f>
        <v/>
      </c>
      <c r="I8883" s="1" t="str">
        <f>IF(ISBLANK(Ventas[[#This Row],[Código]]),"",SUM(Ventas[[#This Row],[Monto]],I8882))</f>
        <v/>
      </c>
    </row>
    <row r="8884" spans="3:9" x14ac:dyDescent="0.25">
      <c r="C8884" t="str">
        <f>IF(ISBLANK(Ventas[[#This Row],[Código]]),"",VLOOKUP(Ventas[[#This Row],[Código]],Productos[],2,FALSE))</f>
        <v/>
      </c>
      <c r="D8884" t="str">
        <f>IF(ISBLANK(Ventas[[#This Row],[Código]]),"",VLOOKUP(Ventas[[#This Row],[Código]],Productos[],3,FALSE))</f>
        <v/>
      </c>
      <c r="E8884" s="22"/>
      <c r="F8884" s="1" t="str">
        <f>IF(ISBLANK(Ventas[[#This Row],[Código]]),"",VLOOKUP(Ventas[[#This Row],[Código]],Productos[],4,FALSE))</f>
        <v/>
      </c>
      <c r="G8884" s="1" t="str">
        <f>IF(ISBLANK(Ventas[[#This Row],[Código]]),"",VLOOKUP(Ventas[[#This Row],[Código]],Productos[],5,FALSE))</f>
        <v/>
      </c>
      <c r="H8884" s="23" t="str">
        <f>IF(ISBLANK(Ventas[[#This Row],[Código]]),"",Ventas[[#This Row],[Precio Unitario]]*Ventas[[#This Row],[Cantidad]])</f>
        <v/>
      </c>
      <c r="I8884" s="1" t="str">
        <f>IF(ISBLANK(Ventas[[#This Row],[Código]]),"",SUM(Ventas[[#This Row],[Monto]],I8883))</f>
        <v/>
      </c>
    </row>
    <row r="8885" spans="3:9" x14ac:dyDescent="0.25">
      <c r="C8885" t="str">
        <f>IF(ISBLANK(Ventas[[#This Row],[Código]]),"",VLOOKUP(Ventas[[#This Row],[Código]],Productos[],2,FALSE))</f>
        <v/>
      </c>
      <c r="D8885" t="str">
        <f>IF(ISBLANK(Ventas[[#This Row],[Código]]),"",VLOOKUP(Ventas[[#This Row],[Código]],Productos[],3,FALSE))</f>
        <v/>
      </c>
      <c r="E8885" s="22"/>
      <c r="F8885" s="1" t="str">
        <f>IF(ISBLANK(Ventas[[#This Row],[Código]]),"",VLOOKUP(Ventas[[#This Row],[Código]],Productos[],4,FALSE))</f>
        <v/>
      </c>
      <c r="G8885" s="1" t="str">
        <f>IF(ISBLANK(Ventas[[#This Row],[Código]]),"",VLOOKUP(Ventas[[#This Row],[Código]],Productos[],5,FALSE))</f>
        <v/>
      </c>
      <c r="H8885" s="23" t="str">
        <f>IF(ISBLANK(Ventas[[#This Row],[Código]]),"",Ventas[[#This Row],[Precio Unitario]]*Ventas[[#This Row],[Cantidad]])</f>
        <v/>
      </c>
      <c r="I8885" s="1" t="str">
        <f>IF(ISBLANK(Ventas[[#This Row],[Código]]),"",SUM(Ventas[[#This Row],[Monto]],I8884))</f>
        <v/>
      </c>
    </row>
    <row r="8886" spans="3:9" x14ac:dyDescent="0.25">
      <c r="C8886" t="str">
        <f>IF(ISBLANK(Ventas[[#This Row],[Código]]),"",VLOOKUP(Ventas[[#This Row],[Código]],Productos[],2,FALSE))</f>
        <v/>
      </c>
      <c r="D8886" t="str">
        <f>IF(ISBLANK(Ventas[[#This Row],[Código]]),"",VLOOKUP(Ventas[[#This Row],[Código]],Productos[],3,FALSE))</f>
        <v/>
      </c>
      <c r="E8886" s="22"/>
      <c r="F8886" s="1" t="str">
        <f>IF(ISBLANK(Ventas[[#This Row],[Código]]),"",VLOOKUP(Ventas[[#This Row],[Código]],Productos[],4,FALSE))</f>
        <v/>
      </c>
      <c r="G8886" s="1" t="str">
        <f>IF(ISBLANK(Ventas[[#This Row],[Código]]),"",VLOOKUP(Ventas[[#This Row],[Código]],Productos[],5,FALSE))</f>
        <v/>
      </c>
      <c r="H8886" s="23" t="str">
        <f>IF(ISBLANK(Ventas[[#This Row],[Código]]),"",Ventas[[#This Row],[Precio Unitario]]*Ventas[[#This Row],[Cantidad]])</f>
        <v/>
      </c>
      <c r="I8886" s="1" t="str">
        <f>IF(ISBLANK(Ventas[[#This Row],[Código]]),"",SUM(Ventas[[#This Row],[Monto]],I8885))</f>
        <v/>
      </c>
    </row>
    <row r="8887" spans="3:9" x14ac:dyDescent="0.25">
      <c r="C8887" t="str">
        <f>IF(ISBLANK(Ventas[[#This Row],[Código]]),"",VLOOKUP(Ventas[[#This Row],[Código]],Productos[],2,FALSE))</f>
        <v/>
      </c>
      <c r="D8887" t="str">
        <f>IF(ISBLANK(Ventas[[#This Row],[Código]]),"",VLOOKUP(Ventas[[#This Row],[Código]],Productos[],3,FALSE))</f>
        <v/>
      </c>
      <c r="E8887" s="22"/>
      <c r="F8887" s="1" t="str">
        <f>IF(ISBLANK(Ventas[[#This Row],[Código]]),"",VLOOKUP(Ventas[[#This Row],[Código]],Productos[],4,FALSE))</f>
        <v/>
      </c>
      <c r="G8887" s="1" t="str">
        <f>IF(ISBLANK(Ventas[[#This Row],[Código]]),"",VLOOKUP(Ventas[[#This Row],[Código]],Productos[],5,FALSE))</f>
        <v/>
      </c>
      <c r="H8887" s="23" t="str">
        <f>IF(ISBLANK(Ventas[[#This Row],[Código]]),"",Ventas[[#This Row],[Precio Unitario]]*Ventas[[#This Row],[Cantidad]])</f>
        <v/>
      </c>
      <c r="I8887" s="1" t="str">
        <f>IF(ISBLANK(Ventas[[#This Row],[Código]]),"",SUM(Ventas[[#This Row],[Monto]],I8886))</f>
        <v/>
      </c>
    </row>
    <row r="8888" spans="3:9" x14ac:dyDescent="0.25">
      <c r="C8888" t="str">
        <f>IF(ISBLANK(Ventas[[#This Row],[Código]]),"",VLOOKUP(Ventas[[#This Row],[Código]],Productos[],2,FALSE))</f>
        <v/>
      </c>
      <c r="D8888" t="str">
        <f>IF(ISBLANK(Ventas[[#This Row],[Código]]),"",VLOOKUP(Ventas[[#This Row],[Código]],Productos[],3,FALSE))</f>
        <v/>
      </c>
      <c r="E8888" s="22"/>
      <c r="F8888" s="1" t="str">
        <f>IF(ISBLANK(Ventas[[#This Row],[Código]]),"",VLOOKUP(Ventas[[#This Row],[Código]],Productos[],4,FALSE))</f>
        <v/>
      </c>
      <c r="G8888" s="1" t="str">
        <f>IF(ISBLANK(Ventas[[#This Row],[Código]]),"",VLOOKUP(Ventas[[#This Row],[Código]],Productos[],5,FALSE))</f>
        <v/>
      </c>
      <c r="H8888" s="23" t="str">
        <f>IF(ISBLANK(Ventas[[#This Row],[Código]]),"",Ventas[[#This Row],[Precio Unitario]]*Ventas[[#This Row],[Cantidad]])</f>
        <v/>
      </c>
      <c r="I8888" s="1" t="str">
        <f>IF(ISBLANK(Ventas[[#This Row],[Código]]),"",SUM(Ventas[[#This Row],[Monto]],I8887))</f>
        <v/>
      </c>
    </row>
    <row r="8889" spans="3:9" x14ac:dyDescent="0.25">
      <c r="C8889" t="str">
        <f>IF(ISBLANK(Ventas[[#This Row],[Código]]),"",VLOOKUP(Ventas[[#This Row],[Código]],Productos[],2,FALSE))</f>
        <v/>
      </c>
      <c r="D8889" t="str">
        <f>IF(ISBLANK(Ventas[[#This Row],[Código]]),"",VLOOKUP(Ventas[[#This Row],[Código]],Productos[],3,FALSE))</f>
        <v/>
      </c>
      <c r="E8889" s="22"/>
      <c r="F8889" s="1" t="str">
        <f>IF(ISBLANK(Ventas[[#This Row],[Código]]),"",VLOOKUP(Ventas[[#This Row],[Código]],Productos[],4,FALSE))</f>
        <v/>
      </c>
      <c r="G8889" s="1" t="str">
        <f>IF(ISBLANK(Ventas[[#This Row],[Código]]),"",VLOOKUP(Ventas[[#This Row],[Código]],Productos[],5,FALSE))</f>
        <v/>
      </c>
      <c r="H8889" s="23" t="str">
        <f>IF(ISBLANK(Ventas[[#This Row],[Código]]),"",Ventas[[#This Row],[Precio Unitario]]*Ventas[[#This Row],[Cantidad]])</f>
        <v/>
      </c>
      <c r="I8889" s="1" t="str">
        <f>IF(ISBLANK(Ventas[[#This Row],[Código]]),"",SUM(Ventas[[#This Row],[Monto]],I8888))</f>
        <v/>
      </c>
    </row>
    <row r="8890" spans="3:9" x14ac:dyDescent="0.25">
      <c r="C8890" t="str">
        <f>IF(ISBLANK(Ventas[[#This Row],[Código]]),"",VLOOKUP(Ventas[[#This Row],[Código]],Productos[],2,FALSE))</f>
        <v/>
      </c>
      <c r="D8890" t="str">
        <f>IF(ISBLANK(Ventas[[#This Row],[Código]]),"",VLOOKUP(Ventas[[#This Row],[Código]],Productos[],3,FALSE))</f>
        <v/>
      </c>
      <c r="E8890" s="22"/>
      <c r="F8890" s="1" t="str">
        <f>IF(ISBLANK(Ventas[[#This Row],[Código]]),"",VLOOKUP(Ventas[[#This Row],[Código]],Productos[],4,FALSE))</f>
        <v/>
      </c>
      <c r="G8890" s="1" t="str">
        <f>IF(ISBLANK(Ventas[[#This Row],[Código]]),"",VLOOKUP(Ventas[[#This Row],[Código]],Productos[],5,FALSE))</f>
        <v/>
      </c>
      <c r="H8890" s="23" t="str">
        <f>IF(ISBLANK(Ventas[[#This Row],[Código]]),"",Ventas[[#This Row],[Precio Unitario]]*Ventas[[#This Row],[Cantidad]])</f>
        <v/>
      </c>
      <c r="I8890" s="1" t="str">
        <f>IF(ISBLANK(Ventas[[#This Row],[Código]]),"",SUM(Ventas[[#This Row],[Monto]],I8889))</f>
        <v/>
      </c>
    </row>
    <row r="8891" spans="3:9" x14ac:dyDescent="0.25">
      <c r="C8891" t="str">
        <f>IF(ISBLANK(Ventas[[#This Row],[Código]]),"",VLOOKUP(Ventas[[#This Row],[Código]],Productos[],2,FALSE))</f>
        <v/>
      </c>
      <c r="D8891" t="str">
        <f>IF(ISBLANK(Ventas[[#This Row],[Código]]),"",VLOOKUP(Ventas[[#This Row],[Código]],Productos[],3,FALSE))</f>
        <v/>
      </c>
      <c r="E8891" s="22"/>
      <c r="F8891" s="1" t="str">
        <f>IF(ISBLANK(Ventas[[#This Row],[Código]]),"",VLOOKUP(Ventas[[#This Row],[Código]],Productos[],4,FALSE))</f>
        <v/>
      </c>
      <c r="G8891" s="1" t="str">
        <f>IF(ISBLANK(Ventas[[#This Row],[Código]]),"",VLOOKUP(Ventas[[#This Row],[Código]],Productos[],5,FALSE))</f>
        <v/>
      </c>
      <c r="H8891" s="23" t="str">
        <f>IF(ISBLANK(Ventas[[#This Row],[Código]]),"",Ventas[[#This Row],[Precio Unitario]]*Ventas[[#This Row],[Cantidad]])</f>
        <v/>
      </c>
      <c r="I8891" s="1" t="str">
        <f>IF(ISBLANK(Ventas[[#This Row],[Código]]),"",SUM(Ventas[[#This Row],[Monto]],I8890))</f>
        <v/>
      </c>
    </row>
    <row r="8892" spans="3:9" x14ac:dyDescent="0.25">
      <c r="C8892" t="str">
        <f>IF(ISBLANK(Ventas[[#This Row],[Código]]),"",VLOOKUP(Ventas[[#This Row],[Código]],Productos[],2,FALSE))</f>
        <v/>
      </c>
      <c r="D8892" t="str">
        <f>IF(ISBLANK(Ventas[[#This Row],[Código]]),"",VLOOKUP(Ventas[[#This Row],[Código]],Productos[],3,FALSE))</f>
        <v/>
      </c>
      <c r="E8892" s="22"/>
      <c r="F8892" s="1" t="str">
        <f>IF(ISBLANK(Ventas[[#This Row],[Código]]),"",VLOOKUP(Ventas[[#This Row],[Código]],Productos[],4,FALSE))</f>
        <v/>
      </c>
      <c r="G8892" s="1" t="str">
        <f>IF(ISBLANK(Ventas[[#This Row],[Código]]),"",VLOOKUP(Ventas[[#This Row],[Código]],Productos[],5,FALSE))</f>
        <v/>
      </c>
      <c r="H8892" s="23" t="str">
        <f>IF(ISBLANK(Ventas[[#This Row],[Código]]),"",Ventas[[#This Row],[Precio Unitario]]*Ventas[[#This Row],[Cantidad]])</f>
        <v/>
      </c>
      <c r="I8892" s="1" t="str">
        <f>IF(ISBLANK(Ventas[[#This Row],[Código]]),"",SUM(Ventas[[#This Row],[Monto]],I8891))</f>
        <v/>
      </c>
    </row>
    <row r="8893" spans="3:9" x14ac:dyDescent="0.25">
      <c r="C8893" t="str">
        <f>IF(ISBLANK(Ventas[[#This Row],[Código]]),"",VLOOKUP(Ventas[[#This Row],[Código]],Productos[],2,FALSE))</f>
        <v/>
      </c>
      <c r="D8893" t="str">
        <f>IF(ISBLANK(Ventas[[#This Row],[Código]]),"",VLOOKUP(Ventas[[#This Row],[Código]],Productos[],3,FALSE))</f>
        <v/>
      </c>
      <c r="E8893" s="22"/>
      <c r="F8893" s="1" t="str">
        <f>IF(ISBLANK(Ventas[[#This Row],[Código]]),"",VLOOKUP(Ventas[[#This Row],[Código]],Productos[],4,FALSE))</f>
        <v/>
      </c>
      <c r="G8893" s="1" t="str">
        <f>IF(ISBLANK(Ventas[[#This Row],[Código]]),"",VLOOKUP(Ventas[[#This Row],[Código]],Productos[],5,FALSE))</f>
        <v/>
      </c>
      <c r="H8893" s="23" t="str">
        <f>IF(ISBLANK(Ventas[[#This Row],[Código]]),"",Ventas[[#This Row],[Precio Unitario]]*Ventas[[#This Row],[Cantidad]])</f>
        <v/>
      </c>
      <c r="I8893" s="1" t="str">
        <f>IF(ISBLANK(Ventas[[#This Row],[Código]]),"",SUM(Ventas[[#This Row],[Monto]],I8892))</f>
        <v/>
      </c>
    </row>
    <row r="8894" spans="3:9" x14ac:dyDescent="0.25">
      <c r="C8894" t="str">
        <f>IF(ISBLANK(Ventas[[#This Row],[Código]]),"",VLOOKUP(Ventas[[#This Row],[Código]],Productos[],2,FALSE))</f>
        <v/>
      </c>
      <c r="D8894" t="str">
        <f>IF(ISBLANK(Ventas[[#This Row],[Código]]),"",VLOOKUP(Ventas[[#This Row],[Código]],Productos[],3,FALSE))</f>
        <v/>
      </c>
      <c r="E8894" s="22"/>
      <c r="F8894" s="1" t="str">
        <f>IF(ISBLANK(Ventas[[#This Row],[Código]]),"",VLOOKUP(Ventas[[#This Row],[Código]],Productos[],4,FALSE))</f>
        <v/>
      </c>
      <c r="G8894" s="1" t="str">
        <f>IF(ISBLANK(Ventas[[#This Row],[Código]]),"",VLOOKUP(Ventas[[#This Row],[Código]],Productos[],5,FALSE))</f>
        <v/>
      </c>
      <c r="H8894" s="23" t="str">
        <f>IF(ISBLANK(Ventas[[#This Row],[Código]]),"",Ventas[[#This Row],[Precio Unitario]]*Ventas[[#This Row],[Cantidad]])</f>
        <v/>
      </c>
      <c r="I8894" s="1" t="str">
        <f>IF(ISBLANK(Ventas[[#This Row],[Código]]),"",SUM(Ventas[[#This Row],[Monto]],I8893))</f>
        <v/>
      </c>
    </row>
    <row r="8895" spans="3:9" x14ac:dyDescent="0.25">
      <c r="C8895" t="str">
        <f>IF(ISBLANK(Ventas[[#This Row],[Código]]),"",VLOOKUP(Ventas[[#This Row],[Código]],Productos[],2,FALSE))</f>
        <v/>
      </c>
      <c r="D8895" t="str">
        <f>IF(ISBLANK(Ventas[[#This Row],[Código]]),"",VLOOKUP(Ventas[[#This Row],[Código]],Productos[],3,FALSE))</f>
        <v/>
      </c>
      <c r="E8895" s="22"/>
      <c r="F8895" s="1" t="str">
        <f>IF(ISBLANK(Ventas[[#This Row],[Código]]),"",VLOOKUP(Ventas[[#This Row],[Código]],Productos[],4,FALSE))</f>
        <v/>
      </c>
      <c r="G8895" s="1" t="str">
        <f>IF(ISBLANK(Ventas[[#This Row],[Código]]),"",VLOOKUP(Ventas[[#This Row],[Código]],Productos[],5,FALSE))</f>
        <v/>
      </c>
      <c r="H8895" s="23" t="str">
        <f>IF(ISBLANK(Ventas[[#This Row],[Código]]),"",Ventas[[#This Row],[Precio Unitario]]*Ventas[[#This Row],[Cantidad]])</f>
        <v/>
      </c>
      <c r="I8895" s="1" t="str">
        <f>IF(ISBLANK(Ventas[[#This Row],[Código]]),"",SUM(Ventas[[#This Row],[Monto]],I8894))</f>
        <v/>
      </c>
    </row>
    <row r="8896" spans="3:9" x14ac:dyDescent="0.25">
      <c r="C8896" t="str">
        <f>IF(ISBLANK(Ventas[[#This Row],[Código]]),"",VLOOKUP(Ventas[[#This Row],[Código]],Productos[],2,FALSE))</f>
        <v/>
      </c>
      <c r="D8896" t="str">
        <f>IF(ISBLANK(Ventas[[#This Row],[Código]]),"",VLOOKUP(Ventas[[#This Row],[Código]],Productos[],3,FALSE))</f>
        <v/>
      </c>
      <c r="E8896" s="22"/>
      <c r="F8896" s="1" t="str">
        <f>IF(ISBLANK(Ventas[[#This Row],[Código]]),"",VLOOKUP(Ventas[[#This Row],[Código]],Productos[],4,FALSE))</f>
        <v/>
      </c>
      <c r="G8896" s="1" t="str">
        <f>IF(ISBLANK(Ventas[[#This Row],[Código]]),"",VLOOKUP(Ventas[[#This Row],[Código]],Productos[],5,FALSE))</f>
        <v/>
      </c>
      <c r="H8896" s="23" t="str">
        <f>IF(ISBLANK(Ventas[[#This Row],[Código]]),"",Ventas[[#This Row],[Precio Unitario]]*Ventas[[#This Row],[Cantidad]])</f>
        <v/>
      </c>
      <c r="I8896" s="1" t="str">
        <f>IF(ISBLANK(Ventas[[#This Row],[Código]]),"",SUM(Ventas[[#This Row],[Monto]],I8895))</f>
        <v/>
      </c>
    </row>
    <row r="8897" spans="3:9" x14ac:dyDescent="0.25">
      <c r="C8897" t="str">
        <f>IF(ISBLANK(Ventas[[#This Row],[Código]]),"",VLOOKUP(Ventas[[#This Row],[Código]],Productos[],2,FALSE))</f>
        <v/>
      </c>
      <c r="D8897" t="str">
        <f>IF(ISBLANK(Ventas[[#This Row],[Código]]),"",VLOOKUP(Ventas[[#This Row],[Código]],Productos[],3,FALSE))</f>
        <v/>
      </c>
      <c r="E8897" s="22"/>
      <c r="F8897" s="1" t="str">
        <f>IF(ISBLANK(Ventas[[#This Row],[Código]]),"",VLOOKUP(Ventas[[#This Row],[Código]],Productos[],4,FALSE))</f>
        <v/>
      </c>
      <c r="G8897" s="1" t="str">
        <f>IF(ISBLANK(Ventas[[#This Row],[Código]]),"",VLOOKUP(Ventas[[#This Row],[Código]],Productos[],5,FALSE))</f>
        <v/>
      </c>
      <c r="H8897" s="23" t="str">
        <f>IF(ISBLANK(Ventas[[#This Row],[Código]]),"",Ventas[[#This Row],[Precio Unitario]]*Ventas[[#This Row],[Cantidad]])</f>
        <v/>
      </c>
      <c r="I8897" s="1" t="str">
        <f>IF(ISBLANK(Ventas[[#This Row],[Código]]),"",SUM(Ventas[[#This Row],[Monto]],I8896))</f>
        <v/>
      </c>
    </row>
    <row r="8898" spans="3:9" x14ac:dyDescent="0.25">
      <c r="C8898" t="str">
        <f>IF(ISBLANK(Ventas[[#This Row],[Código]]),"",VLOOKUP(Ventas[[#This Row],[Código]],Productos[],2,FALSE))</f>
        <v/>
      </c>
      <c r="D8898" t="str">
        <f>IF(ISBLANK(Ventas[[#This Row],[Código]]),"",VLOOKUP(Ventas[[#This Row],[Código]],Productos[],3,FALSE))</f>
        <v/>
      </c>
      <c r="E8898" s="22"/>
      <c r="F8898" s="1" t="str">
        <f>IF(ISBLANK(Ventas[[#This Row],[Código]]),"",VLOOKUP(Ventas[[#This Row],[Código]],Productos[],4,FALSE))</f>
        <v/>
      </c>
      <c r="G8898" s="1" t="str">
        <f>IF(ISBLANK(Ventas[[#This Row],[Código]]),"",VLOOKUP(Ventas[[#This Row],[Código]],Productos[],5,FALSE))</f>
        <v/>
      </c>
      <c r="H8898" s="23" t="str">
        <f>IF(ISBLANK(Ventas[[#This Row],[Código]]),"",Ventas[[#This Row],[Precio Unitario]]*Ventas[[#This Row],[Cantidad]])</f>
        <v/>
      </c>
      <c r="I8898" s="1" t="str">
        <f>IF(ISBLANK(Ventas[[#This Row],[Código]]),"",SUM(Ventas[[#This Row],[Monto]],I8897))</f>
        <v/>
      </c>
    </row>
    <row r="8899" spans="3:9" x14ac:dyDescent="0.25">
      <c r="C8899" t="str">
        <f>IF(ISBLANK(Ventas[[#This Row],[Código]]),"",VLOOKUP(Ventas[[#This Row],[Código]],Productos[],2,FALSE))</f>
        <v/>
      </c>
      <c r="D8899" t="str">
        <f>IF(ISBLANK(Ventas[[#This Row],[Código]]),"",VLOOKUP(Ventas[[#This Row],[Código]],Productos[],3,FALSE))</f>
        <v/>
      </c>
      <c r="E8899" s="22"/>
      <c r="F8899" s="1" t="str">
        <f>IF(ISBLANK(Ventas[[#This Row],[Código]]),"",VLOOKUP(Ventas[[#This Row],[Código]],Productos[],4,FALSE))</f>
        <v/>
      </c>
      <c r="G8899" s="1" t="str">
        <f>IF(ISBLANK(Ventas[[#This Row],[Código]]),"",VLOOKUP(Ventas[[#This Row],[Código]],Productos[],5,FALSE))</f>
        <v/>
      </c>
      <c r="H8899" s="23" t="str">
        <f>IF(ISBLANK(Ventas[[#This Row],[Código]]),"",Ventas[[#This Row],[Precio Unitario]]*Ventas[[#This Row],[Cantidad]])</f>
        <v/>
      </c>
      <c r="I8899" s="1" t="str">
        <f>IF(ISBLANK(Ventas[[#This Row],[Código]]),"",SUM(Ventas[[#This Row],[Monto]],I8898))</f>
        <v/>
      </c>
    </row>
    <row r="8900" spans="3:9" x14ac:dyDescent="0.25">
      <c r="C8900" t="str">
        <f>IF(ISBLANK(Ventas[[#This Row],[Código]]),"",VLOOKUP(Ventas[[#This Row],[Código]],Productos[],2,FALSE))</f>
        <v/>
      </c>
      <c r="D8900" t="str">
        <f>IF(ISBLANK(Ventas[[#This Row],[Código]]),"",VLOOKUP(Ventas[[#This Row],[Código]],Productos[],3,FALSE))</f>
        <v/>
      </c>
      <c r="E8900" s="22"/>
      <c r="F8900" s="1" t="str">
        <f>IF(ISBLANK(Ventas[[#This Row],[Código]]),"",VLOOKUP(Ventas[[#This Row],[Código]],Productos[],4,FALSE))</f>
        <v/>
      </c>
      <c r="G8900" s="1" t="str">
        <f>IF(ISBLANK(Ventas[[#This Row],[Código]]),"",VLOOKUP(Ventas[[#This Row],[Código]],Productos[],5,FALSE))</f>
        <v/>
      </c>
      <c r="H8900" s="23" t="str">
        <f>IF(ISBLANK(Ventas[[#This Row],[Código]]),"",Ventas[[#This Row],[Precio Unitario]]*Ventas[[#This Row],[Cantidad]])</f>
        <v/>
      </c>
      <c r="I8900" s="1" t="str">
        <f>IF(ISBLANK(Ventas[[#This Row],[Código]]),"",SUM(Ventas[[#This Row],[Monto]],I8899))</f>
        <v/>
      </c>
    </row>
    <row r="8901" spans="3:9" x14ac:dyDescent="0.25">
      <c r="C8901" t="str">
        <f>IF(ISBLANK(Ventas[[#This Row],[Código]]),"",VLOOKUP(Ventas[[#This Row],[Código]],Productos[],2,FALSE))</f>
        <v/>
      </c>
      <c r="D8901" t="str">
        <f>IF(ISBLANK(Ventas[[#This Row],[Código]]),"",VLOOKUP(Ventas[[#This Row],[Código]],Productos[],3,FALSE))</f>
        <v/>
      </c>
      <c r="E8901" s="22"/>
      <c r="F8901" s="1" t="str">
        <f>IF(ISBLANK(Ventas[[#This Row],[Código]]),"",VLOOKUP(Ventas[[#This Row],[Código]],Productos[],4,FALSE))</f>
        <v/>
      </c>
      <c r="G8901" s="1" t="str">
        <f>IF(ISBLANK(Ventas[[#This Row],[Código]]),"",VLOOKUP(Ventas[[#This Row],[Código]],Productos[],5,FALSE))</f>
        <v/>
      </c>
      <c r="H8901" s="23" t="str">
        <f>IF(ISBLANK(Ventas[[#This Row],[Código]]),"",Ventas[[#This Row],[Precio Unitario]]*Ventas[[#This Row],[Cantidad]])</f>
        <v/>
      </c>
      <c r="I8901" s="1" t="str">
        <f>IF(ISBLANK(Ventas[[#This Row],[Código]]),"",SUM(Ventas[[#This Row],[Monto]],I8900))</f>
        <v/>
      </c>
    </row>
    <row r="8902" spans="3:9" x14ac:dyDescent="0.25">
      <c r="C8902" t="str">
        <f>IF(ISBLANK(Ventas[[#This Row],[Código]]),"",VLOOKUP(Ventas[[#This Row],[Código]],Productos[],2,FALSE))</f>
        <v/>
      </c>
      <c r="D8902" t="str">
        <f>IF(ISBLANK(Ventas[[#This Row],[Código]]),"",VLOOKUP(Ventas[[#This Row],[Código]],Productos[],3,FALSE))</f>
        <v/>
      </c>
      <c r="E8902" s="22"/>
      <c r="F8902" s="1" t="str">
        <f>IF(ISBLANK(Ventas[[#This Row],[Código]]),"",VLOOKUP(Ventas[[#This Row],[Código]],Productos[],4,FALSE))</f>
        <v/>
      </c>
      <c r="G8902" s="1" t="str">
        <f>IF(ISBLANK(Ventas[[#This Row],[Código]]),"",VLOOKUP(Ventas[[#This Row],[Código]],Productos[],5,FALSE))</f>
        <v/>
      </c>
      <c r="H8902" s="23" t="str">
        <f>IF(ISBLANK(Ventas[[#This Row],[Código]]),"",Ventas[[#This Row],[Precio Unitario]]*Ventas[[#This Row],[Cantidad]])</f>
        <v/>
      </c>
      <c r="I8902" s="1" t="str">
        <f>IF(ISBLANK(Ventas[[#This Row],[Código]]),"",SUM(Ventas[[#This Row],[Monto]],I8901))</f>
        <v/>
      </c>
    </row>
    <row r="8903" spans="3:9" x14ac:dyDescent="0.25">
      <c r="C8903" t="str">
        <f>IF(ISBLANK(Ventas[[#This Row],[Código]]),"",VLOOKUP(Ventas[[#This Row],[Código]],Productos[],2,FALSE))</f>
        <v/>
      </c>
      <c r="D8903" t="str">
        <f>IF(ISBLANK(Ventas[[#This Row],[Código]]),"",VLOOKUP(Ventas[[#This Row],[Código]],Productos[],3,FALSE))</f>
        <v/>
      </c>
      <c r="E8903" s="22"/>
      <c r="F8903" s="1" t="str">
        <f>IF(ISBLANK(Ventas[[#This Row],[Código]]),"",VLOOKUP(Ventas[[#This Row],[Código]],Productos[],4,FALSE))</f>
        <v/>
      </c>
      <c r="G8903" s="1" t="str">
        <f>IF(ISBLANK(Ventas[[#This Row],[Código]]),"",VLOOKUP(Ventas[[#This Row],[Código]],Productos[],5,FALSE))</f>
        <v/>
      </c>
      <c r="H8903" s="23" t="str">
        <f>IF(ISBLANK(Ventas[[#This Row],[Código]]),"",Ventas[[#This Row],[Precio Unitario]]*Ventas[[#This Row],[Cantidad]])</f>
        <v/>
      </c>
      <c r="I8903" s="1" t="str">
        <f>IF(ISBLANK(Ventas[[#This Row],[Código]]),"",SUM(Ventas[[#This Row],[Monto]],I8902))</f>
        <v/>
      </c>
    </row>
    <row r="8904" spans="3:9" x14ac:dyDescent="0.25">
      <c r="C8904" t="str">
        <f>IF(ISBLANK(Ventas[[#This Row],[Código]]),"",VLOOKUP(Ventas[[#This Row],[Código]],Productos[],2,FALSE))</f>
        <v/>
      </c>
      <c r="D8904" t="str">
        <f>IF(ISBLANK(Ventas[[#This Row],[Código]]),"",VLOOKUP(Ventas[[#This Row],[Código]],Productos[],3,FALSE))</f>
        <v/>
      </c>
      <c r="E8904" s="22"/>
      <c r="F8904" s="1" t="str">
        <f>IF(ISBLANK(Ventas[[#This Row],[Código]]),"",VLOOKUP(Ventas[[#This Row],[Código]],Productos[],4,FALSE))</f>
        <v/>
      </c>
      <c r="G8904" s="1" t="str">
        <f>IF(ISBLANK(Ventas[[#This Row],[Código]]),"",VLOOKUP(Ventas[[#This Row],[Código]],Productos[],5,FALSE))</f>
        <v/>
      </c>
      <c r="H8904" s="23" t="str">
        <f>IF(ISBLANK(Ventas[[#This Row],[Código]]),"",Ventas[[#This Row],[Precio Unitario]]*Ventas[[#This Row],[Cantidad]])</f>
        <v/>
      </c>
      <c r="I8904" s="1" t="str">
        <f>IF(ISBLANK(Ventas[[#This Row],[Código]]),"",SUM(Ventas[[#This Row],[Monto]],I8903))</f>
        <v/>
      </c>
    </row>
    <row r="8905" spans="3:9" x14ac:dyDescent="0.25">
      <c r="C8905" t="str">
        <f>IF(ISBLANK(Ventas[[#This Row],[Código]]),"",VLOOKUP(Ventas[[#This Row],[Código]],Productos[],2,FALSE))</f>
        <v/>
      </c>
      <c r="D8905" t="str">
        <f>IF(ISBLANK(Ventas[[#This Row],[Código]]),"",VLOOKUP(Ventas[[#This Row],[Código]],Productos[],3,FALSE))</f>
        <v/>
      </c>
      <c r="E8905" s="22"/>
      <c r="F8905" s="1" t="str">
        <f>IF(ISBLANK(Ventas[[#This Row],[Código]]),"",VLOOKUP(Ventas[[#This Row],[Código]],Productos[],4,FALSE))</f>
        <v/>
      </c>
      <c r="G8905" s="1" t="str">
        <f>IF(ISBLANK(Ventas[[#This Row],[Código]]),"",VLOOKUP(Ventas[[#This Row],[Código]],Productos[],5,FALSE))</f>
        <v/>
      </c>
      <c r="H8905" s="23" t="str">
        <f>IF(ISBLANK(Ventas[[#This Row],[Código]]),"",Ventas[[#This Row],[Precio Unitario]]*Ventas[[#This Row],[Cantidad]])</f>
        <v/>
      </c>
      <c r="I8905" s="1" t="str">
        <f>IF(ISBLANK(Ventas[[#This Row],[Código]]),"",SUM(Ventas[[#This Row],[Monto]],I8904))</f>
        <v/>
      </c>
    </row>
    <row r="8906" spans="3:9" x14ac:dyDescent="0.25">
      <c r="C8906" t="str">
        <f>IF(ISBLANK(Ventas[[#This Row],[Código]]),"",VLOOKUP(Ventas[[#This Row],[Código]],Productos[],2,FALSE))</f>
        <v/>
      </c>
      <c r="D8906" t="str">
        <f>IF(ISBLANK(Ventas[[#This Row],[Código]]),"",VLOOKUP(Ventas[[#This Row],[Código]],Productos[],3,FALSE))</f>
        <v/>
      </c>
      <c r="E8906" s="22"/>
      <c r="F8906" s="1" t="str">
        <f>IF(ISBLANK(Ventas[[#This Row],[Código]]),"",VLOOKUP(Ventas[[#This Row],[Código]],Productos[],4,FALSE))</f>
        <v/>
      </c>
      <c r="G8906" s="1" t="str">
        <f>IF(ISBLANK(Ventas[[#This Row],[Código]]),"",VLOOKUP(Ventas[[#This Row],[Código]],Productos[],5,FALSE))</f>
        <v/>
      </c>
      <c r="H8906" s="23" t="str">
        <f>IF(ISBLANK(Ventas[[#This Row],[Código]]),"",Ventas[[#This Row],[Precio Unitario]]*Ventas[[#This Row],[Cantidad]])</f>
        <v/>
      </c>
      <c r="I8906" s="1" t="str">
        <f>IF(ISBLANK(Ventas[[#This Row],[Código]]),"",SUM(Ventas[[#This Row],[Monto]],I8905))</f>
        <v/>
      </c>
    </row>
    <row r="8907" spans="3:9" x14ac:dyDescent="0.25">
      <c r="C8907" t="str">
        <f>IF(ISBLANK(Ventas[[#This Row],[Código]]),"",VLOOKUP(Ventas[[#This Row],[Código]],Productos[],2,FALSE))</f>
        <v/>
      </c>
      <c r="D8907" t="str">
        <f>IF(ISBLANK(Ventas[[#This Row],[Código]]),"",VLOOKUP(Ventas[[#This Row],[Código]],Productos[],3,FALSE))</f>
        <v/>
      </c>
      <c r="E8907" s="22"/>
      <c r="F8907" s="1" t="str">
        <f>IF(ISBLANK(Ventas[[#This Row],[Código]]),"",VLOOKUP(Ventas[[#This Row],[Código]],Productos[],4,FALSE))</f>
        <v/>
      </c>
      <c r="G8907" s="1" t="str">
        <f>IF(ISBLANK(Ventas[[#This Row],[Código]]),"",VLOOKUP(Ventas[[#This Row],[Código]],Productos[],5,FALSE))</f>
        <v/>
      </c>
      <c r="H8907" s="23" t="str">
        <f>IF(ISBLANK(Ventas[[#This Row],[Código]]),"",Ventas[[#This Row],[Precio Unitario]]*Ventas[[#This Row],[Cantidad]])</f>
        <v/>
      </c>
      <c r="I8907" s="1" t="str">
        <f>IF(ISBLANK(Ventas[[#This Row],[Código]]),"",SUM(Ventas[[#This Row],[Monto]],I8906))</f>
        <v/>
      </c>
    </row>
    <row r="8908" spans="3:9" x14ac:dyDescent="0.25">
      <c r="C8908" t="str">
        <f>IF(ISBLANK(Ventas[[#This Row],[Código]]),"",VLOOKUP(Ventas[[#This Row],[Código]],Productos[],2,FALSE))</f>
        <v/>
      </c>
      <c r="D8908" t="str">
        <f>IF(ISBLANK(Ventas[[#This Row],[Código]]),"",VLOOKUP(Ventas[[#This Row],[Código]],Productos[],3,FALSE))</f>
        <v/>
      </c>
      <c r="E8908" s="22"/>
      <c r="F8908" s="1" t="str">
        <f>IF(ISBLANK(Ventas[[#This Row],[Código]]),"",VLOOKUP(Ventas[[#This Row],[Código]],Productos[],4,FALSE))</f>
        <v/>
      </c>
      <c r="G8908" s="1" t="str">
        <f>IF(ISBLANK(Ventas[[#This Row],[Código]]),"",VLOOKUP(Ventas[[#This Row],[Código]],Productos[],5,FALSE))</f>
        <v/>
      </c>
      <c r="H8908" s="23" t="str">
        <f>IF(ISBLANK(Ventas[[#This Row],[Código]]),"",Ventas[[#This Row],[Precio Unitario]]*Ventas[[#This Row],[Cantidad]])</f>
        <v/>
      </c>
      <c r="I8908" s="1" t="str">
        <f>IF(ISBLANK(Ventas[[#This Row],[Código]]),"",SUM(Ventas[[#This Row],[Monto]],I8907))</f>
        <v/>
      </c>
    </row>
    <row r="8909" spans="3:9" x14ac:dyDescent="0.25">
      <c r="C8909" t="str">
        <f>IF(ISBLANK(Ventas[[#This Row],[Código]]),"",VLOOKUP(Ventas[[#This Row],[Código]],Productos[],2,FALSE))</f>
        <v/>
      </c>
      <c r="D8909" t="str">
        <f>IF(ISBLANK(Ventas[[#This Row],[Código]]),"",VLOOKUP(Ventas[[#This Row],[Código]],Productos[],3,FALSE))</f>
        <v/>
      </c>
      <c r="E8909" s="22"/>
      <c r="F8909" s="1" t="str">
        <f>IF(ISBLANK(Ventas[[#This Row],[Código]]),"",VLOOKUP(Ventas[[#This Row],[Código]],Productos[],4,FALSE))</f>
        <v/>
      </c>
      <c r="G8909" s="1" t="str">
        <f>IF(ISBLANK(Ventas[[#This Row],[Código]]),"",VLOOKUP(Ventas[[#This Row],[Código]],Productos[],5,FALSE))</f>
        <v/>
      </c>
      <c r="H8909" s="23" t="str">
        <f>IF(ISBLANK(Ventas[[#This Row],[Código]]),"",Ventas[[#This Row],[Precio Unitario]]*Ventas[[#This Row],[Cantidad]])</f>
        <v/>
      </c>
      <c r="I8909" s="1" t="str">
        <f>IF(ISBLANK(Ventas[[#This Row],[Código]]),"",SUM(Ventas[[#This Row],[Monto]],I8908))</f>
        <v/>
      </c>
    </row>
    <row r="8910" spans="3:9" x14ac:dyDescent="0.25">
      <c r="C8910" t="str">
        <f>IF(ISBLANK(Ventas[[#This Row],[Código]]),"",VLOOKUP(Ventas[[#This Row],[Código]],Productos[],2,FALSE))</f>
        <v/>
      </c>
      <c r="D8910" t="str">
        <f>IF(ISBLANK(Ventas[[#This Row],[Código]]),"",VLOOKUP(Ventas[[#This Row],[Código]],Productos[],3,FALSE))</f>
        <v/>
      </c>
      <c r="E8910" s="22"/>
      <c r="F8910" s="1" t="str">
        <f>IF(ISBLANK(Ventas[[#This Row],[Código]]),"",VLOOKUP(Ventas[[#This Row],[Código]],Productos[],4,FALSE))</f>
        <v/>
      </c>
      <c r="G8910" s="1" t="str">
        <f>IF(ISBLANK(Ventas[[#This Row],[Código]]),"",VLOOKUP(Ventas[[#This Row],[Código]],Productos[],5,FALSE))</f>
        <v/>
      </c>
      <c r="H8910" s="23" t="str">
        <f>IF(ISBLANK(Ventas[[#This Row],[Código]]),"",Ventas[[#This Row],[Precio Unitario]]*Ventas[[#This Row],[Cantidad]])</f>
        <v/>
      </c>
      <c r="I8910" s="1" t="str">
        <f>IF(ISBLANK(Ventas[[#This Row],[Código]]),"",SUM(Ventas[[#This Row],[Monto]],I8909))</f>
        <v/>
      </c>
    </row>
    <row r="8911" spans="3:9" x14ac:dyDescent="0.25">
      <c r="C8911" t="str">
        <f>IF(ISBLANK(Ventas[[#This Row],[Código]]),"",VLOOKUP(Ventas[[#This Row],[Código]],Productos[],2,FALSE))</f>
        <v/>
      </c>
      <c r="D8911" t="str">
        <f>IF(ISBLANK(Ventas[[#This Row],[Código]]),"",VLOOKUP(Ventas[[#This Row],[Código]],Productos[],3,FALSE))</f>
        <v/>
      </c>
      <c r="E8911" s="22"/>
      <c r="F8911" s="1" t="str">
        <f>IF(ISBLANK(Ventas[[#This Row],[Código]]),"",VLOOKUP(Ventas[[#This Row],[Código]],Productos[],4,FALSE))</f>
        <v/>
      </c>
      <c r="G8911" s="1" t="str">
        <f>IF(ISBLANK(Ventas[[#This Row],[Código]]),"",VLOOKUP(Ventas[[#This Row],[Código]],Productos[],5,FALSE))</f>
        <v/>
      </c>
      <c r="H8911" s="23" t="str">
        <f>IF(ISBLANK(Ventas[[#This Row],[Código]]),"",Ventas[[#This Row],[Precio Unitario]]*Ventas[[#This Row],[Cantidad]])</f>
        <v/>
      </c>
      <c r="I8911" s="1" t="str">
        <f>IF(ISBLANK(Ventas[[#This Row],[Código]]),"",SUM(Ventas[[#This Row],[Monto]],I8910))</f>
        <v/>
      </c>
    </row>
    <row r="8912" spans="3:9" x14ac:dyDescent="0.25">
      <c r="C8912" t="str">
        <f>IF(ISBLANK(Ventas[[#This Row],[Código]]),"",VLOOKUP(Ventas[[#This Row],[Código]],Productos[],2,FALSE))</f>
        <v/>
      </c>
      <c r="D8912" t="str">
        <f>IF(ISBLANK(Ventas[[#This Row],[Código]]),"",VLOOKUP(Ventas[[#This Row],[Código]],Productos[],3,FALSE))</f>
        <v/>
      </c>
      <c r="E8912" s="22"/>
      <c r="F8912" s="1" t="str">
        <f>IF(ISBLANK(Ventas[[#This Row],[Código]]),"",VLOOKUP(Ventas[[#This Row],[Código]],Productos[],4,FALSE))</f>
        <v/>
      </c>
      <c r="G8912" s="1" t="str">
        <f>IF(ISBLANK(Ventas[[#This Row],[Código]]),"",VLOOKUP(Ventas[[#This Row],[Código]],Productos[],5,FALSE))</f>
        <v/>
      </c>
      <c r="H8912" s="23" t="str">
        <f>IF(ISBLANK(Ventas[[#This Row],[Código]]),"",Ventas[[#This Row],[Precio Unitario]]*Ventas[[#This Row],[Cantidad]])</f>
        <v/>
      </c>
      <c r="I8912" s="1" t="str">
        <f>IF(ISBLANK(Ventas[[#This Row],[Código]]),"",SUM(Ventas[[#This Row],[Monto]],I8911))</f>
        <v/>
      </c>
    </row>
    <row r="8913" spans="3:9" x14ac:dyDescent="0.25">
      <c r="C8913" t="str">
        <f>IF(ISBLANK(Ventas[[#This Row],[Código]]),"",VLOOKUP(Ventas[[#This Row],[Código]],Productos[],2,FALSE))</f>
        <v/>
      </c>
      <c r="D8913" t="str">
        <f>IF(ISBLANK(Ventas[[#This Row],[Código]]),"",VLOOKUP(Ventas[[#This Row],[Código]],Productos[],3,FALSE))</f>
        <v/>
      </c>
      <c r="E8913" s="22"/>
      <c r="F8913" s="1" t="str">
        <f>IF(ISBLANK(Ventas[[#This Row],[Código]]),"",VLOOKUP(Ventas[[#This Row],[Código]],Productos[],4,FALSE))</f>
        <v/>
      </c>
      <c r="G8913" s="1" t="str">
        <f>IF(ISBLANK(Ventas[[#This Row],[Código]]),"",VLOOKUP(Ventas[[#This Row],[Código]],Productos[],5,FALSE))</f>
        <v/>
      </c>
      <c r="H8913" s="23" t="str">
        <f>IF(ISBLANK(Ventas[[#This Row],[Código]]),"",Ventas[[#This Row],[Precio Unitario]]*Ventas[[#This Row],[Cantidad]])</f>
        <v/>
      </c>
      <c r="I8913" s="1" t="str">
        <f>IF(ISBLANK(Ventas[[#This Row],[Código]]),"",SUM(Ventas[[#This Row],[Monto]],I8912))</f>
        <v/>
      </c>
    </row>
    <row r="8914" spans="3:9" x14ac:dyDescent="0.25">
      <c r="C8914" t="str">
        <f>IF(ISBLANK(Ventas[[#This Row],[Código]]),"",VLOOKUP(Ventas[[#This Row],[Código]],Productos[],2,FALSE))</f>
        <v/>
      </c>
      <c r="D8914" t="str">
        <f>IF(ISBLANK(Ventas[[#This Row],[Código]]),"",VLOOKUP(Ventas[[#This Row],[Código]],Productos[],3,FALSE))</f>
        <v/>
      </c>
      <c r="E8914" s="22"/>
      <c r="F8914" s="1" t="str">
        <f>IF(ISBLANK(Ventas[[#This Row],[Código]]),"",VLOOKUP(Ventas[[#This Row],[Código]],Productos[],4,FALSE))</f>
        <v/>
      </c>
      <c r="G8914" s="1" t="str">
        <f>IF(ISBLANK(Ventas[[#This Row],[Código]]),"",VLOOKUP(Ventas[[#This Row],[Código]],Productos[],5,FALSE))</f>
        <v/>
      </c>
      <c r="H8914" s="23" t="str">
        <f>IF(ISBLANK(Ventas[[#This Row],[Código]]),"",Ventas[[#This Row],[Precio Unitario]]*Ventas[[#This Row],[Cantidad]])</f>
        <v/>
      </c>
      <c r="I8914" s="1" t="str">
        <f>IF(ISBLANK(Ventas[[#This Row],[Código]]),"",SUM(Ventas[[#This Row],[Monto]],I8913))</f>
        <v/>
      </c>
    </row>
    <row r="8915" spans="3:9" x14ac:dyDescent="0.25">
      <c r="C8915" t="str">
        <f>IF(ISBLANK(Ventas[[#This Row],[Código]]),"",VLOOKUP(Ventas[[#This Row],[Código]],Productos[],2,FALSE))</f>
        <v/>
      </c>
      <c r="D8915" t="str">
        <f>IF(ISBLANK(Ventas[[#This Row],[Código]]),"",VLOOKUP(Ventas[[#This Row],[Código]],Productos[],3,FALSE))</f>
        <v/>
      </c>
      <c r="E8915" s="22"/>
      <c r="F8915" s="1" t="str">
        <f>IF(ISBLANK(Ventas[[#This Row],[Código]]),"",VLOOKUP(Ventas[[#This Row],[Código]],Productos[],4,FALSE))</f>
        <v/>
      </c>
      <c r="G8915" s="1" t="str">
        <f>IF(ISBLANK(Ventas[[#This Row],[Código]]),"",VLOOKUP(Ventas[[#This Row],[Código]],Productos[],5,FALSE))</f>
        <v/>
      </c>
      <c r="H8915" s="23" t="str">
        <f>IF(ISBLANK(Ventas[[#This Row],[Código]]),"",Ventas[[#This Row],[Precio Unitario]]*Ventas[[#This Row],[Cantidad]])</f>
        <v/>
      </c>
      <c r="I8915" s="1" t="str">
        <f>IF(ISBLANK(Ventas[[#This Row],[Código]]),"",SUM(Ventas[[#This Row],[Monto]],I8914))</f>
        <v/>
      </c>
    </row>
    <row r="8916" spans="3:9" x14ac:dyDescent="0.25">
      <c r="C8916" t="str">
        <f>IF(ISBLANK(Ventas[[#This Row],[Código]]),"",VLOOKUP(Ventas[[#This Row],[Código]],Productos[],2,FALSE))</f>
        <v/>
      </c>
      <c r="D8916" t="str">
        <f>IF(ISBLANK(Ventas[[#This Row],[Código]]),"",VLOOKUP(Ventas[[#This Row],[Código]],Productos[],3,FALSE))</f>
        <v/>
      </c>
      <c r="E8916" s="22"/>
      <c r="F8916" s="1" t="str">
        <f>IF(ISBLANK(Ventas[[#This Row],[Código]]),"",VLOOKUP(Ventas[[#This Row],[Código]],Productos[],4,FALSE))</f>
        <v/>
      </c>
      <c r="G8916" s="1" t="str">
        <f>IF(ISBLANK(Ventas[[#This Row],[Código]]),"",VLOOKUP(Ventas[[#This Row],[Código]],Productos[],5,FALSE))</f>
        <v/>
      </c>
      <c r="H8916" s="23" t="str">
        <f>IF(ISBLANK(Ventas[[#This Row],[Código]]),"",Ventas[[#This Row],[Precio Unitario]]*Ventas[[#This Row],[Cantidad]])</f>
        <v/>
      </c>
      <c r="I8916" s="1" t="str">
        <f>IF(ISBLANK(Ventas[[#This Row],[Código]]),"",SUM(Ventas[[#This Row],[Monto]],I8915))</f>
        <v/>
      </c>
    </row>
    <row r="8917" spans="3:9" x14ac:dyDescent="0.25">
      <c r="C8917" t="str">
        <f>IF(ISBLANK(Ventas[[#This Row],[Código]]),"",VLOOKUP(Ventas[[#This Row],[Código]],Productos[],2,FALSE))</f>
        <v/>
      </c>
      <c r="D8917" t="str">
        <f>IF(ISBLANK(Ventas[[#This Row],[Código]]),"",VLOOKUP(Ventas[[#This Row],[Código]],Productos[],3,FALSE))</f>
        <v/>
      </c>
      <c r="E8917" s="22"/>
      <c r="F8917" s="1" t="str">
        <f>IF(ISBLANK(Ventas[[#This Row],[Código]]),"",VLOOKUP(Ventas[[#This Row],[Código]],Productos[],4,FALSE))</f>
        <v/>
      </c>
      <c r="G8917" s="1" t="str">
        <f>IF(ISBLANK(Ventas[[#This Row],[Código]]),"",VLOOKUP(Ventas[[#This Row],[Código]],Productos[],5,FALSE))</f>
        <v/>
      </c>
      <c r="H8917" s="23" t="str">
        <f>IF(ISBLANK(Ventas[[#This Row],[Código]]),"",Ventas[[#This Row],[Precio Unitario]]*Ventas[[#This Row],[Cantidad]])</f>
        <v/>
      </c>
      <c r="I8917" s="1" t="str">
        <f>IF(ISBLANK(Ventas[[#This Row],[Código]]),"",SUM(Ventas[[#This Row],[Monto]],I8916))</f>
        <v/>
      </c>
    </row>
    <row r="8918" spans="3:9" x14ac:dyDescent="0.25">
      <c r="C8918" t="str">
        <f>IF(ISBLANK(Ventas[[#This Row],[Código]]),"",VLOOKUP(Ventas[[#This Row],[Código]],Productos[],2,FALSE))</f>
        <v/>
      </c>
      <c r="D8918" t="str">
        <f>IF(ISBLANK(Ventas[[#This Row],[Código]]),"",VLOOKUP(Ventas[[#This Row],[Código]],Productos[],3,FALSE))</f>
        <v/>
      </c>
      <c r="E8918" s="22"/>
      <c r="F8918" s="1" t="str">
        <f>IF(ISBLANK(Ventas[[#This Row],[Código]]),"",VLOOKUP(Ventas[[#This Row],[Código]],Productos[],4,FALSE))</f>
        <v/>
      </c>
      <c r="G8918" s="1" t="str">
        <f>IF(ISBLANK(Ventas[[#This Row],[Código]]),"",VLOOKUP(Ventas[[#This Row],[Código]],Productos[],5,FALSE))</f>
        <v/>
      </c>
      <c r="H8918" s="23" t="str">
        <f>IF(ISBLANK(Ventas[[#This Row],[Código]]),"",Ventas[[#This Row],[Precio Unitario]]*Ventas[[#This Row],[Cantidad]])</f>
        <v/>
      </c>
      <c r="I8918" s="1" t="str">
        <f>IF(ISBLANK(Ventas[[#This Row],[Código]]),"",SUM(Ventas[[#This Row],[Monto]],I8917))</f>
        <v/>
      </c>
    </row>
    <row r="8919" spans="3:9" x14ac:dyDescent="0.25">
      <c r="C8919" t="str">
        <f>IF(ISBLANK(Ventas[[#This Row],[Código]]),"",VLOOKUP(Ventas[[#This Row],[Código]],Productos[],2,FALSE))</f>
        <v/>
      </c>
      <c r="D8919" t="str">
        <f>IF(ISBLANK(Ventas[[#This Row],[Código]]),"",VLOOKUP(Ventas[[#This Row],[Código]],Productos[],3,FALSE))</f>
        <v/>
      </c>
      <c r="E8919" s="22"/>
      <c r="F8919" s="1" t="str">
        <f>IF(ISBLANK(Ventas[[#This Row],[Código]]),"",VLOOKUP(Ventas[[#This Row],[Código]],Productos[],4,FALSE))</f>
        <v/>
      </c>
      <c r="G8919" s="1" t="str">
        <f>IF(ISBLANK(Ventas[[#This Row],[Código]]),"",VLOOKUP(Ventas[[#This Row],[Código]],Productos[],5,FALSE))</f>
        <v/>
      </c>
      <c r="H8919" s="23" t="str">
        <f>IF(ISBLANK(Ventas[[#This Row],[Código]]),"",Ventas[[#This Row],[Precio Unitario]]*Ventas[[#This Row],[Cantidad]])</f>
        <v/>
      </c>
      <c r="I8919" s="1" t="str">
        <f>IF(ISBLANK(Ventas[[#This Row],[Código]]),"",SUM(Ventas[[#This Row],[Monto]],I8918))</f>
        <v/>
      </c>
    </row>
    <row r="8920" spans="3:9" x14ac:dyDescent="0.25">
      <c r="C8920" t="str">
        <f>IF(ISBLANK(Ventas[[#This Row],[Código]]),"",VLOOKUP(Ventas[[#This Row],[Código]],Productos[],2,FALSE))</f>
        <v/>
      </c>
      <c r="D8920" t="str">
        <f>IF(ISBLANK(Ventas[[#This Row],[Código]]),"",VLOOKUP(Ventas[[#This Row],[Código]],Productos[],3,FALSE))</f>
        <v/>
      </c>
      <c r="E8920" s="22"/>
      <c r="F8920" s="1" t="str">
        <f>IF(ISBLANK(Ventas[[#This Row],[Código]]),"",VLOOKUP(Ventas[[#This Row],[Código]],Productos[],4,FALSE))</f>
        <v/>
      </c>
      <c r="G8920" s="1" t="str">
        <f>IF(ISBLANK(Ventas[[#This Row],[Código]]),"",VLOOKUP(Ventas[[#This Row],[Código]],Productos[],5,FALSE))</f>
        <v/>
      </c>
      <c r="H8920" s="23" t="str">
        <f>IF(ISBLANK(Ventas[[#This Row],[Código]]),"",Ventas[[#This Row],[Precio Unitario]]*Ventas[[#This Row],[Cantidad]])</f>
        <v/>
      </c>
      <c r="I8920" s="1" t="str">
        <f>IF(ISBLANK(Ventas[[#This Row],[Código]]),"",SUM(Ventas[[#This Row],[Monto]],I8919))</f>
        <v/>
      </c>
    </row>
    <row r="8921" spans="3:9" x14ac:dyDescent="0.25">
      <c r="C8921" t="str">
        <f>IF(ISBLANK(Ventas[[#This Row],[Código]]),"",VLOOKUP(Ventas[[#This Row],[Código]],Productos[],2,FALSE))</f>
        <v/>
      </c>
      <c r="D8921" t="str">
        <f>IF(ISBLANK(Ventas[[#This Row],[Código]]),"",VLOOKUP(Ventas[[#This Row],[Código]],Productos[],3,FALSE))</f>
        <v/>
      </c>
      <c r="E8921" s="22"/>
      <c r="F8921" s="1" t="str">
        <f>IF(ISBLANK(Ventas[[#This Row],[Código]]),"",VLOOKUP(Ventas[[#This Row],[Código]],Productos[],4,FALSE))</f>
        <v/>
      </c>
      <c r="G8921" s="1" t="str">
        <f>IF(ISBLANK(Ventas[[#This Row],[Código]]),"",VLOOKUP(Ventas[[#This Row],[Código]],Productos[],5,FALSE))</f>
        <v/>
      </c>
      <c r="H8921" s="23" t="str">
        <f>IF(ISBLANK(Ventas[[#This Row],[Código]]),"",Ventas[[#This Row],[Precio Unitario]]*Ventas[[#This Row],[Cantidad]])</f>
        <v/>
      </c>
      <c r="I8921" s="1" t="str">
        <f>IF(ISBLANK(Ventas[[#This Row],[Código]]),"",SUM(Ventas[[#This Row],[Monto]],I8920))</f>
        <v/>
      </c>
    </row>
    <row r="8922" spans="3:9" x14ac:dyDescent="0.25">
      <c r="C8922" t="str">
        <f>IF(ISBLANK(Ventas[[#This Row],[Código]]),"",VLOOKUP(Ventas[[#This Row],[Código]],Productos[],2,FALSE))</f>
        <v/>
      </c>
      <c r="D8922" t="str">
        <f>IF(ISBLANK(Ventas[[#This Row],[Código]]),"",VLOOKUP(Ventas[[#This Row],[Código]],Productos[],3,FALSE))</f>
        <v/>
      </c>
      <c r="E8922" s="22"/>
      <c r="F8922" s="1" t="str">
        <f>IF(ISBLANK(Ventas[[#This Row],[Código]]),"",VLOOKUP(Ventas[[#This Row],[Código]],Productos[],4,FALSE))</f>
        <v/>
      </c>
      <c r="G8922" s="1" t="str">
        <f>IF(ISBLANK(Ventas[[#This Row],[Código]]),"",VLOOKUP(Ventas[[#This Row],[Código]],Productos[],5,FALSE))</f>
        <v/>
      </c>
      <c r="H8922" s="23" t="str">
        <f>IF(ISBLANK(Ventas[[#This Row],[Código]]),"",Ventas[[#This Row],[Precio Unitario]]*Ventas[[#This Row],[Cantidad]])</f>
        <v/>
      </c>
      <c r="I8922" s="1" t="str">
        <f>IF(ISBLANK(Ventas[[#This Row],[Código]]),"",SUM(Ventas[[#This Row],[Monto]],I8921))</f>
        <v/>
      </c>
    </row>
    <row r="8923" spans="3:9" x14ac:dyDescent="0.25">
      <c r="C8923" t="str">
        <f>IF(ISBLANK(Ventas[[#This Row],[Código]]),"",VLOOKUP(Ventas[[#This Row],[Código]],Productos[],2,FALSE))</f>
        <v/>
      </c>
      <c r="D8923" t="str">
        <f>IF(ISBLANK(Ventas[[#This Row],[Código]]),"",VLOOKUP(Ventas[[#This Row],[Código]],Productos[],3,FALSE))</f>
        <v/>
      </c>
      <c r="E8923" s="22"/>
      <c r="F8923" s="1" t="str">
        <f>IF(ISBLANK(Ventas[[#This Row],[Código]]),"",VLOOKUP(Ventas[[#This Row],[Código]],Productos[],4,FALSE))</f>
        <v/>
      </c>
      <c r="G8923" s="1" t="str">
        <f>IF(ISBLANK(Ventas[[#This Row],[Código]]),"",VLOOKUP(Ventas[[#This Row],[Código]],Productos[],5,FALSE))</f>
        <v/>
      </c>
      <c r="H8923" s="23" t="str">
        <f>IF(ISBLANK(Ventas[[#This Row],[Código]]),"",Ventas[[#This Row],[Precio Unitario]]*Ventas[[#This Row],[Cantidad]])</f>
        <v/>
      </c>
      <c r="I8923" s="1" t="str">
        <f>IF(ISBLANK(Ventas[[#This Row],[Código]]),"",SUM(Ventas[[#This Row],[Monto]],I8922))</f>
        <v/>
      </c>
    </row>
    <row r="8924" spans="3:9" x14ac:dyDescent="0.25">
      <c r="C8924" t="str">
        <f>IF(ISBLANK(Ventas[[#This Row],[Código]]),"",VLOOKUP(Ventas[[#This Row],[Código]],Productos[],2,FALSE))</f>
        <v/>
      </c>
      <c r="D8924" t="str">
        <f>IF(ISBLANK(Ventas[[#This Row],[Código]]),"",VLOOKUP(Ventas[[#This Row],[Código]],Productos[],3,FALSE))</f>
        <v/>
      </c>
      <c r="E8924" s="22"/>
      <c r="F8924" s="1" t="str">
        <f>IF(ISBLANK(Ventas[[#This Row],[Código]]),"",VLOOKUP(Ventas[[#This Row],[Código]],Productos[],4,FALSE))</f>
        <v/>
      </c>
      <c r="G8924" s="1" t="str">
        <f>IF(ISBLANK(Ventas[[#This Row],[Código]]),"",VLOOKUP(Ventas[[#This Row],[Código]],Productos[],5,FALSE))</f>
        <v/>
      </c>
      <c r="H8924" s="23" t="str">
        <f>IF(ISBLANK(Ventas[[#This Row],[Código]]),"",Ventas[[#This Row],[Precio Unitario]]*Ventas[[#This Row],[Cantidad]])</f>
        <v/>
      </c>
      <c r="I8924" s="1" t="str">
        <f>IF(ISBLANK(Ventas[[#This Row],[Código]]),"",SUM(Ventas[[#This Row],[Monto]],I8923))</f>
        <v/>
      </c>
    </row>
    <row r="8925" spans="3:9" x14ac:dyDescent="0.25">
      <c r="C8925" t="str">
        <f>IF(ISBLANK(Ventas[[#This Row],[Código]]),"",VLOOKUP(Ventas[[#This Row],[Código]],Productos[],2,FALSE))</f>
        <v/>
      </c>
      <c r="D8925" t="str">
        <f>IF(ISBLANK(Ventas[[#This Row],[Código]]),"",VLOOKUP(Ventas[[#This Row],[Código]],Productos[],3,FALSE))</f>
        <v/>
      </c>
      <c r="E8925" s="22"/>
      <c r="F8925" s="1" t="str">
        <f>IF(ISBLANK(Ventas[[#This Row],[Código]]),"",VLOOKUP(Ventas[[#This Row],[Código]],Productos[],4,FALSE))</f>
        <v/>
      </c>
      <c r="G8925" s="1" t="str">
        <f>IF(ISBLANK(Ventas[[#This Row],[Código]]),"",VLOOKUP(Ventas[[#This Row],[Código]],Productos[],5,FALSE))</f>
        <v/>
      </c>
      <c r="H8925" s="23" t="str">
        <f>IF(ISBLANK(Ventas[[#This Row],[Código]]),"",Ventas[[#This Row],[Precio Unitario]]*Ventas[[#This Row],[Cantidad]])</f>
        <v/>
      </c>
      <c r="I8925" s="1" t="str">
        <f>IF(ISBLANK(Ventas[[#This Row],[Código]]),"",SUM(Ventas[[#This Row],[Monto]],I8924))</f>
        <v/>
      </c>
    </row>
    <row r="8926" spans="3:9" x14ac:dyDescent="0.25">
      <c r="C8926" t="str">
        <f>IF(ISBLANK(Ventas[[#This Row],[Código]]),"",VLOOKUP(Ventas[[#This Row],[Código]],Productos[],2,FALSE))</f>
        <v/>
      </c>
      <c r="D8926" t="str">
        <f>IF(ISBLANK(Ventas[[#This Row],[Código]]),"",VLOOKUP(Ventas[[#This Row],[Código]],Productos[],3,FALSE))</f>
        <v/>
      </c>
      <c r="E8926" s="22"/>
      <c r="F8926" s="1" t="str">
        <f>IF(ISBLANK(Ventas[[#This Row],[Código]]),"",VLOOKUP(Ventas[[#This Row],[Código]],Productos[],4,FALSE))</f>
        <v/>
      </c>
      <c r="G8926" s="1" t="str">
        <f>IF(ISBLANK(Ventas[[#This Row],[Código]]),"",VLOOKUP(Ventas[[#This Row],[Código]],Productos[],5,FALSE))</f>
        <v/>
      </c>
      <c r="H8926" s="23" t="str">
        <f>IF(ISBLANK(Ventas[[#This Row],[Código]]),"",Ventas[[#This Row],[Precio Unitario]]*Ventas[[#This Row],[Cantidad]])</f>
        <v/>
      </c>
      <c r="I8926" s="1" t="str">
        <f>IF(ISBLANK(Ventas[[#This Row],[Código]]),"",SUM(Ventas[[#This Row],[Monto]],I8925))</f>
        <v/>
      </c>
    </row>
    <row r="8927" spans="3:9" x14ac:dyDescent="0.25">
      <c r="C8927" t="str">
        <f>IF(ISBLANK(Ventas[[#This Row],[Código]]),"",VLOOKUP(Ventas[[#This Row],[Código]],Productos[],2,FALSE))</f>
        <v/>
      </c>
      <c r="D8927" t="str">
        <f>IF(ISBLANK(Ventas[[#This Row],[Código]]),"",VLOOKUP(Ventas[[#This Row],[Código]],Productos[],3,FALSE))</f>
        <v/>
      </c>
      <c r="E8927" s="22"/>
      <c r="F8927" s="1" t="str">
        <f>IF(ISBLANK(Ventas[[#This Row],[Código]]),"",VLOOKUP(Ventas[[#This Row],[Código]],Productos[],4,FALSE))</f>
        <v/>
      </c>
      <c r="G8927" s="1" t="str">
        <f>IF(ISBLANK(Ventas[[#This Row],[Código]]),"",VLOOKUP(Ventas[[#This Row],[Código]],Productos[],5,FALSE))</f>
        <v/>
      </c>
      <c r="H8927" s="23" t="str">
        <f>IF(ISBLANK(Ventas[[#This Row],[Código]]),"",Ventas[[#This Row],[Precio Unitario]]*Ventas[[#This Row],[Cantidad]])</f>
        <v/>
      </c>
      <c r="I8927" s="1" t="str">
        <f>IF(ISBLANK(Ventas[[#This Row],[Código]]),"",SUM(Ventas[[#This Row],[Monto]],I8926))</f>
        <v/>
      </c>
    </row>
    <row r="8928" spans="3:9" x14ac:dyDescent="0.25">
      <c r="C8928" t="str">
        <f>IF(ISBLANK(Ventas[[#This Row],[Código]]),"",VLOOKUP(Ventas[[#This Row],[Código]],Productos[],2,FALSE))</f>
        <v/>
      </c>
      <c r="D8928" t="str">
        <f>IF(ISBLANK(Ventas[[#This Row],[Código]]),"",VLOOKUP(Ventas[[#This Row],[Código]],Productos[],3,FALSE))</f>
        <v/>
      </c>
      <c r="E8928" s="22"/>
      <c r="F8928" s="1" t="str">
        <f>IF(ISBLANK(Ventas[[#This Row],[Código]]),"",VLOOKUP(Ventas[[#This Row],[Código]],Productos[],4,FALSE))</f>
        <v/>
      </c>
      <c r="G8928" s="1" t="str">
        <f>IF(ISBLANK(Ventas[[#This Row],[Código]]),"",VLOOKUP(Ventas[[#This Row],[Código]],Productos[],5,FALSE))</f>
        <v/>
      </c>
      <c r="H8928" s="23" t="str">
        <f>IF(ISBLANK(Ventas[[#This Row],[Código]]),"",Ventas[[#This Row],[Precio Unitario]]*Ventas[[#This Row],[Cantidad]])</f>
        <v/>
      </c>
      <c r="I8928" s="1" t="str">
        <f>IF(ISBLANK(Ventas[[#This Row],[Código]]),"",SUM(Ventas[[#This Row],[Monto]],I8927))</f>
        <v/>
      </c>
    </row>
    <row r="8929" spans="3:9" x14ac:dyDescent="0.25">
      <c r="C8929" t="str">
        <f>IF(ISBLANK(Ventas[[#This Row],[Código]]),"",VLOOKUP(Ventas[[#This Row],[Código]],Productos[],2,FALSE))</f>
        <v/>
      </c>
      <c r="D8929" t="str">
        <f>IF(ISBLANK(Ventas[[#This Row],[Código]]),"",VLOOKUP(Ventas[[#This Row],[Código]],Productos[],3,FALSE))</f>
        <v/>
      </c>
      <c r="E8929" s="22"/>
      <c r="F8929" s="1" t="str">
        <f>IF(ISBLANK(Ventas[[#This Row],[Código]]),"",VLOOKUP(Ventas[[#This Row],[Código]],Productos[],4,FALSE))</f>
        <v/>
      </c>
      <c r="G8929" s="1" t="str">
        <f>IF(ISBLANK(Ventas[[#This Row],[Código]]),"",VLOOKUP(Ventas[[#This Row],[Código]],Productos[],5,FALSE))</f>
        <v/>
      </c>
      <c r="H8929" s="23" t="str">
        <f>IF(ISBLANK(Ventas[[#This Row],[Código]]),"",Ventas[[#This Row],[Precio Unitario]]*Ventas[[#This Row],[Cantidad]])</f>
        <v/>
      </c>
      <c r="I8929" s="1" t="str">
        <f>IF(ISBLANK(Ventas[[#This Row],[Código]]),"",SUM(Ventas[[#This Row],[Monto]],I8928))</f>
        <v/>
      </c>
    </row>
    <row r="8930" spans="3:9" x14ac:dyDescent="0.25">
      <c r="C8930" t="str">
        <f>IF(ISBLANK(Ventas[[#This Row],[Código]]),"",VLOOKUP(Ventas[[#This Row],[Código]],Productos[],2,FALSE))</f>
        <v/>
      </c>
      <c r="D8930" t="str">
        <f>IF(ISBLANK(Ventas[[#This Row],[Código]]),"",VLOOKUP(Ventas[[#This Row],[Código]],Productos[],3,FALSE))</f>
        <v/>
      </c>
      <c r="E8930" s="22"/>
      <c r="F8930" s="1" t="str">
        <f>IF(ISBLANK(Ventas[[#This Row],[Código]]),"",VLOOKUP(Ventas[[#This Row],[Código]],Productos[],4,FALSE))</f>
        <v/>
      </c>
      <c r="G8930" s="1" t="str">
        <f>IF(ISBLANK(Ventas[[#This Row],[Código]]),"",VLOOKUP(Ventas[[#This Row],[Código]],Productos[],5,FALSE))</f>
        <v/>
      </c>
      <c r="H8930" s="23" t="str">
        <f>IF(ISBLANK(Ventas[[#This Row],[Código]]),"",Ventas[[#This Row],[Precio Unitario]]*Ventas[[#This Row],[Cantidad]])</f>
        <v/>
      </c>
      <c r="I8930" s="1" t="str">
        <f>IF(ISBLANK(Ventas[[#This Row],[Código]]),"",SUM(Ventas[[#This Row],[Monto]],I8929))</f>
        <v/>
      </c>
    </row>
    <row r="8931" spans="3:9" x14ac:dyDescent="0.25">
      <c r="C8931" t="str">
        <f>IF(ISBLANK(Ventas[[#This Row],[Código]]),"",VLOOKUP(Ventas[[#This Row],[Código]],Productos[],2,FALSE))</f>
        <v/>
      </c>
      <c r="D8931" t="str">
        <f>IF(ISBLANK(Ventas[[#This Row],[Código]]),"",VLOOKUP(Ventas[[#This Row],[Código]],Productos[],3,FALSE))</f>
        <v/>
      </c>
      <c r="E8931" s="22"/>
      <c r="F8931" s="1" t="str">
        <f>IF(ISBLANK(Ventas[[#This Row],[Código]]),"",VLOOKUP(Ventas[[#This Row],[Código]],Productos[],4,FALSE))</f>
        <v/>
      </c>
      <c r="G8931" s="1" t="str">
        <f>IF(ISBLANK(Ventas[[#This Row],[Código]]),"",VLOOKUP(Ventas[[#This Row],[Código]],Productos[],5,FALSE))</f>
        <v/>
      </c>
      <c r="H8931" s="23" t="str">
        <f>IF(ISBLANK(Ventas[[#This Row],[Código]]),"",Ventas[[#This Row],[Precio Unitario]]*Ventas[[#This Row],[Cantidad]])</f>
        <v/>
      </c>
      <c r="I8931" s="1" t="str">
        <f>IF(ISBLANK(Ventas[[#This Row],[Código]]),"",SUM(Ventas[[#This Row],[Monto]],I8930))</f>
        <v/>
      </c>
    </row>
    <row r="8932" spans="3:9" x14ac:dyDescent="0.25">
      <c r="C8932" t="str">
        <f>IF(ISBLANK(Ventas[[#This Row],[Código]]),"",VLOOKUP(Ventas[[#This Row],[Código]],Productos[],2,FALSE))</f>
        <v/>
      </c>
      <c r="D8932" t="str">
        <f>IF(ISBLANK(Ventas[[#This Row],[Código]]),"",VLOOKUP(Ventas[[#This Row],[Código]],Productos[],3,FALSE))</f>
        <v/>
      </c>
      <c r="E8932" s="22"/>
      <c r="F8932" s="1" t="str">
        <f>IF(ISBLANK(Ventas[[#This Row],[Código]]),"",VLOOKUP(Ventas[[#This Row],[Código]],Productos[],4,FALSE))</f>
        <v/>
      </c>
      <c r="G8932" s="1" t="str">
        <f>IF(ISBLANK(Ventas[[#This Row],[Código]]),"",VLOOKUP(Ventas[[#This Row],[Código]],Productos[],5,FALSE))</f>
        <v/>
      </c>
      <c r="H8932" s="23" t="str">
        <f>IF(ISBLANK(Ventas[[#This Row],[Código]]),"",Ventas[[#This Row],[Precio Unitario]]*Ventas[[#This Row],[Cantidad]])</f>
        <v/>
      </c>
      <c r="I8932" s="1" t="str">
        <f>IF(ISBLANK(Ventas[[#This Row],[Código]]),"",SUM(Ventas[[#This Row],[Monto]],I8931))</f>
        <v/>
      </c>
    </row>
    <row r="8933" spans="3:9" x14ac:dyDescent="0.25">
      <c r="C8933" t="str">
        <f>IF(ISBLANK(Ventas[[#This Row],[Código]]),"",VLOOKUP(Ventas[[#This Row],[Código]],Productos[],2,FALSE))</f>
        <v/>
      </c>
      <c r="D8933" t="str">
        <f>IF(ISBLANK(Ventas[[#This Row],[Código]]),"",VLOOKUP(Ventas[[#This Row],[Código]],Productos[],3,FALSE))</f>
        <v/>
      </c>
      <c r="E8933" s="22"/>
      <c r="F8933" s="1" t="str">
        <f>IF(ISBLANK(Ventas[[#This Row],[Código]]),"",VLOOKUP(Ventas[[#This Row],[Código]],Productos[],4,FALSE))</f>
        <v/>
      </c>
      <c r="G8933" s="1" t="str">
        <f>IF(ISBLANK(Ventas[[#This Row],[Código]]),"",VLOOKUP(Ventas[[#This Row],[Código]],Productos[],5,FALSE))</f>
        <v/>
      </c>
      <c r="H8933" s="23" t="str">
        <f>IF(ISBLANK(Ventas[[#This Row],[Código]]),"",Ventas[[#This Row],[Precio Unitario]]*Ventas[[#This Row],[Cantidad]])</f>
        <v/>
      </c>
      <c r="I8933" s="1" t="str">
        <f>IF(ISBLANK(Ventas[[#This Row],[Código]]),"",SUM(Ventas[[#This Row],[Monto]],I8932))</f>
        <v/>
      </c>
    </row>
    <row r="8934" spans="3:9" x14ac:dyDescent="0.25">
      <c r="C8934" t="str">
        <f>IF(ISBLANK(Ventas[[#This Row],[Código]]),"",VLOOKUP(Ventas[[#This Row],[Código]],Productos[],2,FALSE))</f>
        <v/>
      </c>
      <c r="D8934" t="str">
        <f>IF(ISBLANK(Ventas[[#This Row],[Código]]),"",VLOOKUP(Ventas[[#This Row],[Código]],Productos[],3,FALSE))</f>
        <v/>
      </c>
      <c r="E8934" s="22"/>
      <c r="F8934" s="1" t="str">
        <f>IF(ISBLANK(Ventas[[#This Row],[Código]]),"",VLOOKUP(Ventas[[#This Row],[Código]],Productos[],4,FALSE))</f>
        <v/>
      </c>
      <c r="G8934" s="1" t="str">
        <f>IF(ISBLANK(Ventas[[#This Row],[Código]]),"",VLOOKUP(Ventas[[#This Row],[Código]],Productos[],5,FALSE))</f>
        <v/>
      </c>
      <c r="H8934" s="23" t="str">
        <f>IF(ISBLANK(Ventas[[#This Row],[Código]]),"",Ventas[[#This Row],[Precio Unitario]]*Ventas[[#This Row],[Cantidad]])</f>
        <v/>
      </c>
      <c r="I8934" s="1" t="str">
        <f>IF(ISBLANK(Ventas[[#This Row],[Código]]),"",SUM(Ventas[[#This Row],[Monto]],I8933))</f>
        <v/>
      </c>
    </row>
    <row r="8935" spans="3:9" x14ac:dyDescent="0.25">
      <c r="C8935" t="str">
        <f>IF(ISBLANK(Ventas[[#This Row],[Código]]),"",VLOOKUP(Ventas[[#This Row],[Código]],Productos[],2,FALSE))</f>
        <v/>
      </c>
      <c r="D8935" t="str">
        <f>IF(ISBLANK(Ventas[[#This Row],[Código]]),"",VLOOKUP(Ventas[[#This Row],[Código]],Productos[],3,FALSE))</f>
        <v/>
      </c>
      <c r="E8935" s="22"/>
      <c r="F8935" s="1" t="str">
        <f>IF(ISBLANK(Ventas[[#This Row],[Código]]),"",VLOOKUP(Ventas[[#This Row],[Código]],Productos[],4,FALSE))</f>
        <v/>
      </c>
      <c r="G8935" s="1" t="str">
        <f>IF(ISBLANK(Ventas[[#This Row],[Código]]),"",VLOOKUP(Ventas[[#This Row],[Código]],Productos[],5,FALSE))</f>
        <v/>
      </c>
      <c r="H8935" s="23" t="str">
        <f>IF(ISBLANK(Ventas[[#This Row],[Código]]),"",Ventas[[#This Row],[Precio Unitario]]*Ventas[[#This Row],[Cantidad]])</f>
        <v/>
      </c>
      <c r="I8935" s="1" t="str">
        <f>IF(ISBLANK(Ventas[[#This Row],[Código]]),"",SUM(Ventas[[#This Row],[Monto]],I8934))</f>
        <v/>
      </c>
    </row>
    <row r="8936" spans="3:9" x14ac:dyDescent="0.25">
      <c r="C8936" t="str">
        <f>IF(ISBLANK(Ventas[[#This Row],[Código]]),"",VLOOKUP(Ventas[[#This Row],[Código]],Productos[],2,FALSE))</f>
        <v/>
      </c>
      <c r="D8936" t="str">
        <f>IF(ISBLANK(Ventas[[#This Row],[Código]]),"",VLOOKUP(Ventas[[#This Row],[Código]],Productos[],3,FALSE))</f>
        <v/>
      </c>
      <c r="E8936" s="22"/>
      <c r="F8936" s="1" t="str">
        <f>IF(ISBLANK(Ventas[[#This Row],[Código]]),"",VLOOKUP(Ventas[[#This Row],[Código]],Productos[],4,FALSE))</f>
        <v/>
      </c>
      <c r="G8936" s="1" t="str">
        <f>IF(ISBLANK(Ventas[[#This Row],[Código]]),"",VLOOKUP(Ventas[[#This Row],[Código]],Productos[],5,FALSE))</f>
        <v/>
      </c>
      <c r="H8936" s="23" t="str">
        <f>IF(ISBLANK(Ventas[[#This Row],[Código]]),"",Ventas[[#This Row],[Precio Unitario]]*Ventas[[#This Row],[Cantidad]])</f>
        <v/>
      </c>
      <c r="I8936" s="1" t="str">
        <f>IF(ISBLANK(Ventas[[#This Row],[Código]]),"",SUM(Ventas[[#This Row],[Monto]],I8935))</f>
        <v/>
      </c>
    </row>
    <row r="8937" spans="3:9" x14ac:dyDescent="0.25">
      <c r="C8937" t="str">
        <f>IF(ISBLANK(Ventas[[#This Row],[Código]]),"",VLOOKUP(Ventas[[#This Row],[Código]],Productos[],2,FALSE))</f>
        <v/>
      </c>
      <c r="D8937" t="str">
        <f>IF(ISBLANK(Ventas[[#This Row],[Código]]),"",VLOOKUP(Ventas[[#This Row],[Código]],Productos[],3,FALSE))</f>
        <v/>
      </c>
      <c r="E8937" s="22"/>
      <c r="F8937" s="1" t="str">
        <f>IF(ISBLANK(Ventas[[#This Row],[Código]]),"",VLOOKUP(Ventas[[#This Row],[Código]],Productos[],4,FALSE))</f>
        <v/>
      </c>
      <c r="G8937" s="1" t="str">
        <f>IF(ISBLANK(Ventas[[#This Row],[Código]]),"",VLOOKUP(Ventas[[#This Row],[Código]],Productos[],5,FALSE))</f>
        <v/>
      </c>
      <c r="H8937" s="23" t="str">
        <f>IF(ISBLANK(Ventas[[#This Row],[Código]]),"",Ventas[[#This Row],[Precio Unitario]]*Ventas[[#This Row],[Cantidad]])</f>
        <v/>
      </c>
      <c r="I8937" s="1" t="str">
        <f>IF(ISBLANK(Ventas[[#This Row],[Código]]),"",SUM(Ventas[[#This Row],[Monto]],I8936))</f>
        <v/>
      </c>
    </row>
    <row r="8938" spans="3:9" x14ac:dyDescent="0.25">
      <c r="C8938" t="str">
        <f>IF(ISBLANK(Ventas[[#This Row],[Código]]),"",VLOOKUP(Ventas[[#This Row],[Código]],Productos[],2,FALSE))</f>
        <v/>
      </c>
      <c r="D8938" t="str">
        <f>IF(ISBLANK(Ventas[[#This Row],[Código]]),"",VLOOKUP(Ventas[[#This Row],[Código]],Productos[],3,FALSE))</f>
        <v/>
      </c>
      <c r="E8938" s="22"/>
      <c r="F8938" s="1" t="str">
        <f>IF(ISBLANK(Ventas[[#This Row],[Código]]),"",VLOOKUP(Ventas[[#This Row],[Código]],Productos[],4,FALSE))</f>
        <v/>
      </c>
      <c r="G8938" s="1" t="str">
        <f>IF(ISBLANK(Ventas[[#This Row],[Código]]),"",VLOOKUP(Ventas[[#This Row],[Código]],Productos[],5,FALSE))</f>
        <v/>
      </c>
      <c r="H8938" s="23" t="str">
        <f>IF(ISBLANK(Ventas[[#This Row],[Código]]),"",Ventas[[#This Row],[Precio Unitario]]*Ventas[[#This Row],[Cantidad]])</f>
        <v/>
      </c>
      <c r="I8938" s="1" t="str">
        <f>IF(ISBLANK(Ventas[[#This Row],[Código]]),"",SUM(Ventas[[#This Row],[Monto]],I8937))</f>
        <v/>
      </c>
    </row>
    <row r="8939" spans="3:9" x14ac:dyDescent="0.25">
      <c r="C8939" t="str">
        <f>IF(ISBLANK(Ventas[[#This Row],[Código]]),"",VLOOKUP(Ventas[[#This Row],[Código]],Productos[],2,FALSE))</f>
        <v/>
      </c>
      <c r="D8939" t="str">
        <f>IF(ISBLANK(Ventas[[#This Row],[Código]]),"",VLOOKUP(Ventas[[#This Row],[Código]],Productos[],3,FALSE))</f>
        <v/>
      </c>
      <c r="E8939" s="22"/>
      <c r="F8939" s="1" t="str">
        <f>IF(ISBLANK(Ventas[[#This Row],[Código]]),"",VLOOKUP(Ventas[[#This Row],[Código]],Productos[],4,FALSE))</f>
        <v/>
      </c>
      <c r="G8939" s="1" t="str">
        <f>IF(ISBLANK(Ventas[[#This Row],[Código]]),"",VLOOKUP(Ventas[[#This Row],[Código]],Productos[],5,FALSE))</f>
        <v/>
      </c>
      <c r="H8939" s="23" t="str">
        <f>IF(ISBLANK(Ventas[[#This Row],[Código]]),"",Ventas[[#This Row],[Precio Unitario]]*Ventas[[#This Row],[Cantidad]])</f>
        <v/>
      </c>
      <c r="I8939" s="1" t="str">
        <f>IF(ISBLANK(Ventas[[#This Row],[Código]]),"",SUM(Ventas[[#This Row],[Monto]],I8938))</f>
        <v/>
      </c>
    </row>
    <row r="8940" spans="3:9" x14ac:dyDescent="0.25">
      <c r="C8940" t="str">
        <f>IF(ISBLANK(Ventas[[#This Row],[Código]]),"",VLOOKUP(Ventas[[#This Row],[Código]],Productos[],2,FALSE))</f>
        <v/>
      </c>
      <c r="D8940" t="str">
        <f>IF(ISBLANK(Ventas[[#This Row],[Código]]),"",VLOOKUP(Ventas[[#This Row],[Código]],Productos[],3,FALSE))</f>
        <v/>
      </c>
      <c r="E8940" s="22"/>
      <c r="F8940" s="1" t="str">
        <f>IF(ISBLANK(Ventas[[#This Row],[Código]]),"",VLOOKUP(Ventas[[#This Row],[Código]],Productos[],4,FALSE))</f>
        <v/>
      </c>
      <c r="G8940" s="1" t="str">
        <f>IF(ISBLANK(Ventas[[#This Row],[Código]]),"",VLOOKUP(Ventas[[#This Row],[Código]],Productos[],5,FALSE))</f>
        <v/>
      </c>
      <c r="H8940" s="23" t="str">
        <f>IF(ISBLANK(Ventas[[#This Row],[Código]]),"",Ventas[[#This Row],[Precio Unitario]]*Ventas[[#This Row],[Cantidad]])</f>
        <v/>
      </c>
      <c r="I8940" s="1" t="str">
        <f>IF(ISBLANK(Ventas[[#This Row],[Código]]),"",SUM(Ventas[[#This Row],[Monto]],I8939))</f>
        <v/>
      </c>
    </row>
    <row r="8941" spans="3:9" x14ac:dyDescent="0.25">
      <c r="C8941" t="str">
        <f>IF(ISBLANK(Ventas[[#This Row],[Código]]),"",VLOOKUP(Ventas[[#This Row],[Código]],Productos[],2,FALSE))</f>
        <v/>
      </c>
      <c r="D8941" t="str">
        <f>IF(ISBLANK(Ventas[[#This Row],[Código]]),"",VLOOKUP(Ventas[[#This Row],[Código]],Productos[],3,FALSE))</f>
        <v/>
      </c>
      <c r="E8941" s="22"/>
      <c r="F8941" s="1" t="str">
        <f>IF(ISBLANK(Ventas[[#This Row],[Código]]),"",VLOOKUP(Ventas[[#This Row],[Código]],Productos[],4,FALSE))</f>
        <v/>
      </c>
      <c r="G8941" s="1" t="str">
        <f>IF(ISBLANK(Ventas[[#This Row],[Código]]),"",VLOOKUP(Ventas[[#This Row],[Código]],Productos[],5,FALSE))</f>
        <v/>
      </c>
      <c r="H8941" s="23" t="str">
        <f>IF(ISBLANK(Ventas[[#This Row],[Código]]),"",Ventas[[#This Row],[Precio Unitario]]*Ventas[[#This Row],[Cantidad]])</f>
        <v/>
      </c>
      <c r="I8941" s="1" t="str">
        <f>IF(ISBLANK(Ventas[[#This Row],[Código]]),"",SUM(Ventas[[#This Row],[Monto]],I8940))</f>
        <v/>
      </c>
    </row>
    <row r="8942" spans="3:9" x14ac:dyDescent="0.25">
      <c r="C8942" t="str">
        <f>IF(ISBLANK(Ventas[[#This Row],[Código]]),"",VLOOKUP(Ventas[[#This Row],[Código]],Productos[],2,FALSE))</f>
        <v/>
      </c>
      <c r="D8942" t="str">
        <f>IF(ISBLANK(Ventas[[#This Row],[Código]]),"",VLOOKUP(Ventas[[#This Row],[Código]],Productos[],3,FALSE))</f>
        <v/>
      </c>
      <c r="E8942" s="22"/>
      <c r="F8942" s="1" t="str">
        <f>IF(ISBLANK(Ventas[[#This Row],[Código]]),"",VLOOKUP(Ventas[[#This Row],[Código]],Productos[],4,FALSE))</f>
        <v/>
      </c>
      <c r="G8942" s="1" t="str">
        <f>IF(ISBLANK(Ventas[[#This Row],[Código]]),"",VLOOKUP(Ventas[[#This Row],[Código]],Productos[],5,FALSE))</f>
        <v/>
      </c>
      <c r="H8942" s="23" t="str">
        <f>IF(ISBLANK(Ventas[[#This Row],[Código]]),"",Ventas[[#This Row],[Precio Unitario]]*Ventas[[#This Row],[Cantidad]])</f>
        <v/>
      </c>
      <c r="I8942" s="1" t="str">
        <f>IF(ISBLANK(Ventas[[#This Row],[Código]]),"",SUM(Ventas[[#This Row],[Monto]],I8941))</f>
        <v/>
      </c>
    </row>
    <row r="8943" spans="3:9" x14ac:dyDescent="0.25">
      <c r="C8943" t="str">
        <f>IF(ISBLANK(Ventas[[#This Row],[Código]]),"",VLOOKUP(Ventas[[#This Row],[Código]],Productos[],2,FALSE))</f>
        <v/>
      </c>
      <c r="D8943" t="str">
        <f>IF(ISBLANK(Ventas[[#This Row],[Código]]),"",VLOOKUP(Ventas[[#This Row],[Código]],Productos[],3,FALSE))</f>
        <v/>
      </c>
      <c r="E8943" s="22"/>
      <c r="F8943" s="1" t="str">
        <f>IF(ISBLANK(Ventas[[#This Row],[Código]]),"",VLOOKUP(Ventas[[#This Row],[Código]],Productos[],4,FALSE))</f>
        <v/>
      </c>
      <c r="G8943" s="1" t="str">
        <f>IF(ISBLANK(Ventas[[#This Row],[Código]]),"",VLOOKUP(Ventas[[#This Row],[Código]],Productos[],5,FALSE))</f>
        <v/>
      </c>
      <c r="H8943" s="23" t="str">
        <f>IF(ISBLANK(Ventas[[#This Row],[Código]]),"",Ventas[[#This Row],[Precio Unitario]]*Ventas[[#This Row],[Cantidad]])</f>
        <v/>
      </c>
      <c r="I8943" s="1" t="str">
        <f>IF(ISBLANK(Ventas[[#This Row],[Código]]),"",SUM(Ventas[[#This Row],[Monto]],I8942))</f>
        <v/>
      </c>
    </row>
    <row r="8944" spans="3:9" x14ac:dyDescent="0.25">
      <c r="C8944" t="str">
        <f>IF(ISBLANK(Ventas[[#This Row],[Código]]),"",VLOOKUP(Ventas[[#This Row],[Código]],Productos[],2,FALSE))</f>
        <v/>
      </c>
      <c r="D8944" t="str">
        <f>IF(ISBLANK(Ventas[[#This Row],[Código]]),"",VLOOKUP(Ventas[[#This Row],[Código]],Productos[],3,FALSE))</f>
        <v/>
      </c>
      <c r="E8944" s="22"/>
      <c r="F8944" s="1" t="str">
        <f>IF(ISBLANK(Ventas[[#This Row],[Código]]),"",VLOOKUP(Ventas[[#This Row],[Código]],Productos[],4,FALSE))</f>
        <v/>
      </c>
      <c r="G8944" s="1" t="str">
        <f>IF(ISBLANK(Ventas[[#This Row],[Código]]),"",VLOOKUP(Ventas[[#This Row],[Código]],Productos[],5,FALSE))</f>
        <v/>
      </c>
      <c r="H8944" s="23" t="str">
        <f>IF(ISBLANK(Ventas[[#This Row],[Código]]),"",Ventas[[#This Row],[Precio Unitario]]*Ventas[[#This Row],[Cantidad]])</f>
        <v/>
      </c>
      <c r="I8944" s="1" t="str">
        <f>IF(ISBLANK(Ventas[[#This Row],[Código]]),"",SUM(Ventas[[#This Row],[Monto]],I8943))</f>
        <v/>
      </c>
    </row>
    <row r="8945" spans="3:9" x14ac:dyDescent="0.25">
      <c r="C8945" t="str">
        <f>IF(ISBLANK(Ventas[[#This Row],[Código]]),"",VLOOKUP(Ventas[[#This Row],[Código]],Productos[],2,FALSE))</f>
        <v/>
      </c>
      <c r="D8945" t="str">
        <f>IF(ISBLANK(Ventas[[#This Row],[Código]]),"",VLOOKUP(Ventas[[#This Row],[Código]],Productos[],3,FALSE))</f>
        <v/>
      </c>
      <c r="E8945" s="22"/>
      <c r="F8945" s="1" t="str">
        <f>IF(ISBLANK(Ventas[[#This Row],[Código]]),"",VLOOKUP(Ventas[[#This Row],[Código]],Productos[],4,FALSE))</f>
        <v/>
      </c>
      <c r="G8945" s="1" t="str">
        <f>IF(ISBLANK(Ventas[[#This Row],[Código]]),"",VLOOKUP(Ventas[[#This Row],[Código]],Productos[],5,FALSE))</f>
        <v/>
      </c>
      <c r="H8945" s="23" t="str">
        <f>IF(ISBLANK(Ventas[[#This Row],[Código]]),"",Ventas[[#This Row],[Precio Unitario]]*Ventas[[#This Row],[Cantidad]])</f>
        <v/>
      </c>
      <c r="I8945" s="1" t="str">
        <f>IF(ISBLANK(Ventas[[#This Row],[Código]]),"",SUM(Ventas[[#This Row],[Monto]],I8944))</f>
        <v/>
      </c>
    </row>
    <row r="8946" spans="3:9" x14ac:dyDescent="0.25">
      <c r="C8946" t="str">
        <f>IF(ISBLANK(Ventas[[#This Row],[Código]]),"",VLOOKUP(Ventas[[#This Row],[Código]],Productos[],2,FALSE))</f>
        <v/>
      </c>
      <c r="D8946" t="str">
        <f>IF(ISBLANK(Ventas[[#This Row],[Código]]),"",VLOOKUP(Ventas[[#This Row],[Código]],Productos[],3,FALSE))</f>
        <v/>
      </c>
      <c r="E8946" s="22"/>
      <c r="F8946" s="1" t="str">
        <f>IF(ISBLANK(Ventas[[#This Row],[Código]]),"",VLOOKUP(Ventas[[#This Row],[Código]],Productos[],4,FALSE))</f>
        <v/>
      </c>
      <c r="G8946" s="1" t="str">
        <f>IF(ISBLANK(Ventas[[#This Row],[Código]]),"",VLOOKUP(Ventas[[#This Row],[Código]],Productos[],5,FALSE))</f>
        <v/>
      </c>
      <c r="H8946" s="23" t="str">
        <f>IF(ISBLANK(Ventas[[#This Row],[Código]]),"",Ventas[[#This Row],[Precio Unitario]]*Ventas[[#This Row],[Cantidad]])</f>
        <v/>
      </c>
      <c r="I8946" s="1" t="str">
        <f>IF(ISBLANK(Ventas[[#This Row],[Código]]),"",SUM(Ventas[[#This Row],[Monto]],I8945))</f>
        <v/>
      </c>
    </row>
    <row r="8947" spans="3:9" x14ac:dyDescent="0.25">
      <c r="C8947" t="str">
        <f>IF(ISBLANK(Ventas[[#This Row],[Código]]),"",VLOOKUP(Ventas[[#This Row],[Código]],Productos[],2,FALSE))</f>
        <v/>
      </c>
      <c r="D8947" t="str">
        <f>IF(ISBLANK(Ventas[[#This Row],[Código]]),"",VLOOKUP(Ventas[[#This Row],[Código]],Productos[],3,FALSE))</f>
        <v/>
      </c>
      <c r="E8947" s="22"/>
      <c r="F8947" s="1" t="str">
        <f>IF(ISBLANK(Ventas[[#This Row],[Código]]),"",VLOOKUP(Ventas[[#This Row],[Código]],Productos[],4,FALSE))</f>
        <v/>
      </c>
      <c r="G8947" s="1" t="str">
        <f>IF(ISBLANK(Ventas[[#This Row],[Código]]),"",VLOOKUP(Ventas[[#This Row],[Código]],Productos[],5,FALSE))</f>
        <v/>
      </c>
      <c r="H8947" s="23" t="str">
        <f>IF(ISBLANK(Ventas[[#This Row],[Código]]),"",Ventas[[#This Row],[Precio Unitario]]*Ventas[[#This Row],[Cantidad]])</f>
        <v/>
      </c>
      <c r="I8947" s="1" t="str">
        <f>IF(ISBLANK(Ventas[[#This Row],[Código]]),"",SUM(Ventas[[#This Row],[Monto]],I8946))</f>
        <v/>
      </c>
    </row>
    <row r="8948" spans="3:9" x14ac:dyDescent="0.25">
      <c r="C8948" t="str">
        <f>IF(ISBLANK(Ventas[[#This Row],[Código]]),"",VLOOKUP(Ventas[[#This Row],[Código]],Productos[],2,FALSE))</f>
        <v/>
      </c>
      <c r="D8948" t="str">
        <f>IF(ISBLANK(Ventas[[#This Row],[Código]]),"",VLOOKUP(Ventas[[#This Row],[Código]],Productos[],3,FALSE))</f>
        <v/>
      </c>
      <c r="E8948" s="22"/>
      <c r="F8948" s="1" t="str">
        <f>IF(ISBLANK(Ventas[[#This Row],[Código]]),"",VLOOKUP(Ventas[[#This Row],[Código]],Productos[],4,FALSE))</f>
        <v/>
      </c>
      <c r="G8948" s="1" t="str">
        <f>IF(ISBLANK(Ventas[[#This Row],[Código]]),"",VLOOKUP(Ventas[[#This Row],[Código]],Productos[],5,FALSE))</f>
        <v/>
      </c>
      <c r="H8948" s="23" t="str">
        <f>IF(ISBLANK(Ventas[[#This Row],[Código]]),"",Ventas[[#This Row],[Precio Unitario]]*Ventas[[#This Row],[Cantidad]])</f>
        <v/>
      </c>
      <c r="I8948" s="1" t="str">
        <f>IF(ISBLANK(Ventas[[#This Row],[Código]]),"",SUM(Ventas[[#This Row],[Monto]],I8947))</f>
        <v/>
      </c>
    </row>
    <row r="8949" spans="3:9" x14ac:dyDescent="0.25">
      <c r="C8949" t="str">
        <f>IF(ISBLANK(Ventas[[#This Row],[Código]]),"",VLOOKUP(Ventas[[#This Row],[Código]],Productos[],2,FALSE))</f>
        <v/>
      </c>
      <c r="D8949" t="str">
        <f>IF(ISBLANK(Ventas[[#This Row],[Código]]),"",VLOOKUP(Ventas[[#This Row],[Código]],Productos[],3,FALSE))</f>
        <v/>
      </c>
      <c r="E8949" s="22"/>
      <c r="F8949" s="1" t="str">
        <f>IF(ISBLANK(Ventas[[#This Row],[Código]]),"",VLOOKUP(Ventas[[#This Row],[Código]],Productos[],4,FALSE))</f>
        <v/>
      </c>
      <c r="G8949" s="1" t="str">
        <f>IF(ISBLANK(Ventas[[#This Row],[Código]]),"",VLOOKUP(Ventas[[#This Row],[Código]],Productos[],5,FALSE))</f>
        <v/>
      </c>
      <c r="H8949" s="23" t="str">
        <f>IF(ISBLANK(Ventas[[#This Row],[Código]]),"",Ventas[[#This Row],[Precio Unitario]]*Ventas[[#This Row],[Cantidad]])</f>
        <v/>
      </c>
      <c r="I8949" s="1" t="str">
        <f>IF(ISBLANK(Ventas[[#This Row],[Código]]),"",SUM(Ventas[[#This Row],[Monto]],I8948))</f>
        <v/>
      </c>
    </row>
    <row r="8950" spans="3:9" x14ac:dyDescent="0.25">
      <c r="C8950" t="str">
        <f>IF(ISBLANK(Ventas[[#This Row],[Código]]),"",VLOOKUP(Ventas[[#This Row],[Código]],Productos[],2,FALSE))</f>
        <v/>
      </c>
      <c r="D8950" t="str">
        <f>IF(ISBLANK(Ventas[[#This Row],[Código]]),"",VLOOKUP(Ventas[[#This Row],[Código]],Productos[],3,FALSE))</f>
        <v/>
      </c>
      <c r="E8950" s="22"/>
      <c r="F8950" s="1" t="str">
        <f>IF(ISBLANK(Ventas[[#This Row],[Código]]),"",VLOOKUP(Ventas[[#This Row],[Código]],Productos[],4,FALSE))</f>
        <v/>
      </c>
      <c r="G8950" s="1" t="str">
        <f>IF(ISBLANK(Ventas[[#This Row],[Código]]),"",VLOOKUP(Ventas[[#This Row],[Código]],Productos[],5,FALSE))</f>
        <v/>
      </c>
      <c r="H8950" s="23" t="str">
        <f>IF(ISBLANK(Ventas[[#This Row],[Código]]),"",Ventas[[#This Row],[Precio Unitario]]*Ventas[[#This Row],[Cantidad]])</f>
        <v/>
      </c>
      <c r="I8950" s="1" t="str">
        <f>IF(ISBLANK(Ventas[[#This Row],[Código]]),"",SUM(Ventas[[#This Row],[Monto]],I8949))</f>
        <v/>
      </c>
    </row>
    <row r="8951" spans="3:9" x14ac:dyDescent="0.25">
      <c r="C8951" t="str">
        <f>IF(ISBLANK(Ventas[[#This Row],[Código]]),"",VLOOKUP(Ventas[[#This Row],[Código]],Productos[],2,FALSE))</f>
        <v/>
      </c>
      <c r="D8951" t="str">
        <f>IF(ISBLANK(Ventas[[#This Row],[Código]]),"",VLOOKUP(Ventas[[#This Row],[Código]],Productos[],3,FALSE))</f>
        <v/>
      </c>
      <c r="E8951" s="22"/>
      <c r="F8951" s="1" t="str">
        <f>IF(ISBLANK(Ventas[[#This Row],[Código]]),"",VLOOKUP(Ventas[[#This Row],[Código]],Productos[],4,FALSE))</f>
        <v/>
      </c>
      <c r="G8951" s="1" t="str">
        <f>IF(ISBLANK(Ventas[[#This Row],[Código]]),"",VLOOKUP(Ventas[[#This Row],[Código]],Productos[],5,FALSE))</f>
        <v/>
      </c>
      <c r="H8951" s="23" t="str">
        <f>IF(ISBLANK(Ventas[[#This Row],[Código]]),"",Ventas[[#This Row],[Precio Unitario]]*Ventas[[#This Row],[Cantidad]])</f>
        <v/>
      </c>
      <c r="I8951" s="1" t="str">
        <f>IF(ISBLANK(Ventas[[#This Row],[Código]]),"",SUM(Ventas[[#This Row],[Monto]],I8950))</f>
        <v/>
      </c>
    </row>
    <row r="8952" spans="3:9" x14ac:dyDescent="0.25">
      <c r="C8952" t="str">
        <f>IF(ISBLANK(Ventas[[#This Row],[Código]]),"",VLOOKUP(Ventas[[#This Row],[Código]],Productos[],2,FALSE))</f>
        <v/>
      </c>
      <c r="D8952" t="str">
        <f>IF(ISBLANK(Ventas[[#This Row],[Código]]),"",VLOOKUP(Ventas[[#This Row],[Código]],Productos[],3,FALSE))</f>
        <v/>
      </c>
      <c r="E8952" s="22"/>
      <c r="F8952" s="1" t="str">
        <f>IF(ISBLANK(Ventas[[#This Row],[Código]]),"",VLOOKUP(Ventas[[#This Row],[Código]],Productos[],4,FALSE))</f>
        <v/>
      </c>
      <c r="G8952" s="1" t="str">
        <f>IF(ISBLANK(Ventas[[#This Row],[Código]]),"",VLOOKUP(Ventas[[#This Row],[Código]],Productos[],5,FALSE))</f>
        <v/>
      </c>
      <c r="H8952" s="23" t="str">
        <f>IF(ISBLANK(Ventas[[#This Row],[Código]]),"",Ventas[[#This Row],[Precio Unitario]]*Ventas[[#This Row],[Cantidad]])</f>
        <v/>
      </c>
      <c r="I8952" s="1" t="str">
        <f>IF(ISBLANK(Ventas[[#This Row],[Código]]),"",SUM(Ventas[[#This Row],[Monto]],I8951))</f>
        <v/>
      </c>
    </row>
    <row r="8953" spans="3:9" x14ac:dyDescent="0.25">
      <c r="C8953" t="str">
        <f>IF(ISBLANK(Ventas[[#This Row],[Código]]),"",VLOOKUP(Ventas[[#This Row],[Código]],Productos[],2,FALSE))</f>
        <v/>
      </c>
      <c r="D8953" t="str">
        <f>IF(ISBLANK(Ventas[[#This Row],[Código]]),"",VLOOKUP(Ventas[[#This Row],[Código]],Productos[],3,FALSE))</f>
        <v/>
      </c>
      <c r="E8953" s="22"/>
      <c r="F8953" s="1" t="str">
        <f>IF(ISBLANK(Ventas[[#This Row],[Código]]),"",VLOOKUP(Ventas[[#This Row],[Código]],Productos[],4,FALSE))</f>
        <v/>
      </c>
      <c r="G8953" s="1" t="str">
        <f>IF(ISBLANK(Ventas[[#This Row],[Código]]),"",VLOOKUP(Ventas[[#This Row],[Código]],Productos[],5,FALSE))</f>
        <v/>
      </c>
      <c r="H8953" s="23" t="str">
        <f>IF(ISBLANK(Ventas[[#This Row],[Código]]),"",Ventas[[#This Row],[Precio Unitario]]*Ventas[[#This Row],[Cantidad]])</f>
        <v/>
      </c>
      <c r="I8953" s="1" t="str">
        <f>IF(ISBLANK(Ventas[[#This Row],[Código]]),"",SUM(Ventas[[#This Row],[Monto]],I8952))</f>
        <v/>
      </c>
    </row>
    <row r="8954" spans="3:9" x14ac:dyDescent="0.25">
      <c r="C8954" t="str">
        <f>IF(ISBLANK(Ventas[[#This Row],[Código]]),"",VLOOKUP(Ventas[[#This Row],[Código]],Productos[],2,FALSE))</f>
        <v/>
      </c>
      <c r="D8954" t="str">
        <f>IF(ISBLANK(Ventas[[#This Row],[Código]]),"",VLOOKUP(Ventas[[#This Row],[Código]],Productos[],3,FALSE))</f>
        <v/>
      </c>
      <c r="E8954" s="22"/>
      <c r="F8954" s="1" t="str">
        <f>IF(ISBLANK(Ventas[[#This Row],[Código]]),"",VLOOKUP(Ventas[[#This Row],[Código]],Productos[],4,FALSE))</f>
        <v/>
      </c>
      <c r="G8954" s="1" t="str">
        <f>IF(ISBLANK(Ventas[[#This Row],[Código]]),"",VLOOKUP(Ventas[[#This Row],[Código]],Productos[],5,FALSE))</f>
        <v/>
      </c>
      <c r="H8954" s="23" t="str">
        <f>IF(ISBLANK(Ventas[[#This Row],[Código]]),"",Ventas[[#This Row],[Precio Unitario]]*Ventas[[#This Row],[Cantidad]])</f>
        <v/>
      </c>
      <c r="I8954" s="1" t="str">
        <f>IF(ISBLANK(Ventas[[#This Row],[Código]]),"",SUM(Ventas[[#This Row],[Monto]],I8953))</f>
        <v/>
      </c>
    </row>
    <row r="8955" spans="3:9" x14ac:dyDescent="0.25">
      <c r="C8955" t="str">
        <f>IF(ISBLANK(Ventas[[#This Row],[Código]]),"",VLOOKUP(Ventas[[#This Row],[Código]],Productos[],2,FALSE))</f>
        <v/>
      </c>
      <c r="D8955" t="str">
        <f>IF(ISBLANK(Ventas[[#This Row],[Código]]),"",VLOOKUP(Ventas[[#This Row],[Código]],Productos[],3,FALSE))</f>
        <v/>
      </c>
      <c r="E8955" s="22"/>
      <c r="F8955" s="1" t="str">
        <f>IF(ISBLANK(Ventas[[#This Row],[Código]]),"",VLOOKUP(Ventas[[#This Row],[Código]],Productos[],4,FALSE))</f>
        <v/>
      </c>
      <c r="G8955" s="1" t="str">
        <f>IF(ISBLANK(Ventas[[#This Row],[Código]]),"",VLOOKUP(Ventas[[#This Row],[Código]],Productos[],5,FALSE))</f>
        <v/>
      </c>
      <c r="H8955" s="23" t="str">
        <f>IF(ISBLANK(Ventas[[#This Row],[Código]]),"",Ventas[[#This Row],[Precio Unitario]]*Ventas[[#This Row],[Cantidad]])</f>
        <v/>
      </c>
      <c r="I8955" s="1" t="str">
        <f>IF(ISBLANK(Ventas[[#This Row],[Código]]),"",SUM(Ventas[[#This Row],[Monto]],I8954))</f>
        <v/>
      </c>
    </row>
    <row r="8956" spans="3:9" x14ac:dyDescent="0.25">
      <c r="C8956" t="str">
        <f>IF(ISBLANK(Ventas[[#This Row],[Código]]),"",VLOOKUP(Ventas[[#This Row],[Código]],Productos[],2,FALSE))</f>
        <v/>
      </c>
      <c r="D8956" t="str">
        <f>IF(ISBLANK(Ventas[[#This Row],[Código]]),"",VLOOKUP(Ventas[[#This Row],[Código]],Productos[],3,FALSE))</f>
        <v/>
      </c>
      <c r="E8956" s="22"/>
      <c r="F8956" s="1" t="str">
        <f>IF(ISBLANK(Ventas[[#This Row],[Código]]),"",VLOOKUP(Ventas[[#This Row],[Código]],Productos[],4,FALSE))</f>
        <v/>
      </c>
      <c r="G8956" s="1" t="str">
        <f>IF(ISBLANK(Ventas[[#This Row],[Código]]),"",VLOOKUP(Ventas[[#This Row],[Código]],Productos[],5,FALSE))</f>
        <v/>
      </c>
      <c r="H8956" s="23" t="str">
        <f>IF(ISBLANK(Ventas[[#This Row],[Código]]),"",Ventas[[#This Row],[Precio Unitario]]*Ventas[[#This Row],[Cantidad]])</f>
        <v/>
      </c>
      <c r="I8956" s="1" t="str">
        <f>IF(ISBLANK(Ventas[[#This Row],[Código]]),"",SUM(Ventas[[#This Row],[Monto]],I8955))</f>
        <v/>
      </c>
    </row>
    <row r="8957" spans="3:9" x14ac:dyDescent="0.25">
      <c r="C8957" t="str">
        <f>IF(ISBLANK(Ventas[[#This Row],[Código]]),"",VLOOKUP(Ventas[[#This Row],[Código]],Productos[],2,FALSE))</f>
        <v/>
      </c>
      <c r="D8957" t="str">
        <f>IF(ISBLANK(Ventas[[#This Row],[Código]]),"",VLOOKUP(Ventas[[#This Row],[Código]],Productos[],3,FALSE))</f>
        <v/>
      </c>
      <c r="E8957" s="22"/>
      <c r="F8957" s="1" t="str">
        <f>IF(ISBLANK(Ventas[[#This Row],[Código]]),"",VLOOKUP(Ventas[[#This Row],[Código]],Productos[],4,FALSE))</f>
        <v/>
      </c>
      <c r="G8957" s="1" t="str">
        <f>IF(ISBLANK(Ventas[[#This Row],[Código]]),"",VLOOKUP(Ventas[[#This Row],[Código]],Productos[],5,FALSE))</f>
        <v/>
      </c>
      <c r="H8957" s="23" t="str">
        <f>IF(ISBLANK(Ventas[[#This Row],[Código]]),"",Ventas[[#This Row],[Precio Unitario]]*Ventas[[#This Row],[Cantidad]])</f>
        <v/>
      </c>
      <c r="I8957" s="1" t="str">
        <f>IF(ISBLANK(Ventas[[#This Row],[Código]]),"",SUM(Ventas[[#This Row],[Monto]],I8956))</f>
        <v/>
      </c>
    </row>
    <row r="8958" spans="3:9" x14ac:dyDescent="0.25">
      <c r="C8958" t="str">
        <f>IF(ISBLANK(Ventas[[#This Row],[Código]]),"",VLOOKUP(Ventas[[#This Row],[Código]],Productos[],2,FALSE))</f>
        <v/>
      </c>
      <c r="D8958" t="str">
        <f>IF(ISBLANK(Ventas[[#This Row],[Código]]),"",VLOOKUP(Ventas[[#This Row],[Código]],Productos[],3,FALSE))</f>
        <v/>
      </c>
      <c r="E8958" s="22"/>
      <c r="F8958" s="1" t="str">
        <f>IF(ISBLANK(Ventas[[#This Row],[Código]]),"",VLOOKUP(Ventas[[#This Row],[Código]],Productos[],4,FALSE))</f>
        <v/>
      </c>
      <c r="G8958" s="1" t="str">
        <f>IF(ISBLANK(Ventas[[#This Row],[Código]]),"",VLOOKUP(Ventas[[#This Row],[Código]],Productos[],5,FALSE))</f>
        <v/>
      </c>
      <c r="H8958" s="23" t="str">
        <f>IF(ISBLANK(Ventas[[#This Row],[Código]]),"",Ventas[[#This Row],[Precio Unitario]]*Ventas[[#This Row],[Cantidad]])</f>
        <v/>
      </c>
      <c r="I8958" s="1" t="str">
        <f>IF(ISBLANK(Ventas[[#This Row],[Código]]),"",SUM(Ventas[[#This Row],[Monto]],I8957))</f>
        <v/>
      </c>
    </row>
    <row r="8959" spans="3:9" x14ac:dyDescent="0.25">
      <c r="C8959" t="str">
        <f>IF(ISBLANK(Ventas[[#This Row],[Código]]),"",VLOOKUP(Ventas[[#This Row],[Código]],Productos[],2,FALSE))</f>
        <v/>
      </c>
      <c r="D8959" t="str">
        <f>IF(ISBLANK(Ventas[[#This Row],[Código]]),"",VLOOKUP(Ventas[[#This Row],[Código]],Productos[],3,FALSE))</f>
        <v/>
      </c>
      <c r="E8959" s="22"/>
      <c r="F8959" s="1" t="str">
        <f>IF(ISBLANK(Ventas[[#This Row],[Código]]),"",VLOOKUP(Ventas[[#This Row],[Código]],Productos[],4,FALSE))</f>
        <v/>
      </c>
      <c r="G8959" s="1" t="str">
        <f>IF(ISBLANK(Ventas[[#This Row],[Código]]),"",VLOOKUP(Ventas[[#This Row],[Código]],Productos[],5,FALSE))</f>
        <v/>
      </c>
      <c r="H8959" s="23" t="str">
        <f>IF(ISBLANK(Ventas[[#This Row],[Código]]),"",Ventas[[#This Row],[Precio Unitario]]*Ventas[[#This Row],[Cantidad]])</f>
        <v/>
      </c>
      <c r="I8959" s="1" t="str">
        <f>IF(ISBLANK(Ventas[[#This Row],[Código]]),"",SUM(Ventas[[#This Row],[Monto]],I8958))</f>
        <v/>
      </c>
    </row>
    <row r="8960" spans="3:9" x14ac:dyDescent="0.25">
      <c r="C8960" t="str">
        <f>IF(ISBLANK(Ventas[[#This Row],[Código]]),"",VLOOKUP(Ventas[[#This Row],[Código]],Productos[],2,FALSE))</f>
        <v/>
      </c>
      <c r="D8960" t="str">
        <f>IF(ISBLANK(Ventas[[#This Row],[Código]]),"",VLOOKUP(Ventas[[#This Row],[Código]],Productos[],3,FALSE))</f>
        <v/>
      </c>
      <c r="E8960" s="22"/>
      <c r="F8960" s="1" t="str">
        <f>IF(ISBLANK(Ventas[[#This Row],[Código]]),"",VLOOKUP(Ventas[[#This Row],[Código]],Productos[],4,FALSE))</f>
        <v/>
      </c>
      <c r="G8960" s="1" t="str">
        <f>IF(ISBLANK(Ventas[[#This Row],[Código]]),"",VLOOKUP(Ventas[[#This Row],[Código]],Productos[],5,FALSE))</f>
        <v/>
      </c>
      <c r="H8960" s="23" t="str">
        <f>IF(ISBLANK(Ventas[[#This Row],[Código]]),"",Ventas[[#This Row],[Precio Unitario]]*Ventas[[#This Row],[Cantidad]])</f>
        <v/>
      </c>
      <c r="I8960" s="1" t="str">
        <f>IF(ISBLANK(Ventas[[#This Row],[Código]]),"",SUM(Ventas[[#This Row],[Monto]],I8959))</f>
        <v/>
      </c>
    </row>
    <row r="8961" spans="3:9" x14ac:dyDescent="0.25">
      <c r="C8961" t="str">
        <f>IF(ISBLANK(Ventas[[#This Row],[Código]]),"",VLOOKUP(Ventas[[#This Row],[Código]],Productos[],2,FALSE))</f>
        <v/>
      </c>
      <c r="D8961" t="str">
        <f>IF(ISBLANK(Ventas[[#This Row],[Código]]),"",VLOOKUP(Ventas[[#This Row],[Código]],Productos[],3,FALSE))</f>
        <v/>
      </c>
      <c r="E8961" s="22"/>
      <c r="F8961" s="1" t="str">
        <f>IF(ISBLANK(Ventas[[#This Row],[Código]]),"",VLOOKUP(Ventas[[#This Row],[Código]],Productos[],4,FALSE))</f>
        <v/>
      </c>
      <c r="G8961" s="1" t="str">
        <f>IF(ISBLANK(Ventas[[#This Row],[Código]]),"",VLOOKUP(Ventas[[#This Row],[Código]],Productos[],5,FALSE))</f>
        <v/>
      </c>
      <c r="H8961" s="23" t="str">
        <f>IF(ISBLANK(Ventas[[#This Row],[Código]]),"",Ventas[[#This Row],[Precio Unitario]]*Ventas[[#This Row],[Cantidad]])</f>
        <v/>
      </c>
      <c r="I8961" s="1" t="str">
        <f>IF(ISBLANK(Ventas[[#This Row],[Código]]),"",SUM(Ventas[[#This Row],[Monto]],I8960))</f>
        <v/>
      </c>
    </row>
    <row r="8962" spans="3:9" x14ac:dyDescent="0.25">
      <c r="C8962" t="str">
        <f>IF(ISBLANK(Ventas[[#This Row],[Código]]),"",VLOOKUP(Ventas[[#This Row],[Código]],Productos[],2,FALSE))</f>
        <v/>
      </c>
      <c r="D8962" t="str">
        <f>IF(ISBLANK(Ventas[[#This Row],[Código]]),"",VLOOKUP(Ventas[[#This Row],[Código]],Productos[],3,FALSE))</f>
        <v/>
      </c>
      <c r="E8962" s="22"/>
      <c r="F8962" s="1" t="str">
        <f>IF(ISBLANK(Ventas[[#This Row],[Código]]),"",VLOOKUP(Ventas[[#This Row],[Código]],Productos[],4,FALSE))</f>
        <v/>
      </c>
      <c r="G8962" s="1" t="str">
        <f>IF(ISBLANK(Ventas[[#This Row],[Código]]),"",VLOOKUP(Ventas[[#This Row],[Código]],Productos[],5,FALSE))</f>
        <v/>
      </c>
      <c r="H8962" s="23" t="str">
        <f>IF(ISBLANK(Ventas[[#This Row],[Código]]),"",Ventas[[#This Row],[Precio Unitario]]*Ventas[[#This Row],[Cantidad]])</f>
        <v/>
      </c>
      <c r="I8962" s="1" t="str">
        <f>IF(ISBLANK(Ventas[[#This Row],[Código]]),"",SUM(Ventas[[#This Row],[Monto]],I8961))</f>
        <v/>
      </c>
    </row>
    <row r="8963" spans="3:9" x14ac:dyDescent="0.25">
      <c r="C8963" t="str">
        <f>IF(ISBLANK(Ventas[[#This Row],[Código]]),"",VLOOKUP(Ventas[[#This Row],[Código]],Productos[],2,FALSE))</f>
        <v/>
      </c>
      <c r="D8963" t="str">
        <f>IF(ISBLANK(Ventas[[#This Row],[Código]]),"",VLOOKUP(Ventas[[#This Row],[Código]],Productos[],3,FALSE))</f>
        <v/>
      </c>
      <c r="E8963" s="22"/>
      <c r="F8963" s="1" t="str">
        <f>IF(ISBLANK(Ventas[[#This Row],[Código]]),"",VLOOKUP(Ventas[[#This Row],[Código]],Productos[],4,FALSE))</f>
        <v/>
      </c>
      <c r="G8963" s="1" t="str">
        <f>IF(ISBLANK(Ventas[[#This Row],[Código]]),"",VLOOKUP(Ventas[[#This Row],[Código]],Productos[],5,FALSE))</f>
        <v/>
      </c>
      <c r="H8963" s="23" t="str">
        <f>IF(ISBLANK(Ventas[[#This Row],[Código]]),"",Ventas[[#This Row],[Precio Unitario]]*Ventas[[#This Row],[Cantidad]])</f>
        <v/>
      </c>
      <c r="I8963" s="1" t="str">
        <f>IF(ISBLANK(Ventas[[#This Row],[Código]]),"",SUM(Ventas[[#This Row],[Monto]],I8962))</f>
        <v/>
      </c>
    </row>
    <row r="8964" spans="3:9" x14ac:dyDescent="0.25">
      <c r="C8964" t="str">
        <f>IF(ISBLANK(Ventas[[#This Row],[Código]]),"",VLOOKUP(Ventas[[#This Row],[Código]],Productos[],2,FALSE))</f>
        <v/>
      </c>
      <c r="D8964" t="str">
        <f>IF(ISBLANK(Ventas[[#This Row],[Código]]),"",VLOOKUP(Ventas[[#This Row],[Código]],Productos[],3,FALSE))</f>
        <v/>
      </c>
      <c r="E8964" s="22"/>
      <c r="F8964" s="1" t="str">
        <f>IF(ISBLANK(Ventas[[#This Row],[Código]]),"",VLOOKUP(Ventas[[#This Row],[Código]],Productos[],4,FALSE))</f>
        <v/>
      </c>
      <c r="G8964" s="1" t="str">
        <f>IF(ISBLANK(Ventas[[#This Row],[Código]]),"",VLOOKUP(Ventas[[#This Row],[Código]],Productos[],5,FALSE))</f>
        <v/>
      </c>
      <c r="H8964" s="23" t="str">
        <f>IF(ISBLANK(Ventas[[#This Row],[Código]]),"",Ventas[[#This Row],[Precio Unitario]]*Ventas[[#This Row],[Cantidad]])</f>
        <v/>
      </c>
      <c r="I8964" s="1" t="str">
        <f>IF(ISBLANK(Ventas[[#This Row],[Código]]),"",SUM(Ventas[[#This Row],[Monto]],I8963))</f>
        <v/>
      </c>
    </row>
    <row r="8965" spans="3:9" x14ac:dyDescent="0.25">
      <c r="C8965" t="str">
        <f>IF(ISBLANK(Ventas[[#This Row],[Código]]),"",VLOOKUP(Ventas[[#This Row],[Código]],Productos[],2,FALSE))</f>
        <v/>
      </c>
      <c r="D8965" t="str">
        <f>IF(ISBLANK(Ventas[[#This Row],[Código]]),"",VLOOKUP(Ventas[[#This Row],[Código]],Productos[],3,FALSE))</f>
        <v/>
      </c>
      <c r="E8965" s="22"/>
      <c r="F8965" s="1" t="str">
        <f>IF(ISBLANK(Ventas[[#This Row],[Código]]),"",VLOOKUP(Ventas[[#This Row],[Código]],Productos[],4,FALSE))</f>
        <v/>
      </c>
      <c r="G8965" s="1" t="str">
        <f>IF(ISBLANK(Ventas[[#This Row],[Código]]),"",VLOOKUP(Ventas[[#This Row],[Código]],Productos[],5,FALSE))</f>
        <v/>
      </c>
      <c r="H8965" s="23" t="str">
        <f>IF(ISBLANK(Ventas[[#This Row],[Código]]),"",Ventas[[#This Row],[Precio Unitario]]*Ventas[[#This Row],[Cantidad]])</f>
        <v/>
      </c>
      <c r="I8965" s="1" t="str">
        <f>IF(ISBLANK(Ventas[[#This Row],[Código]]),"",SUM(Ventas[[#This Row],[Monto]],I8964))</f>
        <v/>
      </c>
    </row>
    <row r="8966" spans="3:9" x14ac:dyDescent="0.25">
      <c r="C8966" t="str">
        <f>IF(ISBLANK(Ventas[[#This Row],[Código]]),"",VLOOKUP(Ventas[[#This Row],[Código]],Productos[],2,FALSE))</f>
        <v/>
      </c>
      <c r="D8966" t="str">
        <f>IF(ISBLANK(Ventas[[#This Row],[Código]]),"",VLOOKUP(Ventas[[#This Row],[Código]],Productos[],3,FALSE))</f>
        <v/>
      </c>
      <c r="E8966" s="22"/>
      <c r="F8966" s="1" t="str">
        <f>IF(ISBLANK(Ventas[[#This Row],[Código]]),"",VLOOKUP(Ventas[[#This Row],[Código]],Productos[],4,FALSE))</f>
        <v/>
      </c>
      <c r="G8966" s="1" t="str">
        <f>IF(ISBLANK(Ventas[[#This Row],[Código]]),"",VLOOKUP(Ventas[[#This Row],[Código]],Productos[],5,FALSE))</f>
        <v/>
      </c>
      <c r="H8966" s="23" t="str">
        <f>IF(ISBLANK(Ventas[[#This Row],[Código]]),"",Ventas[[#This Row],[Precio Unitario]]*Ventas[[#This Row],[Cantidad]])</f>
        <v/>
      </c>
      <c r="I8966" s="1" t="str">
        <f>IF(ISBLANK(Ventas[[#This Row],[Código]]),"",SUM(Ventas[[#This Row],[Monto]],I8965))</f>
        <v/>
      </c>
    </row>
    <row r="8967" spans="3:9" x14ac:dyDescent="0.25">
      <c r="C8967" t="str">
        <f>IF(ISBLANK(Ventas[[#This Row],[Código]]),"",VLOOKUP(Ventas[[#This Row],[Código]],Productos[],2,FALSE))</f>
        <v/>
      </c>
      <c r="D8967" t="str">
        <f>IF(ISBLANK(Ventas[[#This Row],[Código]]),"",VLOOKUP(Ventas[[#This Row],[Código]],Productos[],3,FALSE))</f>
        <v/>
      </c>
      <c r="E8967" s="22"/>
      <c r="F8967" s="1" t="str">
        <f>IF(ISBLANK(Ventas[[#This Row],[Código]]),"",VLOOKUP(Ventas[[#This Row],[Código]],Productos[],4,FALSE))</f>
        <v/>
      </c>
      <c r="G8967" s="1" t="str">
        <f>IF(ISBLANK(Ventas[[#This Row],[Código]]),"",VLOOKUP(Ventas[[#This Row],[Código]],Productos[],5,FALSE))</f>
        <v/>
      </c>
      <c r="H8967" s="23" t="str">
        <f>IF(ISBLANK(Ventas[[#This Row],[Código]]),"",Ventas[[#This Row],[Precio Unitario]]*Ventas[[#This Row],[Cantidad]])</f>
        <v/>
      </c>
      <c r="I8967" s="1" t="str">
        <f>IF(ISBLANK(Ventas[[#This Row],[Código]]),"",SUM(Ventas[[#This Row],[Monto]],I8966))</f>
        <v/>
      </c>
    </row>
    <row r="8968" spans="3:9" x14ac:dyDescent="0.25">
      <c r="C8968" t="str">
        <f>IF(ISBLANK(Ventas[[#This Row],[Código]]),"",VLOOKUP(Ventas[[#This Row],[Código]],Productos[],2,FALSE))</f>
        <v/>
      </c>
      <c r="D8968" t="str">
        <f>IF(ISBLANK(Ventas[[#This Row],[Código]]),"",VLOOKUP(Ventas[[#This Row],[Código]],Productos[],3,FALSE))</f>
        <v/>
      </c>
      <c r="E8968" s="22"/>
      <c r="F8968" s="1" t="str">
        <f>IF(ISBLANK(Ventas[[#This Row],[Código]]),"",VLOOKUP(Ventas[[#This Row],[Código]],Productos[],4,FALSE))</f>
        <v/>
      </c>
      <c r="G8968" s="1" t="str">
        <f>IF(ISBLANK(Ventas[[#This Row],[Código]]),"",VLOOKUP(Ventas[[#This Row],[Código]],Productos[],5,FALSE))</f>
        <v/>
      </c>
      <c r="H8968" s="23" t="str">
        <f>IF(ISBLANK(Ventas[[#This Row],[Código]]),"",Ventas[[#This Row],[Precio Unitario]]*Ventas[[#This Row],[Cantidad]])</f>
        <v/>
      </c>
      <c r="I8968" s="1" t="str">
        <f>IF(ISBLANK(Ventas[[#This Row],[Código]]),"",SUM(Ventas[[#This Row],[Monto]],I8967))</f>
        <v/>
      </c>
    </row>
    <row r="8969" spans="3:9" x14ac:dyDescent="0.25">
      <c r="C8969" t="str">
        <f>IF(ISBLANK(Ventas[[#This Row],[Código]]),"",VLOOKUP(Ventas[[#This Row],[Código]],Productos[],2,FALSE))</f>
        <v/>
      </c>
      <c r="D8969" t="str">
        <f>IF(ISBLANK(Ventas[[#This Row],[Código]]),"",VLOOKUP(Ventas[[#This Row],[Código]],Productos[],3,FALSE))</f>
        <v/>
      </c>
      <c r="E8969" s="22"/>
      <c r="F8969" s="1" t="str">
        <f>IF(ISBLANK(Ventas[[#This Row],[Código]]),"",VLOOKUP(Ventas[[#This Row],[Código]],Productos[],4,FALSE))</f>
        <v/>
      </c>
      <c r="G8969" s="1" t="str">
        <f>IF(ISBLANK(Ventas[[#This Row],[Código]]),"",VLOOKUP(Ventas[[#This Row],[Código]],Productos[],5,FALSE))</f>
        <v/>
      </c>
      <c r="H8969" s="23" t="str">
        <f>IF(ISBLANK(Ventas[[#This Row],[Código]]),"",Ventas[[#This Row],[Precio Unitario]]*Ventas[[#This Row],[Cantidad]])</f>
        <v/>
      </c>
      <c r="I8969" s="1" t="str">
        <f>IF(ISBLANK(Ventas[[#This Row],[Código]]),"",SUM(Ventas[[#This Row],[Monto]],I8968))</f>
        <v/>
      </c>
    </row>
    <row r="8970" spans="3:9" x14ac:dyDescent="0.25">
      <c r="C8970" t="str">
        <f>IF(ISBLANK(Ventas[[#This Row],[Código]]),"",VLOOKUP(Ventas[[#This Row],[Código]],Productos[],2,FALSE))</f>
        <v/>
      </c>
      <c r="D8970" t="str">
        <f>IF(ISBLANK(Ventas[[#This Row],[Código]]),"",VLOOKUP(Ventas[[#This Row],[Código]],Productos[],3,FALSE))</f>
        <v/>
      </c>
      <c r="E8970" s="22"/>
      <c r="F8970" s="1" t="str">
        <f>IF(ISBLANK(Ventas[[#This Row],[Código]]),"",VLOOKUP(Ventas[[#This Row],[Código]],Productos[],4,FALSE))</f>
        <v/>
      </c>
      <c r="G8970" s="1" t="str">
        <f>IF(ISBLANK(Ventas[[#This Row],[Código]]),"",VLOOKUP(Ventas[[#This Row],[Código]],Productos[],5,FALSE))</f>
        <v/>
      </c>
      <c r="H8970" s="23" t="str">
        <f>IF(ISBLANK(Ventas[[#This Row],[Código]]),"",Ventas[[#This Row],[Precio Unitario]]*Ventas[[#This Row],[Cantidad]])</f>
        <v/>
      </c>
      <c r="I8970" s="1" t="str">
        <f>IF(ISBLANK(Ventas[[#This Row],[Código]]),"",SUM(Ventas[[#This Row],[Monto]],I8969))</f>
        <v/>
      </c>
    </row>
    <row r="8971" spans="3:9" x14ac:dyDescent="0.25">
      <c r="C8971" t="str">
        <f>IF(ISBLANK(Ventas[[#This Row],[Código]]),"",VLOOKUP(Ventas[[#This Row],[Código]],Productos[],2,FALSE))</f>
        <v/>
      </c>
      <c r="D8971" t="str">
        <f>IF(ISBLANK(Ventas[[#This Row],[Código]]),"",VLOOKUP(Ventas[[#This Row],[Código]],Productos[],3,FALSE))</f>
        <v/>
      </c>
      <c r="E8971" s="22"/>
      <c r="F8971" s="1" t="str">
        <f>IF(ISBLANK(Ventas[[#This Row],[Código]]),"",VLOOKUP(Ventas[[#This Row],[Código]],Productos[],4,FALSE))</f>
        <v/>
      </c>
      <c r="G8971" s="1" t="str">
        <f>IF(ISBLANK(Ventas[[#This Row],[Código]]),"",VLOOKUP(Ventas[[#This Row],[Código]],Productos[],5,FALSE))</f>
        <v/>
      </c>
      <c r="H8971" s="23" t="str">
        <f>IF(ISBLANK(Ventas[[#This Row],[Código]]),"",Ventas[[#This Row],[Precio Unitario]]*Ventas[[#This Row],[Cantidad]])</f>
        <v/>
      </c>
      <c r="I8971" s="1" t="str">
        <f>IF(ISBLANK(Ventas[[#This Row],[Código]]),"",SUM(Ventas[[#This Row],[Monto]],I8970))</f>
        <v/>
      </c>
    </row>
    <row r="8972" spans="3:9" x14ac:dyDescent="0.25">
      <c r="C8972" t="str">
        <f>IF(ISBLANK(Ventas[[#This Row],[Código]]),"",VLOOKUP(Ventas[[#This Row],[Código]],Productos[],2,FALSE))</f>
        <v/>
      </c>
      <c r="D8972" t="str">
        <f>IF(ISBLANK(Ventas[[#This Row],[Código]]),"",VLOOKUP(Ventas[[#This Row],[Código]],Productos[],3,FALSE))</f>
        <v/>
      </c>
      <c r="E8972" s="22"/>
      <c r="F8972" s="1" t="str">
        <f>IF(ISBLANK(Ventas[[#This Row],[Código]]),"",VLOOKUP(Ventas[[#This Row],[Código]],Productos[],4,FALSE))</f>
        <v/>
      </c>
      <c r="G8972" s="1" t="str">
        <f>IF(ISBLANK(Ventas[[#This Row],[Código]]),"",VLOOKUP(Ventas[[#This Row],[Código]],Productos[],5,FALSE))</f>
        <v/>
      </c>
      <c r="H8972" s="23" t="str">
        <f>IF(ISBLANK(Ventas[[#This Row],[Código]]),"",Ventas[[#This Row],[Precio Unitario]]*Ventas[[#This Row],[Cantidad]])</f>
        <v/>
      </c>
      <c r="I8972" s="1" t="str">
        <f>IF(ISBLANK(Ventas[[#This Row],[Código]]),"",SUM(Ventas[[#This Row],[Monto]],I8971))</f>
        <v/>
      </c>
    </row>
    <row r="8973" spans="3:9" x14ac:dyDescent="0.25">
      <c r="C8973" t="str">
        <f>IF(ISBLANK(Ventas[[#This Row],[Código]]),"",VLOOKUP(Ventas[[#This Row],[Código]],Productos[],2,FALSE))</f>
        <v/>
      </c>
      <c r="D8973" t="str">
        <f>IF(ISBLANK(Ventas[[#This Row],[Código]]),"",VLOOKUP(Ventas[[#This Row],[Código]],Productos[],3,FALSE))</f>
        <v/>
      </c>
      <c r="E8973" s="22"/>
      <c r="F8973" s="1" t="str">
        <f>IF(ISBLANK(Ventas[[#This Row],[Código]]),"",VLOOKUP(Ventas[[#This Row],[Código]],Productos[],4,FALSE))</f>
        <v/>
      </c>
      <c r="G8973" s="1" t="str">
        <f>IF(ISBLANK(Ventas[[#This Row],[Código]]),"",VLOOKUP(Ventas[[#This Row],[Código]],Productos[],5,FALSE))</f>
        <v/>
      </c>
      <c r="H8973" s="23" t="str">
        <f>IF(ISBLANK(Ventas[[#This Row],[Código]]),"",Ventas[[#This Row],[Precio Unitario]]*Ventas[[#This Row],[Cantidad]])</f>
        <v/>
      </c>
      <c r="I8973" s="1" t="str">
        <f>IF(ISBLANK(Ventas[[#This Row],[Código]]),"",SUM(Ventas[[#This Row],[Monto]],I8972))</f>
        <v/>
      </c>
    </row>
    <row r="8974" spans="3:9" x14ac:dyDescent="0.25">
      <c r="C8974" t="str">
        <f>IF(ISBLANK(Ventas[[#This Row],[Código]]),"",VLOOKUP(Ventas[[#This Row],[Código]],Productos[],2,FALSE))</f>
        <v/>
      </c>
      <c r="D8974" t="str">
        <f>IF(ISBLANK(Ventas[[#This Row],[Código]]),"",VLOOKUP(Ventas[[#This Row],[Código]],Productos[],3,FALSE))</f>
        <v/>
      </c>
      <c r="E8974" s="22"/>
      <c r="F8974" s="1" t="str">
        <f>IF(ISBLANK(Ventas[[#This Row],[Código]]),"",VLOOKUP(Ventas[[#This Row],[Código]],Productos[],4,FALSE))</f>
        <v/>
      </c>
      <c r="G8974" s="1" t="str">
        <f>IF(ISBLANK(Ventas[[#This Row],[Código]]),"",VLOOKUP(Ventas[[#This Row],[Código]],Productos[],5,FALSE))</f>
        <v/>
      </c>
      <c r="H8974" s="23" t="str">
        <f>IF(ISBLANK(Ventas[[#This Row],[Código]]),"",Ventas[[#This Row],[Precio Unitario]]*Ventas[[#This Row],[Cantidad]])</f>
        <v/>
      </c>
      <c r="I8974" s="1" t="str">
        <f>IF(ISBLANK(Ventas[[#This Row],[Código]]),"",SUM(Ventas[[#This Row],[Monto]],I8973))</f>
        <v/>
      </c>
    </row>
    <row r="8975" spans="3:9" x14ac:dyDescent="0.25">
      <c r="C8975" t="str">
        <f>IF(ISBLANK(Ventas[[#This Row],[Código]]),"",VLOOKUP(Ventas[[#This Row],[Código]],Productos[],2,FALSE))</f>
        <v/>
      </c>
      <c r="D8975" t="str">
        <f>IF(ISBLANK(Ventas[[#This Row],[Código]]),"",VLOOKUP(Ventas[[#This Row],[Código]],Productos[],3,FALSE))</f>
        <v/>
      </c>
      <c r="E8975" s="22"/>
      <c r="F8975" s="1" t="str">
        <f>IF(ISBLANK(Ventas[[#This Row],[Código]]),"",VLOOKUP(Ventas[[#This Row],[Código]],Productos[],4,FALSE))</f>
        <v/>
      </c>
      <c r="G8975" s="1" t="str">
        <f>IF(ISBLANK(Ventas[[#This Row],[Código]]),"",VLOOKUP(Ventas[[#This Row],[Código]],Productos[],5,FALSE))</f>
        <v/>
      </c>
      <c r="H8975" s="23" t="str">
        <f>IF(ISBLANK(Ventas[[#This Row],[Código]]),"",Ventas[[#This Row],[Precio Unitario]]*Ventas[[#This Row],[Cantidad]])</f>
        <v/>
      </c>
      <c r="I8975" s="1" t="str">
        <f>IF(ISBLANK(Ventas[[#This Row],[Código]]),"",SUM(Ventas[[#This Row],[Monto]],I8974))</f>
        <v/>
      </c>
    </row>
    <row r="8976" spans="3:9" x14ac:dyDescent="0.25">
      <c r="C8976" t="str">
        <f>IF(ISBLANK(Ventas[[#This Row],[Código]]),"",VLOOKUP(Ventas[[#This Row],[Código]],Productos[],2,FALSE))</f>
        <v/>
      </c>
      <c r="D8976" t="str">
        <f>IF(ISBLANK(Ventas[[#This Row],[Código]]),"",VLOOKUP(Ventas[[#This Row],[Código]],Productos[],3,FALSE))</f>
        <v/>
      </c>
      <c r="E8976" s="22"/>
      <c r="F8976" s="1" t="str">
        <f>IF(ISBLANK(Ventas[[#This Row],[Código]]),"",VLOOKUP(Ventas[[#This Row],[Código]],Productos[],4,FALSE))</f>
        <v/>
      </c>
      <c r="G8976" s="1" t="str">
        <f>IF(ISBLANK(Ventas[[#This Row],[Código]]),"",VLOOKUP(Ventas[[#This Row],[Código]],Productos[],5,FALSE))</f>
        <v/>
      </c>
      <c r="H8976" s="23" t="str">
        <f>IF(ISBLANK(Ventas[[#This Row],[Código]]),"",Ventas[[#This Row],[Precio Unitario]]*Ventas[[#This Row],[Cantidad]])</f>
        <v/>
      </c>
      <c r="I8976" s="1" t="str">
        <f>IF(ISBLANK(Ventas[[#This Row],[Código]]),"",SUM(Ventas[[#This Row],[Monto]],I8975))</f>
        <v/>
      </c>
    </row>
    <row r="8977" spans="3:9" x14ac:dyDescent="0.25">
      <c r="C8977" t="str">
        <f>IF(ISBLANK(Ventas[[#This Row],[Código]]),"",VLOOKUP(Ventas[[#This Row],[Código]],Productos[],2,FALSE))</f>
        <v/>
      </c>
      <c r="D8977" t="str">
        <f>IF(ISBLANK(Ventas[[#This Row],[Código]]),"",VLOOKUP(Ventas[[#This Row],[Código]],Productos[],3,FALSE))</f>
        <v/>
      </c>
      <c r="E8977" s="22"/>
      <c r="F8977" s="1" t="str">
        <f>IF(ISBLANK(Ventas[[#This Row],[Código]]),"",VLOOKUP(Ventas[[#This Row],[Código]],Productos[],4,FALSE))</f>
        <v/>
      </c>
      <c r="G8977" s="1" t="str">
        <f>IF(ISBLANK(Ventas[[#This Row],[Código]]),"",VLOOKUP(Ventas[[#This Row],[Código]],Productos[],5,FALSE))</f>
        <v/>
      </c>
      <c r="H8977" s="23" t="str">
        <f>IF(ISBLANK(Ventas[[#This Row],[Código]]),"",Ventas[[#This Row],[Precio Unitario]]*Ventas[[#This Row],[Cantidad]])</f>
        <v/>
      </c>
      <c r="I8977" s="1" t="str">
        <f>IF(ISBLANK(Ventas[[#This Row],[Código]]),"",SUM(Ventas[[#This Row],[Monto]],I8976))</f>
        <v/>
      </c>
    </row>
    <row r="8978" spans="3:9" x14ac:dyDescent="0.25">
      <c r="C8978" t="str">
        <f>IF(ISBLANK(Ventas[[#This Row],[Código]]),"",VLOOKUP(Ventas[[#This Row],[Código]],Productos[],2,FALSE))</f>
        <v/>
      </c>
      <c r="D8978" t="str">
        <f>IF(ISBLANK(Ventas[[#This Row],[Código]]),"",VLOOKUP(Ventas[[#This Row],[Código]],Productos[],3,FALSE))</f>
        <v/>
      </c>
      <c r="E8978" s="22"/>
      <c r="F8978" s="1" t="str">
        <f>IF(ISBLANK(Ventas[[#This Row],[Código]]),"",VLOOKUP(Ventas[[#This Row],[Código]],Productos[],4,FALSE))</f>
        <v/>
      </c>
      <c r="G8978" s="1" t="str">
        <f>IF(ISBLANK(Ventas[[#This Row],[Código]]),"",VLOOKUP(Ventas[[#This Row],[Código]],Productos[],5,FALSE))</f>
        <v/>
      </c>
      <c r="H8978" s="23" t="str">
        <f>IF(ISBLANK(Ventas[[#This Row],[Código]]),"",Ventas[[#This Row],[Precio Unitario]]*Ventas[[#This Row],[Cantidad]])</f>
        <v/>
      </c>
      <c r="I8978" s="1" t="str">
        <f>IF(ISBLANK(Ventas[[#This Row],[Código]]),"",SUM(Ventas[[#This Row],[Monto]],I8977))</f>
        <v/>
      </c>
    </row>
    <row r="8979" spans="3:9" x14ac:dyDescent="0.25">
      <c r="C8979" t="str">
        <f>IF(ISBLANK(Ventas[[#This Row],[Código]]),"",VLOOKUP(Ventas[[#This Row],[Código]],Productos[],2,FALSE))</f>
        <v/>
      </c>
      <c r="D8979" t="str">
        <f>IF(ISBLANK(Ventas[[#This Row],[Código]]),"",VLOOKUP(Ventas[[#This Row],[Código]],Productos[],3,FALSE))</f>
        <v/>
      </c>
      <c r="E8979" s="22"/>
      <c r="F8979" s="1" t="str">
        <f>IF(ISBLANK(Ventas[[#This Row],[Código]]),"",VLOOKUP(Ventas[[#This Row],[Código]],Productos[],4,FALSE))</f>
        <v/>
      </c>
      <c r="G8979" s="1" t="str">
        <f>IF(ISBLANK(Ventas[[#This Row],[Código]]),"",VLOOKUP(Ventas[[#This Row],[Código]],Productos[],5,FALSE))</f>
        <v/>
      </c>
      <c r="H8979" s="23" t="str">
        <f>IF(ISBLANK(Ventas[[#This Row],[Código]]),"",Ventas[[#This Row],[Precio Unitario]]*Ventas[[#This Row],[Cantidad]])</f>
        <v/>
      </c>
      <c r="I8979" s="1" t="str">
        <f>IF(ISBLANK(Ventas[[#This Row],[Código]]),"",SUM(Ventas[[#This Row],[Monto]],I8978))</f>
        <v/>
      </c>
    </row>
    <row r="8980" spans="3:9" x14ac:dyDescent="0.25">
      <c r="C8980" t="str">
        <f>IF(ISBLANK(Ventas[[#This Row],[Código]]),"",VLOOKUP(Ventas[[#This Row],[Código]],Productos[],2,FALSE))</f>
        <v/>
      </c>
      <c r="D8980" t="str">
        <f>IF(ISBLANK(Ventas[[#This Row],[Código]]),"",VLOOKUP(Ventas[[#This Row],[Código]],Productos[],3,FALSE))</f>
        <v/>
      </c>
      <c r="E8980" s="22"/>
      <c r="F8980" s="1" t="str">
        <f>IF(ISBLANK(Ventas[[#This Row],[Código]]),"",VLOOKUP(Ventas[[#This Row],[Código]],Productos[],4,FALSE))</f>
        <v/>
      </c>
      <c r="G8980" s="1" t="str">
        <f>IF(ISBLANK(Ventas[[#This Row],[Código]]),"",VLOOKUP(Ventas[[#This Row],[Código]],Productos[],5,FALSE))</f>
        <v/>
      </c>
      <c r="H8980" s="23" t="str">
        <f>IF(ISBLANK(Ventas[[#This Row],[Código]]),"",Ventas[[#This Row],[Precio Unitario]]*Ventas[[#This Row],[Cantidad]])</f>
        <v/>
      </c>
      <c r="I8980" s="1" t="str">
        <f>IF(ISBLANK(Ventas[[#This Row],[Código]]),"",SUM(Ventas[[#This Row],[Monto]],I8979))</f>
        <v/>
      </c>
    </row>
    <row r="8981" spans="3:9" x14ac:dyDescent="0.25">
      <c r="C8981" t="str">
        <f>IF(ISBLANK(Ventas[[#This Row],[Código]]),"",VLOOKUP(Ventas[[#This Row],[Código]],Productos[],2,FALSE))</f>
        <v/>
      </c>
      <c r="D8981" t="str">
        <f>IF(ISBLANK(Ventas[[#This Row],[Código]]),"",VLOOKUP(Ventas[[#This Row],[Código]],Productos[],3,FALSE))</f>
        <v/>
      </c>
      <c r="E8981" s="22"/>
      <c r="F8981" s="1" t="str">
        <f>IF(ISBLANK(Ventas[[#This Row],[Código]]),"",VLOOKUP(Ventas[[#This Row],[Código]],Productos[],4,FALSE))</f>
        <v/>
      </c>
      <c r="G8981" s="1" t="str">
        <f>IF(ISBLANK(Ventas[[#This Row],[Código]]),"",VLOOKUP(Ventas[[#This Row],[Código]],Productos[],5,FALSE))</f>
        <v/>
      </c>
      <c r="H8981" s="23" t="str">
        <f>IF(ISBLANK(Ventas[[#This Row],[Código]]),"",Ventas[[#This Row],[Precio Unitario]]*Ventas[[#This Row],[Cantidad]])</f>
        <v/>
      </c>
      <c r="I8981" s="1" t="str">
        <f>IF(ISBLANK(Ventas[[#This Row],[Código]]),"",SUM(Ventas[[#This Row],[Monto]],I8980))</f>
        <v/>
      </c>
    </row>
    <row r="8982" spans="3:9" x14ac:dyDescent="0.25">
      <c r="C8982" t="str">
        <f>IF(ISBLANK(Ventas[[#This Row],[Código]]),"",VLOOKUP(Ventas[[#This Row],[Código]],Productos[],2,FALSE))</f>
        <v/>
      </c>
      <c r="D8982" t="str">
        <f>IF(ISBLANK(Ventas[[#This Row],[Código]]),"",VLOOKUP(Ventas[[#This Row],[Código]],Productos[],3,FALSE))</f>
        <v/>
      </c>
      <c r="E8982" s="22"/>
      <c r="F8982" s="1" t="str">
        <f>IF(ISBLANK(Ventas[[#This Row],[Código]]),"",VLOOKUP(Ventas[[#This Row],[Código]],Productos[],4,FALSE))</f>
        <v/>
      </c>
      <c r="G8982" s="1" t="str">
        <f>IF(ISBLANK(Ventas[[#This Row],[Código]]),"",VLOOKUP(Ventas[[#This Row],[Código]],Productos[],5,FALSE))</f>
        <v/>
      </c>
      <c r="H8982" s="23" t="str">
        <f>IF(ISBLANK(Ventas[[#This Row],[Código]]),"",Ventas[[#This Row],[Precio Unitario]]*Ventas[[#This Row],[Cantidad]])</f>
        <v/>
      </c>
      <c r="I8982" s="1" t="str">
        <f>IF(ISBLANK(Ventas[[#This Row],[Código]]),"",SUM(Ventas[[#This Row],[Monto]],I8981))</f>
        <v/>
      </c>
    </row>
    <row r="8983" spans="3:9" x14ac:dyDescent="0.25">
      <c r="C8983" t="str">
        <f>IF(ISBLANK(Ventas[[#This Row],[Código]]),"",VLOOKUP(Ventas[[#This Row],[Código]],Productos[],2,FALSE))</f>
        <v/>
      </c>
      <c r="D8983" t="str">
        <f>IF(ISBLANK(Ventas[[#This Row],[Código]]),"",VLOOKUP(Ventas[[#This Row],[Código]],Productos[],3,FALSE))</f>
        <v/>
      </c>
      <c r="E8983" s="22"/>
      <c r="F8983" s="1" t="str">
        <f>IF(ISBLANK(Ventas[[#This Row],[Código]]),"",VLOOKUP(Ventas[[#This Row],[Código]],Productos[],4,FALSE))</f>
        <v/>
      </c>
      <c r="G8983" s="1" t="str">
        <f>IF(ISBLANK(Ventas[[#This Row],[Código]]),"",VLOOKUP(Ventas[[#This Row],[Código]],Productos[],5,FALSE))</f>
        <v/>
      </c>
      <c r="H8983" s="23" t="str">
        <f>IF(ISBLANK(Ventas[[#This Row],[Código]]),"",Ventas[[#This Row],[Precio Unitario]]*Ventas[[#This Row],[Cantidad]])</f>
        <v/>
      </c>
      <c r="I8983" s="1" t="str">
        <f>IF(ISBLANK(Ventas[[#This Row],[Código]]),"",SUM(Ventas[[#This Row],[Monto]],I8982))</f>
        <v/>
      </c>
    </row>
    <row r="8984" spans="3:9" x14ac:dyDescent="0.25">
      <c r="C8984" t="str">
        <f>IF(ISBLANK(Ventas[[#This Row],[Código]]),"",VLOOKUP(Ventas[[#This Row],[Código]],Productos[],2,FALSE))</f>
        <v/>
      </c>
      <c r="D8984" t="str">
        <f>IF(ISBLANK(Ventas[[#This Row],[Código]]),"",VLOOKUP(Ventas[[#This Row],[Código]],Productos[],3,FALSE))</f>
        <v/>
      </c>
      <c r="E8984" s="22"/>
      <c r="F8984" s="1" t="str">
        <f>IF(ISBLANK(Ventas[[#This Row],[Código]]),"",VLOOKUP(Ventas[[#This Row],[Código]],Productos[],4,FALSE))</f>
        <v/>
      </c>
      <c r="G8984" s="1" t="str">
        <f>IF(ISBLANK(Ventas[[#This Row],[Código]]),"",VLOOKUP(Ventas[[#This Row],[Código]],Productos[],5,FALSE))</f>
        <v/>
      </c>
      <c r="H8984" s="23" t="str">
        <f>IF(ISBLANK(Ventas[[#This Row],[Código]]),"",Ventas[[#This Row],[Precio Unitario]]*Ventas[[#This Row],[Cantidad]])</f>
        <v/>
      </c>
      <c r="I8984" s="1" t="str">
        <f>IF(ISBLANK(Ventas[[#This Row],[Código]]),"",SUM(Ventas[[#This Row],[Monto]],I8983))</f>
        <v/>
      </c>
    </row>
    <row r="8985" spans="3:9" x14ac:dyDescent="0.25">
      <c r="C8985" t="str">
        <f>IF(ISBLANK(Ventas[[#This Row],[Código]]),"",VLOOKUP(Ventas[[#This Row],[Código]],Productos[],2,FALSE))</f>
        <v/>
      </c>
      <c r="D8985" t="str">
        <f>IF(ISBLANK(Ventas[[#This Row],[Código]]),"",VLOOKUP(Ventas[[#This Row],[Código]],Productos[],3,FALSE))</f>
        <v/>
      </c>
      <c r="E8985" s="22"/>
      <c r="F8985" s="1" t="str">
        <f>IF(ISBLANK(Ventas[[#This Row],[Código]]),"",VLOOKUP(Ventas[[#This Row],[Código]],Productos[],4,FALSE))</f>
        <v/>
      </c>
      <c r="G8985" s="1" t="str">
        <f>IF(ISBLANK(Ventas[[#This Row],[Código]]),"",VLOOKUP(Ventas[[#This Row],[Código]],Productos[],5,FALSE))</f>
        <v/>
      </c>
      <c r="H8985" s="23" t="str">
        <f>IF(ISBLANK(Ventas[[#This Row],[Código]]),"",Ventas[[#This Row],[Precio Unitario]]*Ventas[[#This Row],[Cantidad]])</f>
        <v/>
      </c>
      <c r="I8985" s="1" t="str">
        <f>IF(ISBLANK(Ventas[[#This Row],[Código]]),"",SUM(Ventas[[#This Row],[Monto]],I8984))</f>
        <v/>
      </c>
    </row>
    <row r="8986" spans="3:9" x14ac:dyDescent="0.25">
      <c r="C8986" t="str">
        <f>IF(ISBLANK(Ventas[[#This Row],[Código]]),"",VLOOKUP(Ventas[[#This Row],[Código]],Productos[],2,FALSE))</f>
        <v/>
      </c>
      <c r="D8986" t="str">
        <f>IF(ISBLANK(Ventas[[#This Row],[Código]]),"",VLOOKUP(Ventas[[#This Row],[Código]],Productos[],3,FALSE))</f>
        <v/>
      </c>
      <c r="E8986" s="22"/>
      <c r="F8986" s="1" t="str">
        <f>IF(ISBLANK(Ventas[[#This Row],[Código]]),"",VLOOKUP(Ventas[[#This Row],[Código]],Productos[],4,FALSE))</f>
        <v/>
      </c>
      <c r="G8986" s="1" t="str">
        <f>IF(ISBLANK(Ventas[[#This Row],[Código]]),"",VLOOKUP(Ventas[[#This Row],[Código]],Productos[],5,FALSE))</f>
        <v/>
      </c>
      <c r="H8986" s="23" t="str">
        <f>IF(ISBLANK(Ventas[[#This Row],[Código]]),"",Ventas[[#This Row],[Precio Unitario]]*Ventas[[#This Row],[Cantidad]])</f>
        <v/>
      </c>
      <c r="I8986" s="1" t="str">
        <f>IF(ISBLANK(Ventas[[#This Row],[Código]]),"",SUM(Ventas[[#This Row],[Monto]],I8985))</f>
        <v/>
      </c>
    </row>
    <row r="8987" spans="3:9" x14ac:dyDescent="0.25">
      <c r="C8987" t="str">
        <f>IF(ISBLANK(Ventas[[#This Row],[Código]]),"",VLOOKUP(Ventas[[#This Row],[Código]],Productos[],2,FALSE))</f>
        <v/>
      </c>
      <c r="D8987" t="str">
        <f>IF(ISBLANK(Ventas[[#This Row],[Código]]),"",VLOOKUP(Ventas[[#This Row],[Código]],Productos[],3,FALSE))</f>
        <v/>
      </c>
      <c r="E8987" s="22"/>
      <c r="F8987" s="1" t="str">
        <f>IF(ISBLANK(Ventas[[#This Row],[Código]]),"",VLOOKUP(Ventas[[#This Row],[Código]],Productos[],4,FALSE))</f>
        <v/>
      </c>
      <c r="G8987" s="1" t="str">
        <f>IF(ISBLANK(Ventas[[#This Row],[Código]]),"",VLOOKUP(Ventas[[#This Row],[Código]],Productos[],5,FALSE))</f>
        <v/>
      </c>
      <c r="H8987" s="23" t="str">
        <f>IF(ISBLANK(Ventas[[#This Row],[Código]]),"",Ventas[[#This Row],[Precio Unitario]]*Ventas[[#This Row],[Cantidad]])</f>
        <v/>
      </c>
      <c r="I8987" s="1" t="str">
        <f>IF(ISBLANK(Ventas[[#This Row],[Código]]),"",SUM(Ventas[[#This Row],[Monto]],I8986))</f>
        <v/>
      </c>
    </row>
    <row r="8988" spans="3:9" x14ac:dyDescent="0.25">
      <c r="C8988" t="str">
        <f>IF(ISBLANK(Ventas[[#This Row],[Código]]),"",VLOOKUP(Ventas[[#This Row],[Código]],Productos[],2,FALSE))</f>
        <v/>
      </c>
      <c r="D8988" t="str">
        <f>IF(ISBLANK(Ventas[[#This Row],[Código]]),"",VLOOKUP(Ventas[[#This Row],[Código]],Productos[],3,FALSE))</f>
        <v/>
      </c>
      <c r="E8988" s="22"/>
      <c r="F8988" s="1" t="str">
        <f>IF(ISBLANK(Ventas[[#This Row],[Código]]),"",VLOOKUP(Ventas[[#This Row],[Código]],Productos[],4,FALSE))</f>
        <v/>
      </c>
      <c r="G8988" s="1" t="str">
        <f>IF(ISBLANK(Ventas[[#This Row],[Código]]),"",VLOOKUP(Ventas[[#This Row],[Código]],Productos[],5,FALSE))</f>
        <v/>
      </c>
      <c r="H8988" s="23" t="str">
        <f>IF(ISBLANK(Ventas[[#This Row],[Código]]),"",Ventas[[#This Row],[Precio Unitario]]*Ventas[[#This Row],[Cantidad]])</f>
        <v/>
      </c>
      <c r="I8988" s="1" t="str">
        <f>IF(ISBLANK(Ventas[[#This Row],[Código]]),"",SUM(Ventas[[#This Row],[Monto]],I8987))</f>
        <v/>
      </c>
    </row>
    <row r="8989" spans="3:9" x14ac:dyDescent="0.25">
      <c r="C8989" t="str">
        <f>IF(ISBLANK(Ventas[[#This Row],[Código]]),"",VLOOKUP(Ventas[[#This Row],[Código]],Productos[],2,FALSE))</f>
        <v/>
      </c>
      <c r="D8989" t="str">
        <f>IF(ISBLANK(Ventas[[#This Row],[Código]]),"",VLOOKUP(Ventas[[#This Row],[Código]],Productos[],3,FALSE))</f>
        <v/>
      </c>
      <c r="E8989" s="22"/>
      <c r="F8989" s="1" t="str">
        <f>IF(ISBLANK(Ventas[[#This Row],[Código]]),"",VLOOKUP(Ventas[[#This Row],[Código]],Productos[],4,FALSE))</f>
        <v/>
      </c>
      <c r="G8989" s="1" t="str">
        <f>IF(ISBLANK(Ventas[[#This Row],[Código]]),"",VLOOKUP(Ventas[[#This Row],[Código]],Productos[],5,FALSE))</f>
        <v/>
      </c>
      <c r="H8989" s="23" t="str">
        <f>IF(ISBLANK(Ventas[[#This Row],[Código]]),"",Ventas[[#This Row],[Precio Unitario]]*Ventas[[#This Row],[Cantidad]])</f>
        <v/>
      </c>
      <c r="I8989" s="1" t="str">
        <f>IF(ISBLANK(Ventas[[#This Row],[Código]]),"",SUM(Ventas[[#This Row],[Monto]],I8988))</f>
        <v/>
      </c>
    </row>
    <row r="8990" spans="3:9" x14ac:dyDescent="0.25">
      <c r="C8990" t="str">
        <f>IF(ISBLANK(Ventas[[#This Row],[Código]]),"",VLOOKUP(Ventas[[#This Row],[Código]],Productos[],2,FALSE))</f>
        <v/>
      </c>
      <c r="D8990" t="str">
        <f>IF(ISBLANK(Ventas[[#This Row],[Código]]),"",VLOOKUP(Ventas[[#This Row],[Código]],Productos[],3,FALSE))</f>
        <v/>
      </c>
      <c r="E8990" s="22"/>
      <c r="F8990" s="1" t="str">
        <f>IF(ISBLANK(Ventas[[#This Row],[Código]]),"",VLOOKUP(Ventas[[#This Row],[Código]],Productos[],4,FALSE))</f>
        <v/>
      </c>
      <c r="G8990" s="1" t="str">
        <f>IF(ISBLANK(Ventas[[#This Row],[Código]]),"",VLOOKUP(Ventas[[#This Row],[Código]],Productos[],5,FALSE))</f>
        <v/>
      </c>
      <c r="H8990" s="23" t="str">
        <f>IF(ISBLANK(Ventas[[#This Row],[Código]]),"",Ventas[[#This Row],[Precio Unitario]]*Ventas[[#This Row],[Cantidad]])</f>
        <v/>
      </c>
      <c r="I8990" s="1" t="str">
        <f>IF(ISBLANK(Ventas[[#This Row],[Código]]),"",SUM(Ventas[[#This Row],[Monto]],I8989))</f>
        <v/>
      </c>
    </row>
    <row r="8991" spans="3:9" x14ac:dyDescent="0.25">
      <c r="C8991" t="str">
        <f>IF(ISBLANK(Ventas[[#This Row],[Código]]),"",VLOOKUP(Ventas[[#This Row],[Código]],Productos[],2,FALSE))</f>
        <v/>
      </c>
      <c r="D8991" t="str">
        <f>IF(ISBLANK(Ventas[[#This Row],[Código]]),"",VLOOKUP(Ventas[[#This Row],[Código]],Productos[],3,FALSE))</f>
        <v/>
      </c>
      <c r="E8991" s="22"/>
      <c r="F8991" s="1" t="str">
        <f>IF(ISBLANK(Ventas[[#This Row],[Código]]),"",VLOOKUP(Ventas[[#This Row],[Código]],Productos[],4,FALSE))</f>
        <v/>
      </c>
      <c r="G8991" s="1" t="str">
        <f>IF(ISBLANK(Ventas[[#This Row],[Código]]),"",VLOOKUP(Ventas[[#This Row],[Código]],Productos[],5,FALSE))</f>
        <v/>
      </c>
      <c r="H8991" s="23" t="str">
        <f>IF(ISBLANK(Ventas[[#This Row],[Código]]),"",Ventas[[#This Row],[Precio Unitario]]*Ventas[[#This Row],[Cantidad]])</f>
        <v/>
      </c>
      <c r="I8991" s="1" t="str">
        <f>IF(ISBLANK(Ventas[[#This Row],[Código]]),"",SUM(Ventas[[#This Row],[Monto]],I8990))</f>
        <v/>
      </c>
    </row>
    <row r="8992" spans="3:9" x14ac:dyDescent="0.25">
      <c r="C8992" t="str">
        <f>IF(ISBLANK(Ventas[[#This Row],[Código]]),"",VLOOKUP(Ventas[[#This Row],[Código]],Productos[],2,FALSE))</f>
        <v/>
      </c>
      <c r="D8992" t="str">
        <f>IF(ISBLANK(Ventas[[#This Row],[Código]]),"",VLOOKUP(Ventas[[#This Row],[Código]],Productos[],3,FALSE))</f>
        <v/>
      </c>
      <c r="E8992" s="22"/>
      <c r="F8992" s="1" t="str">
        <f>IF(ISBLANK(Ventas[[#This Row],[Código]]),"",VLOOKUP(Ventas[[#This Row],[Código]],Productos[],4,FALSE))</f>
        <v/>
      </c>
      <c r="G8992" s="1" t="str">
        <f>IF(ISBLANK(Ventas[[#This Row],[Código]]),"",VLOOKUP(Ventas[[#This Row],[Código]],Productos[],5,FALSE))</f>
        <v/>
      </c>
      <c r="H8992" s="23" t="str">
        <f>IF(ISBLANK(Ventas[[#This Row],[Código]]),"",Ventas[[#This Row],[Precio Unitario]]*Ventas[[#This Row],[Cantidad]])</f>
        <v/>
      </c>
      <c r="I8992" s="1" t="str">
        <f>IF(ISBLANK(Ventas[[#This Row],[Código]]),"",SUM(Ventas[[#This Row],[Monto]],I8991))</f>
        <v/>
      </c>
    </row>
    <row r="8993" spans="3:9" x14ac:dyDescent="0.25">
      <c r="C8993" t="str">
        <f>IF(ISBLANK(Ventas[[#This Row],[Código]]),"",VLOOKUP(Ventas[[#This Row],[Código]],Productos[],2,FALSE))</f>
        <v/>
      </c>
      <c r="D8993" t="str">
        <f>IF(ISBLANK(Ventas[[#This Row],[Código]]),"",VLOOKUP(Ventas[[#This Row],[Código]],Productos[],3,FALSE))</f>
        <v/>
      </c>
      <c r="E8993" s="22"/>
      <c r="F8993" s="1" t="str">
        <f>IF(ISBLANK(Ventas[[#This Row],[Código]]),"",VLOOKUP(Ventas[[#This Row],[Código]],Productos[],4,FALSE))</f>
        <v/>
      </c>
      <c r="G8993" s="1" t="str">
        <f>IF(ISBLANK(Ventas[[#This Row],[Código]]),"",VLOOKUP(Ventas[[#This Row],[Código]],Productos[],5,FALSE))</f>
        <v/>
      </c>
      <c r="H8993" s="23" t="str">
        <f>IF(ISBLANK(Ventas[[#This Row],[Código]]),"",Ventas[[#This Row],[Precio Unitario]]*Ventas[[#This Row],[Cantidad]])</f>
        <v/>
      </c>
      <c r="I8993" s="1" t="str">
        <f>IF(ISBLANK(Ventas[[#This Row],[Código]]),"",SUM(Ventas[[#This Row],[Monto]],I8992))</f>
        <v/>
      </c>
    </row>
    <row r="8994" spans="3:9" x14ac:dyDescent="0.25">
      <c r="C8994" t="str">
        <f>IF(ISBLANK(Ventas[[#This Row],[Código]]),"",VLOOKUP(Ventas[[#This Row],[Código]],Productos[],2,FALSE))</f>
        <v/>
      </c>
      <c r="D8994" t="str">
        <f>IF(ISBLANK(Ventas[[#This Row],[Código]]),"",VLOOKUP(Ventas[[#This Row],[Código]],Productos[],3,FALSE))</f>
        <v/>
      </c>
      <c r="E8994" s="22"/>
      <c r="F8994" s="1" t="str">
        <f>IF(ISBLANK(Ventas[[#This Row],[Código]]),"",VLOOKUP(Ventas[[#This Row],[Código]],Productos[],4,FALSE))</f>
        <v/>
      </c>
      <c r="G8994" s="1" t="str">
        <f>IF(ISBLANK(Ventas[[#This Row],[Código]]),"",VLOOKUP(Ventas[[#This Row],[Código]],Productos[],5,FALSE))</f>
        <v/>
      </c>
      <c r="H8994" s="23" t="str">
        <f>IF(ISBLANK(Ventas[[#This Row],[Código]]),"",Ventas[[#This Row],[Precio Unitario]]*Ventas[[#This Row],[Cantidad]])</f>
        <v/>
      </c>
      <c r="I8994" s="1" t="str">
        <f>IF(ISBLANK(Ventas[[#This Row],[Código]]),"",SUM(Ventas[[#This Row],[Monto]],I8993))</f>
        <v/>
      </c>
    </row>
    <row r="8995" spans="3:9" x14ac:dyDescent="0.25">
      <c r="C8995" t="str">
        <f>IF(ISBLANK(Ventas[[#This Row],[Código]]),"",VLOOKUP(Ventas[[#This Row],[Código]],Productos[],2,FALSE))</f>
        <v/>
      </c>
      <c r="D8995" t="str">
        <f>IF(ISBLANK(Ventas[[#This Row],[Código]]),"",VLOOKUP(Ventas[[#This Row],[Código]],Productos[],3,FALSE))</f>
        <v/>
      </c>
      <c r="E8995" s="22"/>
      <c r="F8995" s="1" t="str">
        <f>IF(ISBLANK(Ventas[[#This Row],[Código]]),"",VLOOKUP(Ventas[[#This Row],[Código]],Productos[],4,FALSE))</f>
        <v/>
      </c>
      <c r="G8995" s="1" t="str">
        <f>IF(ISBLANK(Ventas[[#This Row],[Código]]),"",VLOOKUP(Ventas[[#This Row],[Código]],Productos[],5,FALSE))</f>
        <v/>
      </c>
      <c r="H8995" s="23" t="str">
        <f>IF(ISBLANK(Ventas[[#This Row],[Código]]),"",Ventas[[#This Row],[Precio Unitario]]*Ventas[[#This Row],[Cantidad]])</f>
        <v/>
      </c>
      <c r="I8995" s="1" t="str">
        <f>IF(ISBLANK(Ventas[[#This Row],[Código]]),"",SUM(Ventas[[#This Row],[Monto]],I8994))</f>
        <v/>
      </c>
    </row>
    <row r="8996" spans="3:9" x14ac:dyDescent="0.25">
      <c r="C8996" t="str">
        <f>IF(ISBLANK(Ventas[[#This Row],[Código]]),"",VLOOKUP(Ventas[[#This Row],[Código]],Productos[],2,FALSE))</f>
        <v/>
      </c>
      <c r="D8996" t="str">
        <f>IF(ISBLANK(Ventas[[#This Row],[Código]]),"",VLOOKUP(Ventas[[#This Row],[Código]],Productos[],3,FALSE))</f>
        <v/>
      </c>
      <c r="E8996" s="22"/>
      <c r="F8996" s="1" t="str">
        <f>IF(ISBLANK(Ventas[[#This Row],[Código]]),"",VLOOKUP(Ventas[[#This Row],[Código]],Productos[],4,FALSE))</f>
        <v/>
      </c>
      <c r="G8996" s="1" t="str">
        <f>IF(ISBLANK(Ventas[[#This Row],[Código]]),"",VLOOKUP(Ventas[[#This Row],[Código]],Productos[],5,FALSE))</f>
        <v/>
      </c>
      <c r="H8996" s="23" t="str">
        <f>IF(ISBLANK(Ventas[[#This Row],[Código]]),"",Ventas[[#This Row],[Precio Unitario]]*Ventas[[#This Row],[Cantidad]])</f>
        <v/>
      </c>
      <c r="I8996" s="1" t="str">
        <f>IF(ISBLANK(Ventas[[#This Row],[Código]]),"",SUM(Ventas[[#This Row],[Monto]],I8995))</f>
        <v/>
      </c>
    </row>
    <row r="8997" spans="3:9" x14ac:dyDescent="0.25">
      <c r="C8997" t="str">
        <f>IF(ISBLANK(Ventas[[#This Row],[Código]]),"",VLOOKUP(Ventas[[#This Row],[Código]],Productos[],2,FALSE))</f>
        <v/>
      </c>
      <c r="D8997" t="str">
        <f>IF(ISBLANK(Ventas[[#This Row],[Código]]),"",VLOOKUP(Ventas[[#This Row],[Código]],Productos[],3,FALSE))</f>
        <v/>
      </c>
      <c r="E8997" s="22"/>
      <c r="F8997" s="1" t="str">
        <f>IF(ISBLANK(Ventas[[#This Row],[Código]]),"",VLOOKUP(Ventas[[#This Row],[Código]],Productos[],4,FALSE))</f>
        <v/>
      </c>
      <c r="G8997" s="1" t="str">
        <f>IF(ISBLANK(Ventas[[#This Row],[Código]]),"",VLOOKUP(Ventas[[#This Row],[Código]],Productos[],5,FALSE))</f>
        <v/>
      </c>
      <c r="H8997" s="23" t="str">
        <f>IF(ISBLANK(Ventas[[#This Row],[Código]]),"",Ventas[[#This Row],[Precio Unitario]]*Ventas[[#This Row],[Cantidad]])</f>
        <v/>
      </c>
      <c r="I8997" s="1" t="str">
        <f>IF(ISBLANK(Ventas[[#This Row],[Código]]),"",SUM(Ventas[[#This Row],[Monto]],I8996))</f>
        <v/>
      </c>
    </row>
    <row r="8998" spans="3:9" x14ac:dyDescent="0.25">
      <c r="C8998" t="str">
        <f>IF(ISBLANK(Ventas[[#This Row],[Código]]),"",VLOOKUP(Ventas[[#This Row],[Código]],Productos[],2,FALSE))</f>
        <v/>
      </c>
      <c r="D8998" t="str">
        <f>IF(ISBLANK(Ventas[[#This Row],[Código]]),"",VLOOKUP(Ventas[[#This Row],[Código]],Productos[],3,FALSE))</f>
        <v/>
      </c>
      <c r="E8998" s="22"/>
      <c r="F8998" s="1" t="str">
        <f>IF(ISBLANK(Ventas[[#This Row],[Código]]),"",VLOOKUP(Ventas[[#This Row],[Código]],Productos[],4,FALSE))</f>
        <v/>
      </c>
      <c r="G8998" s="1" t="str">
        <f>IF(ISBLANK(Ventas[[#This Row],[Código]]),"",VLOOKUP(Ventas[[#This Row],[Código]],Productos[],5,FALSE))</f>
        <v/>
      </c>
      <c r="H8998" s="23" t="str">
        <f>IF(ISBLANK(Ventas[[#This Row],[Código]]),"",Ventas[[#This Row],[Precio Unitario]]*Ventas[[#This Row],[Cantidad]])</f>
        <v/>
      </c>
      <c r="I8998" s="1" t="str">
        <f>IF(ISBLANK(Ventas[[#This Row],[Código]]),"",SUM(Ventas[[#This Row],[Monto]],I8997))</f>
        <v/>
      </c>
    </row>
    <row r="8999" spans="3:9" x14ac:dyDescent="0.25">
      <c r="C8999" t="str">
        <f>IF(ISBLANK(Ventas[[#This Row],[Código]]),"",VLOOKUP(Ventas[[#This Row],[Código]],Productos[],2,FALSE))</f>
        <v/>
      </c>
      <c r="D8999" t="str">
        <f>IF(ISBLANK(Ventas[[#This Row],[Código]]),"",VLOOKUP(Ventas[[#This Row],[Código]],Productos[],3,FALSE))</f>
        <v/>
      </c>
      <c r="E8999" s="22"/>
      <c r="F8999" s="1" t="str">
        <f>IF(ISBLANK(Ventas[[#This Row],[Código]]),"",VLOOKUP(Ventas[[#This Row],[Código]],Productos[],4,FALSE))</f>
        <v/>
      </c>
      <c r="G8999" s="1" t="str">
        <f>IF(ISBLANK(Ventas[[#This Row],[Código]]),"",VLOOKUP(Ventas[[#This Row],[Código]],Productos[],5,FALSE))</f>
        <v/>
      </c>
      <c r="H8999" s="23" t="str">
        <f>IF(ISBLANK(Ventas[[#This Row],[Código]]),"",Ventas[[#This Row],[Precio Unitario]]*Ventas[[#This Row],[Cantidad]])</f>
        <v/>
      </c>
      <c r="I8999" s="1" t="str">
        <f>IF(ISBLANK(Ventas[[#This Row],[Código]]),"",SUM(Ventas[[#This Row],[Monto]],I8998))</f>
        <v/>
      </c>
    </row>
    <row r="9000" spans="3:9" x14ac:dyDescent="0.25">
      <c r="C9000" t="str">
        <f>IF(ISBLANK(Ventas[[#This Row],[Código]]),"",VLOOKUP(Ventas[[#This Row],[Código]],Productos[],2,FALSE))</f>
        <v/>
      </c>
      <c r="D9000" t="str">
        <f>IF(ISBLANK(Ventas[[#This Row],[Código]]),"",VLOOKUP(Ventas[[#This Row],[Código]],Productos[],3,FALSE))</f>
        <v/>
      </c>
      <c r="E9000" s="22"/>
      <c r="F9000" s="1" t="str">
        <f>IF(ISBLANK(Ventas[[#This Row],[Código]]),"",VLOOKUP(Ventas[[#This Row],[Código]],Productos[],4,FALSE))</f>
        <v/>
      </c>
      <c r="G9000" s="1" t="str">
        <f>IF(ISBLANK(Ventas[[#This Row],[Código]]),"",VLOOKUP(Ventas[[#This Row],[Código]],Productos[],5,FALSE))</f>
        <v/>
      </c>
      <c r="H9000" s="23" t="str">
        <f>IF(ISBLANK(Ventas[[#This Row],[Código]]),"",Ventas[[#This Row],[Precio Unitario]]*Ventas[[#This Row],[Cantidad]])</f>
        <v/>
      </c>
      <c r="I9000" s="1" t="str">
        <f>IF(ISBLANK(Ventas[[#This Row],[Código]]),"",SUM(Ventas[[#This Row],[Monto]],I8999))</f>
        <v/>
      </c>
    </row>
    <row r="9001" spans="3:9" x14ac:dyDescent="0.25">
      <c r="C9001" t="str">
        <f>IF(ISBLANK(Ventas[[#This Row],[Código]]),"",VLOOKUP(Ventas[[#This Row],[Código]],Productos[],2,FALSE))</f>
        <v/>
      </c>
      <c r="D9001" t="str">
        <f>IF(ISBLANK(Ventas[[#This Row],[Código]]),"",VLOOKUP(Ventas[[#This Row],[Código]],Productos[],3,FALSE))</f>
        <v/>
      </c>
      <c r="E9001" s="22"/>
      <c r="F9001" s="1" t="str">
        <f>IF(ISBLANK(Ventas[[#This Row],[Código]]),"",VLOOKUP(Ventas[[#This Row],[Código]],Productos[],4,FALSE))</f>
        <v/>
      </c>
      <c r="G9001" s="1" t="str">
        <f>IF(ISBLANK(Ventas[[#This Row],[Código]]),"",VLOOKUP(Ventas[[#This Row],[Código]],Productos[],5,FALSE))</f>
        <v/>
      </c>
      <c r="H9001" s="23" t="str">
        <f>IF(ISBLANK(Ventas[[#This Row],[Código]]),"",Ventas[[#This Row],[Precio Unitario]]*Ventas[[#This Row],[Cantidad]])</f>
        <v/>
      </c>
      <c r="I9001" s="1" t="str">
        <f>IF(ISBLANK(Ventas[[#This Row],[Código]]),"",SUM(Ventas[[#This Row],[Monto]],I9000))</f>
        <v/>
      </c>
    </row>
    <row r="9002" spans="3:9" x14ac:dyDescent="0.25">
      <c r="C9002" t="str">
        <f>IF(ISBLANK(Ventas[[#This Row],[Código]]),"",VLOOKUP(Ventas[[#This Row],[Código]],Productos[],2,FALSE))</f>
        <v/>
      </c>
      <c r="D9002" t="str">
        <f>IF(ISBLANK(Ventas[[#This Row],[Código]]),"",VLOOKUP(Ventas[[#This Row],[Código]],Productos[],3,FALSE))</f>
        <v/>
      </c>
      <c r="E9002" s="22"/>
      <c r="F9002" s="1" t="str">
        <f>IF(ISBLANK(Ventas[[#This Row],[Código]]),"",VLOOKUP(Ventas[[#This Row],[Código]],Productos[],4,FALSE))</f>
        <v/>
      </c>
      <c r="G9002" s="1" t="str">
        <f>IF(ISBLANK(Ventas[[#This Row],[Código]]),"",VLOOKUP(Ventas[[#This Row],[Código]],Productos[],5,FALSE))</f>
        <v/>
      </c>
      <c r="H9002" s="23" t="str">
        <f>IF(ISBLANK(Ventas[[#This Row],[Código]]),"",Ventas[[#This Row],[Precio Unitario]]*Ventas[[#This Row],[Cantidad]])</f>
        <v/>
      </c>
      <c r="I9002" s="1" t="str">
        <f>IF(ISBLANK(Ventas[[#This Row],[Código]]),"",SUM(Ventas[[#This Row],[Monto]],I9001))</f>
        <v/>
      </c>
    </row>
    <row r="9003" spans="3:9" x14ac:dyDescent="0.25">
      <c r="C9003" t="str">
        <f>IF(ISBLANK(Ventas[[#This Row],[Código]]),"",VLOOKUP(Ventas[[#This Row],[Código]],Productos[],2,FALSE))</f>
        <v/>
      </c>
      <c r="D9003" t="str">
        <f>IF(ISBLANK(Ventas[[#This Row],[Código]]),"",VLOOKUP(Ventas[[#This Row],[Código]],Productos[],3,FALSE))</f>
        <v/>
      </c>
      <c r="E9003" s="22"/>
      <c r="F9003" s="1" t="str">
        <f>IF(ISBLANK(Ventas[[#This Row],[Código]]),"",VLOOKUP(Ventas[[#This Row],[Código]],Productos[],4,FALSE))</f>
        <v/>
      </c>
      <c r="G9003" s="1" t="str">
        <f>IF(ISBLANK(Ventas[[#This Row],[Código]]),"",VLOOKUP(Ventas[[#This Row],[Código]],Productos[],5,FALSE))</f>
        <v/>
      </c>
      <c r="H9003" s="23" t="str">
        <f>IF(ISBLANK(Ventas[[#This Row],[Código]]),"",Ventas[[#This Row],[Precio Unitario]]*Ventas[[#This Row],[Cantidad]])</f>
        <v/>
      </c>
      <c r="I9003" s="1" t="str">
        <f>IF(ISBLANK(Ventas[[#This Row],[Código]]),"",SUM(Ventas[[#This Row],[Monto]],I9002))</f>
        <v/>
      </c>
    </row>
    <row r="9004" spans="3:9" x14ac:dyDescent="0.25">
      <c r="C9004" t="str">
        <f>IF(ISBLANK(Ventas[[#This Row],[Código]]),"",VLOOKUP(Ventas[[#This Row],[Código]],Productos[],2,FALSE))</f>
        <v/>
      </c>
      <c r="D9004" t="str">
        <f>IF(ISBLANK(Ventas[[#This Row],[Código]]),"",VLOOKUP(Ventas[[#This Row],[Código]],Productos[],3,FALSE))</f>
        <v/>
      </c>
      <c r="E9004" s="22"/>
      <c r="F9004" s="1" t="str">
        <f>IF(ISBLANK(Ventas[[#This Row],[Código]]),"",VLOOKUP(Ventas[[#This Row],[Código]],Productos[],4,FALSE))</f>
        <v/>
      </c>
      <c r="G9004" s="1" t="str">
        <f>IF(ISBLANK(Ventas[[#This Row],[Código]]),"",VLOOKUP(Ventas[[#This Row],[Código]],Productos[],5,FALSE))</f>
        <v/>
      </c>
      <c r="H9004" s="23" t="str">
        <f>IF(ISBLANK(Ventas[[#This Row],[Código]]),"",Ventas[[#This Row],[Precio Unitario]]*Ventas[[#This Row],[Cantidad]])</f>
        <v/>
      </c>
      <c r="I9004" s="1" t="str">
        <f>IF(ISBLANK(Ventas[[#This Row],[Código]]),"",SUM(Ventas[[#This Row],[Monto]],I9003))</f>
        <v/>
      </c>
    </row>
    <row r="9005" spans="3:9" x14ac:dyDescent="0.25">
      <c r="C9005" t="str">
        <f>IF(ISBLANK(Ventas[[#This Row],[Código]]),"",VLOOKUP(Ventas[[#This Row],[Código]],Productos[],2,FALSE))</f>
        <v/>
      </c>
      <c r="D9005" t="str">
        <f>IF(ISBLANK(Ventas[[#This Row],[Código]]),"",VLOOKUP(Ventas[[#This Row],[Código]],Productos[],3,FALSE))</f>
        <v/>
      </c>
      <c r="E9005" s="22"/>
      <c r="F9005" s="1" t="str">
        <f>IF(ISBLANK(Ventas[[#This Row],[Código]]),"",VLOOKUP(Ventas[[#This Row],[Código]],Productos[],4,FALSE))</f>
        <v/>
      </c>
      <c r="G9005" s="1" t="str">
        <f>IF(ISBLANK(Ventas[[#This Row],[Código]]),"",VLOOKUP(Ventas[[#This Row],[Código]],Productos[],5,FALSE))</f>
        <v/>
      </c>
      <c r="H9005" s="23" t="str">
        <f>IF(ISBLANK(Ventas[[#This Row],[Código]]),"",Ventas[[#This Row],[Precio Unitario]]*Ventas[[#This Row],[Cantidad]])</f>
        <v/>
      </c>
      <c r="I9005" s="1" t="str">
        <f>IF(ISBLANK(Ventas[[#This Row],[Código]]),"",SUM(Ventas[[#This Row],[Monto]],I9004))</f>
        <v/>
      </c>
    </row>
    <row r="9006" spans="3:9" x14ac:dyDescent="0.25">
      <c r="C9006" t="str">
        <f>IF(ISBLANK(Ventas[[#This Row],[Código]]),"",VLOOKUP(Ventas[[#This Row],[Código]],Productos[],2,FALSE))</f>
        <v/>
      </c>
      <c r="D9006" t="str">
        <f>IF(ISBLANK(Ventas[[#This Row],[Código]]),"",VLOOKUP(Ventas[[#This Row],[Código]],Productos[],3,FALSE))</f>
        <v/>
      </c>
      <c r="E9006" s="22"/>
      <c r="F9006" s="1" t="str">
        <f>IF(ISBLANK(Ventas[[#This Row],[Código]]),"",VLOOKUP(Ventas[[#This Row],[Código]],Productos[],4,FALSE))</f>
        <v/>
      </c>
      <c r="G9006" s="1" t="str">
        <f>IF(ISBLANK(Ventas[[#This Row],[Código]]),"",VLOOKUP(Ventas[[#This Row],[Código]],Productos[],5,FALSE))</f>
        <v/>
      </c>
      <c r="H9006" s="23" t="str">
        <f>IF(ISBLANK(Ventas[[#This Row],[Código]]),"",Ventas[[#This Row],[Precio Unitario]]*Ventas[[#This Row],[Cantidad]])</f>
        <v/>
      </c>
      <c r="I9006" s="1" t="str">
        <f>IF(ISBLANK(Ventas[[#This Row],[Código]]),"",SUM(Ventas[[#This Row],[Monto]],I9005))</f>
        <v/>
      </c>
    </row>
    <row r="9007" spans="3:9" x14ac:dyDescent="0.25">
      <c r="C9007" t="str">
        <f>IF(ISBLANK(Ventas[[#This Row],[Código]]),"",VLOOKUP(Ventas[[#This Row],[Código]],Productos[],2,FALSE))</f>
        <v/>
      </c>
      <c r="D9007" t="str">
        <f>IF(ISBLANK(Ventas[[#This Row],[Código]]),"",VLOOKUP(Ventas[[#This Row],[Código]],Productos[],3,FALSE))</f>
        <v/>
      </c>
      <c r="E9007" s="22"/>
      <c r="F9007" s="1" t="str">
        <f>IF(ISBLANK(Ventas[[#This Row],[Código]]),"",VLOOKUP(Ventas[[#This Row],[Código]],Productos[],4,FALSE))</f>
        <v/>
      </c>
      <c r="G9007" s="1" t="str">
        <f>IF(ISBLANK(Ventas[[#This Row],[Código]]),"",VLOOKUP(Ventas[[#This Row],[Código]],Productos[],5,FALSE))</f>
        <v/>
      </c>
      <c r="H9007" s="23" t="str">
        <f>IF(ISBLANK(Ventas[[#This Row],[Código]]),"",Ventas[[#This Row],[Precio Unitario]]*Ventas[[#This Row],[Cantidad]])</f>
        <v/>
      </c>
      <c r="I9007" s="1" t="str">
        <f>IF(ISBLANK(Ventas[[#This Row],[Código]]),"",SUM(Ventas[[#This Row],[Monto]],I9006))</f>
        <v/>
      </c>
    </row>
    <row r="9008" spans="3:9" x14ac:dyDescent="0.25">
      <c r="C9008" t="str">
        <f>IF(ISBLANK(Ventas[[#This Row],[Código]]),"",VLOOKUP(Ventas[[#This Row],[Código]],Productos[],2,FALSE))</f>
        <v/>
      </c>
      <c r="D9008" t="str">
        <f>IF(ISBLANK(Ventas[[#This Row],[Código]]),"",VLOOKUP(Ventas[[#This Row],[Código]],Productos[],3,FALSE))</f>
        <v/>
      </c>
      <c r="E9008" s="22"/>
      <c r="F9008" s="1" t="str">
        <f>IF(ISBLANK(Ventas[[#This Row],[Código]]),"",VLOOKUP(Ventas[[#This Row],[Código]],Productos[],4,FALSE))</f>
        <v/>
      </c>
      <c r="G9008" s="1" t="str">
        <f>IF(ISBLANK(Ventas[[#This Row],[Código]]),"",VLOOKUP(Ventas[[#This Row],[Código]],Productos[],5,FALSE))</f>
        <v/>
      </c>
      <c r="H9008" s="23" t="str">
        <f>IF(ISBLANK(Ventas[[#This Row],[Código]]),"",Ventas[[#This Row],[Precio Unitario]]*Ventas[[#This Row],[Cantidad]])</f>
        <v/>
      </c>
      <c r="I9008" s="1" t="str">
        <f>IF(ISBLANK(Ventas[[#This Row],[Código]]),"",SUM(Ventas[[#This Row],[Monto]],I9007))</f>
        <v/>
      </c>
    </row>
    <row r="9009" spans="3:9" x14ac:dyDescent="0.25">
      <c r="C9009" t="str">
        <f>IF(ISBLANK(Ventas[[#This Row],[Código]]),"",VLOOKUP(Ventas[[#This Row],[Código]],Productos[],2,FALSE))</f>
        <v/>
      </c>
      <c r="D9009" t="str">
        <f>IF(ISBLANK(Ventas[[#This Row],[Código]]),"",VLOOKUP(Ventas[[#This Row],[Código]],Productos[],3,FALSE))</f>
        <v/>
      </c>
      <c r="E9009" s="22"/>
      <c r="F9009" s="1" t="str">
        <f>IF(ISBLANK(Ventas[[#This Row],[Código]]),"",VLOOKUP(Ventas[[#This Row],[Código]],Productos[],4,FALSE))</f>
        <v/>
      </c>
      <c r="G9009" s="1" t="str">
        <f>IF(ISBLANK(Ventas[[#This Row],[Código]]),"",VLOOKUP(Ventas[[#This Row],[Código]],Productos[],5,FALSE))</f>
        <v/>
      </c>
      <c r="H9009" s="23" t="str">
        <f>IF(ISBLANK(Ventas[[#This Row],[Código]]),"",Ventas[[#This Row],[Precio Unitario]]*Ventas[[#This Row],[Cantidad]])</f>
        <v/>
      </c>
      <c r="I9009" s="1" t="str">
        <f>IF(ISBLANK(Ventas[[#This Row],[Código]]),"",SUM(Ventas[[#This Row],[Monto]],I9008))</f>
        <v/>
      </c>
    </row>
    <row r="9010" spans="3:9" x14ac:dyDescent="0.25">
      <c r="C9010" t="str">
        <f>IF(ISBLANK(Ventas[[#This Row],[Código]]),"",VLOOKUP(Ventas[[#This Row],[Código]],Productos[],2,FALSE))</f>
        <v/>
      </c>
      <c r="D9010" t="str">
        <f>IF(ISBLANK(Ventas[[#This Row],[Código]]),"",VLOOKUP(Ventas[[#This Row],[Código]],Productos[],3,FALSE))</f>
        <v/>
      </c>
      <c r="E9010" s="22"/>
      <c r="F9010" s="1" t="str">
        <f>IF(ISBLANK(Ventas[[#This Row],[Código]]),"",VLOOKUP(Ventas[[#This Row],[Código]],Productos[],4,FALSE))</f>
        <v/>
      </c>
      <c r="G9010" s="1" t="str">
        <f>IF(ISBLANK(Ventas[[#This Row],[Código]]),"",VLOOKUP(Ventas[[#This Row],[Código]],Productos[],5,FALSE))</f>
        <v/>
      </c>
      <c r="H9010" s="23" t="str">
        <f>IF(ISBLANK(Ventas[[#This Row],[Código]]),"",Ventas[[#This Row],[Precio Unitario]]*Ventas[[#This Row],[Cantidad]])</f>
        <v/>
      </c>
      <c r="I9010" s="1" t="str">
        <f>IF(ISBLANK(Ventas[[#This Row],[Código]]),"",SUM(Ventas[[#This Row],[Monto]],I9009))</f>
        <v/>
      </c>
    </row>
    <row r="9011" spans="3:9" x14ac:dyDescent="0.25">
      <c r="C9011" t="str">
        <f>IF(ISBLANK(Ventas[[#This Row],[Código]]),"",VLOOKUP(Ventas[[#This Row],[Código]],Productos[],2,FALSE))</f>
        <v/>
      </c>
      <c r="D9011" t="str">
        <f>IF(ISBLANK(Ventas[[#This Row],[Código]]),"",VLOOKUP(Ventas[[#This Row],[Código]],Productos[],3,FALSE))</f>
        <v/>
      </c>
      <c r="E9011" s="22"/>
      <c r="F9011" s="1" t="str">
        <f>IF(ISBLANK(Ventas[[#This Row],[Código]]),"",VLOOKUP(Ventas[[#This Row],[Código]],Productos[],4,FALSE))</f>
        <v/>
      </c>
      <c r="G9011" s="1" t="str">
        <f>IF(ISBLANK(Ventas[[#This Row],[Código]]),"",VLOOKUP(Ventas[[#This Row],[Código]],Productos[],5,FALSE))</f>
        <v/>
      </c>
      <c r="H9011" s="23" t="str">
        <f>IF(ISBLANK(Ventas[[#This Row],[Código]]),"",Ventas[[#This Row],[Precio Unitario]]*Ventas[[#This Row],[Cantidad]])</f>
        <v/>
      </c>
      <c r="I9011" s="1" t="str">
        <f>IF(ISBLANK(Ventas[[#This Row],[Código]]),"",SUM(Ventas[[#This Row],[Monto]],I9010))</f>
        <v/>
      </c>
    </row>
    <row r="9012" spans="3:9" x14ac:dyDescent="0.25">
      <c r="C9012" t="str">
        <f>IF(ISBLANK(Ventas[[#This Row],[Código]]),"",VLOOKUP(Ventas[[#This Row],[Código]],Productos[],2,FALSE))</f>
        <v/>
      </c>
      <c r="D9012" t="str">
        <f>IF(ISBLANK(Ventas[[#This Row],[Código]]),"",VLOOKUP(Ventas[[#This Row],[Código]],Productos[],3,FALSE))</f>
        <v/>
      </c>
      <c r="E9012" s="22"/>
      <c r="F9012" s="1" t="str">
        <f>IF(ISBLANK(Ventas[[#This Row],[Código]]),"",VLOOKUP(Ventas[[#This Row],[Código]],Productos[],4,FALSE))</f>
        <v/>
      </c>
      <c r="G9012" s="1" t="str">
        <f>IF(ISBLANK(Ventas[[#This Row],[Código]]),"",VLOOKUP(Ventas[[#This Row],[Código]],Productos[],5,FALSE))</f>
        <v/>
      </c>
      <c r="H9012" s="23" t="str">
        <f>IF(ISBLANK(Ventas[[#This Row],[Código]]),"",Ventas[[#This Row],[Precio Unitario]]*Ventas[[#This Row],[Cantidad]])</f>
        <v/>
      </c>
      <c r="I9012" s="1" t="str">
        <f>IF(ISBLANK(Ventas[[#This Row],[Código]]),"",SUM(Ventas[[#This Row],[Monto]],I9011))</f>
        <v/>
      </c>
    </row>
    <row r="9013" spans="3:9" x14ac:dyDescent="0.25">
      <c r="C9013" t="str">
        <f>IF(ISBLANK(Ventas[[#This Row],[Código]]),"",VLOOKUP(Ventas[[#This Row],[Código]],Productos[],2,FALSE))</f>
        <v/>
      </c>
      <c r="D9013" t="str">
        <f>IF(ISBLANK(Ventas[[#This Row],[Código]]),"",VLOOKUP(Ventas[[#This Row],[Código]],Productos[],3,FALSE))</f>
        <v/>
      </c>
      <c r="E9013" s="22"/>
      <c r="F9013" s="1" t="str">
        <f>IF(ISBLANK(Ventas[[#This Row],[Código]]),"",VLOOKUP(Ventas[[#This Row],[Código]],Productos[],4,FALSE))</f>
        <v/>
      </c>
      <c r="G9013" s="1" t="str">
        <f>IF(ISBLANK(Ventas[[#This Row],[Código]]),"",VLOOKUP(Ventas[[#This Row],[Código]],Productos[],5,FALSE))</f>
        <v/>
      </c>
      <c r="H9013" s="23" t="str">
        <f>IF(ISBLANK(Ventas[[#This Row],[Código]]),"",Ventas[[#This Row],[Precio Unitario]]*Ventas[[#This Row],[Cantidad]])</f>
        <v/>
      </c>
      <c r="I9013" s="1" t="str">
        <f>IF(ISBLANK(Ventas[[#This Row],[Código]]),"",SUM(Ventas[[#This Row],[Monto]],I9012))</f>
        <v/>
      </c>
    </row>
    <row r="9014" spans="3:9" x14ac:dyDescent="0.25">
      <c r="C9014" t="str">
        <f>IF(ISBLANK(Ventas[[#This Row],[Código]]),"",VLOOKUP(Ventas[[#This Row],[Código]],Productos[],2,FALSE))</f>
        <v/>
      </c>
      <c r="D9014" t="str">
        <f>IF(ISBLANK(Ventas[[#This Row],[Código]]),"",VLOOKUP(Ventas[[#This Row],[Código]],Productos[],3,FALSE))</f>
        <v/>
      </c>
      <c r="E9014" s="22"/>
      <c r="F9014" s="1" t="str">
        <f>IF(ISBLANK(Ventas[[#This Row],[Código]]),"",VLOOKUP(Ventas[[#This Row],[Código]],Productos[],4,FALSE))</f>
        <v/>
      </c>
      <c r="G9014" s="1" t="str">
        <f>IF(ISBLANK(Ventas[[#This Row],[Código]]),"",VLOOKUP(Ventas[[#This Row],[Código]],Productos[],5,FALSE))</f>
        <v/>
      </c>
      <c r="H9014" s="23" t="str">
        <f>IF(ISBLANK(Ventas[[#This Row],[Código]]),"",Ventas[[#This Row],[Precio Unitario]]*Ventas[[#This Row],[Cantidad]])</f>
        <v/>
      </c>
      <c r="I9014" s="1" t="str">
        <f>IF(ISBLANK(Ventas[[#This Row],[Código]]),"",SUM(Ventas[[#This Row],[Monto]],I9013))</f>
        <v/>
      </c>
    </row>
    <row r="9015" spans="3:9" x14ac:dyDescent="0.25">
      <c r="C9015" t="str">
        <f>IF(ISBLANK(Ventas[[#This Row],[Código]]),"",VLOOKUP(Ventas[[#This Row],[Código]],Productos[],2,FALSE))</f>
        <v/>
      </c>
      <c r="D9015" t="str">
        <f>IF(ISBLANK(Ventas[[#This Row],[Código]]),"",VLOOKUP(Ventas[[#This Row],[Código]],Productos[],3,FALSE))</f>
        <v/>
      </c>
      <c r="E9015" s="22"/>
      <c r="F9015" s="1" t="str">
        <f>IF(ISBLANK(Ventas[[#This Row],[Código]]),"",VLOOKUP(Ventas[[#This Row],[Código]],Productos[],4,FALSE))</f>
        <v/>
      </c>
      <c r="G9015" s="1" t="str">
        <f>IF(ISBLANK(Ventas[[#This Row],[Código]]),"",VLOOKUP(Ventas[[#This Row],[Código]],Productos[],5,FALSE))</f>
        <v/>
      </c>
      <c r="H9015" s="23" t="str">
        <f>IF(ISBLANK(Ventas[[#This Row],[Código]]),"",Ventas[[#This Row],[Precio Unitario]]*Ventas[[#This Row],[Cantidad]])</f>
        <v/>
      </c>
      <c r="I9015" s="1" t="str">
        <f>IF(ISBLANK(Ventas[[#This Row],[Código]]),"",SUM(Ventas[[#This Row],[Monto]],I9014))</f>
        <v/>
      </c>
    </row>
    <row r="9016" spans="3:9" x14ac:dyDescent="0.25">
      <c r="C9016" t="str">
        <f>IF(ISBLANK(Ventas[[#This Row],[Código]]),"",VLOOKUP(Ventas[[#This Row],[Código]],Productos[],2,FALSE))</f>
        <v/>
      </c>
      <c r="D9016" t="str">
        <f>IF(ISBLANK(Ventas[[#This Row],[Código]]),"",VLOOKUP(Ventas[[#This Row],[Código]],Productos[],3,FALSE))</f>
        <v/>
      </c>
      <c r="E9016" s="22"/>
      <c r="F9016" s="1" t="str">
        <f>IF(ISBLANK(Ventas[[#This Row],[Código]]),"",VLOOKUP(Ventas[[#This Row],[Código]],Productos[],4,FALSE))</f>
        <v/>
      </c>
      <c r="G9016" s="1" t="str">
        <f>IF(ISBLANK(Ventas[[#This Row],[Código]]),"",VLOOKUP(Ventas[[#This Row],[Código]],Productos[],5,FALSE))</f>
        <v/>
      </c>
      <c r="H9016" s="23" t="str">
        <f>IF(ISBLANK(Ventas[[#This Row],[Código]]),"",Ventas[[#This Row],[Precio Unitario]]*Ventas[[#This Row],[Cantidad]])</f>
        <v/>
      </c>
      <c r="I9016" s="1" t="str">
        <f>IF(ISBLANK(Ventas[[#This Row],[Código]]),"",SUM(Ventas[[#This Row],[Monto]],I9015))</f>
        <v/>
      </c>
    </row>
    <row r="9017" spans="3:9" x14ac:dyDescent="0.25">
      <c r="C9017" t="str">
        <f>IF(ISBLANK(Ventas[[#This Row],[Código]]),"",VLOOKUP(Ventas[[#This Row],[Código]],Productos[],2,FALSE))</f>
        <v/>
      </c>
      <c r="D9017" t="str">
        <f>IF(ISBLANK(Ventas[[#This Row],[Código]]),"",VLOOKUP(Ventas[[#This Row],[Código]],Productos[],3,FALSE))</f>
        <v/>
      </c>
      <c r="E9017" s="22"/>
      <c r="F9017" s="1" t="str">
        <f>IF(ISBLANK(Ventas[[#This Row],[Código]]),"",VLOOKUP(Ventas[[#This Row],[Código]],Productos[],4,FALSE))</f>
        <v/>
      </c>
      <c r="G9017" s="1" t="str">
        <f>IF(ISBLANK(Ventas[[#This Row],[Código]]),"",VLOOKUP(Ventas[[#This Row],[Código]],Productos[],5,FALSE))</f>
        <v/>
      </c>
      <c r="H9017" s="23" t="str">
        <f>IF(ISBLANK(Ventas[[#This Row],[Código]]),"",Ventas[[#This Row],[Precio Unitario]]*Ventas[[#This Row],[Cantidad]])</f>
        <v/>
      </c>
      <c r="I9017" s="1" t="str">
        <f>IF(ISBLANK(Ventas[[#This Row],[Código]]),"",SUM(Ventas[[#This Row],[Monto]],I9016))</f>
        <v/>
      </c>
    </row>
    <row r="9018" spans="3:9" x14ac:dyDescent="0.25">
      <c r="C9018" t="str">
        <f>IF(ISBLANK(Ventas[[#This Row],[Código]]),"",VLOOKUP(Ventas[[#This Row],[Código]],Productos[],2,FALSE))</f>
        <v/>
      </c>
      <c r="D9018" t="str">
        <f>IF(ISBLANK(Ventas[[#This Row],[Código]]),"",VLOOKUP(Ventas[[#This Row],[Código]],Productos[],3,FALSE))</f>
        <v/>
      </c>
      <c r="E9018" s="22"/>
      <c r="F9018" s="1" t="str">
        <f>IF(ISBLANK(Ventas[[#This Row],[Código]]),"",VLOOKUP(Ventas[[#This Row],[Código]],Productos[],4,FALSE))</f>
        <v/>
      </c>
      <c r="G9018" s="1" t="str">
        <f>IF(ISBLANK(Ventas[[#This Row],[Código]]),"",VLOOKUP(Ventas[[#This Row],[Código]],Productos[],5,FALSE))</f>
        <v/>
      </c>
      <c r="H9018" s="23" t="str">
        <f>IF(ISBLANK(Ventas[[#This Row],[Código]]),"",Ventas[[#This Row],[Precio Unitario]]*Ventas[[#This Row],[Cantidad]])</f>
        <v/>
      </c>
      <c r="I9018" s="1" t="str">
        <f>IF(ISBLANK(Ventas[[#This Row],[Código]]),"",SUM(Ventas[[#This Row],[Monto]],I9017))</f>
        <v/>
      </c>
    </row>
    <row r="9019" spans="3:9" x14ac:dyDescent="0.25">
      <c r="C9019" t="str">
        <f>IF(ISBLANK(Ventas[[#This Row],[Código]]),"",VLOOKUP(Ventas[[#This Row],[Código]],Productos[],2,FALSE))</f>
        <v/>
      </c>
      <c r="D9019" t="str">
        <f>IF(ISBLANK(Ventas[[#This Row],[Código]]),"",VLOOKUP(Ventas[[#This Row],[Código]],Productos[],3,FALSE))</f>
        <v/>
      </c>
      <c r="E9019" s="22"/>
      <c r="F9019" s="1" t="str">
        <f>IF(ISBLANK(Ventas[[#This Row],[Código]]),"",VLOOKUP(Ventas[[#This Row],[Código]],Productos[],4,FALSE))</f>
        <v/>
      </c>
      <c r="G9019" s="1" t="str">
        <f>IF(ISBLANK(Ventas[[#This Row],[Código]]),"",VLOOKUP(Ventas[[#This Row],[Código]],Productos[],5,FALSE))</f>
        <v/>
      </c>
      <c r="H9019" s="23" t="str">
        <f>IF(ISBLANK(Ventas[[#This Row],[Código]]),"",Ventas[[#This Row],[Precio Unitario]]*Ventas[[#This Row],[Cantidad]])</f>
        <v/>
      </c>
      <c r="I9019" s="1" t="str">
        <f>IF(ISBLANK(Ventas[[#This Row],[Código]]),"",SUM(Ventas[[#This Row],[Monto]],I9018))</f>
        <v/>
      </c>
    </row>
    <row r="9020" spans="3:9" x14ac:dyDescent="0.25">
      <c r="C9020" t="str">
        <f>IF(ISBLANK(Ventas[[#This Row],[Código]]),"",VLOOKUP(Ventas[[#This Row],[Código]],Productos[],2,FALSE))</f>
        <v/>
      </c>
      <c r="D9020" t="str">
        <f>IF(ISBLANK(Ventas[[#This Row],[Código]]),"",VLOOKUP(Ventas[[#This Row],[Código]],Productos[],3,FALSE))</f>
        <v/>
      </c>
      <c r="E9020" s="22"/>
      <c r="F9020" s="1" t="str">
        <f>IF(ISBLANK(Ventas[[#This Row],[Código]]),"",VLOOKUP(Ventas[[#This Row],[Código]],Productos[],4,FALSE))</f>
        <v/>
      </c>
      <c r="G9020" s="1" t="str">
        <f>IF(ISBLANK(Ventas[[#This Row],[Código]]),"",VLOOKUP(Ventas[[#This Row],[Código]],Productos[],5,FALSE))</f>
        <v/>
      </c>
      <c r="H9020" s="23" t="str">
        <f>IF(ISBLANK(Ventas[[#This Row],[Código]]),"",Ventas[[#This Row],[Precio Unitario]]*Ventas[[#This Row],[Cantidad]])</f>
        <v/>
      </c>
      <c r="I9020" s="1" t="str">
        <f>IF(ISBLANK(Ventas[[#This Row],[Código]]),"",SUM(Ventas[[#This Row],[Monto]],I9019))</f>
        <v/>
      </c>
    </row>
    <row r="9021" spans="3:9" x14ac:dyDescent="0.25">
      <c r="C9021" t="str">
        <f>IF(ISBLANK(Ventas[[#This Row],[Código]]),"",VLOOKUP(Ventas[[#This Row],[Código]],Productos[],2,FALSE))</f>
        <v/>
      </c>
      <c r="D9021" t="str">
        <f>IF(ISBLANK(Ventas[[#This Row],[Código]]),"",VLOOKUP(Ventas[[#This Row],[Código]],Productos[],3,FALSE))</f>
        <v/>
      </c>
      <c r="E9021" s="22"/>
      <c r="F9021" s="1" t="str">
        <f>IF(ISBLANK(Ventas[[#This Row],[Código]]),"",VLOOKUP(Ventas[[#This Row],[Código]],Productos[],4,FALSE))</f>
        <v/>
      </c>
      <c r="G9021" s="1" t="str">
        <f>IF(ISBLANK(Ventas[[#This Row],[Código]]),"",VLOOKUP(Ventas[[#This Row],[Código]],Productos[],5,FALSE))</f>
        <v/>
      </c>
      <c r="H9021" s="23" t="str">
        <f>IF(ISBLANK(Ventas[[#This Row],[Código]]),"",Ventas[[#This Row],[Precio Unitario]]*Ventas[[#This Row],[Cantidad]])</f>
        <v/>
      </c>
      <c r="I9021" s="1" t="str">
        <f>IF(ISBLANK(Ventas[[#This Row],[Código]]),"",SUM(Ventas[[#This Row],[Monto]],I9020))</f>
        <v/>
      </c>
    </row>
    <row r="9022" spans="3:9" x14ac:dyDescent="0.25">
      <c r="C9022" t="str">
        <f>IF(ISBLANK(Ventas[[#This Row],[Código]]),"",VLOOKUP(Ventas[[#This Row],[Código]],Productos[],2,FALSE))</f>
        <v/>
      </c>
      <c r="D9022" t="str">
        <f>IF(ISBLANK(Ventas[[#This Row],[Código]]),"",VLOOKUP(Ventas[[#This Row],[Código]],Productos[],3,FALSE))</f>
        <v/>
      </c>
      <c r="E9022" s="22"/>
      <c r="F9022" s="1" t="str">
        <f>IF(ISBLANK(Ventas[[#This Row],[Código]]),"",VLOOKUP(Ventas[[#This Row],[Código]],Productos[],4,FALSE))</f>
        <v/>
      </c>
      <c r="G9022" s="1" t="str">
        <f>IF(ISBLANK(Ventas[[#This Row],[Código]]),"",VLOOKUP(Ventas[[#This Row],[Código]],Productos[],5,FALSE))</f>
        <v/>
      </c>
      <c r="H9022" s="23" t="str">
        <f>IF(ISBLANK(Ventas[[#This Row],[Código]]),"",Ventas[[#This Row],[Precio Unitario]]*Ventas[[#This Row],[Cantidad]])</f>
        <v/>
      </c>
      <c r="I9022" s="1" t="str">
        <f>IF(ISBLANK(Ventas[[#This Row],[Código]]),"",SUM(Ventas[[#This Row],[Monto]],I9021))</f>
        <v/>
      </c>
    </row>
    <row r="9023" spans="3:9" x14ac:dyDescent="0.25">
      <c r="C9023" t="str">
        <f>IF(ISBLANK(Ventas[[#This Row],[Código]]),"",VLOOKUP(Ventas[[#This Row],[Código]],Productos[],2,FALSE))</f>
        <v/>
      </c>
      <c r="D9023" t="str">
        <f>IF(ISBLANK(Ventas[[#This Row],[Código]]),"",VLOOKUP(Ventas[[#This Row],[Código]],Productos[],3,FALSE))</f>
        <v/>
      </c>
      <c r="E9023" s="22"/>
      <c r="F9023" s="1" t="str">
        <f>IF(ISBLANK(Ventas[[#This Row],[Código]]),"",VLOOKUP(Ventas[[#This Row],[Código]],Productos[],4,FALSE))</f>
        <v/>
      </c>
      <c r="G9023" s="1" t="str">
        <f>IF(ISBLANK(Ventas[[#This Row],[Código]]),"",VLOOKUP(Ventas[[#This Row],[Código]],Productos[],5,FALSE))</f>
        <v/>
      </c>
      <c r="H9023" s="23" t="str">
        <f>IF(ISBLANK(Ventas[[#This Row],[Código]]),"",Ventas[[#This Row],[Precio Unitario]]*Ventas[[#This Row],[Cantidad]])</f>
        <v/>
      </c>
      <c r="I9023" s="1" t="str">
        <f>IF(ISBLANK(Ventas[[#This Row],[Código]]),"",SUM(Ventas[[#This Row],[Monto]],I9022))</f>
        <v/>
      </c>
    </row>
    <row r="9024" spans="3:9" x14ac:dyDescent="0.25">
      <c r="C9024" t="str">
        <f>IF(ISBLANK(Ventas[[#This Row],[Código]]),"",VLOOKUP(Ventas[[#This Row],[Código]],Productos[],2,FALSE))</f>
        <v/>
      </c>
      <c r="D9024" t="str">
        <f>IF(ISBLANK(Ventas[[#This Row],[Código]]),"",VLOOKUP(Ventas[[#This Row],[Código]],Productos[],3,FALSE))</f>
        <v/>
      </c>
      <c r="E9024" s="22"/>
      <c r="F9024" s="1" t="str">
        <f>IF(ISBLANK(Ventas[[#This Row],[Código]]),"",VLOOKUP(Ventas[[#This Row],[Código]],Productos[],4,FALSE))</f>
        <v/>
      </c>
      <c r="G9024" s="1" t="str">
        <f>IF(ISBLANK(Ventas[[#This Row],[Código]]),"",VLOOKUP(Ventas[[#This Row],[Código]],Productos[],5,FALSE))</f>
        <v/>
      </c>
      <c r="H9024" s="23" t="str">
        <f>IF(ISBLANK(Ventas[[#This Row],[Código]]),"",Ventas[[#This Row],[Precio Unitario]]*Ventas[[#This Row],[Cantidad]])</f>
        <v/>
      </c>
      <c r="I9024" s="1" t="str">
        <f>IF(ISBLANK(Ventas[[#This Row],[Código]]),"",SUM(Ventas[[#This Row],[Monto]],I9023))</f>
        <v/>
      </c>
    </row>
    <row r="9025" spans="3:9" x14ac:dyDescent="0.25">
      <c r="C9025" t="str">
        <f>IF(ISBLANK(Ventas[[#This Row],[Código]]),"",VLOOKUP(Ventas[[#This Row],[Código]],Productos[],2,FALSE))</f>
        <v/>
      </c>
      <c r="D9025" t="str">
        <f>IF(ISBLANK(Ventas[[#This Row],[Código]]),"",VLOOKUP(Ventas[[#This Row],[Código]],Productos[],3,FALSE))</f>
        <v/>
      </c>
      <c r="E9025" s="22"/>
      <c r="F9025" s="1" t="str">
        <f>IF(ISBLANK(Ventas[[#This Row],[Código]]),"",VLOOKUP(Ventas[[#This Row],[Código]],Productos[],4,FALSE))</f>
        <v/>
      </c>
      <c r="G9025" s="1" t="str">
        <f>IF(ISBLANK(Ventas[[#This Row],[Código]]),"",VLOOKUP(Ventas[[#This Row],[Código]],Productos[],5,FALSE))</f>
        <v/>
      </c>
      <c r="H9025" s="23" t="str">
        <f>IF(ISBLANK(Ventas[[#This Row],[Código]]),"",Ventas[[#This Row],[Precio Unitario]]*Ventas[[#This Row],[Cantidad]])</f>
        <v/>
      </c>
      <c r="I9025" s="1" t="str">
        <f>IF(ISBLANK(Ventas[[#This Row],[Código]]),"",SUM(Ventas[[#This Row],[Monto]],I9024))</f>
        <v/>
      </c>
    </row>
    <row r="9026" spans="3:9" x14ac:dyDescent="0.25">
      <c r="C9026" t="str">
        <f>IF(ISBLANK(Ventas[[#This Row],[Código]]),"",VLOOKUP(Ventas[[#This Row],[Código]],Productos[],2,FALSE))</f>
        <v/>
      </c>
      <c r="D9026" t="str">
        <f>IF(ISBLANK(Ventas[[#This Row],[Código]]),"",VLOOKUP(Ventas[[#This Row],[Código]],Productos[],3,FALSE))</f>
        <v/>
      </c>
      <c r="E9026" s="22"/>
      <c r="F9026" s="1" t="str">
        <f>IF(ISBLANK(Ventas[[#This Row],[Código]]),"",VLOOKUP(Ventas[[#This Row],[Código]],Productos[],4,FALSE))</f>
        <v/>
      </c>
      <c r="G9026" s="1" t="str">
        <f>IF(ISBLANK(Ventas[[#This Row],[Código]]),"",VLOOKUP(Ventas[[#This Row],[Código]],Productos[],5,FALSE))</f>
        <v/>
      </c>
      <c r="H9026" s="23" t="str">
        <f>IF(ISBLANK(Ventas[[#This Row],[Código]]),"",Ventas[[#This Row],[Precio Unitario]]*Ventas[[#This Row],[Cantidad]])</f>
        <v/>
      </c>
      <c r="I9026" s="1" t="str">
        <f>IF(ISBLANK(Ventas[[#This Row],[Código]]),"",SUM(Ventas[[#This Row],[Monto]],I9025))</f>
        <v/>
      </c>
    </row>
    <row r="9027" spans="3:9" x14ac:dyDescent="0.25">
      <c r="C9027" t="str">
        <f>IF(ISBLANK(Ventas[[#This Row],[Código]]),"",VLOOKUP(Ventas[[#This Row],[Código]],Productos[],2,FALSE))</f>
        <v/>
      </c>
      <c r="D9027" t="str">
        <f>IF(ISBLANK(Ventas[[#This Row],[Código]]),"",VLOOKUP(Ventas[[#This Row],[Código]],Productos[],3,FALSE))</f>
        <v/>
      </c>
      <c r="E9027" s="22"/>
      <c r="F9027" s="1" t="str">
        <f>IF(ISBLANK(Ventas[[#This Row],[Código]]),"",VLOOKUP(Ventas[[#This Row],[Código]],Productos[],4,FALSE))</f>
        <v/>
      </c>
      <c r="G9027" s="1" t="str">
        <f>IF(ISBLANK(Ventas[[#This Row],[Código]]),"",VLOOKUP(Ventas[[#This Row],[Código]],Productos[],5,FALSE))</f>
        <v/>
      </c>
      <c r="H9027" s="23" t="str">
        <f>IF(ISBLANK(Ventas[[#This Row],[Código]]),"",Ventas[[#This Row],[Precio Unitario]]*Ventas[[#This Row],[Cantidad]])</f>
        <v/>
      </c>
      <c r="I9027" s="1" t="str">
        <f>IF(ISBLANK(Ventas[[#This Row],[Código]]),"",SUM(Ventas[[#This Row],[Monto]],I9026))</f>
        <v/>
      </c>
    </row>
    <row r="9028" spans="3:9" x14ac:dyDescent="0.25">
      <c r="C9028" t="str">
        <f>IF(ISBLANK(Ventas[[#This Row],[Código]]),"",VLOOKUP(Ventas[[#This Row],[Código]],Productos[],2,FALSE))</f>
        <v/>
      </c>
      <c r="D9028" t="str">
        <f>IF(ISBLANK(Ventas[[#This Row],[Código]]),"",VLOOKUP(Ventas[[#This Row],[Código]],Productos[],3,FALSE))</f>
        <v/>
      </c>
      <c r="E9028" s="22"/>
      <c r="F9028" s="1" t="str">
        <f>IF(ISBLANK(Ventas[[#This Row],[Código]]),"",VLOOKUP(Ventas[[#This Row],[Código]],Productos[],4,FALSE))</f>
        <v/>
      </c>
      <c r="G9028" s="1" t="str">
        <f>IF(ISBLANK(Ventas[[#This Row],[Código]]),"",VLOOKUP(Ventas[[#This Row],[Código]],Productos[],5,FALSE))</f>
        <v/>
      </c>
      <c r="H9028" s="23" t="str">
        <f>IF(ISBLANK(Ventas[[#This Row],[Código]]),"",Ventas[[#This Row],[Precio Unitario]]*Ventas[[#This Row],[Cantidad]])</f>
        <v/>
      </c>
      <c r="I9028" s="1" t="str">
        <f>IF(ISBLANK(Ventas[[#This Row],[Código]]),"",SUM(Ventas[[#This Row],[Monto]],I9027))</f>
        <v/>
      </c>
    </row>
    <row r="9029" spans="3:9" x14ac:dyDescent="0.25">
      <c r="C9029" t="str">
        <f>IF(ISBLANK(Ventas[[#This Row],[Código]]),"",VLOOKUP(Ventas[[#This Row],[Código]],Productos[],2,FALSE))</f>
        <v/>
      </c>
      <c r="D9029" t="str">
        <f>IF(ISBLANK(Ventas[[#This Row],[Código]]),"",VLOOKUP(Ventas[[#This Row],[Código]],Productos[],3,FALSE))</f>
        <v/>
      </c>
      <c r="E9029" s="22"/>
      <c r="F9029" s="1" t="str">
        <f>IF(ISBLANK(Ventas[[#This Row],[Código]]),"",VLOOKUP(Ventas[[#This Row],[Código]],Productos[],4,FALSE))</f>
        <v/>
      </c>
      <c r="G9029" s="1" t="str">
        <f>IF(ISBLANK(Ventas[[#This Row],[Código]]),"",VLOOKUP(Ventas[[#This Row],[Código]],Productos[],5,FALSE))</f>
        <v/>
      </c>
      <c r="H9029" s="23" t="str">
        <f>IF(ISBLANK(Ventas[[#This Row],[Código]]),"",Ventas[[#This Row],[Precio Unitario]]*Ventas[[#This Row],[Cantidad]])</f>
        <v/>
      </c>
      <c r="I9029" s="1" t="str">
        <f>IF(ISBLANK(Ventas[[#This Row],[Código]]),"",SUM(Ventas[[#This Row],[Monto]],I9028))</f>
        <v/>
      </c>
    </row>
    <row r="9030" spans="3:9" x14ac:dyDescent="0.25">
      <c r="C9030" t="str">
        <f>IF(ISBLANK(Ventas[[#This Row],[Código]]),"",VLOOKUP(Ventas[[#This Row],[Código]],Productos[],2,FALSE))</f>
        <v/>
      </c>
      <c r="D9030" t="str">
        <f>IF(ISBLANK(Ventas[[#This Row],[Código]]),"",VLOOKUP(Ventas[[#This Row],[Código]],Productos[],3,FALSE))</f>
        <v/>
      </c>
      <c r="E9030" s="22"/>
      <c r="F9030" s="1" t="str">
        <f>IF(ISBLANK(Ventas[[#This Row],[Código]]),"",VLOOKUP(Ventas[[#This Row],[Código]],Productos[],4,FALSE))</f>
        <v/>
      </c>
      <c r="G9030" s="1" t="str">
        <f>IF(ISBLANK(Ventas[[#This Row],[Código]]),"",VLOOKUP(Ventas[[#This Row],[Código]],Productos[],5,FALSE))</f>
        <v/>
      </c>
      <c r="H9030" s="23" t="str">
        <f>IF(ISBLANK(Ventas[[#This Row],[Código]]),"",Ventas[[#This Row],[Precio Unitario]]*Ventas[[#This Row],[Cantidad]])</f>
        <v/>
      </c>
      <c r="I9030" s="1" t="str">
        <f>IF(ISBLANK(Ventas[[#This Row],[Código]]),"",SUM(Ventas[[#This Row],[Monto]],I9029))</f>
        <v/>
      </c>
    </row>
    <row r="9031" spans="3:9" x14ac:dyDescent="0.25">
      <c r="C9031" t="str">
        <f>IF(ISBLANK(Ventas[[#This Row],[Código]]),"",VLOOKUP(Ventas[[#This Row],[Código]],Productos[],2,FALSE))</f>
        <v/>
      </c>
      <c r="D9031" t="str">
        <f>IF(ISBLANK(Ventas[[#This Row],[Código]]),"",VLOOKUP(Ventas[[#This Row],[Código]],Productos[],3,FALSE))</f>
        <v/>
      </c>
      <c r="E9031" s="22"/>
      <c r="F9031" s="1" t="str">
        <f>IF(ISBLANK(Ventas[[#This Row],[Código]]),"",VLOOKUP(Ventas[[#This Row],[Código]],Productos[],4,FALSE))</f>
        <v/>
      </c>
      <c r="G9031" s="1" t="str">
        <f>IF(ISBLANK(Ventas[[#This Row],[Código]]),"",VLOOKUP(Ventas[[#This Row],[Código]],Productos[],5,FALSE))</f>
        <v/>
      </c>
      <c r="H9031" s="23" t="str">
        <f>IF(ISBLANK(Ventas[[#This Row],[Código]]),"",Ventas[[#This Row],[Precio Unitario]]*Ventas[[#This Row],[Cantidad]])</f>
        <v/>
      </c>
      <c r="I9031" s="1" t="str">
        <f>IF(ISBLANK(Ventas[[#This Row],[Código]]),"",SUM(Ventas[[#This Row],[Monto]],I9030))</f>
        <v/>
      </c>
    </row>
    <row r="9032" spans="3:9" x14ac:dyDescent="0.25">
      <c r="C9032" t="str">
        <f>IF(ISBLANK(Ventas[[#This Row],[Código]]),"",VLOOKUP(Ventas[[#This Row],[Código]],Productos[],2,FALSE))</f>
        <v/>
      </c>
      <c r="D9032" t="str">
        <f>IF(ISBLANK(Ventas[[#This Row],[Código]]),"",VLOOKUP(Ventas[[#This Row],[Código]],Productos[],3,FALSE))</f>
        <v/>
      </c>
      <c r="E9032" s="22"/>
      <c r="F9032" s="1" t="str">
        <f>IF(ISBLANK(Ventas[[#This Row],[Código]]),"",VLOOKUP(Ventas[[#This Row],[Código]],Productos[],4,FALSE))</f>
        <v/>
      </c>
      <c r="G9032" s="1" t="str">
        <f>IF(ISBLANK(Ventas[[#This Row],[Código]]),"",VLOOKUP(Ventas[[#This Row],[Código]],Productos[],5,FALSE))</f>
        <v/>
      </c>
      <c r="H9032" s="23" t="str">
        <f>IF(ISBLANK(Ventas[[#This Row],[Código]]),"",Ventas[[#This Row],[Precio Unitario]]*Ventas[[#This Row],[Cantidad]])</f>
        <v/>
      </c>
      <c r="I9032" s="1" t="str">
        <f>IF(ISBLANK(Ventas[[#This Row],[Código]]),"",SUM(Ventas[[#This Row],[Monto]],I9031))</f>
        <v/>
      </c>
    </row>
    <row r="9033" spans="3:9" x14ac:dyDescent="0.25">
      <c r="C9033" t="str">
        <f>IF(ISBLANK(Ventas[[#This Row],[Código]]),"",VLOOKUP(Ventas[[#This Row],[Código]],Productos[],2,FALSE))</f>
        <v/>
      </c>
      <c r="D9033" t="str">
        <f>IF(ISBLANK(Ventas[[#This Row],[Código]]),"",VLOOKUP(Ventas[[#This Row],[Código]],Productos[],3,FALSE))</f>
        <v/>
      </c>
      <c r="E9033" s="22"/>
      <c r="F9033" s="1" t="str">
        <f>IF(ISBLANK(Ventas[[#This Row],[Código]]),"",VLOOKUP(Ventas[[#This Row],[Código]],Productos[],4,FALSE))</f>
        <v/>
      </c>
      <c r="G9033" s="1" t="str">
        <f>IF(ISBLANK(Ventas[[#This Row],[Código]]),"",VLOOKUP(Ventas[[#This Row],[Código]],Productos[],5,FALSE))</f>
        <v/>
      </c>
      <c r="H9033" s="23" t="str">
        <f>IF(ISBLANK(Ventas[[#This Row],[Código]]),"",Ventas[[#This Row],[Precio Unitario]]*Ventas[[#This Row],[Cantidad]])</f>
        <v/>
      </c>
      <c r="I9033" s="1" t="str">
        <f>IF(ISBLANK(Ventas[[#This Row],[Código]]),"",SUM(Ventas[[#This Row],[Monto]],I9032))</f>
        <v/>
      </c>
    </row>
    <row r="9034" spans="3:9" x14ac:dyDescent="0.25">
      <c r="C9034" t="str">
        <f>IF(ISBLANK(Ventas[[#This Row],[Código]]),"",VLOOKUP(Ventas[[#This Row],[Código]],Productos[],2,FALSE))</f>
        <v/>
      </c>
      <c r="D9034" t="str">
        <f>IF(ISBLANK(Ventas[[#This Row],[Código]]),"",VLOOKUP(Ventas[[#This Row],[Código]],Productos[],3,FALSE))</f>
        <v/>
      </c>
      <c r="E9034" s="22"/>
      <c r="F9034" s="1" t="str">
        <f>IF(ISBLANK(Ventas[[#This Row],[Código]]),"",VLOOKUP(Ventas[[#This Row],[Código]],Productos[],4,FALSE))</f>
        <v/>
      </c>
      <c r="G9034" s="1" t="str">
        <f>IF(ISBLANK(Ventas[[#This Row],[Código]]),"",VLOOKUP(Ventas[[#This Row],[Código]],Productos[],5,FALSE))</f>
        <v/>
      </c>
      <c r="H9034" s="23" t="str">
        <f>IF(ISBLANK(Ventas[[#This Row],[Código]]),"",Ventas[[#This Row],[Precio Unitario]]*Ventas[[#This Row],[Cantidad]])</f>
        <v/>
      </c>
      <c r="I9034" s="1" t="str">
        <f>IF(ISBLANK(Ventas[[#This Row],[Código]]),"",SUM(Ventas[[#This Row],[Monto]],I9033))</f>
        <v/>
      </c>
    </row>
    <row r="9035" spans="3:9" x14ac:dyDescent="0.25">
      <c r="C9035" t="str">
        <f>IF(ISBLANK(Ventas[[#This Row],[Código]]),"",VLOOKUP(Ventas[[#This Row],[Código]],Productos[],2,FALSE))</f>
        <v/>
      </c>
      <c r="D9035" t="str">
        <f>IF(ISBLANK(Ventas[[#This Row],[Código]]),"",VLOOKUP(Ventas[[#This Row],[Código]],Productos[],3,FALSE))</f>
        <v/>
      </c>
      <c r="E9035" s="22"/>
      <c r="F9035" s="1" t="str">
        <f>IF(ISBLANK(Ventas[[#This Row],[Código]]),"",VLOOKUP(Ventas[[#This Row],[Código]],Productos[],4,FALSE))</f>
        <v/>
      </c>
      <c r="G9035" s="1" t="str">
        <f>IF(ISBLANK(Ventas[[#This Row],[Código]]),"",VLOOKUP(Ventas[[#This Row],[Código]],Productos[],5,FALSE))</f>
        <v/>
      </c>
      <c r="H9035" s="23" t="str">
        <f>IF(ISBLANK(Ventas[[#This Row],[Código]]),"",Ventas[[#This Row],[Precio Unitario]]*Ventas[[#This Row],[Cantidad]])</f>
        <v/>
      </c>
      <c r="I9035" s="1" t="str">
        <f>IF(ISBLANK(Ventas[[#This Row],[Código]]),"",SUM(Ventas[[#This Row],[Monto]],I9034))</f>
        <v/>
      </c>
    </row>
    <row r="9036" spans="3:9" x14ac:dyDescent="0.25">
      <c r="C9036" t="str">
        <f>IF(ISBLANK(Ventas[[#This Row],[Código]]),"",VLOOKUP(Ventas[[#This Row],[Código]],Productos[],2,FALSE))</f>
        <v/>
      </c>
      <c r="D9036" t="str">
        <f>IF(ISBLANK(Ventas[[#This Row],[Código]]),"",VLOOKUP(Ventas[[#This Row],[Código]],Productos[],3,FALSE))</f>
        <v/>
      </c>
      <c r="E9036" s="22"/>
      <c r="F9036" s="1" t="str">
        <f>IF(ISBLANK(Ventas[[#This Row],[Código]]),"",VLOOKUP(Ventas[[#This Row],[Código]],Productos[],4,FALSE))</f>
        <v/>
      </c>
      <c r="G9036" s="1" t="str">
        <f>IF(ISBLANK(Ventas[[#This Row],[Código]]),"",VLOOKUP(Ventas[[#This Row],[Código]],Productos[],5,FALSE))</f>
        <v/>
      </c>
      <c r="H9036" s="23" t="str">
        <f>IF(ISBLANK(Ventas[[#This Row],[Código]]),"",Ventas[[#This Row],[Precio Unitario]]*Ventas[[#This Row],[Cantidad]])</f>
        <v/>
      </c>
      <c r="I9036" s="1" t="str">
        <f>IF(ISBLANK(Ventas[[#This Row],[Código]]),"",SUM(Ventas[[#This Row],[Monto]],I9035))</f>
        <v/>
      </c>
    </row>
    <row r="9037" spans="3:9" x14ac:dyDescent="0.25">
      <c r="C9037" t="str">
        <f>IF(ISBLANK(Ventas[[#This Row],[Código]]),"",VLOOKUP(Ventas[[#This Row],[Código]],Productos[],2,FALSE))</f>
        <v/>
      </c>
      <c r="D9037" t="str">
        <f>IF(ISBLANK(Ventas[[#This Row],[Código]]),"",VLOOKUP(Ventas[[#This Row],[Código]],Productos[],3,FALSE))</f>
        <v/>
      </c>
      <c r="E9037" s="22"/>
      <c r="F9037" s="1" t="str">
        <f>IF(ISBLANK(Ventas[[#This Row],[Código]]),"",VLOOKUP(Ventas[[#This Row],[Código]],Productos[],4,FALSE))</f>
        <v/>
      </c>
      <c r="G9037" s="1" t="str">
        <f>IF(ISBLANK(Ventas[[#This Row],[Código]]),"",VLOOKUP(Ventas[[#This Row],[Código]],Productos[],5,FALSE))</f>
        <v/>
      </c>
      <c r="H9037" s="23" t="str">
        <f>IF(ISBLANK(Ventas[[#This Row],[Código]]),"",Ventas[[#This Row],[Precio Unitario]]*Ventas[[#This Row],[Cantidad]])</f>
        <v/>
      </c>
      <c r="I9037" s="1" t="str">
        <f>IF(ISBLANK(Ventas[[#This Row],[Código]]),"",SUM(Ventas[[#This Row],[Monto]],I9036))</f>
        <v/>
      </c>
    </row>
    <row r="9038" spans="3:9" x14ac:dyDescent="0.25">
      <c r="C9038" t="str">
        <f>IF(ISBLANK(Ventas[[#This Row],[Código]]),"",VLOOKUP(Ventas[[#This Row],[Código]],Productos[],2,FALSE))</f>
        <v/>
      </c>
      <c r="D9038" t="str">
        <f>IF(ISBLANK(Ventas[[#This Row],[Código]]),"",VLOOKUP(Ventas[[#This Row],[Código]],Productos[],3,FALSE))</f>
        <v/>
      </c>
      <c r="E9038" s="22"/>
      <c r="F9038" s="1" t="str">
        <f>IF(ISBLANK(Ventas[[#This Row],[Código]]),"",VLOOKUP(Ventas[[#This Row],[Código]],Productos[],4,FALSE))</f>
        <v/>
      </c>
      <c r="G9038" s="1" t="str">
        <f>IF(ISBLANK(Ventas[[#This Row],[Código]]),"",VLOOKUP(Ventas[[#This Row],[Código]],Productos[],5,FALSE))</f>
        <v/>
      </c>
      <c r="H9038" s="23" t="str">
        <f>IF(ISBLANK(Ventas[[#This Row],[Código]]),"",Ventas[[#This Row],[Precio Unitario]]*Ventas[[#This Row],[Cantidad]])</f>
        <v/>
      </c>
      <c r="I9038" s="1" t="str">
        <f>IF(ISBLANK(Ventas[[#This Row],[Código]]),"",SUM(Ventas[[#This Row],[Monto]],I9037))</f>
        <v/>
      </c>
    </row>
    <row r="9039" spans="3:9" x14ac:dyDescent="0.25">
      <c r="C9039" t="str">
        <f>IF(ISBLANK(Ventas[[#This Row],[Código]]),"",VLOOKUP(Ventas[[#This Row],[Código]],Productos[],2,FALSE))</f>
        <v/>
      </c>
      <c r="D9039" t="str">
        <f>IF(ISBLANK(Ventas[[#This Row],[Código]]),"",VLOOKUP(Ventas[[#This Row],[Código]],Productos[],3,FALSE))</f>
        <v/>
      </c>
      <c r="E9039" s="22"/>
      <c r="F9039" s="1" t="str">
        <f>IF(ISBLANK(Ventas[[#This Row],[Código]]),"",VLOOKUP(Ventas[[#This Row],[Código]],Productos[],4,FALSE))</f>
        <v/>
      </c>
      <c r="G9039" s="1" t="str">
        <f>IF(ISBLANK(Ventas[[#This Row],[Código]]),"",VLOOKUP(Ventas[[#This Row],[Código]],Productos[],5,FALSE))</f>
        <v/>
      </c>
      <c r="H9039" s="23" t="str">
        <f>IF(ISBLANK(Ventas[[#This Row],[Código]]),"",Ventas[[#This Row],[Precio Unitario]]*Ventas[[#This Row],[Cantidad]])</f>
        <v/>
      </c>
      <c r="I9039" s="1" t="str">
        <f>IF(ISBLANK(Ventas[[#This Row],[Código]]),"",SUM(Ventas[[#This Row],[Monto]],I9038))</f>
        <v/>
      </c>
    </row>
    <row r="9040" spans="3:9" x14ac:dyDescent="0.25">
      <c r="C9040" t="str">
        <f>IF(ISBLANK(Ventas[[#This Row],[Código]]),"",VLOOKUP(Ventas[[#This Row],[Código]],Productos[],2,FALSE))</f>
        <v/>
      </c>
      <c r="D9040" t="str">
        <f>IF(ISBLANK(Ventas[[#This Row],[Código]]),"",VLOOKUP(Ventas[[#This Row],[Código]],Productos[],3,FALSE))</f>
        <v/>
      </c>
      <c r="E9040" s="22"/>
      <c r="F9040" s="1" t="str">
        <f>IF(ISBLANK(Ventas[[#This Row],[Código]]),"",VLOOKUP(Ventas[[#This Row],[Código]],Productos[],4,FALSE))</f>
        <v/>
      </c>
      <c r="G9040" s="1" t="str">
        <f>IF(ISBLANK(Ventas[[#This Row],[Código]]),"",VLOOKUP(Ventas[[#This Row],[Código]],Productos[],5,FALSE))</f>
        <v/>
      </c>
      <c r="H9040" s="23" t="str">
        <f>IF(ISBLANK(Ventas[[#This Row],[Código]]),"",Ventas[[#This Row],[Precio Unitario]]*Ventas[[#This Row],[Cantidad]])</f>
        <v/>
      </c>
      <c r="I9040" s="1" t="str">
        <f>IF(ISBLANK(Ventas[[#This Row],[Código]]),"",SUM(Ventas[[#This Row],[Monto]],I9039))</f>
        <v/>
      </c>
    </row>
    <row r="9041" spans="3:9" x14ac:dyDescent="0.25">
      <c r="C9041" t="str">
        <f>IF(ISBLANK(Ventas[[#This Row],[Código]]),"",VLOOKUP(Ventas[[#This Row],[Código]],Productos[],2,FALSE))</f>
        <v/>
      </c>
      <c r="D9041" t="str">
        <f>IF(ISBLANK(Ventas[[#This Row],[Código]]),"",VLOOKUP(Ventas[[#This Row],[Código]],Productos[],3,FALSE))</f>
        <v/>
      </c>
      <c r="E9041" s="22"/>
      <c r="F9041" s="1" t="str">
        <f>IF(ISBLANK(Ventas[[#This Row],[Código]]),"",VLOOKUP(Ventas[[#This Row],[Código]],Productos[],4,FALSE))</f>
        <v/>
      </c>
      <c r="G9041" s="1" t="str">
        <f>IF(ISBLANK(Ventas[[#This Row],[Código]]),"",VLOOKUP(Ventas[[#This Row],[Código]],Productos[],5,FALSE))</f>
        <v/>
      </c>
      <c r="H9041" s="23" t="str">
        <f>IF(ISBLANK(Ventas[[#This Row],[Código]]),"",Ventas[[#This Row],[Precio Unitario]]*Ventas[[#This Row],[Cantidad]])</f>
        <v/>
      </c>
      <c r="I9041" s="1" t="str">
        <f>IF(ISBLANK(Ventas[[#This Row],[Código]]),"",SUM(Ventas[[#This Row],[Monto]],I9040))</f>
        <v/>
      </c>
    </row>
    <row r="9042" spans="3:9" x14ac:dyDescent="0.25">
      <c r="C9042" t="str">
        <f>IF(ISBLANK(Ventas[[#This Row],[Código]]),"",VLOOKUP(Ventas[[#This Row],[Código]],Productos[],2,FALSE))</f>
        <v/>
      </c>
      <c r="D9042" t="str">
        <f>IF(ISBLANK(Ventas[[#This Row],[Código]]),"",VLOOKUP(Ventas[[#This Row],[Código]],Productos[],3,FALSE))</f>
        <v/>
      </c>
      <c r="E9042" s="22"/>
      <c r="F9042" s="1" t="str">
        <f>IF(ISBLANK(Ventas[[#This Row],[Código]]),"",VLOOKUP(Ventas[[#This Row],[Código]],Productos[],4,FALSE))</f>
        <v/>
      </c>
      <c r="G9042" s="1" t="str">
        <f>IF(ISBLANK(Ventas[[#This Row],[Código]]),"",VLOOKUP(Ventas[[#This Row],[Código]],Productos[],5,FALSE))</f>
        <v/>
      </c>
      <c r="H9042" s="23" t="str">
        <f>IF(ISBLANK(Ventas[[#This Row],[Código]]),"",Ventas[[#This Row],[Precio Unitario]]*Ventas[[#This Row],[Cantidad]])</f>
        <v/>
      </c>
      <c r="I9042" s="1" t="str">
        <f>IF(ISBLANK(Ventas[[#This Row],[Código]]),"",SUM(Ventas[[#This Row],[Monto]],I9041))</f>
        <v/>
      </c>
    </row>
    <row r="9043" spans="3:9" x14ac:dyDescent="0.25">
      <c r="C9043" t="str">
        <f>IF(ISBLANK(Ventas[[#This Row],[Código]]),"",VLOOKUP(Ventas[[#This Row],[Código]],Productos[],2,FALSE))</f>
        <v/>
      </c>
      <c r="D9043" t="str">
        <f>IF(ISBLANK(Ventas[[#This Row],[Código]]),"",VLOOKUP(Ventas[[#This Row],[Código]],Productos[],3,FALSE))</f>
        <v/>
      </c>
      <c r="E9043" s="22"/>
      <c r="F9043" s="1" t="str">
        <f>IF(ISBLANK(Ventas[[#This Row],[Código]]),"",VLOOKUP(Ventas[[#This Row],[Código]],Productos[],4,FALSE))</f>
        <v/>
      </c>
      <c r="G9043" s="1" t="str">
        <f>IF(ISBLANK(Ventas[[#This Row],[Código]]),"",VLOOKUP(Ventas[[#This Row],[Código]],Productos[],5,FALSE))</f>
        <v/>
      </c>
      <c r="H9043" s="23" t="str">
        <f>IF(ISBLANK(Ventas[[#This Row],[Código]]),"",Ventas[[#This Row],[Precio Unitario]]*Ventas[[#This Row],[Cantidad]])</f>
        <v/>
      </c>
      <c r="I9043" s="1" t="str">
        <f>IF(ISBLANK(Ventas[[#This Row],[Código]]),"",SUM(Ventas[[#This Row],[Monto]],I9042))</f>
        <v/>
      </c>
    </row>
    <row r="9044" spans="3:9" x14ac:dyDescent="0.25">
      <c r="C9044" t="str">
        <f>IF(ISBLANK(Ventas[[#This Row],[Código]]),"",VLOOKUP(Ventas[[#This Row],[Código]],Productos[],2,FALSE))</f>
        <v/>
      </c>
      <c r="D9044" t="str">
        <f>IF(ISBLANK(Ventas[[#This Row],[Código]]),"",VLOOKUP(Ventas[[#This Row],[Código]],Productos[],3,FALSE))</f>
        <v/>
      </c>
      <c r="E9044" s="22"/>
      <c r="F9044" s="1" t="str">
        <f>IF(ISBLANK(Ventas[[#This Row],[Código]]),"",VLOOKUP(Ventas[[#This Row],[Código]],Productos[],4,FALSE))</f>
        <v/>
      </c>
      <c r="G9044" s="1" t="str">
        <f>IF(ISBLANK(Ventas[[#This Row],[Código]]),"",VLOOKUP(Ventas[[#This Row],[Código]],Productos[],5,FALSE))</f>
        <v/>
      </c>
      <c r="H9044" s="23" t="str">
        <f>IF(ISBLANK(Ventas[[#This Row],[Código]]),"",Ventas[[#This Row],[Precio Unitario]]*Ventas[[#This Row],[Cantidad]])</f>
        <v/>
      </c>
      <c r="I9044" s="1" t="str">
        <f>IF(ISBLANK(Ventas[[#This Row],[Código]]),"",SUM(Ventas[[#This Row],[Monto]],I9043))</f>
        <v/>
      </c>
    </row>
    <row r="9045" spans="3:9" x14ac:dyDescent="0.25">
      <c r="C9045" t="str">
        <f>IF(ISBLANK(Ventas[[#This Row],[Código]]),"",VLOOKUP(Ventas[[#This Row],[Código]],Productos[],2,FALSE))</f>
        <v/>
      </c>
      <c r="D9045" t="str">
        <f>IF(ISBLANK(Ventas[[#This Row],[Código]]),"",VLOOKUP(Ventas[[#This Row],[Código]],Productos[],3,FALSE))</f>
        <v/>
      </c>
      <c r="E9045" s="22"/>
      <c r="F9045" s="1" t="str">
        <f>IF(ISBLANK(Ventas[[#This Row],[Código]]),"",VLOOKUP(Ventas[[#This Row],[Código]],Productos[],4,FALSE))</f>
        <v/>
      </c>
      <c r="G9045" s="1" t="str">
        <f>IF(ISBLANK(Ventas[[#This Row],[Código]]),"",VLOOKUP(Ventas[[#This Row],[Código]],Productos[],5,FALSE))</f>
        <v/>
      </c>
      <c r="H9045" s="23" t="str">
        <f>IF(ISBLANK(Ventas[[#This Row],[Código]]),"",Ventas[[#This Row],[Precio Unitario]]*Ventas[[#This Row],[Cantidad]])</f>
        <v/>
      </c>
      <c r="I9045" s="1" t="str">
        <f>IF(ISBLANK(Ventas[[#This Row],[Código]]),"",SUM(Ventas[[#This Row],[Monto]],I9044))</f>
        <v/>
      </c>
    </row>
    <row r="9046" spans="3:9" x14ac:dyDescent="0.25">
      <c r="C9046" t="str">
        <f>IF(ISBLANK(Ventas[[#This Row],[Código]]),"",VLOOKUP(Ventas[[#This Row],[Código]],Productos[],2,FALSE))</f>
        <v/>
      </c>
      <c r="D9046" t="str">
        <f>IF(ISBLANK(Ventas[[#This Row],[Código]]),"",VLOOKUP(Ventas[[#This Row],[Código]],Productos[],3,FALSE))</f>
        <v/>
      </c>
      <c r="E9046" s="22"/>
      <c r="F9046" s="1" t="str">
        <f>IF(ISBLANK(Ventas[[#This Row],[Código]]),"",VLOOKUP(Ventas[[#This Row],[Código]],Productos[],4,FALSE))</f>
        <v/>
      </c>
      <c r="G9046" s="1" t="str">
        <f>IF(ISBLANK(Ventas[[#This Row],[Código]]),"",VLOOKUP(Ventas[[#This Row],[Código]],Productos[],5,FALSE))</f>
        <v/>
      </c>
      <c r="H9046" s="23" t="str">
        <f>IF(ISBLANK(Ventas[[#This Row],[Código]]),"",Ventas[[#This Row],[Precio Unitario]]*Ventas[[#This Row],[Cantidad]])</f>
        <v/>
      </c>
      <c r="I9046" s="1" t="str">
        <f>IF(ISBLANK(Ventas[[#This Row],[Código]]),"",SUM(Ventas[[#This Row],[Monto]],I9045))</f>
        <v/>
      </c>
    </row>
    <row r="9047" spans="3:9" x14ac:dyDescent="0.25">
      <c r="C9047" t="str">
        <f>IF(ISBLANK(Ventas[[#This Row],[Código]]),"",VLOOKUP(Ventas[[#This Row],[Código]],Productos[],2,FALSE))</f>
        <v/>
      </c>
      <c r="D9047" t="str">
        <f>IF(ISBLANK(Ventas[[#This Row],[Código]]),"",VLOOKUP(Ventas[[#This Row],[Código]],Productos[],3,FALSE))</f>
        <v/>
      </c>
      <c r="E9047" s="22"/>
      <c r="F9047" s="1" t="str">
        <f>IF(ISBLANK(Ventas[[#This Row],[Código]]),"",VLOOKUP(Ventas[[#This Row],[Código]],Productos[],4,FALSE))</f>
        <v/>
      </c>
      <c r="G9047" s="1" t="str">
        <f>IF(ISBLANK(Ventas[[#This Row],[Código]]),"",VLOOKUP(Ventas[[#This Row],[Código]],Productos[],5,FALSE))</f>
        <v/>
      </c>
      <c r="H9047" s="23" t="str">
        <f>IF(ISBLANK(Ventas[[#This Row],[Código]]),"",Ventas[[#This Row],[Precio Unitario]]*Ventas[[#This Row],[Cantidad]])</f>
        <v/>
      </c>
      <c r="I9047" s="1" t="str">
        <f>IF(ISBLANK(Ventas[[#This Row],[Código]]),"",SUM(Ventas[[#This Row],[Monto]],I9046))</f>
        <v/>
      </c>
    </row>
    <row r="9048" spans="3:9" x14ac:dyDescent="0.25">
      <c r="C9048" t="str">
        <f>IF(ISBLANK(Ventas[[#This Row],[Código]]),"",VLOOKUP(Ventas[[#This Row],[Código]],Productos[],2,FALSE))</f>
        <v/>
      </c>
      <c r="D9048" t="str">
        <f>IF(ISBLANK(Ventas[[#This Row],[Código]]),"",VLOOKUP(Ventas[[#This Row],[Código]],Productos[],3,FALSE))</f>
        <v/>
      </c>
      <c r="E9048" s="22"/>
      <c r="F9048" s="1" t="str">
        <f>IF(ISBLANK(Ventas[[#This Row],[Código]]),"",VLOOKUP(Ventas[[#This Row],[Código]],Productos[],4,FALSE))</f>
        <v/>
      </c>
      <c r="G9048" s="1" t="str">
        <f>IF(ISBLANK(Ventas[[#This Row],[Código]]),"",VLOOKUP(Ventas[[#This Row],[Código]],Productos[],5,FALSE))</f>
        <v/>
      </c>
      <c r="H9048" s="23" t="str">
        <f>IF(ISBLANK(Ventas[[#This Row],[Código]]),"",Ventas[[#This Row],[Precio Unitario]]*Ventas[[#This Row],[Cantidad]])</f>
        <v/>
      </c>
      <c r="I9048" s="1" t="str">
        <f>IF(ISBLANK(Ventas[[#This Row],[Código]]),"",SUM(Ventas[[#This Row],[Monto]],I9047))</f>
        <v/>
      </c>
    </row>
    <row r="9049" spans="3:9" x14ac:dyDescent="0.25">
      <c r="C9049" t="str">
        <f>IF(ISBLANK(Ventas[[#This Row],[Código]]),"",VLOOKUP(Ventas[[#This Row],[Código]],Productos[],2,FALSE))</f>
        <v/>
      </c>
      <c r="D9049" t="str">
        <f>IF(ISBLANK(Ventas[[#This Row],[Código]]),"",VLOOKUP(Ventas[[#This Row],[Código]],Productos[],3,FALSE))</f>
        <v/>
      </c>
      <c r="E9049" s="22"/>
      <c r="F9049" s="1" t="str">
        <f>IF(ISBLANK(Ventas[[#This Row],[Código]]),"",VLOOKUP(Ventas[[#This Row],[Código]],Productos[],4,FALSE))</f>
        <v/>
      </c>
      <c r="G9049" s="1" t="str">
        <f>IF(ISBLANK(Ventas[[#This Row],[Código]]),"",VLOOKUP(Ventas[[#This Row],[Código]],Productos[],5,FALSE))</f>
        <v/>
      </c>
      <c r="H9049" s="23" t="str">
        <f>IF(ISBLANK(Ventas[[#This Row],[Código]]),"",Ventas[[#This Row],[Precio Unitario]]*Ventas[[#This Row],[Cantidad]])</f>
        <v/>
      </c>
      <c r="I9049" s="1" t="str">
        <f>IF(ISBLANK(Ventas[[#This Row],[Código]]),"",SUM(Ventas[[#This Row],[Monto]],I9048))</f>
        <v/>
      </c>
    </row>
    <row r="9050" spans="3:9" x14ac:dyDescent="0.25">
      <c r="C9050" t="str">
        <f>IF(ISBLANK(Ventas[[#This Row],[Código]]),"",VLOOKUP(Ventas[[#This Row],[Código]],Productos[],2,FALSE))</f>
        <v/>
      </c>
      <c r="D9050" t="str">
        <f>IF(ISBLANK(Ventas[[#This Row],[Código]]),"",VLOOKUP(Ventas[[#This Row],[Código]],Productos[],3,FALSE))</f>
        <v/>
      </c>
      <c r="E9050" s="22"/>
      <c r="F9050" s="1" t="str">
        <f>IF(ISBLANK(Ventas[[#This Row],[Código]]),"",VLOOKUP(Ventas[[#This Row],[Código]],Productos[],4,FALSE))</f>
        <v/>
      </c>
      <c r="G9050" s="1" t="str">
        <f>IF(ISBLANK(Ventas[[#This Row],[Código]]),"",VLOOKUP(Ventas[[#This Row],[Código]],Productos[],5,FALSE))</f>
        <v/>
      </c>
      <c r="H9050" s="23" t="str">
        <f>IF(ISBLANK(Ventas[[#This Row],[Código]]),"",Ventas[[#This Row],[Precio Unitario]]*Ventas[[#This Row],[Cantidad]])</f>
        <v/>
      </c>
      <c r="I9050" s="1" t="str">
        <f>IF(ISBLANK(Ventas[[#This Row],[Código]]),"",SUM(Ventas[[#This Row],[Monto]],I9049))</f>
        <v/>
      </c>
    </row>
    <row r="9051" spans="3:9" x14ac:dyDescent="0.25">
      <c r="C9051" t="str">
        <f>IF(ISBLANK(Ventas[[#This Row],[Código]]),"",VLOOKUP(Ventas[[#This Row],[Código]],Productos[],2,FALSE))</f>
        <v/>
      </c>
      <c r="D9051" t="str">
        <f>IF(ISBLANK(Ventas[[#This Row],[Código]]),"",VLOOKUP(Ventas[[#This Row],[Código]],Productos[],3,FALSE))</f>
        <v/>
      </c>
      <c r="E9051" s="22"/>
      <c r="F9051" s="1" t="str">
        <f>IF(ISBLANK(Ventas[[#This Row],[Código]]),"",VLOOKUP(Ventas[[#This Row],[Código]],Productos[],4,FALSE))</f>
        <v/>
      </c>
      <c r="G9051" s="1" t="str">
        <f>IF(ISBLANK(Ventas[[#This Row],[Código]]),"",VLOOKUP(Ventas[[#This Row],[Código]],Productos[],5,FALSE))</f>
        <v/>
      </c>
      <c r="H9051" s="23" t="str">
        <f>IF(ISBLANK(Ventas[[#This Row],[Código]]),"",Ventas[[#This Row],[Precio Unitario]]*Ventas[[#This Row],[Cantidad]])</f>
        <v/>
      </c>
      <c r="I9051" s="1" t="str">
        <f>IF(ISBLANK(Ventas[[#This Row],[Código]]),"",SUM(Ventas[[#This Row],[Monto]],I9050))</f>
        <v/>
      </c>
    </row>
    <row r="9052" spans="3:9" x14ac:dyDescent="0.25">
      <c r="C9052" t="str">
        <f>IF(ISBLANK(Ventas[[#This Row],[Código]]),"",VLOOKUP(Ventas[[#This Row],[Código]],Productos[],2,FALSE))</f>
        <v/>
      </c>
      <c r="D9052" t="str">
        <f>IF(ISBLANK(Ventas[[#This Row],[Código]]),"",VLOOKUP(Ventas[[#This Row],[Código]],Productos[],3,FALSE))</f>
        <v/>
      </c>
      <c r="E9052" s="22"/>
      <c r="F9052" s="1" t="str">
        <f>IF(ISBLANK(Ventas[[#This Row],[Código]]),"",VLOOKUP(Ventas[[#This Row],[Código]],Productos[],4,FALSE))</f>
        <v/>
      </c>
      <c r="G9052" s="1" t="str">
        <f>IF(ISBLANK(Ventas[[#This Row],[Código]]),"",VLOOKUP(Ventas[[#This Row],[Código]],Productos[],5,FALSE))</f>
        <v/>
      </c>
      <c r="H9052" s="23" t="str">
        <f>IF(ISBLANK(Ventas[[#This Row],[Código]]),"",Ventas[[#This Row],[Precio Unitario]]*Ventas[[#This Row],[Cantidad]])</f>
        <v/>
      </c>
      <c r="I9052" s="1" t="str">
        <f>IF(ISBLANK(Ventas[[#This Row],[Código]]),"",SUM(Ventas[[#This Row],[Monto]],I9051))</f>
        <v/>
      </c>
    </row>
    <row r="9053" spans="3:9" x14ac:dyDescent="0.25">
      <c r="C9053" t="str">
        <f>IF(ISBLANK(Ventas[[#This Row],[Código]]),"",VLOOKUP(Ventas[[#This Row],[Código]],Productos[],2,FALSE))</f>
        <v/>
      </c>
      <c r="D9053" t="str">
        <f>IF(ISBLANK(Ventas[[#This Row],[Código]]),"",VLOOKUP(Ventas[[#This Row],[Código]],Productos[],3,FALSE))</f>
        <v/>
      </c>
      <c r="E9053" s="22"/>
      <c r="F9053" s="1" t="str">
        <f>IF(ISBLANK(Ventas[[#This Row],[Código]]),"",VLOOKUP(Ventas[[#This Row],[Código]],Productos[],4,FALSE))</f>
        <v/>
      </c>
      <c r="G9053" s="1" t="str">
        <f>IF(ISBLANK(Ventas[[#This Row],[Código]]),"",VLOOKUP(Ventas[[#This Row],[Código]],Productos[],5,FALSE))</f>
        <v/>
      </c>
      <c r="H9053" s="23" t="str">
        <f>IF(ISBLANK(Ventas[[#This Row],[Código]]),"",Ventas[[#This Row],[Precio Unitario]]*Ventas[[#This Row],[Cantidad]])</f>
        <v/>
      </c>
      <c r="I9053" s="1" t="str">
        <f>IF(ISBLANK(Ventas[[#This Row],[Código]]),"",SUM(Ventas[[#This Row],[Monto]],I9052))</f>
        <v/>
      </c>
    </row>
    <row r="9054" spans="3:9" x14ac:dyDescent="0.25">
      <c r="C9054" t="str">
        <f>IF(ISBLANK(Ventas[[#This Row],[Código]]),"",VLOOKUP(Ventas[[#This Row],[Código]],Productos[],2,FALSE))</f>
        <v/>
      </c>
      <c r="D9054" t="str">
        <f>IF(ISBLANK(Ventas[[#This Row],[Código]]),"",VLOOKUP(Ventas[[#This Row],[Código]],Productos[],3,FALSE))</f>
        <v/>
      </c>
      <c r="E9054" s="22"/>
      <c r="F9054" s="1" t="str">
        <f>IF(ISBLANK(Ventas[[#This Row],[Código]]),"",VLOOKUP(Ventas[[#This Row],[Código]],Productos[],4,FALSE))</f>
        <v/>
      </c>
      <c r="G9054" s="1" t="str">
        <f>IF(ISBLANK(Ventas[[#This Row],[Código]]),"",VLOOKUP(Ventas[[#This Row],[Código]],Productos[],5,FALSE))</f>
        <v/>
      </c>
      <c r="H9054" s="23" t="str">
        <f>IF(ISBLANK(Ventas[[#This Row],[Código]]),"",Ventas[[#This Row],[Precio Unitario]]*Ventas[[#This Row],[Cantidad]])</f>
        <v/>
      </c>
      <c r="I9054" s="1" t="str">
        <f>IF(ISBLANK(Ventas[[#This Row],[Código]]),"",SUM(Ventas[[#This Row],[Monto]],I9053))</f>
        <v/>
      </c>
    </row>
    <row r="9055" spans="3:9" x14ac:dyDescent="0.25">
      <c r="C9055" t="str">
        <f>IF(ISBLANK(Ventas[[#This Row],[Código]]),"",VLOOKUP(Ventas[[#This Row],[Código]],Productos[],2,FALSE))</f>
        <v/>
      </c>
      <c r="D9055" t="str">
        <f>IF(ISBLANK(Ventas[[#This Row],[Código]]),"",VLOOKUP(Ventas[[#This Row],[Código]],Productos[],3,FALSE))</f>
        <v/>
      </c>
      <c r="E9055" s="22"/>
      <c r="F9055" s="1" t="str">
        <f>IF(ISBLANK(Ventas[[#This Row],[Código]]),"",VLOOKUP(Ventas[[#This Row],[Código]],Productos[],4,FALSE))</f>
        <v/>
      </c>
      <c r="G9055" s="1" t="str">
        <f>IF(ISBLANK(Ventas[[#This Row],[Código]]),"",VLOOKUP(Ventas[[#This Row],[Código]],Productos[],5,FALSE))</f>
        <v/>
      </c>
      <c r="H9055" s="23" t="str">
        <f>IF(ISBLANK(Ventas[[#This Row],[Código]]),"",Ventas[[#This Row],[Precio Unitario]]*Ventas[[#This Row],[Cantidad]])</f>
        <v/>
      </c>
      <c r="I9055" s="1" t="str">
        <f>IF(ISBLANK(Ventas[[#This Row],[Código]]),"",SUM(Ventas[[#This Row],[Monto]],I9054))</f>
        <v/>
      </c>
    </row>
    <row r="9056" spans="3:9" x14ac:dyDescent="0.25">
      <c r="C9056" t="str">
        <f>IF(ISBLANK(Ventas[[#This Row],[Código]]),"",VLOOKUP(Ventas[[#This Row],[Código]],Productos[],2,FALSE))</f>
        <v/>
      </c>
      <c r="D9056" t="str">
        <f>IF(ISBLANK(Ventas[[#This Row],[Código]]),"",VLOOKUP(Ventas[[#This Row],[Código]],Productos[],3,FALSE))</f>
        <v/>
      </c>
      <c r="E9056" s="22"/>
      <c r="F9056" s="1" t="str">
        <f>IF(ISBLANK(Ventas[[#This Row],[Código]]),"",VLOOKUP(Ventas[[#This Row],[Código]],Productos[],4,FALSE))</f>
        <v/>
      </c>
      <c r="G9056" s="1" t="str">
        <f>IF(ISBLANK(Ventas[[#This Row],[Código]]),"",VLOOKUP(Ventas[[#This Row],[Código]],Productos[],5,FALSE))</f>
        <v/>
      </c>
      <c r="H9056" s="23" t="str">
        <f>IF(ISBLANK(Ventas[[#This Row],[Código]]),"",Ventas[[#This Row],[Precio Unitario]]*Ventas[[#This Row],[Cantidad]])</f>
        <v/>
      </c>
      <c r="I9056" s="1" t="str">
        <f>IF(ISBLANK(Ventas[[#This Row],[Código]]),"",SUM(Ventas[[#This Row],[Monto]],I9055))</f>
        <v/>
      </c>
    </row>
    <row r="9057" spans="3:9" x14ac:dyDescent="0.25">
      <c r="C9057" t="str">
        <f>IF(ISBLANK(Ventas[[#This Row],[Código]]),"",VLOOKUP(Ventas[[#This Row],[Código]],Productos[],2,FALSE))</f>
        <v/>
      </c>
      <c r="D9057" t="str">
        <f>IF(ISBLANK(Ventas[[#This Row],[Código]]),"",VLOOKUP(Ventas[[#This Row],[Código]],Productos[],3,FALSE))</f>
        <v/>
      </c>
      <c r="E9057" s="22"/>
      <c r="F9057" s="1" t="str">
        <f>IF(ISBLANK(Ventas[[#This Row],[Código]]),"",VLOOKUP(Ventas[[#This Row],[Código]],Productos[],4,FALSE))</f>
        <v/>
      </c>
      <c r="G9057" s="1" t="str">
        <f>IF(ISBLANK(Ventas[[#This Row],[Código]]),"",VLOOKUP(Ventas[[#This Row],[Código]],Productos[],5,FALSE))</f>
        <v/>
      </c>
      <c r="H9057" s="23" t="str">
        <f>IF(ISBLANK(Ventas[[#This Row],[Código]]),"",Ventas[[#This Row],[Precio Unitario]]*Ventas[[#This Row],[Cantidad]])</f>
        <v/>
      </c>
      <c r="I9057" s="1" t="str">
        <f>IF(ISBLANK(Ventas[[#This Row],[Código]]),"",SUM(Ventas[[#This Row],[Monto]],I9056))</f>
        <v/>
      </c>
    </row>
    <row r="9058" spans="3:9" x14ac:dyDescent="0.25">
      <c r="C9058" t="str">
        <f>IF(ISBLANK(Ventas[[#This Row],[Código]]),"",VLOOKUP(Ventas[[#This Row],[Código]],Productos[],2,FALSE))</f>
        <v/>
      </c>
      <c r="D9058" t="str">
        <f>IF(ISBLANK(Ventas[[#This Row],[Código]]),"",VLOOKUP(Ventas[[#This Row],[Código]],Productos[],3,FALSE))</f>
        <v/>
      </c>
      <c r="E9058" s="22"/>
      <c r="F9058" s="1" t="str">
        <f>IF(ISBLANK(Ventas[[#This Row],[Código]]),"",VLOOKUP(Ventas[[#This Row],[Código]],Productos[],4,FALSE))</f>
        <v/>
      </c>
      <c r="G9058" s="1" t="str">
        <f>IF(ISBLANK(Ventas[[#This Row],[Código]]),"",VLOOKUP(Ventas[[#This Row],[Código]],Productos[],5,FALSE))</f>
        <v/>
      </c>
      <c r="H9058" s="23" t="str">
        <f>IF(ISBLANK(Ventas[[#This Row],[Código]]),"",Ventas[[#This Row],[Precio Unitario]]*Ventas[[#This Row],[Cantidad]])</f>
        <v/>
      </c>
      <c r="I9058" s="1" t="str">
        <f>IF(ISBLANK(Ventas[[#This Row],[Código]]),"",SUM(Ventas[[#This Row],[Monto]],I9057))</f>
        <v/>
      </c>
    </row>
    <row r="9059" spans="3:9" x14ac:dyDescent="0.25">
      <c r="C9059" t="str">
        <f>IF(ISBLANK(Ventas[[#This Row],[Código]]),"",VLOOKUP(Ventas[[#This Row],[Código]],Productos[],2,FALSE))</f>
        <v/>
      </c>
      <c r="D9059" t="str">
        <f>IF(ISBLANK(Ventas[[#This Row],[Código]]),"",VLOOKUP(Ventas[[#This Row],[Código]],Productos[],3,FALSE))</f>
        <v/>
      </c>
      <c r="E9059" s="22"/>
      <c r="F9059" s="1" t="str">
        <f>IF(ISBLANK(Ventas[[#This Row],[Código]]),"",VLOOKUP(Ventas[[#This Row],[Código]],Productos[],4,FALSE))</f>
        <v/>
      </c>
      <c r="G9059" s="1" t="str">
        <f>IF(ISBLANK(Ventas[[#This Row],[Código]]),"",VLOOKUP(Ventas[[#This Row],[Código]],Productos[],5,FALSE))</f>
        <v/>
      </c>
      <c r="H9059" s="23" t="str">
        <f>IF(ISBLANK(Ventas[[#This Row],[Código]]),"",Ventas[[#This Row],[Precio Unitario]]*Ventas[[#This Row],[Cantidad]])</f>
        <v/>
      </c>
      <c r="I9059" s="1" t="str">
        <f>IF(ISBLANK(Ventas[[#This Row],[Código]]),"",SUM(Ventas[[#This Row],[Monto]],I9058))</f>
        <v/>
      </c>
    </row>
    <row r="9060" spans="3:9" x14ac:dyDescent="0.25">
      <c r="C9060" t="str">
        <f>IF(ISBLANK(Ventas[[#This Row],[Código]]),"",VLOOKUP(Ventas[[#This Row],[Código]],Productos[],2,FALSE))</f>
        <v/>
      </c>
      <c r="D9060" t="str">
        <f>IF(ISBLANK(Ventas[[#This Row],[Código]]),"",VLOOKUP(Ventas[[#This Row],[Código]],Productos[],3,FALSE))</f>
        <v/>
      </c>
      <c r="E9060" s="22"/>
      <c r="F9060" s="1" t="str">
        <f>IF(ISBLANK(Ventas[[#This Row],[Código]]),"",VLOOKUP(Ventas[[#This Row],[Código]],Productos[],4,FALSE))</f>
        <v/>
      </c>
      <c r="G9060" s="1" t="str">
        <f>IF(ISBLANK(Ventas[[#This Row],[Código]]),"",VLOOKUP(Ventas[[#This Row],[Código]],Productos[],5,FALSE))</f>
        <v/>
      </c>
      <c r="H9060" s="23" t="str">
        <f>IF(ISBLANK(Ventas[[#This Row],[Código]]),"",Ventas[[#This Row],[Precio Unitario]]*Ventas[[#This Row],[Cantidad]])</f>
        <v/>
      </c>
      <c r="I9060" s="1" t="str">
        <f>IF(ISBLANK(Ventas[[#This Row],[Código]]),"",SUM(Ventas[[#This Row],[Monto]],I9059))</f>
        <v/>
      </c>
    </row>
    <row r="9061" spans="3:9" x14ac:dyDescent="0.25">
      <c r="C9061" t="str">
        <f>IF(ISBLANK(Ventas[[#This Row],[Código]]),"",VLOOKUP(Ventas[[#This Row],[Código]],Productos[],2,FALSE))</f>
        <v/>
      </c>
      <c r="D9061" t="str">
        <f>IF(ISBLANK(Ventas[[#This Row],[Código]]),"",VLOOKUP(Ventas[[#This Row],[Código]],Productos[],3,FALSE))</f>
        <v/>
      </c>
      <c r="E9061" s="22"/>
      <c r="F9061" s="1" t="str">
        <f>IF(ISBLANK(Ventas[[#This Row],[Código]]),"",VLOOKUP(Ventas[[#This Row],[Código]],Productos[],4,FALSE))</f>
        <v/>
      </c>
      <c r="G9061" s="1" t="str">
        <f>IF(ISBLANK(Ventas[[#This Row],[Código]]),"",VLOOKUP(Ventas[[#This Row],[Código]],Productos[],5,FALSE))</f>
        <v/>
      </c>
      <c r="H9061" s="23" t="str">
        <f>IF(ISBLANK(Ventas[[#This Row],[Código]]),"",Ventas[[#This Row],[Precio Unitario]]*Ventas[[#This Row],[Cantidad]])</f>
        <v/>
      </c>
      <c r="I9061" s="1" t="str">
        <f>IF(ISBLANK(Ventas[[#This Row],[Código]]),"",SUM(Ventas[[#This Row],[Monto]],I9060))</f>
        <v/>
      </c>
    </row>
    <row r="9062" spans="3:9" x14ac:dyDescent="0.25">
      <c r="C9062" t="str">
        <f>IF(ISBLANK(Ventas[[#This Row],[Código]]),"",VLOOKUP(Ventas[[#This Row],[Código]],Productos[],2,FALSE))</f>
        <v/>
      </c>
      <c r="D9062" t="str">
        <f>IF(ISBLANK(Ventas[[#This Row],[Código]]),"",VLOOKUP(Ventas[[#This Row],[Código]],Productos[],3,FALSE))</f>
        <v/>
      </c>
      <c r="E9062" s="22"/>
      <c r="F9062" s="1" t="str">
        <f>IF(ISBLANK(Ventas[[#This Row],[Código]]),"",VLOOKUP(Ventas[[#This Row],[Código]],Productos[],4,FALSE))</f>
        <v/>
      </c>
      <c r="G9062" s="1" t="str">
        <f>IF(ISBLANK(Ventas[[#This Row],[Código]]),"",VLOOKUP(Ventas[[#This Row],[Código]],Productos[],5,FALSE))</f>
        <v/>
      </c>
      <c r="H9062" s="23" t="str">
        <f>IF(ISBLANK(Ventas[[#This Row],[Código]]),"",Ventas[[#This Row],[Precio Unitario]]*Ventas[[#This Row],[Cantidad]])</f>
        <v/>
      </c>
      <c r="I9062" s="1" t="str">
        <f>IF(ISBLANK(Ventas[[#This Row],[Código]]),"",SUM(Ventas[[#This Row],[Monto]],I9061))</f>
        <v/>
      </c>
    </row>
    <row r="9063" spans="3:9" x14ac:dyDescent="0.25">
      <c r="C9063" t="str">
        <f>IF(ISBLANK(Ventas[[#This Row],[Código]]),"",VLOOKUP(Ventas[[#This Row],[Código]],Productos[],2,FALSE))</f>
        <v/>
      </c>
      <c r="D9063" t="str">
        <f>IF(ISBLANK(Ventas[[#This Row],[Código]]),"",VLOOKUP(Ventas[[#This Row],[Código]],Productos[],3,FALSE))</f>
        <v/>
      </c>
      <c r="E9063" s="22"/>
      <c r="F9063" s="1" t="str">
        <f>IF(ISBLANK(Ventas[[#This Row],[Código]]),"",VLOOKUP(Ventas[[#This Row],[Código]],Productos[],4,FALSE))</f>
        <v/>
      </c>
      <c r="G9063" s="1" t="str">
        <f>IF(ISBLANK(Ventas[[#This Row],[Código]]),"",VLOOKUP(Ventas[[#This Row],[Código]],Productos[],5,FALSE))</f>
        <v/>
      </c>
      <c r="H9063" s="23" t="str">
        <f>IF(ISBLANK(Ventas[[#This Row],[Código]]),"",Ventas[[#This Row],[Precio Unitario]]*Ventas[[#This Row],[Cantidad]])</f>
        <v/>
      </c>
      <c r="I9063" s="1" t="str">
        <f>IF(ISBLANK(Ventas[[#This Row],[Código]]),"",SUM(Ventas[[#This Row],[Monto]],I9062))</f>
        <v/>
      </c>
    </row>
    <row r="9064" spans="3:9" x14ac:dyDescent="0.25">
      <c r="C9064" t="str">
        <f>IF(ISBLANK(Ventas[[#This Row],[Código]]),"",VLOOKUP(Ventas[[#This Row],[Código]],Productos[],2,FALSE))</f>
        <v/>
      </c>
      <c r="D9064" t="str">
        <f>IF(ISBLANK(Ventas[[#This Row],[Código]]),"",VLOOKUP(Ventas[[#This Row],[Código]],Productos[],3,FALSE))</f>
        <v/>
      </c>
      <c r="E9064" s="22"/>
      <c r="F9064" s="1" t="str">
        <f>IF(ISBLANK(Ventas[[#This Row],[Código]]),"",VLOOKUP(Ventas[[#This Row],[Código]],Productos[],4,FALSE))</f>
        <v/>
      </c>
      <c r="G9064" s="1" t="str">
        <f>IF(ISBLANK(Ventas[[#This Row],[Código]]),"",VLOOKUP(Ventas[[#This Row],[Código]],Productos[],5,FALSE))</f>
        <v/>
      </c>
      <c r="H9064" s="23" t="str">
        <f>IF(ISBLANK(Ventas[[#This Row],[Código]]),"",Ventas[[#This Row],[Precio Unitario]]*Ventas[[#This Row],[Cantidad]])</f>
        <v/>
      </c>
      <c r="I9064" s="1" t="str">
        <f>IF(ISBLANK(Ventas[[#This Row],[Código]]),"",SUM(Ventas[[#This Row],[Monto]],I9063))</f>
        <v/>
      </c>
    </row>
    <row r="9065" spans="3:9" x14ac:dyDescent="0.25">
      <c r="C9065" t="str">
        <f>IF(ISBLANK(Ventas[[#This Row],[Código]]),"",VLOOKUP(Ventas[[#This Row],[Código]],Productos[],2,FALSE))</f>
        <v/>
      </c>
      <c r="D9065" t="str">
        <f>IF(ISBLANK(Ventas[[#This Row],[Código]]),"",VLOOKUP(Ventas[[#This Row],[Código]],Productos[],3,FALSE))</f>
        <v/>
      </c>
      <c r="E9065" s="22"/>
      <c r="F9065" s="1" t="str">
        <f>IF(ISBLANK(Ventas[[#This Row],[Código]]),"",VLOOKUP(Ventas[[#This Row],[Código]],Productos[],4,FALSE))</f>
        <v/>
      </c>
      <c r="G9065" s="1" t="str">
        <f>IF(ISBLANK(Ventas[[#This Row],[Código]]),"",VLOOKUP(Ventas[[#This Row],[Código]],Productos[],5,FALSE))</f>
        <v/>
      </c>
      <c r="H9065" s="23" t="str">
        <f>IF(ISBLANK(Ventas[[#This Row],[Código]]),"",Ventas[[#This Row],[Precio Unitario]]*Ventas[[#This Row],[Cantidad]])</f>
        <v/>
      </c>
      <c r="I9065" s="1" t="str">
        <f>IF(ISBLANK(Ventas[[#This Row],[Código]]),"",SUM(Ventas[[#This Row],[Monto]],I9064))</f>
        <v/>
      </c>
    </row>
    <row r="9066" spans="3:9" x14ac:dyDescent="0.25">
      <c r="C9066" t="str">
        <f>IF(ISBLANK(Ventas[[#This Row],[Código]]),"",VLOOKUP(Ventas[[#This Row],[Código]],Productos[],2,FALSE))</f>
        <v/>
      </c>
      <c r="D9066" t="str">
        <f>IF(ISBLANK(Ventas[[#This Row],[Código]]),"",VLOOKUP(Ventas[[#This Row],[Código]],Productos[],3,FALSE))</f>
        <v/>
      </c>
      <c r="E9066" s="22"/>
      <c r="F9066" s="1" t="str">
        <f>IF(ISBLANK(Ventas[[#This Row],[Código]]),"",VLOOKUP(Ventas[[#This Row],[Código]],Productos[],4,FALSE))</f>
        <v/>
      </c>
      <c r="G9066" s="1" t="str">
        <f>IF(ISBLANK(Ventas[[#This Row],[Código]]),"",VLOOKUP(Ventas[[#This Row],[Código]],Productos[],5,FALSE))</f>
        <v/>
      </c>
      <c r="H9066" s="23" t="str">
        <f>IF(ISBLANK(Ventas[[#This Row],[Código]]),"",Ventas[[#This Row],[Precio Unitario]]*Ventas[[#This Row],[Cantidad]])</f>
        <v/>
      </c>
      <c r="I9066" s="1" t="str">
        <f>IF(ISBLANK(Ventas[[#This Row],[Código]]),"",SUM(Ventas[[#This Row],[Monto]],I9065))</f>
        <v/>
      </c>
    </row>
    <row r="9067" spans="3:9" x14ac:dyDescent="0.25">
      <c r="C9067" t="str">
        <f>IF(ISBLANK(Ventas[[#This Row],[Código]]),"",VLOOKUP(Ventas[[#This Row],[Código]],Productos[],2,FALSE))</f>
        <v/>
      </c>
      <c r="D9067" t="str">
        <f>IF(ISBLANK(Ventas[[#This Row],[Código]]),"",VLOOKUP(Ventas[[#This Row],[Código]],Productos[],3,FALSE))</f>
        <v/>
      </c>
      <c r="E9067" s="22"/>
      <c r="F9067" s="1" t="str">
        <f>IF(ISBLANK(Ventas[[#This Row],[Código]]),"",VLOOKUP(Ventas[[#This Row],[Código]],Productos[],4,FALSE))</f>
        <v/>
      </c>
      <c r="G9067" s="1" t="str">
        <f>IF(ISBLANK(Ventas[[#This Row],[Código]]),"",VLOOKUP(Ventas[[#This Row],[Código]],Productos[],5,FALSE))</f>
        <v/>
      </c>
      <c r="H9067" s="23" t="str">
        <f>IF(ISBLANK(Ventas[[#This Row],[Código]]),"",Ventas[[#This Row],[Precio Unitario]]*Ventas[[#This Row],[Cantidad]])</f>
        <v/>
      </c>
      <c r="I9067" s="1" t="str">
        <f>IF(ISBLANK(Ventas[[#This Row],[Código]]),"",SUM(Ventas[[#This Row],[Monto]],I9066))</f>
        <v/>
      </c>
    </row>
    <row r="9068" spans="3:9" x14ac:dyDescent="0.25">
      <c r="C9068" t="str">
        <f>IF(ISBLANK(Ventas[[#This Row],[Código]]),"",VLOOKUP(Ventas[[#This Row],[Código]],Productos[],2,FALSE))</f>
        <v/>
      </c>
      <c r="D9068" t="str">
        <f>IF(ISBLANK(Ventas[[#This Row],[Código]]),"",VLOOKUP(Ventas[[#This Row],[Código]],Productos[],3,FALSE))</f>
        <v/>
      </c>
      <c r="E9068" s="22"/>
      <c r="F9068" s="1" t="str">
        <f>IF(ISBLANK(Ventas[[#This Row],[Código]]),"",VLOOKUP(Ventas[[#This Row],[Código]],Productos[],4,FALSE))</f>
        <v/>
      </c>
      <c r="G9068" s="1" t="str">
        <f>IF(ISBLANK(Ventas[[#This Row],[Código]]),"",VLOOKUP(Ventas[[#This Row],[Código]],Productos[],5,FALSE))</f>
        <v/>
      </c>
      <c r="H9068" s="23" t="str">
        <f>IF(ISBLANK(Ventas[[#This Row],[Código]]),"",Ventas[[#This Row],[Precio Unitario]]*Ventas[[#This Row],[Cantidad]])</f>
        <v/>
      </c>
      <c r="I9068" s="1" t="str">
        <f>IF(ISBLANK(Ventas[[#This Row],[Código]]),"",SUM(Ventas[[#This Row],[Monto]],I9067))</f>
        <v/>
      </c>
    </row>
    <row r="9069" spans="3:9" x14ac:dyDescent="0.25">
      <c r="C9069" t="str">
        <f>IF(ISBLANK(Ventas[[#This Row],[Código]]),"",VLOOKUP(Ventas[[#This Row],[Código]],Productos[],2,FALSE))</f>
        <v/>
      </c>
      <c r="D9069" t="str">
        <f>IF(ISBLANK(Ventas[[#This Row],[Código]]),"",VLOOKUP(Ventas[[#This Row],[Código]],Productos[],3,FALSE))</f>
        <v/>
      </c>
      <c r="E9069" s="22"/>
      <c r="F9069" s="1" t="str">
        <f>IF(ISBLANK(Ventas[[#This Row],[Código]]),"",VLOOKUP(Ventas[[#This Row],[Código]],Productos[],4,FALSE))</f>
        <v/>
      </c>
      <c r="G9069" s="1" t="str">
        <f>IF(ISBLANK(Ventas[[#This Row],[Código]]),"",VLOOKUP(Ventas[[#This Row],[Código]],Productos[],5,FALSE))</f>
        <v/>
      </c>
      <c r="H9069" s="23" t="str">
        <f>IF(ISBLANK(Ventas[[#This Row],[Código]]),"",Ventas[[#This Row],[Precio Unitario]]*Ventas[[#This Row],[Cantidad]])</f>
        <v/>
      </c>
      <c r="I9069" s="1" t="str">
        <f>IF(ISBLANK(Ventas[[#This Row],[Código]]),"",SUM(Ventas[[#This Row],[Monto]],I9068))</f>
        <v/>
      </c>
    </row>
    <row r="9070" spans="3:9" x14ac:dyDescent="0.25">
      <c r="C9070" t="str">
        <f>IF(ISBLANK(Ventas[[#This Row],[Código]]),"",VLOOKUP(Ventas[[#This Row],[Código]],Productos[],2,FALSE))</f>
        <v/>
      </c>
      <c r="D9070" t="str">
        <f>IF(ISBLANK(Ventas[[#This Row],[Código]]),"",VLOOKUP(Ventas[[#This Row],[Código]],Productos[],3,FALSE))</f>
        <v/>
      </c>
      <c r="E9070" s="22"/>
      <c r="F9070" s="1" t="str">
        <f>IF(ISBLANK(Ventas[[#This Row],[Código]]),"",VLOOKUP(Ventas[[#This Row],[Código]],Productos[],4,FALSE))</f>
        <v/>
      </c>
      <c r="G9070" s="1" t="str">
        <f>IF(ISBLANK(Ventas[[#This Row],[Código]]),"",VLOOKUP(Ventas[[#This Row],[Código]],Productos[],5,FALSE))</f>
        <v/>
      </c>
      <c r="H9070" s="23" t="str">
        <f>IF(ISBLANK(Ventas[[#This Row],[Código]]),"",Ventas[[#This Row],[Precio Unitario]]*Ventas[[#This Row],[Cantidad]])</f>
        <v/>
      </c>
      <c r="I9070" s="1" t="str">
        <f>IF(ISBLANK(Ventas[[#This Row],[Código]]),"",SUM(Ventas[[#This Row],[Monto]],I9069))</f>
        <v/>
      </c>
    </row>
    <row r="9071" spans="3:9" x14ac:dyDescent="0.25">
      <c r="C9071" t="str">
        <f>IF(ISBLANK(Ventas[[#This Row],[Código]]),"",VLOOKUP(Ventas[[#This Row],[Código]],Productos[],2,FALSE))</f>
        <v/>
      </c>
      <c r="D9071" t="str">
        <f>IF(ISBLANK(Ventas[[#This Row],[Código]]),"",VLOOKUP(Ventas[[#This Row],[Código]],Productos[],3,FALSE))</f>
        <v/>
      </c>
      <c r="E9071" s="22"/>
      <c r="F9071" s="1" t="str">
        <f>IF(ISBLANK(Ventas[[#This Row],[Código]]),"",VLOOKUP(Ventas[[#This Row],[Código]],Productos[],4,FALSE))</f>
        <v/>
      </c>
      <c r="G9071" s="1" t="str">
        <f>IF(ISBLANK(Ventas[[#This Row],[Código]]),"",VLOOKUP(Ventas[[#This Row],[Código]],Productos[],5,FALSE))</f>
        <v/>
      </c>
      <c r="H9071" s="23" t="str">
        <f>IF(ISBLANK(Ventas[[#This Row],[Código]]),"",Ventas[[#This Row],[Precio Unitario]]*Ventas[[#This Row],[Cantidad]])</f>
        <v/>
      </c>
      <c r="I9071" s="1" t="str">
        <f>IF(ISBLANK(Ventas[[#This Row],[Código]]),"",SUM(Ventas[[#This Row],[Monto]],I9070))</f>
        <v/>
      </c>
    </row>
    <row r="9072" spans="3:9" x14ac:dyDescent="0.25">
      <c r="C9072" t="str">
        <f>IF(ISBLANK(Ventas[[#This Row],[Código]]),"",VLOOKUP(Ventas[[#This Row],[Código]],Productos[],2,FALSE))</f>
        <v/>
      </c>
      <c r="D9072" t="str">
        <f>IF(ISBLANK(Ventas[[#This Row],[Código]]),"",VLOOKUP(Ventas[[#This Row],[Código]],Productos[],3,FALSE))</f>
        <v/>
      </c>
      <c r="E9072" s="22"/>
      <c r="F9072" s="1" t="str">
        <f>IF(ISBLANK(Ventas[[#This Row],[Código]]),"",VLOOKUP(Ventas[[#This Row],[Código]],Productos[],4,FALSE))</f>
        <v/>
      </c>
      <c r="G9072" s="1" t="str">
        <f>IF(ISBLANK(Ventas[[#This Row],[Código]]),"",VLOOKUP(Ventas[[#This Row],[Código]],Productos[],5,FALSE))</f>
        <v/>
      </c>
      <c r="H9072" s="23" t="str">
        <f>IF(ISBLANK(Ventas[[#This Row],[Código]]),"",Ventas[[#This Row],[Precio Unitario]]*Ventas[[#This Row],[Cantidad]])</f>
        <v/>
      </c>
      <c r="I9072" s="1" t="str">
        <f>IF(ISBLANK(Ventas[[#This Row],[Código]]),"",SUM(Ventas[[#This Row],[Monto]],I9071))</f>
        <v/>
      </c>
    </row>
    <row r="9073" spans="3:9" x14ac:dyDescent="0.25">
      <c r="C9073" t="str">
        <f>IF(ISBLANK(Ventas[[#This Row],[Código]]),"",VLOOKUP(Ventas[[#This Row],[Código]],Productos[],2,FALSE))</f>
        <v/>
      </c>
      <c r="D9073" t="str">
        <f>IF(ISBLANK(Ventas[[#This Row],[Código]]),"",VLOOKUP(Ventas[[#This Row],[Código]],Productos[],3,FALSE))</f>
        <v/>
      </c>
      <c r="E9073" s="22"/>
      <c r="F9073" s="1" t="str">
        <f>IF(ISBLANK(Ventas[[#This Row],[Código]]),"",VLOOKUP(Ventas[[#This Row],[Código]],Productos[],4,FALSE))</f>
        <v/>
      </c>
      <c r="G9073" s="1" t="str">
        <f>IF(ISBLANK(Ventas[[#This Row],[Código]]),"",VLOOKUP(Ventas[[#This Row],[Código]],Productos[],5,FALSE))</f>
        <v/>
      </c>
      <c r="H9073" s="23" t="str">
        <f>IF(ISBLANK(Ventas[[#This Row],[Código]]),"",Ventas[[#This Row],[Precio Unitario]]*Ventas[[#This Row],[Cantidad]])</f>
        <v/>
      </c>
      <c r="I9073" s="1" t="str">
        <f>IF(ISBLANK(Ventas[[#This Row],[Código]]),"",SUM(Ventas[[#This Row],[Monto]],I9072))</f>
        <v/>
      </c>
    </row>
    <row r="9074" spans="3:9" x14ac:dyDescent="0.25">
      <c r="C9074" t="str">
        <f>IF(ISBLANK(Ventas[[#This Row],[Código]]),"",VLOOKUP(Ventas[[#This Row],[Código]],Productos[],2,FALSE))</f>
        <v/>
      </c>
      <c r="D9074" t="str">
        <f>IF(ISBLANK(Ventas[[#This Row],[Código]]),"",VLOOKUP(Ventas[[#This Row],[Código]],Productos[],3,FALSE))</f>
        <v/>
      </c>
      <c r="E9074" s="22"/>
      <c r="F9074" s="1" t="str">
        <f>IF(ISBLANK(Ventas[[#This Row],[Código]]),"",VLOOKUP(Ventas[[#This Row],[Código]],Productos[],4,FALSE))</f>
        <v/>
      </c>
      <c r="G9074" s="1" t="str">
        <f>IF(ISBLANK(Ventas[[#This Row],[Código]]),"",VLOOKUP(Ventas[[#This Row],[Código]],Productos[],5,FALSE))</f>
        <v/>
      </c>
      <c r="H9074" s="23" t="str">
        <f>IF(ISBLANK(Ventas[[#This Row],[Código]]),"",Ventas[[#This Row],[Precio Unitario]]*Ventas[[#This Row],[Cantidad]])</f>
        <v/>
      </c>
      <c r="I9074" s="1" t="str">
        <f>IF(ISBLANK(Ventas[[#This Row],[Código]]),"",SUM(Ventas[[#This Row],[Monto]],I9073))</f>
        <v/>
      </c>
    </row>
    <row r="9075" spans="3:9" x14ac:dyDescent="0.25">
      <c r="C9075" t="str">
        <f>IF(ISBLANK(Ventas[[#This Row],[Código]]),"",VLOOKUP(Ventas[[#This Row],[Código]],Productos[],2,FALSE))</f>
        <v/>
      </c>
      <c r="D9075" t="str">
        <f>IF(ISBLANK(Ventas[[#This Row],[Código]]),"",VLOOKUP(Ventas[[#This Row],[Código]],Productos[],3,FALSE))</f>
        <v/>
      </c>
      <c r="E9075" s="22"/>
      <c r="F9075" s="1" t="str">
        <f>IF(ISBLANK(Ventas[[#This Row],[Código]]),"",VLOOKUP(Ventas[[#This Row],[Código]],Productos[],4,FALSE))</f>
        <v/>
      </c>
      <c r="G9075" s="1" t="str">
        <f>IF(ISBLANK(Ventas[[#This Row],[Código]]),"",VLOOKUP(Ventas[[#This Row],[Código]],Productos[],5,FALSE))</f>
        <v/>
      </c>
      <c r="H9075" s="23" t="str">
        <f>IF(ISBLANK(Ventas[[#This Row],[Código]]),"",Ventas[[#This Row],[Precio Unitario]]*Ventas[[#This Row],[Cantidad]])</f>
        <v/>
      </c>
      <c r="I9075" s="1" t="str">
        <f>IF(ISBLANK(Ventas[[#This Row],[Código]]),"",SUM(Ventas[[#This Row],[Monto]],I9074))</f>
        <v/>
      </c>
    </row>
    <row r="9076" spans="3:9" x14ac:dyDescent="0.25">
      <c r="C9076" t="str">
        <f>IF(ISBLANK(Ventas[[#This Row],[Código]]),"",VLOOKUP(Ventas[[#This Row],[Código]],Productos[],2,FALSE))</f>
        <v/>
      </c>
      <c r="D9076" t="str">
        <f>IF(ISBLANK(Ventas[[#This Row],[Código]]),"",VLOOKUP(Ventas[[#This Row],[Código]],Productos[],3,FALSE))</f>
        <v/>
      </c>
      <c r="E9076" s="22"/>
      <c r="F9076" s="1" t="str">
        <f>IF(ISBLANK(Ventas[[#This Row],[Código]]),"",VLOOKUP(Ventas[[#This Row],[Código]],Productos[],4,FALSE))</f>
        <v/>
      </c>
      <c r="G9076" s="1" t="str">
        <f>IF(ISBLANK(Ventas[[#This Row],[Código]]),"",VLOOKUP(Ventas[[#This Row],[Código]],Productos[],5,FALSE))</f>
        <v/>
      </c>
      <c r="H9076" s="23" t="str">
        <f>IF(ISBLANK(Ventas[[#This Row],[Código]]),"",Ventas[[#This Row],[Precio Unitario]]*Ventas[[#This Row],[Cantidad]])</f>
        <v/>
      </c>
      <c r="I9076" s="1" t="str">
        <f>IF(ISBLANK(Ventas[[#This Row],[Código]]),"",SUM(Ventas[[#This Row],[Monto]],I9075))</f>
        <v/>
      </c>
    </row>
    <row r="9077" spans="3:9" x14ac:dyDescent="0.25">
      <c r="C9077" t="str">
        <f>IF(ISBLANK(Ventas[[#This Row],[Código]]),"",VLOOKUP(Ventas[[#This Row],[Código]],Productos[],2,FALSE))</f>
        <v/>
      </c>
      <c r="D9077" t="str">
        <f>IF(ISBLANK(Ventas[[#This Row],[Código]]),"",VLOOKUP(Ventas[[#This Row],[Código]],Productos[],3,FALSE))</f>
        <v/>
      </c>
      <c r="E9077" s="22"/>
      <c r="F9077" s="1" t="str">
        <f>IF(ISBLANK(Ventas[[#This Row],[Código]]),"",VLOOKUP(Ventas[[#This Row],[Código]],Productos[],4,FALSE))</f>
        <v/>
      </c>
      <c r="G9077" s="1" t="str">
        <f>IF(ISBLANK(Ventas[[#This Row],[Código]]),"",VLOOKUP(Ventas[[#This Row],[Código]],Productos[],5,FALSE))</f>
        <v/>
      </c>
      <c r="H9077" s="23" t="str">
        <f>IF(ISBLANK(Ventas[[#This Row],[Código]]),"",Ventas[[#This Row],[Precio Unitario]]*Ventas[[#This Row],[Cantidad]])</f>
        <v/>
      </c>
      <c r="I9077" s="1" t="str">
        <f>IF(ISBLANK(Ventas[[#This Row],[Código]]),"",SUM(Ventas[[#This Row],[Monto]],I9076))</f>
        <v/>
      </c>
    </row>
    <row r="9078" spans="3:9" x14ac:dyDescent="0.25">
      <c r="C9078" t="str">
        <f>IF(ISBLANK(Ventas[[#This Row],[Código]]),"",VLOOKUP(Ventas[[#This Row],[Código]],Productos[],2,FALSE))</f>
        <v/>
      </c>
      <c r="D9078" t="str">
        <f>IF(ISBLANK(Ventas[[#This Row],[Código]]),"",VLOOKUP(Ventas[[#This Row],[Código]],Productos[],3,FALSE))</f>
        <v/>
      </c>
      <c r="E9078" s="22"/>
      <c r="F9078" s="1" t="str">
        <f>IF(ISBLANK(Ventas[[#This Row],[Código]]),"",VLOOKUP(Ventas[[#This Row],[Código]],Productos[],4,FALSE))</f>
        <v/>
      </c>
      <c r="G9078" s="1" t="str">
        <f>IF(ISBLANK(Ventas[[#This Row],[Código]]),"",VLOOKUP(Ventas[[#This Row],[Código]],Productos[],5,FALSE))</f>
        <v/>
      </c>
      <c r="H9078" s="23" t="str">
        <f>IF(ISBLANK(Ventas[[#This Row],[Código]]),"",Ventas[[#This Row],[Precio Unitario]]*Ventas[[#This Row],[Cantidad]])</f>
        <v/>
      </c>
      <c r="I9078" s="1" t="str">
        <f>IF(ISBLANK(Ventas[[#This Row],[Código]]),"",SUM(Ventas[[#This Row],[Monto]],I9077))</f>
        <v/>
      </c>
    </row>
    <row r="9079" spans="3:9" x14ac:dyDescent="0.25">
      <c r="C9079" t="str">
        <f>IF(ISBLANK(Ventas[[#This Row],[Código]]),"",VLOOKUP(Ventas[[#This Row],[Código]],Productos[],2,FALSE))</f>
        <v/>
      </c>
      <c r="D9079" t="str">
        <f>IF(ISBLANK(Ventas[[#This Row],[Código]]),"",VLOOKUP(Ventas[[#This Row],[Código]],Productos[],3,FALSE))</f>
        <v/>
      </c>
      <c r="E9079" s="22"/>
      <c r="F9079" s="1" t="str">
        <f>IF(ISBLANK(Ventas[[#This Row],[Código]]),"",VLOOKUP(Ventas[[#This Row],[Código]],Productos[],4,FALSE))</f>
        <v/>
      </c>
      <c r="G9079" s="1" t="str">
        <f>IF(ISBLANK(Ventas[[#This Row],[Código]]),"",VLOOKUP(Ventas[[#This Row],[Código]],Productos[],5,FALSE))</f>
        <v/>
      </c>
      <c r="H9079" s="23" t="str">
        <f>IF(ISBLANK(Ventas[[#This Row],[Código]]),"",Ventas[[#This Row],[Precio Unitario]]*Ventas[[#This Row],[Cantidad]])</f>
        <v/>
      </c>
      <c r="I9079" s="1" t="str">
        <f>IF(ISBLANK(Ventas[[#This Row],[Código]]),"",SUM(Ventas[[#This Row],[Monto]],I9078))</f>
        <v/>
      </c>
    </row>
    <row r="9080" spans="3:9" x14ac:dyDescent="0.25">
      <c r="C9080" t="str">
        <f>IF(ISBLANK(Ventas[[#This Row],[Código]]),"",VLOOKUP(Ventas[[#This Row],[Código]],Productos[],2,FALSE))</f>
        <v/>
      </c>
      <c r="D9080" t="str">
        <f>IF(ISBLANK(Ventas[[#This Row],[Código]]),"",VLOOKUP(Ventas[[#This Row],[Código]],Productos[],3,FALSE))</f>
        <v/>
      </c>
      <c r="E9080" s="22"/>
      <c r="F9080" s="1" t="str">
        <f>IF(ISBLANK(Ventas[[#This Row],[Código]]),"",VLOOKUP(Ventas[[#This Row],[Código]],Productos[],4,FALSE))</f>
        <v/>
      </c>
      <c r="G9080" s="1" t="str">
        <f>IF(ISBLANK(Ventas[[#This Row],[Código]]),"",VLOOKUP(Ventas[[#This Row],[Código]],Productos[],5,FALSE))</f>
        <v/>
      </c>
      <c r="H9080" s="23" t="str">
        <f>IF(ISBLANK(Ventas[[#This Row],[Código]]),"",Ventas[[#This Row],[Precio Unitario]]*Ventas[[#This Row],[Cantidad]])</f>
        <v/>
      </c>
      <c r="I9080" s="1" t="str">
        <f>IF(ISBLANK(Ventas[[#This Row],[Código]]),"",SUM(Ventas[[#This Row],[Monto]],I9079))</f>
        <v/>
      </c>
    </row>
    <row r="9081" spans="3:9" x14ac:dyDescent="0.25">
      <c r="C9081" t="str">
        <f>IF(ISBLANK(Ventas[[#This Row],[Código]]),"",VLOOKUP(Ventas[[#This Row],[Código]],Productos[],2,FALSE))</f>
        <v/>
      </c>
      <c r="D9081" t="str">
        <f>IF(ISBLANK(Ventas[[#This Row],[Código]]),"",VLOOKUP(Ventas[[#This Row],[Código]],Productos[],3,FALSE))</f>
        <v/>
      </c>
      <c r="E9081" s="22"/>
      <c r="F9081" s="1" t="str">
        <f>IF(ISBLANK(Ventas[[#This Row],[Código]]),"",VLOOKUP(Ventas[[#This Row],[Código]],Productos[],4,FALSE))</f>
        <v/>
      </c>
      <c r="G9081" s="1" t="str">
        <f>IF(ISBLANK(Ventas[[#This Row],[Código]]),"",VLOOKUP(Ventas[[#This Row],[Código]],Productos[],5,FALSE))</f>
        <v/>
      </c>
      <c r="H9081" s="23" t="str">
        <f>IF(ISBLANK(Ventas[[#This Row],[Código]]),"",Ventas[[#This Row],[Precio Unitario]]*Ventas[[#This Row],[Cantidad]])</f>
        <v/>
      </c>
      <c r="I9081" s="1" t="str">
        <f>IF(ISBLANK(Ventas[[#This Row],[Código]]),"",SUM(Ventas[[#This Row],[Monto]],I9080))</f>
        <v/>
      </c>
    </row>
    <row r="9082" spans="3:9" x14ac:dyDescent="0.25">
      <c r="C9082" t="str">
        <f>IF(ISBLANK(Ventas[[#This Row],[Código]]),"",VLOOKUP(Ventas[[#This Row],[Código]],Productos[],2,FALSE))</f>
        <v/>
      </c>
      <c r="D9082" t="str">
        <f>IF(ISBLANK(Ventas[[#This Row],[Código]]),"",VLOOKUP(Ventas[[#This Row],[Código]],Productos[],3,FALSE))</f>
        <v/>
      </c>
      <c r="E9082" s="22"/>
      <c r="F9082" s="1" t="str">
        <f>IF(ISBLANK(Ventas[[#This Row],[Código]]),"",VLOOKUP(Ventas[[#This Row],[Código]],Productos[],4,FALSE))</f>
        <v/>
      </c>
      <c r="G9082" s="1" t="str">
        <f>IF(ISBLANK(Ventas[[#This Row],[Código]]),"",VLOOKUP(Ventas[[#This Row],[Código]],Productos[],5,FALSE))</f>
        <v/>
      </c>
      <c r="H9082" s="23" t="str">
        <f>IF(ISBLANK(Ventas[[#This Row],[Código]]),"",Ventas[[#This Row],[Precio Unitario]]*Ventas[[#This Row],[Cantidad]])</f>
        <v/>
      </c>
      <c r="I9082" s="1" t="str">
        <f>IF(ISBLANK(Ventas[[#This Row],[Código]]),"",SUM(Ventas[[#This Row],[Monto]],I9081))</f>
        <v/>
      </c>
    </row>
    <row r="9083" spans="3:9" x14ac:dyDescent="0.25">
      <c r="C9083" t="str">
        <f>IF(ISBLANK(Ventas[[#This Row],[Código]]),"",VLOOKUP(Ventas[[#This Row],[Código]],Productos[],2,FALSE))</f>
        <v/>
      </c>
      <c r="D9083" t="str">
        <f>IF(ISBLANK(Ventas[[#This Row],[Código]]),"",VLOOKUP(Ventas[[#This Row],[Código]],Productos[],3,FALSE))</f>
        <v/>
      </c>
      <c r="E9083" s="22"/>
      <c r="F9083" s="1" t="str">
        <f>IF(ISBLANK(Ventas[[#This Row],[Código]]),"",VLOOKUP(Ventas[[#This Row],[Código]],Productos[],4,FALSE))</f>
        <v/>
      </c>
      <c r="G9083" s="1" t="str">
        <f>IF(ISBLANK(Ventas[[#This Row],[Código]]),"",VLOOKUP(Ventas[[#This Row],[Código]],Productos[],5,FALSE))</f>
        <v/>
      </c>
      <c r="H9083" s="23" t="str">
        <f>IF(ISBLANK(Ventas[[#This Row],[Código]]),"",Ventas[[#This Row],[Precio Unitario]]*Ventas[[#This Row],[Cantidad]])</f>
        <v/>
      </c>
      <c r="I9083" s="1" t="str">
        <f>IF(ISBLANK(Ventas[[#This Row],[Código]]),"",SUM(Ventas[[#This Row],[Monto]],I9082))</f>
        <v/>
      </c>
    </row>
    <row r="9084" spans="3:9" x14ac:dyDescent="0.25">
      <c r="C9084" t="str">
        <f>IF(ISBLANK(Ventas[[#This Row],[Código]]),"",VLOOKUP(Ventas[[#This Row],[Código]],Productos[],2,FALSE))</f>
        <v/>
      </c>
      <c r="D9084" t="str">
        <f>IF(ISBLANK(Ventas[[#This Row],[Código]]),"",VLOOKUP(Ventas[[#This Row],[Código]],Productos[],3,FALSE))</f>
        <v/>
      </c>
      <c r="E9084" s="22"/>
      <c r="F9084" s="1" t="str">
        <f>IF(ISBLANK(Ventas[[#This Row],[Código]]),"",VLOOKUP(Ventas[[#This Row],[Código]],Productos[],4,FALSE))</f>
        <v/>
      </c>
      <c r="G9084" s="1" t="str">
        <f>IF(ISBLANK(Ventas[[#This Row],[Código]]),"",VLOOKUP(Ventas[[#This Row],[Código]],Productos[],5,FALSE))</f>
        <v/>
      </c>
      <c r="H9084" s="23" t="str">
        <f>IF(ISBLANK(Ventas[[#This Row],[Código]]),"",Ventas[[#This Row],[Precio Unitario]]*Ventas[[#This Row],[Cantidad]])</f>
        <v/>
      </c>
      <c r="I9084" s="1" t="str">
        <f>IF(ISBLANK(Ventas[[#This Row],[Código]]),"",SUM(Ventas[[#This Row],[Monto]],I9083))</f>
        <v/>
      </c>
    </row>
    <row r="9085" spans="3:9" x14ac:dyDescent="0.25">
      <c r="C9085" t="str">
        <f>IF(ISBLANK(Ventas[[#This Row],[Código]]),"",VLOOKUP(Ventas[[#This Row],[Código]],Productos[],2,FALSE))</f>
        <v/>
      </c>
      <c r="D9085" t="str">
        <f>IF(ISBLANK(Ventas[[#This Row],[Código]]),"",VLOOKUP(Ventas[[#This Row],[Código]],Productos[],3,FALSE))</f>
        <v/>
      </c>
      <c r="E9085" s="22"/>
      <c r="F9085" s="1" t="str">
        <f>IF(ISBLANK(Ventas[[#This Row],[Código]]),"",VLOOKUP(Ventas[[#This Row],[Código]],Productos[],4,FALSE))</f>
        <v/>
      </c>
      <c r="G9085" s="1" t="str">
        <f>IF(ISBLANK(Ventas[[#This Row],[Código]]),"",VLOOKUP(Ventas[[#This Row],[Código]],Productos[],5,FALSE))</f>
        <v/>
      </c>
      <c r="H9085" s="23" t="str">
        <f>IF(ISBLANK(Ventas[[#This Row],[Código]]),"",Ventas[[#This Row],[Precio Unitario]]*Ventas[[#This Row],[Cantidad]])</f>
        <v/>
      </c>
      <c r="I9085" s="1" t="str">
        <f>IF(ISBLANK(Ventas[[#This Row],[Código]]),"",SUM(Ventas[[#This Row],[Monto]],I9084))</f>
        <v/>
      </c>
    </row>
    <row r="9086" spans="3:9" x14ac:dyDescent="0.25">
      <c r="C9086" t="str">
        <f>IF(ISBLANK(Ventas[[#This Row],[Código]]),"",VLOOKUP(Ventas[[#This Row],[Código]],Productos[],2,FALSE))</f>
        <v/>
      </c>
      <c r="D9086" t="str">
        <f>IF(ISBLANK(Ventas[[#This Row],[Código]]),"",VLOOKUP(Ventas[[#This Row],[Código]],Productos[],3,FALSE))</f>
        <v/>
      </c>
      <c r="E9086" s="22"/>
      <c r="F9086" s="1" t="str">
        <f>IF(ISBLANK(Ventas[[#This Row],[Código]]),"",VLOOKUP(Ventas[[#This Row],[Código]],Productos[],4,FALSE))</f>
        <v/>
      </c>
      <c r="G9086" s="1" t="str">
        <f>IF(ISBLANK(Ventas[[#This Row],[Código]]),"",VLOOKUP(Ventas[[#This Row],[Código]],Productos[],5,FALSE))</f>
        <v/>
      </c>
      <c r="H9086" s="23" t="str">
        <f>IF(ISBLANK(Ventas[[#This Row],[Código]]),"",Ventas[[#This Row],[Precio Unitario]]*Ventas[[#This Row],[Cantidad]])</f>
        <v/>
      </c>
      <c r="I9086" s="1" t="str">
        <f>IF(ISBLANK(Ventas[[#This Row],[Código]]),"",SUM(Ventas[[#This Row],[Monto]],I9085))</f>
        <v/>
      </c>
    </row>
    <row r="9087" spans="3:9" x14ac:dyDescent="0.25">
      <c r="C9087" t="str">
        <f>IF(ISBLANK(Ventas[[#This Row],[Código]]),"",VLOOKUP(Ventas[[#This Row],[Código]],Productos[],2,FALSE))</f>
        <v/>
      </c>
      <c r="D9087" t="str">
        <f>IF(ISBLANK(Ventas[[#This Row],[Código]]),"",VLOOKUP(Ventas[[#This Row],[Código]],Productos[],3,FALSE))</f>
        <v/>
      </c>
      <c r="E9087" s="22"/>
      <c r="F9087" s="1" t="str">
        <f>IF(ISBLANK(Ventas[[#This Row],[Código]]),"",VLOOKUP(Ventas[[#This Row],[Código]],Productos[],4,FALSE))</f>
        <v/>
      </c>
      <c r="G9087" s="1" t="str">
        <f>IF(ISBLANK(Ventas[[#This Row],[Código]]),"",VLOOKUP(Ventas[[#This Row],[Código]],Productos[],5,FALSE))</f>
        <v/>
      </c>
      <c r="H9087" s="23" t="str">
        <f>IF(ISBLANK(Ventas[[#This Row],[Código]]),"",Ventas[[#This Row],[Precio Unitario]]*Ventas[[#This Row],[Cantidad]])</f>
        <v/>
      </c>
      <c r="I9087" s="1" t="str">
        <f>IF(ISBLANK(Ventas[[#This Row],[Código]]),"",SUM(Ventas[[#This Row],[Monto]],I9086))</f>
        <v/>
      </c>
    </row>
    <row r="9088" spans="3:9" x14ac:dyDescent="0.25">
      <c r="C9088" t="str">
        <f>IF(ISBLANK(Ventas[[#This Row],[Código]]),"",VLOOKUP(Ventas[[#This Row],[Código]],Productos[],2,FALSE))</f>
        <v/>
      </c>
      <c r="D9088" t="str">
        <f>IF(ISBLANK(Ventas[[#This Row],[Código]]),"",VLOOKUP(Ventas[[#This Row],[Código]],Productos[],3,FALSE))</f>
        <v/>
      </c>
      <c r="E9088" s="22"/>
      <c r="F9088" s="1" t="str">
        <f>IF(ISBLANK(Ventas[[#This Row],[Código]]),"",VLOOKUP(Ventas[[#This Row],[Código]],Productos[],4,FALSE))</f>
        <v/>
      </c>
      <c r="G9088" s="1" t="str">
        <f>IF(ISBLANK(Ventas[[#This Row],[Código]]),"",VLOOKUP(Ventas[[#This Row],[Código]],Productos[],5,FALSE))</f>
        <v/>
      </c>
      <c r="H9088" s="23" t="str">
        <f>IF(ISBLANK(Ventas[[#This Row],[Código]]),"",Ventas[[#This Row],[Precio Unitario]]*Ventas[[#This Row],[Cantidad]])</f>
        <v/>
      </c>
      <c r="I9088" s="1" t="str">
        <f>IF(ISBLANK(Ventas[[#This Row],[Código]]),"",SUM(Ventas[[#This Row],[Monto]],I9087))</f>
        <v/>
      </c>
    </row>
    <row r="9089" spans="3:9" x14ac:dyDescent="0.25">
      <c r="C9089" t="str">
        <f>IF(ISBLANK(Ventas[[#This Row],[Código]]),"",VLOOKUP(Ventas[[#This Row],[Código]],Productos[],2,FALSE))</f>
        <v/>
      </c>
      <c r="D9089" t="str">
        <f>IF(ISBLANK(Ventas[[#This Row],[Código]]),"",VLOOKUP(Ventas[[#This Row],[Código]],Productos[],3,FALSE))</f>
        <v/>
      </c>
      <c r="E9089" s="22"/>
      <c r="F9089" s="1" t="str">
        <f>IF(ISBLANK(Ventas[[#This Row],[Código]]),"",VLOOKUP(Ventas[[#This Row],[Código]],Productos[],4,FALSE))</f>
        <v/>
      </c>
      <c r="G9089" s="1" t="str">
        <f>IF(ISBLANK(Ventas[[#This Row],[Código]]),"",VLOOKUP(Ventas[[#This Row],[Código]],Productos[],5,FALSE))</f>
        <v/>
      </c>
      <c r="H9089" s="23" t="str">
        <f>IF(ISBLANK(Ventas[[#This Row],[Código]]),"",Ventas[[#This Row],[Precio Unitario]]*Ventas[[#This Row],[Cantidad]])</f>
        <v/>
      </c>
      <c r="I9089" s="1" t="str">
        <f>IF(ISBLANK(Ventas[[#This Row],[Código]]),"",SUM(Ventas[[#This Row],[Monto]],I9088))</f>
        <v/>
      </c>
    </row>
    <row r="9090" spans="3:9" x14ac:dyDescent="0.25">
      <c r="C9090" t="str">
        <f>IF(ISBLANK(Ventas[[#This Row],[Código]]),"",VLOOKUP(Ventas[[#This Row],[Código]],Productos[],2,FALSE))</f>
        <v/>
      </c>
      <c r="D9090" t="str">
        <f>IF(ISBLANK(Ventas[[#This Row],[Código]]),"",VLOOKUP(Ventas[[#This Row],[Código]],Productos[],3,FALSE))</f>
        <v/>
      </c>
      <c r="E9090" s="22"/>
      <c r="F9090" s="1" t="str">
        <f>IF(ISBLANK(Ventas[[#This Row],[Código]]),"",VLOOKUP(Ventas[[#This Row],[Código]],Productos[],4,FALSE))</f>
        <v/>
      </c>
      <c r="G9090" s="1" t="str">
        <f>IF(ISBLANK(Ventas[[#This Row],[Código]]),"",VLOOKUP(Ventas[[#This Row],[Código]],Productos[],5,FALSE))</f>
        <v/>
      </c>
      <c r="H9090" s="23" t="str">
        <f>IF(ISBLANK(Ventas[[#This Row],[Código]]),"",Ventas[[#This Row],[Precio Unitario]]*Ventas[[#This Row],[Cantidad]])</f>
        <v/>
      </c>
      <c r="I9090" s="1" t="str">
        <f>IF(ISBLANK(Ventas[[#This Row],[Código]]),"",SUM(Ventas[[#This Row],[Monto]],I9089))</f>
        <v/>
      </c>
    </row>
    <row r="9091" spans="3:9" x14ac:dyDescent="0.25">
      <c r="C9091" t="str">
        <f>IF(ISBLANK(Ventas[[#This Row],[Código]]),"",VLOOKUP(Ventas[[#This Row],[Código]],Productos[],2,FALSE))</f>
        <v/>
      </c>
      <c r="D9091" t="str">
        <f>IF(ISBLANK(Ventas[[#This Row],[Código]]),"",VLOOKUP(Ventas[[#This Row],[Código]],Productos[],3,FALSE))</f>
        <v/>
      </c>
      <c r="E9091" s="22"/>
      <c r="F9091" s="1" t="str">
        <f>IF(ISBLANK(Ventas[[#This Row],[Código]]),"",VLOOKUP(Ventas[[#This Row],[Código]],Productos[],4,FALSE))</f>
        <v/>
      </c>
      <c r="G9091" s="1" t="str">
        <f>IF(ISBLANK(Ventas[[#This Row],[Código]]),"",VLOOKUP(Ventas[[#This Row],[Código]],Productos[],5,FALSE))</f>
        <v/>
      </c>
      <c r="H9091" s="23" t="str">
        <f>IF(ISBLANK(Ventas[[#This Row],[Código]]),"",Ventas[[#This Row],[Precio Unitario]]*Ventas[[#This Row],[Cantidad]])</f>
        <v/>
      </c>
      <c r="I9091" s="1" t="str">
        <f>IF(ISBLANK(Ventas[[#This Row],[Código]]),"",SUM(Ventas[[#This Row],[Monto]],I9090))</f>
        <v/>
      </c>
    </row>
    <row r="9092" spans="3:9" x14ac:dyDescent="0.25">
      <c r="C9092" t="str">
        <f>IF(ISBLANK(Ventas[[#This Row],[Código]]),"",VLOOKUP(Ventas[[#This Row],[Código]],Productos[],2,FALSE))</f>
        <v/>
      </c>
      <c r="D9092" t="str">
        <f>IF(ISBLANK(Ventas[[#This Row],[Código]]),"",VLOOKUP(Ventas[[#This Row],[Código]],Productos[],3,FALSE))</f>
        <v/>
      </c>
      <c r="E9092" s="22"/>
      <c r="F9092" s="1" t="str">
        <f>IF(ISBLANK(Ventas[[#This Row],[Código]]),"",VLOOKUP(Ventas[[#This Row],[Código]],Productos[],4,FALSE))</f>
        <v/>
      </c>
      <c r="G9092" s="1" t="str">
        <f>IF(ISBLANK(Ventas[[#This Row],[Código]]),"",VLOOKUP(Ventas[[#This Row],[Código]],Productos[],5,FALSE))</f>
        <v/>
      </c>
      <c r="H9092" s="23" t="str">
        <f>IF(ISBLANK(Ventas[[#This Row],[Código]]),"",Ventas[[#This Row],[Precio Unitario]]*Ventas[[#This Row],[Cantidad]])</f>
        <v/>
      </c>
      <c r="I9092" s="1" t="str">
        <f>IF(ISBLANK(Ventas[[#This Row],[Código]]),"",SUM(Ventas[[#This Row],[Monto]],I9091))</f>
        <v/>
      </c>
    </row>
    <row r="9093" spans="3:9" x14ac:dyDescent="0.25">
      <c r="C9093" t="str">
        <f>IF(ISBLANK(Ventas[[#This Row],[Código]]),"",VLOOKUP(Ventas[[#This Row],[Código]],Productos[],2,FALSE))</f>
        <v/>
      </c>
      <c r="D9093" t="str">
        <f>IF(ISBLANK(Ventas[[#This Row],[Código]]),"",VLOOKUP(Ventas[[#This Row],[Código]],Productos[],3,FALSE))</f>
        <v/>
      </c>
      <c r="E9093" s="22"/>
      <c r="F9093" s="1" t="str">
        <f>IF(ISBLANK(Ventas[[#This Row],[Código]]),"",VLOOKUP(Ventas[[#This Row],[Código]],Productos[],4,FALSE))</f>
        <v/>
      </c>
      <c r="G9093" s="1" t="str">
        <f>IF(ISBLANK(Ventas[[#This Row],[Código]]),"",VLOOKUP(Ventas[[#This Row],[Código]],Productos[],5,FALSE))</f>
        <v/>
      </c>
      <c r="H9093" s="23" t="str">
        <f>IF(ISBLANK(Ventas[[#This Row],[Código]]),"",Ventas[[#This Row],[Precio Unitario]]*Ventas[[#This Row],[Cantidad]])</f>
        <v/>
      </c>
      <c r="I9093" s="1" t="str">
        <f>IF(ISBLANK(Ventas[[#This Row],[Código]]),"",SUM(Ventas[[#This Row],[Monto]],I9092))</f>
        <v/>
      </c>
    </row>
    <row r="9094" spans="3:9" x14ac:dyDescent="0.25">
      <c r="C9094" t="str">
        <f>IF(ISBLANK(Ventas[[#This Row],[Código]]),"",VLOOKUP(Ventas[[#This Row],[Código]],Productos[],2,FALSE))</f>
        <v/>
      </c>
      <c r="D9094" t="str">
        <f>IF(ISBLANK(Ventas[[#This Row],[Código]]),"",VLOOKUP(Ventas[[#This Row],[Código]],Productos[],3,FALSE))</f>
        <v/>
      </c>
      <c r="E9094" s="22"/>
      <c r="F9094" s="1" t="str">
        <f>IF(ISBLANK(Ventas[[#This Row],[Código]]),"",VLOOKUP(Ventas[[#This Row],[Código]],Productos[],4,FALSE))</f>
        <v/>
      </c>
      <c r="G9094" s="1" t="str">
        <f>IF(ISBLANK(Ventas[[#This Row],[Código]]),"",VLOOKUP(Ventas[[#This Row],[Código]],Productos[],5,FALSE))</f>
        <v/>
      </c>
      <c r="H9094" s="23" t="str">
        <f>IF(ISBLANK(Ventas[[#This Row],[Código]]),"",Ventas[[#This Row],[Precio Unitario]]*Ventas[[#This Row],[Cantidad]])</f>
        <v/>
      </c>
      <c r="I9094" s="1" t="str">
        <f>IF(ISBLANK(Ventas[[#This Row],[Código]]),"",SUM(Ventas[[#This Row],[Monto]],I9093))</f>
        <v/>
      </c>
    </row>
    <row r="9095" spans="3:9" x14ac:dyDescent="0.25">
      <c r="C9095" t="str">
        <f>IF(ISBLANK(Ventas[[#This Row],[Código]]),"",VLOOKUP(Ventas[[#This Row],[Código]],Productos[],2,FALSE))</f>
        <v/>
      </c>
      <c r="D9095" t="str">
        <f>IF(ISBLANK(Ventas[[#This Row],[Código]]),"",VLOOKUP(Ventas[[#This Row],[Código]],Productos[],3,FALSE))</f>
        <v/>
      </c>
      <c r="E9095" s="22"/>
      <c r="F9095" s="1" t="str">
        <f>IF(ISBLANK(Ventas[[#This Row],[Código]]),"",VLOOKUP(Ventas[[#This Row],[Código]],Productos[],4,FALSE))</f>
        <v/>
      </c>
      <c r="G9095" s="1" t="str">
        <f>IF(ISBLANK(Ventas[[#This Row],[Código]]),"",VLOOKUP(Ventas[[#This Row],[Código]],Productos[],5,FALSE))</f>
        <v/>
      </c>
      <c r="H9095" s="23" t="str">
        <f>IF(ISBLANK(Ventas[[#This Row],[Código]]),"",Ventas[[#This Row],[Precio Unitario]]*Ventas[[#This Row],[Cantidad]])</f>
        <v/>
      </c>
      <c r="I9095" s="1" t="str">
        <f>IF(ISBLANK(Ventas[[#This Row],[Código]]),"",SUM(Ventas[[#This Row],[Monto]],I9094))</f>
        <v/>
      </c>
    </row>
    <row r="9096" spans="3:9" x14ac:dyDescent="0.25">
      <c r="C9096" t="str">
        <f>IF(ISBLANK(Ventas[[#This Row],[Código]]),"",VLOOKUP(Ventas[[#This Row],[Código]],Productos[],2,FALSE))</f>
        <v/>
      </c>
      <c r="D9096" t="str">
        <f>IF(ISBLANK(Ventas[[#This Row],[Código]]),"",VLOOKUP(Ventas[[#This Row],[Código]],Productos[],3,FALSE))</f>
        <v/>
      </c>
      <c r="E9096" s="22"/>
      <c r="F9096" s="1" t="str">
        <f>IF(ISBLANK(Ventas[[#This Row],[Código]]),"",VLOOKUP(Ventas[[#This Row],[Código]],Productos[],4,FALSE))</f>
        <v/>
      </c>
      <c r="G9096" s="1" t="str">
        <f>IF(ISBLANK(Ventas[[#This Row],[Código]]),"",VLOOKUP(Ventas[[#This Row],[Código]],Productos[],5,FALSE))</f>
        <v/>
      </c>
      <c r="H9096" s="23" t="str">
        <f>IF(ISBLANK(Ventas[[#This Row],[Código]]),"",Ventas[[#This Row],[Precio Unitario]]*Ventas[[#This Row],[Cantidad]])</f>
        <v/>
      </c>
      <c r="I9096" s="1" t="str">
        <f>IF(ISBLANK(Ventas[[#This Row],[Código]]),"",SUM(Ventas[[#This Row],[Monto]],I9095))</f>
        <v/>
      </c>
    </row>
    <row r="9097" spans="3:9" x14ac:dyDescent="0.25">
      <c r="C9097" t="str">
        <f>IF(ISBLANK(Ventas[[#This Row],[Código]]),"",VLOOKUP(Ventas[[#This Row],[Código]],Productos[],2,FALSE))</f>
        <v/>
      </c>
      <c r="D9097" t="str">
        <f>IF(ISBLANK(Ventas[[#This Row],[Código]]),"",VLOOKUP(Ventas[[#This Row],[Código]],Productos[],3,FALSE))</f>
        <v/>
      </c>
      <c r="E9097" s="22"/>
      <c r="F9097" s="1" t="str">
        <f>IF(ISBLANK(Ventas[[#This Row],[Código]]),"",VLOOKUP(Ventas[[#This Row],[Código]],Productos[],4,FALSE))</f>
        <v/>
      </c>
      <c r="G9097" s="1" t="str">
        <f>IF(ISBLANK(Ventas[[#This Row],[Código]]),"",VLOOKUP(Ventas[[#This Row],[Código]],Productos[],5,FALSE))</f>
        <v/>
      </c>
      <c r="H9097" s="23" t="str">
        <f>IF(ISBLANK(Ventas[[#This Row],[Código]]),"",Ventas[[#This Row],[Precio Unitario]]*Ventas[[#This Row],[Cantidad]])</f>
        <v/>
      </c>
      <c r="I9097" s="1" t="str">
        <f>IF(ISBLANK(Ventas[[#This Row],[Código]]),"",SUM(Ventas[[#This Row],[Monto]],I9096))</f>
        <v/>
      </c>
    </row>
    <row r="9098" spans="3:9" x14ac:dyDescent="0.25">
      <c r="C9098" t="str">
        <f>IF(ISBLANK(Ventas[[#This Row],[Código]]),"",VLOOKUP(Ventas[[#This Row],[Código]],Productos[],2,FALSE))</f>
        <v/>
      </c>
      <c r="D9098" t="str">
        <f>IF(ISBLANK(Ventas[[#This Row],[Código]]),"",VLOOKUP(Ventas[[#This Row],[Código]],Productos[],3,FALSE))</f>
        <v/>
      </c>
      <c r="E9098" s="22"/>
      <c r="F9098" s="1" t="str">
        <f>IF(ISBLANK(Ventas[[#This Row],[Código]]),"",VLOOKUP(Ventas[[#This Row],[Código]],Productos[],4,FALSE))</f>
        <v/>
      </c>
      <c r="G9098" s="1" t="str">
        <f>IF(ISBLANK(Ventas[[#This Row],[Código]]),"",VLOOKUP(Ventas[[#This Row],[Código]],Productos[],5,FALSE))</f>
        <v/>
      </c>
      <c r="H9098" s="23" t="str">
        <f>IF(ISBLANK(Ventas[[#This Row],[Código]]),"",Ventas[[#This Row],[Precio Unitario]]*Ventas[[#This Row],[Cantidad]])</f>
        <v/>
      </c>
      <c r="I9098" s="1" t="str">
        <f>IF(ISBLANK(Ventas[[#This Row],[Código]]),"",SUM(Ventas[[#This Row],[Monto]],I9097))</f>
        <v/>
      </c>
    </row>
    <row r="9099" spans="3:9" x14ac:dyDescent="0.25">
      <c r="C9099" t="str">
        <f>IF(ISBLANK(Ventas[[#This Row],[Código]]),"",VLOOKUP(Ventas[[#This Row],[Código]],Productos[],2,FALSE))</f>
        <v/>
      </c>
      <c r="D9099" t="str">
        <f>IF(ISBLANK(Ventas[[#This Row],[Código]]),"",VLOOKUP(Ventas[[#This Row],[Código]],Productos[],3,FALSE))</f>
        <v/>
      </c>
      <c r="E9099" s="22"/>
      <c r="F9099" s="1" t="str">
        <f>IF(ISBLANK(Ventas[[#This Row],[Código]]),"",VLOOKUP(Ventas[[#This Row],[Código]],Productos[],4,FALSE))</f>
        <v/>
      </c>
      <c r="G9099" s="1" t="str">
        <f>IF(ISBLANK(Ventas[[#This Row],[Código]]),"",VLOOKUP(Ventas[[#This Row],[Código]],Productos[],5,FALSE))</f>
        <v/>
      </c>
      <c r="H9099" s="23" t="str">
        <f>IF(ISBLANK(Ventas[[#This Row],[Código]]),"",Ventas[[#This Row],[Precio Unitario]]*Ventas[[#This Row],[Cantidad]])</f>
        <v/>
      </c>
      <c r="I9099" s="1" t="str">
        <f>IF(ISBLANK(Ventas[[#This Row],[Código]]),"",SUM(Ventas[[#This Row],[Monto]],I9098))</f>
        <v/>
      </c>
    </row>
    <row r="9100" spans="3:9" x14ac:dyDescent="0.25">
      <c r="C9100" t="str">
        <f>IF(ISBLANK(Ventas[[#This Row],[Código]]),"",VLOOKUP(Ventas[[#This Row],[Código]],Productos[],2,FALSE))</f>
        <v/>
      </c>
      <c r="D9100" t="str">
        <f>IF(ISBLANK(Ventas[[#This Row],[Código]]),"",VLOOKUP(Ventas[[#This Row],[Código]],Productos[],3,FALSE))</f>
        <v/>
      </c>
      <c r="E9100" s="22"/>
      <c r="F9100" s="1" t="str">
        <f>IF(ISBLANK(Ventas[[#This Row],[Código]]),"",VLOOKUP(Ventas[[#This Row],[Código]],Productos[],4,FALSE))</f>
        <v/>
      </c>
      <c r="G9100" s="1" t="str">
        <f>IF(ISBLANK(Ventas[[#This Row],[Código]]),"",VLOOKUP(Ventas[[#This Row],[Código]],Productos[],5,FALSE))</f>
        <v/>
      </c>
      <c r="H9100" s="23" t="str">
        <f>IF(ISBLANK(Ventas[[#This Row],[Código]]),"",Ventas[[#This Row],[Precio Unitario]]*Ventas[[#This Row],[Cantidad]])</f>
        <v/>
      </c>
      <c r="I9100" s="1" t="str">
        <f>IF(ISBLANK(Ventas[[#This Row],[Código]]),"",SUM(Ventas[[#This Row],[Monto]],I9099))</f>
        <v/>
      </c>
    </row>
    <row r="9101" spans="3:9" x14ac:dyDescent="0.25">
      <c r="C9101" t="str">
        <f>IF(ISBLANK(Ventas[[#This Row],[Código]]),"",VLOOKUP(Ventas[[#This Row],[Código]],Productos[],2,FALSE))</f>
        <v/>
      </c>
      <c r="D9101" t="str">
        <f>IF(ISBLANK(Ventas[[#This Row],[Código]]),"",VLOOKUP(Ventas[[#This Row],[Código]],Productos[],3,FALSE))</f>
        <v/>
      </c>
      <c r="E9101" s="22"/>
      <c r="F9101" s="1" t="str">
        <f>IF(ISBLANK(Ventas[[#This Row],[Código]]),"",VLOOKUP(Ventas[[#This Row],[Código]],Productos[],4,FALSE))</f>
        <v/>
      </c>
      <c r="G9101" s="1" t="str">
        <f>IF(ISBLANK(Ventas[[#This Row],[Código]]),"",VLOOKUP(Ventas[[#This Row],[Código]],Productos[],5,FALSE))</f>
        <v/>
      </c>
      <c r="H9101" s="23" t="str">
        <f>IF(ISBLANK(Ventas[[#This Row],[Código]]),"",Ventas[[#This Row],[Precio Unitario]]*Ventas[[#This Row],[Cantidad]])</f>
        <v/>
      </c>
      <c r="I9101" s="1" t="str">
        <f>IF(ISBLANK(Ventas[[#This Row],[Código]]),"",SUM(Ventas[[#This Row],[Monto]],I9100))</f>
        <v/>
      </c>
    </row>
    <row r="9102" spans="3:9" x14ac:dyDescent="0.25">
      <c r="C9102" t="str">
        <f>IF(ISBLANK(Ventas[[#This Row],[Código]]),"",VLOOKUP(Ventas[[#This Row],[Código]],Productos[],2,FALSE))</f>
        <v/>
      </c>
      <c r="D9102" t="str">
        <f>IF(ISBLANK(Ventas[[#This Row],[Código]]),"",VLOOKUP(Ventas[[#This Row],[Código]],Productos[],3,FALSE))</f>
        <v/>
      </c>
      <c r="E9102" s="22"/>
      <c r="F9102" s="1" t="str">
        <f>IF(ISBLANK(Ventas[[#This Row],[Código]]),"",VLOOKUP(Ventas[[#This Row],[Código]],Productos[],4,FALSE))</f>
        <v/>
      </c>
      <c r="G9102" s="1" t="str">
        <f>IF(ISBLANK(Ventas[[#This Row],[Código]]),"",VLOOKUP(Ventas[[#This Row],[Código]],Productos[],5,FALSE))</f>
        <v/>
      </c>
      <c r="H9102" s="23" t="str">
        <f>IF(ISBLANK(Ventas[[#This Row],[Código]]),"",Ventas[[#This Row],[Precio Unitario]]*Ventas[[#This Row],[Cantidad]])</f>
        <v/>
      </c>
      <c r="I9102" s="1" t="str">
        <f>IF(ISBLANK(Ventas[[#This Row],[Código]]),"",SUM(Ventas[[#This Row],[Monto]],I9101))</f>
        <v/>
      </c>
    </row>
    <row r="9103" spans="3:9" x14ac:dyDescent="0.25">
      <c r="C9103" t="str">
        <f>IF(ISBLANK(Ventas[[#This Row],[Código]]),"",VLOOKUP(Ventas[[#This Row],[Código]],Productos[],2,FALSE))</f>
        <v/>
      </c>
      <c r="D9103" t="str">
        <f>IF(ISBLANK(Ventas[[#This Row],[Código]]),"",VLOOKUP(Ventas[[#This Row],[Código]],Productos[],3,FALSE))</f>
        <v/>
      </c>
      <c r="E9103" s="22"/>
      <c r="F9103" s="1" t="str">
        <f>IF(ISBLANK(Ventas[[#This Row],[Código]]),"",VLOOKUP(Ventas[[#This Row],[Código]],Productos[],4,FALSE))</f>
        <v/>
      </c>
      <c r="G9103" s="1" t="str">
        <f>IF(ISBLANK(Ventas[[#This Row],[Código]]),"",VLOOKUP(Ventas[[#This Row],[Código]],Productos[],5,FALSE))</f>
        <v/>
      </c>
      <c r="H9103" s="23" t="str">
        <f>IF(ISBLANK(Ventas[[#This Row],[Código]]),"",Ventas[[#This Row],[Precio Unitario]]*Ventas[[#This Row],[Cantidad]])</f>
        <v/>
      </c>
      <c r="I9103" s="1" t="str">
        <f>IF(ISBLANK(Ventas[[#This Row],[Código]]),"",SUM(Ventas[[#This Row],[Monto]],I9102))</f>
        <v/>
      </c>
    </row>
    <row r="9104" spans="3:9" x14ac:dyDescent="0.25">
      <c r="C9104" t="str">
        <f>IF(ISBLANK(Ventas[[#This Row],[Código]]),"",VLOOKUP(Ventas[[#This Row],[Código]],Productos[],2,FALSE))</f>
        <v/>
      </c>
      <c r="D9104" t="str">
        <f>IF(ISBLANK(Ventas[[#This Row],[Código]]),"",VLOOKUP(Ventas[[#This Row],[Código]],Productos[],3,FALSE))</f>
        <v/>
      </c>
      <c r="E9104" s="22"/>
      <c r="F9104" s="1" t="str">
        <f>IF(ISBLANK(Ventas[[#This Row],[Código]]),"",VLOOKUP(Ventas[[#This Row],[Código]],Productos[],4,FALSE))</f>
        <v/>
      </c>
      <c r="G9104" s="1" t="str">
        <f>IF(ISBLANK(Ventas[[#This Row],[Código]]),"",VLOOKUP(Ventas[[#This Row],[Código]],Productos[],5,FALSE))</f>
        <v/>
      </c>
      <c r="H9104" s="23" t="str">
        <f>IF(ISBLANK(Ventas[[#This Row],[Código]]),"",Ventas[[#This Row],[Precio Unitario]]*Ventas[[#This Row],[Cantidad]])</f>
        <v/>
      </c>
      <c r="I9104" s="1" t="str">
        <f>IF(ISBLANK(Ventas[[#This Row],[Código]]),"",SUM(Ventas[[#This Row],[Monto]],I9103))</f>
        <v/>
      </c>
    </row>
    <row r="9105" spans="3:9" x14ac:dyDescent="0.25">
      <c r="C9105" t="str">
        <f>IF(ISBLANK(Ventas[[#This Row],[Código]]),"",VLOOKUP(Ventas[[#This Row],[Código]],Productos[],2,FALSE))</f>
        <v/>
      </c>
      <c r="D9105" t="str">
        <f>IF(ISBLANK(Ventas[[#This Row],[Código]]),"",VLOOKUP(Ventas[[#This Row],[Código]],Productos[],3,FALSE))</f>
        <v/>
      </c>
      <c r="E9105" s="22"/>
      <c r="F9105" s="1" t="str">
        <f>IF(ISBLANK(Ventas[[#This Row],[Código]]),"",VLOOKUP(Ventas[[#This Row],[Código]],Productos[],4,FALSE))</f>
        <v/>
      </c>
      <c r="G9105" s="1" t="str">
        <f>IF(ISBLANK(Ventas[[#This Row],[Código]]),"",VLOOKUP(Ventas[[#This Row],[Código]],Productos[],5,FALSE))</f>
        <v/>
      </c>
      <c r="H9105" s="23" t="str">
        <f>IF(ISBLANK(Ventas[[#This Row],[Código]]),"",Ventas[[#This Row],[Precio Unitario]]*Ventas[[#This Row],[Cantidad]])</f>
        <v/>
      </c>
      <c r="I9105" s="1" t="str">
        <f>IF(ISBLANK(Ventas[[#This Row],[Código]]),"",SUM(Ventas[[#This Row],[Monto]],I9104))</f>
        <v/>
      </c>
    </row>
    <row r="9106" spans="3:9" x14ac:dyDescent="0.25">
      <c r="C9106" t="str">
        <f>IF(ISBLANK(Ventas[[#This Row],[Código]]),"",VLOOKUP(Ventas[[#This Row],[Código]],Productos[],2,FALSE))</f>
        <v/>
      </c>
      <c r="D9106" t="str">
        <f>IF(ISBLANK(Ventas[[#This Row],[Código]]),"",VLOOKUP(Ventas[[#This Row],[Código]],Productos[],3,FALSE))</f>
        <v/>
      </c>
      <c r="E9106" s="22"/>
      <c r="F9106" s="1" t="str">
        <f>IF(ISBLANK(Ventas[[#This Row],[Código]]),"",VLOOKUP(Ventas[[#This Row],[Código]],Productos[],4,FALSE))</f>
        <v/>
      </c>
      <c r="G9106" s="1" t="str">
        <f>IF(ISBLANK(Ventas[[#This Row],[Código]]),"",VLOOKUP(Ventas[[#This Row],[Código]],Productos[],5,FALSE))</f>
        <v/>
      </c>
      <c r="H9106" s="23" t="str">
        <f>IF(ISBLANK(Ventas[[#This Row],[Código]]),"",Ventas[[#This Row],[Precio Unitario]]*Ventas[[#This Row],[Cantidad]])</f>
        <v/>
      </c>
      <c r="I9106" s="1" t="str">
        <f>IF(ISBLANK(Ventas[[#This Row],[Código]]),"",SUM(Ventas[[#This Row],[Monto]],I9105))</f>
        <v/>
      </c>
    </row>
    <row r="9107" spans="3:9" x14ac:dyDescent="0.25">
      <c r="C9107" t="str">
        <f>IF(ISBLANK(Ventas[[#This Row],[Código]]),"",VLOOKUP(Ventas[[#This Row],[Código]],Productos[],2,FALSE))</f>
        <v/>
      </c>
      <c r="D9107" t="str">
        <f>IF(ISBLANK(Ventas[[#This Row],[Código]]),"",VLOOKUP(Ventas[[#This Row],[Código]],Productos[],3,FALSE))</f>
        <v/>
      </c>
      <c r="E9107" s="22"/>
      <c r="F9107" s="1" t="str">
        <f>IF(ISBLANK(Ventas[[#This Row],[Código]]),"",VLOOKUP(Ventas[[#This Row],[Código]],Productos[],4,FALSE))</f>
        <v/>
      </c>
      <c r="G9107" s="1" t="str">
        <f>IF(ISBLANK(Ventas[[#This Row],[Código]]),"",VLOOKUP(Ventas[[#This Row],[Código]],Productos[],5,FALSE))</f>
        <v/>
      </c>
      <c r="H9107" s="23" t="str">
        <f>IF(ISBLANK(Ventas[[#This Row],[Código]]),"",Ventas[[#This Row],[Precio Unitario]]*Ventas[[#This Row],[Cantidad]])</f>
        <v/>
      </c>
      <c r="I9107" s="1" t="str">
        <f>IF(ISBLANK(Ventas[[#This Row],[Código]]),"",SUM(Ventas[[#This Row],[Monto]],I9106))</f>
        <v/>
      </c>
    </row>
    <row r="9108" spans="3:9" x14ac:dyDescent="0.25">
      <c r="C9108" t="str">
        <f>IF(ISBLANK(Ventas[[#This Row],[Código]]),"",VLOOKUP(Ventas[[#This Row],[Código]],Productos[],2,FALSE))</f>
        <v/>
      </c>
      <c r="D9108" t="str">
        <f>IF(ISBLANK(Ventas[[#This Row],[Código]]),"",VLOOKUP(Ventas[[#This Row],[Código]],Productos[],3,FALSE))</f>
        <v/>
      </c>
      <c r="E9108" s="22"/>
      <c r="F9108" s="1" t="str">
        <f>IF(ISBLANK(Ventas[[#This Row],[Código]]),"",VLOOKUP(Ventas[[#This Row],[Código]],Productos[],4,FALSE))</f>
        <v/>
      </c>
      <c r="G9108" s="1" t="str">
        <f>IF(ISBLANK(Ventas[[#This Row],[Código]]),"",VLOOKUP(Ventas[[#This Row],[Código]],Productos[],5,FALSE))</f>
        <v/>
      </c>
      <c r="H9108" s="23" t="str">
        <f>IF(ISBLANK(Ventas[[#This Row],[Código]]),"",Ventas[[#This Row],[Precio Unitario]]*Ventas[[#This Row],[Cantidad]])</f>
        <v/>
      </c>
      <c r="I9108" s="1" t="str">
        <f>IF(ISBLANK(Ventas[[#This Row],[Código]]),"",SUM(Ventas[[#This Row],[Monto]],I9107))</f>
        <v/>
      </c>
    </row>
    <row r="9109" spans="3:9" x14ac:dyDescent="0.25">
      <c r="C9109" t="str">
        <f>IF(ISBLANK(Ventas[[#This Row],[Código]]),"",VLOOKUP(Ventas[[#This Row],[Código]],Productos[],2,FALSE))</f>
        <v/>
      </c>
      <c r="D9109" t="str">
        <f>IF(ISBLANK(Ventas[[#This Row],[Código]]),"",VLOOKUP(Ventas[[#This Row],[Código]],Productos[],3,FALSE))</f>
        <v/>
      </c>
      <c r="E9109" s="22"/>
      <c r="F9109" s="1" t="str">
        <f>IF(ISBLANK(Ventas[[#This Row],[Código]]),"",VLOOKUP(Ventas[[#This Row],[Código]],Productos[],4,FALSE))</f>
        <v/>
      </c>
      <c r="G9109" s="1" t="str">
        <f>IF(ISBLANK(Ventas[[#This Row],[Código]]),"",VLOOKUP(Ventas[[#This Row],[Código]],Productos[],5,FALSE))</f>
        <v/>
      </c>
      <c r="H9109" s="23" t="str">
        <f>IF(ISBLANK(Ventas[[#This Row],[Código]]),"",Ventas[[#This Row],[Precio Unitario]]*Ventas[[#This Row],[Cantidad]])</f>
        <v/>
      </c>
      <c r="I9109" s="1" t="str">
        <f>IF(ISBLANK(Ventas[[#This Row],[Código]]),"",SUM(Ventas[[#This Row],[Monto]],I9108))</f>
        <v/>
      </c>
    </row>
    <row r="9110" spans="3:9" x14ac:dyDescent="0.25">
      <c r="C9110" t="str">
        <f>IF(ISBLANK(Ventas[[#This Row],[Código]]),"",VLOOKUP(Ventas[[#This Row],[Código]],Productos[],2,FALSE))</f>
        <v/>
      </c>
      <c r="D9110" t="str">
        <f>IF(ISBLANK(Ventas[[#This Row],[Código]]),"",VLOOKUP(Ventas[[#This Row],[Código]],Productos[],3,FALSE))</f>
        <v/>
      </c>
      <c r="E9110" s="22"/>
      <c r="F9110" s="1" t="str">
        <f>IF(ISBLANK(Ventas[[#This Row],[Código]]),"",VLOOKUP(Ventas[[#This Row],[Código]],Productos[],4,FALSE))</f>
        <v/>
      </c>
      <c r="G9110" s="1" t="str">
        <f>IF(ISBLANK(Ventas[[#This Row],[Código]]),"",VLOOKUP(Ventas[[#This Row],[Código]],Productos[],5,FALSE))</f>
        <v/>
      </c>
      <c r="H9110" s="23" t="str">
        <f>IF(ISBLANK(Ventas[[#This Row],[Código]]),"",Ventas[[#This Row],[Precio Unitario]]*Ventas[[#This Row],[Cantidad]])</f>
        <v/>
      </c>
      <c r="I9110" s="1" t="str">
        <f>IF(ISBLANK(Ventas[[#This Row],[Código]]),"",SUM(Ventas[[#This Row],[Monto]],I9109))</f>
        <v/>
      </c>
    </row>
    <row r="9111" spans="3:9" x14ac:dyDescent="0.25">
      <c r="C9111" t="str">
        <f>IF(ISBLANK(Ventas[[#This Row],[Código]]),"",VLOOKUP(Ventas[[#This Row],[Código]],Productos[],2,FALSE))</f>
        <v/>
      </c>
      <c r="D9111" t="str">
        <f>IF(ISBLANK(Ventas[[#This Row],[Código]]),"",VLOOKUP(Ventas[[#This Row],[Código]],Productos[],3,FALSE))</f>
        <v/>
      </c>
      <c r="E9111" s="22"/>
      <c r="F9111" s="1" t="str">
        <f>IF(ISBLANK(Ventas[[#This Row],[Código]]),"",VLOOKUP(Ventas[[#This Row],[Código]],Productos[],4,FALSE))</f>
        <v/>
      </c>
      <c r="G9111" s="1" t="str">
        <f>IF(ISBLANK(Ventas[[#This Row],[Código]]),"",VLOOKUP(Ventas[[#This Row],[Código]],Productos[],5,FALSE))</f>
        <v/>
      </c>
      <c r="H9111" s="23" t="str">
        <f>IF(ISBLANK(Ventas[[#This Row],[Código]]),"",Ventas[[#This Row],[Precio Unitario]]*Ventas[[#This Row],[Cantidad]])</f>
        <v/>
      </c>
      <c r="I9111" s="1" t="str">
        <f>IF(ISBLANK(Ventas[[#This Row],[Código]]),"",SUM(Ventas[[#This Row],[Monto]],I9110))</f>
        <v/>
      </c>
    </row>
    <row r="9112" spans="3:9" x14ac:dyDescent="0.25">
      <c r="C9112" t="str">
        <f>IF(ISBLANK(Ventas[[#This Row],[Código]]),"",VLOOKUP(Ventas[[#This Row],[Código]],Productos[],2,FALSE))</f>
        <v/>
      </c>
      <c r="D9112" t="str">
        <f>IF(ISBLANK(Ventas[[#This Row],[Código]]),"",VLOOKUP(Ventas[[#This Row],[Código]],Productos[],3,FALSE))</f>
        <v/>
      </c>
      <c r="E9112" s="22"/>
      <c r="F9112" s="1" t="str">
        <f>IF(ISBLANK(Ventas[[#This Row],[Código]]),"",VLOOKUP(Ventas[[#This Row],[Código]],Productos[],4,FALSE))</f>
        <v/>
      </c>
      <c r="G9112" s="1" t="str">
        <f>IF(ISBLANK(Ventas[[#This Row],[Código]]),"",VLOOKUP(Ventas[[#This Row],[Código]],Productos[],5,FALSE))</f>
        <v/>
      </c>
      <c r="H9112" s="23" t="str">
        <f>IF(ISBLANK(Ventas[[#This Row],[Código]]),"",Ventas[[#This Row],[Precio Unitario]]*Ventas[[#This Row],[Cantidad]])</f>
        <v/>
      </c>
      <c r="I9112" s="1" t="str">
        <f>IF(ISBLANK(Ventas[[#This Row],[Código]]),"",SUM(Ventas[[#This Row],[Monto]],I9111))</f>
        <v/>
      </c>
    </row>
    <row r="9113" spans="3:9" x14ac:dyDescent="0.25">
      <c r="C9113" t="str">
        <f>IF(ISBLANK(Ventas[[#This Row],[Código]]),"",VLOOKUP(Ventas[[#This Row],[Código]],Productos[],2,FALSE))</f>
        <v/>
      </c>
      <c r="D9113" t="str">
        <f>IF(ISBLANK(Ventas[[#This Row],[Código]]),"",VLOOKUP(Ventas[[#This Row],[Código]],Productos[],3,FALSE))</f>
        <v/>
      </c>
      <c r="E9113" s="22"/>
      <c r="F9113" s="1" t="str">
        <f>IF(ISBLANK(Ventas[[#This Row],[Código]]),"",VLOOKUP(Ventas[[#This Row],[Código]],Productos[],4,FALSE))</f>
        <v/>
      </c>
      <c r="G9113" s="1" t="str">
        <f>IF(ISBLANK(Ventas[[#This Row],[Código]]),"",VLOOKUP(Ventas[[#This Row],[Código]],Productos[],5,FALSE))</f>
        <v/>
      </c>
      <c r="H9113" s="23" t="str">
        <f>IF(ISBLANK(Ventas[[#This Row],[Código]]),"",Ventas[[#This Row],[Precio Unitario]]*Ventas[[#This Row],[Cantidad]])</f>
        <v/>
      </c>
      <c r="I9113" s="1" t="str">
        <f>IF(ISBLANK(Ventas[[#This Row],[Código]]),"",SUM(Ventas[[#This Row],[Monto]],I9112))</f>
        <v/>
      </c>
    </row>
    <row r="9114" spans="3:9" x14ac:dyDescent="0.25">
      <c r="C9114" t="str">
        <f>IF(ISBLANK(Ventas[[#This Row],[Código]]),"",VLOOKUP(Ventas[[#This Row],[Código]],Productos[],2,FALSE))</f>
        <v/>
      </c>
      <c r="D9114" t="str">
        <f>IF(ISBLANK(Ventas[[#This Row],[Código]]),"",VLOOKUP(Ventas[[#This Row],[Código]],Productos[],3,FALSE))</f>
        <v/>
      </c>
      <c r="E9114" s="22"/>
      <c r="F9114" s="1" t="str">
        <f>IF(ISBLANK(Ventas[[#This Row],[Código]]),"",VLOOKUP(Ventas[[#This Row],[Código]],Productos[],4,FALSE))</f>
        <v/>
      </c>
      <c r="G9114" s="1" t="str">
        <f>IF(ISBLANK(Ventas[[#This Row],[Código]]),"",VLOOKUP(Ventas[[#This Row],[Código]],Productos[],5,FALSE))</f>
        <v/>
      </c>
      <c r="H9114" s="23" t="str">
        <f>IF(ISBLANK(Ventas[[#This Row],[Código]]),"",Ventas[[#This Row],[Precio Unitario]]*Ventas[[#This Row],[Cantidad]])</f>
        <v/>
      </c>
      <c r="I9114" s="1" t="str">
        <f>IF(ISBLANK(Ventas[[#This Row],[Código]]),"",SUM(Ventas[[#This Row],[Monto]],I9113))</f>
        <v/>
      </c>
    </row>
    <row r="9115" spans="3:9" x14ac:dyDescent="0.25">
      <c r="C9115" t="str">
        <f>IF(ISBLANK(Ventas[[#This Row],[Código]]),"",VLOOKUP(Ventas[[#This Row],[Código]],Productos[],2,FALSE))</f>
        <v/>
      </c>
      <c r="D9115" t="str">
        <f>IF(ISBLANK(Ventas[[#This Row],[Código]]),"",VLOOKUP(Ventas[[#This Row],[Código]],Productos[],3,FALSE))</f>
        <v/>
      </c>
      <c r="E9115" s="22"/>
      <c r="F9115" s="1" t="str">
        <f>IF(ISBLANK(Ventas[[#This Row],[Código]]),"",VLOOKUP(Ventas[[#This Row],[Código]],Productos[],4,FALSE))</f>
        <v/>
      </c>
      <c r="G9115" s="1" t="str">
        <f>IF(ISBLANK(Ventas[[#This Row],[Código]]),"",VLOOKUP(Ventas[[#This Row],[Código]],Productos[],5,FALSE))</f>
        <v/>
      </c>
      <c r="H9115" s="23" t="str">
        <f>IF(ISBLANK(Ventas[[#This Row],[Código]]),"",Ventas[[#This Row],[Precio Unitario]]*Ventas[[#This Row],[Cantidad]])</f>
        <v/>
      </c>
      <c r="I9115" s="1" t="str">
        <f>IF(ISBLANK(Ventas[[#This Row],[Código]]),"",SUM(Ventas[[#This Row],[Monto]],I9114))</f>
        <v/>
      </c>
    </row>
    <row r="9116" spans="3:9" x14ac:dyDescent="0.25">
      <c r="C9116" t="str">
        <f>IF(ISBLANK(Ventas[[#This Row],[Código]]),"",VLOOKUP(Ventas[[#This Row],[Código]],Productos[],2,FALSE))</f>
        <v/>
      </c>
      <c r="D9116" t="str">
        <f>IF(ISBLANK(Ventas[[#This Row],[Código]]),"",VLOOKUP(Ventas[[#This Row],[Código]],Productos[],3,FALSE))</f>
        <v/>
      </c>
      <c r="E9116" s="22"/>
      <c r="F9116" s="1" t="str">
        <f>IF(ISBLANK(Ventas[[#This Row],[Código]]),"",VLOOKUP(Ventas[[#This Row],[Código]],Productos[],4,FALSE))</f>
        <v/>
      </c>
      <c r="G9116" s="1" t="str">
        <f>IF(ISBLANK(Ventas[[#This Row],[Código]]),"",VLOOKUP(Ventas[[#This Row],[Código]],Productos[],5,FALSE))</f>
        <v/>
      </c>
      <c r="H9116" s="23" t="str">
        <f>IF(ISBLANK(Ventas[[#This Row],[Código]]),"",Ventas[[#This Row],[Precio Unitario]]*Ventas[[#This Row],[Cantidad]])</f>
        <v/>
      </c>
      <c r="I9116" s="1" t="str">
        <f>IF(ISBLANK(Ventas[[#This Row],[Código]]),"",SUM(Ventas[[#This Row],[Monto]],I9115))</f>
        <v/>
      </c>
    </row>
    <row r="9117" spans="3:9" x14ac:dyDescent="0.25">
      <c r="C9117" t="str">
        <f>IF(ISBLANK(Ventas[[#This Row],[Código]]),"",VLOOKUP(Ventas[[#This Row],[Código]],Productos[],2,FALSE))</f>
        <v/>
      </c>
      <c r="D9117" t="str">
        <f>IF(ISBLANK(Ventas[[#This Row],[Código]]),"",VLOOKUP(Ventas[[#This Row],[Código]],Productos[],3,FALSE))</f>
        <v/>
      </c>
      <c r="E9117" s="22"/>
      <c r="F9117" s="1" t="str">
        <f>IF(ISBLANK(Ventas[[#This Row],[Código]]),"",VLOOKUP(Ventas[[#This Row],[Código]],Productos[],4,FALSE))</f>
        <v/>
      </c>
      <c r="G9117" s="1" t="str">
        <f>IF(ISBLANK(Ventas[[#This Row],[Código]]),"",VLOOKUP(Ventas[[#This Row],[Código]],Productos[],5,FALSE))</f>
        <v/>
      </c>
      <c r="H9117" s="23" t="str">
        <f>IF(ISBLANK(Ventas[[#This Row],[Código]]),"",Ventas[[#This Row],[Precio Unitario]]*Ventas[[#This Row],[Cantidad]])</f>
        <v/>
      </c>
      <c r="I9117" s="1" t="str">
        <f>IF(ISBLANK(Ventas[[#This Row],[Código]]),"",SUM(Ventas[[#This Row],[Monto]],I9116))</f>
        <v/>
      </c>
    </row>
    <row r="9118" spans="3:9" x14ac:dyDescent="0.25">
      <c r="C9118" t="str">
        <f>IF(ISBLANK(Ventas[[#This Row],[Código]]),"",VLOOKUP(Ventas[[#This Row],[Código]],Productos[],2,FALSE))</f>
        <v/>
      </c>
      <c r="D9118" t="str">
        <f>IF(ISBLANK(Ventas[[#This Row],[Código]]),"",VLOOKUP(Ventas[[#This Row],[Código]],Productos[],3,FALSE))</f>
        <v/>
      </c>
      <c r="E9118" s="22"/>
      <c r="F9118" s="1" t="str">
        <f>IF(ISBLANK(Ventas[[#This Row],[Código]]),"",VLOOKUP(Ventas[[#This Row],[Código]],Productos[],4,FALSE))</f>
        <v/>
      </c>
      <c r="G9118" s="1" t="str">
        <f>IF(ISBLANK(Ventas[[#This Row],[Código]]),"",VLOOKUP(Ventas[[#This Row],[Código]],Productos[],5,FALSE))</f>
        <v/>
      </c>
      <c r="H9118" s="23" t="str">
        <f>IF(ISBLANK(Ventas[[#This Row],[Código]]),"",Ventas[[#This Row],[Precio Unitario]]*Ventas[[#This Row],[Cantidad]])</f>
        <v/>
      </c>
      <c r="I9118" s="1" t="str">
        <f>IF(ISBLANK(Ventas[[#This Row],[Código]]),"",SUM(Ventas[[#This Row],[Monto]],I9117))</f>
        <v/>
      </c>
    </row>
    <row r="9119" spans="3:9" x14ac:dyDescent="0.25">
      <c r="C9119" t="str">
        <f>IF(ISBLANK(Ventas[[#This Row],[Código]]),"",VLOOKUP(Ventas[[#This Row],[Código]],Productos[],2,FALSE))</f>
        <v/>
      </c>
      <c r="D9119" t="str">
        <f>IF(ISBLANK(Ventas[[#This Row],[Código]]),"",VLOOKUP(Ventas[[#This Row],[Código]],Productos[],3,FALSE))</f>
        <v/>
      </c>
      <c r="E9119" s="22"/>
      <c r="F9119" s="1" t="str">
        <f>IF(ISBLANK(Ventas[[#This Row],[Código]]),"",VLOOKUP(Ventas[[#This Row],[Código]],Productos[],4,FALSE))</f>
        <v/>
      </c>
      <c r="G9119" s="1" t="str">
        <f>IF(ISBLANK(Ventas[[#This Row],[Código]]),"",VLOOKUP(Ventas[[#This Row],[Código]],Productos[],5,FALSE))</f>
        <v/>
      </c>
      <c r="H9119" s="23" t="str">
        <f>IF(ISBLANK(Ventas[[#This Row],[Código]]),"",Ventas[[#This Row],[Precio Unitario]]*Ventas[[#This Row],[Cantidad]])</f>
        <v/>
      </c>
      <c r="I9119" s="1" t="str">
        <f>IF(ISBLANK(Ventas[[#This Row],[Código]]),"",SUM(Ventas[[#This Row],[Monto]],I9118))</f>
        <v/>
      </c>
    </row>
    <row r="9120" spans="3:9" x14ac:dyDescent="0.25">
      <c r="C9120" t="str">
        <f>IF(ISBLANK(Ventas[[#This Row],[Código]]),"",VLOOKUP(Ventas[[#This Row],[Código]],Productos[],2,FALSE))</f>
        <v/>
      </c>
      <c r="D9120" t="str">
        <f>IF(ISBLANK(Ventas[[#This Row],[Código]]),"",VLOOKUP(Ventas[[#This Row],[Código]],Productos[],3,FALSE))</f>
        <v/>
      </c>
      <c r="E9120" s="22"/>
      <c r="F9120" s="1" t="str">
        <f>IF(ISBLANK(Ventas[[#This Row],[Código]]),"",VLOOKUP(Ventas[[#This Row],[Código]],Productos[],4,FALSE))</f>
        <v/>
      </c>
      <c r="G9120" s="1" t="str">
        <f>IF(ISBLANK(Ventas[[#This Row],[Código]]),"",VLOOKUP(Ventas[[#This Row],[Código]],Productos[],5,FALSE))</f>
        <v/>
      </c>
      <c r="H9120" s="23" t="str">
        <f>IF(ISBLANK(Ventas[[#This Row],[Código]]),"",Ventas[[#This Row],[Precio Unitario]]*Ventas[[#This Row],[Cantidad]])</f>
        <v/>
      </c>
      <c r="I9120" s="1" t="str">
        <f>IF(ISBLANK(Ventas[[#This Row],[Código]]),"",SUM(Ventas[[#This Row],[Monto]],I9119))</f>
        <v/>
      </c>
    </row>
    <row r="9121" spans="3:9" x14ac:dyDescent="0.25">
      <c r="C9121" t="str">
        <f>IF(ISBLANK(Ventas[[#This Row],[Código]]),"",VLOOKUP(Ventas[[#This Row],[Código]],Productos[],2,FALSE))</f>
        <v/>
      </c>
      <c r="D9121" t="str">
        <f>IF(ISBLANK(Ventas[[#This Row],[Código]]),"",VLOOKUP(Ventas[[#This Row],[Código]],Productos[],3,FALSE))</f>
        <v/>
      </c>
      <c r="E9121" s="22"/>
      <c r="F9121" s="1" t="str">
        <f>IF(ISBLANK(Ventas[[#This Row],[Código]]),"",VLOOKUP(Ventas[[#This Row],[Código]],Productos[],4,FALSE))</f>
        <v/>
      </c>
      <c r="G9121" s="1" t="str">
        <f>IF(ISBLANK(Ventas[[#This Row],[Código]]),"",VLOOKUP(Ventas[[#This Row],[Código]],Productos[],5,FALSE))</f>
        <v/>
      </c>
      <c r="H9121" s="23" t="str">
        <f>IF(ISBLANK(Ventas[[#This Row],[Código]]),"",Ventas[[#This Row],[Precio Unitario]]*Ventas[[#This Row],[Cantidad]])</f>
        <v/>
      </c>
      <c r="I9121" s="1" t="str">
        <f>IF(ISBLANK(Ventas[[#This Row],[Código]]),"",SUM(Ventas[[#This Row],[Monto]],I9120))</f>
        <v/>
      </c>
    </row>
    <row r="9122" spans="3:9" x14ac:dyDescent="0.25">
      <c r="C9122" t="str">
        <f>IF(ISBLANK(Ventas[[#This Row],[Código]]),"",VLOOKUP(Ventas[[#This Row],[Código]],Productos[],2,FALSE))</f>
        <v/>
      </c>
      <c r="D9122" t="str">
        <f>IF(ISBLANK(Ventas[[#This Row],[Código]]),"",VLOOKUP(Ventas[[#This Row],[Código]],Productos[],3,FALSE))</f>
        <v/>
      </c>
      <c r="E9122" s="22"/>
      <c r="F9122" s="1" t="str">
        <f>IF(ISBLANK(Ventas[[#This Row],[Código]]),"",VLOOKUP(Ventas[[#This Row],[Código]],Productos[],4,FALSE))</f>
        <v/>
      </c>
      <c r="G9122" s="1" t="str">
        <f>IF(ISBLANK(Ventas[[#This Row],[Código]]),"",VLOOKUP(Ventas[[#This Row],[Código]],Productos[],5,FALSE))</f>
        <v/>
      </c>
      <c r="H9122" s="23" t="str">
        <f>IF(ISBLANK(Ventas[[#This Row],[Código]]),"",Ventas[[#This Row],[Precio Unitario]]*Ventas[[#This Row],[Cantidad]])</f>
        <v/>
      </c>
      <c r="I9122" s="1" t="str">
        <f>IF(ISBLANK(Ventas[[#This Row],[Código]]),"",SUM(Ventas[[#This Row],[Monto]],I9121))</f>
        <v/>
      </c>
    </row>
    <row r="9123" spans="3:9" x14ac:dyDescent="0.25">
      <c r="C9123" t="str">
        <f>IF(ISBLANK(Ventas[[#This Row],[Código]]),"",VLOOKUP(Ventas[[#This Row],[Código]],Productos[],2,FALSE))</f>
        <v/>
      </c>
      <c r="D9123" t="str">
        <f>IF(ISBLANK(Ventas[[#This Row],[Código]]),"",VLOOKUP(Ventas[[#This Row],[Código]],Productos[],3,FALSE))</f>
        <v/>
      </c>
      <c r="E9123" s="22"/>
      <c r="F9123" s="1" t="str">
        <f>IF(ISBLANK(Ventas[[#This Row],[Código]]),"",VLOOKUP(Ventas[[#This Row],[Código]],Productos[],4,FALSE))</f>
        <v/>
      </c>
      <c r="G9123" s="1" t="str">
        <f>IF(ISBLANK(Ventas[[#This Row],[Código]]),"",VLOOKUP(Ventas[[#This Row],[Código]],Productos[],5,FALSE))</f>
        <v/>
      </c>
      <c r="H9123" s="23" t="str">
        <f>IF(ISBLANK(Ventas[[#This Row],[Código]]),"",Ventas[[#This Row],[Precio Unitario]]*Ventas[[#This Row],[Cantidad]])</f>
        <v/>
      </c>
      <c r="I9123" s="1" t="str">
        <f>IF(ISBLANK(Ventas[[#This Row],[Código]]),"",SUM(Ventas[[#This Row],[Monto]],I9122))</f>
        <v/>
      </c>
    </row>
    <row r="9124" spans="3:9" x14ac:dyDescent="0.25">
      <c r="C9124" t="str">
        <f>IF(ISBLANK(Ventas[[#This Row],[Código]]),"",VLOOKUP(Ventas[[#This Row],[Código]],Productos[],2,FALSE))</f>
        <v/>
      </c>
      <c r="D9124" t="str">
        <f>IF(ISBLANK(Ventas[[#This Row],[Código]]),"",VLOOKUP(Ventas[[#This Row],[Código]],Productos[],3,FALSE))</f>
        <v/>
      </c>
      <c r="E9124" s="22"/>
      <c r="F9124" s="1" t="str">
        <f>IF(ISBLANK(Ventas[[#This Row],[Código]]),"",VLOOKUP(Ventas[[#This Row],[Código]],Productos[],4,FALSE))</f>
        <v/>
      </c>
      <c r="G9124" s="1" t="str">
        <f>IF(ISBLANK(Ventas[[#This Row],[Código]]),"",VLOOKUP(Ventas[[#This Row],[Código]],Productos[],5,FALSE))</f>
        <v/>
      </c>
      <c r="H9124" s="23" t="str">
        <f>IF(ISBLANK(Ventas[[#This Row],[Código]]),"",Ventas[[#This Row],[Precio Unitario]]*Ventas[[#This Row],[Cantidad]])</f>
        <v/>
      </c>
      <c r="I9124" s="1" t="str">
        <f>IF(ISBLANK(Ventas[[#This Row],[Código]]),"",SUM(Ventas[[#This Row],[Monto]],I9123))</f>
        <v/>
      </c>
    </row>
    <row r="9125" spans="3:9" x14ac:dyDescent="0.25">
      <c r="C9125" t="str">
        <f>IF(ISBLANK(Ventas[[#This Row],[Código]]),"",VLOOKUP(Ventas[[#This Row],[Código]],Productos[],2,FALSE))</f>
        <v/>
      </c>
      <c r="D9125" t="str">
        <f>IF(ISBLANK(Ventas[[#This Row],[Código]]),"",VLOOKUP(Ventas[[#This Row],[Código]],Productos[],3,FALSE))</f>
        <v/>
      </c>
      <c r="E9125" s="22"/>
      <c r="F9125" s="1" t="str">
        <f>IF(ISBLANK(Ventas[[#This Row],[Código]]),"",VLOOKUP(Ventas[[#This Row],[Código]],Productos[],4,FALSE))</f>
        <v/>
      </c>
      <c r="G9125" s="1" t="str">
        <f>IF(ISBLANK(Ventas[[#This Row],[Código]]),"",VLOOKUP(Ventas[[#This Row],[Código]],Productos[],5,FALSE))</f>
        <v/>
      </c>
      <c r="H9125" s="23" t="str">
        <f>IF(ISBLANK(Ventas[[#This Row],[Código]]),"",Ventas[[#This Row],[Precio Unitario]]*Ventas[[#This Row],[Cantidad]])</f>
        <v/>
      </c>
      <c r="I9125" s="1" t="str">
        <f>IF(ISBLANK(Ventas[[#This Row],[Código]]),"",SUM(Ventas[[#This Row],[Monto]],I9124))</f>
        <v/>
      </c>
    </row>
    <row r="9126" spans="3:9" x14ac:dyDescent="0.25">
      <c r="C9126" t="str">
        <f>IF(ISBLANK(Ventas[[#This Row],[Código]]),"",VLOOKUP(Ventas[[#This Row],[Código]],Productos[],2,FALSE))</f>
        <v/>
      </c>
      <c r="D9126" t="str">
        <f>IF(ISBLANK(Ventas[[#This Row],[Código]]),"",VLOOKUP(Ventas[[#This Row],[Código]],Productos[],3,FALSE))</f>
        <v/>
      </c>
      <c r="E9126" s="22"/>
      <c r="F9126" s="1" t="str">
        <f>IF(ISBLANK(Ventas[[#This Row],[Código]]),"",VLOOKUP(Ventas[[#This Row],[Código]],Productos[],4,FALSE))</f>
        <v/>
      </c>
      <c r="G9126" s="1" t="str">
        <f>IF(ISBLANK(Ventas[[#This Row],[Código]]),"",VLOOKUP(Ventas[[#This Row],[Código]],Productos[],5,FALSE))</f>
        <v/>
      </c>
      <c r="H9126" s="23" t="str">
        <f>IF(ISBLANK(Ventas[[#This Row],[Código]]),"",Ventas[[#This Row],[Precio Unitario]]*Ventas[[#This Row],[Cantidad]])</f>
        <v/>
      </c>
      <c r="I9126" s="1" t="str">
        <f>IF(ISBLANK(Ventas[[#This Row],[Código]]),"",SUM(Ventas[[#This Row],[Monto]],I9125))</f>
        <v/>
      </c>
    </row>
    <row r="9127" spans="3:9" x14ac:dyDescent="0.25">
      <c r="C9127" t="str">
        <f>IF(ISBLANK(Ventas[[#This Row],[Código]]),"",VLOOKUP(Ventas[[#This Row],[Código]],Productos[],2,FALSE))</f>
        <v/>
      </c>
      <c r="D9127" t="str">
        <f>IF(ISBLANK(Ventas[[#This Row],[Código]]),"",VLOOKUP(Ventas[[#This Row],[Código]],Productos[],3,FALSE))</f>
        <v/>
      </c>
      <c r="E9127" s="22"/>
      <c r="F9127" s="1" t="str">
        <f>IF(ISBLANK(Ventas[[#This Row],[Código]]),"",VLOOKUP(Ventas[[#This Row],[Código]],Productos[],4,FALSE))</f>
        <v/>
      </c>
      <c r="G9127" s="1" t="str">
        <f>IF(ISBLANK(Ventas[[#This Row],[Código]]),"",VLOOKUP(Ventas[[#This Row],[Código]],Productos[],5,FALSE))</f>
        <v/>
      </c>
      <c r="H9127" s="23" t="str">
        <f>IF(ISBLANK(Ventas[[#This Row],[Código]]),"",Ventas[[#This Row],[Precio Unitario]]*Ventas[[#This Row],[Cantidad]])</f>
        <v/>
      </c>
      <c r="I9127" s="1" t="str">
        <f>IF(ISBLANK(Ventas[[#This Row],[Código]]),"",SUM(Ventas[[#This Row],[Monto]],I9126))</f>
        <v/>
      </c>
    </row>
    <row r="9128" spans="3:9" x14ac:dyDescent="0.25">
      <c r="C9128" t="str">
        <f>IF(ISBLANK(Ventas[[#This Row],[Código]]),"",VLOOKUP(Ventas[[#This Row],[Código]],Productos[],2,FALSE))</f>
        <v/>
      </c>
      <c r="D9128" t="str">
        <f>IF(ISBLANK(Ventas[[#This Row],[Código]]),"",VLOOKUP(Ventas[[#This Row],[Código]],Productos[],3,FALSE))</f>
        <v/>
      </c>
      <c r="E9128" s="22"/>
      <c r="F9128" s="1" t="str">
        <f>IF(ISBLANK(Ventas[[#This Row],[Código]]),"",VLOOKUP(Ventas[[#This Row],[Código]],Productos[],4,FALSE))</f>
        <v/>
      </c>
      <c r="G9128" s="1" t="str">
        <f>IF(ISBLANK(Ventas[[#This Row],[Código]]),"",VLOOKUP(Ventas[[#This Row],[Código]],Productos[],5,FALSE))</f>
        <v/>
      </c>
      <c r="H9128" s="23" t="str">
        <f>IF(ISBLANK(Ventas[[#This Row],[Código]]),"",Ventas[[#This Row],[Precio Unitario]]*Ventas[[#This Row],[Cantidad]])</f>
        <v/>
      </c>
      <c r="I9128" s="1" t="str">
        <f>IF(ISBLANK(Ventas[[#This Row],[Código]]),"",SUM(Ventas[[#This Row],[Monto]],I9127))</f>
        <v/>
      </c>
    </row>
    <row r="9129" spans="3:9" x14ac:dyDescent="0.25">
      <c r="C9129" t="str">
        <f>IF(ISBLANK(Ventas[[#This Row],[Código]]),"",VLOOKUP(Ventas[[#This Row],[Código]],Productos[],2,FALSE))</f>
        <v/>
      </c>
      <c r="D9129" t="str">
        <f>IF(ISBLANK(Ventas[[#This Row],[Código]]),"",VLOOKUP(Ventas[[#This Row],[Código]],Productos[],3,FALSE))</f>
        <v/>
      </c>
      <c r="E9129" s="22"/>
      <c r="F9129" s="1" t="str">
        <f>IF(ISBLANK(Ventas[[#This Row],[Código]]),"",VLOOKUP(Ventas[[#This Row],[Código]],Productos[],4,FALSE))</f>
        <v/>
      </c>
      <c r="G9129" s="1" t="str">
        <f>IF(ISBLANK(Ventas[[#This Row],[Código]]),"",VLOOKUP(Ventas[[#This Row],[Código]],Productos[],5,FALSE))</f>
        <v/>
      </c>
      <c r="H9129" s="23" t="str">
        <f>IF(ISBLANK(Ventas[[#This Row],[Código]]),"",Ventas[[#This Row],[Precio Unitario]]*Ventas[[#This Row],[Cantidad]])</f>
        <v/>
      </c>
      <c r="I9129" s="1" t="str">
        <f>IF(ISBLANK(Ventas[[#This Row],[Código]]),"",SUM(Ventas[[#This Row],[Monto]],I9128))</f>
        <v/>
      </c>
    </row>
    <row r="9130" spans="3:9" x14ac:dyDescent="0.25">
      <c r="C9130" t="str">
        <f>IF(ISBLANK(Ventas[[#This Row],[Código]]),"",VLOOKUP(Ventas[[#This Row],[Código]],Productos[],2,FALSE))</f>
        <v/>
      </c>
      <c r="D9130" t="str">
        <f>IF(ISBLANK(Ventas[[#This Row],[Código]]),"",VLOOKUP(Ventas[[#This Row],[Código]],Productos[],3,FALSE))</f>
        <v/>
      </c>
      <c r="E9130" s="22"/>
      <c r="F9130" s="1" t="str">
        <f>IF(ISBLANK(Ventas[[#This Row],[Código]]),"",VLOOKUP(Ventas[[#This Row],[Código]],Productos[],4,FALSE))</f>
        <v/>
      </c>
      <c r="G9130" s="1" t="str">
        <f>IF(ISBLANK(Ventas[[#This Row],[Código]]),"",VLOOKUP(Ventas[[#This Row],[Código]],Productos[],5,FALSE))</f>
        <v/>
      </c>
      <c r="H9130" s="23" t="str">
        <f>IF(ISBLANK(Ventas[[#This Row],[Código]]),"",Ventas[[#This Row],[Precio Unitario]]*Ventas[[#This Row],[Cantidad]])</f>
        <v/>
      </c>
      <c r="I9130" s="1" t="str">
        <f>IF(ISBLANK(Ventas[[#This Row],[Código]]),"",SUM(Ventas[[#This Row],[Monto]],I9129))</f>
        <v/>
      </c>
    </row>
    <row r="9131" spans="3:9" x14ac:dyDescent="0.25">
      <c r="C9131" t="str">
        <f>IF(ISBLANK(Ventas[[#This Row],[Código]]),"",VLOOKUP(Ventas[[#This Row],[Código]],Productos[],2,FALSE))</f>
        <v/>
      </c>
      <c r="D9131" t="str">
        <f>IF(ISBLANK(Ventas[[#This Row],[Código]]),"",VLOOKUP(Ventas[[#This Row],[Código]],Productos[],3,FALSE))</f>
        <v/>
      </c>
      <c r="E9131" s="22"/>
      <c r="F9131" s="1" t="str">
        <f>IF(ISBLANK(Ventas[[#This Row],[Código]]),"",VLOOKUP(Ventas[[#This Row],[Código]],Productos[],4,FALSE))</f>
        <v/>
      </c>
      <c r="G9131" s="1" t="str">
        <f>IF(ISBLANK(Ventas[[#This Row],[Código]]),"",VLOOKUP(Ventas[[#This Row],[Código]],Productos[],5,FALSE))</f>
        <v/>
      </c>
      <c r="H9131" s="23" t="str">
        <f>IF(ISBLANK(Ventas[[#This Row],[Código]]),"",Ventas[[#This Row],[Precio Unitario]]*Ventas[[#This Row],[Cantidad]])</f>
        <v/>
      </c>
      <c r="I9131" s="1" t="str">
        <f>IF(ISBLANK(Ventas[[#This Row],[Código]]),"",SUM(Ventas[[#This Row],[Monto]],I9130))</f>
        <v/>
      </c>
    </row>
    <row r="9132" spans="3:9" x14ac:dyDescent="0.25">
      <c r="C9132" t="str">
        <f>IF(ISBLANK(Ventas[[#This Row],[Código]]),"",VLOOKUP(Ventas[[#This Row],[Código]],Productos[],2,FALSE))</f>
        <v/>
      </c>
      <c r="D9132" t="str">
        <f>IF(ISBLANK(Ventas[[#This Row],[Código]]),"",VLOOKUP(Ventas[[#This Row],[Código]],Productos[],3,FALSE))</f>
        <v/>
      </c>
      <c r="E9132" s="22"/>
      <c r="F9132" s="1" t="str">
        <f>IF(ISBLANK(Ventas[[#This Row],[Código]]),"",VLOOKUP(Ventas[[#This Row],[Código]],Productos[],4,FALSE))</f>
        <v/>
      </c>
      <c r="G9132" s="1" t="str">
        <f>IF(ISBLANK(Ventas[[#This Row],[Código]]),"",VLOOKUP(Ventas[[#This Row],[Código]],Productos[],5,FALSE))</f>
        <v/>
      </c>
      <c r="H9132" s="23" t="str">
        <f>IF(ISBLANK(Ventas[[#This Row],[Código]]),"",Ventas[[#This Row],[Precio Unitario]]*Ventas[[#This Row],[Cantidad]])</f>
        <v/>
      </c>
      <c r="I9132" s="1" t="str">
        <f>IF(ISBLANK(Ventas[[#This Row],[Código]]),"",SUM(Ventas[[#This Row],[Monto]],I9131))</f>
        <v/>
      </c>
    </row>
    <row r="9133" spans="3:9" x14ac:dyDescent="0.25">
      <c r="C9133" t="str">
        <f>IF(ISBLANK(Ventas[[#This Row],[Código]]),"",VLOOKUP(Ventas[[#This Row],[Código]],Productos[],2,FALSE))</f>
        <v/>
      </c>
      <c r="D9133" t="str">
        <f>IF(ISBLANK(Ventas[[#This Row],[Código]]),"",VLOOKUP(Ventas[[#This Row],[Código]],Productos[],3,FALSE))</f>
        <v/>
      </c>
      <c r="E9133" s="22"/>
      <c r="F9133" s="1" t="str">
        <f>IF(ISBLANK(Ventas[[#This Row],[Código]]),"",VLOOKUP(Ventas[[#This Row],[Código]],Productos[],4,FALSE))</f>
        <v/>
      </c>
      <c r="G9133" s="1" t="str">
        <f>IF(ISBLANK(Ventas[[#This Row],[Código]]),"",VLOOKUP(Ventas[[#This Row],[Código]],Productos[],5,FALSE))</f>
        <v/>
      </c>
      <c r="H9133" s="23" t="str">
        <f>IF(ISBLANK(Ventas[[#This Row],[Código]]),"",Ventas[[#This Row],[Precio Unitario]]*Ventas[[#This Row],[Cantidad]])</f>
        <v/>
      </c>
      <c r="I9133" s="1" t="str">
        <f>IF(ISBLANK(Ventas[[#This Row],[Código]]),"",SUM(Ventas[[#This Row],[Monto]],I9132))</f>
        <v/>
      </c>
    </row>
    <row r="9134" spans="3:9" x14ac:dyDescent="0.25">
      <c r="C9134" t="str">
        <f>IF(ISBLANK(Ventas[[#This Row],[Código]]),"",VLOOKUP(Ventas[[#This Row],[Código]],Productos[],2,FALSE))</f>
        <v/>
      </c>
      <c r="D9134" t="str">
        <f>IF(ISBLANK(Ventas[[#This Row],[Código]]),"",VLOOKUP(Ventas[[#This Row],[Código]],Productos[],3,FALSE))</f>
        <v/>
      </c>
      <c r="E9134" s="22"/>
      <c r="F9134" s="1" t="str">
        <f>IF(ISBLANK(Ventas[[#This Row],[Código]]),"",VLOOKUP(Ventas[[#This Row],[Código]],Productos[],4,FALSE))</f>
        <v/>
      </c>
      <c r="G9134" s="1" t="str">
        <f>IF(ISBLANK(Ventas[[#This Row],[Código]]),"",VLOOKUP(Ventas[[#This Row],[Código]],Productos[],5,FALSE))</f>
        <v/>
      </c>
      <c r="H9134" s="23" t="str">
        <f>IF(ISBLANK(Ventas[[#This Row],[Código]]),"",Ventas[[#This Row],[Precio Unitario]]*Ventas[[#This Row],[Cantidad]])</f>
        <v/>
      </c>
      <c r="I9134" s="1" t="str">
        <f>IF(ISBLANK(Ventas[[#This Row],[Código]]),"",SUM(Ventas[[#This Row],[Monto]],I9133))</f>
        <v/>
      </c>
    </row>
    <row r="9135" spans="3:9" x14ac:dyDescent="0.25">
      <c r="C9135" t="str">
        <f>IF(ISBLANK(Ventas[[#This Row],[Código]]),"",VLOOKUP(Ventas[[#This Row],[Código]],Productos[],2,FALSE))</f>
        <v/>
      </c>
      <c r="D9135" t="str">
        <f>IF(ISBLANK(Ventas[[#This Row],[Código]]),"",VLOOKUP(Ventas[[#This Row],[Código]],Productos[],3,FALSE))</f>
        <v/>
      </c>
      <c r="E9135" s="22"/>
      <c r="F9135" s="1" t="str">
        <f>IF(ISBLANK(Ventas[[#This Row],[Código]]),"",VLOOKUP(Ventas[[#This Row],[Código]],Productos[],4,FALSE))</f>
        <v/>
      </c>
      <c r="G9135" s="1" t="str">
        <f>IF(ISBLANK(Ventas[[#This Row],[Código]]),"",VLOOKUP(Ventas[[#This Row],[Código]],Productos[],5,FALSE))</f>
        <v/>
      </c>
      <c r="H9135" s="23" t="str">
        <f>IF(ISBLANK(Ventas[[#This Row],[Código]]),"",Ventas[[#This Row],[Precio Unitario]]*Ventas[[#This Row],[Cantidad]])</f>
        <v/>
      </c>
      <c r="I9135" s="1" t="str">
        <f>IF(ISBLANK(Ventas[[#This Row],[Código]]),"",SUM(Ventas[[#This Row],[Monto]],I9134))</f>
        <v/>
      </c>
    </row>
    <row r="9136" spans="3:9" x14ac:dyDescent="0.25">
      <c r="C9136" t="str">
        <f>IF(ISBLANK(Ventas[[#This Row],[Código]]),"",VLOOKUP(Ventas[[#This Row],[Código]],Productos[],2,FALSE))</f>
        <v/>
      </c>
      <c r="D9136" t="str">
        <f>IF(ISBLANK(Ventas[[#This Row],[Código]]),"",VLOOKUP(Ventas[[#This Row],[Código]],Productos[],3,FALSE))</f>
        <v/>
      </c>
      <c r="E9136" s="22"/>
      <c r="F9136" s="1" t="str">
        <f>IF(ISBLANK(Ventas[[#This Row],[Código]]),"",VLOOKUP(Ventas[[#This Row],[Código]],Productos[],4,FALSE))</f>
        <v/>
      </c>
      <c r="G9136" s="1" t="str">
        <f>IF(ISBLANK(Ventas[[#This Row],[Código]]),"",VLOOKUP(Ventas[[#This Row],[Código]],Productos[],5,FALSE))</f>
        <v/>
      </c>
      <c r="H9136" s="23" t="str">
        <f>IF(ISBLANK(Ventas[[#This Row],[Código]]),"",Ventas[[#This Row],[Precio Unitario]]*Ventas[[#This Row],[Cantidad]])</f>
        <v/>
      </c>
      <c r="I9136" s="1" t="str">
        <f>IF(ISBLANK(Ventas[[#This Row],[Código]]),"",SUM(Ventas[[#This Row],[Monto]],I9135))</f>
        <v/>
      </c>
    </row>
    <row r="9137" spans="3:9" x14ac:dyDescent="0.25">
      <c r="C9137" t="str">
        <f>IF(ISBLANK(Ventas[[#This Row],[Código]]),"",VLOOKUP(Ventas[[#This Row],[Código]],Productos[],2,FALSE))</f>
        <v/>
      </c>
      <c r="D9137" t="str">
        <f>IF(ISBLANK(Ventas[[#This Row],[Código]]),"",VLOOKUP(Ventas[[#This Row],[Código]],Productos[],3,FALSE))</f>
        <v/>
      </c>
      <c r="E9137" s="22"/>
      <c r="F9137" s="1" t="str">
        <f>IF(ISBLANK(Ventas[[#This Row],[Código]]),"",VLOOKUP(Ventas[[#This Row],[Código]],Productos[],4,FALSE))</f>
        <v/>
      </c>
      <c r="G9137" s="1" t="str">
        <f>IF(ISBLANK(Ventas[[#This Row],[Código]]),"",VLOOKUP(Ventas[[#This Row],[Código]],Productos[],5,FALSE))</f>
        <v/>
      </c>
      <c r="H9137" s="23" t="str">
        <f>IF(ISBLANK(Ventas[[#This Row],[Código]]),"",Ventas[[#This Row],[Precio Unitario]]*Ventas[[#This Row],[Cantidad]])</f>
        <v/>
      </c>
      <c r="I9137" s="1" t="str">
        <f>IF(ISBLANK(Ventas[[#This Row],[Código]]),"",SUM(Ventas[[#This Row],[Monto]],I9136))</f>
        <v/>
      </c>
    </row>
    <row r="9138" spans="3:9" x14ac:dyDescent="0.25">
      <c r="C9138" t="str">
        <f>IF(ISBLANK(Ventas[[#This Row],[Código]]),"",VLOOKUP(Ventas[[#This Row],[Código]],Productos[],2,FALSE))</f>
        <v/>
      </c>
      <c r="D9138" t="str">
        <f>IF(ISBLANK(Ventas[[#This Row],[Código]]),"",VLOOKUP(Ventas[[#This Row],[Código]],Productos[],3,FALSE))</f>
        <v/>
      </c>
      <c r="E9138" s="22"/>
      <c r="F9138" s="1" t="str">
        <f>IF(ISBLANK(Ventas[[#This Row],[Código]]),"",VLOOKUP(Ventas[[#This Row],[Código]],Productos[],4,FALSE))</f>
        <v/>
      </c>
      <c r="G9138" s="1" t="str">
        <f>IF(ISBLANK(Ventas[[#This Row],[Código]]),"",VLOOKUP(Ventas[[#This Row],[Código]],Productos[],5,FALSE))</f>
        <v/>
      </c>
      <c r="H9138" s="23" t="str">
        <f>IF(ISBLANK(Ventas[[#This Row],[Código]]),"",Ventas[[#This Row],[Precio Unitario]]*Ventas[[#This Row],[Cantidad]])</f>
        <v/>
      </c>
      <c r="I9138" s="1" t="str">
        <f>IF(ISBLANK(Ventas[[#This Row],[Código]]),"",SUM(Ventas[[#This Row],[Monto]],I9137))</f>
        <v/>
      </c>
    </row>
    <row r="9139" spans="3:9" x14ac:dyDescent="0.25">
      <c r="C9139" t="str">
        <f>IF(ISBLANK(Ventas[[#This Row],[Código]]),"",VLOOKUP(Ventas[[#This Row],[Código]],Productos[],2,FALSE))</f>
        <v/>
      </c>
      <c r="D9139" t="str">
        <f>IF(ISBLANK(Ventas[[#This Row],[Código]]),"",VLOOKUP(Ventas[[#This Row],[Código]],Productos[],3,FALSE))</f>
        <v/>
      </c>
      <c r="E9139" s="22"/>
      <c r="F9139" s="1" t="str">
        <f>IF(ISBLANK(Ventas[[#This Row],[Código]]),"",VLOOKUP(Ventas[[#This Row],[Código]],Productos[],4,FALSE))</f>
        <v/>
      </c>
      <c r="G9139" s="1" t="str">
        <f>IF(ISBLANK(Ventas[[#This Row],[Código]]),"",VLOOKUP(Ventas[[#This Row],[Código]],Productos[],5,FALSE))</f>
        <v/>
      </c>
      <c r="H9139" s="23" t="str">
        <f>IF(ISBLANK(Ventas[[#This Row],[Código]]),"",Ventas[[#This Row],[Precio Unitario]]*Ventas[[#This Row],[Cantidad]])</f>
        <v/>
      </c>
      <c r="I9139" s="1" t="str">
        <f>IF(ISBLANK(Ventas[[#This Row],[Código]]),"",SUM(Ventas[[#This Row],[Monto]],I9138))</f>
        <v/>
      </c>
    </row>
    <row r="9140" spans="3:9" x14ac:dyDescent="0.25">
      <c r="C9140" t="str">
        <f>IF(ISBLANK(Ventas[[#This Row],[Código]]),"",VLOOKUP(Ventas[[#This Row],[Código]],Productos[],2,FALSE))</f>
        <v/>
      </c>
      <c r="D9140" t="str">
        <f>IF(ISBLANK(Ventas[[#This Row],[Código]]),"",VLOOKUP(Ventas[[#This Row],[Código]],Productos[],3,FALSE))</f>
        <v/>
      </c>
      <c r="E9140" s="22"/>
      <c r="F9140" s="1" t="str">
        <f>IF(ISBLANK(Ventas[[#This Row],[Código]]),"",VLOOKUP(Ventas[[#This Row],[Código]],Productos[],4,FALSE))</f>
        <v/>
      </c>
      <c r="G9140" s="1" t="str">
        <f>IF(ISBLANK(Ventas[[#This Row],[Código]]),"",VLOOKUP(Ventas[[#This Row],[Código]],Productos[],5,FALSE))</f>
        <v/>
      </c>
      <c r="H9140" s="23" t="str">
        <f>IF(ISBLANK(Ventas[[#This Row],[Código]]),"",Ventas[[#This Row],[Precio Unitario]]*Ventas[[#This Row],[Cantidad]])</f>
        <v/>
      </c>
      <c r="I9140" s="1" t="str">
        <f>IF(ISBLANK(Ventas[[#This Row],[Código]]),"",SUM(Ventas[[#This Row],[Monto]],I9139))</f>
        <v/>
      </c>
    </row>
    <row r="9141" spans="3:9" x14ac:dyDescent="0.25">
      <c r="C9141" t="str">
        <f>IF(ISBLANK(Ventas[[#This Row],[Código]]),"",VLOOKUP(Ventas[[#This Row],[Código]],Productos[],2,FALSE))</f>
        <v/>
      </c>
      <c r="D9141" t="str">
        <f>IF(ISBLANK(Ventas[[#This Row],[Código]]),"",VLOOKUP(Ventas[[#This Row],[Código]],Productos[],3,FALSE))</f>
        <v/>
      </c>
      <c r="E9141" s="22"/>
      <c r="F9141" s="1" t="str">
        <f>IF(ISBLANK(Ventas[[#This Row],[Código]]),"",VLOOKUP(Ventas[[#This Row],[Código]],Productos[],4,FALSE))</f>
        <v/>
      </c>
      <c r="G9141" s="1" t="str">
        <f>IF(ISBLANK(Ventas[[#This Row],[Código]]),"",VLOOKUP(Ventas[[#This Row],[Código]],Productos[],5,FALSE))</f>
        <v/>
      </c>
      <c r="H9141" s="23" t="str">
        <f>IF(ISBLANK(Ventas[[#This Row],[Código]]),"",Ventas[[#This Row],[Precio Unitario]]*Ventas[[#This Row],[Cantidad]])</f>
        <v/>
      </c>
      <c r="I9141" s="1" t="str">
        <f>IF(ISBLANK(Ventas[[#This Row],[Código]]),"",SUM(Ventas[[#This Row],[Monto]],I9140))</f>
        <v/>
      </c>
    </row>
    <row r="9142" spans="3:9" x14ac:dyDescent="0.25">
      <c r="C9142" t="str">
        <f>IF(ISBLANK(Ventas[[#This Row],[Código]]),"",VLOOKUP(Ventas[[#This Row],[Código]],Productos[],2,FALSE))</f>
        <v/>
      </c>
      <c r="D9142" t="str">
        <f>IF(ISBLANK(Ventas[[#This Row],[Código]]),"",VLOOKUP(Ventas[[#This Row],[Código]],Productos[],3,FALSE))</f>
        <v/>
      </c>
      <c r="E9142" s="22"/>
      <c r="F9142" s="1" t="str">
        <f>IF(ISBLANK(Ventas[[#This Row],[Código]]),"",VLOOKUP(Ventas[[#This Row],[Código]],Productos[],4,FALSE))</f>
        <v/>
      </c>
      <c r="G9142" s="1" t="str">
        <f>IF(ISBLANK(Ventas[[#This Row],[Código]]),"",VLOOKUP(Ventas[[#This Row],[Código]],Productos[],5,FALSE))</f>
        <v/>
      </c>
      <c r="H9142" s="23" t="str">
        <f>IF(ISBLANK(Ventas[[#This Row],[Código]]),"",Ventas[[#This Row],[Precio Unitario]]*Ventas[[#This Row],[Cantidad]])</f>
        <v/>
      </c>
      <c r="I9142" s="1" t="str">
        <f>IF(ISBLANK(Ventas[[#This Row],[Código]]),"",SUM(Ventas[[#This Row],[Monto]],I9141))</f>
        <v/>
      </c>
    </row>
    <row r="9143" spans="3:9" x14ac:dyDescent="0.25">
      <c r="C9143" t="str">
        <f>IF(ISBLANK(Ventas[[#This Row],[Código]]),"",VLOOKUP(Ventas[[#This Row],[Código]],Productos[],2,FALSE))</f>
        <v/>
      </c>
      <c r="D9143" t="str">
        <f>IF(ISBLANK(Ventas[[#This Row],[Código]]),"",VLOOKUP(Ventas[[#This Row],[Código]],Productos[],3,FALSE))</f>
        <v/>
      </c>
      <c r="E9143" s="22"/>
      <c r="F9143" s="1" t="str">
        <f>IF(ISBLANK(Ventas[[#This Row],[Código]]),"",VLOOKUP(Ventas[[#This Row],[Código]],Productos[],4,FALSE))</f>
        <v/>
      </c>
      <c r="G9143" s="1" t="str">
        <f>IF(ISBLANK(Ventas[[#This Row],[Código]]),"",VLOOKUP(Ventas[[#This Row],[Código]],Productos[],5,FALSE))</f>
        <v/>
      </c>
      <c r="H9143" s="23" t="str">
        <f>IF(ISBLANK(Ventas[[#This Row],[Código]]),"",Ventas[[#This Row],[Precio Unitario]]*Ventas[[#This Row],[Cantidad]])</f>
        <v/>
      </c>
      <c r="I9143" s="1" t="str">
        <f>IF(ISBLANK(Ventas[[#This Row],[Código]]),"",SUM(Ventas[[#This Row],[Monto]],I9142))</f>
        <v/>
      </c>
    </row>
    <row r="9144" spans="3:9" x14ac:dyDescent="0.25">
      <c r="C9144" t="str">
        <f>IF(ISBLANK(Ventas[[#This Row],[Código]]),"",VLOOKUP(Ventas[[#This Row],[Código]],Productos[],2,FALSE))</f>
        <v/>
      </c>
      <c r="D9144" t="str">
        <f>IF(ISBLANK(Ventas[[#This Row],[Código]]),"",VLOOKUP(Ventas[[#This Row],[Código]],Productos[],3,FALSE))</f>
        <v/>
      </c>
      <c r="E9144" s="22"/>
      <c r="F9144" s="1" t="str">
        <f>IF(ISBLANK(Ventas[[#This Row],[Código]]),"",VLOOKUP(Ventas[[#This Row],[Código]],Productos[],4,FALSE))</f>
        <v/>
      </c>
      <c r="G9144" s="1" t="str">
        <f>IF(ISBLANK(Ventas[[#This Row],[Código]]),"",VLOOKUP(Ventas[[#This Row],[Código]],Productos[],5,FALSE))</f>
        <v/>
      </c>
      <c r="H9144" s="23" t="str">
        <f>IF(ISBLANK(Ventas[[#This Row],[Código]]),"",Ventas[[#This Row],[Precio Unitario]]*Ventas[[#This Row],[Cantidad]])</f>
        <v/>
      </c>
      <c r="I9144" s="1" t="str">
        <f>IF(ISBLANK(Ventas[[#This Row],[Código]]),"",SUM(Ventas[[#This Row],[Monto]],I9143))</f>
        <v/>
      </c>
    </row>
    <row r="9145" spans="3:9" x14ac:dyDescent="0.25">
      <c r="C9145" t="str">
        <f>IF(ISBLANK(Ventas[[#This Row],[Código]]),"",VLOOKUP(Ventas[[#This Row],[Código]],Productos[],2,FALSE))</f>
        <v/>
      </c>
      <c r="D9145" t="str">
        <f>IF(ISBLANK(Ventas[[#This Row],[Código]]),"",VLOOKUP(Ventas[[#This Row],[Código]],Productos[],3,FALSE))</f>
        <v/>
      </c>
      <c r="E9145" s="22"/>
      <c r="F9145" s="1" t="str">
        <f>IF(ISBLANK(Ventas[[#This Row],[Código]]),"",VLOOKUP(Ventas[[#This Row],[Código]],Productos[],4,FALSE))</f>
        <v/>
      </c>
      <c r="G9145" s="1" t="str">
        <f>IF(ISBLANK(Ventas[[#This Row],[Código]]),"",VLOOKUP(Ventas[[#This Row],[Código]],Productos[],5,FALSE))</f>
        <v/>
      </c>
      <c r="H9145" s="23" t="str">
        <f>IF(ISBLANK(Ventas[[#This Row],[Código]]),"",Ventas[[#This Row],[Precio Unitario]]*Ventas[[#This Row],[Cantidad]])</f>
        <v/>
      </c>
      <c r="I9145" s="1" t="str">
        <f>IF(ISBLANK(Ventas[[#This Row],[Código]]),"",SUM(Ventas[[#This Row],[Monto]],I9144))</f>
        <v/>
      </c>
    </row>
    <row r="9146" spans="3:9" x14ac:dyDescent="0.25">
      <c r="C9146" t="str">
        <f>IF(ISBLANK(Ventas[[#This Row],[Código]]),"",VLOOKUP(Ventas[[#This Row],[Código]],Productos[],2,FALSE))</f>
        <v/>
      </c>
      <c r="D9146" t="str">
        <f>IF(ISBLANK(Ventas[[#This Row],[Código]]),"",VLOOKUP(Ventas[[#This Row],[Código]],Productos[],3,FALSE))</f>
        <v/>
      </c>
      <c r="E9146" s="22"/>
      <c r="F9146" s="1" t="str">
        <f>IF(ISBLANK(Ventas[[#This Row],[Código]]),"",VLOOKUP(Ventas[[#This Row],[Código]],Productos[],4,FALSE))</f>
        <v/>
      </c>
      <c r="G9146" s="1" t="str">
        <f>IF(ISBLANK(Ventas[[#This Row],[Código]]),"",VLOOKUP(Ventas[[#This Row],[Código]],Productos[],5,FALSE))</f>
        <v/>
      </c>
      <c r="H9146" s="23" t="str">
        <f>IF(ISBLANK(Ventas[[#This Row],[Código]]),"",Ventas[[#This Row],[Precio Unitario]]*Ventas[[#This Row],[Cantidad]])</f>
        <v/>
      </c>
      <c r="I9146" s="1" t="str">
        <f>IF(ISBLANK(Ventas[[#This Row],[Código]]),"",SUM(Ventas[[#This Row],[Monto]],I9145))</f>
        <v/>
      </c>
    </row>
    <row r="9147" spans="3:9" x14ac:dyDescent="0.25">
      <c r="C9147" t="str">
        <f>IF(ISBLANK(Ventas[[#This Row],[Código]]),"",VLOOKUP(Ventas[[#This Row],[Código]],Productos[],2,FALSE))</f>
        <v/>
      </c>
      <c r="D9147" t="str">
        <f>IF(ISBLANK(Ventas[[#This Row],[Código]]),"",VLOOKUP(Ventas[[#This Row],[Código]],Productos[],3,FALSE))</f>
        <v/>
      </c>
      <c r="E9147" s="22"/>
      <c r="F9147" s="1" t="str">
        <f>IF(ISBLANK(Ventas[[#This Row],[Código]]),"",VLOOKUP(Ventas[[#This Row],[Código]],Productos[],4,FALSE))</f>
        <v/>
      </c>
      <c r="G9147" s="1" t="str">
        <f>IF(ISBLANK(Ventas[[#This Row],[Código]]),"",VLOOKUP(Ventas[[#This Row],[Código]],Productos[],5,FALSE))</f>
        <v/>
      </c>
      <c r="H9147" s="23" t="str">
        <f>IF(ISBLANK(Ventas[[#This Row],[Código]]),"",Ventas[[#This Row],[Precio Unitario]]*Ventas[[#This Row],[Cantidad]])</f>
        <v/>
      </c>
      <c r="I9147" s="1" t="str">
        <f>IF(ISBLANK(Ventas[[#This Row],[Código]]),"",SUM(Ventas[[#This Row],[Monto]],I9146))</f>
        <v/>
      </c>
    </row>
    <row r="9148" spans="3:9" x14ac:dyDescent="0.25">
      <c r="C9148" t="str">
        <f>IF(ISBLANK(Ventas[[#This Row],[Código]]),"",VLOOKUP(Ventas[[#This Row],[Código]],Productos[],2,FALSE))</f>
        <v/>
      </c>
      <c r="D9148" t="str">
        <f>IF(ISBLANK(Ventas[[#This Row],[Código]]),"",VLOOKUP(Ventas[[#This Row],[Código]],Productos[],3,FALSE))</f>
        <v/>
      </c>
      <c r="E9148" s="22"/>
      <c r="F9148" s="1" t="str">
        <f>IF(ISBLANK(Ventas[[#This Row],[Código]]),"",VLOOKUP(Ventas[[#This Row],[Código]],Productos[],4,FALSE))</f>
        <v/>
      </c>
      <c r="G9148" s="1" t="str">
        <f>IF(ISBLANK(Ventas[[#This Row],[Código]]),"",VLOOKUP(Ventas[[#This Row],[Código]],Productos[],5,FALSE))</f>
        <v/>
      </c>
      <c r="H9148" s="23" t="str">
        <f>IF(ISBLANK(Ventas[[#This Row],[Código]]),"",Ventas[[#This Row],[Precio Unitario]]*Ventas[[#This Row],[Cantidad]])</f>
        <v/>
      </c>
      <c r="I9148" s="1" t="str">
        <f>IF(ISBLANK(Ventas[[#This Row],[Código]]),"",SUM(Ventas[[#This Row],[Monto]],I9147))</f>
        <v/>
      </c>
    </row>
    <row r="9149" spans="3:9" x14ac:dyDescent="0.25">
      <c r="C9149" t="str">
        <f>IF(ISBLANK(Ventas[[#This Row],[Código]]),"",VLOOKUP(Ventas[[#This Row],[Código]],Productos[],2,FALSE))</f>
        <v/>
      </c>
      <c r="D9149" t="str">
        <f>IF(ISBLANK(Ventas[[#This Row],[Código]]),"",VLOOKUP(Ventas[[#This Row],[Código]],Productos[],3,FALSE))</f>
        <v/>
      </c>
      <c r="E9149" s="22"/>
      <c r="F9149" s="1" t="str">
        <f>IF(ISBLANK(Ventas[[#This Row],[Código]]),"",VLOOKUP(Ventas[[#This Row],[Código]],Productos[],4,FALSE))</f>
        <v/>
      </c>
      <c r="G9149" s="1" t="str">
        <f>IF(ISBLANK(Ventas[[#This Row],[Código]]),"",VLOOKUP(Ventas[[#This Row],[Código]],Productos[],5,FALSE))</f>
        <v/>
      </c>
      <c r="H9149" s="23" t="str">
        <f>IF(ISBLANK(Ventas[[#This Row],[Código]]),"",Ventas[[#This Row],[Precio Unitario]]*Ventas[[#This Row],[Cantidad]])</f>
        <v/>
      </c>
      <c r="I9149" s="1" t="str">
        <f>IF(ISBLANK(Ventas[[#This Row],[Código]]),"",SUM(Ventas[[#This Row],[Monto]],I9148))</f>
        <v/>
      </c>
    </row>
    <row r="9150" spans="3:9" x14ac:dyDescent="0.25">
      <c r="C9150" t="str">
        <f>IF(ISBLANK(Ventas[[#This Row],[Código]]),"",VLOOKUP(Ventas[[#This Row],[Código]],Productos[],2,FALSE))</f>
        <v/>
      </c>
      <c r="D9150" t="str">
        <f>IF(ISBLANK(Ventas[[#This Row],[Código]]),"",VLOOKUP(Ventas[[#This Row],[Código]],Productos[],3,FALSE))</f>
        <v/>
      </c>
      <c r="E9150" s="22"/>
      <c r="F9150" s="1" t="str">
        <f>IF(ISBLANK(Ventas[[#This Row],[Código]]),"",VLOOKUP(Ventas[[#This Row],[Código]],Productos[],4,FALSE))</f>
        <v/>
      </c>
      <c r="G9150" s="1" t="str">
        <f>IF(ISBLANK(Ventas[[#This Row],[Código]]),"",VLOOKUP(Ventas[[#This Row],[Código]],Productos[],5,FALSE))</f>
        <v/>
      </c>
      <c r="H9150" s="23" t="str">
        <f>IF(ISBLANK(Ventas[[#This Row],[Código]]),"",Ventas[[#This Row],[Precio Unitario]]*Ventas[[#This Row],[Cantidad]])</f>
        <v/>
      </c>
      <c r="I9150" s="1" t="str">
        <f>IF(ISBLANK(Ventas[[#This Row],[Código]]),"",SUM(Ventas[[#This Row],[Monto]],I9149))</f>
        <v/>
      </c>
    </row>
    <row r="9151" spans="3:9" x14ac:dyDescent="0.25">
      <c r="C9151" t="str">
        <f>IF(ISBLANK(Ventas[[#This Row],[Código]]),"",VLOOKUP(Ventas[[#This Row],[Código]],Productos[],2,FALSE))</f>
        <v/>
      </c>
      <c r="D9151" t="str">
        <f>IF(ISBLANK(Ventas[[#This Row],[Código]]),"",VLOOKUP(Ventas[[#This Row],[Código]],Productos[],3,FALSE))</f>
        <v/>
      </c>
      <c r="E9151" s="22"/>
      <c r="F9151" s="1" t="str">
        <f>IF(ISBLANK(Ventas[[#This Row],[Código]]),"",VLOOKUP(Ventas[[#This Row],[Código]],Productos[],4,FALSE))</f>
        <v/>
      </c>
      <c r="G9151" s="1" t="str">
        <f>IF(ISBLANK(Ventas[[#This Row],[Código]]),"",VLOOKUP(Ventas[[#This Row],[Código]],Productos[],5,FALSE))</f>
        <v/>
      </c>
      <c r="H9151" s="23" t="str">
        <f>IF(ISBLANK(Ventas[[#This Row],[Código]]),"",Ventas[[#This Row],[Precio Unitario]]*Ventas[[#This Row],[Cantidad]])</f>
        <v/>
      </c>
      <c r="I9151" s="1" t="str">
        <f>IF(ISBLANK(Ventas[[#This Row],[Código]]),"",SUM(Ventas[[#This Row],[Monto]],I9150))</f>
        <v/>
      </c>
    </row>
    <row r="9152" spans="3:9" x14ac:dyDescent="0.25">
      <c r="C9152" t="str">
        <f>IF(ISBLANK(Ventas[[#This Row],[Código]]),"",VLOOKUP(Ventas[[#This Row],[Código]],Productos[],2,FALSE))</f>
        <v/>
      </c>
      <c r="D9152" t="str">
        <f>IF(ISBLANK(Ventas[[#This Row],[Código]]),"",VLOOKUP(Ventas[[#This Row],[Código]],Productos[],3,FALSE))</f>
        <v/>
      </c>
      <c r="E9152" s="22"/>
      <c r="F9152" s="1" t="str">
        <f>IF(ISBLANK(Ventas[[#This Row],[Código]]),"",VLOOKUP(Ventas[[#This Row],[Código]],Productos[],4,FALSE))</f>
        <v/>
      </c>
      <c r="G9152" s="1" t="str">
        <f>IF(ISBLANK(Ventas[[#This Row],[Código]]),"",VLOOKUP(Ventas[[#This Row],[Código]],Productos[],5,FALSE))</f>
        <v/>
      </c>
      <c r="H9152" s="23" t="str">
        <f>IF(ISBLANK(Ventas[[#This Row],[Código]]),"",Ventas[[#This Row],[Precio Unitario]]*Ventas[[#This Row],[Cantidad]])</f>
        <v/>
      </c>
      <c r="I9152" s="1" t="str">
        <f>IF(ISBLANK(Ventas[[#This Row],[Código]]),"",SUM(Ventas[[#This Row],[Monto]],I9151))</f>
        <v/>
      </c>
    </row>
    <row r="9153" spans="3:9" x14ac:dyDescent="0.25">
      <c r="C9153" t="str">
        <f>IF(ISBLANK(Ventas[[#This Row],[Código]]),"",VLOOKUP(Ventas[[#This Row],[Código]],Productos[],2,FALSE))</f>
        <v/>
      </c>
      <c r="D9153" t="str">
        <f>IF(ISBLANK(Ventas[[#This Row],[Código]]),"",VLOOKUP(Ventas[[#This Row],[Código]],Productos[],3,FALSE))</f>
        <v/>
      </c>
      <c r="E9153" s="22"/>
      <c r="F9153" s="1" t="str">
        <f>IF(ISBLANK(Ventas[[#This Row],[Código]]),"",VLOOKUP(Ventas[[#This Row],[Código]],Productos[],4,FALSE))</f>
        <v/>
      </c>
      <c r="G9153" s="1" t="str">
        <f>IF(ISBLANK(Ventas[[#This Row],[Código]]),"",VLOOKUP(Ventas[[#This Row],[Código]],Productos[],5,FALSE))</f>
        <v/>
      </c>
      <c r="H9153" s="23" t="str">
        <f>IF(ISBLANK(Ventas[[#This Row],[Código]]),"",Ventas[[#This Row],[Precio Unitario]]*Ventas[[#This Row],[Cantidad]])</f>
        <v/>
      </c>
      <c r="I9153" s="1" t="str">
        <f>IF(ISBLANK(Ventas[[#This Row],[Código]]),"",SUM(Ventas[[#This Row],[Monto]],I9152))</f>
        <v/>
      </c>
    </row>
    <row r="9154" spans="3:9" x14ac:dyDescent="0.25">
      <c r="C9154" t="str">
        <f>IF(ISBLANK(Ventas[[#This Row],[Código]]),"",VLOOKUP(Ventas[[#This Row],[Código]],Productos[],2,FALSE))</f>
        <v/>
      </c>
      <c r="D9154" t="str">
        <f>IF(ISBLANK(Ventas[[#This Row],[Código]]),"",VLOOKUP(Ventas[[#This Row],[Código]],Productos[],3,FALSE))</f>
        <v/>
      </c>
      <c r="E9154" s="22"/>
      <c r="F9154" s="1" t="str">
        <f>IF(ISBLANK(Ventas[[#This Row],[Código]]),"",VLOOKUP(Ventas[[#This Row],[Código]],Productos[],4,FALSE))</f>
        <v/>
      </c>
      <c r="G9154" s="1" t="str">
        <f>IF(ISBLANK(Ventas[[#This Row],[Código]]),"",VLOOKUP(Ventas[[#This Row],[Código]],Productos[],5,FALSE))</f>
        <v/>
      </c>
      <c r="H9154" s="23" t="str">
        <f>IF(ISBLANK(Ventas[[#This Row],[Código]]),"",Ventas[[#This Row],[Precio Unitario]]*Ventas[[#This Row],[Cantidad]])</f>
        <v/>
      </c>
      <c r="I9154" s="1" t="str">
        <f>IF(ISBLANK(Ventas[[#This Row],[Código]]),"",SUM(Ventas[[#This Row],[Monto]],I9153))</f>
        <v/>
      </c>
    </row>
    <row r="9155" spans="3:9" x14ac:dyDescent="0.25">
      <c r="C9155" t="str">
        <f>IF(ISBLANK(Ventas[[#This Row],[Código]]),"",VLOOKUP(Ventas[[#This Row],[Código]],Productos[],2,FALSE))</f>
        <v/>
      </c>
      <c r="D9155" t="str">
        <f>IF(ISBLANK(Ventas[[#This Row],[Código]]),"",VLOOKUP(Ventas[[#This Row],[Código]],Productos[],3,FALSE))</f>
        <v/>
      </c>
      <c r="E9155" s="22"/>
      <c r="F9155" s="1" t="str">
        <f>IF(ISBLANK(Ventas[[#This Row],[Código]]),"",VLOOKUP(Ventas[[#This Row],[Código]],Productos[],4,FALSE))</f>
        <v/>
      </c>
      <c r="G9155" s="1" t="str">
        <f>IF(ISBLANK(Ventas[[#This Row],[Código]]),"",VLOOKUP(Ventas[[#This Row],[Código]],Productos[],5,FALSE))</f>
        <v/>
      </c>
      <c r="H9155" s="23" t="str">
        <f>IF(ISBLANK(Ventas[[#This Row],[Código]]),"",Ventas[[#This Row],[Precio Unitario]]*Ventas[[#This Row],[Cantidad]])</f>
        <v/>
      </c>
      <c r="I9155" s="1" t="str">
        <f>IF(ISBLANK(Ventas[[#This Row],[Código]]),"",SUM(Ventas[[#This Row],[Monto]],I9154))</f>
        <v/>
      </c>
    </row>
    <row r="9156" spans="3:9" x14ac:dyDescent="0.25">
      <c r="C9156" t="str">
        <f>IF(ISBLANK(Ventas[[#This Row],[Código]]),"",VLOOKUP(Ventas[[#This Row],[Código]],Productos[],2,FALSE))</f>
        <v/>
      </c>
      <c r="D9156" t="str">
        <f>IF(ISBLANK(Ventas[[#This Row],[Código]]),"",VLOOKUP(Ventas[[#This Row],[Código]],Productos[],3,FALSE))</f>
        <v/>
      </c>
      <c r="E9156" s="22"/>
      <c r="F9156" s="1" t="str">
        <f>IF(ISBLANK(Ventas[[#This Row],[Código]]),"",VLOOKUP(Ventas[[#This Row],[Código]],Productos[],4,FALSE))</f>
        <v/>
      </c>
      <c r="G9156" s="1" t="str">
        <f>IF(ISBLANK(Ventas[[#This Row],[Código]]),"",VLOOKUP(Ventas[[#This Row],[Código]],Productos[],5,FALSE))</f>
        <v/>
      </c>
      <c r="H9156" s="23" t="str">
        <f>IF(ISBLANK(Ventas[[#This Row],[Código]]),"",Ventas[[#This Row],[Precio Unitario]]*Ventas[[#This Row],[Cantidad]])</f>
        <v/>
      </c>
      <c r="I9156" s="1" t="str">
        <f>IF(ISBLANK(Ventas[[#This Row],[Código]]),"",SUM(Ventas[[#This Row],[Monto]],I9155))</f>
        <v/>
      </c>
    </row>
    <row r="9157" spans="3:9" x14ac:dyDescent="0.25">
      <c r="C9157" t="str">
        <f>IF(ISBLANK(Ventas[[#This Row],[Código]]),"",VLOOKUP(Ventas[[#This Row],[Código]],Productos[],2,FALSE))</f>
        <v/>
      </c>
      <c r="D9157" t="str">
        <f>IF(ISBLANK(Ventas[[#This Row],[Código]]),"",VLOOKUP(Ventas[[#This Row],[Código]],Productos[],3,FALSE))</f>
        <v/>
      </c>
      <c r="E9157" s="22"/>
      <c r="F9157" s="1" t="str">
        <f>IF(ISBLANK(Ventas[[#This Row],[Código]]),"",VLOOKUP(Ventas[[#This Row],[Código]],Productos[],4,FALSE))</f>
        <v/>
      </c>
      <c r="G9157" s="1" t="str">
        <f>IF(ISBLANK(Ventas[[#This Row],[Código]]),"",VLOOKUP(Ventas[[#This Row],[Código]],Productos[],5,FALSE))</f>
        <v/>
      </c>
      <c r="H9157" s="23" t="str">
        <f>IF(ISBLANK(Ventas[[#This Row],[Código]]),"",Ventas[[#This Row],[Precio Unitario]]*Ventas[[#This Row],[Cantidad]])</f>
        <v/>
      </c>
      <c r="I9157" s="1" t="str">
        <f>IF(ISBLANK(Ventas[[#This Row],[Código]]),"",SUM(Ventas[[#This Row],[Monto]],I9156))</f>
        <v/>
      </c>
    </row>
    <row r="9158" spans="3:9" x14ac:dyDescent="0.25">
      <c r="C9158" t="str">
        <f>IF(ISBLANK(Ventas[[#This Row],[Código]]),"",VLOOKUP(Ventas[[#This Row],[Código]],Productos[],2,FALSE))</f>
        <v/>
      </c>
      <c r="D9158" t="str">
        <f>IF(ISBLANK(Ventas[[#This Row],[Código]]),"",VLOOKUP(Ventas[[#This Row],[Código]],Productos[],3,FALSE))</f>
        <v/>
      </c>
      <c r="E9158" s="22"/>
      <c r="F9158" s="1" t="str">
        <f>IF(ISBLANK(Ventas[[#This Row],[Código]]),"",VLOOKUP(Ventas[[#This Row],[Código]],Productos[],4,FALSE))</f>
        <v/>
      </c>
      <c r="G9158" s="1" t="str">
        <f>IF(ISBLANK(Ventas[[#This Row],[Código]]),"",VLOOKUP(Ventas[[#This Row],[Código]],Productos[],5,FALSE))</f>
        <v/>
      </c>
      <c r="H9158" s="23" t="str">
        <f>IF(ISBLANK(Ventas[[#This Row],[Código]]),"",Ventas[[#This Row],[Precio Unitario]]*Ventas[[#This Row],[Cantidad]])</f>
        <v/>
      </c>
      <c r="I9158" s="1" t="str">
        <f>IF(ISBLANK(Ventas[[#This Row],[Código]]),"",SUM(Ventas[[#This Row],[Monto]],I9157))</f>
        <v/>
      </c>
    </row>
    <row r="9159" spans="3:9" x14ac:dyDescent="0.25">
      <c r="C9159" t="str">
        <f>IF(ISBLANK(Ventas[[#This Row],[Código]]),"",VLOOKUP(Ventas[[#This Row],[Código]],Productos[],2,FALSE))</f>
        <v/>
      </c>
      <c r="D9159" t="str">
        <f>IF(ISBLANK(Ventas[[#This Row],[Código]]),"",VLOOKUP(Ventas[[#This Row],[Código]],Productos[],3,FALSE))</f>
        <v/>
      </c>
      <c r="E9159" s="22"/>
      <c r="F9159" s="1" t="str">
        <f>IF(ISBLANK(Ventas[[#This Row],[Código]]),"",VLOOKUP(Ventas[[#This Row],[Código]],Productos[],4,FALSE))</f>
        <v/>
      </c>
      <c r="G9159" s="1" t="str">
        <f>IF(ISBLANK(Ventas[[#This Row],[Código]]),"",VLOOKUP(Ventas[[#This Row],[Código]],Productos[],5,FALSE))</f>
        <v/>
      </c>
      <c r="H9159" s="23" t="str">
        <f>IF(ISBLANK(Ventas[[#This Row],[Código]]),"",Ventas[[#This Row],[Precio Unitario]]*Ventas[[#This Row],[Cantidad]])</f>
        <v/>
      </c>
      <c r="I9159" s="1" t="str">
        <f>IF(ISBLANK(Ventas[[#This Row],[Código]]),"",SUM(Ventas[[#This Row],[Monto]],I9158))</f>
        <v/>
      </c>
    </row>
    <row r="9160" spans="3:9" x14ac:dyDescent="0.25">
      <c r="C9160" t="str">
        <f>IF(ISBLANK(Ventas[[#This Row],[Código]]),"",VLOOKUP(Ventas[[#This Row],[Código]],Productos[],2,FALSE))</f>
        <v/>
      </c>
      <c r="D9160" t="str">
        <f>IF(ISBLANK(Ventas[[#This Row],[Código]]),"",VLOOKUP(Ventas[[#This Row],[Código]],Productos[],3,FALSE))</f>
        <v/>
      </c>
      <c r="E9160" s="22"/>
      <c r="F9160" s="1" t="str">
        <f>IF(ISBLANK(Ventas[[#This Row],[Código]]),"",VLOOKUP(Ventas[[#This Row],[Código]],Productos[],4,FALSE))</f>
        <v/>
      </c>
      <c r="G9160" s="1" t="str">
        <f>IF(ISBLANK(Ventas[[#This Row],[Código]]),"",VLOOKUP(Ventas[[#This Row],[Código]],Productos[],5,FALSE))</f>
        <v/>
      </c>
      <c r="H9160" s="23" t="str">
        <f>IF(ISBLANK(Ventas[[#This Row],[Código]]),"",Ventas[[#This Row],[Precio Unitario]]*Ventas[[#This Row],[Cantidad]])</f>
        <v/>
      </c>
      <c r="I9160" s="1" t="str">
        <f>IF(ISBLANK(Ventas[[#This Row],[Código]]),"",SUM(Ventas[[#This Row],[Monto]],I9159))</f>
        <v/>
      </c>
    </row>
    <row r="9161" spans="3:9" x14ac:dyDescent="0.25">
      <c r="C9161" t="str">
        <f>IF(ISBLANK(Ventas[[#This Row],[Código]]),"",VLOOKUP(Ventas[[#This Row],[Código]],Productos[],2,FALSE))</f>
        <v/>
      </c>
      <c r="D9161" t="str">
        <f>IF(ISBLANK(Ventas[[#This Row],[Código]]),"",VLOOKUP(Ventas[[#This Row],[Código]],Productos[],3,FALSE))</f>
        <v/>
      </c>
      <c r="E9161" s="22"/>
      <c r="F9161" s="1" t="str">
        <f>IF(ISBLANK(Ventas[[#This Row],[Código]]),"",VLOOKUP(Ventas[[#This Row],[Código]],Productos[],4,FALSE))</f>
        <v/>
      </c>
      <c r="G9161" s="1" t="str">
        <f>IF(ISBLANK(Ventas[[#This Row],[Código]]),"",VLOOKUP(Ventas[[#This Row],[Código]],Productos[],5,FALSE))</f>
        <v/>
      </c>
      <c r="H9161" s="23" t="str">
        <f>IF(ISBLANK(Ventas[[#This Row],[Código]]),"",Ventas[[#This Row],[Precio Unitario]]*Ventas[[#This Row],[Cantidad]])</f>
        <v/>
      </c>
      <c r="I9161" s="1" t="str">
        <f>IF(ISBLANK(Ventas[[#This Row],[Código]]),"",SUM(Ventas[[#This Row],[Monto]],I9160))</f>
        <v/>
      </c>
    </row>
    <row r="9162" spans="3:9" x14ac:dyDescent="0.25">
      <c r="C9162" t="str">
        <f>IF(ISBLANK(Ventas[[#This Row],[Código]]),"",VLOOKUP(Ventas[[#This Row],[Código]],Productos[],2,FALSE))</f>
        <v/>
      </c>
      <c r="D9162" t="str">
        <f>IF(ISBLANK(Ventas[[#This Row],[Código]]),"",VLOOKUP(Ventas[[#This Row],[Código]],Productos[],3,FALSE))</f>
        <v/>
      </c>
      <c r="E9162" s="22"/>
      <c r="F9162" s="1" t="str">
        <f>IF(ISBLANK(Ventas[[#This Row],[Código]]),"",VLOOKUP(Ventas[[#This Row],[Código]],Productos[],4,FALSE))</f>
        <v/>
      </c>
      <c r="G9162" s="1" t="str">
        <f>IF(ISBLANK(Ventas[[#This Row],[Código]]),"",VLOOKUP(Ventas[[#This Row],[Código]],Productos[],5,FALSE))</f>
        <v/>
      </c>
      <c r="H9162" s="23" t="str">
        <f>IF(ISBLANK(Ventas[[#This Row],[Código]]),"",Ventas[[#This Row],[Precio Unitario]]*Ventas[[#This Row],[Cantidad]])</f>
        <v/>
      </c>
      <c r="I9162" s="1" t="str">
        <f>IF(ISBLANK(Ventas[[#This Row],[Código]]),"",SUM(Ventas[[#This Row],[Monto]],I9161))</f>
        <v/>
      </c>
    </row>
    <row r="9163" spans="3:9" x14ac:dyDescent="0.25">
      <c r="C9163" t="str">
        <f>IF(ISBLANK(Ventas[[#This Row],[Código]]),"",VLOOKUP(Ventas[[#This Row],[Código]],Productos[],2,FALSE))</f>
        <v/>
      </c>
      <c r="D9163" t="str">
        <f>IF(ISBLANK(Ventas[[#This Row],[Código]]),"",VLOOKUP(Ventas[[#This Row],[Código]],Productos[],3,FALSE))</f>
        <v/>
      </c>
      <c r="E9163" s="22"/>
      <c r="F9163" s="1" t="str">
        <f>IF(ISBLANK(Ventas[[#This Row],[Código]]),"",VLOOKUP(Ventas[[#This Row],[Código]],Productos[],4,FALSE))</f>
        <v/>
      </c>
      <c r="G9163" s="1" t="str">
        <f>IF(ISBLANK(Ventas[[#This Row],[Código]]),"",VLOOKUP(Ventas[[#This Row],[Código]],Productos[],5,FALSE))</f>
        <v/>
      </c>
      <c r="H9163" s="23" t="str">
        <f>IF(ISBLANK(Ventas[[#This Row],[Código]]),"",Ventas[[#This Row],[Precio Unitario]]*Ventas[[#This Row],[Cantidad]])</f>
        <v/>
      </c>
      <c r="I9163" s="1" t="str">
        <f>IF(ISBLANK(Ventas[[#This Row],[Código]]),"",SUM(Ventas[[#This Row],[Monto]],I9162))</f>
        <v/>
      </c>
    </row>
    <row r="9164" spans="3:9" x14ac:dyDescent="0.25">
      <c r="C9164" t="str">
        <f>IF(ISBLANK(Ventas[[#This Row],[Código]]),"",VLOOKUP(Ventas[[#This Row],[Código]],Productos[],2,FALSE))</f>
        <v/>
      </c>
      <c r="D9164" t="str">
        <f>IF(ISBLANK(Ventas[[#This Row],[Código]]),"",VLOOKUP(Ventas[[#This Row],[Código]],Productos[],3,FALSE))</f>
        <v/>
      </c>
      <c r="E9164" s="22"/>
      <c r="F9164" s="1" t="str">
        <f>IF(ISBLANK(Ventas[[#This Row],[Código]]),"",VLOOKUP(Ventas[[#This Row],[Código]],Productos[],4,FALSE))</f>
        <v/>
      </c>
      <c r="G9164" s="1" t="str">
        <f>IF(ISBLANK(Ventas[[#This Row],[Código]]),"",VLOOKUP(Ventas[[#This Row],[Código]],Productos[],5,FALSE))</f>
        <v/>
      </c>
      <c r="H9164" s="23" t="str">
        <f>IF(ISBLANK(Ventas[[#This Row],[Código]]),"",Ventas[[#This Row],[Precio Unitario]]*Ventas[[#This Row],[Cantidad]])</f>
        <v/>
      </c>
      <c r="I9164" s="1" t="str">
        <f>IF(ISBLANK(Ventas[[#This Row],[Código]]),"",SUM(Ventas[[#This Row],[Monto]],I9163))</f>
        <v/>
      </c>
    </row>
    <row r="9165" spans="3:9" x14ac:dyDescent="0.25">
      <c r="C9165" t="str">
        <f>IF(ISBLANK(Ventas[[#This Row],[Código]]),"",VLOOKUP(Ventas[[#This Row],[Código]],Productos[],2,FALSE))</f>
        <v/>
      </c>
      <c r="D9165" t="str">
        <f>IF(ISBLANK(Ventas[[#This Row],[Código]]),"",VLOOKUP(Ventas[[#This Row],[Código]],Productos[],3,FALSE))</f>
        <v/>
      </c>
      <c r="E9165" s="22"/>
      <c r="F9165" s="1" t="str">
        <f>IF(ISBLANK(Ventas[[#This Row],[Código]]),"",VLOOKUP(Ventas[[#This Row],[Código]],Productos[],4,FALSE))</f>
        <v/>
      </c>
      <c r="G9165" s="1" t="str">
        <f>IF(ISBLANK(Ventas[[#This Row],[Código]]),"",VLOOKUP(Ventas[[#This Row],[Código]],Productos[],5,FALSE))</f>
        <v/>
      </c>
      <c r="H9165" s="23" t="str">
        <f>IF(ISBLANK(Ventas[[#This Row],[Código]]),"",Ventas[[#This Row],[Precio Unitario]]*Ventas[[#This Row],[Cantidad]])</f>
        <v/>
      </c>
      <c r="I9165" s="1" t="str">
        <f>IF(ISBLANK(Ventas[[#This Row],[Código]]),"",SUM(Ventas[[#This Row],[Monto]],I9164))</f>
        <v/>
      </c>
    </row>
    <row r="9166" spans="3:9" x14ac:dyDescent="0.25">
      <c r="C9166" t="str">
        <f>IF(ISBLANK(Ventas[[#This Row],[Código]]),"",VLOOKUP(Ventas[[#This Row],[Código]],Productos[],2,FALSE))</f>
        <v/>
      </c>
      <c r="D9166" t="str">
        <f>IF(ISBLANK(Ventas[[#This Row],[Código]]),"",VLOOKUP(Ventas[[#This Row],[Código]],Productos[],3,FALSE))</f>
        <v/>
      </c>
      <c r="E9166" s="22"/>
      <c r="F9166" s="1" t="str">
        <f>IF(ISBLANK(Ventas[[#This Row],[Código]]),"",VLOOKUP(Ventas[[#This Row],[Código]],Productos[],4,FALSE))</f>
        <v/>
      </c>
      <c r="G9166" s="1" t="str">
        <f>IF(ISBLANK(Ventas[[#This Row],[Código]]),"",VLOOKUP(Ventas[[#This Row],[Código]],Productos[],5,FALSE))</f>
        <v/>
      </c>
      <c r="H9166" s="23" t="str">
        <f>IF(ISBLANK(Ventas[[#This Row],[Código]]),"",Ventas[[#This Row],[Precio Unitario]]*Ventas[[#This Row],[Cantidad]])</f>
        <v/>
      </c>
      <c r="I9166" s="1" t="str">
        <f>IF(ISBLANK(Ventas[[#This Row],[Código]]),"",SUM(Ventas[[#This Row],[Monto]],I9165))</f>
        <v/>
      </c>
    </row>
    <row r="9167" spans="3:9" x14ac:dyDescent="0.25">
      <c r="C9167" t="str">
        <f>IF(ISBLANK(Ventas[[#This Row],[Código]]),"",VLOOKUP(Ventas[[#This Row],[Código]],Productos[],2,FALSE))</f>
        <v/>
      </c>
      <c r="D9167" t="str">
        <f>IF(ISBLANK(Ventas[[#This Row],[Código]]),"",VLOOKUP(Ventas[[#This Row],[Código]],Productos[],3,FALSE))</f>
        <v/>
      </c>
      <c r="E9167" s="22"/>
      <c r="F9167" s="1" t="str">
        <f>IF(ISBLANK(Ventas[[#This Row],[Código]]),"",VLOOKUP(Ventas[[#This Row],[Código]],Productos[],4,FALSE))</f>
        <v/>
      </c>
      <c r="G9167" s="1" t="str">
        <f>IF(ISBLANK(Ventas[[#This Row],[Código]]),"",VLOOKUP(Ventas[[#This Row],[Código]],Productos[],5,FALSE))</f>
        <v/>
      </c>
      <c r="H9167" s="23" t="str">
        <f>IF(ISBLANK(Ventas[[#This Row],[Código]]),"",Ventas[[#This Row],[Precio Unitario]]*Ventas[[#This Row],[Cantidad]])</f>
        <v/>
      </c>
      <c r="I9167" s="1" t="str">
        <f>IF(ISBLANK(Ventas[[#This Row],[Código]]),"",SUM(Ventas[[#This Row],[Monto]],I9166))</f>
        <v/>
      </c>
    </row>
    <row r="9168" spans="3:9" x14ac:dyDescent="0.25">
      <c r="C9168" t="str">
        <f>IF(ISBLANK(Ventas[[#This Row],[Código]]),"",VLOOKUP(Ventas[[#This Row],[Código]],Productos[],2,FALSE))</f>
        <v/>
      </c>
      <c r="D9168" t="str">
        <f>IF(ISBLANK(Ventas[[#This Row],[Código]]),"",VLOOKUP(Ventas[[#This Row],[Código]],Productos[],3,FALSE))</f>
        <v/>
      </c>
      <c r="E9168" s="22"/>
      <c r="F9168" s="1" t="str">
        <f>IF(ISBLANK(Ventas[[#This Row],[Código]]),"",VLOOKUP(Ventas[[#This Row],[Código]],Productos[],4,FALSE))</f>
        <v/>
      </c>
      <c r="G9168" s="1" t="str">
        <f>IF(ISBLANK(Ventas[[#This Row],[Código]]),"",VLOOKUP(Ventas[[#This Row],[Código]],Productos[],5,FALSE))</f>
        <v/>
      </c>
      <c r="H9168" s="23" t="str">
        <f>IF(ISBLANK(Ventas[[#This Row],[Código]]),"",Ventas[[#This Row],[Precio Unitario]]*Ventas[[#This Row],[Cantidad]])</f>
        <v/>
      </c>
      <c r="I9168" s="1" t="str">
        <f>IF(ISBLANK(Ventas[[#This Row],[Código]]),"",SUM(Ventas[[#This Row],[Monto]],I9167))</f>
        <v/>
      </c>
    </row>
    <row r="9169" spans="3:9" x14ac:dyDescent="0.25">
      <c r="C9169" t="str">
        <f>IF(ISBLANK(Ventas[[#This Row],[Código]]),"",VLOOKUP(Ventas[[#This Row],[Código]],Productos[],2,FALSE))</f>
        <v/>
      </c>
      <c r="D9169" t="str">
        <f>IF(ISBLANK(Ventas[[#This Row],[Código]]),"",VLOOKUP(Ventas[[#This Row],[Código]],Productos[],3,FALSE))</f>
        <v/>
      </c>
      <c r="E9169" s="22"/>
      <c r="F9169" s="1" t="str">
        <f>IF(ISBLANK(Ventas[[#This Row],[Código]]),"",VLOOKUP(Ventas[[#This Row],[Código]],Productos[],4,FALSE))</f>
        <v/>
      </c>
      <c r="G9169" s="1" t="str">
        <f>IF(ISBLANK(Ventas[[#This Row],[Código]]),"",VLOOKUP(Ventas[[#This Row],[Código]],Productos[],5,FALSE))</f>
        <v/>
      </c>
      <c r="H9169" s="23" t="str">
        <f>IF(ISBLANK(Ventas[[#This Row],[Código]]),"",Ventas[[#This Row],[Precio Unitario]]*Ventas[[#This Row],[Cantidad]])</f>
        <v/>
      </c>
      <c r="I9169" s="1" t="str">
        <f>IF(ISBLANK(Ventas[[#This Row],[Código]]),"",SUM(Ventas[[#This Row],[Monto]],I9168))</f>
        <v/>
      </c>
    </row>
    <row r="9170" spans="3:9" x14ac:dyDescent="0.25">
      <c r="C9170" t="str">
        <f>IF(ISBLANK(Ventas[[#This Row],[Código]]),"",VLOOKUP(Ventas[[#This Row],[Código]],Productos[],2,FALSE))</f>
        <v/>
      </c>
      <c r="D9170" t="str">
        <f>IF(ISBLANK(Ventas[[#This Row],[Código]]),"",VLOOKUP(Ventas[[#This Row],[Código]],Productos[],3,FALSE))</f>
        <v/>
      </c>
      <c r="E9170" s="22"/>
      <c r="F9170" s="1" t="str">
        <f>IF(ISBLANK(Ventas[[#This Row],[Código]]),"",VLOOKUP(Ventas[[#This Row],[Código]],Productos[],4,FALSE))</f>
        <v/>
      </c>
      <c r="G9170" s="1" t="str">
        <f>IF(ISBLANK(Ventas[[#This Row],[Código]]),"",VLOOKUP(Ventas[[#This Row],[Código]],Productos[],5,FALSE))</f>
        <v/>
      </c>
      <c r="H9170" s="23" t="str">
        <f>IF(ISBLANK(Ventas[[#This Row],[Código]]),"",Ventas[[#This Row],[Precio Unitario]]*Ventas[[#This Row],[Cantidad]])</f>
        <v/>
      </c>
      <c r="I9170" s="1" t="str">
        <f>IF(ISBLANK(Ventas[[#This Row],[Código]]),"",SUM(Ventas[[#This Row],[Monto]],I9169))</f>
        <v/>
      </c>
    </row>
    <row r="9171" spans="3:9" x14ac:dyDescent="0.25">
      <c r="C9171" t="str">
        <f>IF(ISBLANK(Ventas[[#This Row],[Código]]),"",VLOOKUP(Ventas[[#This Row],[Código]],Productos[],2,FALSE))</f>
        <v/>
      </c>
      <c r="D9171" t="str">
        <f>IF(ISBLANK(Ventas[[#This Row],[Código]]),"",VLOOKUP(Ventas[[#This Row],[Código]],Productos[],3,FALSE))</f>
        <v/>
      </c>
      <c r="E9171" s="22"/>
      <c r="F9171" s="1" t="str">
        <f>IF(ISBLANK(Ventas[[#This Row],[Código]]),"",VLOOKUP(Ventas[[#This Row],[Código]],Productos[],4,FALSE))</f>
        <v/>
      </c>
      <c r="G9171" s="1" t="str">
        <f>IF(ISBLANK(Ventas[[#This Row],[Código]]),"",VLOOKUP(Ventas[[#This Row],[Código]],Productos[],5,FALSE))</f>
        <v/>
      </c>
      <c r="H9171" s="23" t="str">
        <f>IF(ISBLANK(Ventas[[#This Row],[Código]]),"",Ventas[[#This Row],[Precio Unitario]]*Ventas[[#This Row],[Cantidad]])</f>
        <v/>
      </c>
      <c r="I9171" s="1" t="str">
        <f>IF(ISBLANK(Ventas[[#This Row],[Código]]),"",SUM(Ventas[[#This Row],[Monto]],I9170))</f>
        <v/>
      </c>
    </row>
    <row r="9172" spans="3:9" x14ac:dyDescent="0.25">
      <c r="C9172" t="str">
        <f>IF(ISBLANK(Ventas[[#This Row],[Código]]),"",VLOOKUP(Ventas[[#This Row],[Código]],Productos[],2,FALSE))</f>
        <v/>
      </c>
      <c r="D9172" t="str">
        <f>IF(ISBLANK(Ventas[[#This Row],[Código]]),"",VLOOKUP(Ventas[[#This Row],[Código]],Productos[],3,FALSE))</f>
        <v/>
      </c>
      <c r="E9172" s="22"/>
      <c r="F9172" s="1" t="str">
        <f>IF(ISBLANK(Ventas[[#This Row],[Código]]),"",VLOOKUP(Ventas[[#This Row],[Código]],Productos[],4,FALSE))</f>
        <v/>
      </c>
      <c r="G9172" s="1" t="str">
        <f>IF(ISBLANK(Ventas[[#This Row],[Código]]),"",VLOOKUP(Ventas[[#This Row],[Código]],Productos[],5,FALSE))</f>
        <v/>
      </c>
      <c r="H9172" s="23" t="str">
        <f>IF(ISBLANK(Ventas[[#This Row],[Código]]),"",Ventas[[#This Row],[Precio Unitario]]*Ventas[[#This Row],[Cantidad]])</f>
        <v/>
      </c>
      <c r="I9172" s="1" t="str">
        <f>IF(ISBLANK(Ventas[[#This Row],[Código]]),"",SUM(Ventas[[#This Row],[Monto]],I9171))</f>
        <v/>
      </c>
    </row>
    <row r="9173" spans="3:9" x14ac:dyDescent="0.25">
      <c r="C9173" t="str">
        <f>IF(ISBLANK(Ventas[[#This Row],[Código]]),"",VLOOKUP(Ventas[[#This Row],[Código]],Productos[],2,FALSE))</f>
        <v/>
      </c>
      <c r="D9173" t="str">
        <f>IF(ISBLANK(Ventas[[#This Row],[Código]]),"",VLOOKUP(Ventas[[#This Row],[Código]],Productos[],3,FALSE))</f>
        <v/>
      </c>
      <c r="E9173" s="22"/>
      <c r="F9173" s="1" t="str">
        <f>IF(ISBLANK(Ventas[[#This Row],[Código]]),"",VLOOKUP(Ventas[[#This Row],[Código]],Productos[],4,FALSE))</f>
        <v/>
      </c>
      <c r="G9173" s="1" t="str">
        <f>IF(ISBLANK(Ventas[[#This Row],[Código]]),"",VLOOKUP(Ventas[[#This Row],[Código]],Productos[],5,FALSE))</f>
        <v/>
      </c>
      <c r="H9173" s="23" t="str">
        <f>IF(ISBLANK(Ventas[[#This Row],[Código]]),"",Ventas[[#This Row],[Precio Unitario]]*Ventas[[#This Row],[Cantidad]])</f>
        <v/>
      </c>
      <c r="I9173" s="1" t="str">
        <f>IF(ISBLANK(Ventas[[#This Row],[Código]]),"",SUM(Ventas[[#This Row],[Monto]],I9172))</f>
        <v/>
      </c>
    </row>
    <row r="9174" spans="3:9" x14ac:dyDescent="0.25">
      <c r="C9174" t="str">
        <f>IF(ISBLANK(Ventas[[#This Row],[Código]]),"",VLOOKUP(Ventas[[#This Row],[Código]],Productos[],2,FALSE))</f>
        <v/>
      </c>
      <c r="D9174" t="str">
        <f>IF(ISBLANK(Ventas[[#This Row],[Código]]),"",VLOOKUP(Ventas[[#This Row],[Código]],Productos[],3,FALSE))</f>
        <v/>
      </c>
      <c r="E9174" s="22"/>
      <c r="F9174" s="1" t="str">
        <f>IF(ISBLANK(Ventas[[#This Row],[Código]]),"",VLOOKUP(Ventas[[#This Row],[Código]],Productos[],4,FALSE))</f>
        <v/>
      </c>
      <c r="G9174" s="1" t="str">
        <f>IF(ISBLANK(Ventas[[#This Row],[Código]]),"",VLOOKUP(Ventas[[#This Row],[Código]],Productos[],5,FALSE))</f>
        <v/>
      </c>
      <c r="H9174" s="23" t="str">
        <f>IF(ISBLANK(Ventas[[#This Row],[Código]]),"",Ventas[[#This Row],[Precio Unitario]]*Ventas[[#This Row],[Cantidad]])</f>
        <v/>
      </c>
      <c r="I9174" s="1" t="str">
        <f>IF(ISBLANK(Ventas[[#This Row],[Código]]),"",SUM(Ventas[[#This Row],[Monto]],I9173))</f>
        <v/>
      </c>
    </row>
    <row r="9175" spans="3:9" x14ac:dyDescent="0.25">
      <c r="C9175" t="str">
        <f>IF(ISBLANK(Ventas[[#This Row],[Código]]),"",VLOOKUP(Ventas[[#This Row],[Código]],Productos[],2,FALSE))</f>
        <v/>
      </c>
      <c r="D9175" t="str">
        <f>IF(ISBLANK(Ventas[[#This Row],[Código]]),"",VLOOKUP(Ventas[[#This Row],[Código]],Productos[],3,FALSE))</f>
        <v/>
      </c>
      <c r="E9175" s="22"/>
      <c r="F9175" s="1" t="str">
        <f>IF(ISBLANK(Ventas[[#This Row],[Código]]),"",VLOOKUP(Ventas[[#This Row],[Código]],Productos[],4,FALSE))</f>
        <v/>
      </c>
      <c r="G9175" s="1" t="str">
        <f>IF(ISBLANK(Ventas[[#This Row],[Código]]),"",VLOOKUP(Ventas[[#This Row],[Código]],Productos[],5,FALSE))</f>
        <v/>
      </c>
      <c r="H9175" s="23" t="str">
        <f>IF(ISBLANK(Ventas[[#This Row],[Código]]),"",Ventas[[#This Row],[Precio Unitario]]*Ventas[[#This Row],[Cantidad]])</f>
        <v/>
      </c>
      <c r="I9175" s="1" t="str">
        <f>IF(ISBLANK(Ventas[[#This Row],[Código]]),"",SUM(Ventas[[#This Row],[Monto]],I9174))</f>
        <v/>
      </c>
    </row>
    <row r="9176" spans="3:9" x14ac:dyDescent="0.25">
      <c r="C9176" t="str">
        <f>IF(ISBLANK(Ventas[[#This Row],[Código]]),"",VLOOKUP(Ventas[[#This Row],[Código]],Productos[],2,FALSE))</f>
        <v/>
      </c>
      <c r="D9176" t="str">
        <f>IF(ISBLANK(Ventas[[#This Row],[Código]]),"",VLOOKUP(Ventas[[#This Row],[Código]],Productos[],3,FALSE))</f>
        <v/>
      </c>
      <c r="E9176" s="22"/>
      <c r="F9176" s="1" t="str">
        <f>IF(ISBLANK(Ventas[[#This Row],[Código]]),"",VLOOKUP(Ventas[[#This Row],[Código]],Productos[],4,FALSE))</f>
        <v/>
      </c>
      <c r="G9176" s="1" t="str">
        <f>IF(ISBLANK(Ventas[[#This Row],[Código]]),"",VLOOKUP(Ventas[[#This Row],[Código]],Productos[],5,FALSE))</f>
        <v/>
      </c>
      <c r="H9176" s="23" t="str">
        <f>IF(ISBLANK(Ventas[[#This Row],[Código]]),"",Ventas[[#This Row],[Precio Unitario]]*Ventas[[#This Row],[Cantidad]])</f>
        <v/>
      </c>
      <c r="I9176" s="1" t="str">
        <f>IF(ISBLANK(Ventas[[#This Row],[Código]]),"",SUM(Ventas[[#This Row],[Monto]],I9175))</f>
        <v/>
      </c>
    </row>
    <row r="9177" spans="3:9" x14ac:dyDescent="0.25">
      <c r="C9177" t="str">
        <f>IF(ISBLANK(Ventas[[#This Row],[Código]]),"",VLOOKUP(Ventas[[#This Row],[Código]],Productos[],2,FALSE))</f>
        <v/>
      </c>
      <c r="D9177" t="str">
        <f>IF(ISBLANK(Ventas[[#This Row],[Código]]),"",VLOOKUP(Ventas[[#This Row],[Código]],Productos[],3,FALSE))</f>
        <v/>
      </c>
      <c r="E9177" s="22"/>
      <c r="F9177" s="1" t="str">
        <f>IF(ISBLANK(Ventas[[#This Row],[Código]]),"",VLOOKUP(Ventas[[#This Row],[Código]],Productos[],4,FALSE))</f>
        <v/>
      </c>
      <c r="G9177" s="1" t="str">
        <f>IF(ISBLANK(Ventas[[#This Row],[Código]]),"",VLOOKUP(Ventas[[#This Row],[Código]],Productos[],5,FALSE))</f>
        <v/>
      </c>
      <c r="H9177" s="23" t="str">
        <f>IF(ISBLANK(Ventas[[#This Row],[Código]]),"",Ventas[[#This Row],[Precio Unitario]]*Ventas[[#This Row],[Cantidad]])</f>
        <v/>
      </c>
      <c r="I9177" s="1" t="str">
        <f>IF(ISBLANK(Ventas[[#This Row],[Código]]),"",SUM(Ventas[[#This Row],[Monto]],I9176))</f>
        <v/>
      </c>
    </row>
    <row r="9178" spans="3:9" x14ac:dyDescent="0.25">
      <c r="C9178" t="str">
        <f>IF(ISBLANK(Ventas[[#This Row],[Código]]),"",VLOOKUP(Ventas[[#This Row],[Código]],Productos[],2,FALSE))</f>
        <v/>
      </c>
      <c r="D9178" t="str">
        <f>IF(ISBLANK(Ventas[[#This Row],[Código]]),"",VLOOKUP(Ventas[[#This Row],[Código]],Productos[],3,FALSE))</f>
        <v/>
      </c>
      <c r="E9178" s="22"/>
      <c r="F9178" s="1" t="str">
        <f>IF(ISBLANK(Ventas[[#This Row],[Código]]),"",VLOOKUP(Ventas[[#This Row],[Código]],Productos[],4,FALSE))</f>
        <v/>
      </c>
      <c r="G9178" s="1" t="str">
        <f>IF(ISBLANK(Ventas[[#This Row],[Código]]),"",VLOOKUP(Ventas[[#This Row],[Código]],Productos[],5,FALSE))</f>
        <v/>
      </c>
      <c r="H9178" s="23" t="str">
        <f>IF(ISBLANK(Ventas[[#This Row],[Código]]),"",Ventas[[#This Row],[Precio Unitario]]*Ventas[[#This Row],[Cantidad]])</f>
        <v/>
      </c>
      <c r="I9178" s="1" t="str">
        <f>IF(ISBLANK(Ventas[[#This Row],[Código]]),"",SUM(Ventas[[#This Row],[Monto]],I9177))</f>
        <v/>
      </c>
    </row>
    <row r="9179" spans="3:9" x14ac:dyDescent="0.25">
      <c r="C9179" t="str">
        <f>IF(ISBLANK(Ventas[[#This Row],[Código]]),"",VLOOKUP(Ventas[[#This Row],[Código]],Productos[],2,FALSE))</f>
        <v/>
      </c>
      <c r="D9179" t="str">
        <f>IF(ISBLANK(Ventas[[#This Row],[Código]]),"",VLOOKUP(Ventas[[#This Row],[Código]],Productos[],3,FALSE))</f>
        <v/>
      </c>
      <c r="E9179" s="22"/>
      <c r="F9179" s="1" t="str">
        <f>IF(ISBLANK(Ventas[[#This Row],[Código]]),"",VLOOKUP(Ventas[[#This Row],[Código]],Productos[],4,FALSE))</f>
        <v/>
      </c>
      <c r="G9179" s="1" t="str">
        <f>IF(ISBLANK(Ventas[[#This Row],[Código]]),"",VLOOKUP(Ventas[[#This Row],[Código]],Productos[],5,FALSE))</f>
        <v/>
      </c>
      <c r="H9179" s="23" t="str">
        <f>IF(ISBLANK(Ventas[[#This Row],[Código]]),"",Ventas[[#This Row],[Precio Unitario]]*Ventas[[#This Row],[Cantidad]])</f>
        <v/>
      </c>
      <c r="I9179" s="1" t="str">
        <f>IF(ISBLANK(Ventas[[#This Row],[Código]]),"",SUM(Ventas[[#This Row],[Monto]],I9178))</f>
        <v/>
      </c>
    </row>
    <row r="9180" spans="3:9" x14ac:dyDescent="0.25">
      <c r="C9180" t="str">
        <f>IF(ISBLANK(Ventas[[#This Row],[Código]]),"",VLOOKUP(Ventas[[#This Row],[Código]],Productos[],2,FALSE))</f>
        <v/>
      </c>
      <c r="D9180" t="str">
        <f>IF(ISBLANK(Ventas[[#This Row],[Código]]),"",VLOOKUP(Ventas[[#This Row],[Código]],Productos[],3,FALSE))</f>
        <v/>
      </c>
      <c r="E9180" s="22"/>
      <c r="F9180" s="1" t="str">
        <f>IF(ISBLANK(Ventas[[#This Row],[Código]]),"",VLOOKUP(Ventas[[#This Row],[Código]],Productos[],4,FALSE))</f>
        <v/>
      </c>
      <c r="G9180" s="1" t="str">
        <f>IF(ISBLANK(Ventas[[#This Row],[Código]]),"",VLOOKUP(Ventas[[#This Row],[Código]],Productos[],5,FALSE))</f>
        <v/>
      </c>
      <c r="H9180" s="23" t="str">
        <f>IF(ISBLANK(Ventas[[#This Row],[Código]]),"",Ventas[[#This Row],[Precio Unitario]]*Ventas[[#This Row],[Cantidad]])</f>
        <v/>
      </c>
      <c r="I9180" s="1" t="str">
        <f>IF(ISBLANK(Ventas[[#This Row],[Código]]),"",SUM(Ventas[[#This Row],[Monto]],I9179))</f>
        <v/>
      </c>
    </row>
    <row r="9181" spans="3:9" x14ac:dyDescent="0.25">
      <c r="C9181" t="str">
        <f>IF(ISBLANK(Ventas[[#This Row],[Código]]),"",VLOOKUP(Ventas[[#This Row],[Código]],Productos[],2,FALSE))</f>
        <v/>
      </c>
      <c r="D9181" t="str">
        <f>IF(ISBLANK(Ventas[[#This Row],[Código]]),"",VLOOKUP(Ventas[[#This Row],[Código]],Productos[],3,FALSE))</f>
        <v/>
      </c>
      <c r="E9181" s="22"/>
      <c r="F9181" s="1" t="str">
        <f>IF(ISBLANK(Ventas[[#This Row],[Código]]),"",VLOOKUP(Ventas[[#This Row],[Código]],Productos[],4,FALSE))</f>
        <v/>
      </c>
      <c r="G9181" s="1" t="str">
        <f>IF(ISBLANK(Ventas[[#This Row],[Código]]),"",VLOOKUP(Ventas[[#This Row],[Código]],Productos[],5,FALSE))</f>
        <v/>
      </c>
      <c r="H9181" s="23" t="str">
        <f>IF(ISBLANK(Ventas[[#This Row],[Código]]),"",Ventas[[#This Row],[Precio Unitario]]*Ventas[[#This Row],[Cantidad]])</f>
        <v/>
      </c>
      <c r="I9181" s="1" t="str">
        <f>IF(ISBLANK(Ventas[[#This Row],[Código]]),"",SUM(Ventas[[#This Row],[Monto]],I9180))</f>
        <v/>
      </c>
    </row>
    <row r="9182" spans="3:9" x14ac:dyDescent="0.25">
      <c r="C9182" t="str">
        <f>IF(ISBLANK(Ventas[[#This Row],[Código]]),"",VLOOKUP(Ventas[[#This Row],[Código]],Productos[],2,FALSE))</f>
        <v/>
      </c>
      <c r="D9182" t="str">
        <f>IF(ISBLANK(Ventas[[#This Row],[Código]]),"",VLOOKUP(Ventas[[#This Row],[Código]],Productos[],3,FALSE))</f>
        <v/>
      </c>
      <c r="E9182" s="22"/>
      <c r="F9182" s="1" t="str">
        <f>IF(ISBLANK(Ventas[[#This Row],[Código]]),"",VLOOKUP(Ventas[[#This Row],[Código]],Productos[],4,FALSE))</f>
        <v/>
      </c>
      <c r="G9182" s="1" t="str">
        <f>IF(ISBLANK(Ventas[[#This Row],[Código]]),"",VLOOKUP(Ventas[[#This Row],[Código]],Productos[],5,FALSE))</f>
        <v/>
      </c>
      <c r="H9182" s="23" t="str">
        <f>IF(ISBLANK(Ventas[[#This Row],[Código]]),"",Ventas[[#This Row],[Precio Unitario]]*Ventas[[#This Row],[Cantidad]])</f>
        <v/>
      </c>
      <c r="I9182" s="1" t="str">
        <f>IF(ISBLANK(Ventas[[#This Row],[Código]]),"",SUM(Ventas[[#This Row],[Monto]],I9181))</f>
        <v/>
      </c>
    </row>
    <row r="9183" spans="3:9" x14ac:dyDescent="0.25">
      <c r="C9183" t="str">
        <f>IF(ISBLANK(Ventas[[#This Row],[Código]]),"",VLOOKUP(Ventas[[#This Row],[Código]],Productos[],2,FALSE))</f>
        <v/>
      </c>
      <c r="D9183" t="str">
        <f>IF(ISBLANK(Ventas[[#This Row],[Código]]),"",VLOOKUP(Ventas[[#This Row],[Código]],Productos[],3,FALSE))</f>
        <v/>
      </c>
      <c r="E9183" s="22"/>
      <c r="F9183" s="1" t="str">
        <f>IF(ISBLANK(Ventas[[#This Row],[Código]]),"",VLOOKUP(Ventas[[#This Row],[Código]],Productos[],4,FALSE))</f>
        <v/>
      </c>
      <c r="G9183" s="1" t="str">
        <f>IF(ISBLANK(Ventas[[#This Row],[Código]]),"",VLOOKUP(Ventas[[#This Row],[Código]],Productos[],5,FALSE))</f>
        <v/>
      </c>
      <c r="H9183" s="23" t="str">
        <f>IF(ISBLANK(Ventas[[#This Row],[Código]]),"",Ventas[[#This Row],[Precio Unitario]]*Ventas[[#This Row],[Cantidad]])</f>
        <v/>
      </c>
      <c r="I9183" s="1" t="str">
        <f>IF(ISBLANK(Ventas[[#This Row],[Código]]),"",SUM(Ventas[[#This Row],[Monto]],I9182))</f>
        <v/>
      </c>
    </row>
    <row r="9184" spans="3:9" x14ac:dyDescent="0.25">
      <c r="C9184" t="str">
        <f>IF(ISBLANK(Ventas[[#This Row],[Código]]),"",VLOOKUP(Ventas[[#This Row],[Código]],Productos[],2,FALSE))</f>
        <v/>
      </c>
      <c r="D9184" t="str">
        <f>IF(ISBLANK(Ventas[[#This Row],[Código]]),"",VLOOKUP(Ventas[[#This Row],[Código]],Productos[],3,FALSE))</f>
        <v/>
      </c>
      <c r="E9184" s="22"/>
      <c r="F9184" s="1" t="str">
        <f>IF(ISBLANK(Ventas[[#This Row],[Código]]),"",VLOOKUP(Ventas[[#This Row],[Código]],Productos[],4,FALSE))</f>
        <v/>
      </c>
      <c r="G9184" s="1" t="str">
        <f>IF(ISBLANK(Ventas[[#This Row],[Código]]),"",VLOOKUP(Ventas[[#This Row],[Código]],Productos[],5,FALSE))</f>
        <v/>
      </c>
      <c r="H9184" s="23" t="str">
        <f>IF(ISBLANK(Ventas[[#This Row],[Código]]),"",Ventas[[#This Row],[Precio Unitario]]*Ventas[[#This Row],[Cantidad]])</f>
        <v/>
      </c>
      <c r="I9184" s="1" t="str">
        <f>IF(ISBLANK(Ventas[[#This Row],[Código]]),"",SUM(Ventas[[#This Row],[Monto]],I9183))</f>
        <v/>
      </c>
    </row>
    <row r="9185" spans="3:9" x14ac:dyDescent="0.25">
      <c r="C9185" t="str">
        <f>IF(ISBLANK(Ventas[[#This Row],[Código]]),"",VLOOKUP(Ventas[[#This Row],[Código]],Productos[],2,FALSE))</f>
        <v/>
      </c>
      <c r="D9185" t="str">
        <f>IF(ISBLANK(Ventas[[#This Row],[Código]]),"",VLOOKUP(Ventas[[#This Row],[Código]],Productos[],3,FALSE))</f>
        <v/>
      </c>
      <c r="E9185" s="22"/>
      <c r="F9185" s="1" t="str">
        <f>IF(ISBLANK(Ventas[[#This Row],[Código]]),"",VLOOKUP(Ventas[[#This Row],[Código]],Productos[],4,FALSE))</f>
        <v/>
      </c>
      <c r="G9185" s="1" t="str">
        <f>IF(ISBLANK(Ventas[[#This Row],[Código]]),"",VLOOKUP(Ventas[[#This Row],[Código]],Productos[],5,FALSE))</f>
        <v/>
      </c>
      <c r="H9185" s="23" t="str">
        <f>IF(ISBLANK(Ventas[[#This Row],[Código]]),"",Ventas[[#This Row],[Precio Unitario]]*Ventas[[#This Row],[Cantidad]])</f>
        <v/>
      </c>
      <c r="I9185" s="1" t="str">
        <f>IF(ISBLANK(Ventas[[#This Row],[Código]]),"",SUM(Ventas[[#This Row],[Monto]],I9184))</f>
        <v/>
      </c>
    </row>
    <row r="9186" spans="3:9" x14ac:dyDescent="0.25">
      <c r="C9186" t="str">
        <f>IF(ISBLANK(Ventas[[#This Row],[Código]]),"",VLOOKUP(Ventas[[#This Row],[Código]],Productos[],2,FALSE))</f>
        <v/>
      </c>
      <c r="D9186" t="str">
        <f>IF(ISBLANK(Ventas[[#This Row],[Código]]),"",VLOOKUP(Ventas[[#This Row],[Código]],Productos[],3,FALSE))</f>
        <v/>
      </c>
      <c r="E9186" s="22"/>
      <c r="F9186" s="1" t="str">
        <f>IF(ISBLANK(Ventas[[#This Row],[Código]]),"",VLOOKUP(Ventas[[#This Row],[Código]],Productos[],4,FALSE))</f>
        <v/>
      </c>
      <c r="G9186" s="1" t="str">
        <f>IF(ISBLANK(Ventas[[#This Row],[Código]]),"",VLOOKUP(Ventas[[#This Row],[Código]],Productos[],5,FALSE))</f>
        <v/>
      </c>
      <c r="H9186" s="23" t="str">
        <f>IF(ISBLANK(Ventas[[#This Row],[Código]]),"",Ventas[[#This Row],[Precio Unitario]]*Ventas[[#This Row],[Cantidad]])</f>
        <v/>
      </c>
      <c r="I9186" s="1" t="str">
        <f>IF(ISBLANK(Ventas[[#This Row],[Código]]),"",SUM(Ventas[[#This Row],[Monto]],I9185))</f>
        <v/>
      </c>
    </row>
    <row r="9187" spans="3:9" x14ac:dyDescent="0.25">
      <c r="C9187" t="str">
        <f>IF(ISBLANK(Ventas[[#This Row],[Código]]),"",VLOOKUP(Ventas[[#This Row],[Código]],Productos[],2,FALSE))</f>
        <v/>
      </c>
      <c r="D9187" t="str">
        <f>IF(ISBLANK(Ventas[[#This Row],[Código]]),"",VLOOKUP(Ventas[[#This Row],[Código]],Productos[],3,FALSE))</f>
        <v/>
      </c>
      <c r="E9187" s="22"/>
      <c r="F9187" s="1" t="str">
        <f>IF(ISBLANK(Ventas[[#This Row],[Código]]),"",VLOOKUP(Ventas[[#This Row],[Código]],Productos[],4,FALSE))</f>
        <v/>
      </c>
      <c r="G9187" s="1" t="str">
        <f>IF(ISBLANK(Ventas[[#This Row],[Código]]),"",VLOOKUP(Ventas[[#This Row],[Código]],Productos[],5,FALSE))</f>
        <v/>
      </c>
      <c r="H9187" s="23" t="str">
        <f>IF(ISBLANK(Ventas[[#This Row],[Código]]),"",Ventas[[#This Row],[Precio Unitario]]*Ventas[[#This Row],[Cantidad]])</f>
        <v/>
      </c>
      <c r="I9187" s="1" t="str">
        <f>IF(ISBLANK(Ventas[[#This Row],[Código]]),"",SUM(Ventas[[#This Row],[Monto]],I9186))</f>
        <v/>
      </c>
    </row>
    <row r="9188" spans="3:9" x14ac:dyDescent="0.25">
      <c r="C9188" t="str">
        <f>IF(ISBLANK(Ventas[[#This Row],[Código]]),"",VLOOKUP(Ventas[[#This Row],[Código]],Productos[],2,FALSE))</f>
        <v/>
      </c>
      <c r="D9188" t="str">
        <f>IF(ISBLANK(Ventas[[#This Row],[Código]]),"",VLOOKUP(Ventas[[#This Row],[Código]],Productos[],3,FALSE))</f>
        <v/>
      </c>
      <c r="E9188" s="22"/>
      <c r="F9188" s="1" t="str">
        <f>IF(ISBLANK(Ventas[[#This Row],[Código]]),"",VLOOKUP(Ventas[[#This Row],[Código]],Productos[],4,FALSE))</f>
        <v/>
      </c>
      <c r="G9188" s="1" t="str">
        <f>IF(ISBLANK(Ventas[[#This Row],[Código]]),"",VLOOKUP(Ventas[[#This Row],[Código]],Productos[],5,FALSE))</f>
        <v/>
      </c>
      <c r="H9188" s="23" t="str">
        <f>IF(ISBLANK(Ventas[[#This Row],[Código]]),"",Ventas[[#This Row],[Precio Unitario]]*Ventas[[#This Row],[Cantidad]])</f>
        <v/>
      </c>
      <c r="I9188" s="1" t="str">
        <f>IF(ISBLANK(Ventas[[#This Row],[Código]]),"",SUM(Ventas[[#This Row],[Monto]],I9187))</f>
        <v/>
      </c>
    </row>
    <row r="9189" spans="3:9" x14ac:dyDescent="0.25">
      <c r="C9189" t="str">
        <f>IF(ISBLANK(Ventas[[#This Row],[Código]]),"",VLOOKUP(Ventas[[#This Row],[Código]],Productos[],2,FALSE))</f>
        <v/>
      </c>
      <c r="D9189" t="str">
        <f>IF(ISBLANK(Ventas[[#This Row],[Código]]),"",VLOOKUP(Ventas[[#This Row],[Código]],Productos[],3,FALSE))</f>
        <v/>
      </c>
      <c r="E9189" s="22"/>
      <c r="F9189" s="1" t="str">
        <f>IF(ISBLANK(Ventas[[#This Row],[Código]]),"",VLOOKUP(Ventas[[#This Row],[Código]],Productos[],4,FALSE))</f>
        <v/>
      </c>
      <c r="G9189" s="1" t="str">
        <f>IF(ISBLANK(Ventas[[#This Row],[Código]]),"",VLOOKUP(Ventas[[#This Row],[Código]],Productos[],5,FALSE))</f>
        <v/>
      </c>
      <c r="H9189" s="23" t="str">
        <f>IF(ISBLANK(Ventas[[#This Row],[Código]]),"",Ventas[[#This Row],[Precio Unitario]]*Ventas[[#This Row],[Cantidad]])</f>
        <v/>
      </c>
      <c r="I9189" s="1" t="str">
        <f>IF(ISBLANK(Ventas[[#This Row],[Código]]),"",SUM(Ventas[[#This Row],[Monto]],I9188))</f>
        <v/>
      </c>
    </row>
    <row r="9190" spans="3:9" x14ac:dyDescent="0.25">
      <c r="C9190" t="str">
        <f>IF(ISBLANK(Ventas[[#This Row],[Código]]),"",VLOOKUP(Ventas[[#This Row],[Código]],Productos[],2,FALSE))</f>
        <v/>
      </c>
      <c r="D9190" t="str">
        <f>IF(ISBLANK(Ventas[[#This Row],[Código]]),"",VLOOKUP(Ventas[[#This Row],[Código]],Productos[],3,FALSE))</f>
        <v/>
      </c>
      <c r="E9190" s="22"/>
      <c r="F9190" s="1" t="str">
        <f>IF(ISBLANK(Ventas[[#This Row],[Código]]),"",VLOOKUP(Ventas[[#This Row],[Código]],Productos[],4,FALSE))</f>
        <v/>
      </c>
      <c r="G9190" s="1" t="str">
        <f>IF(ISBLANK(Ventas[[#This Row],[Código]]),"",VLOOKUP(Ventas[[#This Row],[Código]],Productos[],5,FALSE))</f>
        <v/>
      </c>
      <c r="H9190" s="23" t="str">
        <f>IF(ISBLANK(Ventas[[#This Row],[Código]]),"",Ventas[[#This Row],[Precio Unitario]]*Ventas[[#This Row],[Cantidad]])</f>
        <v/>
      </c>
      <c r="I9190" s="1" t="str">
        <f>IF(ISBLANK(Ventas[[#This Row],[Código]]),"",SUM(Ventas[[#This Row],[Monto]],I9189))</f>
        <v/>
      </c>
    </row>
    <row r="9191" spans="3:9" x14ac:dyDescent="0.25">
      <c r="C9191" t="str">
        <f>IF(ISBLANK(Ventas[[#This Row],[Código]]),"",VLOOKUP(Ventas[[#This Row],[Código]],Productos[],2,FALSE))</f>
        <v/>
      </c>
      <c r="D9191" t="str">
        <f>IF(ISBLANK(Ventas[[#This Row],[Código]]),"",VLOOKUP(Ventas[[#This Row],[Código]],Productos[],3,FALSE))</f>
        <v/>
      </c>
      <c r="E9191" s="22"/>
      <c r="F9191" s="1" t="str">
        <f>IF(ISBLANK(Ventas[[#This Row],[Código]]),"",VLOOKUP(Ventas[[#This Row],[Código]],Productos[],4,FALSE))</f>
        <v/>
      </c>
      <c r="G9191" s="1" t="str">
        <f>IF(ISBLANK(Ventas[[#This Row],[Código]]),"",VLOOKUP(Ventas[[#This Row],[Código]],Productos[],5,FALSE))</f>
        <v/>
      </c>
      <c r="H9191" s="23" t="str">
        <f>IF(ISBLANK(Ventas[[#This Row],[Código]]),"",Ventas[[#This Row],[Precio Unitario]]*Ventas[[#This Row],[Cantidad]])</f>
        <v/>
      </c>
      <c r="I9191" s="1" t="str">
        <f>IF(ISBLANK(Ventas[[#This Row],[Código]]),"",SUM(Ventas[[#This Row],[Monto]],I9190))</f>
        <v/>
      </c>
    </row>
    <row r="9192" spans="3:9" x14ac:dyDescent="0.25">
      <c r="C9192" t="str">
        <f>IF(ISBLANK(Ventas[[#This Row],[Código]]),"",VLOOKUP(Ventas[[#This Row],[Código]],Productos[],2,FALSE))</f>
        <v/>
      </c>
      <c r="D9192" t="str">
        <f>IF(ISBLANK(Ventas[[#This Row],[Código]]),"",VLOOKUP(Ventas[[#This Row],[Código]],Productos[],3,FALSE))</f>
        <v/>
      </c>
      <c r="E9192" s="22"/>
      <c r="F9192" s="1" t="str">
        <f>IF(ISBLANK(Ventas[[#This Row],[Código]]),"",VLOOKUP(Ventas[[#This Row],[Código]],Productos[],4,FALSE))</f>
        <v/>
      </c>
      <c r="G9192" s="1" t="str">
        <f>IF(ISBLANK(Ventas[[#This Row],[Código]]),"",VLOOKUP(Ventas[[#This Row],[Código]],Productos[],5,FALSE))</f>
        <v/>
      </c>
      <c r="H9192" s="23" t="str">
        <f>IF(ISBLANK(Ventas[[#This Row],[Código]]),"",Ventas[[#This Row],[Precio Unitario]]*Ventas[[#This Row],[Cantidad]])</f>
        <v/>
      </c>
      <c r="I9192" s="1" t="str">
        <f>IF(ISBLANK(Ventas[[#This Row],[Código]]),"",SUM(Ventas[[#This Row],[Monto]],I9191))</f>
        <v/>
      </c>
    </row>
    <row r="9193" spans="3:9" x14ac:dyDescent="0.25">
      <c r="C9193" t="str">
        <f>IF(ISBLANK(Ventas[[#This Row],[Código]]),"",VLOOKUP(Ventas[[#This Row],[Código]],Productos[],2,FALSE))</f>
        <v/>
      </c>
      <c r="D9193" t="str">
        <f>IF(ISBLANK(Ventas[[#This Row],[Código]]),"",VLOOKUP(Ventas[[#This Row],[Código]],Productos[],3,FALSE))</f>
        <v/>
      </c>
      <c r="E9193" s="22"/>
      <c r="F9193" s="1" t="str">
        <f>IF(ISBLANK(Ventas[[#This Row],[Código]]),"",VLOOKUP(Ventas[[#This Row],[Código]],Productos[],4,FALSE))</f>
        <v/>
      </c>
      <c r="G9193" s="1" t="str">
        <f>IF(ISBLANK(Ventas[[#This Row],[Código]]),"",VLOOKUP(Ventas[[#This Row],[Código]],Productos[],5,FALSE))</f>
        <v/>
      </c>
      <c r="H9193" s="23" t="str">
        <f>IF(ISBLANK(Ventas[[#This Row],[Código]]),"",Ventas[[#This Row],[Precio Unitario]]*Ventas[[#This Row],[Cantidad]])</f>
        <v/>
      </c>
      <c r="I9193" s="1" t="str">
        <f>IF(ISBLANK(Ventas[[#This Row],[Código]]),"",SUM(Ventas[[#This Row],[Monto]],I9192))</f>
        <v/>
      </c>
    </row>
    <row r="9194" spans="3:9" x14ac:dyDescent="0.25">
      <c r="C9194" t="str">
        <f>IF(ISBLANK(Ventas[[#This Row],[Código]]),"",VLOOKUP(Ventas[[#This Row],[Código]],Productos[],2,FALSE))</f>
        <v/>
      </c>
      <c r="D9194" t="str">
        <f>IF(ISBLANK(Ventas[[#This Row],[Código]]),"",VLOOKUP(Ventas[[#This Row],[Código]],Productos[],3,FALSE))</f>
        <v/>
      </c>
      <c r="E9194" s="22"/>
      <c r="F9194" s="1" t="str">
        <f>IF(ISBLANK(Ventas[[#This Row],[Código]]),"",VLOOKUP(Ventas[[#This Row],[Código]],Productos[],4,FALSE))</f>
        <v/>
      </c>
      <c r="G9194" s="1" t="str">
        <f>IF(ISBLANK(Ventas[[#This Row],[Código]]),"",VLOOKUP(Ventas[[#This Row],[Código]],Productos[],5,FALSE))</f>
        <v/>
      </c>
      <c r="H9194" s="23" t="str">
        <f>IF(ISBLANK(Ventas[[#This Row],[Código]]),"",Ventas[[#This Row],[Precio Unitario]]*Ventas[[#This Row],[Cantidad]])</f>
        <v/>
      </c>
      <c r="I9194" s="1" t="str">
        <f>IF(ISBLANK(Ventas[[#This Row],[Código]]),"",SUM(Ventas[[#This Row],[Monto]],I9193))</f>
        <v/>
      </c>
    </row>
    <row r="9195" spans="3:9" x14ac:dyDescent="0.25">
      <c r="C9195" t="str">
        <f>IF(ISBLANK(Ventas[[#This Row],[Código]]),"",VLOOKUP(Ventas[[#This Row],[Código]],Productos[],2,FALSE))</f>
        <v/>
      </c>
      <c r="D9195" t="str">
        <f>IF(ISBLANK(Ventas[[#This Row],[Código]]),"",VLOOKUP(Ventas[[#This Row],[Código]],Productos[],3,FALSE))</f>
        <v/>
      </c>
      <c r="E9195" s="22"/>
      <c r="F9195" s="1" t="str">
        <f>IF(ISBLANK(Ventas[[#This Row],[Código]]),"",VLOOKUP(Ventas[[#This Row],[Código]],Productos[],4,FALSE))</f>
        <v/>
      </c>
      <c r="G9195" s="1" t="str">
        <f>IF(ISBLANK(Ventas[[#This Row],[Código]]),"",VLOOKUP(Ventas[[#This Row],[Código]],Productos[],5,FALSE))</f>
        <v/>
      </c>
      <c r="H9195" s="23" t="str">
        <f>IF(ISBLANK(Ventas[[#This Row],[Código]]),"",Ventas[[#This Row],[Precio Unitario]]*Ventas[[#This Row],[Cantidad]])</f>
        <v/>
      </c>
      <c r="I9195" s="1" t="str">
        <f>IF(ISBLANK(Ventas[[#This Row],[Código]]),"",SUM(Ventas[[#This Row],[Monto]],I9194))</f>
        <v/>
      </c>
    </row>
    <row r="9196" spans="3:9" x14ac:dyDescent="0.25">
      <c r="C9196" t="str">
        <f>IF(ISBLANK(Ventas[[#This Row],[Código]]),"",VLOOKUP(Ventas[[#This Row],[Código]],Productos[],2,FALSE))</f>
        <v/>
      </c>
      <c r="D9196" t="str">
        <f>IF(ISBLANK(Ventas[[#This Row],[Código]]),"",VLOOKUP(Ventas[[#This Row],[Código]],Productos[],3,FALSE))</f>
        <v/>
      </c>
      <c r="E9196" s="22"/>
      <c r="F9196" s="1" t="str">
        <f>IF(ISBLANK(Ventas[[#This Row],[Código]]),"",VLOOKUP(Ventas[[#This Row],[Código]],Productos[],4,FALSE))</f>
        <v/>
      </c>
      <c r="G9196" s="1" t="str">
        <f>IF(ISBLANK(Ventas[[#This Row],[Código]]),"",VLOOKUP(Ventas[[#This Row],[Código]],Productos[],5,FALSE))</f>
        <v/>
      </c>
      <c r="H9196" s="23" t="str">
        <f>IF(ISBLANK(Ventas[[#This Row],[Código]]),"",Ventas[[#This Row],[Precio Unitario]]*Ventas[[#This Row],[Cantidad]])</f>
        <v/>
      </c>
      <c r="I9196" s="1" t="str">
        <f>IF(ISBLANK(Ventas[[#This Row],[Código]]),"",SUM(Ventas[[#This Row],[Monto]],I9195))</f>
        <v/>
      </c>
    </row>
    <row r="9197" spans="3:9" x14ac:dyDescent="0.25">
      <c r="C9197" t="str">
        <f>IF(ISBLANK(Ventas[[#This Row],[Código]]),"",VLOOKUP(Ventas[[#This Row],[Código]],Productos[],2,FALSE))</f>
        <v/>
      </c>
      <c r="D9197" t="str">
        <f>IF(ISBLANK(Ventas[[#This Row],[Código]]),"",VLOOKUP(Ventas[[#This Row],[Código]],Productos[],3,FALSE))</f>
        <v/>
      </c>
      <c r="E9197" s="22"/>
      <c r="F9197" s="1" t="str">
        <f>IF(ISBLANK(Ventas[[#This Row],[Código]]),"",VLOOKUP(Ventas[[#This Row],[Código]],Productos[],4,FALSE))</f>
        <v/>
      </c>
      <c r="G9197" s="1" t="str">
        <f>IF(ISBLANK(Ventas[[#This Row],[Código]]),"",VLOOKUP(Ventas[[#This Row],[Código]],Productos[],5,FALSE))</f>
        <v/>
      </c>
      <c r="H9197" s="23" t="str">
        <f>IF(ISBLANK(Ventas[[#This Row],[Código]]),"",Ventas[[#This Row],[Precio Unitario]]*Ventas[[#This Row],[Cantidad]])</f>
        <v/>
      </c>
      <c r="I9197" s="1" t="str">
        <f>IF(ISBLANK(Ventas[[#This Row],[Código]]),"",SUM(Ventas[[#This Row],[Monto]],I9196))</f>
        <v/>
      </c>
    </row>
    <row r="9198" spans="3:9" x14ac:dyDescent="0.25">
      <c r="C9198" t="str">
        <f>IF(ISBLANK(Ventas[[#This Row],[Código]]),"",VLOOKUP(Ventas[[#This Row],[Código]],Productos[],2,FALSE))</f>
        <v/>
      </c>
      <c r="D9198" t="str">
        <f>IF(ISBLANK(Ventas[[#This Row],[Código]]),"",VLOOKUP(Ventas[[#This Row],[Código]],Productos[],3,FALSE))</f>
        <v/>
      </c>
      <c r="E9198" s="22"/>
      <c r="F9198" s="1" t="str">
        <f>IF(ISBLANK(Ventas[[#This Row],[Código]]),"",VLOOKUP(Ventas[[#This Row],[Código]],Productos[],4,FALSE))</f>
        <v/>
      </c>
      <c r="G9198" s="1" t="str">
        <f>IF(ISBLANK(Ventas[[#This Row],[Código]]),"",VLOOKUP(Ventas[[#This Row],[Código]],Productos[],5,FALSE))</f>
        <v/>
      </c>
      <c r="H9198" s="23" t="str">
        <f>IF(ISBLANK(Ventas[[#This Row],[Código]]),"",Ventas[[#This Row],[Precio Unitario]]*Ventas[[#This Row],[Cantidad]])</f>
        <v/>
      </c>
      <c r="I9198" s="1" t="str">
        <f>IF(ISBLANK(Ventas[[#This Row],[Código]]),"",SUM(Ventas[[#This Row],[Monto]],I9197))</f>
        <v/>
      </c>
    </row>
    <row r="9199" spans="3:9" x14ac:dyDescent="0.25">
      <c r="C9199" t="str">
        <f>IF(ISBLANK(Ventas[[#This Row],[Código]]),"",VLOOKUP(Ventas[[#This Row],[Código]],Productos[],2,FALSE))</f>
        <v/>
      </c>
      <c r="D9199" t="str">
        <f>IF(ISBLANK(Ventas[[#This Row],[Código]]),"",VLOOKUP(Ventas[[#This Row],[Código]],Productos[],3,FALSE))</f>
        <v/>
      </c>
      <c r="E9199" s="22"/>
      <c r="F9199" s="1" t="str">
        <f>IF(ISBLANK(Ventas[[#This Row],[Código]]),"",VLOOKUP(Ventas[[#This Row],[Código]],Productos[],4,FALSE))</f>
        <v/>
      </c>
      <c r="G9199" s="1" t="str">
        <f>IF(ISBLANK(Ventas[[#This Row],[Código]]),"",VLOOKUP(Ventas[[#This Row],[Código]],Productos[],5,FALSE))</f>
        <v/>
      </c>
      <c r="H9199" s="23" t="str">
        <f>IF(ISBLANK(Ventas[[#This Row],[Código]]),"",Ventas[[#This Row],[Precio Unitario]]*Ventas[[#This Row],[Cantidad]])</f>
        <v/>
      </c>
      <c r="I9199" s="1" t="str">
        <f>IF(ISBLANK(Ventas[[#This Row],[Código]]),"",SUM(Ventas[[#This Row],[Monto]],I9198))</f>
        <v/>
      </c>
    </row>
    <row r="9200" spans="3:9" x14ac:dyDescent="0.25">
      <c r="C9200" t="str">
        <f>IF(ISBLANK(Ventas[[#This Row],[Código]]),"",VLOOKUP(Ventas[[#This Row],[Código]],Productos[],2,FALSE))</f>
        <v/>
      </c>
      <c r="D9200" t="str">
        <f>IF(ISBLANK(Ventas[[#This Row],[Código]]),"",VLOOKUP(Ventas[[#This Row],[Código]],Productos[],3,FALSE))</f>
        <v/>
      </c>
      <c r="E9200" s="22"/>
      <c r="F9200" s="1" t="str">
        <f>IF(ISBLANK(Ventas[[#This Row],[Código]]),"",VLOOKUP(Ventas[[#This Row],[Código]],Productos[],4,FALSE))</f>
        <v/>
      </c>
      <c r="G9200" s="1" t="str">
        <f>IF(ISBLANK(Ventas[[#This Row],[Código]]),"",VLOOKUP(Ventas[[#This Row],[Código]],Productos[],5,FALSE))</f>
        <v/>
      </c>
      <c r="H9200" s="23" t="str">
        <f>IF(ISBLANK(Ventas[[#This Row],[Código]]),"",Ventas[[#This Row],[Precio Unitario]]*Ventas[[#This Row],[Cantidad]])</f>
        <v/>
      </c>
      <c r="I9200" s="1" t="str">
        <f>IF(ISBLANK(Ventas[[#This Row],[Código]]),"",SUM(Ventas[[#This Row],[Monto]],I9199))</f>
        <v/>
      </c>
    </row>
    <row r="9201" spans="3:9" x14ac:dyDescent="0.25">
      <c r="C9201" t="str">
        <f>IF(ISBLANK(Ventas[[#This Row],[Código]]),"",VLOOKUP(Ventas[[#This Row],[Código]],Productos[],2,FALSE))</f>
        <v/>
      </c>
      <c r="D9201" t="str">
        <f>IF(ISBLANK(Ventas[[#This Row],[Código]]),"",VLOOKUP(Ventas[[#This Row],[Código]],Productos[],3,FALSE))</f>
        <v/>
      </c>
      <c r="E9201" s="22"/>
      <c r="F9201" s="1" t="str">
        <f>IF(ISBLANK(Ventas[[#This Row],[Código]]),"",VLOOKUP(Ventas[[#This Row],[Código]],Productos[],4,FALSE))</f>
        <v/>
      </c>
      <c r="G9201" s="1" t="str">
        <f>IF(ISBLANK(Ventas[[#This Row],[Código]]),"",VLOOKUP(Ventas[[#This Row],[Código]],Productos[],5,FALSE))</f>
        <v/>
      </c>
      <c r="H9201" s="23" t="str">
        <f>IF(ISBLANK(Ventas[[#This Row],[Código]]),"",Ventas[[#This Row],[Precio Unitario]]*Ventas[[#This Row],[Cantidad]])</f>
        <v/>
      </c>
      <c r="I9201" s="1" t="str">
        <f>IF(ISBLANK(Ventas[[#This Row],[Código]]),"",SUM(Ventas[[#This Row],[Monto]],I9200))</f>
        <v/>
      </c>
    </row>
    <row r="9202" spans="3:9" x14ac:dyDescent="0.25">
      <c r="C9202" t="str">
        <f>IF(ISBLANK(Ventas[[#This Row],[Código]]),"",VLOOKUP(Ventas[[#This Row],[Código]],Productos[],2,FALSE))</f>
        <v/>
      </c>
      <c r="D9202" t="str">
        <f>IF(ISBLANK(Ventas[[#This Row],[Código]]),"",VLOOKUP(Ventas[[#This Row],[Código]],Productos[],3,FALSE))</f>
        <v/>
      </c>
      <c r="E9202" s="22"/>
      <c r="F9202" s="1" t="str">
        <f>IF(ISBLANK(Ventas[[#This Row],[Código]]),"",VLOOKUP(Ventas[[#This Row],[Código]],Productos[],4,FALSE))</f>
        <v/>
      </c>
      <c r="G9202" s="1" t="str">
        <f>IF(ISBLANK(Ventas[[#This Row],[Código]]),"",VLOOKUP(Ventas[[#This Row],[Código]],Productos[],5,FALSE))</f>
        <v/>
      </c>
      <c r="H9202" s="23" t="str">
        <f>IF(ISBLANK(Ventas[[#This Row],[Código]]),"",Ventas[[#This Row],[Precio Unitario]]*Ventas[[#This Row],[Cantidad]])</f>
        <v/>
      </c>
      <c r="I9202" s="1" t="str">
        <f>IF(ISBLANK(Ventas[[#This Row],[Código]]),"",SUM(Ventas[[#This Row],[Monto]],I9201))</f>
        <v/>
      </c>
    </row>
    <row r="9203" spans="3:9" x14ac:dyDescent="0.25">
      <c r="C9203" t="str">
        <f>IF(ISBLANK(Ventas[[#This Row],[Código]]),"",VLOOKUP(Ventas[[#This Row],[Código]],Productos[],2,FALSE))</f>
        <v/>
      </c>
      <c r="D9203" t="str">
        <f>IF(ISBLANK(Ventas[[#This Row],[Código]]),"",VLOOKUP(Ventas[[#This Row],[Código]],Productos[],3,FALSE))</f>
        <v/>
      </c>
      <c r="E9203" s="22"/>
      <c r="F9203" s="1" t="str">
        <f>IF(ISBLANK(Ventas[[#This Row],[Código]]),"",VLOOKUP(Ventas[[#This Row],[Código]],Productos[],4,FALSE))</f>
        <v/>
      </c>
      <c r="G9203" s="1" t="str">
        <f>IF(ISBLANK(Ventas[[#This Row],[Código]]),"",VLOOKUP(Ventas[[#This Row],[Código]],Productos[],5,FALSE))</f>
        <v/>
      </c>
      <c r="H9203" s="23" t="str">
        <f>IF(ISBLANK(Ventas[[#This Row],[Código]]),"",Ventas[[#This Row],[Precio Unitario]]*Ventas[[#This Row],[Cantidad]])</f>
        <v/>
      </c>
      <c r="I9203" s="1" t="str">
        <f>IF(ISBLANK(Ventas[[#This Row],[Código]]),"",SUM(Ventas[[#This Row],[Monto]],I9202))</f>
        <v/>
      </c>
    </row>
    <row r="9204" spans="3:9" x14ac:dyDescent="0.25">
      <c r="C9204" t="str">
        <f>IF(ISBLANK(Ventas[[#This Row],[Código]]),"",VLOOKUP(Ventas[[#This Row],[Código]],Productos[],2,FALSE))</f>
        <v/>
      </c>
      <c r="D9204" t="str">
        <f>IF(ISBLANK(Ventas[[#This Row],[Código]]),"",VLOOKUP(Ventas[[#This Row],[Código]],Productos[],3,FALSE))</f>
        <v/>
      </c>
      <c r="E9204" s="22"/>
      <c r="F9204" s="1" t="str">
        <f>IF(ISBLANK(Ventas[[#This Row],[Código]]),"",VLOOKUP(Ventas[[#This Row],[Código]],Productos[],4,FALSE))</f>
        <v/>
      </c>
      <c r="G9204" s="1" t="str">
        <f>IF(ISBLANK(Ventas[[#This Row],[Código]]),"",VLOOKUP(Ventas[[#This Row],[Código]],Productos[],5,FALSE))</f>
        <v/>
      </c>
      <c r="H9204" s="23" t="str">
        <f>IF(ISBLANK(Ventas[[#This Row],[Código]]),"",Ventas[[#This Row],[Precio Unitario]]*Ventas[[#This Row],[Cantidad]])</f>
        <v/>
      </c>
      <c r="I9204" s="1" t="str">
        <f>IF(ISBLANK(Ventas[[#This Row],[Código]]),"",SUM(Ventas[[#This Row],[Monto]],I9203))</f>
        <v/>
      </c>
    </row>
    <row r="9205" spans="3:9" x14ac:dyDescent="0.25">
      <c r="C9205" t="str">
        <f>IF(ISBLANK(Ventas[[#This Row],[Código]]),"",VLOOKUP(Ventas[[#This Row],[Código]],Productos[],2,FALSE))</f>
        <v/>
      </c>
      <c r="D9205" t="str">
        <f>IF(ISBLANK(Ventas[[#This Row],[Código]]),"",VLOOKUP(Ventas[[#This Row],[Código]],Productos[],3,FALSE))</f>
        <v/>
      </c>
      <c r="E9205" s="22"/>
      <c r="F9205" s="1" t="str">
        <f>IF(ISBLANK(Ventas[[#This Row],[Código]]),"",VLOOKUP(Ventas[[#This Row],[Código]],Productos[],4,FALSE))</f>
        <v/>
      </c>
      <c r="G9205" s="1" t="str">
        <f>IF(ISBLANK(Ventas[[#This Row],[Código]]),"",VLOOKUP(Ventas[[#This Row],[Código]],Productos[],5,FALSE))</f>
        <v/>
      </c>
      <c r="H9205" s="23" t="str">
        <f>IF(ISBLANK(Ventas[[#This Row],[Código]]),"",Ventas[[#This Row],[Precio Unitario]]*Ventas[[#This Row],[Cantidad]])</f>
        <v/>
      </c>
      <c r="I9205" s="1" t="str">
        <f>IF(ISBLANK(Ventas[[#This Row],[Código]]),"",SUM(Ventas[[#This Row],[Monto]],I9204))</f>
        <v/>
      </c>
    </row>
    <row r="9206" spans="3:9" x14ac:dyDescent="0.25">
      <c r="C9206" t="str">
        <f>IF(ISBLANK(Ventas[[#This Row],[Código]]),"",VLOOKUP(Ventas[[#This Row],[Código]],Productos[],2,FALSE))</f>
        <v/>
      </c>
      <c r="D9206" t="str">
        <f>IF(ISBLANK(Ventas[[#This Row],[Código]]),"",VLOOKUP(Ventas[[#This Row],[Código]],Productos[],3,FALSE))</f>
        <v/>
      </c>
      <c r="E9206" s="22"/>
      <c r="F9206" s="1" t="str">
        <f>IF(ISBLANK(Ventas[[#This Row],[Código]]),"",VLOOKUP(Ventas[[#This Row],[Código]],Productos[],4,FALSE))</f>
        <v/>
      </c>
      <c r="G9206" s="1" t="str">
        <f>IF(ISBLANK(Ventas[[#This Row],[Código]]),"",VLOOKUP(Ventas[[#This Row],[Código]],Productos[],5,FALSE))</f>
        <v/>
      </c>
      <c r="H9206" s="23" t="str">
        <f>IF(ISBLANK(Ventas[[#This Row],[Código]]),"",Ventas[[#This Row],[Precio Unitario]]*Ventas[[#This Row],[Cantidad]])</f>
        <v/>
      </c>
      <c r="I9206" s="1" t="str">
        <f>IF(ISBLANK(Ventas[[#This Row],[Código]]),"",SUM(Ventas[[#This Row],[Monto]],I9205))</f>
        <v/>
      </c>
    </row>
    <row r="9207" spans="3:9" x14ac:dyDescent="0.25">
      <c r="C9207" t="str">
        <f>IF(ISBLANK(Ventas[[#This Row],[Código]]),"",VLOOKUP(Ventas[[#This Row],[Código]],Productos[],2,FALSE))</f>
        <v/>
      </c>
      <c r="D9207" t="str">
        <f>IF(ISBLANK(Ventas[[#This Row],[Código]]),"",VLOOKUP(Ventas[[#This Row],[Código]],Productos[],3,FALSE))</f>
        <v/>
      </c>
      <c r="E9207" s="22"/>
      <c r="F9207" s="1" t="str">
        <f>IF(ISBLANK(Ventas[[#This Row],[Código]]),"",VLOOKUP(Ventas[[#This Row],[Código]],Productos[],4,FALSE))</f>
        <v/>
      </c>
      <c r="G9207" s="1" t="str">
        <f>IF(ISBLANK(Ventas[[#This Row],[Código]]),"",VLOOKUP(Ventas[[#This Row],[Código]],Productos[],5,FALSE))</f>
        <v/>
      </c>
      <c r="H9207" s="23" t="str">
        <f>IF(ISBLANK(Ventas[[#This Row],[Código]]),"",Ventas[[#This Row],[Precio Unitario]]*Ventas[[#This Row],[Cantidad]])</f>
        <v/>
      </c>
      <c r="I9207" s="1" t="str">
        <f>IF(ISBLANK(Ventas[[#This Row],[Código]]),"",SUM(Ventas[[#This Row],[Monto]],I9206))</f>
        <v/>
      </c>
    </row>
    <row r="9208" spans="3:9" x14ac:dyDescent="0.25">
      <c r="C9208" t="str">
        <f>IF(ISBLANK(Ventas[[#This Row],[Código]]),"",VLOOKUP(Ventas[[#This Row],[Código]],Productos[],2,FALSE))</f>
        <v/>
      </c>
      <c r="D9208" t="str">
        <f>IF(ISBLANK(Ventas[[#This Row],[Código]]),"",VLOOKUP(Ventas[[#This Row],[Código]],Productos[],3,FALSE))</f>
        <v/>
      </c>
      <c r="E9208" s="22"/>
      <c r="F9208" s="1" t="str">
        <f>IF(ISBLANK(Ventas[[#This Row],[Código]]),"",VLOOKUP(Ventas[[#This Row],[Código]],Productos[],4,FALSE))</f>
        <v/>
      </c>
      <c r="G9208" s="1" t="str">
        <f>IF(ISBLANK(Ventas[[#This Row],[Código]]),"",VLOOKUP(Ventas[[#This Row],[Código]],Productos[],5,FALSE))</f>
        <v/>
      </c>
      <c r="H9208" s="23" t="str">
        <f>IF(ISBLANK(Ventas[[#This Row],[Código]]),"",Ventas[[#This Row],[Precio Unitario]]*Ventas[[#This Row],[Cantidad]])</f>
        <v/>
      </c>
      <c r="I9208" s="1" t="str">
        <f>IF(ISBLANK(Ventas[[#This Row],[Código]]),"",SUM(Ventas[[#This Row],[Monto]],I9207))</f>
        <v/>
      </c>
    </row>
    <row r="9209" spans="3:9" x14ac:dyDescent="0.25">
      <c r="C9209" t="str">
        <f>IF(ISBLANK(Ventas[[#This Row],[Código]]),"",VLOOKUP(Ventas[[#This Row],[Código]],Productos[],2,FALSE))</f>
        <v/>
      </c>
      <c r="D9209" t="str">
        <f>IF(ISBLANK(Ventas[[#This Row],[Código]]),"",VLOOKUP(Ventas[[#This Row],[Código]],Productos[],3,FALSE))</f>
        <v/>
      </c>
      <c r="E9209" s="22"/>
      <c r="F9209" s="1" t="str">
        <f>IF(ISBLANK(Ventas[[#This Row],[Código]]),"",VLOOKUP(Ventas[[#This Row],[Código]],Productos[],4,FALSE))</f>
        <v/>
      </c>
      <c r="G9209" s="1" t="str">
        <f>IF(ISBLANK(Ventas[[#This Row],[Código]]),"",VLOOKUP(Ventas[[#This Row],[Código]],Productos[],5,FALSE))</f>
        <v/>
      </c>
      <c r="H9209" s="23" t="str">
        <f>IF(ISBLANK(Ventas[[#This Row],[Código]]),"",Ventas[[#This Row],[Precio Unitario]]*Ventas[[#This Row],[Cantidad]])</f>
        <v/>
      </c>
      <c r="I9209" s="1" t="str">
        <f>IF(ISBLANK(Ventas[[#This Row],[Código]]),"",SUM(Ventas[[#This Row],[Monto]],I9208))</f>
        <v/>
      </c>
    </row>
    <row r="9210" spans="3:9" x14ac:dyDescent="0.25">
      <c r="C9210" t="str">
        <f>IF(ISBLANK(Ventas[[#This Row],[Código]]),"",VLOOKUP(Ventas[[#This Row],[Código]],Productos[],2,FALSE))</f>
        <v/>
      </c>
      <c r="D9210" t="str">
        <f>IF(ISBLANK(Ventas[[#This Row],[Código]]),"",VLOOKUP(Ventas[[#This Row],[Código]],Productos[],3,FALSE))</f>
        <v/>
      </c>
      <c r="E9210" s="22"/>
      <c r="F9210" s="1" t="str">
        <f>IF(ISBLANK(Ventas[[#This Row],[Código]]),"",VLOOKUP(Ventas[[#This Row],[Código]],Productos[],4,FALSE))</f>
        <v/>
      </c>
      <c r="G9210" s="1" t="str">
        <f>IF(ISBLANK(Ventas[[#This Row],[Código]]),"",VLOOKUP(Ventas[[#This Row],[Código]],Productos[],5,FALSE))</f>
        <v/>
      </c>
      <c r="H9210" s="23" t="str">
        <f>IF(ISBLANK(Ventas[[#This Row],[Código]]),"",Ventas[[#This Row],[Precio Unitario]]*Ventas[[#This Row],[Cantidad]])</f>
        <v/>
      </c>
      <c r="I9210" s="1" t="str">
        <f>IF(ISBLANK(Ventas[[#This Row],[Código]]),"",SUM(Ventas[[#This Row],[Monto]],I9209))</f>
        <v/>
      </c>
    </row>
    <row r="9211" spans="3:9" x14ac:dyDescent="0.25">
      <c r="C9211" t="str">
        <f>IF(ISBLANK(Ventas[[#This Row],[Código]]),"",VLOOKUP(Ventas[[#This Row],[Código]],Productos[],2,FALSE))</f>
        <v/>
      </c>
      <c r="D9211" t="str">
        <f>IF(ISBLANK(Ventas[[#This Row],[Código]]),"",VLOOKUP(Ventas[[#This Row],[Código]],Productos[],3,FALSE))</f>
        <v/>
      </c>
      <c r="E9211" s="22"/>
      <c r="F9211" s="1" t="str">
        <f>IF(ISBLANK(Ventas[[#This Row],[Código]]),"",VLOOKUP(Ventas[[#This Row],[Código]],Productos[],4,FALSE))</f>
        <v/>
      </c>
      <c r="G9211" s="1" t="str">
        <f>IF(ISBLANK(Ventas[[#This Row],[Código]]),"",VLOOKUP(Ventas[[#This Row],[Código]],Productos[],5,FALSE))</f>
        <v/>
      </c>
      <c r="H9211" s="23" t="str">
        <f>IF(ISBLANK(Ventas[[#This Row],[Código]]),"",Ventas[[#This Row],[Precio Unitario]]*Ventas[[#This Row],[Cantidad]])</f>
        <v/>
      </c>
      <c r="I9211" s="1" t="str">
        <f>IF(ISBLANK(Ventas[[#This Row],[Código]]),"",SUM(Ventas[[#This Row],[Monto]],I9210))</f>
        <v/>
      </c>
    </row>
    <row r="9212" spans="3:9" x14ac:dyDescent="0.25">
      <c r="C9212" t="str">
        <f>IF(ISBLANK(Ventas[[#This Row],[Código]]),"",VLOOKUP(Ventas[[#This Row],[Código]],Productos[],2,FALSE))</f>
        <v/>
      </c>
      <c r="D9212" t="str">
        <f>IF(ISBLANK(Ventas[[#This Row],[Código]]),"",VLOOKUP(Ventas[[#This Row],[Código]],Productos[],3,FALSE))</f>
        <v/>
      </c>
      <c r="E9212" s="22"/>
      <c r="F9212" s="1" t="str">
        <f>IF(ISBLANK(Ventas[[#This Row],[Código]]),"",VLOOKUP(Ventas[[#This Row],[Código]],Productos[],4,FALSE))</f>
        <v/>
      </c>
      <c r="G9212" s="1" t="str">
        <f>IF(ISBLANK(Ventas[[#This Row],[Código]]),"",VLOOKUP(Ventas[[#This Row],[Código]],Productos[],5,FALSE))</f>
        <v/>
      </c>
      <c r="H9212" s="23" t="str">
        <f>IF(ISBLANK(Ventas[[#This Row],[Código]]),"",Ventas[[#This Row],[Precio Unitario]]*Ventas[[#This Row],[Cantidad]])</f>
        <v/>
      </c>
      <c r="I9212" s="1" t="str">
        <f>IF(ISBLANK(Ventas[[#This Row],[Código]]),"",SUM(Ventas[[#This Row],[Monto]],I9211))</f>
        <v/>
      </c>
    </row>
    <row r="9213" spans="3:9" x14ac:dyDescent="0.25">
      <c r="C9213" t="str">
        <f>IF(ISBLANK(Ventas[[#This Row],[Código]]),"",VLOOKUP(Ventas[[#This Row],[Código]],Productos[],2,FALSE))</f>
        <v/>
      </c>
      <c r="D9213" t="str">
        <f>IF(ISBLANK(Ventas[[#This Row],[Código]]),"",VLOOKUP(Ventas[[#This Row],[Código]],Productos[],3,FALSE))</f>
        <v/>
      </c>
      <c r="E9213" s="22"/>
      <c r="F9213" s="1" t="str">
        <f>IF(ISBLANK(Ventas[[#This Row],[Código]]),"",VLOOKUP(Ventas[[#This Row],[Código]],Productos[],4,FALSE))</f>
        <v/>
      </c>
      <c r="G9213" s="1" t="str">
        <f>IF(ISBLANK(Ventas[[#This Row],[Código]]),"",VLOOKUP(Ventas[[#This Row],[Código]],Productos[],5,FALSE))</f>
        <v/>
      </c>
      <c r="H9213" s="23" t="str">
        <f>IF(ISBLANK(Ventas[[#This Row],[Código]]),"",Ventas[[#This Row],[Precio Unitario]]*Ventas[[#This Row],[Cantidad]])</f>
        <v/>
      </c>
      <c r="I9213" s="1" t="str">
        <f>IF(ISBLANK(Ventas[[#This Row],[Código]]),"",SUM(Ventas[[#This Row],[Monto]],I9212))</f>
        <v/>
      </c>
    </row>
    <row r="9214" spans="3:9" x14ac:dyDescent="0.25">
      <c r="C9214" t="str">
        <f>IF(ISBLANK(Ventas[[#This Row],[Código]]),"",VLOOKUP(Ventas[[#This Row],[Código]],Productos[],2,FALSE))</f>
        <v/>
      </c>
      <c r="D9214" t="str">
        <f>IF(ISBLANK(Ventas[[#This Row],[Código]]),"",VLOOKUP(Ventas[[#This Row],[Código]],Productos[],3,FALSE))</f>
        <v/>
      </c>
      <c r="E9214" s="22"/>
      <c r="F9214" s="1" t="str">
        <f>IF(ISBLANK(Ventas[[#This Row],[Código]]),"",VLOOKUP(Ventas[[#This Row],[Código]],Productos[],4,FALSE))</f>
        <v/>
      </c>
      <c r="G9214" s="1" t="str">
        <f>IF(ISBLANK(Ventas[[#This Row],[Código]]),"",VLOOKUP(Ventas[[#This Row],[Código]],Productos[],5,FALSE))</f>
        <v/>
      </c>
      <c r="H9214" s="23" t="str">
        <f>IF(ISBLANK(Ventas[[#This Row],[Código]]),"",Ventas[[#This Row],[Precio Unitario]]*Ventas[[#This Row],[Cantidad]])</f>
        <v/>
      </c>
      <c r="I9214" s="1" t="str">
        <f>IF(ISBLANK(Ventas[[#This Row],[Código]]),"",SUM(Ventas[[#This Row],[Monto]],I9213))</f>
        <v/>
      </c>
    </row>
    <row r="9215" spans="3:9" x14ac:dyDescent="0.25">
      <c r="C9215" t="str">
        <f>IF(ISBLANK(Ventas[[#This Row],[Código]]),"",VLOOKUP(Ventas[[#This Row],[Código]],Productos[],2,FALSE))</f>
        <v/>
      </c>
      <c r="D9215" t="str">
        <f>IF(ISBLANK(Ventas[[#This Row],[Código]]),"",VLOOKUP(Ventas[[#This Row],[Código]],Productos[],3,FALSE))</f>
        <v/>
      </c>
      <c r="E9215" s="22"/>
      <c r="F9215" s="1" t="str">
        <f>IF(ISBLANK(Ventas[[#This Row],[Código]]),"",VLOOKUP(Ventas[[#This Row],[Código]],Productos[],4,FALSE))</f>
        <v/>
      </c>
      <c r="G9215" s="1" t="str">
        <f>IF(ISBLANK(Ventas[[#This Row],[Código]]),"",VLOOKUP(Ventas[[#This Row],[Código]],Productos[],5,FALSE))</f>
        <v/>
      </c>
      <c r="H9215" s="23" t="str">
        <f>IF(ISBLANK(Ventas[[#This Row],[Código]]),"",Ventas[[#This Row],[Precio Unitario]]*Ventas[[#This Row],[Cantidad]])</f>
        <v/>
      </c>
      <c r="I9215" s="1" t="str">
        <f>IF(ISBLANK(Ventas[[#This Row],[Código]]),"",SUM(Ventas[[#This Row],[Monto]],I9214))</f>
        <v/>
      </c>
    </row>
    <row r="9216" spans="3:9" x14ac:dyDescent="0.25">
      <c r="C9216" t="str">
        <f>IF(ISBLANK(Ventas[[#This Row],[Código]]),"",VLOOKUP(Ventas[[#This Row],[Código]],Productos[],2,FALSE))</f>
        <v/>
      </c>
      <c r="D9216" t="str">
        <f>IF(ISBLANK(Ventas[[#This Row],[Código]]),"",VLOOKUP(Ventas[[#This Row],[Código]],Productos[],3,FALSE))</f>
        <v/>
      </c>
      <c r="E9216" s="22"/>
      <c r="F9216" s="1" t="str">
        <f>IF(ISBLANK(Ventas[[#This Row],[Código]]),"",VLOOKUP(Ventas[[#This Row],[Código]],Productos[],4,FALSE))</f>
        <v/>
      </c>
      <c r="G9216" s="1" t="str">
        <f>IF(ISBLANK(Ventas[[#This Row],[Código]]),"",VLOOKUP(Ventas[[#This Row],[Código]],Productos[],5,FALSE))</f>
        <v/>
      </c>
      <c r="H9216" s="23" t="str">
        <f>IF(ISBLANK(Ventas[[#This Row],[Código]]),"",Ventas[[#This Row],[Precio Unitario]]*Ventas[[#This Row],[Cantidad]])</f>
        <v/>
      </c>
      <c r="I9216" s="1" t="str">
        <f>IF(ISBLANK(Ventas[[#This Row],[Código]]),"",SUM(Ventas[[#This Row],[Monto]],I9215))</f>
        <v/>
      </c>
    </row>
    <row r="9217" spans="3:9" x14ac:dyDescent="0.25">
      <c r="C9217" t="str">
        <f>IF(ISBLANK(Ventas[[#This Row],[Código]]),"",VLOOKUP(Ventas[[#This Row],[Código]],Productos[],2,FALSE))</f>
        <v/>
      </c>
      <c r="D9217" t="str">
        <f>IF(ISBLANK(Ventas[[#This Row],[Código]]),"",VLOOKUP(Ventas[[#This Row],[Código]],Productos[],3,FALSE))</f>
        <v/>
      </c>
      <c r="E9217" s="22"/>
      <c r="F9217" s="1" t="str">
        <f>IF(ISBLANK(Ventas[[#This Row],[Código]]),"",VLOOKUP(Ventas[[#This Row],[Código]],Productos[],4,FALSE))</f>
        <v/>
      </c>
      <c r="G9217" s="1" t="str">
        <f>IF(ISBLANK(Ventas[[#This Row],[Código]]),"",VLOOKUP(Ventas[[#This Row],[Código]],Productos[],5,FALSE))</f>
        <v/>
      </c>
      <c r="H9217" s="23" t="str">
        <f>IF(ISBLANK(Ventas[[#This Row],[Código]]),"",Ventas[[#This Row],[Precio Unitario]]*Ventas[[#This Row],[Cantidad]])</f>
        <v/>
      </c>
      <c r="I9217" s="1" t="str">
        <f>IF(ISBLANK(Ventas[[#This Row],[Código]]),"",SUM(Ventas[[#This Row],[Monto]],I9216))</f>
        <v/>
      </c>
    </row>
    <row r="9218" spans="3:9" x14ac:dyDescent="0.25">
      <c r="C9218" t="str">
        <f>IF(ISBLANK(Ventas[[#This Row],[Código]]),"",VLOOKUP(Ventas[[#This Row],[Código]],Productos[],2,FALSE))</f>
        <v/>
      </c>
      <c r="D9218" t="str">
        <f>IF(ISBLANK(Ventas[[#This Row],[Código]]),"",VLOOKUP(Ventas[[#This Row],[Código]],Productos[],3,FALSE))</f>
        <v/>
      </c>
      <c r="E9218" s="22"/>
      <c r="F9218" s="1" t="str">
        <f>IF(ISBLANK(Ventas[[#This Row],[Código]]),"",VLOOKUP(Ventas[[#This Row],[Código]],Productos[],4,FALSE))</f>
        <v/>
      </c>
      <c r="G9218" s="1" t="str">
        <f>IF(ISBLANK(Ventas[[#This Row],[Código]]),"",VLOOKUP(Ventas[[#This Row],[Código]],Productos[],5,FALSE))</f>
        <v/>
      </c>
      <c r="H9218" s="23" t="str">
        <f>IF(ISBLANK(Ventas[[#This Row],[Código]]),"",Ventas[[#This Row],[Precio Unitario]]*Ventas[[#This Row],[Cantidad]])</f>
        <v/>
      </c>
      <c r="I9218" s="1" t="str">
        <f>IF(ISBLANK(Ventas[[#This Row],[Código]]),"",SUM(Ventas[[#This Row],[Monto]],I9217))</f>
        <v/>
      </c>
    </row>
    <row r="9219" spans="3:9" x14ac:dyDescent="0.25">
      <c r="C9219" t="str">
        <f>IF(ISBLANK(Ventas[[#This Row],[Código]]),"",VLOOKUP(Ventas[[#This Row],[Código]],Productos[],2,FALSE))</f>
        <v/>
      </c>
      <c r="D9219" t="str">
        <f>IF(ISBLANK(Ventas[[#This Row],[Código]]),"",VLOOKUP(Ventas[[#This Row],[Código]],Productos[],3,FALSE))</f>
        <v/>
      </c>
      <c r="E9219" s="22"/>
      <c r="F9219" s="1" t="str">
        <f>IF(ISBLANK(Ventas[[#This Row],[Código]]),"",VLOOKUP(Ventas[[#This Row],[Código]],Productos[],4,FALSE))</f>
        <v/>
      </c>
      <c r="G9219" s="1" t="str">
        <f>IF(ISBLANK(Ventas[[#This Row],[Código]]),"",VLOOKUP(Ventas[[#This Row],[Código]],Productos[],5,FALSE))</f>
        <v/>
      </c>
      <c r="H9219" s="23" t="str">
        <f>IF(ISBLANK(Ventas[[#This Row],[Código]]),"",Ventas[[#This Row],[Precio Unitario]]*Ventas[[#This Row],[Cantidad]])</f>
        <v/>
      </c>
      <c r="I9219" s="1" t="str">
        <f>IF(ISBLANK(Ventas[[#This Row],[Código]]),"",SUM(Ventas[[#This Row],[Monto]],I9218))</f>
        <v/>
      </c>
    </row>
    <row r="9220" spans="3:9" x14ac:dyDescent="0.25">
      <c r="C9220" t="str">
        <f>IF(ISBLANK(Ventas[[#This Row],[Código]]),"",VLOOKUP(Ventas[[#This Row],[Código]],Productos[],2,FALSE))</f>
        <v/>
      </c>
      <c r="D9220" t="str">
        <f>IF(ISBLANK(Ventas[[#This Row],[Código]]),"",VLOOKUP(Ventas[[#This Row],[Código]],Productos[],3,FALSE))</f>
        <v/>
      </c>
      <c r="E9220" s="22"/>
      <c r="F9220" s="1" t="str">
        <f>IF(ISBLANK(Ventas[[#This Row],[Código]]),"",VLOOKUP(Ventas[[#This Row],[Código]],Productos[],4,FALSE))</f>
        <v/>
      </c>
      <c r="G9220" s="1" t="str">
        <f>IF(ISBLANK(Ventas[[#This Row],[Código]]),"",VLOOKUP(Ventas[[#This Row],[Código]],Productos[],5,FALSE))</f>
        <v/>
      </c>
      <c r="H9220" s="23" t="str">
        <f>IF(ISBLANK(Ventas[[#This Row],[Código]]),"",Ventas[[#This Row],[Precio Unitario]]*Ventas[[#This Row],[Cantidad]])</f>
        <v/>
      </c>
      <c r="I9220" s="1" t="str">
        <f>IF(ISBLANK(Ventas[[#This Row],[Código]]),"",SUM(Ventas[[#This Row],[Monto]],I9219))</f>
        <v/>
      </c>
    </row>
    <row r="9221" spans="3:9" x14ac:dyDescent="0.25">
      <c r="C9221" t="str">
        <f>IF(ISBLANK(Ventas[[#This Row],[Código]]),"",VLOOKUP(Ventas[[#This Row],[Código]],Productos[],2,FALSE))</f>
        <v/>
      </c>
      <c r="D9221" t="str">
        <f>IF(ISBLANK(Ventas[[#This Row],[Código]]),"",VLOOKUP(Ventas[[#This Row],[Código]],Productos[],3,FALSE))</f>
        <v/>
      </c>
      <c r="E9221" s="22"/>
      <c r="F9221" s="1" t="str">
        <f>IF(ISBLANK(Ventas[[#This Row],[Código]]),"",VLOOKUP(Ventas[[#This Row],[Código]],Productos[],4,FALSE))</f>
        <v/>
      </c>
      <c r="G9221" s="1" t="str">
        <f>IF(ISBLANK(Ventas[[#This Row],[Código]]),"",VLOOKUP(Ventas[[#This Row],[Código]],Productos[],5,FALSE))</f>
        <v/>
      </c>
      <c r="H9221" s="23" t="str">
        <f>IF(ISBLANK(Ventas[[#This Row],[Código]]),"",Ventas[[#This Row],[Precio Unitario]]*Ventas[[#This Row],[Cantidad]])</f>
        <v/>
      </c>
      <c r="I9221" s="1" t="str">
        <f>IF(ISBLANK(Ventas[[#This Row],[Código]]),"",SUM(Ventas[[#This Row],[Monto]],I9220))</f>
        <v/>
      </c>
    </row>
    <row r="9222" spans="3:9" x14ac:dyDescent="0.25">
      <c r="C9222" t="str">
        <f>IF(ISBLANK(Ventas[[#This Row],[Código]]),"",VLOOKUP(Ventas[[#This Row],[Código]],Productos[],2,FALSE))</f>
        <v/>
      </c>
      <c r="D9222" t="str">
        <f>IF(ISBLANK(Ventas[[#This Row],[Código]]),"",VLOOKUP(Ventas[[#This Row],[Código]],Productos[],3,FALSE))</f>
        <v/>
      </c>
      <c r="E9222" s="22"/>
      <c r="F9222" s="1" t="str">
        <f>IF(ISBLANK(Ventas[[#This Row],[Código]]),"",VLOOKUP(Ventas[[#This Row],[Código]],Productos[],4,FALSE))</f>
        <v/>
      </c>
      <c r="G9222" s="1" t="str">
        <f>IF(ISBLANK(Ventas[[#This Row],[Código]]),"",VLOOKUP(Ventas[[#This Row],[Código]],Productos[],5,FALSE))</f>
        <v/>
      </c>
      <c r="H9222" s="23" t="str">
        <f>IF(ISBLANK(Ventas[[#This Row],[Código]]),"",Ventas[[#This Row],[Precio Unitario]]*Ventas[[#This Row],[Cantidad]])</f>
        <v/>
      </c>
      <c r="I9222" s="1" t="str">
        <f>IF(ISBLANK(Ventas[[#This Row],[Código]]),"",SUM(Ventas[[#This Row],[Monto]],I9221))</f>
        <v/>
      </c>
    </row>
    <row r="9223" spans="3:9" x14ac:dyDescent="0.25">
      <c r="C9223" t="str">
        <f>IF(ISBLANK(Ventas[[#This Row],[Código]]),"",VLOOKUP(Ventas[[#This Row],[Código]],Productos[],2,FALSE))</f>
        <v/>
      </c>
      <c r="D9223" t="str">
        <f>IF(ISBLANK(Ventas[[#This Row],[Código]]),"",VLOOKUP(Ventas[[#This Row],[Código]],Productos[],3,FALSE))</f>
        <v/>
      </c>
      <c r="E9223" s="22"/>
      <c r="F9223" s="1" t="str">
        <f>IF(ISBLANK(Ventas[[#This Row],[Código]]),"",VLOOKUP(Ventas[[#This Row],[Código]],Productos[],4,FALSE))</f>
        <v/>
      </c>
      <c r="G9223" s="1" t="str">
        <f>IF(ISBLANK(Ventas[[#This Row],[Código]]),"",VLOOKUP(Ventas[[#This Row],[Código]],Productos[],5,FALSE))</f>
        <v/>
      </c>
      <c r="H9223" s="23" t="str">
        <f>IF(ISBLANK(Ventas[[#This Row],[Código]]),"",Ventas[[#This Row],[Precio Unitario]]*Ventas[[#This Row],[Cantidad]])</f>
        <v/>
      </c>
      <c r="I9223" s="1" t="str">
        <f>IF(ISBLANK(Ventas[[#This Row],[Código]]),"",SUM(Ventas[[#This Row],[Monto]],I9222))</f>
        <v/>
      </c>
    </row>
    <row r="9224" spans="3:9" x14ac:dyDescent="0.25">
      <c r="C9224" t="str">
        <f>IF(ISBLANK(Ventas[[#This Row],[Código]]),"",VLOOKUP(Ventas[[#This Row],[Código]],Productos[],2,FALSE))</f>
        <v/>
      </c>
      <c r="D9224" t="str">
        <f>IF(ISBLANK(Ventas[[#This Row],[Código]]),"",VLOOKUP(Ventas[[#This Row],[Código]],Productos[],3,FALSE))</f>
        <v/>
      </c>
      <c r="E9224" s="22"/>
      <c r="F9224" s="1" t="str">
        <f>IF(ISBLANK(Ventas[[#This Row],[Código]]),"",VLOOKUP(Ventas[[#This Row],[Código]],Productos[],4,FALSE))</f>
        <v/>
      </c>
      <c r="G9224" s="1" t="str">
        <f>IF(ISBLANK(Ventas[[#This Row],[Código]]),"",VLOOKUP(Ventas[[#This Row],[Código]],Productos[],5,FALSE))</f>
        <v/>
      </c>
      <c r="H9224" s="23" t="str">
        <f>IF(ISBLANK(Ventas[[#This Row],[Código]]),"",Ventas[[#This Row],[Precio Unitario]]*Ventas[[#This Row],[Cantidad]])</f>
        <v/>
      </c>
      <c r="I9224" s="1" t="str">
        <f>IF(ISBLANK(Ventas[[#This Row],[Código]]),"",SUM(Ventas[[#This Row],[Monto]],I9223))</f>
        <v/>
      </c>
    </row>
    <row r="9225" spans="3:9" x14ac:dyDescent="0.25">
      <c r="C9225" t="str">
        <f>IF(ISBLANK(Ventas[[#This Row],[Código]]),"",VLOOKUP(Ventas[[#This Row],[Código]],Productos[],2,FALSE))</f>
        <v/>
      </c>
      <c r="D9225" t="str">
        <f>IF(ISBLANK(Ventas[[#This Row],[Código]]),"",VLOOKUP(Ventas[[#This Row],[Código]],Productos[],3,FALSE))</f>
        <v/>
      </c>
      <c r="E9225" s="22"/>
      <c r="F9225" s="1" t="str">
        <f>IF(ISBLANK(Ventas[[#This Row],[Código]]),"",VLOOKUP(Ventas[[#This Row],[Código]],Productos[],4,FALSE))</f>
        <v/>
      </c>
      <c r="G9225" s="1" t="str">
        <f>IF(ISBLANK(Ventas[[#This Row],[Código]]),"",VLOOKUP(Ventas[[#This Row],[Código]],Productos[],5,FALSE))</f>
        <v/>
      </c>
      <c r="H9225" s="23" t="str">
        <f>IF(ISBLANK(Ventas[[#This Row],[Código]]),"",Ventas[[#This Row],[Precio Unitario]]*Ventas[[#This Row],[Cantidad]])</f>
        <v/>
      </c>
      <c r="I9225" s="1" t="str">
        <f>IF(ISBLANK(Ventas[[#This Row],[Código]]),"",SUM(Ventas[[#This Row],[Monto]],I9224))</f>
        <v/>
      </c>
    </row>
    <row r="9226" spans="3:9" x14ac:dyDescent="0.25">
      <c r="C9226" t="str">
        <f>IF(ISBLANK(Ventas[[#This Row],[Código]]),"",VLOOKUP(Ventas[[#This Row],[Código]],Productos[],2,FALSE))</f>
        <v/>
      </c>
      <c r="D9226" t="str">
        <f>IF(ISBLANK(Ventas[[#This Row],[Código]]),"",VLOOKUP(Ventas[[#This Row],[Código]],Productos[],3,FALSE))</f>
        <v/>
      </c>
      <c r="E9226" s="22"/>
      <c r="F9226" s="1" t="str">
        <f>IF(ISBLANK(Ventas[[#This Row],[Código]]),"",VLOOKUP(Ventas[[#This Row],[Código]],Productos[],4,FALSE))</f>
        <v/>
      </c>
      <c r="G9226" s="1" t="str">
        <f>IF(ISBLANK(Ventas[[#This Row],[Código]]),"",VLOOKUP(Ventas[[#This Row],[Código]],Productos[],5,FALSE))</f>
        <v/>
      </c>
      <c r="H9226" s="23" t="str">
        <f>IF(ISBLANK(Ventas[[#This Row],[Código]]),"",Ventas[[#This Row],[Precio Unitario]]*Ventas[[#This Row],[Cantidad]])</f>
        <v/>
      </c>
      <c r="I9226" s="1" t="str">
        <f>IF(ISBLANK(Ventas[[#This Row],[Código]]),"",SUM(Ventas[[#This Row],[Monto]],I9225))</f>
        <v/>
      </c>
    </row>
    <row r="9227" spans="3:9" x14ac:dyDescent="0.25">
      <c r="C9227" t="str">
        <f>IF(ISBLANK(Ventas[[#This Row],[Código]]),"",VLOOKUP(Ventas[[#This Row],[Código]],Productos[],2,FALSE))</f>
        <v/>
      </c>
      <c r="D9227" t="str">
        <f>IF(ISBLANK(Ventas[[#This Row],[Código]]),"",VLOOKUP(Ventas[[#This Row],[Código]],Productos[],3,FALSE))</f>
        <v/>
      </c>
      <c r="E9227" s="22"/>
      <c r="F9227" s="1" t="str">
        <f>IF(ISBLANK(Ventas[[#This Row],[Código]]),"",VLOOKUP(Ventas[[#This Row],[Código]],Productos[],4,FALSE))</f>
        <v/>
      </c>
      <c r="G9227" s="1" t="str">
        <f>IF(ISBLANK(Ventas[[#This Row],[Código]]),"",VLOOKUP(Ventas[[#This Row],[Código]],Productos[],5,FALSE))</f>
        <v/>
      </c>
      <c r="H9227" s="23" t="str">
        <f>IF(ISBLANK(Ventas[[#This Row],[Código]]),"",Ventas[[#This Row],[Precio Unitario]]*Ventas[[#This Row],[Cantidad]])</f>
        <v/>
      </c>
      <c r="I9227" s="1" t="str">
        <f>IF(ISBLANK(Ventas[[#This Row],[Código]]),"",SUM(Ventas[[#This Row],[Monto]],I9226))</f>
        <v/>
      </c>
    </row>
    <row r="9228" spans="3:9" x14ac:dyDescent="0.25">
      <c r="C9228" t="str">
        <f>IF(ISBLANK(Ventas[[#This Row],[Código]]),"",VLOOKUP(Ventas[[#This Row],[Código]],Productos[],2,FALSE))</f>
        <v/>
      </c>
      <c r="D9228" t="str">
        <f>IF(ISBLANK(Ventas[[#This Row],[Código]]),"",VLOOKUP(Ventas[[#This Row],[Código]],Productos[],3,FALSE))</f>
        <v/>
      </c>
      <c r="E9228" s="22"/>
      <c r="F9228" s="1" t="str">
        <f>IF(ISBLANK(Ventas[[#This Row],[Código]]),"",VLOOKUP(Ventas[[#This Row],[Código]],Productos[],4,FALSE))</f>
        <v/>
      </c>
      <c r="G9228" s="1" t="str">
        <f>IF(ISBLANK(Ventas[[#This Row],[Código]]),"",VLOOKUP(Ventas[[#This Row],[Código]],Productos[],5,FALSE))</f>
        <v/>
      </c>
      <c r="H9228" s="23" t="str">
        <f>IF(ISBLANK(Ventas[[#This Row],[Código]]),"",Ventas[[#This Row],[Precio Unitario]]*Ventas[[#This Row],[Cantidad]])</f>
        <v/>
      </c>
      <c r="I9228" s="1" t="str">
        <f>IF(ISBLANK(Ventas[[#This Row],[Código]]),"",SUM(Ventas[[#This Row],[Monto]],I9227))</f>
        <v/>
      </c>
    </row>
    <row r="9229" spans="3:9" x14ac:dyDescent="0.25">
      <c r="C9229" t="str">
        <f>IF(ISBLANK(Ventas[[#This Row],[Código]]),"",VLOOKUP(Ventas[[#This Row],[Código]],Productos[],2,FALSE))</f>
        <v/>
      </c>
      <c r="D9229" t="str">
        <f>IF(ISBLANK(Ventas[[#This Row],[Código]]),"",VLOOKUP(Ventas[[#This Row],[Código]],Productos[],3,FALSE))</f>
        <v/>
      </c>
      <c r="E9229" s="22"/>
      <c r="F9229" s="1" t="str">
        <f>IF(ISBLANK(Ventas[[#This Row],[Código]]),"",VLOOKUP(Ventas[[#This Row],[Código]],Productos[],4,FALSE))</f>
        <v/>
      </c>
      <c r="G9229" s="1" t="str">
        <f>IF(ISBLANK(Ventas[[#This Row],[Código]]),"",VLOOKUP(Ventas[[#This Row],[Código]],Productos[],5,FALSE))</f>
        <v/>
      </c>
      <c r="H9229" s="23" t="str">
        <f>IF(ISBLANK(Ventas[[#This Row],[Código]]),"",Ventas[[#This Row],[Precio Unitario]]*Ventas[[#This Row],[Cantidad]])</f>
        <v/>
      </c>
      <c r="I9229" s="1" t="str">
        <f>IF(ISBLANK(Ventas[[#This Row],[Código]]),"",SUM(Ventas[[#This Row],[Monto]],I9228))</f>
        <v/>
      </c>
    </row>
    <row r="9230" spans="3:9" x14ac:dyDescent="0.25">
      <c r="C9230" t="str">
        <f>IF(ISBLANK(Ventas[[#This Row],[Código]]),"",VLOOKUP(Ventas[[#This Row],[Código]],Productos[],2,FALSE))</f>
        <v/>
      </c>
      <c r="D9230" t="str">
        <f>IF(ISBLANK(Ventas[[#This Row],[Código]]),"",VLOOKUP(Ventas[[#This Row],[Código]],Productos[],3,FALSE))</f>
        <v/>
      </c>
      <c r="E9230" s="22"/>
      <c r="F9230" s="1" t="str">
        <f>IF(ISBLANK(Ventas[[#This Row],[Código]]),"",VLOOKUP(Ventas[[#This Row],[Código]],Productos[],4,FALSE))</f>
        <v/>
      </c>
      <c r="G9230" s="1" t="str">
        <f>IF(ISBLANK(Ventas[[#This Row],[Código]]),"",VLOOKUP(Ventas[[#This Row],[Código]],Productos[],5,FALSE))</f>
        <v/>
      </c>
      <c r="H9230" s="23" t="str">
        <f>IF(ISBLANK(Ventas[[#This Row],[Código]]),"",Ventas[[#This Row],[Precio Unitario]]*Ventas[[#This Row],[Cantidad]])</f>
        <v/>
      </c>
      <c r="I9230" s="1" t="str">
        <f>IF(ISBLANK(Ventas[[#This Row],[Código]]),"",SUM(Ventas[[#This Row],[Monto]],I9229))</f>
        <v/>
      </c>
    </row>
    <row r="9231" spans="3:9" x14ac:dyDescent="0.25">
      <c r="C9231" t="str">
        <f>IF(ISBLANK(Ventas[[#This Row],[Código]]),"",VLOOKUP(Ventas[[#This Row],[Código]],Productos[],2,FALSE))</f>
        <v/>
      </c>
      <c r="D9231" t="str">
        <f>IF(ISBLANK(Ventas[[#This Row],[Código]]),"",VLOOKUP(Ventas[[#This Row],[Código]],Productos[],3,FALSE))</f>
        <v/>
      </c>
      <c r="E9231" s="22"/>
      <c r="F9231" s="1" t="str">
        <f>IF(ISBLANK(Ventas[[#This Row],[Código]]),"",VLOOKUP(Ventas[[#This Row],[Código]],Productos[],4,FALSE))</f>
        <v/>
      </c>
      <c r="G9231" s="1" t="str">
        <f>IF(ISBLANK(Ventas[[#This Row],[Código]]),"",VLOOKUP(Ventas[[#This Row],[Código]],Productos[],5,FALSE))</f>
        <v/>
      </c>
      <c r="H9231" s="23" t="str">
        <f>IF(ISBLANK(Ventas[[#This Row],[Código]]),"",Ventas[[#This Row],[Precio Unitario]]*Ventas[[#This Row],[Cantidad]])</f>
        <v/>
      </c>
      <c r="I9231" s="1" t="str">
        <f>IF(ISBLANK(Ventas[[#This Row],[Código]]),"",SUM(Ventas[[#This Row],[Monto]],I9230))</f>
        <v/>
      </c>
    </row>
    <row r="9232" spans="3:9" x14ac:dyDescent="0.25">
      <c r="C9232" t="str">
        <f>IF(ISBLANK(Ventas[[#This Row],[Código]]),"",VLOOKUP(Ventas[[#This Row],[Código]],Productos[],2,FALSE))</f>
        <v/>
      </c>
      <c r="D9232" t="str">
        <f>IF(ISBLANK(Ventas[[#This Row],[Código]]),"",VLOOKUP(Ventas[[#This Row],[Código]],Productos[],3,FALSE))</f>
        <v/>
      </c>
      <c r="E9232" s="22"/>
      <c r="F9232" s="1" t="str">
        <f>IF(ISBLANK(Ventas[[#This Row],[Código]]),"",VLOOKUP(Ventas[[#This Row],[Código]],Productos[],4,FALSE))</f>
        <v/>
      </c>
      <c r="G9232" s="1" t="str">
        <f>IF(ISBLANK(Ventas[[#This Row],[Código]]),"",VLOOKUP(Ventas[[#This Row],[Código]],Productos[],5,FALSE))</f>
        <v/>
      </c>
      <c r="H9232" s="23" t="str">
        <f>IF(ISBLANK(Ventas[[#This Row],[Código]]),"",Ventas[[#This Row],[Precio Unitario]]*Ventas[[#This Row],[Cantidad]])</f>
        <v/>
      </c>
      <c r="I9232" s="1" t="str">
        <f>IF(ISBLANK(Ventas[[#This Row],[Código]]),"",SUM(Ventas[[#This Row],[Monto]],I9231))</f>
        <v/>
      </c>
    </row>
    <row r="9233" spans="3:9" x14ac:dyDescent="0.25">
      <c r="C9233" t="str">
        <f>IF(ISBLANK(Ventas[[#This Row],[Código]]),"",VLOOKUP(Ventas[[#This Row],[Código]],Productos[],2,FALSE))</f>
        <v/>
      </c>
      <c r="D9233" t="str">
        <f>IF(ISBLANK(Ventas[[#This Row],[Código]]),"",VLOOKUP(Ventas[[#This Row],[Código]],Productos[],3,FALSE))</f>
        <v/>
      </c>
      <c r="E9233" s="22"/>
      <c r="F9233" s="1" t="str">
        <f>IF(ISBLANK(Ventas[[#This Row],[Código]]),"",VLOOKUP(Ventas[[#This Row],[Código]],Productos[],4,FALSE))</f>
        <v/>
      </c>
      <c r="G9233" s="1" t="str">
        <f>IF(ISBLANK(Ventas[[#This Row],[Código]]),"",VLOOKUP(Ventas[[#This Row],[Código]],Productos[],5,FALSE))</f>
        <v/>
      </c>
      <c r="H9233" s="23" t="str">
        <f>IF(ISBLANK(Ventas[[#This Row],[Código]]),"",Ventas[[#This Row],[Precio Unitario]]*Ventas[[#This Row],[Cantidad]])</f>
        <v/>
      </c>
      <c r="I9233" s="1" t="str">
        <f>IF(ISBLANK(Ventas[[#This Row],[Código]]),"",SUM(Ventas[[#This Row],[Monto]],I9232))</f>
        <v/>
      </c>
    </row>
    <row r="9234" spans="3:9" x14ac:dyDescent="0.25">
      <c r="C9234" t="str">
        <f>IF(ISBLANK(Ventas[[#This Row],[Código]]),"",VLOOKUP(Ventas[[#This Row],[Código]],Productos[],2,FALSE))</f>
        <v/>
      </c>
      <c r="D9234" t="str">
        <f>IF(ISBLANK(Ventas[[#This Row],[Código]]),"",VLOOKUP(Ventas[[#This Row],[Código]],Productos[],3,FALSE))</f>
        <v/>
      </c>
      <c r="E9234" s="22"/>
      <c r="F9234" s="1" t="str">
        <f>IF(ISBLANK(Ventas[[#This Row],[Código]]),"",VLOOKUP(Ventas[[#This Row],[Código]],Productos[],4,FALSE))</f>
        <v/>
      </c>
      <c r="G9234" s="1" t="str">
        <f>IF(ISBLANK(Ventas[[#This Row],[Código]]),"",VLOOKUP(Ventas[[#This Row],[Código]],Productos[],5,FALSE))</f>
        <v/>
      </c>
      <c r="H9234" s="23" t="str">
        <f>IF(ISBLANK(Ventas[[#This Row],[Código]]),"",Ventas[[#This Row],[Precio Unitario]]*Ventas[[#This Row],[Cantidad]])</f>
        <v/>
      </c>
      <c r="I9234" s="1" t="str">
        <f>IF(ISBLANK(Ventas[[#This Row],[Código]]),"",SUM(Ventas[[#This Row],[Monto]],I9233))</f>
        <v/>
      </c>
    </row>
    <row r="9235" spans="3:9" x14ac:dyDescent="0.25">
      <c r="C9235" t="str">
        <f>IF(ISBLANK(Ventas[[#This Row],[Código]]),"",VLOOKUP(Ventas[[#This Row],[Código]],Productos[],2,FALSE))</f>
        <v/>
      </c>
      <c r="D9235" t="str">
        <f>IF(ISBLANK(Ventas[[#This Row],[Código]]),"",VLOOKUP(Ventas[[#This Row],[Código]],Productos[],3,FALSE))</f>
        <v/>
      </c>
      <c r="E9235" s="22"/>
      <c r="F9235" s="1" t="str">
        <f>IF(ISBLANK(Ventas[[#This Row],[Código]]),"",VLOOKUP(Ventas[[#This Row],[Código]],Productos[],4,FALSE))</f>
        <v/>
      </c>
      <c r="G9235" s="1" t="str">
        <f>IF(ISBLANK(Ventas[[#This Row],[Código]]),"",VLOOKUP(Ventas[[#This Row],[Código]],Productos[],5,FALSE))</f>
        <v/>
      </c>
      <c r="H9235" s="23" t="str">
        <f>IF(ISBLANK(Ventas[[#This Row],[Código]]),"",Ventas[[#This Row],[Precio Unitario]]*Ventas[[#This Row],[Cantidad]])</f>
        <v/>
      </c>
      <c r="I9235" s="1" t="str">
        <f>IF(ISBLANK(Ventas[[#This Row],[Código]]),"",SUM(Ventas[[#This Row],[Monto]],I9234))</f>
        <v/>
      </c>
    </row>
    <row r="9236" spans="3:9" x14ac:dyDescent="0.25">
      <c r="C9236" t="str">
        <f>IF(ISBLANK(Ventas[[#This Row],[Código]]),"",VLOOKUP(Ventas[[#This Row],[Código]],Productos[],2,FALSE))</f>
        <v/>
      </c>
      <c r="D9236" t="str">
        <f>IF(ISBLANK(Ventas[[#This Row],[Código]]),"",VLOOKUP(Ventas[[#This Row],[Código]],Productos[],3,FALSE))</f>
        <v/>
      </c>
      <c r="E9236" s="22"/>
      <c r="F9236" s="1" t="str">
        <f>IF(ISBLANK(Ventas[[#This Row],[Código]]),"",VLOOKUP(Ventas[[#This Row],[Código]],Productos[],4,FALSE))</f>
        <v/>
      </c>
      <c r="G9236" s="1" t="str">
        <f>IF(ISBLANK(Ventas[[#This Row],[Código]]),"",VLOOKUP(Ventas[[#This Row],[Código]],Productos[],5,FALSE))</f>
        <v/>
      </c>
      <c r="H9236" s="23" t="str">
        <f>IF(ISBLANK(Ventas[[#This Row],[Código]]),"",Ventas[[#This Row],[Precio Unitario]]*Ventas[[#This Row],[Cantidad]])</f>
        <v/>
      </c>
      <c r="I9236" s="1" t="str">
        <f>IF(ISBLANK(Ventas[[#This Row],[Código]]),"",SUM(Ventas[[#This Row],[Monto]],I9235))</f>
        <v/>
      </c>
    </row>
    <row r="9237" spans="3:9" x14ac:dyDescent="0.25">
      <c r="C9237" t="str">
        <f>IF(ISBLANK(Ventas[[#This Row],[Código]]),"",VLOOKUP(Ventas[[#This Row],[Código]],Productos[],2,FALSE))</f>
        <v/>
      </c>
      <c r="D9237" t="str">
        <f>IF(ISBLANK(Ventas[[#This Row],[Código]]),"",VLOOKUP(Ventas[[#This Row],[Código]],Productos[],3,FALSE))</f>
        <v/>
      </c>
      <c r="E9237" s="22"/>
      <c r="F9237" s="1" t="str">
        <f>IF(ISBLANK(Ventas[[#This Row],[Código]]),"",VLOOKUP(Ventas[[#This Row],[Código]],Productos[],4,FALSE))</f>
        <v/>
      </c>
      <c r="G9237" s="1" t="str">
        <f>IF(ISBLANK(Ventas[[#This Row],[Código]]),"",VLOOKUP(Ventas[[#This Row],[Código]],Productos[],5,FALSE))</f>
        <v/>
      </c>
      <c r="H9237" s="23" t="str">
        <f>IF(ISBLANK(Ventas[[#This Row],[Código]]),"",Ventas[[#This Row],[Precio Unitario]]*Ventas[[#This Row],[Cantidad]])</f>
        <v/>
      </c>
      <c r="I9237" s="1" t="str">
        <f>IF(ISBLANK(Ventas[[#This Row],[Código]]),"",SUM(Ventas[[#This Row],[Monto]],I9236))</f>
        <v/>
      </c>
    </row>
    <row r="9238" spans="3:9" x14ac:dyDescent="0.25">
      <c r="C9238" t="str">
        <f>IF(ISBLANK(Ventas[[#This Row],[Código]]),"",VLOOKUP(Ventas[[#This Row],[Código]],Productos[],2,FALSE))</f>
        <v/>
      </c>
      <c r="D9238" t="str">
        <f>IF(ISBLANK(Ventas[[#This Row],[Código]]),"",VLOOKUP(Ventas[[#This Row],[Código]],Productos[],3,FALSE))</f>
        <v/>
      </c>
      <c r="E9238" s="22"/>
      <c r="F9238" s="1" t="str">
        <f>IF(ISBLANK(Ventas[[#This Row],[Código]]),"",VLOOKUP(Ventas[[#This Row],[Código]],Productos[],4,FALSE))</f>
        <v/>
      </c>
      <c r="G9238" s="1" t="str">
        <f>IF(ISBLANK(Ventas[[#This Row],[Código]]),"",VLOOKUP(Ventas[[#This Row],[Código]],Productos[],5,FALSE))</f>
        <v/>
      </c>
      <c r="H9238" s="23" t="str">
        <f>IF(ISBLANK(Ventas[[#This Row],[Código]]),"",Ventas[[#This Row],[Precio Unitario]]*Ventas[[#This Row],[Cantidad]])</f>
        <v/>
      </c>
      <c r="I9238" s="1" t="str">
        <f>IF(ISBLANK(Ventas[[#This Row],[Código]]),"",SUM(Ventas[[#This Row],[Monto]],I9237))</f>
        <v/>
      </c>
    </row>
    <row r="9239" spans="3:9" x14ac:dyDescent="0.25">
      <c r="C9239" t="str">
        <f>IF(ISBLANK(Ventas[[#This Row],[Código]]),"",VLOOKUP(Ventas[[#This Row],[Código]],Productos[],2,FALSE))</f>
        <v/>
      </c>
      <c r="D9239" t="str">
        <f>IF(ISBLANK(Ventas[[#This Row],[Código]]),"",VLOOKUP(Ventas[[#This Row],[Código]],Productos[],3,FALSE))</f>
        <v/>
      </c>
      <c r="E9239" s="22"/>
      <c r="F9239" s="1" t="str">
        <f>IF(ISBLANK(Ventas[[#This Row],[Código]]),"",VLOOKUP(Ventas[[#This Row],[Código]],Productos[],4,FALSE))</f>
        <v/>
      </c>
      <c r="G9239" s="1" t="str">
        <f>IF(ISBLANK(Ventas[[#This Row],[Código]]),"",VLOOKUP(Ventas[[#This Row],[Código]],Productos[],5,FALSE))</f>
        <v/>
      </c>
      <c r="H9239" s="23" t="str">
        <f>IF(ISBLANK(Ventas[[#This Row],[Código]]),"",Ventas[[#This Row],[Precio Unitario]]*Ventas[[#This Row],[Cantidad]])</f>
        <v/>
      </c>
      <c r="I9239" s="1" t="str">
        <f>IF(ISBLANK(Ventas[[#This Row],[Código]]),"",SUM(Ventas[[#This Row],[Monto]],I9238))</f>
        <v/>
      </c>
    </row>
    <row r="9240" spans="3:9" x14ac:dyDescent="0.25">
      <c r="C9240" t="str">
        <f>IF(ISBLANK(Ventas[[#This Row],[Código]]),"",VLOOKUP(Ventas[[#This Row],[Código]],Productos[],2,FALSE))</f>
        <v/>
      </c>
      <c r="D9240" t="str">
        <f>IF(ISBLANK(Ventas[[#This Row],[Código]]),"",VLOOKUP(Ventas[[#This Row],[Código]],Productos[],3,FALSE))</f>
        <v/>
      </c>
      <c r="E9240" s="22"/>
      <c r="F9240" s="1" t="str">
        <f>IF(ISBLANK(Ventas[[#This Row],[Código]]),"",VLOOKUP(Ventas[[#This Row],[Código]],Productos[],4,FALSE))</f>
        <v/>
      </c>
      <c r="G9240" s="1" t="str">
        <f>IF(ISBLANK(Ventas[[#This Row],[Código]]),"",VLOOKUP(Ventas[[#This Row],[Código]],Productos[],5,FALSE))</f>
        <v/>
      </c>
      <c r="H9240" s="23" t="str">
        <f>IF(ISBLANK(Ventas[[#This Row],[Código]]),"",Ventas[[#This Row],[Precio Unitario]]*Ventas[[#This Row],[Cantidad]])</f>
        <v/>
      </c>
      <c r="I9240" s="1" t="str">
        <f>IF(ISBLANK(Ventas[[#This Row],[Código]]),"",SUM(Ventas[[#This Row],[Monto]],I9239))</f>
        <v/>
      </c>
    </row>
    <row r="9241" spans="3:9" x14ac:dyDescent="0.25">
      <c r="C9241" t="str">
        <f>IF(ISBLANK(Ventas[[#This Row],[Código]]),"",VLOOKUP(Ventas[[#This Row],[Código]],Productos[],2,FALSE))</f>
        <v/>
      </c>
      <c r="D9241" t="str">
        <f>IF(ISBLANK(Ventas[[#This Row],[Código]]),"",VLOOKUP(Ventas[[#This Row],[Código]],Productos[],3,FALSE))</f>
        <v/>
      </c>
      <c r="E9241" s="22"/>
      <c r="F9241" s="1" t="str">
        <f>IF(ISBLANK(Ventas[[#This Row],[Código]]),"",VLOOKUP(Ventas[[#This Row],[Código]],Productos[],4,FALSE))</f>
        <v/>
      </c>
      <c r="G9241" s="1" t="str">
        <f>IF(ISBLANK(Ventas[[#This Row],[Código]]),"",VLOOKUP(Ventas[[#This Row],[Código]],Productos[],5,FALSE))</f>
        <v/>
      </c>
      <c r="H9241" s="23" t="str">
        <f>IF(ISBLANK(Ventas[[#This Row],[Código]]),"",Ventas[[#This Row],[Precio Unitario]]*Ventas[[#This Row],[Cantidad]])</f>
        <v/>
      </c>
      <c r="I9241" s="1" t="str">
        <f>IF(ISBLANK(Ventas[[#This Row],[Código]]),"",SUM(Ventas[[#This Row],[Monto]],I9240))</f>
        <v/>
      </c>
    </row>
    <row r="9242" spans="3:9" x14ac:dyDescent="0.25">
      <c r="C9242" t="str">
        <f>IF(ISBLANK(Ventas[[#This Row],[Código]]),"",VLOOKUP(Ventas[[#This Row],[Código]],Productos[],2,FALSE))</f>
        <v/>
      </c>
      <c r="D9242" t="str">
        <f>IF(ISBLANK(Ventas[[#This Row],[Código]]),"",VLOOKUP(Ventas[[#This Row],[Código]],Productos[],3,FALSE))</f>
        <v/>
      </c>
      <c r="E9242" s="22"/>
      <c r="F9242" s="1" t="str">
        <f>IF(ISBLANK(Ventas[[#This Row],[Código]]),"",VLOOKUP(Ventas[[#This Row],[Código]],Productos[],4,FALSE))</f>
        <v/>
      </c>
      <c r="G9242" s="1" t="str">
        <f>IF(ISBLANK(Ventas[[#This Row],[Código]]),"",VLOOKUP(Ventas[[#This Row],[Código]],Productos[],5,FALSE))</f>
        <v/>
      </c>
      <c r="H9242" s="23" t="str">
        <f>IF(ISBLANK(Ventas[[#This Row],[Código]]),"",Ventas[[#This Row],[Precio Unitario]]*Ventas[[#This Row],[Cantidad]])</f>
        <v/>
      </c>
      <c r="I9242" s="1" t="str">
        <f>IF(ISBLANK(Ventas[[#This Row],[Código]]),"",SUM(Ventas[[#This Row],[Monto]],I9241))</f>
        <v/>
      </c>
    </row>
    <row r="9243" spans="3:9" x14ac:dyDescent="0.25">
      <c r="C9243" t="str">
        <f>IF(ISBLANK(Ventas[[#This Row],[Código]]),"",VLOOKUP(Ventas[[#This Row],[Código]],Productos[],2,FALSE))</f>
        <v/>
      </c>
      <c r="D9243" t="str">
        <f>IF(ISBLANK(Ventas[[#This Row],[Código]]),"",VLOOKUP(Ventas[[#This Row],[Código]],Productos[],3,FALSE))</f>
        <v/>
      </c>
      <c r="E9243" s="22"/>
      <c r="F9243" s="1" t="str">
        <f>IF(ISBLANK(Ventas[[#This Row],[Código]]),"",VLOOKUP(Ventas[[#This Row],[Código]],Productos[],4,FALSE))</f>
        <v/>
      </c>
      <c r="G9243" s="1" t="str">
        <f>IF(ISBLANK(Ventas[[#This Row],[Código]]),"",VLOOKUP(Ventas[[#This Row],[Código]],Productos[],5,FALSE))</f>
        <v/>
      </c>
      <c r="H9243" s="23" t="str">
        <f>IF(ISBLANK(Ventas[[#This Row],[Código]]),"",Ventas[[#This Row],[Precio Unitario]]*Ventas[[#This Row],[Cantidad]])</f>
        <v/>
      </c>
      <c r="I9243" s="1" t="str">
        <f>IF(ISBLANK(Ventas[[#This Row],[Código]]),"",SUM(Ventas[[#This Row],[Monto]],I9242))</f>
        <v/>
      </c>
    </row>
    <row r="9244" spans="3:9" x14ac:dyDescent="0.25">
      <c r="C9244" t="str">
        <f>IF(ISBLANK(Ventas[[#This Row],[Código]]),"",VLOOKUP(Ventas[[#This Row],[Código]],Productos[],2,FALSE))</f>
        <v/>
      </c>
      <c r="D9244" t="str">
        <f>IF(ISBLANK(Ventas[[#This Row],[Código]]),"",VLOOKUP(Ventas[[#This Row],[Código]],Productos[],3,FALSE))</f>
        <v/>
      </c>
      <c r="E9244" s="22"/>
      <c r="F9244" s="1" t="str">
        <f>IF(ISBLANK(Ventas[[#This Row],[Código]]),"",VLOOKUP(Ventas[[#This Row],[Código]],Productos[],4,FALSE))</f>
        <v/>
      </c>
      <c r="G9244" s="1" t="str">
        <f>IF(ISBLANK(Ventas[[#This Row],[Código]]),"",VLOOKUP(Ventas[[#This Row],[Código]],Productos[],5,FALSE))</f>
        <v/>
      </c>
      <c r="H9244" s="23" t="str">
        <f>IF(ISBLANK(Ventas[[#This Row],[Código]]),"",Ventas[[#This Row],[Precio Unitario]]*Ventas[[#This Row],[Cantidad]])</f>
        <v/>
      </c>
      <c r="I9244" s="1" t="str">
        <f>IF(ISBLANK(Ventas[[#This Row],[Código]]),"",SUM(Ventas[[#This Row],[Monto]],I9243))</f>
        <v/>
      </c>
    </row>
    <row r="9245" spans="3:9" x14ac:dyDescent="0.25">
      <c r="C9245" t="str">
        <f>IF(ISBLANK(Ventas[[#This Row],[Código]]),"",VLOOKUP(Ventas[[#This Row],[Código]],Productos[],2,FALSE))</f>
        <v/>
      </c>
      <c r="D9245" t="str">
        <f>IF(ISBLANK(Ventas[[#This Row],[Código]]),"",VLOOKUP(Ventas[[#This Row],[Código]],Productos[],3,FALSE))</f>
        <v/>
      </c>
      <c r="E9245" s="22"/>
      <c r="F9245" s="1" t="str">
        <f>IF(ISBLANK(Ventas[[#This Row],[Código]]),"",VLOOKUP(Ventas[[#This Row],[Código]],Productos[],4,FALSE))</f>
        <v/>
      </c>
      <c r="G9245" s="1" t="str">
        <f>IF(ISBLANK(Ventas[[#This Row],[Código]]),"",VLOOKUP(Ventas[[#This Row],[Código]],Productos[],5,FALSE))</f>
        <v/>
      </c>
      <c r="H9245" s="23" t="str">
        <f>IF(ISBLANK(Ventas[[#This Row],[Código]]),"",Ventas[[#This Row],[Precio Unitario]]*Ventas[[#This Row],[Cantidad]])</f>
        <v/>
      </c>
      <c r="I9245" s="1" t="str">
        <f>IF(ISBLANK(Ventas[[#This Row],[Código]]),"",SUM(Ventas[[#This Row],[Monto]],I9244))</f>
        <v/>
      </c>
    </row>
    <row r="9246" spans="3:9" x14ac:dyDescent="0.25">
      <c r="C9246" t="str">
        <f>IF(ISBLANK(Ventas[[#This Row],[Código]]),"",VLOOKUP(Ventas[[#This Row],[Código]],Productos[],2,FALSE))</f>
        <v/>
      </c>
      <c r="D9246" t="str">
        <f>IF(ISBLANK(Ventas[[#This Row],[Código]]),"",VLOOKUP(Ventas[[#This Row],[Código]],Productos[],3,FALSE))</f>
        <v/>
      </c>
      <c r="E9246" s="22"/>
      <c r="F9246" s="1" t="str">
        <f>IF(ISBLANK(Ventas[[#This Row],[Código]]),"",VLOOKUP(Ventas[[#This Row],[Código]],Productos[],4,FALSE))</f>
        <v/>
      </c>
      <c r="G9246" s="1" t="str">
        <f>IF(ISBLANK(Ventas[[#This Row],[Código]]),"",VLOOKUP(Ventas[[#This Row],[Código]],Productos[],5,FALSE))</f>
        <v/>
      </c>
      <c r="H9246" s="23" t="str">
        <f>IF(ISBLANK(Ventas[[#This Row],[Código]]),"",Ventas[[#This Row],[Precio Unitario]]*Ventas[[#This Row],[Cantidad]])</f>
        <v/>
      </c>
      <c r="I9246" s="1" t="str">
        <f>IF(ISBLANK(Ventas[[#This Row],[Código]]),"",SUM(Ventas[[#This Row],[Monto]],I9245))</f>
        <v/>
      </c>
    </row>
    <row r="9247" spans="3:9" x14ac:dyDescent="0.25">
      <c r="C9247" t="str">
        <f>IF(ISBLANK(Ventas[[#This Row],[Código]]),"",VLOOKUP(Ventas[[#This Row],[Código]],Productos[],2,FALSE))</f>
        <v/>
      </c>
      <c r="D9247" t="str">
        <f>IF(ISBLANK(Ventas[[#This Row],[Código]]),"",VLOOKUP(Ventas[[#This Row],[Código]],Productos[],3,FALSE))</f>
        <v/>
      </c>
      <c r="E9247" s="22"/>
      <c r="F9247" s="1" t="str">
        <f>IF(ISBLANK(Ventas[[#This Row],[Código]]),"",VLOOKUP(Ventas[[#This Row],[Código]],Productos[],4,FALSE))</f>
        <v/>
      </c>
      <c r="G9247" s="1" t="str">
        <f>IF(ISBLANK(Ventas[[#This Row],[Código]]),"",VLOOKUP(Ventas[[#This Row],[Código]],Productos[],5,FALSE))</f>
        <v/>
      </c>
      <c r="H9247" s="23" t="str">
        <f>IF(ISBLANK(Ventas[[#This Row],[Código]]),"",Ventas[[#This Row],[Precio Unitario]]*Ventas[[#This Row],[Cantidad]])</f>
        <v/>
      </c>
      <c r="I9247" s="1" t="str">
        <f>IF(ISBLANK(Ventas[[#This Row],[Código]]),"",SUM(Ventas[[#This Row],[Monto]],I9246))</f>
        <v/>
      </c>
    </row>
    <row r="9248" spans="3:9" x14ac:dyDescent="0.25">
      <c r="C9248" t="str">
        <f>IF(ISBLANK(Ventas[[#This Row],[Código]]),"",VLOOKUP(Ventas[[#This Row],[Código]],Productos[],2,FALSE))</f>
        <v/>
      </c>
      <c r="D9248" t="str">
        <f>IF(ISBLANK(Ventas[[#This Row],[Código]]),"",VLOOKUP(Ventas[[#This Row],[Código]],Productos[],3,FALSE))</f>
        <v/>
      </c>
      <c r="E9248" s="22"/>
      <c r="F9248" s="1" t="str">
        <f>IF(ISBLANK(Ventas[[#This Row],[Código]]),"",VLOOKUP(Ventas[[#This Row],[Código]],Productos[],4,FALSE))</f>
        <v/>
      </c>
      <c r="G9248" s="1" t="str">
        <f>IF(ISBLANK(Ventas[[#This Row],[Código]]),"",VLOOKUP(Ventas[[#This Row],[Código]],Productos[],5,FALSE))</f>
        <v/>
      </c>
      <c r="H9248" s="23" t="str">
        <f>IF(ISBLANK(Ventas[[#This Row],[Código]]),"",Ventas[[#This Row],[Precio Unitario]]*Ventas[[#This Row],[Cantidad]])</f>
        <v/>
      </c>
      <c r="I9248" s="1" t="str">
        <f>IF(ISBLANK(Ventas[[#This Row],[Código]]),"",SUM(Ventas[[#This Row],[Monto]],I9247))</f>
        <v/>
      </c>
    </row>
    <row r="9249" spans="3:9" x14ac:dyDescent="0.25">
      <c r="C9249" t="str">
        <f>IF(ISBLANK(Ventas[[#This Row],[Código]]),"",VLOOKUP(Ventas[[#This Row],[Código]],Productos[],2,FALSE))</f>
        <v/>
      </c>
      <c r="D9249" t="str">
        <f>IF(ISBLANK(Ventas[[#This Row],[Código]]),"",VLOOKUP(Ventas[[#This Row],[Código]],Productos[],3,FALSE))</f>
        <v/>
      </c>
      <c r="E9249" s="22"/>
      <c r="F9249" s="1" t="str">
        <f>IF(ISBLANK(Ventas[[#This Row],[Código]]),"",VLOOKUP(Ventas[[#This Row],[Código]],Productos[],4,FALSE))</f>
        <v/>
      </c>
      <c r="G9249" s="1" t="str">
        <f>IF(ISBLANK(Ventas[[#This Row],[Código]]),"",VLOOKUP(Ventas[[#This Row],[Código]],Productos[],5,FALSE))</f>
        <v/>
      </c>
      <c r="H9249" s="23" t="str">
        <f>IF(ISBLANK(Ventas[[#This Row],[Código]]),"",Ventas[[#This Row],[Precio Unitario]]*Ventas[[#This Row],[Cantidad]])</f>
        <v/>
      </c>
      <c r="I9249" s="1" t="str">
        <f>IF(ISBLANK(Ventas[[#This Row],[Código]]),"",SUM(Ventas[[#This Row],[Monto]],I9248))</f>
        <v/>
      </c>
    </row>
    <row r="9250" spans="3:9" x14ac:dyDescent="0.25">
      <c r="C9250" t="str">
        <f>IF(ISBLANK(Ventas[[#This Row],[Código]]),"",VLOOKUP(Ventas[[#This Row],[Código]],Productos[],2,FALSE))</f>
        <v/>
      </c>
      <c r="D9250" t="str">
        <f>IF(ISBLANK(Ventas[[#This Row],[Código]]),"",VLOOKUP(Ventas[[#This Row],[Código]],Productos[],3,FALSE))</f>
        <v/>
      </c>
      <c r="E9250" s="22"/>
      <c r="F9250" s="1" t="str">
        <f>IF(ISBLANK(Ventas[[#This Row],[Código]]),"",VLOOKUP(Ventas[[#This Row],[Código]],Productos[],4,FALSE))</f>
        <v/>
      </c>
      <c r="G9250" s="1" t="str">
        <f>IF(ISBLANK(Ventas[[#This Row],[Código]]),"",VLOOKUP(Ventas[[#This Row],[Código]],Productos[],5,FALSE))</f>
        <v/>
      </c>
      <c r="H9250" s="23" t="str">
        <f>IF(ISBLANK(Ventas[[#This Row],[Código]]),"",Ventas[[#This Row],[Precio Unitario]]*Ventas[[#This Row],[Cantidad]])</f>
        <v/>
      </c>
      <c r="I9250" s="1" t="str">
        <f>IF(ISBLANK(Ventas[[#This Row],[Código]]),"",SUM(Ventas[[#This Row],[Monto]],I9249))</f>
        <v/>
      </c>
    </row>
    <row r="9251" spans="3:9" x14ac:dyDescent="0.25">
      <c r="C9251" t="str">
        <f>IF(ISBLANK(Ventas[[#This Row],[Código]]),"",VLOOKUP(Ventas[[#This Row],[Código]],Productos[],2,FALSE))</f>
        <v/>
      </c>
      <c r="D9251" t="str">
        <f>IF(ISBLANK(Ventas[[#This Row],[Código]]),"",VLOOKUP(Ventas[[#This Row],[Código]],Productos[],3,FALSE))</f>
        <v/>
      </c>
      <c r="E9251" s="22"/>
      <c r="F9251" s="1" t="str">
        <f>IF(ISBLANK(Ventas[[#This Row],[Código]]),"",VLOOKUP(Ventas[[#This Row],[Código]],Productos[],4,FALSE))</f>
        <v/>
      </c>
      <c r="G9251" s="1" t="str">
        <f>IF(ISBLANK(Ventas[[#This Row],[Código]]),"",VLOOKUP(Ventas[[#This Row],[Código]],Productos[],5,FALSE))</f>
        <v/>
      </c>
      <c r="H9251" s="23" t="str">
        <f>IF(ISBLANK(Ventas[[#This Row],[Código]]),"",Ventas[[#This Row],[Precio Unitario]]*Ventas[[#This Row],[Cantidad]])</f>
        <v/>
      </c>
      <c r="I9251" s="1" t="str">
        <f>IF(ISBLANK(Ventas[[#This Row],[Código]]),"",SUM(Ventas[[#This Row],[Monto]],I9250))</f>
        <v/>
      </c>
    </row>
    <row r="9252" spans="3:9" x14ac:dyDescent="0.25">
      <c r="C9252" t="str">
        <f>IF(ISBLANK(Ventas[[#This Row],[Código]]),"",VLOOKUP(Ventas[[#This Row],[Código]],Productos[],2,FALSE))</f>
        <v/>
      </c>
      <c r="D9252" t="str">
        <f>IF(ISBLANK(Ventas[[#This Row],[Código]]),"",VLOOKUP(Ventas[[#This Row],[Código]],Productos[],3,FALSE))</f>
        <v/>
      </c>
      <c r="E9252" s="22"/>
      <c r="F9252" s="1" t="str">
        <f>IF(ISBLANK(Ventas[[#This Row],[Código]]),"",VLOOKUP(Ventas[[#This Row],[Código]],Productos[],4,FALSE))</f>
        <v/>
      </c>
      <c r="G9252" s="1" t="str">
        <f>IF(ISBLANK(Ventas[[#This Row],[Código]]),"",VLOOKUP(Ventas[[#This Row],[Código]],Productos[],5,FALSE))</f>
        <v/>
      </c>
      <c r="H9252" s="23" t="str">
        <f>IF(ISBLANK(Ventas[[#This Row],[Código]]),"",Ventas[[#This Row],[Precio Unitario]]*Ventas[[#This Row],[Cantidad]])</f>
        <v/>
      </c>
      <c r="I9252" s="1" t="str">
        <f>IF(ISBLANK(Ventas[[#This Row],[Código]]),"",SUM(Ventas[[#This Row],[Monto]],I9251))</f>
        <v/>
      </c>
    </row>
    <row r="9253" spans="3:9" x14ac:dyDescent="0.25">
      <c r="C9253" t="str">
        <f>IF(ISBLANK(Ventas[[#This Row],[Código]]),"",VLOOKUP(Ventas[[#This Row],[Código]],Productos[],2,FALSE))</f>
        <v/>
      </c>
      <c r="D9253" t="str">
        <f>IF(ISBLANK(Ventas[[#This Row],[Código]]),"",VLOOKUP(Ventas[[#This Row],[Código]],Productos[],3,FALSE))</f>
        <v/>
      </c>
      <c r="E9253" s="22"/>
      <c r="F9253" s="1" t="str">
        <f>IF(ISBLANK(Ventas[[#This Row],[Código]]),"",VLOOKUP(Ventas[[#This Row],[Código]],Productos[],4,FALSE))</f>
        <v/>
      </c>
      <c r="G9253" s="1" t="str">
        <f>IF(ISBLANK(Ventas[[#This Row],[Código]]),"",VLOOKUP(Ventas[[#This Row],[Código]],Productos[],5,FALSE))</f>
        <v/>
      </c>
      <c r="H9253" s="23" t="str">
        <f>IF(ISBLANK(Ventas[[#This Row],[Código]]),"",Ventas[[#This Row],[Precio Unitario]]*Ventas[[#This Row],[Cantidad]])</f>
        <v/>
      </c>
      <c r="I9253" s="1" t="str">
        <f>IF(ISBLANK(Ventas[[#This Row],[Código]]),"",SUM(Ventas[[#This Row],[Monto]],I9252))</f>
        <v/>
      </c>
    </row>
    <row r="9254" spans="3:9" x14ac:dyDescent="0.25">
      <c r="C9254" t="str">
        <f>IF(ISBLANK(Ventas[[#This Row],[Código]]),"",VLOOKUP(Ventas[[#This Row],[Código]],Productos[],2,FALSE))</f>
        <v/>
      </c>
      <c r="D9254" t="str">
        <f>IF(ISBLANK(Ventas[[#This Row],[Código]]),"",VLOOKUP(Ventas[[#This Row],[Código]],Productos[],3,FALSE))</f>
        <v/>
      </c>
      <c r="E9254" s="22"/>
      <c r="F9254" s="1" t="str">
        <f>IF(ISBLANK(Ventas[[#This Row],[Código]]),"",VLOOKUP(Ventas[[#This Row],[Código]],Productos[],4,FALSE))</f>
        <v/>
      </c>
      <c r="G9254" s="1" t="str">
        <f>IF(ISBLANK(Ventas[[#This Row],[Código]]),"",VLOOKUP(Ventas[[#This Row],[Código]],Productos[],5,FALSE))</f>
        <v/>
      </c>
      <c r="H9254" s="23" t="str">
        <f>IF(ISBLANK(Ventas[[#This Row],[Código]]),"",Ventas[[#This Row],[Precio Unitario]]*Ventas[[#This Row],[Cantidad]])</f>
        <v/>
      </c>
      <c r="I9254" s="1" t="str">
        <f>IF(ISBLANK(Ventas[[#This Row],[Código]]),"",SUM(Ventas[[#This Row],[Monto]],I9253))</f>
        <v/>
      </c>
    </row>
    <row r="9255" spans="3:9" x14ac:dyDescent="0.25">
      <c r="C9255" t="str">
        <f>IF(ISBLANK(Ventas[[#This Row],[Código]]),"",VLOOKUP(Ventas[[#This Row],[Código]],Productos[],2,FALSE))</f>
        <v/>
      </c>
      <c r="D9255" t="str">
        <f>IF(ISBLANK(Ventas[[#This Row],[Código]]),"",VLOOKUP(Ventas[[#This Row],[Código]],Productos[],3,FALSE))</f>
        <v/>
      </c>
      <c r="E9255" s="22"/>
      <c r="F9255" s="1" t="str">
        <f>IF(ISBLANK(Ventas[[#This Row],[Código]]),"",VLOOKUP(Ventas[[#This Row],[Código]],Productos[],4,FALSE))</f>
        <v/>
      </c>
      <c r="G9255" s="1" t="str">
        <f>IF(ISBLANK(Ventas[[#This Row],[Código]]),"",VLOOKUP(Ventas[[#This Row],[Código]],Productos[],5,FALSE))</f>
        <v/>
      </c>
      <c r="H9255" s="23" t="str">
        <f>IF(ISBLANK(Ventas[[#This Row],[Código]]),"",Ventas[[#This Row],[Precio Unitario]]*Ventas[[#This Row],[Cantidad]])</f>
        <v/>
      </c>
      <c r="I9255" s="1" t="str">
        <f>IF(ISBLANK(Ventas[[#This Row],[Código]]),"",SUM(Ventas[[#This Row],[Monto]],I9254))</f>
        <v/>
      </c>
    </row>
    <row r="9256" spans="3:9" x14ac:dyDescent="0.25">
      <c r="C9256" t="str">
        <f>IF(ISBLANK(Ventas[[#This Row],[Código]]),"",VLOOKUP(Ventas[[#This Row],[Código]],Productos[],2,FALSE))</f>
        <v/>
      </c>
      <c r="D9256" t="str">
        <f>IF(ISBLANK(Ventas[[#This Row],[Código]]),"",VLOOKUP(Ventas[[#This Row],[Código]],Productos[],3,FALSE))</f>
        <v/>
      </c>
      <c r="E9256" s="22"/>
      <c r="F9256" s="1" t="str">
        <f>IF(ISBLANK(Ventas[[#This Row],[Código]]),"",VLOOKUP(Ventas[[#This Row],[Código]],Productos[],4,FALSE))</f>
        <v/>
      </c>
      <c r="G9256" s="1" t="str">
        <f>IF(ISBLANK(Ventas[[#This Row],[Código]]),"",VLOOKUP(Ventas[[#This Row],[Código]],Productos[],5,FALSE))</f>
        <v/>
      </c>
      <c r="H9256" s="23" t="str">
        <f>IF(ISBLANK(Ventas[[#This Row],[Código]]),"",Ventas[[#This Row],[Precio Unitario]]*Ventas[[#This Row],[Cantidad]])</f>
        <v/>
      </c>
      <c r="I9256" s="1" t="str">
        <f>IF(ISBLANK(Ventas[[#This Row],[Código]]),"",SUM(Ventas[[#This Row],[Monto]],I9255))</f>
        <v/>
      </c>
    </row>
    <row r="9257" spans="3:9" x14ac:dyDescent="0.25">
      <c r="C9257" t="str">
        <f>IF(ISBLANK(Ventas[[#This Row],[Código]]),"",VLOOKUP(Ventas[[#This Row],[Código]],Productos[],2,FALSE))</f>
        <v/>
      </c>
      <c r="D9257" t="str">
        <f>IF(ISBLANK(Ventas[[#This Row],[Código]]),"",VLOOKUP(Ventas[[#This Row],[Código]],Productos[],3,FALSE))</f>
        <v/>
      </c>
      <c r="E9257" s="22"/>
      <c r="F9257" s="1" t="str">
        <f>IF(ISBLANK(Ventas[[#This Row],[Código]]),"",VLOOKUP(Ventas[[#This Row],[Código]],Productos[],4,FALSE))</f>
        <v/>
      </c>
      <c r="G9257" s="1" t="str">
        <f>IF(ISBLANK(Ventas[[#This Row],[Código]]),"",VLOOKUP(Ventas[[#This Row],[Código]],Productos[],5,FALSE))</f>
        <v/>
      </c>
      <c r="H9257" s="23" t="str">
        <f>IF(ISBLANK(Ventas[[#This Row],[Código]]),"",Ventas[[#This Row],[Precio Unitario]]*Ventas[[#This Row],[Cantidad]])</f>
        <v/>
      </c>
      <c r="I9257" s="1" t="str">
        <f>IF(ISBLANK(Ventas[[#This Row],[Código]]),"",SUM(Ventas[[#This Row],[Monto]],I9256))</f>
        <v/>
      </c>
    </row>
    <row r="9258" spans="3:9" x14ac:dyDescent="0.25">
      <c r="C9258" t="str">
        <f>IF(ISBLANK(Ventas[[#This Row],[Código]]),"",VLOOKUP(Ventas[[#This Row],[Código]],Productos[],2,FALSE))</f>
        <v/>
      </c>
      <c r="D9258" t="str">
        <f>IF(ISBLANK(Ventas[[#This Row],[Código]]),"",VLOOKUP(Ventas[[#This Row],[Código]],Productos[],3,FALSE))</f>
        <v/>
      </c>
      <c r="E9258" s="22"/>
      <c r="F9258" s="1" t="str">
        <f>IF(ISBLANK(Ventas[[#This Row],[Código]]),"",VLOOKUP(Ventas[[#This Row],[Código]],Productos[],4,FALSE))</f>
        <v/>
      </c>
      <c r="G9258" s="1" t="str">
        <f>IF(ISBLANK(Ventas[[#This Row],[Código]]),"",VLOOKUP(Ventas[[#This Row],[Código]],Productos[],5,FALSE))</f>
        <v/>
      </c>
      <c r="H9258" s="23" t="str">
        <f>IF(ISBLANK(Ventas[[#This Row],[Código]]),"",Ventas[[#This Row],[Precio Unitario]]*Ventas[[#This Row],[Cantidad]])</f>
        <v/>
      </c>
      <c r="I9258" s="1" t="str">
        <f>IF(ISBLANK(Ventas[[#This Row],[Código]]),"",SUM(Ventas[[#This Row],[Monto]],I9257))</f>
        <v/>
      </c>
    </row>
    <row r="9259" spans="3:9" x14ac:dyDescent="0.25">
      <c r="C9259" t="str">
        <f>IF(ISBLANK(Ventas[[#This Row],[Código]]),"",VLOOKUP(Ventas[[#This Row],[Código]],Productos[],2,FALSE))</f>
        <v/>
      </c>
      <c r="D9259" t="str">
        <f>IF(ISBLANK(Ventas[[#This Row],[Código]]),"",VLOOKUP(Ventas[[#This Row],[Código]],Productos[],3,FALSE))</f>
        <v/>
      </c>
      <c r="E9259" s="22"/>
      <c r="F9259" s="1" t="str">
        <f>IF(ISBLANK(Ventas[[#This Row],[Código]]),"",VLOOKUP(Ventas[[#This Row],[Código]],Productos[],4,FALSE))</f>
        <v/>
      </c>
      <c r="G9259" s="1" t="str">
        <f>IF(ISBLANK(Ventas[[#This Row],[Código]]),"",VLOOKUP(Ventas[[#This Row],[Código]],Productos[],5,FALSE))</f>
        <v/>
      </c>
      <c r="H9259" s="23" t="str">
        <f>IF(ISBLANK(Ventas[[#This Row],[Código]]),"",Ventas[[#This Row],[Precio Unitario]]*Ventas[[#This Row],[Cantidad]])</f>
        <v/>
      </c>
      <c r="I9259" s="1" t="str">
        <f>IF(ISBLANK(Ventas[[#This Row],[Código]]),"",SUM(Ventas[[#This Row],[Monto]],I9258))</f>
        <v/>
      </c>
    </row>
    <row r="9260" spans="3:9" x14ac:dyDescent="0.25">
      <c r="C9260" t="str">
        <f>IF(ISBLANK(Ventas[[#This Row],[Código]]),"",VLOOKUP(Ventas[[#This Row],[Código]],Productos[],2,FALSE))</f>
        <v/>
      </c>
      <c r="D9260" t="str">
        <f>IF(ISBLANK(Ventas[[#This Row],[Código]]),"",VLOOKUP(Ventas[[#This Row],[Código]],Productos[],3,FALSE))</f>
        <v/>
      </c>
      <c r="E9260" s="22"/>
      <c r="F9260" s="1" t="str">
        <f>IF(ISBLANK(Ventas[[#This Row],[Código]]),"",VLOOKUP(Ventas[[#This Row],[Código]],Productos[],4,FALSE))</f>
        <v/>
      </c>
      <c r="G9260" s="1" t="str">
        <f>IF(ISBLANK(Ventas[[#This Row],[Código]]),"",VLOOKUP(Ventas[[#This Row],[Código]],Productos[],5,FALSE))</f>
        <v/>
      </c>
      <c r="H9260" s="23" t="str">
        <f>IF(ISBLANK(Ventas[[#This Row],[Código]]),"",Ventas[[#This Row],[Precio Unitario]]*Ventas[[#This Row],[Cantidad]])</f>
        <v/>
      </c>
      <c r="I9260" s="1" t="str">
        <f>IF(ISBLANK(Ventas[[#This Row],[Código]]),"",SUM(Ventas[[#This Row],[Monto]],I9259))</f>
        <v/>
      </c>
    </row>
    <row r="9261" spans="3:9" x14ac:dyDescent="0.25">
      <c r="C9261" t="str">
        <f>IF(ISBLANK(Ventas[[#This Row],[Código]]),"",VLOOKUP(Ventas[[#This Row],[Código]],Productos[],2,FALSE))</f>
        <v/>
      </c>
      <c r="D9261" t="str">
        <f>IF(ISBLANK(Ventas[[#This Row],[Código]]),"",VLOOKUP(Ventas[[#This Row],[Código]],Productos[],3,FALSE))</f>
        <v/>
      </c>
      <c r="E9261" s="22"/>
      <c r="F9261" s="1" t="str">
        <f>IF(ISBLANK(Ventas[[#This Row],[Código]]),"",VLOOKUP(Ventas[[#This Row],[Código]],Productos[],4,FALSE))</f>
        <v/>
      </c>
      <c r="G9261" s="1" t="str">
        <f>IF(ISBLANK(Ventas[[#This Row],[Código]]),"",VLOOKUP(Ventas[[#This Row],[Código]],Productos[],5,FALSE))</f>
        <v/>
      </c>
      <c r="H9261" s="23" t="str">
        <f>IF(ISBLANK(Ventas[[#This Row],[Código]]),"",Ventas[[#This Row],[Precio Unitario]]*Ventas[[#This Row],[Cantidad]])</f>
        <v/>
      </c>
      <c r="I9261" s="1" t="str">
        <f>IF(ISBLANK(Ventas[[#This Row],[Código]]),"",SUM(Ventas[[#This Row],[Monto]],I9260))</f>
        <v/>
      </c>
    </row>
    <row r="9262" spans="3:9" x14ac:dyDescent="0.25">
      <c r="C9262" t="str">
        <f>IF(ISBLANK(Ventas[[#This Row],[Código]]),"",VLOOKUP(Ventas[[#This Row],[Código]],Productos[],2,FALSE))</f>
        <v/>
      </c>
      <c r="D9262" t="str">
        <f>IF(ISBLANK(Ventas[[#This Row],[Código]]),"",VLOOKUP(Ventas[[#This Row],[Código]],Productos[],3,FALSE))</f>
        <v/>
      </c>
      <c r="E9262" s="22"/>
      <c r="F9262" s="1" t="str">
        <f>IF(ISBLANK(Ventas[[#This Row],[Código]]),"",VLOOKUP(Ventas[[#This Row],[Código]],Productos[],4,FALSE))</f>
        <v/>
      </c>
      <c r="G9262" s="1" t="str">
        <f>IF(ISBLANK(Ventas[[#This Row],[Código]]),"",VLOOKUP(Ventas[[#This Row],[Código]],Productos[],5,FALSE))</f>
        <v/>
      </c>
      <c r="H9262" s="23" t="str">
        <f>IF(ISBLANK(Ventas[[#This Row],[Código]]),"",Ventas[[#This Row],[Precio Unitario]]*Ventas[[#This Row],[Cantidad]])</f>
        <v/>
      </c>
      <c r="I9262" s="1" t="str">
        <f>IF(ISBLANK(Ventas[[#This Row],[Código]]),"",SUM(Ventas[[#This Row],[Monto]],I9261))</f>
        <v/>
      </c>
    </row>
    <row r="9263" spans="3:9" x14ac:dyDescent="0.25">
      <c r="C9263" t="str">
        <f>IF(ISBLANK(Ventas[[#This Row],[Código]]),"",VLOOKUP(Ventas[[#This Row],[Código]],Productos[],2,FALSE))</f>
        <v/>
      </c>
      <c r="D9263" t="str">
        <f>IF(ISBLANK(Ventas[[#This Row],[Código]]),"",VLOOKUP(Ventas[[#This Row],[Código]],Productos[],3,FALSE))</f>
        <v/>
      </c>
      <c r="E9263" s="22"/>
      <c r="F9263" s="1" t="str">
        <f>IF(ISBLANK(Ventas[[#This Row],[Código]]),"",VLOOKUP(Ventas[[#This Row],[Código]],Productos[],4,FALSE))</f>
        <v/>
      </c>
      <c r="G9263" s="1" t="str">
        <f>IF(ISBLANK(Ventas[[#This Row],[Código]]),"",VLOOKUP(Ventas[[#This Row],[Código]],Productos[],5,FALSE))</f>
        <v/>
      </c>
      <c r="H9263" s="23" t="str">
        <f>IF(ISBLANK(Ventas[[#This Row],[Código]]),"",Ventas[[#This Row],[Precio Unitario]]*Ventas[[#This Row],[Cantidad]])</f>
        <v/>
      </c>
      <c r="I9263" s="1" t="str">
        <f>IF(ISBLANK(Ventas[[#This Row],[Código]]),"",SUM(Ventas[[#This Row],[Monto]],I9262))</f>
        <v/>
      </c>
    </row>
    <row r="9264" spans="3:9" x14ac:dyDescent="0.25">
      <c r="C9264" t="str">
        <f>IF(ISBLANK(Ventas[[#This Row],[Código]]),"",VLOOKUP(Ventas[[#This Row],[Código]],Productos[],2,FALSE))</f>
        <v/>
      </c>
      <c r="D9264" t="str">
        <f>IF(ISBLANK(Ventas[[#This Row],[Código]]),"",VLOOKUP(Ventas[[#This Row],[Código]],Productos[],3,FALSE))</f>
        <v/>
      </c>
      <c r="E9264" s="22"/>
      <c r="F9264" s="1" t="str">
        <f>IF(ISBLANK(Ventas[[#This Row],[Código]]),"",VLOOKUP(Ventas[[#This Row],[Código]],Productos[],4,FALSE))</f>
        <v/>
      </c>
      <c r="G9264" s="1" t="str">
        <f>IF(ISBLANK(Ventas[[#This Row],[Código]]),"",VLOOKUP(Ventas[[#This Row],[Código]],Productos[],5,FALSE))</f>
        <v/>
      </c>
      <c r="H9264" s="23" t="str">
        <f>IF(ISBLANK(Ventas[[#This Row],[Código]]),"",Ventas[[#This Row],[Precio Unitario]]*Ventas[[#This Row],[Cantidad]])</f>
        <v/>
      </c>
      <c r="I9264" s="1" t="str">
        <f>IF(ISBLANK(Ventas[[#This Row],[Código]]),"",SUM(Ventas[[#This Row],[Monto]],I9263))</f>
        <v/>
      </c>
    </row>
    <row r="9265" spans="3:9" x14ac:dyDescent="0.25">
      <c r="C9265" t="str">
        <f>IF(ISBLANK(Ventas[[#This Row],[Código]]),"",VLOOKUP(Ventas[[#This Row],[Código]],Productos[],2,FALSE))</f>
        <v/>
      </c>
      <c r="D9265" t="str">
        <f>IF(ISBLANK(Ventas[[#This Row],[Código]]),"",VLOOKUP(Ventas[[#This Row],[Código]],Productos[],3,FALSE))</f>
        <v/>
      </c>
      <c r="E9265" s="22"/>
      <c r="F9265" s="1" t="str">
        <f>IF(ISBLANK(Ventas[[#This Row],[Código]]),"",VLOOKUP(Ventas[[#This Row],[Código]],Productos[],4,FALSE))</f>
        <v/>
      </c>
      <c r="G9265" s="1" t="str">
        <f>IF(ISBLANK(Ventas[[#This Row],[Código]]),"",VLOOKUP(Ventas[[#This Row],[Código]],Productos[],5,FALSE))</f>
        <v/>
      </c>
      <c r="H9265" s="23" t="str">
        <f>IF(ISBLANK(Ventas[[#This Row],[Código]]),"",Ventas[[#This Row],[Precio Unitario]]*Ventas[[#This Row],[Cantidad]])</f>
        <v/>
      </c>
      <c r="I9265" s="1" t="str">
        <f>IF(ISBLANK(Ventas[[#This Row],[Código]]),"",SUM(Ventas[[#This Row],[Monto]],I9264))</f>
        <v/>
      </c>
    </row>
    <row r="9266" spans="3:9" x14ac:dyDescent="0.25">
      <c r="C9266" t="str">
        <f>IF(ISBLANK(Ventas[[#This Row],[Código]]),"",VLOOKUP(Ventas[[#This Row],[Código]],Productos[],2,FALSE))</f>
        <v/>
      </c>
      <c r="D9266" t="str">
        <f>IF(ISBLANK(Ventas[[#This Row],[Código]]),"",VLOOKUP(Ventas[[#This Row],[Código]],Productos[],3,FALSE))</f>
        <v/>
      </c>
      <c r="E9266" s="22"/>
      <c r="F9266" s="1" t="str">
        <f>IF(ISBLANK(Ventas[[#This Row],[Código]]),"",VLOOKUP(Ventas[[#This Row],[Código]],Productos[],4,FALSE))</f>
        <v/>
      </c>
      <c r="G9266" s="1" t="str">
        <f>IF(ISBLANK(Ventas[[#This Row],[Código]]),"",VLOOKUP(Ventas[[#This Row],[Código]],Productos[],5,FALSE))</f>
        <v/>
      </c>
      <c r="H9266" s="23" t="str">
        <f>IF(ISBLANK(Ventas[[#This Row],[Código]]),"",Ventas[[#This Row],[Precio Unitario]]*Ventas[[#This Row],[Cantidad]])</f>
        <v/>
      </c>
      <c r="I9266" s="1" t="str">
        <f>IF(ISBLANK(Ventas[[#This Row],[Código]]),"",SUM(Ventas[[#This Row],[Monto]],I9265))</f>
        <v/>
      </c>
    </row>
    <row r="9267" spans="3:9" x14ac:dyDescent="0.25">
      <c r="C9267" t="str">
        <f>IF(ISBLANK(Ventas[[#This Row],[Código]]),"",VLOOKUP(Ventas[[#This Row],[Código]],Productos[],2,FALSE))</f>
        <v/>
      </c>
      <c r="D9267" t="str">
        <f>IF(ISBLANK(Ventas[[#This Row],[Código]]),"",VLOOKUP(Ventas[[#This Row],[Código]],Productos[],3,FALSE))</f>
        <v/>
      </c>
      <c r="E9267" s="22"/>
      <c r="F9267" s="1" t="str">
        <f>IF(ISBLANK(Ventas[[#This Row],[Código]]),"",VLOOKUP(Ventas[[#This Row],[Código]],Productos[],4,FALSE))</f>
        <v/>
      </c>
      <c r="G9267" s="1" t="str">
        <f>IF(ISBLANK(Ventas[[#This Row],[Código]]),"",VLOOKUP(Ventas[[#This Row],[Código]],Productos[],5,FALSE))</f>
        <v/>
      </c>
      <c r="H9267" s="23" t="str">
        <f>IF(ISBLANK(Ventas[[#This Row],[Código]]),"",Ventas[[#This Row],[Precio Unitario]]*Ventas[[#This Row],[Cantidad]])</f>
        <v/>
      </c>
      <c r="I9267" s="1" t="str">
        <f>IF(ISBLANK(Ventas[[#This Row],[Código]]),"",SUM(Ventas[[#This Row],[Monto]],I9266))</f>
        <v/>
      </c>
    </row>
    <row r="9268" spans="3:9" x14ac:dyDescent="0.25">
      <c r="C9268" t="str">
        <f>IF(ISBLANK(Ventas[[#This Row],[Código]]),"",VLOOKUP(Ventas[[#This Row],[Código]],Productos[],2,FALSE))</f>
        <v/>
      </c>
      <c r="D9268" t="str">
        <f>IF(ISBLANK(Ventas[[#This Row],[Código]]),"",VLOOKUP(Ventas[[#This Row],[Código]],Productos[],3,FALSE))</f>
        <v/>
      </c>
      <c r="E9268" s="22"/>
      <c r="F9268" s="1" t="str">
        <f>IF(ISBLANK(Ventas[[#This Row],[Código]]),"",VLOOKUP(Ventas[[#This Row],[Código]],Productos[],4,FALSE))</f>
        <v/>
      </c>
      <c r="G9268" s="1" t="str">
        <f>IF(ISBLANK(Ventas[[#This Row],[Código]]),"",VLOOKUP(Ventas[[#This Row],[Código]],Productos[],5,FALSE))</f>
        <v/>
      </c>
      <c r="H9268" s="23" t="str">
        <f>IF(ISBLANK(Ventas[[#This Row],[Código]]),"",Ventas[[#This Row],[Precio Unitario]]*Ventas[[#This Row],[Cantidad]])</f>
        <v/>
      </c>
      <c r="I9268" s="1" t="str">
        <f>IF(ISBLANK(Ventas[[#This Row],[Código]]),"",SUM(Ventas[[#This Row],[Monto]],I9267))</f>
        <v/>
      </c>
    </row>
    <row r="9269" spans="3:9" x14ac:dyDescent="0.25">
      <c r="C9269" t="str">
        <f>IF(ISBLANK(Ventas[[#This Row],[Código]]),"",VLOOKUP(Ventas[[#This Row],[Código]],Productos[],2,FALSE))</f>
        <v/>
      </c>
      <c r="D9269" t="str">
        <f>IF(ISBLANK(Ventas[[#This Row],[Código]]),"",VLOOKUP(Ventas[[#This Row],[Código]],Productos[],3,FALSE))</f>
        <v/>
      </c>
      <c r="E9269" s="22"/>
      <c r="F9269" s="1" t="str">
        <f>IF(ISBLANK(Ventas[[#This Row],[Código]]),"",VLOOKUP(Ventas[[#This Row],[Código]],Productos[],4,FALSE))</f>
        <v/>
      </c>
      <c r="G9269" s="1" t="str">
        <f>IF(ISBLANK(Ventas[[#This Row],[Código]]),"",VLOOKUP(Ventas[[#This Row],[Código]],Productos[],5,FALSE))</f>
        <v/>
      </c>
      <c r="H9269" s="23" t="str">
        <f>IF(ISBLANK(Ventas[[#This Row],[Código]]),"",Ventas[[#This Row],[Precio Unitario]]*Ventas[[#This Row],[Cantidad]])</f>
        <v/>
      </c>
      <c r="I9269" s="1" t="str">
        <f>IF(ISBLANK(Ventas[[#This Row],[Código]]),"",SUM(Ventas[[#This Row],[Monto]],I9268))</f>
        <v/>
      </c>
    </row>
    <row r="9270" spans="3:9" x14ac:dyDescent="0.25">
      <c r="C9270" t="str">
        <f>IF(ISBLANK(Ventas[[#This Row],[Código]]),"",VLOOKUP(Ventas[[#This Row],[Código]],Productos[],2,FALSE))</f>
        <v/>
      </c>
      <c r="D9270" t="str">
        <f>IF(ISBLANK(Ventas[[#This Row],[Código]]),"",VLOOKUP(Ventas[[#This Row],[Código]],Productos[],3,FALSE))</f>
        <v/>
      </c>
      <c r="E9270" s="22"/>
      <c r="F9270" s="1" t="str">
        <f>IF(ISBLANK(Ventas[[#This Row],[Código]]),"",VLOOKUP(Ventas[[#This Row],[Código]],Productos[],4,FALSE))</f>
        <v/>
      </c>
      <c r="G9270" s="1" t="str">
        <f>IF(ISBLANK(Ventas[[#This Row],[Código]]),"",VLOOKUP(Ventas[[#This Row],[Código]],Productos[],5,FALSE))</f>
        <v/>
      </c>
      <c r="H9270" s="23" t="str">
        <f>IF(ISBLANK(Ventas[[#This Row],[Código]]),"",Ventas[[#This Row],[Precio Unitario]]*Ventas[[#This Row],[Cantidad]])</f>
        <v/>
      </c>
      <c r="I9270" s="1" t="str">
        <f>IF(ISBLANK(Ventas[[#This Row],[Código]]),"",SUM(Ventas[[#This Row],[Monto]],I9269))</f>
        <v/>
      </c>
    </row>
    <row r="9271" spans="3:9" x14ac:dyDescent="0.25">
      <c r="C9271" t="str">
        <f>IF(ISBLANK(Ventas[[#This Row],[Código]]),"",VLOOKUP(Ventas[[#This Row],[Código]],Productos[],2,FALSE))</f>
        <v/>
      </c>
      <c r="D9271" t="str">
        <f>IF(ISBLANK(Ventas[[#This Row],[Código]]),"",VLOOKUP(Ventas[[#This Row],[Código]],Productos[],3,FALSE))</f>
        <v/>
      </c>
      <c r="E9271" s="22"/>
      <c r="F9271" s="1" t="str">
        <f>IF(ISBLANK(Ventas[[#This Row],[Código]]),"",VLOOKUP(Ventas[[#This Row],[Código]],Productos[],4,FALSE))</f>
        <v/>
      </c>
      <c r="G9271" s="1" t="str">
        <f>IF(ISBLANK(Ventas[[#This Row],[Código]]),"",VLOOKUP(Ventas[[#This Row],[Código]],Productos[],5,FALSE))</f>
        <v/>
      </c>
      <c r="H9271" s="23" t="str">
        <f>IF(ISBLANK(Ventas[[#This Row],[Código]]),"",Ventas[[#This Row],[Precio Unitario]]*Ventas[[#This Row],[Cantidad]])</f>
        <v/>
      </c>
      <c r="I9271" s="1" t="str">
        <f>IF(ISBLANK(Ventas[[#This Row],[Código]]),"",SUM(Ventas[[#This Row],[Monto]],I9270))</f>
        <v/>
      </c>
    </row>
    <row r="9272" spans="3:9" x14ac:dyDescent="0.25">
      <c r="C9272" t="str">
        <f>IF(ISBLANK(Ventas[[#This Row],[Código]]),"",VLOOKUP(Ventas[[#This Row],[Código]],Productos[],2,FALSE))</f>
        <v/>
      </c>
      <c r="D9272" t="str">
        <f>IF(ISBLANK(Ventas[[#This Row],[Código]]),"",VLOOKUP(Ventas[[#This Row],[Código]],Productos[],3,FALSE))</f>
        <v/>
      </c>
      <c r="E9272" s="22"/>
      <c r="F9272" s="1" t="str">
        <f>IF(ISBLANK(Ventas[[#This Row],[Código]]),"",VLOOKUP(Ventas[[#This Row],[Código]],Productos[],4,FALSE))</f>
        <v/>
      </c>
      <c r="G9272" s="1" t="str">
        <f>IF(ISBLANK(Ventas[[#This Row],[Código]]),"",VLOOKUP(Ventas[[#This Row],[Código]],Productos[],5,FALSE))</f>
        <v/>
      </c>
      <c r="H9272" s="23" t="str">
        <f>IF(ISBLANK(Ventas[[#This Row],[Código]]),"",Ventas[[#This Row],[Precio Unitario]]*Ventas[[#This Row],[Cantidad]])</f>
        <v/>
      </c>
      <c r="I9272" s="1" t="str">
        <f>IF(ISBLANK(Ventas[[#This Row],[Código]]),"",SUM(Ventas[[#This Row],[Monto]],I9271))</f>
        <v/>
      </c>
    </row>
    <row r="9273" spans="3:9" x14ac:dyDescent="0.25">
      <c r="C9273" t="str">
        <f>IF(ISBLANK(Ventas[[#This Row],[Código]]),"",VLOOKUP(Ventas[[#This Row],[Código]],Productos[],2,FALSE))</f>
        <v/>
      </c>
      <c r="D9273" t="str">
        <f>IF(ISBLANK(Ventas[[#This Row],[Código]]),"",VLOOKUP(Ventas[[#This Row],[Código]],Productos[],3,FALSE))</f>
        <v/>
      </c>
      <c r="E9273" s="22"/>
      <c r="F9273" s="1" t="str">
        <f>IF(ISBLANK(Ventas[[#This Row],[Código]]),"",VLOOKUP(Ventas[[#This Row],[Código]],Productos[],4,FALSE))</f>
        <v/>
      </c>
      <c r="G9273" s="1" t="str">
        <f>IF(ISBLANK(Ventas[[#This Row],[Código]]),"",VLOOKUP(Ventas[[#This Row],[Código]],Productos[],5,FALSE))</f>
        <v/>
      </c>
      <c r="H9273" s="23" t="str">
        <f>IF(ISBLANK(Ventas[[#This Row],[Código]]),"",Ventas[[#This Row],[Precio Unitario]]*Ventas[[#This Row],[Cantidad]])</f>
        <v/>
      </c>
      <c r="I9273" s="1" t="str">
        <f>IF(ISBLANK(Ventas[[#This Row],[Código]]),"",SUM(Ventas[[#This Row],[Monto]],I9272))</f>
        <v/>
      </c>
    </row>
    <row r="9274" spans="3:9" x14ac:dyDescent="0.25">
      <c r="C9274" t="str">
        <f>IF(ISBLANK(Ventas[[#This Row],[Código]]),"",VLOOKUP(Ventas[[#This Row],[Código]],Productos[],2,FALSE))</f>
        <v/>
      </c>
      <c r="D9274" t="str">
        <f>IF(ISBLANK(Ventas[[#This Row],[Código]]),"",VLOOKUP(Ventas[[#This Row],[Código]],Productos[],3,FALSE))</f>
        <v/>
      </c>
      <c r="E9274" s="22"/>
      <c r="F9274" s="1" t="str">
        <f>IF(ISBLANK(Ventas[[#This Row],[Código]]),"",VLOOKUP(Ventas[[#This Row],[Código]],Productos[],4,FALSE))</f>
        <v/>
      </c>
      <c r="G9274" s="1" t="str">
        <f>IF(ISBLANK(Ventas[[#This Row],[Código]]),"",VLOOKUP(Ventas[[#This Row],[Código]],Productos[],5,FALSE))</f>
        <v/>
      </c>
      <c r="H9274" s="23" t="str">
        <f>IF(ISBLANK(Ventas[[#This Row],[Código]]),"",Ventas[[#This Row],[Precio Unitario]]*Ventas[[#This Row],[Cantidad]])</f>
        <v/>
      </c>
      <c r="I9274" s="1" t="str">
        <f>IF(ISBLANK(Ventas[[#This Row],[Código]]),"",SUM(Ventas[[#This Row],[Monto]],I9273))</f>
        <v/>
      </c>
    </row>
    <row r="9275" spans="3:9" x14ac:dyDescent="0.25">
      <c r="C9275" t="str">
        <f>IF(ISBLANK(Ventas[[#This Row],[Código]]),"",VLOOKUP(Ventas[[#This Row],[Código]],Productos[],2,FALSE))</f>
        <v/>
      </c>
      <c r="D9275" t="str">
        <f>IF(ISBLANK(Ventas[[#This Row],[Código]]),"",VLOOKUP(Ventas[[#This Row],[Código]],Productos[],3,FALSE))</f>
        <v/>
      </c>
      <c r="E9275" s="22"/>
      <c r="F9275" s="1" t="str">
        <f>IF(ISBLANK(Ventas[[#This Row],[Código]]),"",VLOOKUP(Ventas[[#This Row],[Código]],Productos[],4,FALSE))</f>
        <v/>
      </c>
      <c r="G9275" s="1" t="str">
        <f>IF(ISBLANK(Ventas[[#This Row],[Código]]),"",VLOOKUP(Ventas[[#This Row],[Código]],Productos[],5,FALSE))</f>
        <v/>
      </c>
      <c r="H9275" s="23" t="str">
        <f>IF(ISBLANK(Ventas[[#This Row],[Código]]),"",Ventas[[#This Row],[Precio Unitario]]*Ventas[[#This Row],[Cantidad]])</f>
        <v/>
      </c>
      <c r="I9275" s="1" t="str">
        <f>IF(ISBLANK(Ventas[[#This Row],[Código]]),"",SUM(Ventas[[#This Row],[Monto]],I9274))</f>
        <v/>
      </c>
    </row>
    <row r="9276" spans="3:9" x14ac:dyDescent="0.25">
      <c r="C9276" t="str">
        <f>IF(ISBLANK(Ventas[[#This Row],[Código]]),"",VLOOKUP(Ventas[[#This Row],[Código]],Productos[],2,FALSE))</f>
        <v/>
      </c>
      <c r="D9276" t="str">
        <f>IF(ISBLANK(Ventas[[#This Row],[Código]]),"",VLOOKUP(Ventas[[#This Row],[Código]],Productos[],3,FALSE))</f>
        <v/>
      </c>
      <c r="E9276" s="22"/>
      <c r="F9276" s="1" t="str">
        <f>IF(ISBLANK(Ventas[[#This Row],[Código]]),"",VLOOKUP(Ventas[[#This Row],[Código]],Productos[],4,FALSE))</f>
        <v/>
      </c>
      <c r="G9276" s="1" t="str">
        <f>IF(ISBLANK(Ventas[[#This Row],[Código]]),"",VLOOKUP(Ventas[[#This Row],[Código]],Productos[],5,FALSE))</f>
        <v/>
      </c>
      <c r="H9276" s="23" t="str">
        <f>IF(ISBLANK(Ventas[[#This Row],[Código]]),"",Ventas[[#This Row],[Precio Unitario]]*Ventas[[#This Row],[Cantidad]])</f>
        <v/>
      </c>
      <c r="I9276" s="1" t="str">
        <f>IF(ISBLANK(Ventas[[#This Row],[Código]]),"",SUM(Ventas[[#This Row],[Monto]],I9275))</f>
        <v/>
      </c>
    </row>
    <row r="9277" spans="3:9" x14ac:dyDescent="0.25">
      <c r="C9277" t="str">
        <f>IF(ISBLANK(Ventas[[#This Row],[Código]]),"",VLOOKUP(Ventas[[#This Row],[Código]],Productos[],2,FALSE))</f>
        <v/>
      </c>
      <c r="D9277" t="str">
        <f>IF(ISBLANK(Ventas[[#This Row],[Código]]),"",VLOOKUP(Ventas[[#This Row],[Código]],Productos[],3,FALSE))</f>
        <v/>
      </c>
      <c r="E9277" s="22"/>
      <c r="F9277" s="1" t="str">
        <f>IF(ISBLANK(Ventas[[#This Row],[Código]]),"",VLOOKUP(Ventas[[#This Row],[Código]],Productos[],4,FALSE))</f>
        <v/>
      </c>
      <c r="G9277" s="1" t="str">
        <f>IF(ISBLANK(Ventas[[#This Row],[Código]]),"",VLOOKUP(Ventas[[#This Row],[Código]],Productos[],5,FALSE))</f>
        <v/>
      </c>
      <c r="H9277" s="23" t="str">
        <f>IF(ISBLANK(Ventas[[#This Row],[Código]]),"",Ventas[[#This Row],[Precio Unitario]]*Ventas[[#This Row],[Cantidad]])</f>
        <v/>
      </c>
      <c r="I9277" s="1" t="str">
        <f>IF(ISBLANK(Ventas[[#This Row],[Código]]),"",SUM(Ventas[[#This Row],[Monto]],I9276))</f>
        <v/>
      </c>
    </row>
    <row r="9278" spans="3:9" x14ac:dyDescent="0.25">
      <c r="C9278" t="str">
        <f>IF(ISBLANK(Ventas[[#This Row],[Código]]),"",VLOOKUP(Ventas[[#This Row],[Código]],Productos[],2,FALSE))</f>
        <v/>
      </c>
      <c r="D9278" t="str">
        <f>IF(ISBLANK(Ventas[[#This Row],[Código]]),"",VLOOKUP(Ventas[[#This Row],[Código]],Productos[],3,FALSE))</f>
        <v/>
      </c>
      <c r="E9278" s="22"/>
      <c r="F9278" s="1" t="str">
        <f>IF(ISBLANK(Ventas[[#This Row],[Código]]),"",VLOOKUP(Ventas[[#This Row],[Código]],Productos[],4,FALSE))</f>
        <v/>
      </c>
      <c r="G9278" s="1" t="str">
        <f>IF(ISBLANK(Ventas[[#This Row],[Código]]),"",VLOOKUP(Ventas[[#This Row],[Código]],Productos[],5,FALSE))</f>
        <v/>
      </c>
      <c r="H9278" s="23" t="str">
        <f>IF(ISBLANK(Ventas[[#This Row],[Código]]),"",Ventas[[#This Row],[Precio Unitario]]*Ventas[[#This Row],[Cantidad]])</f>
        <v/>
      </c>
      <c r="I9278" s="1" t="str">
        <f>IF(ISBLANK(Ventas[[#This Row],[Código]]),"",SUM(Ventas[[#This Row],[Monto]],I9277))</f>
        <v/>
      </c>
    </row>
    <row r="9279" spans="3:9" x14ac:dyDescent="0.25">
      <c r="C9279" t="str">
        <f>IF(ISBLANK(Ventas[[#This Row],[Código]]),"",VLOOKUP(Ventas[[#This Row],[Código]],Productos[],2,FALSE))</f>
        <v/>
      </c>
      <c r="D9279" t="str">
        <f>IF(ISBLANK(Ventas[[#This Row],[Código]]),"",VLOOKUP(Ventas[[#This Row],[Código]],Productos[],3,FALSE))</f>
        <v/>
      </c>
      <c r="E9279" s="22"/>
      <c r="F9279" s="1" t="str">
        <f>IF(ISBLANK(Ventas[[#This Row],[Código]]),"",VLOOKUP(Ventas[[#This Row],[Código]],Productos[],4,FALSE))</f>
        <v/>
      </c>
      <c r="G9279" s="1" t="str">
        <f>IF(ISBLANK(Ventas[[#This Row],[Código]]),"",VLOOKUP(Ventas[[#This Row],[Código]],Productos[],5,FALSE))</f>
        <v/>
      </c>
      <c r="H9279" s="23" t="str">
        <f>IF(ISBLANK(Ventas[[#This Row],[Código]]),"",Ventas[[#This Row],[Precio Unitario]]*Ventas[[#This Row],[Cantidad]])</f>
        <v/>
      </c>
      <c r="I9279" s="1" t="str">
        <f>IF(ISBLANK(Ventas[[#This Row],[Código]]),"",SUM(Ventas[[#This Row],[Monto]],I9278))</f>
        <v/>
      </c>
    </row>
    <row r="9280" spans="3:9" x14ac:dyDescent="0.25">
      <c r="C9280" t="str">
        <f>IF(ISBLANK(Ventas[[#This Row],[Código]]),"",VLOOKUP(Ventas[[#This Row],[Código]],Productos[],2,FALSE))</f>
        <v/>
      </c>
      <c r="D9280" t="str">
        <f>IF(ISBLANK(Ventas[[#This Row],[Código]]),"",VLOOKUP(Ventas[[#This Row],[Código]],Productos[],3,FALSE))</f>
        <v/>
      </c>
      <c r="E9280" s="22"/>
      <c r="F9280" s="1" t="str">
        <f>IF(ISBLANK(Ventas[[#This Row],[Código]]),"",VLOOKUP(Ventas[[#This Row],[Código]],Productos[],4,FALSE))</f>
        <v/>
      </c>
      <c r="G9280" s="1" t="str">
        <f>IF(ISBLANK(Ventas[[#This Row],[Código]]),"",VLOOKUP(Ventas[[#This Row],[Código]],Productos[],5,FALSE))</f>
        <v/>
      </c>
      <c r="H9280" s="23" t="str">
        <f>IF(ISBLANK(Ventas[[#This Row],[Código]]),"",Ventas[[#This Row],[Precio Unitario]]*Ventas[[#This Row],[Cantidad]])</f>
        <v/>
      </c>
      <c r="I9280" s="1" t="str">
        <f>IF(ISBLANK(Ventas[[#This Row],[Código]]),"",SUM(Ventas[[#This Row],[Monto]],I9279))</f>
        <v/>
      </c>
    </row>
    <row r="9281" spans="3:9" x14ac:dyDescent="0.25">
      <c r="C9281" t="str">
        <f>IF(ISBLANK(Ventas[[#This Row],[Código]]),"",VLOOKUP(Ventas[[#This Row],[Código]],Productos[],2,FALSE))</f>
        <v/>
      </c>
      <c r="D9281" t="str">
        <f>IF(ISBLANK(Ventas[[#This Row],[Código]]),"",VLOOKUP(Ventas[[#This Row],[Código]],Productos[],3,FALSE))</f>
        <v/>
      </c>
      <c r="E9281" s="22"/>
      <c r="F9281" s="1" t="str">
        <f>IF(ISBLANK(Ventas[[#This Row],[Código]]),"",VLOOKUP(Ventas[[#This Row],[Código]],Productos[],4,FALSE))</f>
        <v/>
      </c>
      <c r="G9281" s="1" t="str">
        <f>IF(ISBLANK(Ventas[[#This Row],[Código]]),"",VLOOKUP(Ventas[[#This Row],[Código]],Productos[],5,FALSE))</f>
        <v/>
      </c>
      <c r="H9281" s="23" t="str">
        <f>IF(ISBLANK(Ventas[[#This Row],[Código]]),"",Ventas[[#This Row],[Precio Unitario]]*Ventas[[#This Row],[Cantidad]])</f>
        <v/>
      </c>
      <c r="I9281" s="1" t="str">
        <f>IF(ISBLANK(Ventas[[#This Row],[Código]]),"",SUM(Ventas[[#This Row],[Monto]],I9280))</f>
        <v/>
      </c>
    </row>
    <row r="9282" spans="3:9" x14ac:dyDescent="0.25">
      <c r="C9282" t="str">
        <f>IF(ISBLANK(Ventas[[#This Row],[Código]]),"",VLOOKUP(Ventas[[#This Row],[Código]],Productos[],2,FALSE))</f>
        <v/>
      </c>
      <c r="D9282" t="str">
        <f>IF(ISBLANK(Ventas[[#This Row],[Código]]),"",VLOOKUP(Ventas[[#This Row],[Código]],Productos[],3,FALSE))</f>
        <v/>
      </c>
      <c r="E9282" s="22"/>
      <c r="F9282" s="1" t="str">
        <f>IF(ISBLANK(Ventas[[#This Row],[Código]]),"",VLOOKUP(Ventas[[#This Row],[Código]],Productos[],4,FALSE))</f>
        <v/>
      </c>
      <c r="G9282" s="1" t="str">
        <f>IF(ISBLANK(Ventas[[#This Row],[Código]]),"",VLOOKUP(Ventas[[#This Row],[Código]],Productos[],5,FALSE))</f>
        <v/>
      </c>
      <c r="H9282" s="23" t="str">
        <f>IF(ISBLANK(Ventas[[#This Row],[Código]]),"",Ventas[[#This Row],[Precio Unitario]]*Ventas[[#This Row],[Cantidad]])</f>
        <v/>
      </c>
      <c r="I9282" s="1" t="str">
        <f>IF(ISBLANK(Ventas[[#This Row],[Código]]),"",SUM(Ventas[[#This Row],[Monto]],I9281))</f>
        <v/>
      </c>
    </row>
    <row r="9283" spans="3:9" x14ac:dyDescent="0.25">
      <c r="C9283" t="str">
        <f>IF(ISBLANK(Ventas[[#This Row],[Código]]),"",VLOOKUP(Ventas[[#This Row],[Código]],Productos[],2,FALSE))</f>
        <v/>
      </c>
      <c r="D9283" t="str">
        <f>IF(ISBLANK(Ventas[[#This Row],[Código]]),"",VLOOKUP(Ventas[[#This Row],[Código]],Productos[],3,FALSE))</f>
        <v/>
      </c>
      <c r="E9283" s="22"/>
      <c r="F9283" s="1" t="str">
        <f>IF(ISBLANK(Ventas[[#This Row],[Código]]),"",VLOOKUP(Ventas[[#This Row],[Código]],Productos[],4,FALSE))</f>
        <v/>
      </c>
      <c r="G9283" s="1" t="str">
        <f>IF(ISBLANK(Ventas[[#This Row],[Código]]),"",VLOOKUP(Ventas[[#This Row],[Código]],Productos[],5,FALSE))</f>
        <v/>
      </c>
      <c r="H9283" s="23" t="str">
        <f>IF(ISBLANK(Ventas[[#This Row],[Código]]),"",Ventas[[#This Row],[Precio Unitario]]*Ventas[[#This Row],[Cantidad]])</f>
        <v/>
      </c>
      <c r="I9283" s="1" t="str">
        <f>IF(ISBLANK(Ventas[[#This Row],[Código]]),"",SUM(Ventas[[#This Row],[Monto]],I9282))</f>
        <v/>
      </c>
    </row>
    <row r="9284" spans="3:9" x14ac:dyDescent="0.25">
      <c r="C9284" t="str">
        <f>IF(ISBLANK(Ventas[[#This Row],[Código]]),"",VLOOKUP(Ventas[[#This Row],[Código]],Productos[],2,FALSE))</f>
        <v/>
      </c>
      <c r="D9284" t="str">
        <f>IF(ISBLANK(Ventas[[#This Row],[Código]]),"",VLOOKUP(Ventas[[#This Row],[Código]],Productos[],3,FALSE))</f>
        <v/>
      </c>
      <c r="E9284" s="22"/>
      <c r="F9284" s="1" t="str">
        <f>IF(ISBLANK(Ventas[[#This Row],[Código]]),"",VLOOKUP(Ventas[[#This Row],[Código]],Productos[],4,FALSE))</f>
        <v/>
      </c>
      <c r="G9284" s="1" t="str">
        <f>IF(ISBLANK(Ventas[[#This Row],[Código]]),"",VLOOKUP(Ventas[[#This Row],[Código]],Productos[],5,FALSE))</f>
        <v/>
      </c>
      <c r="H9284" s="23" t="str">
        <f>IF(ISBLANK(Ventas[[#This Row],[Código]]),"",Ventas[[#This Row],[Precio Unitario]]*Ventas[[#This Row],[Cantidad]])</f>
        <v/>
      </c>
      <c r="I9284" s="1" t="str">
        <f>IF(ISBLANK(Ventas[[#This Row],[Código]]),"",SUM(Ventas[[#This Row],[Monto]],I9283))</f>
        <v/>
      </c>
    </row>
    <row r="9285" spans="3:9" x14ac:dyDescent="0.25">
      <c r="C9285" t="str">
        <f>IF(ISBLANK(Ventas[[#This Row],[Código]]),"",VLOOKUP(Ventas[[#This Row],[Código]],Productos[],2,FALSE))</f>
        <v/>
      </c>
      <c r="D9285" t="str">
        <f>IF(ISBLANK(Ventas[[#This Row],[Código]]),"",VLOOKUP(Ventas[[#This Row],[Código]],Productos[],3,FALSE))</f>
        <v/>
      </c>
      <c r="E9285" s="22"/>
      <c r="F9285" s="1" t="str">
        <f>IF(ISBLANK(Ventas[[#This Row],[Código]]),"",VLOOKUP(Ventas[[#This Row],[Código]],Productos[],4,FALSE))</f>
        <v/>
      </c>
      <c r="G9285" s="1" t="str">
        <f>IF(ISBLANK(Ventas[[#This Row],[Código]]),"",VLOOKUP(Ventas[[#This Row],[Código]],Productos[],5,FALSE))</f>
        <v/>
      </c>
      <c r="H9285" s="23" t="str">
        <f>IF(ISBLANK(Ventas[[#This Row],[Código]]),"",Ventas[[#This Row],[Precio Unitario]]*Ventas[[#This Row],[Cantidad]])</f>
        <v/>
      </c>
      <c r="I9285" s="1" t="str">
        <f>IF(ISBLANK(Ventas[[#This Row],[Código]]),"",SUM(Ventas[[#This Row],[Monto]],I9284))</f>
        <v/>
      </c>
    </row>
    <row r="9286" spans="3:9" x14ac:dyDescent="0.25">
      <c r="C9286" t="str">
        <f>IF(ISBLANK(Ventas[[#This Row],[Código]]),"",VLOOKUP(Ventas[[#This Row],[Código]],Productos[],2,FALSE))</f>
        <v/>
      </c>
      <c r="D9286" t="str">
        <f>IF(ISBLANK(Ventas[[#This Row],[Código]]),"",VLOOKUP(Ventas[[#This Row],[Código]],Productos[],3,FALSE))</f>
        <v/>
      </c>
      <c r="E9286" s="22"/>
      <c r="F9286" s="1" t="str">
        <f>IF(ISBLANK(Ventas[[#This Row],[Código]]),"",VLOOKUP(Ventas[[#This Row],[Código]],Productos[],4,FALSE))</f>
        <v/>
      </c>
      <c r="G9286" s="1" t="str">
        <f>IF(ISBLANK(Ventas[[#This Row],[Código]]),"",VLOOKUP(Ventas[[#This Row],[Código]],Productos[],5,FALSE))</f>
        <v/>
      </c>
      <c r="H9286" s="23" t="str">
        <f>IF(ISBLANK(Ventas[[#This Row],[Código]]),"",Ventas[[#This Row],[Precio Unitario]]*Ventas[[#This Row],[Cantidad]])</f>
        <v/>
      </c>
      <c r="I9286" s="1" t="str">
        <f>IF(ISBLANK(Ventas[[#This Row],[Código]]),"",SUM(Ventas[[#This Row],[Monto]],I9285))</f>
        <v/>
      </c>
    </row>
    <row r="9287" spans="3:9" x14ac:dyDescent="0.25">
      <c r="C9287" t="str">
        <f>IF(ISBLANK(Ventas[[#This Row],[Código]]),"",VLOOKUP(Ventas[[#This Row],[Código]],Productos[],2,FALSE))</f>
        <v/>
      </c>
      <c r="D9287" t="str">
        <f>IF(ISBLANK(Ventas[[#This Row],[Código]]),"",VLOOKUP(Ventas[[#This Row],[Código]],Productos[],3,FALSE))</f>
        <v/>
      </c>
      <c r="E9287" s="22"/>
      <c r="F9287" s="1" t="str">
        <f>IF(ISBLANK(Ventas[[#This Row],[Código]]),"",VLOOKUP(Ventas[[#This Row],[Código]],Productos[],4,FALSE))</f>
        <v/>
      </c>
      <c r="G9287" s="1" t="str">
        <f>IF(ISBLANK(Ventas[[#This Row],[Código]]),"",VLOOKUP(Ventas[[#This Row],[Código]],Productos[],5,FALSE))</f>
        <v/>
      </c>
      <c r="H9287" s="23" t="str">
        <f>IF(ISBLANK(Ventas[[#This Row],[Código]]),"",Ventas[[#This Row],[Precio Unitario]]*Ventas[[#This Row],[Cantidad]])</f>
        <v/>
      </c>
      <c r="I9287" s="1" t="str">
        <f>IF(ISBLANK(Ventas[[#This Row],[Código]]),"",SUM(Ventas[[#This Row],[Monto]],I9286))</f>
        <v/>
      </c>
    </row>
    <row r="9288" spans="3:9" x14ac:dyDescent="0.25">
      <c r="C9288" t="str">
        <f>IF(ISBLANK(Ventas[[#This Row],[Código]]),"",VLOOKUP(Ventas[[#This Row],[Código]],Productos[],2,FALSE))</f>
        <v/>
      </c>
      <c r="D9288" t="str">
        <f>IF(ISBLANK(Ventas[[#This Row],[Código]]),"",VLOOKUP(Ventas[[#This Row],[Código]],Productos[],3,FALSE))</f>
        <v/>
      </c>
      <c r="E9288" s="22"/>
      <c r="F9288" s="1" t="str">
        <f>IF(ISBLANK(Ventas[[#This Row],[Código]]),"",VLOOKUP(Ventas[[#This Row],[Código]],Productos[],4,FALSE))</f>
        <v/>
      </c>
      <c r="G9288" s="1" t="str">
        <f>IF(ISBLANK(Ventas[[#This Row],[Código]]),"",VLOOKUP(Ventas[[#This Row],[Código]],Productos[],5,FALSE))</f>
        <v/>
      </c>
      <c r="H9288" s="23" t="str">
        <f>IF(ISBLANK(Ventas[[#This Row],[Código]]),"",Ventas[[#This Row],[Precio Unitario]]*Ventas[[#This Row],[Cantidad]])</f>
        <v/>
      </c>
      <c r="I9288" s="1" t="str">
        <f>IF(ISBLANK(Ventas[[#This Row],[Código]]),"",SUM(Ventas[[#This Row],[Monto]],I9287))</f>
        <v/>
      </c>
    </row>
    <row r="9289" spans="3:9" x14ac:dyDescent="0.25">
      <c r="C9289" t="str">
        <f>IF(ISBLANK(Ventas[[#This Row],[Código]]),"",VLOOKUP(Ventas[[#This Row],[Código]],Productos[],2,FALSE))</f>
        <v/>
      </c>
      <c r="D9289" t="str">
        <f>IF(ISBLANK(Ventas[[#This Row],[Código]]),"",VLOOKUP(Ventas[[#This Row],[Código]],Productos[],3,FALSE))</f>
        <v/>
      </c>
      <c r="E9289" s="22"/>
      <c r="F9289" s="1" t="str">
        <f>IF(ISBLANK(Ventas[[#This Row],[Código]]),"",VLOOKUP(Ventas[[#This Row],[Código]],Productos[],4,FALSE))</f>
        <v/>
      </c>
      <c r="G9289" s="1" t="str">
        <f>IF(ISBLANK(Ventas[[#This Row],[Código]]),"",VLOOKUP(Ventas[[#This Row],[Código]],Productos[],5,FALSE))</f>
        <v/>
      </c>
      <c r="H9289" s="23" t="str">
        <f>IF(ISBLANK(Ventas[[#This Row],[Código]]),"",Ventas[[#This Row],[Precio Unitario]]*Ventas[[#This Row],[Cantidad]])</f>
        <v/>
      </c>
      <c r="I9289" s="1" t="str">
        <f>IF(ISBLANK(Ventas[[#This Row],[Código]]),"",SUM(Ventas[[#This Row],[Monto]],I9288))</f>
        <v/>
      </c>
    </row>
    <row r="9290" spans="3:9" x14ac:dyDescent="0.25">
      <c r="C9290" t="str">
        <f>IF(ISBLANK(Ventas[[#This Row],[Código]]),"",VLOOKUP(Ventas[[#This Row],[Código]],Productos[],2,FALSE))</f>
        <v/>
      </c>
      <c r="D9290" t="str">
        <f>IF(ISBLANK(Ventas[[#This Row],[Código]]),"",VLOOKUP(Ventas[[#This Row],[Código]],Productos[],3,FALSE))</f>
        <v/>
      </c>
      <c r="E9290" s="22"/>
      <c r="F9290" s="1" t="str">
        <f>IF(ISBLANK(Ventas[[#This Row],[Código]]),"",VLOOKUP(Ventas[[#This Row],[Código]],Productos[],4,FALSE))</f>
        <v/>
      </c>
      <c r="G9290" s="1" t="str">
        <f>IF(ISBLANK(Ventas[[#This Row],[Código]]),"",VLOOKUP(Ventas[[#This Row],[Código]],Productos[],5,FALSE))</f>
        <v/>
      </c>
      <c r="H9290" s="23" t="str">
        <f>IF(ISBLANK(Ventas[[#This Row],[Código]]),"",Ventas[[#This Row],[Precio Unitario]]*Ventas[[#This Row],[Cantidad]])</f>
        <v/>
      </c>
      <c r="I9290" s="1" t="str">
        <f>IF(ISBLANK(Ventas[[#This Row],[Código]]),"",SUM(Ventas[[#This Row],[Monto]],I9289))</f>
        <v/>
      </c>
    </row>
    <row r="9291" spans="3:9" x14ac:dyDescent="0.25">
      <c r="C9291" t="str">
        <f>IF(ISBLANK(Ventas[[#This Row],[Código]]),"",VLOOKUP(Ventas[[#This Row],[Código]],Productos[],2,FALSE))</f>
        <v/>
      </c>
      <c r="D9291" t="str">
        <f>IF(ISBLANK(Ventas[[#This Row],[Código]]),"",VLOOKUP(Ventas[[#This Row],[Código]],Productos[],3,FALSE))</f>
        <v/>
      </c>
      <c r="E9291" s="22"/>
      <c r="F9291" s="1" t="str">
        <f>IF(ISBLANK(Ventas[[#This Row],[Código]]),"",VLOOKUP(Ventas[[#This Row],[Código]],Productos[],4,FALSE))</f>
        <v/>
      </c>
      <c r="G9291" s="1" t="str">
        <f>IF(ISBLANK(Ventas[[#This Row],[Código]]),"",VLOOKUP(Ventas[[#This Row],[Código]],Productos[],5,FALSE))</f>
        <v/>
      </c>
      <c r="H9291" s="23" t="str">
        <f>IF(ISBLANK(Ventas[[#This Row],[Código]]),"",Ventas[[#This Row],[Precio Unitario]]*Ventas[[#This Row],[Cantidad]])</f>
        <v/>
      </c>
      <c r="I9291" s="1" t="str">
        <f>IF(ISBLANK(Ventas[[#This Row],[Código]]),"",SUM(Ventas[[#This Row],[Monto]],I9290))</f>
        <v/>
      </c>
    </row>
    <row r="9292" spans="3:9" x14ac:dyDescent="0.25">
      <c r="C9292" t="str">
        <f>IF(ISBLANK(Ventas[[#This Row],[Código]]),"",VLOOKUP(Ventas[[#This Row],[Código]],Productos[],2,FALSE))</f>
        <v/>
      </c>
      <c r="D9292" t="str">
        <f>IF(ISBLANK(Ventas[[#This Row],[Código]]),"",VLOOKUP(Ventas[[#This Row],[Código]],Productos[],3,FALSE))</f>
        <v/>
      </c>
      <c r="E9292" s="22"/>
      <c r="F9292" s="1" t="str">
        <f>IF(ISBLANK(Ventas[[#This Row],[Código]]),"",VLOOKUP(Ventas[[#This Row],[Código]],Productos[],4,FALSE))</f>
        <v/>
      </c>
      <c r="G9292" s="1" t="str">
        <f>IF(ISBLANK(Ventas[[#This Row],[Código]]),"",VLOOKUP(Ventas[[#This Row],[Código]],Productos[],5,FALSE))</f>
        <v/>
      </c>
      <c r="H9292" s="23" t="str">
        <f>IF(ISBLANK(Ventas[[#This Row],[Código]]),"",Ventas[[#This Row],[Precio Unitario]]*Ventas[[#This Row],[Cantidad]])</f>
        <v/>
      </c>
      <c r="I9292" s="1" t="str">
        <f>IF(ISBLANK(Ventas[[#This Row],[Código]]),"",SUM(Ventas[[#This Row],[Monto]],I9291))</f>
        <v/>
      </c>
    </row>
    <row r="9293" spans="3:9" x14ac:dyDescent="0.25">
      <c r="C9293" t="str">
        <f>IF(ISBLANK(Ventas[[#This Row],[Código]]),"",VLOOKUP(Ventas[[#This Row],[Código]],Productos[],2,FALSE))</f>
        <v/>
      </c>
      <c r="D9293" t="str">
        <f>IF(ISBLANK(Ventas[[#This Row],[Código]]),"",VLOOKUP(Ventas[[#This Row],[Código]],Productos[],3,FALSE))</f>
        <v/>
      </c>
      <c r="E9293" s="22"/>
      <c r="F9293" s="1" t="str">
        <f>IF(ISBLANK(Ventas[[#This Row],[Código]]),"",VLOOKUP(Ventas[[#This Row],[Código]],Productos[],4,FALSE))</f>
        <v/>
      </c>
      <c r="G9293" s="1" t="str">
        <f>IF(ISBLANK(Ventas[[#This Row],[Código]]),"",VLOOKUP(Ventas[[#This Row],[Código]],Productos[],5,FALSE))</f>
        <v/>
      </c>
      <c r="H9293" s="23" t="str">
        <f>IF(ISBLANK(Ventas[[#This Row],[Código]]),"",Ventas[[#This Row],[Precio Unitario]]*Ventas[[#This Row],[Cantidad]])</f>
        <v/>
      </c>
      <c r="I9293" s="1" t="str">
        <f>IF(ISBLANK(Ventas[[#This Row],[Código]]),"",SUM(Ventas[[#This Row],[Monto]],I9292))</f>
        <v/>
      </c>
    </row>
    <row r="9294" spans="3:9" x14ac:dyDescent="0.25">
      <c r="C9294" t="str">
        <f>IF(ISBLANK(Ventas[[#This Row],[Código]]),"",VLOOKUP(Ventas[[#This Row],[Código]],Productos[],2,FALSE))</f>
        <v/>
      </c>
      <c r="D9294" t="str">
        <f>IF(ISBLANK(Ventas[[#This Row],[Código]]),"",VLOOKUP(Ventas[[#This Row],[Código]],Productos[],3,FALSE))</f>
        <v/>
      </c>
      <c r="E9294" s="22"/>
      <c r="F9294" s="1" t="str">
        <f>IF(ISBLANK(Ventas[[#This Row],[Código]]),"",VLOOKUP(Ventas[[#This Row],[Código]],Productos[],4,FALSE))</f>
        <v/>
      </c>
      <c r="G9294" s="1" t="str">
        <f>IF(ISBLANK(Ventas[[#This Row],[Código]]),"",VLOOKUP(Ventas[[#This Row],[Código]],Productos[],5,FALSE))</f>
        <v/>
      </c>
      <c r="H9294" s="23" t="str">
        <f>IF(ISBLANK(Ventas[[#This Row],[Código]]),"",Ventas[[#This Row],[Precio Unitario]]*Ventas[[#This Row],[Cantidad]])</f>
        <v/>
      </c>
      <c r="I9294" s="1" t="str">
        <f>IF(ISBLANK(Ventas[[#This Row],[Código]]),"",SUM(Ventas[[#This Row],[Monto]],I9293))</f>
        <v/>
      </c>
    </row>
    <row r="9295" spans="3:9" x14ac:dyDescent="0.25">
      <c r="C9295" t="str">
        <f>IF(ISBLANK(Ventas[[#This Row],[Código]]),"",VLOOKUP(Ventas[[#This Row],[Código]],Productos[],2,FALSE))</f>
        <v/>
      </c>
      <c r="D9295" t="str">
        <f>IF(ISBLANK(Ventas[[#This Row],[Código]]),"",VLOOKUP(Ventas[[#This Row],[Código]],Productos[],3,FALSE))</f>
        <v/>
      </c>
      <c r="E9295" s="22"/>
      <c r="F9295" s="1" t="str">
        <f>IF(ISBLANK(Ventas[[#This Row],[Código]]),"",VLOOKUP(Ventas[[#This Row],[Código]],Productos[],4,FALSE))</f>
        <v/>
      </c>
      <c r="G9295" s="1" t="str">
        <f>IF(ISBLANK(Ventas[[#This Row],[Código]]),"",VLOOKUP(Ventas[[#This Row],[Código]],Productos[],5,FALSE))</f>
        <v/>
      </c>
      <c r="H9295" s="23" t="str">
        <f>IF(ISBLANK(Ventas[[#This Row],[Código]]),"",Ventas[[#This Row],[Precio Unitario]]*Ventas[[#This Row],[Cantidad]])</f>
        <v/>
      </c>
      <c r="I9295" s="1" t="str">
        <f>IF(ISBLANK(Ventas[[#This Row],[Código]]),"",SUM(Ventas[[#This Row],[Monto]],I9294))</f>
        <v/>
      </c>
    </row>
    <row r="9296" spans="3:9" x14ac:dyDescent="0.25">
      <c r="C9296" t="str">
        <f>IF(ISBLANK(Ventas[[#This Row],[Código]]),"",VLOOKUP(Ventas[[#This Row],[Código]],Productos[],2,FALSE))</f>
        <v/>
      </c>
      <c r="D9296" t="str">
        <f>IF(ISBLANK(Ventas[[#This Row],[Código]]),"",VLOOKUP(Ventas[[#This Row],[Código]],Productos[],3,FALSE))</f>
        <v/>
      </c>
      <c r="E9296" s="22"/>
      <c r="F9296" s="1" t="str">
        <f>IF(ISBLANK(Ventas[[#This Row],[Código]]),"",VLOOKUP(Ventas[[#This Row],[Código]],Productos[],4,FALSE))</f>
        <v/>
      </c>
      <c r="G9296" s="1" t="str">
        <f>IF(ISBLANK(Ventas[[#This Row],[Código]]),"",VLOOKUP(Ventas[[#This Row],[Código]],Productos[],5,FALSE))</f>
        <v/>
      </c>
      <c r="H9296" s="23" t="str">
        <f>IF(ISBLANK(Ventas[[#This Row],[Código]]),"",Ventas[[#This Row],[Precio Unitario]]*Ventas[[#This Row],[Cantidad]])</f>
        <v/>
      </c>
      <c r="I9296" s="1" t="str">
        <f>IF(ISBLANK(Ventas[[#This Row],[Código]]),"",SUM(Ventas[[#This Row],[Monto]],I9295))</f>
        <v/>
      </c>
    </row>
    <row r="9297" spans="3:9" x14ac:dyDescent="0.25">
      <c r="C9297" t="str">
        <f>IF(ISBLANK(Ventas[[#This Row],[Código]]),"",VLOOKUP(Ventas[[#This Row],[Código]],Productos[],2,FALSE))</f>
        <v/>
      </c>
      <c r="D9297" t="str">
        <f>IF(ISBLANK(Ventas[[#This Row],[Código]]),"",VLOOKUP(Ventas[[#This Row],[Código]],Productos[],3,FALSE))</f>
        <v/>
      </c>
      <c r="E9297" s="22"/>
      <c r="F9297" s="1" t="str">
        <f>IF(ISBLANK(Ventas[[#This Row],[Código]]),"",VLOOKUP(Ventas[[#This Row],[Código]],Productos[],4,FALSE))</f>
        <v/>
      </c>
      <c r="G9297" s="1" t="str">
        <f>IF(ISBLANK(Ventas[[#This Row],[Código]]),"",VLOOKUP(Ventas[[#This Row],[Código]],Productos[],5,FALSE))</f>
        <v/>
      </c>
      <c r="H9297" s="23" t="str">
        <f>IF(ISBLANK(Ventas[[#This Row],[Código]]),"",Ventas[[#This Row],[Precio Unitario]]*Ventas[[#This Row],[Cantidad]])</f>
        <v/>
      </c>
      <c r="I9297" s="1" t="str">
        <f>IF(ISBLANK(Ventas[[#This Row],[Código]]),"",SUM(Ventas[[#This Row],[Monto]],I9296))</f>
        <v/>
      </c>
    </row>
    <row r="9298" spans="3:9" x14ac:dyDescent="0.25">
      <c r="C9298" t="str">
        <f>IF(ISBLANK(Ventas[[#This Row],[Código]]),"",VLOOKUP(Ventas[[#This Row],[Código]],Productos[],2,FALSE))</f>
        <v/>
      </c>
      <c r="D9298" t="str">
        <f>IF(ISBLANK(Ventas[[#This Row],[Código]]),"",VLOOKUP(Ventas[[#This Row],[Código]],Productos[],3,FALSE))</f>
        <v/>
      </c>
      <c r="E9298" s="22"/>
      <c r="F9298" s="1" t="str">
        <f>IF(ISBLANK(Ventas[[#This Row],[Código]]),"",VLOOKUP(Ventas[[#This Row],[Código]],Productos[],4,FALSE))</f>
        <v/>
      </c>
      <c r="G9298" s="1" t="str">
        <f>IF(ISBLANK(Ventas[[#This Row],[Código]]),"",VLOOKUP(Ventas[[#This Row],[Código]],Productos[],5,FALSE))</f>
        <v/>
      </c>
      <c r="H9298" s="23" t="str">
        <f>IF(ISBLANK(Ventas[[#This Row],[Código]]),"",Ventas[[#This Row],[Precio Unitario]]*Ventas[[#This Row],[Cantidad]])</f>
        <v/>
      </c>
      <c r="I9298" s="1" t="str">
        <f>IF(ISBLANK(Ventas[[#This Row],[Código]]),"",SUM(Ventas[[#This Row],[Monto]],I9297))</f>
        <v/>
      </c>
    </row>
    <row r="9299" spans="3:9" x14ac:dyDescent="0.25">
      <c r="C9299" t="str">
        <f>IF(ISBLANK(Ventas[[#This Row],[Código]]),"",VLOOKUP(Ventas[[#This Row],[Código]],Productos[],2,FALSE))</f>
        <v/>
      </c>
      <c r="D9299" t="str">
        <f>IF(ISBLANK(Ventas[[#This Row],[Código]]),"",VLOOKUP(Ventas[[#This Row],[Código]],Productos[],3,FALSE))</f>
        <v/>
      </c>
      <c r="E9299" s="22"/>
      <c r="F9299" s="1" t="str">
        <f>IF(ISBLANK(Ventas[[#This Row],[Código]]),"",VLOOKUP(Ventas[[#This Row],[Código]],Productos[],4,FALSE))</f>
        <v/>
      </c>
      <c r="G9299" s="1" t="str">
        <f>IF(ISBLANK(Ventas[[#This Row],[Código]]),"",VLOOKUP(Ventas[[#This Row],[Código]],Productos[],5,FALSE))</f>
        <v/>
      </c>
      <c r="H9299" s="23" t="str">
        <f>IF(ISBLANK(Ventas[[#This Row],[Código]]),"",Ventas[[#This Row],[Precio Unitario]]*Ventas[[#This Row],[Cantidad]])</f>
        <v/>
      </c>
      <c r="I9299" s="1" t="str">
        <f>IF(ISBLANK(Ventas[[#This Row],[Código]]),"",SUM(Ventas[[#This Row],[Monto]],I9298))</f>
        <v/>
      </c>
    </row>
    <row r="9300" spans="3:9" x14ac:dyDescent="0.25">
      <c r="C9300" t="str">
        <f>IF(ISBLANK(Ventas[[#This Row],[Código]]),"",VLOOKUP(Ventas[[#This Row],[Código]],Productos[],2,FALSE))</f>
        <v/>
      </c>
      <c r="D9300" t="str">
        <f>IF(ISBLANK(Ventas[[#This Row],[Código]]),"",VLOOKUP(Ventas[[#This Row],[Código]],Productos[],3,FALSE))</f>
        <v/>
      </c>
      <c r="E9300" s="22"/>
      <c r="F9300" s="1" t="str">
        <f>IF(ISBLANK(Ventas[[#This Row],[Código]]),"",VLOOKUP(Ventas[[#This Row],[Código]],Productos[],4,FALSE))</f>
        <v/>
      </c>
      <c r="G9300" s="1" t="str">
        <f>IF(ISBLANK(Ventas[[#This Row],[Código]]),"",VLOOKUP(Ventas[[#This Row],[Código]],Productos[],5,FALSE))</f>
        <v/>
      </c>
      <c r="H9300" s="23" t="str">
        <f>IF(ISBLANK(Ventas[[#This Row],[Código]]),"",Ventas[[#This Row],[Precio Unitario]]*Ventas[[#This Row],[Cantidad]])</f>
        <v/>
      </c>
      <c r="I9300" s="1" t="str">
        <f>IF(ISBLANK(Ventas[[#This Row],[Código]]),"",SUM(Ventas[[#This Row],[Monto]],I9299))</f>
        <v/>
      </c>
    </row>
    <row r="9301" spans="3:9" x14ac:dyDescent="0.25">
      <c r="C9301" t="str">
        <f>IF(ISBLANK(Ventas[[#This Row],[Código]]),"",VLOOKUP(Ventas[[#This Row],[Código]],Productos[],2,FALSE))</f>
        <v/>
      </c>
      <c r="D9301" t="str">
        <f>IF(ISBLANK(Ventas[[#This Row],[Código]]),"",VLOOKUP(Ventas[[#This Row],[Código]],Productos[],3,FALSE))</f>
        <v/>
      </c>
      <c r="E9301" s="22"/>
      <c r="F9301" s="1" t="str">
        <f>IF(ISBLANK(Ventas[[#This Row],[Código]]),"",VLOOKUP(Ventas[[#This Row],[Código]],Productos[],4,FALSE))</f>
        <v/>
      </c>
      <c r="G9301" s="1" t="str">
        <f>IF(ISBLANK(Ventas[[#This Row],[Código]]),"",VLOOKUP(Ventas[[#This Row],[Código]],Productos[],5,FALSE))</f>
        <v/>
      </c>
      <c r="H9301" s="23" t="str">
        <f>IF(ISBLANK(Ventas[[#This Row],[Código]]),"",Ventas[[#This Row],[Precio Unitario]]*Ventas[[#This Row],[Cantidad]])</f>
        <v/>
      </c>
      <c r="I9301" s="1" t="str">
        <f>IF(ISBLANK(Ventas[[#This Row],[Código]]),"",SUM(Ventas[[#This Row],[Monto]],I9300))</f>
        <v/>
      </c>
    </row>
    <row r="9302" spans="3:9" x14ac:dyDescent="0.25">
      <c r="C9302" t="str">
        <f>IF(ISBLANK(Ventas[[#This Row],[Código]]),"",VLOOKUP(Ventas[[#This Row],[Código]],Productos[],2,FALSE))</f>
        <v/>
      </c>
      <c r="D9302" t="str">
        <f>IF(ISBLANK(Ventas[[#This Row],[Código]]),"",VLOOKUP(Ventas[[#This Row],[Código]],Productos[],3,FALSE))</f>
        <v/>
      </c>
      <c r="E9302" s="22"/>
      <c r="F9302" s="1" t="str">
        <f>IF(ISBLANK(Ventas[[#This Row],[Código]]),"",VLOOKUP(Ventas[[#This Row],[Código]],Productos[],4,FALSE))</f>
        <v/>
      </c>
      <c r="G9302" s="1" t="str">
        <f>IF(ISBLANK(Ventas[[#This Row],[Código]]),"",VLOOKUP(Ventas[[#This Row],[Código]],Productos[],5,FALSE))</f>
        <v/>
      </c>
      <c r="H9302" s="23" t="str">
        <f>IF(ISBLANK(Ventas[[#This Row],[Código]]),"",Ventas[[#This Row],[Precio Unitario]]*Ventas[[#This Row],[Cantidad]])</f>
        <v/>
      </c>
      <c r="I9302" s="1" t="str">
        <f>IF(ISBLANK(Ventas[[#This Row],[Código]]),"",SUM(Ventas[[#This Row],[Monto]],I9301))</f>
        <v/>
      </c>
    </row>
    <row r="9303" spans="3:9" x14ac:dyDescent="0.25">
      <c r="C9303" t="str">
        <f>IF(ISBLANK(Ventas[[#This Row],[Código]]),"",VLOOKUP(Ventas[[#This Row],[Código]],Productos[],2,FALSE))</f>
        <v/>
      </c>
      <c r="D9303" t="str">
        <f>IF(ISBLANK(Ventas[[#This Row],[Código]]),"",VLOOKUP(Ventas[[#This Row],[Código]],Productos[],3,FALSE))</f>
        <v/>
      </c>
      <c r="E9303" s="22"/>
      <c r="F9303" s="1" t="str">
        <f>IF(ISBLANK(Ventas[[#This Row],[Código]]),"",VLOOKUP(Ventas[[#This Row],[Código]],Productos[],4,FALSE))</f>
        <v/>
      </c>
      <c r="G9303" s="1" t="str">
        <f>IF(ISBLANK(Ventas[[#This Row],[Código]]),"",VLOOKUP(Ventas[[#This Row],[Código]],Productos[],5,FALSE))</f>
        <v/>
      </c>
      <c r="H9303" s="23" t="str">
        <f>IF(ISBLANK(Ventas[[#This Row],[Código]]),"",Ventas[[#This Row],[Precio Unitario]]*Ventas[[#This Row],[Cantidad]])</f>
        <v/>
      </c>
      <c r="I9303" s="1" t="str">
        <f>IF(ISBLANK(Ventas[[#This Row],[Código]]),"",SUM(Ventas[[#This Row],[Monto]],I9302))</f>
        <v/>
      </c>
    </row>
    <row r="9304" spans="3:9" x14ac:dyDescent="0.25">
      <c r="C9304" t="str">
        <f>IF(ISBLANK(Ventas[[#This Row],[Código]]),"",VLOOKUP(Ventas[[#This Row],[Código]],Productos[],2,FALSE))</f>
        <v/>
      </c>
      <c r="D9304" t="str">
        <f>IF(ISBLANK(Ventas[[#This Row],[Código]]),"",VLOOKUP(Ventas[[#This Row],[Código]],Productos[],3,FALSE))</f>
        <v/>
      </c>
      <c r="E9304" s="22"/>
      <c r="F9304" s="1" t="str">
        <f>IF(ISBLANK(Ventas[[#This Row],[Código]]),"",VLOOKUP(Ventas[[#This Row],[Código]],Productos[],4,FALSE))</f>
        <v/>
      </c>
      <c r="G9304" s="1" t="str">
        <f>IF(ISBLANK(Ventas[[#This Row],[Código]]),"",VLOOKUP(Ventas[[#This Row],[Código]],Productos[],5,FALSE))</f>
        <v/>
      </c>
      <c r="H9304" s="23" t="str">
        <f>IF(ISBLANK(Ventas[[#This Row],[Código]]),"",Ventas[[#This Row],[Precio Unitario]]*Ventas[[#This Row],[Cantidad]])</f>
        <v/>
      </c>
      <c r="I9304" s="1" t="str">
        <f>IF(ISBLANK(Ventas[[#This Row],[Código]]),"",SUM(Ventas[[#This Row],[Monto]],I9303))</f>
        <v/>
      </c>
    </row>
    <row r="9305" spans="3:9" x14ac:dyDescent="0.25">
      <c r="C9305" t="str">
        <f>IF(ISBLANK(Ventas[[#This Row],[Código]]),"",VLOOKUP(Ventas[[#This Row],[Código]],Productos[],2,FALSE))</f>
        <v/>
      </c>
      <c r="D9305" t="str">
        <f>IF(ISBLANK(Ventas[[#This Row],[Código]]),"",VLOOKUP(Ventas[[#This Row],[Código]],Productos[],3,FALSE))</f>
        <v/>
      </c>
      <c r="E9305" s="22"/>
      <c r="F9305" s="1" t="str">
        <f>IF(ISBLANK(Ventas[[#This Row],[Código]]),"",VLOOKUP(Ventas[[#This Row],[Código]],Productos[],4,FALSE))</f>
        <v/>
      </c>
      <c r="G9305" s="1" t="str">
        <f>IF(ISBLANK(Ventas[[#This Row],[Código]]),"",VLOOKUP(Ventas[[#This Row],[Código]],Productos[],5,FALSE))</f>
        <v/>
      </c>
      <c r="H9305" s="23" t="str">
        <f>IF(ISBLANK(Ventas[[#This Row],[Código]]),"",Ventas[[#This Row],[Precio Unitario]]*Ventas[[#This Row],[Cantidad]])</f>
        <v/>
      </c>
      <c r="I9305" s="1" t="str">
        <f>IF(ISBLANK(Ventas[[#This Row],[Código]]),"",SUM(Ventas[[#This Row],[Monto]],I9304))</f>
        <v/>
      </c>
    </row>
    <row r="9306" spans="3:9" x14ac:dyDescent="0.25">
      <c r="C9306" t="str">
        <f>IF(ISBLANK(Ventas[[#This Row],[Código]]),"",VLOOKUP(Ventas[[#This Row],[Código]],Productos[],2,FALSE))</f>
        <v/>
      </c>
      <c r="D9306" t="str">
        <f>IF(ISBLANK(Ventas[[#This Row],[Código]]),"",VLOOKUP(Ventas[[#This Row],[Código]],Productos[],3,FALSE))</f>
        <v/>
      </c>
      <c r="E9306" s="22"/>
      <c r="F9306" s="1" t="str">
        <f>IF(ISBLANK(Ventas[[#This Row],[Código]]),"",VLOOKUP(Ventas[[#This Row],[Código]],Productos[],4,FALSE))</f>
        <v/>
      </c>
      <c r="G9306" s="1" t="str">
        <f>IF(ISBLANK(Ventas[[#This Row],[Código]]),"",VLOOKUP(Ventas[[#This Row],[Código]],Productos[],5,FALSE))</f>
        <v/>
      </c>
      <c r="H9306" s="23" t="str">
        <f>IF(ISBLANK(Ventas[[#This Row],[Código]]),"",Ventas[[#This Row],[Precio Unitario]]*Ventas[[#This Row],[Cantidad]])</f>
        <v/>
      </c>
      <c r="I9306" s="1" t="str">
        <f>IF(ISBLANK(Ventas[[#This Row],[Código]]),"",SUM(Ventas[[#This Row],[Monto]],I9305))</f>
        <v/>
      </c>
    </row>
    <row r="9307" spans="3:9" x14ac:dyDescent="0.25">
      <c r="C9307" t="str">
        <f>IF(ISBLANK(Ventas[[#This Row],[Código]]),"",VLOOKUP(Ventas[[#This Row],[Código]],Productos[],2,FALSE))</f>
        <v/>
      </c>
      <c r="D9307" t="str">
        <f>IF(ISBLANK(Ventas[[#This Row],[Código]]),"",VLOOKUP(Ventas[[#This Row],[Código]],Productos[],3,FALSE))</f>
        <v/>
      </c>
      <c r="E9307" s="22"/>
      <c r="F9307" s="1" t="str">
        <f>IF(ISBLANK(Ventas[[#This Row],[Código]]),"",VLOOKUP(Ventas[[#This Row],[Código]],Productos[],4,FALSE))</f>
        <v/>
      </c>
      <c r="G9307" s="1" t="str">
        <f>IF(ISBLANK(Ventas[[#This Row],[Código]]),"",VLOOKUP(Ventas[[#This Row],[Código]],Productos[],5,FALSE))</f>
        <v/>
      </c>
      <c r="H9307" s="23" t="str">
        <f>IF(ISBLANK(Ventas[[#This Row],[Código]]),"",Ventas[[#This Row],[Precio Unitario]]*Ventas[[#This Row],[Cantidad]])</f>
        <v/>
      </c>
      <c r="I9307" s="1" t="str">
        <f>IF(ISBLANK(Ventas[[#This Row],[Código]]),"",SUM(Ventas[[#This Row],[Monto]],I9306))</f>
        <v/>
      </c>
    </row>
    <row r="9308" spans="3:9" x14ac:dyDescent="0.25">
      <c r="C9308" t="str">
        <f>IF(ISBLANK(Ventas[[#This Row],[Código]]),"",VLOOKUP(Ventas[[#This Row],[Código]],Productos[],2,FALSE))</f>
        <v/>
      </c>
      <c r="D9308" t="str">
        <f>IF(ISBLANK(Ventas[[#This Row],[Código]]),"",VLOOKUP(Ventas[[#This Row],[Código]],Productos[],3,FALSE))</f>
        <v/>
      </c>
      <c r="E9308" s="22"/>
      <c r="F9308" s="1" t="str">
        <f>IF(ISBLANK(Ventas[[#This Row],[Código]]),"",VLOOKUP(Ventas[[#This Row],[Código]],Productos[],4,FALSE))</f>
        <v/>
      </c>
      <c r="G9308" s="1" t="str">
        <f>IF(ISBLANK(Ventas[[#This Row],[Código]]),"",VLOOKUP(Ventas[[#This Row],[Código]],Productos[],5,FALSE))</f>
        <v/>
      </c>
      <c r="H9308" s="23" t="str">
        <f>IF(ISBLANK(Ventas[[#This Row],[Código]]),"",Ventas[[#This Row],[Precio Unitario]]*Ventas[[#This Row],[Cantidad]])</f>
        <v/>
      </c>
      <c r="I9308" s="1" t="str">
        <f>IF(ISBLANK(Ventas[[#This Row],[Código]]),"",SUM(Ventas[[#This Row],[Monto]],I9307))</f>
        <v/>
      </c>
    </row>
    <row r="9309" spans="3:9" x14ac:dyDescent="0.25">
      <c r="C9309" t="str">
        <f>IF(ISBLANK(Ventas[[#This Row],[Código]]),"",VLOOKUP(Ventas[[#This Row],[Código]],Productos[],2,FALSE))</f>
        <v/>
      </c>
      <c r="D9309" t="str">
        <f>IF(ISBLANK(Ventas[[#This Row],[Código]]),"",VLOOKUP(Ventas[[#This Row],[Código]],Productos[],3,FALSE))</f>
        <v/>
      </c>
      <c r="E9309" s="22"/>
      <c r="F9309" s="1" t="str">
        <f>IF(ISBLANK(Ventas[[#This Row],[Código]]),"",VLOOKUP(Ventas[[#This Row],[Código]],Productos[],4,FALSE))</f>
        <v/>
      </c>
      <c r="G9309" s="1" t="str">
        <f>IF(ISBLANK(Ventas[[#This Row],[Código]]),"",VLOOKUP(Ventas[[#This Row],[Código]],Productos[],5,FALSE))</f>
        <v/>
      </c>
      <c r="H9309" s="23" t="str">
        <f>IF(ISBLANK(Ventas[[#This Row],[Código]]),"",Ventas[[#This Row],[Precio Unitario]]*Ventas[[#This Row],[Cantidad]])</f>
        <v/>
      </c>
      <c r="I9309" s="1" t="str">
        <f>IF(ISBLANK(Ventas[[#This Row],[Código]]),"",SUM(Ventas[[#This Row],[Monto]],I9308))</f>
        <v/>
      </c>
    </row>
    <row r="9310" spans="3:9" x14ac:dyDescent="0.25">
      <c r="C9310" t="str">
        <f>IF(ISBLANK(Ventas[[#This Row],[Código]]),"",VLOOKUP(Ventas[[#This Row],[Código]],Productos[],2,FALSE))</f>
        <v/>
      </c>
      <c r="D9310" t="str">
        <f>IF(ISBLANK(Ventas[[#This Row],[Código]]),"",VLOOKUP(Ventas[[#This Row],[Código]],Productos[],3,FALSE))</f>
        <v/>
      </c>
      <c r="E9310" s="22"/>
      <c r="F9310" s="1" t="str">
        <f>IF(ISBLANK(Ventas[[#This Row],[Código]]),"",VLOOKUP(Ventas[[#This Row],[Código]],Productos[],4,FALSE))</f>
        <v/>
      </c>
      <c r="G9310" s="1" t="str">
        <f>IF(ISBLANK(Ventas[[#This Row],[Código]]),"",VLOOKUP(Ventas[[#This Row],[Código]],Productos[],5,FALSE))</f>
        <v/>
      </c>
      <c r="H9310" s="23" t="str">
        <f>IF(ISBLANK(Ventas[[#This Row],[Código]]),"",Ventas[[#This Row],[Precio Unitario]]*Ventas[[#This Row],[Cantidad]])</f>
        <v/>
      </c>
      <c r="I9310" s="1" t="str">
        <f>IF(ISBLANK(Ventas[[#This Row],[Código]]),"",SUM(Ventas[[#This Row],[Monto]],I9309))</f>
        <v/>
      </c>
    </row>
    <row r="9311" spans="3:9" x14ac:dyDescent="0.25">
      <c r="C9311" t="str">
        <f>IF(ISBLANK(Ventas[[#This Row],[Código]]),"",VLOOKUP(Ventas[[#This Row],[Código]],Productos[],2,FALSE))</f>
        <v/>
      </c>
      <c r="D9311" t="str">
        <f>IF(ISBLANK(Ventas[[#This Row],[Código]]),"",VLOOKUP(Ventas[[#This Row],[Código]],Productos[],3,FALSE))</f>
        <v/>
      </c>
      <c r="E9311" s="22"/>
      <c r="F9311" s="1" t="str">
        <f>IF(ISBLANK(Ventas[[#This Row],[Código]]),"",VLOOKUP(Ventas[[#This Row],[Código]],Productos[],4,FALSE))</f>
        <v/>
      </c>
      <c r="G9311" s="1" t="str">
        <f>IF(ISBLANK(Ventas[[#This Row],[Código]]),"",VLOOKUP(Ventas[[#This Row],[Código]],Productos[],5,FALSE))</f>
        <v/>
      </c>
      <c r="H9311" s="23" t="str">
        <f>IF(ISBLANK(Ventas[[#This Row],[Código]]),"",Ventas[[#This Row],[Precio Unitario]]*Ventas[[#This Row],[Cantidad]])</f>
        <v/>
      </c>
      <c r="I9311" s="1" t="str">
        <f>IF(ISBLANK(Ventas[[#This Row],[Código]]),"",SUM(Ventas[[#This Row],[Monto]],I9310))</f>
        <v/>
      </c>
    </row>
    <row r="9312" spans="3:9" x14ac:dyDescent="0.25">
      <c r="C9312" t="str">
        <f>IF(ISBLANK(Ventas[[#This Row],[Código]]),"",VLOOKUP(Ventas[[#This Row],[Código]],Productos[],2,FALSE))</f>
        <v/>
      </c>
      <c r="D9312" t="str">
        <f>IF(ISBLANK(Ventas[[#This Row],[Código]]),"",VLOOKUP(Ventas[[#This Row],[Código]],Productos[],3,FALSE))</f>
        <v/>
      </c>
      <c r="E9312" s="22"/>
      <c r="F9312" s="1" t="str">
        <f>IF(ISBLANK(Ventas[[#This Row],[Código]]),"",VLOOKUP(Ventas[[#This Row],[Código]],Productos[],4,FALSE))</f>
        <v/>
      </c>
      <c r="G9312" s="1" t="str">
        <f>IF(ISBLANK(Ventas[[#This Row],[Código]]),"",VLOOKUP(Ventas[[#This Row],[Código]],Productos[],5,FALSE))</f>
        <v/>
      </c>
      <c r="H9312" s="23" t="str">
        <f>IF(ISBLANK(Ventas[[#This Row],[Código]]),"",Ventas[[#This Row],[Precio Unitario]]*Ventas[[#This Row],[Cantidad]])</f>
        <v/>
      </c>
      <c r="I9312" s="1" t="str">
        <f>IF(ISBLANK(Ventas[[#This Row],[Código]]),"",SUM(Ventas[[#This Row],[Monto]],I9311))</f>
        <v/>
      </c>
    </row>
    <row r="9313" spans="3:9" x14ac:dyDescent="0.25">
      <c r="C9313" t="str">
        <f>IF(ISBLANK(Ventas[[#This Row],[Código]]),"",VLOOKUP(Ventas[[#This Row],[Código]],Productos[],2,FALSE))</f>
        <v/>
      </c>
      <c r="D9313" t="str">
        <f>IF(ISBLANK(Ventas[[#This Row],[Código]]),"",VLOOKUP(Ventas[[#This Row],[Código]],Productos[],3,FALSE))</f>
        <v/>
      </c>
      <c r="E9313" s="22"/>
      <c r="F9313" s="1" t="str">
        <f>IF(ISBLANK(Ventas[[#This Row],[Código]]),"",VLOOKUP(Ventas[[#This Row],[Código]],Productos[],4,FALSE))</f>
        <v/>
      </c>
      <c r="G9313" s="1" t="str">
        <f>IF(ISBLANK(Ventas[[#This Row],[Código]]),"",VLOOKUP(Ventas[[#This Row],[Código]],Productos[],5,FALSE))</f>
        <v/>
      </c>
      <c r="H9313" s="23" t="str">
        <f>IF(ISBLANK(Ventas[[#This Row],[Código]]),"",Ventas[[#This Row],[Precio Unitario]]*Ventas[[#This Row],[Cantidad]])</f>
        <v/>
      </c>
      <c r="I9313" s="1" t="str">
        <f>IF(ISBLANK(Ventas[[#This Row],[Código]]),"",SUM(Ventas[[#This Row],[Monto]],I9312))</f>
        <v/>
      </c>
    </row>
    <row r="9314" spans="3:9" x14ac:dyDescent="0.25">
      <c r="C9314" t="str">
        <f>IF(ISBLANK(Ventas[[#This Row],[Código]]),"",VLOOKUP(Ventas[[#This Row],[Código]],Productos[],2,FALSE))</f>
        <v/>
      </c>
      <c r="D9314" t="str">
        <f>IF(ISBLANK(Ventas[[#This Row],[Código]]),"",VLOOKUP(Ventas[[#This Row],[Código]],Productos[],3,FALSE))</f>
        <v/>
      </c>
      <c r="E9314" s="22"/>
      <c r="F9314" s="1" t="str">
        <f>IF(ISBLANK(Ventas[[#This Row],[Código]]),"",VLOOKUP(Ventas[[#This Row],[Código]],Productos[],4,FALSE))</f>
        <v/>
      </c>
      <c r="G9314" s="1" t="str">
        <f>IF(ISBLANK(Ventas[[#This Row],[Código]]),"",VLOOKUP(Ventas[[#This Row],[Código]],Productos[],5,FALSE))</f>
        <v/>
      </c>
      <c r="H9314" s="23" t="str">
        <f>IF(ISBLANK(Ventas[[#This Row],[Código]]),"",Ventas[[#This Row],[Precio Unitario]]*Ventas[[#This Row],[Cantidad]])</f>
        <v/>
      </c>
      <c r="I9314" s="1" t="str">
        <f>IF(ISBLANK(Ventas[[#This Row],[Código]]),"",SUM(Ventas[[#This Row],[Monto]],I9313))</f>
        <v/>
      </c>
    </row>
    <row r="9315" spans="3:9" x14ac:dyDescent="0.25">
      <c r="C9315" t="str">
        <f>IF(ISBLANK(Ventas[[#This Row],[Código]]),"",VLOOKUP(Ventas[[#This Row],[Código]],Productos[],2,FALSE))</f>
        <v/>
      </c>
      <c r="D9315" t="str">
        <f>IF(ISBLANK(Ventas[[#This Row],[Código]]),"",VLOOKUP(Ventas[[#This Row],[Código]],Productos[],3,FALSE))</f>
        <v/>
      </c>
      <c r="E9315" s="22"/>
      <c r="F9315" s="1" t="str">
        <f>IF(ISBLANK(Ventas[[#This Row],[Código]]),"",VLOOKUP(Ventas[[#This Row],[Código]],Productos[],4,FALSE))</f>
        <v/>
      </c>
      <c r="G9315" s="1" t="str">
        <f>IF(ISBLANK(Ventas[[#This Row],[Código]]),"",VLOOKUP(Ventas[[#This Row],[Código]],Productos[],5,FALSE))</f>
        <v/>
      </c>
      <c r="H9315" s="23" t="str">
        <f>IF(ISBLANK(Ventas[[#This Row],[Código]]),"",Ventas[[#This Row],[Precio Unitario]]*Ventas[[#This Row],[Cantidad]])</f>
        <v/>
      </c>
      <c r="I9315" s="1" t="str">
        <f>IF(ISBLANK(Ventas[[#This Row],[Código]]),"",SUM(Ventas[[#This Row],[Monto]],I9314))</f>
        <v/>
      </c>
    </row>
    <row r="9316" spans="3:9" x14ac:dyDescent="0.25">
      <c r="C9316" t="str">
        <f>IF(ISBLANK(Ventas[[#This Row],[Código]]),"",VLOOKUP(Ventas[[#This Row],[Código]],Productos[],2,FALSE))</f>
        <v/>
      </c>
      <c r="D9316" t="str">
        <f>IF(ISBLANK(Ventas[[#This Row],[Código]]),"",VLOOKUP(Ventas[[#This Row],[Código]],Productos[],3,FALSE))</f>
        <v/>
      </c>
      <c r="E9316" s="22"/>
      <c r="F9316" s="1" t="str">
        <f>IF(ISBLANK(Ventas[[#This Row],[Código]]),"",VLOOKUP(Ventas[[#This Row],[Código]],Productos[],4,FALSE))</f>
        <v/>
      </c>
      <c r="G9316" s="1" t="str">
        <f>IF(ISBLANK(Ventas[[#This Row],[Código]]),"",VLOOKUP(Ventas[[#This Row],[Código]],Productos[],5,FALSE))</f>
        <v/>
      </c>
      <c r="H9316" s="23" t="str">
        <f>IF(ISBLANK(Ventas[[#This Row],[Código]]),"",Ventas[[#This Row],[Precio Unitario]]*Ventas[[#This Row],[Cantidad]])</f>
        <v/>
      </c>
      <c r="I9316" s="1" t="str">
        <f>IF(ISBLANK(Ventas[[#This Row],[Código]]),"",SUM(Ventas[[#This Row],[Monto]],I9315))</f>
        <v/>
      </c>
    </row>
    <row r="9317" spans="3:9" x14ac:dyDescent="0.25">
      <c r="C9317" t="str">
        <f>IF(ISBLANK(Ventas[[#This Row],[Código]]),"",VLOOKUP(Ventas[[#This Row],[Código]],Productos[],2,FALSE))</f>
        <v/>
      </c>
      <c r="D9317" t="str">
        <f>IF(ISBLANK(Ventas[[#This Row],[Código]]),"",VLOOKUP(Ventas[[#This Row],[Código]],Productos[],3,FALSE))</f>
        <v/>
      </c>
      <c r="E9317" s="22"/>
      <c r="F9317" s="1" t="str">
        <f>IF(ISBLANK(Ventas[[#This Row],[Código]]),"",VLOOKUP(Ventas[[#This Row],[Código]],Productos[],4,FALSE))</f>
        <v/>
      </c>
      <c r="G9317" s="1" t="str">
        <f>IF(ISBLANK(Ventas[[#This Row],[Código]]),"",VLOOKUP(Ventas[[#This Row],[Código]],Productos[],5,FALSE))</f>
        <v/>
      </c>
      <c r="H9317" s="23" t="str">
        <f>IF(ISBLANK(Ventas[[#This Row],[Código]]),"",Ventas[[#This Row],[Precio Unitario]]*Ventas[[#This Row],[Cantidad]])</f>
        <v/>
      </c>
      <c r="I9317" s="1" t="str">
        <f>IF(ISBLANK(Ventas[[#This Row],[Código]]),"",SUM(Ventas[[#This Row],[Monto]],I9316))</f>
        <v/>
      </c>
    </row>
    <row r="9318" spans="3:9" x14ac:dyDescent="0.25">
      <c r="C9318" t="str">
        <f>IF(ISBLANK(Ventas[[#This Row],[Código]]),"",VLOOKUP(Ventas[[#This Row],[Código]],Productos[],2,FALSE))</f>
        <v/>
      </c>
      <c r="D9318" t="str">
        <f>IF(ISBLANK(Ventas[[#This Row],[Código]]),"",VLOOKUP(Ventas[[#This Row],[Código]],Productos[],3,FALSE))</f>
        <v/>
      </c>
      <c r="E9318" s="22"/>
      <c r="F9318" s="1" t="str">
        <f>IF(ISBLANK(Ventas[[#This Row],[Código]]),"",VLOOKUP(Ventas[[#This Row],[Código]],Productos[],4,FALSE))</f>
        <v/>
      </c>
      <c r="G9318" s="1" t="str">
        <f>IF(ISBLANK(Ventas[[#This Row],[Código]]),"",VLOOKUP(Ventas[[#This Row],[Código]],Productos[],5,FALSE))</f>
        <v/>
      </c>
      <c r="H9318" s="23" t="str">
        <f>IF(ISBLANK(Ventas[[#This Row],[Código]]),"",Ventas[[#This Row],[Precio Unitario]]*Ventas[[#This Row],[Cantidad]])</f>
        <v/>
      </c>
      <c r="I9318" s="1" t="str">
        <f>IF(ISBLANK(Ventas[[#This Row],[Código]]),"",SUM(Ventas[[#This Row],[Monto]],I9317))</f>
        <v/>
      </c>
    </row>
    <row r="9319" spans="3:9" x14ac:dyDescent="0.25">
      <c r="C9319" t="str">
        <f>IF(ISBLANK(Ventas[[#This Row],[Código]]),"",VLOOKUP(Ventas[[#This Row],[Código]],Productos[],2,FALSE))</f>
        <v/>
      </c>
      <c r="D9319" t="str">
        <f>IF(ISBLANK(Ventas[[#This Row],[Código]]),"",VLOOKUP(Ventas[[#This Row],[Código]],Productos[],3,FALSE))</f>
        <v/>
      </c>
      <c r="E9319" s="22"/>
      <c r="F9319" s="1" t="str">
        <f>IF(ISBLANK(Ventas[[#This Row],[Código]]),"",VLOOKUP(Ventas[[#This Row],[Código]],Productos[],4,FALSE))</f>
        <v/>
      </c>
      <c r="G9319" s="1" t="str">
        <f>IF(ISBLANK(Ventas[[#This Row],[Código]]),"",VLOOKUP(Ventas[[#This Row],[Código]],Productos[],5,FALSE))</f>
        <v/>
      </c>
      <c r="H9319" s="23" t="str">
        <f>IF(ISBLANK(Ventas[[#This Row],[Código]]),"",Ventas[[#This Row],[Precio Unitario]]*Ventas[[#This Row],[Cantidad]])</f>
        <v/>
      </c>
      <c r="I9319" s="1" t="str">
        <f>IF(ISBLANK(Ventas[[#This Row],[Código]]),"",SUM(Ventas[[#This Row],[Monto]],I9318))</f>
        <v/>
      </c>
    </row>
    <row r="9320" spans="3:9" x14ac:dyDescent="0.25">
      <c r="C9320" t="str">
        <f>IF(ISBLANK(Ventas[[#This Row],[Código]]),"",VLOOKUP(Ventas[[#This Row],[Código]],Productos[],2,FALSE))</f>
        <v/>
      </c>
      <c r="D9320" t="str">
        <f>IF(ISBLANK(Ventas[[#This Row],[Código]]),"",VLOOKUP(Ventas[[#This Row],[Código]],Productos[],3,FALSE))</f>
        <v/>
      </c>
      <c r="E9320" s="22"/>
      <c r="F9320" s="1" t="str">
        <f>IF(ISBLANK(Ventas[[#This Row],[Código]]),"",VLOOKUP(Ventas[[#This Row],[Código]],Productos[],4,FALSE))</f>
        <v/>
      </c>
      <c r="G9320" s="1" t="str">
        <f>IF(ISBLANK(Ventas[[#This Row],[Código]]),"",VLOOKUP(Ventas[[#This Row],[Código]],Productos[],5,FALSE))</f>
        <v/>
      </c>
      <c r="H9320" s="23" t="str">
        <f>IF(ISBLANK(Ventas[[#This Row],[Código]]),"",Ventas[[#This Row],[Precio Unitario]]*Ventas[[#This Row],[Cantidad]])</f>
        <v/>
      </c>
      <c r="I9320" s="1" t="str">
        <f>IF(ISBLANK(Ventas[[#This Row],[Código]]),"",SUM(Ventas[[#This Row],[Monto]],I9319))</f>
        <v/>
      </c>
    </row>
    <row r="9321" spans="3:9" x14ac:dyDescent="0.25">
      <c r="C9321" t="str">
        <f>IF(ISBLANK(Ventas[[#This Row],[Código]]),"",VLOOKUP(Ventas[[#This Row],[Código]],Productos[],2,FALSE))</f>
        <v/>
      </c>
      <c r="D9321" t="str">
        <f>IF(ISBLANK(Ventas[[#This Row],[Código]]),"",VLOOKUP(Ventas[[#This Row],[Código]],Productos[],3,FALSE))</f>
        <v/>
      </c>
      <c r="E9321" s="22"/>
      <c r="F9321" s="1" t="str">
        <f>IF(ISBLANK(Ventas[[#This Row],[Código]]),"",VLOOKUP(Ventas[[#This Row],[Código]],Productos[],4,FALSE))</f>
        <v/>
      </c>
      <c r="G9321" s="1" t="str">
        <f>IF(ISBLANK(Ventas[[#This Row],[Código]]),"",VLOOKUP(Ventas[[#This Row],[Código]],Productos[],5,FALSE))</f>
        <v/>
      </c>
      <c r="H9321" s="23" t="str">
        <f>IF(ISBLANK(Ventas[[#This Row],[Código]]),"",Ventas[[#This Row],[Precio Unitario]]*Ventas[[#This Row],[Cantidad]])</f>
        <v/>
      </c>
      <c r="I9321" s="1" t="str">
        <f>IF(ISBLANK(Ventas[[#This Row],[Código]]),"",SUM(Ventas[[#This Row],[Monto]],I9320))</f>
        <v/>
      </c>
    </row>
    <row r="9322" spans="3:9" x14ac:dyDescent="0.25">
      <c r="C9322" t="str">
        <f>IF(ISBLANK(Ventas[[#This Row],[Código]]),"",VLOOKUP(Ventas[[#This Row],[Código]],Productos[],2,FALSE))</f>
        <v/>
      </c>
      <c r="D9322" t="str">
        <f>IF(ISBLANK(Ventas[[#This Row],[Código]]),"",VLOOKUP(Ventas[[#This Row],[Código]],Productos[],3,FALSE))</f>
        <v/>
      </c>
      <c r="E9322" s="22"/>
      <c r="F9322" s="1" t="str">
        <f>IF(ISBLANK(Ventas[[#This Row],[Código]]),"",VLOOKUP(Ventas[[#This Row],[Código]],Productos[],4,FALSE))</f>
        <v/>
      </c>
      <c r="G9322" s="1" t="str">
        <f>IF(ISBLANK(Ventas[[#This Row],[Código]]),"",VLOOKUP(Ventas[[#This Row],[Código]],Productos[],5,FALSE))</f>
        <v/>
      </c>
      <c r="H9322" s="23" t="str">
        <f>IF(ISBLANK(Ventas[[#This Row],[Código]]),"",Ventas[[#This Row],[Precio Unitario]]*Ventas[[#This Row],[Cantidad]])</f>
        <v/>
      </c>
      <c r="I9322" s="1" t="str">
        <f>IF(ISBLANK(Ventas[[#This Row],[Código]]),"",SUM(Ventas[[#This Row],[Monto]],I9321))</f>
        <v/>
      </c>
    </row>
    <row r="9323" spans="3:9" x14ac:dyDescent="0.25">
      <c r="C9323" t="str">
        <f>IF(ISBLANK(Ventas[[#This Row],[Código]]),"",VLOOKUP(Ventas[[#This Row],[Código]],Productos[],2,FALSE))</f>
        <v/>
      </c>
      <c r="D9323" t="str">
        <f>IF(ISBLANK(Ventas[[#This Row],[Código]]),"",VLOOKUP(Ventas[[#This Row],[Código]],Productos[],3,FALSE))</f>
        <v/>
      </c>
      <c r="E9323" s="22"/>
      <c r="F9323" s="1" t="str">
        <f>IF(ISBLANK(Ventas[[#This Row],[Código]]),"",VLOOKUP(Ventas[[#This Row],[Código]],Productos[],4,FALSE))</f>
        <v/>
      </c>
      <c r="G9323" s="1" t="str">
        <f>IF(ISBLANK(Ventas[[#This Row],[Código]]),"",VLOOKUP(Ventas[[#This Row],[Código]],Productos[],5,FALSE))</f>
        <v/>
      </c>
      <c r="H9323" s="23" t="str">
        <f>IF(ISBLANK(Ventas[[#This Row],[Código]]),"",Ventas[[#This Row],[Precio Unitario]]*Ventas[[#This Row],[Cantidad]])</f>
        <v/>
      </c>
      <c r="I9323" s="1" t="str">
        <f>IF(ISBLANK(Ventas[[#This Row],[Código]]),"",SUM(Ventas[[#This Row],[Monto]],I9322))</f>
        <v/>
      </c>
    </row>
    <row r="9324" spans="3:9" x14ac:dyDescent="0.25">
      <c r="C9324" t="str">
        <f>IF(ISBLANK(Ventas[[#This Row],[Código]]),"",VLOOKUP(Ventas[[#This Row],[Código]],Productos[],2,FALSE))</f>
        <v/>
      </c>
      <c r="D9324" t="str">
        <f>IF(ISBLANK(Ventas[[#This Row],[Código]]),"",VLOOKUP(Ventas[[#This Row],[Código]],Productos[],3,FALSE))</f>
        <v/>
      </c>
      <c r="E9324" s="22"/>
      <c r="F9324" s="1" t="str">
        <f>IF(ISBLANK(Ventas[[#This Row],[Código]]),"",VLOOKUP(Ventas[[#This Row],[Código]],Productos[],4,FALSE))</f>
        <v/>
      </c>
      <c r="G9324" s="1" t="str">
        <f>IF(ISBLANK(Ventas[[#This Row],[Código]]),"",VLOOKUP(Ventas[[#This Row],[Código]],Productos[],5,FALSE))</f>
        <v/>
      </c>
      <c r="H9324" s="23" t="str">
        <f>IF(ISBLANK(Ventas[[#This Row],[Código]]),"",Ventas[[#This Row],[Precio Unitario]]*Ventas[[#This Row],[Cantidad]])</f>
        <v/>
      </c>
      <c r="I9324" s="1" t="str">
        <f>IF(ISBLANK(Ventas[[#This Row],[Código]]),"",SUM(Ventas[[#This Row],[Monto]],I9323))</f>
        <v/>
      </c>
    </row>
    <row r="9325" spans="3:9" x14ac:dyDescent="0.25">
      <c r="C9325" t="str">
        <f>IF(ISBLANK(Ventas[[#This Row],[Código]]),"",VLOOKUP(Ventas[[#This Row],[Código]],Productos[],2,FALSE))</f>
        <v/>
      </c>
      <c r="D9325" t="str">
        <f>IF(ISBLANK(Ventas[[#This Row],[Código]]),"",VLOOKUP(Ventas[[#This Row],[Código]],Productos[],3,FALSE))</f>
        <v/>
      </c>
      <c r="E9325" s="22"/>
      <c r="F9325" s="1" t="str">
        <f>IF(ISBLANK(Ventas[[#This Row],[Código]]),"",VLOOKUP(Ventas[[#This Row],[Código]],Productos[],4,FALSE))</f>
        <v/>
      </c>
      <c r="G9325" s="1" t="str">
        <f>IF(ISBLANK(Ventas[[#This Row],[Código]]),"",VLOOKUP(Ventas[[#This Row],[Código]],Productos[],5,FALSE))</f>
        <v/>
      </c>
      <c r="H9325" s="23" t="str">
        <f>IF(ISBLANK(Ventas[[#This Row],[Código]]),"",Ventas[[#This Row],[Precio Unitario]]*Ventas[[#This Row],[Cantidad]])</f>
        <v/>
      </c>
      <c r="I9325" s="1" t="str">
        <f>IF(ISBLANK(Ventas[[#This Row],[Código]]),"",SUM(Ventas[[#This Row],[Monto]],I9324))</f>
        <v/>
      </c>
    </row>
    <row r="9326" spans="3:9" x14ac:dyDescent="0.25">
      <c r="C9326" t="str">
        <f>IF(ISBLANK(Ventas[[#This Row],[Código]]),"",VLOOKUP(Ventas[[#This Row],[Código]],Productos[],2,FALSE))</f>
        <v/>
      </c>
      <c r="D9326" t="str">
        <f>IF(ISBLANK(Ventas[[#This Row],[Código]]),"",VLOOKUP(Ventas[[#This Row],[Código]],Productos[],3,FALSE))</f>
        <v/>
      </c>
      <c r="E9326" s="22"/>
      <c r="F9326" s="1" t="str">
        <f>IF(ISBLANK(Ventas[[#This Row],[Código]]),"",VLOOKUP(Ventas[[#This Row],[Código]],Productos[],4,FALSE))</f>
        <v/>
      </c>
      <c r="G9326" s="1" t="str">
        <f>IF(ISBLANK(Ventas[[#This Row],[Código]]),"",VLOOKUP(Ventas[[#This Row],[Código]],Productos[],5,FALSE))</f>
        <v/>
      </c>
      <c r="H9326" s="23" t="str">
        <f>IF(ISBLANK(Ventas[[#This Row],[Código]]),"",Ventas[[#This Row],[Precio Unitario]]*Ventas[[#This Row],[Cantidad]])</f>
        <v/>
      </c>
      <c r="I9326" s="1" t="str">
        <f>IF(ISBLANK(Ventas[[#This Row],[Código]]),"",SUM(Ventas[[#This Row],[Monto]],I9325))</f>
        <v/>
      </c>
    </row>
    <row r="9327" spans="3:9" x14ac:dyDescent="0.25">
      <c r="C9327" t="str">
        <f>IF(ISBLANK(Ventas[[#This Row],[Código]]),"",VLOOKUP(Ventas[[#This Row],[Código]],Productos[],2,FALSE))</f>
        <v/>
      </c>
      <c r="D9327" t="str">
        <f>IF(ISBLANK(Ventas[[#This Row],[Código]]),"",VLOOKUP(Ventas[[#This Row],[Código]],Productos[],3,FALSE))</f>
        <v/>
      </c>
      <c r="E9327" s="22"/>
      <c r="F9327" s="1" t="str">
        <f>IF(ISBLANK(Ventas[[#This Row],[Código]]),"",VLOOKUP(Ventas[[#This Row],[Código]],Productos[],4,FALSE))</f>
        <v/>
      </c>
      <c r="G9327" s="1" t="str">
        <f>IF(ISBLANK(Ventas[[#This Row],[Código]]),"",VLOOKUP(Ventas[[#This Row],[Código]],Productos[],5,FALSE))</f>
        <v/>
      </c>
      <c r="H9327" s="23" t="str">
        <f>IF(ISBLANK(Ventas[[#This Row],[Código]]),"",Ventas[[#This Row],[Precio Unitario]]*Ventas[[#This Row],[Cantidad]])</f>
        <v/>
      </c>
      <c r="I9327" s="1" t="str">
        <f>IF(ISBLANK(Ventas[[#This Row],[Código]]),"",SUM(Ventas[[#This Row],[Monto]],I9326))</f>
        <v/>
      </c>
    </row>
    <row r="9328" spans="3:9" x14ac:dyDescent="0.25">
      <c r="C9328" t="str">
        <f>IF(ISBLANK(Ventas[[#This Row],[Código]]),"",VLOOKUP(Ventas[[#This Row],[Código]],Productos[],2,FALSE))</f>
        <v/>
      </c>
      <c r="D9328" t="str">
        <f>IF(ISBLANK(Ventas[[#This Row],[Código]]),"",VLOOKUP(Ventas[[#This Row],[Código]],Productos[],3,FALSE))</f>
        <v/>
      </c>
      <c r="E9328" s="22"/>
      <c r="F9328" s="1" t="str">
        <f>IF(ISBLANK(Ventas[[#This Row],[Código]]),"",VLOOKUP(Ventas[[#This Row],[Código]],Productos[],4,FALSE))</f>
        <v/>
      </c>
      <c r="G9328" s="1" t="str">
        <f>IF(ISBLANK(Ventas[[#This Row],[Código]]),"",VLOOKUP(Ventas[[#This Row],[Código]],Productos[],5,FALSE))</f>
        <v/>
      </c>
      <c r="H9328" s="23" t="str">
        <f>IF(ISBLANK(Ventas[[#This Row],[Código]]),"",Ventas[[#This Row],[Precio Unitario]]*Ventas[[#This Row],[Cantidad]])</f>
        <v/>
      </c>
      <c r="I9328" s="1" t="str">
        <f>IF(ISBLANK(Ventas[[#This Row],[Código]]),"",SUM(Ventas[[#This Row],[Monto]],I9327))</f>
        <v/>
      </c>
    </row>
    <row r="9329" spans="3:9" x14ac:dyDescent="0.25">
      <c r="C9329" t="str">
        <f>IF(ISBLANK(Ventas[[#This Row],[Código]]),"",VLOOKUP(Ventas[[#This Row],[Código]],Productos[],2,FALSE))</f>
        <v/>
      </c>
      <c r="D9329" t="str">
        <f>IF(ISBLANK(Ventas[[#This Row],[Código]]),"",VLOOKUP(Ventas[[#This Row],[Código]],Productos[],3,FALSE))</f>
        <v/>
      </c>
      <c r="E9329" s="22"/>
      <c r="F9329" s="1" t="str">
        <f>IF(ISBLANK(Ventas[[#This Row],[Código]]),"",VLOOKUP(Ventas[[#This Row],[Código]],Productos[],4,FALSE))</f>
        <v/>
      </c>
      <c r="G9329" s="1" t="str">
        <f>IF(ISBLANK(Ventas[[#This Row],[Código]]),"",VLOOKUP(Ventas[[#This Row],[Código]],Productos[],5,FALSE))</f>
        <v/>
      </c>
      <c r="H9329" s="23" t="str">
        <f>IF(ISBLANK(Ventas[[#This Row],[Código]]),"",Ventas[[#This Row],[Precio Unitario]]*Ventas[[#This Row],[Cantidad]])</f>
        <v/>
      </c>
      <c r="I9329" s="1" t="str">
        <f>IF(ISBLANK(Ventas[[#This Row],[Código]]),"",SUM(Ventas[[#This Row],[Monto]],I9328))</f>
        <v/>
      </c>
    </row>
    <row r="9330" spans="3:9" x14ac:dyDescent="0.25">
      <c r="C9330" t="str">
        <f>IF(ISBLANK(Ventas[[#This Row],[Código]]),"",VLOOKUP(Ventas[[#This Row],[Código]],Productos[],2,FALSE))</f>
        <v/>
      </c>
      <c r="D9330" t="str">
        <f>IF(ISBLANK(Ventas[[#This Row],[Código]]),"",VLOOKUP(Ventas[[#This Row],[Código]],Productos[],3,FALSE))</f>
        <v/>
      </c>
      <c r="E9330" s="22"/>
      <c r="F9330" s="1" t="str">
        <f>IF(ISBLANK(Ventas[[#This Row],[Código]]),"",VLOOKUP(Ventas[[#This Row],[Código]],Productos[],4,FALSE))</f>
        <v/>
      </c>
      <c r="G9330" s="1" t="str">
        <f>IF(ISBLANK(Ventas[[#This Row],[Código]]),"",VLOOKUP(Ventas[[#This Row],[Código]],Productos[],5,FALSE))</f>
        <v/>
      </c>
      <c r="H9330" s="23" t="str">
        <f>IF(ISBLANK(Ventas[[#This Row],[Código]]),"",Ventas[[#This Row],[Precio Unitario]]*Ventas[[#This Row],[Cantidad]])</f>
        <v/>
      </c>
      <c r="I9330" s="1" t="str">
        <f>IF(ISBLANK(Ventas[[#This Row],[Código]]),"",SUM(Ventas[[#This Row],[Monto]],I9329))</f>
        <v/>
      </c>
    </row>
    <row r="9331" spans="3:9" x14ac:dyDescent="0.25">
      <c r="C9331" t="str">
        <f>IF(ISBLANK(Ventas[[#This Row],[Código]]),"",VLOOKUP(Ventas[[#This Row],[Código]],Productos[],2,FALSE))</f>
        <v/>
      </c>
      <c r="D9331" t="str">
        <f>IF(ISBLANK(Ventas[[#This Row],[Código]]),"",VLOOKUP(Ventas[[#This Row],[Código]],Productos[],3,FALSE))</f>
        <v/>
      </c>
      <c r="E9331" s="22"/>
      <c r="F9331" s="1" t="str">
        <f>IF(ISBLANK(Ventas[[#This Row],[Código]]),"",VLOOKUP(Ventas[[#This Row],[Código]],Productos[],4,FALSE))</f>
        <v/>
      </c>
      <c r="G9331" s="1" t="str">
        <f>IF(ISBLANK(Ventas[[#This Row],[Código]]),"",VLOOKUP(Ventas[[#This Row],[Código]],Productos[],5,FALSE))</f>
        <v/>
      </c>
      <c r="H9331" s="23" t="str">
        <f>IF(ISBLANK(Ventas[[#This Row],[Código]]),"",Ventas[[#This Row],[Precio Unitario]]*Ventas[[#This Row],[Cantidad]])</f>
        <v/>
      </c>
      <c r="I9331" s="1" t="str">
        <f>IF(ISBLANK(Ventas[[#This Row],[Código]]),"",SUM(Ventas[[#This Row],[Monto]],I9330))</f>
        <v/>
      </c>
    </row>
    <row r="9332" spans="3:9" x14ac:dyDescent="0.25">
      <c r="C9332" t="str">
        <f>IF(ISBLANK(Ventas[[#This Row],[Código]]),"",VLOOKUP(Ventas[[#This Row],[Código]],Productos[],2,FALSE))</f>
        <v/>
      </c>
      <c r="D9332" t="str">
        <f>IF(ISBLANK(Ventas[[#This Row],[Código]]),"",VLOOKUP(Ventas[[#This Row],[Código]],Productos[],3,FALSE))</f>
        <v/>
      </c>
      <c r="E9332" s="22"/>
      <c r="F9332" s="1" t="str">
        <f>IF(ISBLANK(Ventas[[#This Row],[Código]]),"",VLOOKUP(Ventas[[#This Row],[Código]],Productos[],4,FALSE))</f>
        <v/>
      </c>
      <c r="G9332" s="1" t="str">
        <f>IF(ISBLANK(Ventas[[#This Row],[Código]]),"",VLOOKUP(Ventas[[#This Row],[Código]],Productos[],5,FALSE))</f>
        <v/>
      </c>
      <c r="H9332" s="23" t="str">
        <f>IF(ISBLANK(Ventas[[#This Row],[Código]]),"",Ventas[[#This Row],[Precio Unitario]]*Ventas[[#This Row],[Cantidad]])</f>
        <v/>
      </c>
      <c r="I9332" s="1" t="str">
        <f>IF(ISBLANK(Ventas[[#This Row],[Código]]),"",SUM(Ventas[[#This Row],[Monto]],I9331))</f>
        <v/>
      </c>
    </row>
    <row r="9333" spans="3:9" x14ac:dyDescent="0.25">
      <c r="C9333" t="str">
        <f>IF(ISBLANK(Ventas[[#This Row],[Código]]),"",VLOOKUP(Ventas[[#This Row],[Código]],Productos[],2,FALSE))</f>
        <v/>
      </c>
      <c r="D9333" t="str">
        <f>IF(ISBLANK(Ventas[[#This Row],[Código]]),"",VLOOKUP(Ventas[[#This Row],[Código]],Productos[],3,FALSE))</f>
        <v/>
      </c>
      <c r="E9333" s="22"/>
      <c r="F9333" s="1" t="str">
        <f>IF(ISBLANK(Ventas[[#This Row],[Código]]),"",VLOOKUP(Ventas[[#This Row],[Código]],Productos[],4,FALSE))</f>
        <v/>
      </c>
      <c r="G9333" s="1" t="str">
        <f>IF(ISBLANK(Ventas[[#This Row],[Código]]),"",VLOOKUP(Ventas[[#This Row],[Código]],Productos[],5,FALSE))</f>
        <v/>
      </c>
      <c r="H9333" s="23" t="str">
        <f>IF(ISBLANK(Ventas[[#This Row],[Código]]),"",Ventas[[#This Row],[Precio Unitario]]*Ventas[[#This Row],[Cantidad]])</f>
        <v/>
      </c>
      <c r="I9333" s="1" t="str">
        <f>IF(ISBLANK(Ventas[[#This Row],[Código]]),"",SUM(Ventas[[#This Row],[Monto]],I9332))</f>
        <v/>
      </c>
    </row>
    <row r="9334" spans="3:9" x14ac:dyDescent="0.25">
      <c r="C9334" t="str">
        <f>IF(ISBLANK(Ventas[[#This Row],[Código]]),"",VLOOKUP(Ventas[[#This Row],[Código]],Productos[],2,FALSE))</f>
        <v/>
      </c>
      <c r="D9334" t="str">
        <f>IF(ISBLANK(Ventas[[#This Row],[Código]]),"",VLOOKUP(Ventas[[#This Row],[Código]],Productos[],3,FALSE))</f>
        <v/>
      </c>
      <c r="E9334" s="22"/>
      <c r="F9334" s="1" t="str">
        <f>IF(ISBLANK(Ventas[[#This Row],[Código]]),"",VLOOKUP(Ventas[[#This Row],[Código]],Productos[],4,FALSE))</f>
        <v/>
      </c>
      <c r="G9334" s="1" t="str">
        <f>IF(ISBLANK(Ventas[[#This Row],[Código]]),"",VLOOKUP(Ventas[[#This Row],[Código]],Productos[],5,FALSE))</f>
        <v/>
      </c>
      <c r="H9334" s="23" t="str">
        <f>IF(ISBLANK(Ventas[[#This Row],[Código]]),"",Ventas[[#This Row],[Precio Unitario]]*Ventas[[#This Row],[Cantidad]])</f>
        <v/>
      </c>
      <c r="I9334" s="1" t="str">
        <f>IF(ISBLANK(Ventas[[#This Row],[Código]]),"",SUM(Ventas[[#This Row],[Monto]],I9333))</f>
        <v/>
      </c>
    </row>
    <row r="9335" spans="3:9" x14ac:dyDescent="0.25">
      <c r="C9335" t="str">
        <f>IF(ISBLANK(Ventas[[#This Row],[Código]]),"",VLOOKUP(Ventas[[#This Row],[Código]],Productos[],2,FALSE))</f>
        <v/>
      </c>
      <c r="D9335" t="str">
        <f>IF(ISBLANK(Ventas[[#This Row],[Código]]),"",VLOOKUP(Ventas[[#This Row],[Código]],Productos[],3,FALSE))</f>
        <v/>
      </c>
      <c r="E9335" s="22"/>
      <c r="F9335" s="1" t="str">
        <f>IF(ISBLANK(Ventas[[#This Row],[Código]]),"",VLOOKUP(Ventas[[#This Row],[Código]],Productos[],4,FALSE))</f>
        <v/>
      </c>
      <c r="G9335" s="1" t="str">
        <f>IF(ISBLANK(Ventas[[#This Row],[Código]]),"",VLOOKUP(Ventas[[#This Row],[Código]],Productos[],5,FALSE))</f>
        <v/>
      </c>
      <c r="H9335" s="23" t="str">
        <f>IF(ISBLANK(Ventas[[#This Row],[Código]]),"",Ventas[[#This Row],[Precio Unitario]]*Ventas[[#This Row],[Cantidad]])</f>
        <v/>
      </c>
      <c r="I9335" s="1" t="str">
        <f>IF(ISBLANK(Ventas[[#This Row],[Código]]),"",SUM(Ventas[[#This Row],[Monto]],I9334))</f>
        <v/>
      </c>
    </row>
    <row r="9336" spans="3:9" x14ac:dyDescent="0.25">
      <c r="C9336" t="str">
        <f>IF(ISBLANK(Ventas[[#This Row],[Código]]),"",VLOOKUP(Ventas[[#This Row],[Código]],Productos[],2,FALSE))</f>
        <v/>
      </c>
      <c r="D9336" t="str">
        <f>IF(ISBLANK(Ventas[[#This Row],[Código]]),"",VLOOKUP(Ventas[[#This Row],[Código]],Productos[],3,FALSE))</f>
        <v/>
      </c>
      <c r="E9336" s="22"/>
      <c r="F9336" s="1" t="str">
        <f>IF(ISBLANK(Ventas[[#This Row],[Código]]),"",VLOOKUP(Ventas[[#This Row],[Código]],Productos[],4,FALSE))</f>
        <v/>
      </c>
      <c r="G9336" s="1" t="str">
        <f>IF(ISBLANK(Ventas[[#This Row],[Código]]),"",VLOOKUP(Ventas[[#This Row],[Código]],Productos[],5,FALSE))</f>
        <v/>
      </c>
      <c r="H9336" s="23" t="str">
        <f>IF(ISBLANK(Ventas[[#This Row],[Código]]),"",Ventas[[#This Row],[Precio Unitario]]*Ventas[[#This Row],[Cantidad]])</f>
        <v/>
      </c>
      <c r="I9336" s="1" t="str">
        <f>IF(ISBLANK(Ventas[[#This Row],[Código]]),"",SUM(Ventas[[#This Row],[Monto]],I9335))</f>
        <v/>
      </c>
    </row>
    <row r="9337" spans="3:9" x14ac:dyDescent="0.25">
      <c r="C9337" t="str">
        <f>IF(ISBLANK(Ventas[[#This Row],[Código]]),"",VLOOKUP(Ventas[[#This Row],[Código]],Productos[],2,FALSE))</f>
        <v/>
      </c>
      <c r="D9337" t="str">
        <f>IF(ISBLANK(Ventas[[#This Row],[Código]]),"",VLOOKUP(Ventas[[#This Row],[Código]],Productos[],3,FALSE))</f>
        <v/>
      </c>
      <c r="E9337" s="22"/>
      <c r="F9337" s="1" t="str">
        <f>IF(ISBLANK(Ventas[[#This Row],[Código]]),"",VLOOKUP(Ventas[[#This Row],[Código]],Productos[],4,FALSE))</f>
        <v/>
      </c>
      <c r="G9337" s="1" t="str">
        <f>IF(ISBLANK(Ventas[[#This Row],[Código]]),"",VLOOKUP(Ventas[[#This Row],[Código]],Productos[],5,FALSE))</f>
        <v/>
      </c>
      <c r="H9337" s="23" t="str">
        <f>IF(ISBLANK(Ventas[[#This Row],[Código]]),"",Ventas[[#This Row],[Precio Unitario]]*Ventas[[#This Row],[Cantidad]])</f>
        <v/>
      </c>
      <c r="I9337" s="1" t="str">
        <f>IF(ISBLANK(Ventas[[#This Row],[Código]]),"",SUM(Ventas[[#This Row],[Monto]],I9336))</f>
        <v/>
      </c>
    </row>
    <row r="9338" spans="3:9" x14ac:dyDescent="0.25">
      <c r="C9338" t="str">
        <f>IF(ISBLANK(Ventas[[#This Row],[Código]]),"",VLOOKUP(Ventas[[#This Row],[Código]],Productos[],2,FALSE))</f>
        <v/>
      </c>
      <c r="D9338" t="str">
        <f>IF(ISBLANK(Ventas[[#This Row],[Código]]),"",VLOOKUP(Ventas[[#This Row],[Código]],Productos[],3,FALSE))</f>
        <v/>
      </c>
      <c r="E9338" s="22"/>
      <c r="F9338" s="1" t="str">
        <f>IF(ISBLANK(Ventas[[#This Row],[Código]]),"",VLOOKUP(Ventas[[#This Row],[Código]],Productos[],4,FALSE))</f>
        <v/>
      </c>
      <c r="G9338" s="1" t="str">
        <f>IF(ISBLANK(Ventas[[#This Row],[Código]]),"",VLOOKUP(Ventas[[#This Row],[Código]],Productos[],5,FALSE))</f>
        <v/>
      </c>
      <c r="H9338" s="23" t="str">
        <f>IF(ISBLANK(Ventas[[#This Row],[Código]]),"",Ventas[[#This Row],[Precio Unitario]]*Ventas[[#This Row],[Cantidad]])</f>
        <v/>
      </c>
      <c r="I9338" s="1" t="str">
        <f>IF(ISBLANK(Ventas[[#This Row],[Código]]),"",SUM(Ventas[[#This Row],[Monto]],I9337))</f>
        <v/>
      </c>
    </row>
    <row r="9339" spans="3:9" x14ac:dyDescent="0.25">
      <c r="C9339" t="str">
        <f>IF(ISBLANK(Ventas[[#This Row],[Código]]),"",VLOOKUP(Ventas[[#This Row],[Código]],Productos[],2,FALSE))</f>
        <v/>
      </c>
      <c r="D9339" t="str">
        <f>IF(ISBLANK(Ventas[[#This Row],[Código]]),"",VLOOKUP(Ventas[[#This Row],[Código]],Productos[],3,FALSE))</f>
        <v/>
      </c>
      <c r="E9339" s="22"/>
      <c r="F9339" s="1" t="str">
        <f>IF(ISBLANK(Ventas[[#This Row],[Código]]),"",VLOOKUP(Ventas[[#This Row],[Código]],Productos[],4,FALSE))</f>
        <v/>
      </c>
      <c r="G9339" s="1" t="str">
        <f>IF(ISBLANK(Ventas[[#This Row],[Código]]),"",VLOOKUP(Ventas[[#This Row],[Código]],Productos[],5,FALSE))</f>
        <v/>
      </c>
      <c r="H9339" s="23" t="str">
        <f>IF(ISBLANK(Ventas[[#This Row],[Código]]),"",Ventas[[#This Row],[Precio Unitario]]*Ventas[[#This Row],[Cantidad]])</f>
        <v/>
      </c>
      <c r="I9339" s="1" t="str">
        <f>IF(ISBLANK(Ventas[[#This Row],[Código]]),"",SUM(Ventas[[#This Row],[Monto]],I9338))</f>
        <v/>
      </c>
    </row>
    <row r="9340" spans="3:9" x14ac:dyDescent="0.25">
      <c r="C9340" t="str">
        <f>IF(ISBLANK(Ventas[[#This Row],[Código]]),"",VLOOKUP(Ventas[[#This Row],[Código]],Productos[],2,FALSE))</f>
        <v/>
      </c>
      <c r="D9340" t="str">
        <f>IF(ISBLANK(Ventas[[#This Row],[Código]]),"",VLOOKUP(Ventas[[#This Row],[Código]],Productos[],3,FALSE))</f>
        <v/>
      </c>
      <c r="E9340" s="22"/>
      <c r="F9340" s="1" t="str">
        <f>IF(ISBLANK(Ventas[[#This Row],[Código]]),"",VLOOKUP(Ventas[[#This Row],[Código]],Productos[],4,FALSE))</f>
        <v/>
      </c>
      <c r="G9340" s="1" t="str">
        <f>IF(ISBLANK(Ventas[[#This Row],[Código]]),"",VLOOKUP(Ventas[[#This Row],[Código]],Productos[],5,FALSE))</f>
        <v/>
      </c>
      <c r="H9340" s="23" t="str">
        <f>IF(ISBLANK(Ventas[[#This Row],[Código]]),"",Ventas[[#This Row],[Precio Unitario]]*Ventas[[#This Row],[Cantidad]])</f>
        <v/>
      </c>
      <c r="I9340" s="1" t="str">
        <f>IF(ISBLANK(Ventas[[#This Row],[Código]]),"",SUM(Ventas[[#This Row],[Monto]],I9339))</f>
        <v/>
      </c>
    </row>
    <row r="9341" spans="3:9" x14ac:dyDescent="0.25">
      <c r="C9341" t="str">
        <f>IF(ISBLANK(Ventas[[#This Row],[Código]]),"",VLOOKUP(Ventas[[#This Row],[Código]],Productos[],2,FALSE))</f>
        <v/>
      </c>
      <c r="D9341" t="str">
        <f>IF(ISBLANK(Ventas[[#This Row],[Código]]),"",VLOOKUP(Ventas[[#This Row],[Código]],Productos[],3,FALSE))</f>
        <v/>
      </c>
      <c r="E9341" s="22"/>
      <c r="F9341" s="1" t="str">
        <f>IF(ISBLANK(Ventas[[#This Row],[Código]]),"",VLOOKUP(Ventas[[#This Row],[Código]],Productos[],4,FALSE))</f>
        <v/>
      </c>
      <c r="G9341" s="1" t="str">
        <f>IF(ISBLANK(Ventas[[#This Row],[Código]]),"",VLOOKUP(Ventas[[#This Row],[Código]],Productos[],5,FALSE))</f>
        <v/>
      </c>
      <c r="H9341" s="23" t="str">
        <f>IF(ISBLANK(Ventas[[#This Row],[Código]]),"",Ventas[[#This Row],[Precio Unitario]]*Ventas[[#This Row],[Cantidad]])</f>
        <v/>
      </c>
      <c r="I9341" s="1" t="str">
        <f>IF(ISBLANK(Ventas[[#This Row],[Código]]),"",SUM(Ventas[[#This Row],[Monto]],I9340))</f>
        <v/>
      </c>
    </row>
    <row r="9342" spans="3:9" x14ac:dyDescent="0.25">
      <c r="C9342" t="str">
        <f>IF(ISBLANK(Ventas[[#This Row],[Código]]),"",VLOOKUP(Ventas[[#This Row],[Código]],Productos[],2,FALSE))</f>
        <v/>
      </c>
      <c r="D9342" t="str">
        <f>IF(ISBLANK(Ventas[[#This Row],[Código]]),"",VLOOKUP(Ventas[[#This Row],[Código]],Productos[],3,FALSE))</f>
        <v/>
      </c>
      <c r="E9342" s="22"/>
      <c r="F9342" s="1" t="str">
        <f>IF(ISBLANK(Ventas[[#This Row],[Código]]),"",VLOOKUP(Ventas[[#This Row],[Código]],Productos[],4,FALSE))</f>
        <v/>
      </c>
      <c r="G9342" s="1" t="str">
        <f>IF(ISBLANK(Ventas[[#This Row],[Código]]),"",VLOOKUP(Ventas[[#This Row],[Código]],Productos[],5,FALSE))</f>
        <v/>
      </c>
      <c r="H9342" s="23" t="str">
        <f>IF(ISBLANK(Ventas[[#This Row],[Código]]),"",Ventas[[#This Row],[Precio Unitario]]*Ventas[[#This Row],[Cantidad]])</f>
        <v/>
      </c>
      <c r="I9342" s="1" t="str">
        <f>IF(ISBLANK(Ventas[[#This Row],[Código]]),"",SUM(Ventas[[#This Row],[Monto]],I9341))</f>
        <v/>
      </c>
    </row>
    <row r="9343" spans="3:9" x14ac:dyDescent="0.25">
      <c r="C9343" t="str">
        <f>IF(ISBLANK(Ventas[[#This Row],[Código]]),"",VLOOKUP(Ventas[[#This Row],[Código]],Productos[],2,FALSE))</f>
        <v/>
      </c>
      <c r="D9343" t="str">
        <f>IF(ISBLANK(Ventas[[#This Row],[Código]]),"",VLOOKUP(Ventas[[#This Row],[Código]],Productos[],3,FALSE))</f>
        <v/>
      </c>
      <c r="E9343" s="22"/>
      <c r="F9343" s="1" t="str">
        <f>IF(ISBLANK(Ventas[[#This Row],[Código]]),"",VLOOKUP(Ventas[[#This Row],[Código]],Productos[],4,FALSE))</f>
        <v/>
      </c>
      <c r="G9343" s="1" t="str">
        <f>IF(ISBLANK(Ventas[[#This Row],[Código]]),"",VLOOKUP(Ventas[[#This Row],[Código]],Productos[],5,FALSE))</f>
        <v/>
      </c>
      <c r="H9343" s="23" t="str">
        <f>IF(ISBLANK(Ventas[[#This Row],[Código]]),"",Ventas[[#This Row],[Precio Unitario]]*Ventas[[#This Row],[Cantidad]])</f>
        <v/>
      </c>
      <c r="I9343" s="1" t="str">
        <f>IF(ISBLANK(Ventas[[#This Row],[Código]]),"",SUM(Ventas[[#This Row],[Monto]],I9342))</f>
        <v/>
      </c>
    </row>
    <row r="9344" spans="3:9" x14ac:dyDescent="0.25">
      <c r="C9344" t="str">
        <f>IF(ISBLANK(Ventas[[#This Row],[Código]]),"",VLOOKUP(Ventas[[#This Row],[Código]],Productos[],2,FALSE))</f>
        <v/>
      </c>
      <c r="D9344" t="str">
        <f>IF(ISBLANK(Ventas[[#This Row],[Código]]),"",VLOOKUP(Ventas[[#This Row],[Código]],Productos[],3,FALSE))</f>
        <v/>
      </c>
      <c r="E9344" s="22"/>
      <c r="F9344" s="1" t="str">
        <f>IF(ISBLANK(Ventas[[#This Row],[Código]]),"",VLOOKUP(Ventas[[#This Row],[Código]],Productos[],4,FALSE))</f>
        <v/>
      </c>
      <c r="G9344" s="1" t="str">
        <f>IF(ISBLANK(Ventas[[#This Row],[Código]]),"",VLOOKUP(Ventas[[#This Row],[Código]],Productos[],5,FALSE))</f>
        <v/>
      </c>
      <c r="H9344" s="23" t="str">
        <f>IF(ISBLANK(Ventas[[#This Row],[Código]]),"",Ventas[[#This Row],[Precio Unitario]]*Ventas[[#This Row],[Cantidad]])</f>
        <v/>
      </c>
      <c r="I9344" s="1" t="str">
        <f>IF(ISBLANK(Ventas[[#This Row],[Código]]),"",SUM(Ventas[[#This Row],[Monto]],I9343))</f>
        <v/>
      </c>
    </row>
    <row r="9345" spans="3:9" x14ac:dyDescent="0.25">
      <c r="C9345" t="str">
        <f>IF(ISBLANK(Ventas[[#This Row],[Código]]),"",VLOOKUP(Ventas[[#This Row],[Código]],Productos[],2,FALSE))</f>
        <v/>
      </c>
      <c r="D9345" t="str">
        <f>IF(ISBLANK(Ventas[[#This Row],[Código]]),"",VLOOKUP(Ventas[[#This Row],[Código]],Productos[],3,FALSE))</f>
        <v/>
      </c>
      <c r="E9345" s="22"/>
      <c r="F9345" s="1" t="str">
        <f>IF(ISBLANK(Ventas[[#This Row],[Código]]),"",VLOOKUP(Ventas[[#This Row],[Código]],Productos[],4,FALSE))</f>
        <v/>
      </c>
      <c r="G9345" s="1" t="str">
        <f>IF(ISBLANK(Ventas[[#This Row],[Código]]),"",VLOOKUP(Ventas[[#This Row],[Código]],Productos[],5,FALSE))</f>
        <v/>
      </c>
      <c r="H9345" s="23" t="str">
        <f>IF(ISBLANK(Ventas[[#This Row],[Código]]),"",Ventas[[#This Row],[Precio Unitario]]*Ventas[[#This Row],[Cantidad]])</f>
        <v/>
      </c>
      <c r="I9345" s="1" t="str">
        <f>IF(ISBLANK(Ventas[[#This Row],[Código]]),"",SUM(Ventas[[#This Row],[Monto]],I9344))</f>
        <v/>
      </c>
    </row>
    <row r="9346" spans="3:9" x14ac:dyDescent="0.25">
      <c r="C9346" t="str">
        <f>IF(ISBLANK(Ventas[[#This Row],[Código]]),"",VLOOKUP(Ventas[[#This Row],[Código]],Productos[],2,FALSE))</f>
        <v/>
      </c>
      <c r="D9346" t="str">
        <f>IF(ISBLANK(Ventas[[#This Row],[Código]]),"",VLOOKUP(Ventas[[#This Row],[Código]],Productos[],3,FALSE))</f>
        <v/>
      </c>
      <c r="E9346" s="22"/>
      <c r="F9346" s="1" t="str">
        <f>IF(ISBLANK(Ventas[[#This Row],[Código]]),"",VLOOKUP(Ventas[[#This Row],[Código]],Productos[],4,FALSE))</f>
        <v/>
      </c>
      <c r="G9346" s="1" t="str">
        <f>IF(ISBLANK(Ventas[[#This Row],[Código]]),"",VLOOKUP(Ventas[[#This Row],[Código]],Productos[],5,FALSE))</f>
        <v/>
      </c>
      <c r="H9346" s="23" t="str">
        <f>IF(ISBLANK(Ventas[[#This Row],[Código]]),"",Ventas[[#This Row],[Precio Unitario]]*Ventas[[#This Row],[Cantidad]])</f>
        <v/>
      </c>
      <c r="I9346" s="1" t="str">
        <f>IF(ISBLANK(Ventas[[#This Row],[Código]]),"",SUM(Ventas[[#This Row],[Monto]],I9345))</f>
        <v/>
      </c>
    </row>
    <row r="9347" spans="3:9" x14ac:dyDescent="0.25">
      <c r="C9347" t="str">
        <f>IF(ISBLANK(Ventas[[#This Row],[Código]]),"",VLOOKUP(Ventas[[#This Row],[Código]],Productos[],2,FALSE))</f>
        <v/>
      </c>
      <c r="D9347" t="str">
        <f>IF(ISBLANK(Ventas[[#This Row],[Código]]),"",VLOOKUP(Ventas[[#This Row],[Código]],Productos[],3,FALSE))</f>
        <v/>
      </c>
      <c r="E9347" s="22"/>
      <c r="F9347" s="1" t="str">
        <f>IF(ISBLANK(Ventas[[#This Row],[Código]]),"",VLOOKUP(Ventas[[#This Row],[Código]],Productos[],4,FALSE))</f>
        <v/>
      </c>
      <c r="G9347" s="1" t="str">
        <f>IF(ISBLANK(Ventas[[#This Row],[Código]]),"",VLOOKUP(Ventas[[#This Row],[Código]],Productos[],5,FALSE))</f>
        <v/>
      </c>
      <c r="H9347" s="23" t="str">
        <f>IF(ISBLANK(Ventas[[#This Row],[Código]]),"",Ventas[[#This Row],[Precio Unitario]]*Ventas[[#This Row],[Cantidad]])</f>
        <v/>
      </c>
      <c r="I9347" s="1" t="str">
        <f>IF(ISBLANK(Ventas[[#This Row],[Código]]),"",SUM(Ventas[[#This Row],[Monto]],I9346))</f>
        <v/>
      </c>
    </row>
    <row r="9348" spans="3:9" x14ac:dyDescent="0.25">
      <c r="C9348" t="str">
        <f>IF(ISBLANK(Ventas[[#This Row],[Código]]),"",VLOOKUP(Ventas[[#This Row],[Código]],Productos[],2,FALSE))</f>
        <v/>
      </c>
      <c r="D9348" t="str">
        <f>IF(ISBLANK(Ventas[[#This Row],[Código]]),"",VLOOKUP(Ventas[[#This Row],[Código]],Productos[],3,FALSE))</f>
        <v/>
      </c>
      <c r="E9348" s="22"/>
      <c r="F9348" s="1" t="str">
        <f>IF(ISBLANK(Ventas[[#This Row],[Código]]),"",VLOOKUP(Ventas[[#This Row],[Código]],Productos[],4,FALSE))</f>
        <v/>
      </c>
      <c r="G9348" s="1" t="str">
        <f>IF(ISBLANK(Ventas[[#This Row],[Código]]),"",VLOOKUP(Ventas[[#This Row],[Código]],Productos[],5,FALSE))</f>
        <v/>
      </c>
      <c r="H9348" s="23" t="str">
        <f>IF(ISBLANK(Ventas[[#This Row],[Código]]),"",Ventas[[#This Row],[Precio Unitario]]*Ventas[[#This Row],[Cantidad]])</f>
        <v/>
      </c>
      <c r="I9348" s="1" t="str">
        <f>IF(ISBLANK(Ventas[[#This Row],[Código]]),"",SUM(Ventas[[#This Row],[Monto]],I9347))</f>
        <v/>
      </c>
    </row>
    <row r="9349" spans="3:9" x14ac:dyDescent="0.25">
      <c r="C9349" t="str">
        <f>IF(ISBLANK(Ventas[[#This Row],[Código]]),"",VLOOKUP(Ventas[[#This Row],[Código]],Productos[],2,FALSE))</f>
        <v/>
      </c>
      <c r="D9349" t="str">
        <f>IF(ISBLANK(Ventas[[#This Row],[Código]]),"",VLOOKUP(Ventas[[#This Row],[Código]],Productos[],3,FALSE))</f>
        <v/>
      </c>
      <c r="E9349" s="22"/>
      <c r="F9349" s="1" t="str">
        <f>IF(ISBLANK(Ventas[[#This Row],[Código]]),"",VLOOKUP(Ventas[[#This Row],[Código]],Productos[],4,FALSE))</f>
        <v/>
      </c>
      <c r="G9349" s="1" t="str">
        <f>IF(ISBLANK(Ventas[[#This Row],[Código]]),"",VLOOKUP(Ventas[[#This Row],[Código]],Productos[],5,FALSE))</f>
        <v/>
      </c>
      <c r="H9349" s="23" t="str">
        <f>IF(ISBLANK(Ventas[[#This Row],[Código]]),"",Ventas[[#This Row],[Precio Unitario]]*Ventas[[#This Row],[Cantidad]])</f>
        <v/>
      </c>
      <c r="I9349" s="1" t="str">
        <f>IF(ISBLANK(Ventas[[#This Row],[Código]]),"",SUM(Ventas[[#This Row],[Monto]],I9348))</f>
        <v/>
      </c>
    </row>
    <row r="9350" spans="3:9" x14ac:dyDescent="0.25">
      <c r="C9350" t="str">
        <f>IF(ISBLANK(Ventas[[#This Row],[Código]]),"",VLOOKUP(Ventas[[#This Row],[Código]],Productos[],2,FALSE))</f>
        <v/>
      </c>
      <c r="D9350" t="str">
        <f>IF(ISBLANK(Ventas[[#This Row],[Código]]),"",VLOOKUP(Ventas[[#This Row],[Código]],Productos[],3,FALSE))</f>
        <v/>
      </c>
      <c r="E9350" s="22"/>
      <c r="F9350" s="1" t="str">
        <f>IF(ISBLANK(Ventas[[#This Row],[Código]]),"",VLOOKUP(Ventas[[#This Row],[Código]],Productos[],4,FALSE))</f>
        <v/>
      </c>
      <c r="G9350" s="1" t="str">
        <f>IF(ISBLANK(Ventas[[#This Row],[Código]]),"",VLOOKUP(Ventas[[#This Row],[Código]],Productos[],5,FALSE))</f>
        <v/>
      </c>
      <c r="H9350" s="23" t="str">
        <f>IF(ISBLANK(Ventas[[#This Row],[Código]]),"",Ventas[[#This Row],[Precio Unitario]]*Ventas[[#This Row],[Cantidad]])</f>
        <v/>
      </c>
      <c r="I9350" s="1" t="str">
        <f>IF(ISBLANK(Ventas[[#This Row],[Código]]),"",SUM(Ventas[[#This Row],[Monto]],I9349))</f>
        <v/>
      </c>
    </row>
    <row r="9351" spans="3:9" x14ac:dyDescent="0.25">
      <c r="C9351" t="str">
        <f>IF(ISBLANK(Ventas[[#This Row],[Código]]),"",VLOOKUP(Ventas[[#This Row],[Código]],Productos[],2,FALSE))</f>
        <v/>
      </c>
      <c r="D9351" t="str">
        <f>IF(ISBLANK(Ventas[[#This Row],[Código]]),"",VLOOKUP(Ventas[[#This Row],[Código]],Productos[],3,FALSE))</f>
        <v/>
      </c>
      <c r="E9351" s="22"/>
      <c r="F9351" s="1" t="str">
        <f>IF(ISBLANK(Ventas[[#This Row],[Código]]),"",VLOOKUP(Ventas[[#This Row],[Código]],Productos[],4,FALSE))</f>
        <v/>
      </c>
      <c r="G9351" s="1" t="str">
        <f>IF(ISBLANK(Ventas[[#This Row],[Código]]),"",VLOOKUP(Ventas[[#This Row],[Código]],Productos[],5,FALSE))</f>
        <v/>
      </c>
      <c r="H9351" s="23" t="str">
        <f>IF(ISBLANK(Ventas[[#This Row],[Código]]),"",Ventas[[#This Row],[Precio Unitario]]*Ventas[[#This Row],[Cantidad]])</f>
        <v/>
      </c>
      <c r="I9351" s="1" t="str">
        <f>IF(ISBLANK(Ventas[[#This Row],[Código]]),"",SUM(Ventas[[#This Row],[Monto]],I9350))</f>
        <v/>
      </c>
    </row>
    <row r="9352" spans="3:9" x14ac:dyDescent="0.25">
      <c r="C9352" t="str">
        <f>IF(ISBLANK(Ventas[[#This Row],[Código]]),"",VLOOKUP(Ventas[[#This Row],[Código]],Productos[],2,FALSE))</f>
        <v/>
      </c>
      <c r="D9352" t="str">
        <f>IF(ISBLANK(Ventas[[#This Row],[Código]]),"",VLOOKUP(Ventas[[#This Row],[Código]],Productos[],3,FALSE))</f>
        <v/>
      </c>
      <c r="E9352" s="22"/>
      <c r="F9352" s="1" t="str">
        <f>IF(ISBLANK(Ventas[[#This Row],[Código]]),"",VLOOKUP(Ventas[[#This Row],[Código]],Productos[],4,FALSE))</f>
        <v/>
      </c>
      <c r="G9352" s="1" t="str">
        <f>IF(ISBLANK(Ventas[[#This Row],[Código]]),"",VLOOKUP(Ventas[[#This Row],[Código]],Productos[],5,FALSE))</f>
        <v/>
      </c>
      <c r="H9352" s="23" t="str">
        <f>IF(ISBLANK(Ventas[[#This Row],[Código]]),"",Ventas[[#This Row],[Precio Unitario]]*Ventas[[#This Row],[Cantidad]])</f>
        <v/>
      </c>
      <c r="I9352" s="1" t="str">
        <f>IF(ISBLANK(Ventas[[#This Row],[Código]]),"",SUM(Ventas[[#This Row],[Monto]],I9351))</f>
        <v/>
      </c>
    </row>
    <row r="9353" spans="3:9" x14ac:dyDescent="0.25">
      <c r="C9353" t="str">
        <f>IF(ISBLANK(Ventas[[#This Row],[Código]]),"",VLOOKUP(Ventas[[#This Row],[Código]],Productos[],2,FALSE))</f>
        <v/>
      </c>
      <c r="D9353" t="str">
        <f>IF(ISBLANK(Ventas[[#This Row],[Código]]),"",VLOOKUP(Ventas[[#This Row],[Código]],Productos[],3,FALSE))</f>
        <v/>
      </c>
      <c r="E9353" s="22"/>
      <c r="F9353" s="1" t="str">
        <f>IF(ISBLANK(Ventas[[#This Row],[Código]]),"",VLOOKUP(Ventas[[#This Row],[Código]],Productos[],4,FALSE))</f>
        <v/>
      </c>
      <c r="G9353" s="1" t="str">
        <f>IF(ISBLANK(Ventas[[#This Row],[Código]]),"",VLOOKUP(Ventas[[#This Row],[Código]],Productos[],5,FALSE))</f>
        <v/>
      </c>
      <c r="H9353" s="23" t="str">
        <f>IF(ISBLANK(Ventas[[#This Row],[Código]]),"",Ventas[[#This Row],[Precio Unitario]]*Ventas[[#This Row],[Cantidad]])</f>
        <v/>
      </c>
      <c r="I9353" s="1" t="str">
        <f>IF(ISBLANK(Ventas[[#This Row],[Código]]),"",SUM(Ventas[[#This Row],[Monto]],I9352))</f>
        <v/>
      </c>
    </row>
    <row r="9354" spans="3:9" x14ac:dyDescent="0.25">
      <c r="C9354" t="str">
        <f>IF(ISBLANK(Ventas[[#This Row],[Código]]),"",VLOOKUP(Ventas[[#This Row],[Código]],Productos[],2,FALSE))</f>
        <v/>
      </c>
      <c r="D9354" t="str">
        <f>IF(ISBLANK(Ventas[[#This Row],[Código]]),"",VLOOKUP(Ventas[[#This Row],[Código]],Productos[],3,FALSE))</f>
        <v/>
      </c>
      <c r="E9354" s="22"/>
      <c r="F9354" s="1" t="str">
        <f>IF(ISBLANK(Ventas[[#This Row],[Código]]),"",VLOOKUP(Ventas[[#This Row],[Código]],Productos[],4,FALSE))</f>
        <v/>
      </c>
      <c r="G9354" s="1" t="str">
        <f>IF(ISBLANK(Ventas[[#This Row],[Código]]),"",VLOOKUP(Ventas[[#This Row],[Código]],Productos[],5,FALSE))</f>
        <v/>
      </c>
      <c r="H9354" s="23" t="str">
        <f>IF(ISBLANK(Ventas[[#This Row],[Código]]),"",Ventas[[#This Row],[Precio Unitario]]*Ventas[[#This Row],[Cantidad]])</f>
        <v/>
      </c>
      <c r="I9354" s="1" t="str">
        <f>IF(ISBLANK(Ventas[[#This Row],[Código]]),"",SUM(Ventas[[#This Row],[Monto]],I9353))</f>
        <v/>
      </c>
    </row>
    <row r="9355" spans="3:9" x14ac:dyDescent="0.25">
      <c r="C9355" t="str">
        <f>IF(ISBLANK(Ventas[[#This Row],[Código]]),"",VLOOKUP(Ventas[[#This Row],[Código]],Productos[],2,FALSE))</f>
        <v/>
      </c>
      <c r="D9355" t="str">
        <f>IF(ISBLANK(Ventas[[#This Row],[Código]]),"",VLOOKUP(Ventas[[#This Row],[Código]],Productos[],3,FALSE))</f>
        <v/>
      </c>
      <c r="E9355" s="22"/>
      <c r="F9355" s="1" t="str">
        <f>IF(ISBLANK(Ventas[[#This Row],[Código]]),"",VLOOKUP(Ventas[[#This Row],[Código]],Productos[],4,FALSE))</f>
        <v/>
      </c>
      <c r="G9355" s="1" t="str">
        <f>IF(ISBLANK(Ventas[[#This Row],[Código]]),"",VLOOKUP(Ventas[[#This Row],[Código]],Productos[],5,FALSE))</f>
        <v/>
      </c>
      <c r="H9355" s="23" t="str">
        <f>IF(ISBLANK(Ventas[[#This Row],[Código]]),"",Ventas[[#This Row],[Precio Unitario]]*Ventas[[#This Row],[Cantidad]])</f>
        <v/>
      </c>
      <c r="I9355" s="1" t="str">
        <f>IF(ISBLANK(Ventas[[#This Row],[Código]]),"",SUM(Ventas[[#This Row],[Monto]],I9354))</f>
        <v/>
      </c>
    </row>
    <row r="9356" spans="3:9" x14ac:dyDescent="0.25">
      <c r="C9356" t="str">
        <f>IF(ISBLANK(Ventas[[#This Row],[Código]]),"",VLOOKUP(Ventas[[#This Row],[Código]],Productos[],2,FALSE))</f>
        <v/>
      </c>
      <c r="D9356" t="str">
        <f>IF(ISBLANK(Ventas[[#This Row],[Código]]),"",VLOOKUP(Ventas[[#This Row],[Código]],Productos[],3,FALSE))</f>
        <v/>
      </c>
      <c r="E9356" s="22"/>
      <c r="F9356" s="1" t="str">
        <f>IF(ISBLANK(Ventas[[#This Row],[Código]]),"",VLOOKUP(Ventas[[#This Row],[Código]],Productos[],4,FALSE))</f>
        <v/>
      </c>
      <c r="G9356" s="1" t="str">
        <f>IF(ISBLANK(Ventas[[#This Row],[Código]]),"",VLOOKUP(Ventas[[#This Row],[Código]],Productos[],5,FALSE))</f>
        <v/>
      </c>
      <c r="H9356" s="23" t="str">
        <f>IF(ISBLANK(Ventas[[#This Row],[Código]]),"",Ventas[[#This Row],[Precio Unitario]]*Ventas[[#This Row],[Cantidad]])</f>
        <v/>
      </c>
      <c r="I9356" s="1" t="str">
        <f>IF(ISBLANK(Ventas[[#This Row],[Código]]),"",SUM(Ventas[[#This Row],[Monto]],I9355))</f>
        <v/>
      </c>
    </row>
    <row r="9357" spans="3:9" x14ac:dyDescent="0.25">
      <c r="C9357" t="str">
        <f>IF(ISBLANK(Ventas[[#This Row],[Código]]),"",VLOOKUP(Ventas[[#This Row],[Código]],Productos[],2,FALSE))</f>
        <v/>
      </c>
      <c r="D9357" t="str">
        <f>IF(ISBLANK(Ventas[[#This Row],[Código]]),"",VLOOKUP(Ventas[[#This Row],[Código]],Productos[],3,FALSE))</f>
        <v/>
      </c>
      <c r="E9357" s="22"/>
      <c r="F9357" s="1" t="str">
        <f>IF(ISBLANK(Ventas[[#This Row],[Código]]),"",VLOOKUP(Ventas[[#This Row],[Código]],Productos[],4,FALSE))</f>
        <v/>
      </c>
      <c r="G9357" s="1" t="str">
        <f>IF(ISBLANK(Ventas[[#This Row],[Código]]),"",VLOOKUP(Ventas[[#This Row],[Código]],Productos[],5,FALSE))</f>
        <v/>
      </c>
      <c r="H9357" s="23" t="str">
        <f>IF(ISBLANK(Ventas[[#This Row],[Código]]),"",Ventas[[#This Row],[Precio Unitario]]*Ventas[[#This Row],[Cantidad]])</f>
        <v/>
      </c>
      <c r="I9357" s="1" t="str">
        <f>IF(ISBLANK(Ventas[[#This Row],[Código]]),"",SUM(Ventas[[#This Row],[Monto]],I9356))</f>
        <v/>
      </c>
    </row>
    <row r="9358" spans="3:9" x14ac:dyDescent="0.25">
      <c r="C9358" t="str">
        <f>IF(ISBLANK(Ventas[[#This Row],[Código]]),"",VLOOKUP(Ventas[[#This Row],[Código]],Productos[],2,FALSE))</f>
        <v/>
      </c>
      <c r="D9358" t="str">
        <f>IF(ISBLANK(Ventas[[#This Row],[Código]]),"",VLOOKUP(Ventas[[#This Row],[Código]],Productos[],3,FALSE))</f>
        <v/>
      </c>
      <c r="E9358" s="22"/>
      <c r="F9358" s="1" t="str">
        <f>IF(ISBLANK(Ventas[[#This Row],[Código]]),"",VLOOKUP(Ventas[[#This Row],[Código]],Productos[],4,FALSE))</f>
        <v/>
      </c>
      <c r="G9358" s="1" t="str">
        <f>IF(ISBLANK(Ventas[[#This Row],[Código]]),"",VLOOKUP(Ventas[[#This Row],[Código]],Productos[],5,FALSE))</f>
        <v/>
      </c>
      <c r="H9358" s="23" t="str">
        <f>IF(ISBLANK(Ventas[[#This Row],[Código]]),"",Ventas[[#This Row],[Precio Unitario]]*Ventas[[#This Row],[Cantidad]])</f>
        <v/>
      </c>
      <c r="I9358" s="1" t="str">
        <f>IF(ISBLANK(Ventas[[#This Row],[Código]]),"",SUM(Ventas[[#This Row],[Monto]],I9357))</f>
        <v/>
      </c>
    </row>
    <row r="9359" spans="3:9" x14ac:dyDescent="0.25">
      <c r="C9359" t="str">
        <f>IF(ISBLANK(Ventas[[#This Row],[Código]]),"",VLOOKUP(Ventas[[#This Row],[Código]],Productos[],2,FALSE))</f>
        <v/>
      </c>
      <c r="D9359" t="str">
        <f>IF(ISBLANK(Ventas[[#This Row],[Código]]),"",VLOOKUP(Ventas[[#This Row],[Código]],Productos[],3,FALSE))</f>
        <v/>
      </c>
      <c r="E9359" s="22"/>
      <c r="F9359" s="1" t="str">
        <f>IF(ISBLANK(Ventas[[#This Row],[Código]]),"",VLOOKUP(Ventas[[#This Row],[Código]],Productos[],4,FALSE))</f>
        <v/>
      </c>
      <c r="G9359" s="1" t="str">
        <f>IF(ISBLANK(Ventas[[#This Row],[Código]]),"",VLOOKUP(Ventas[[#This Row],[Código]],Productos[],5,FALSE))</f>
        <v/>
      </c>
      <c r="H9359" s="23" t="str">
        <f>IF(ISBLANK(Ventas[[#This Row],[Código]]),"",Ventas[[#This Row],[Precio Unitario]]*Ventas[[#This Row],[Cantidad]])</f>
        <v/>
      </c>
      <c r="I9359" s="1" t="str">
        <f>IF(ISBLANK(Ventas[[#This Row],[Código]]),"",SUM(Ventas[[#This Row],[Monto]],I9358))</f>
        <v/>
      </c>
    </row>
    <row r="9360" spans="3:9" x14ac:dyDescent="0.25">
      <c r="C9360" t="str">
        <f>IF(ISBLANK(Ventas[[#This Row],[Código]]),"",VLOOKUP(Ventas[[#This Row],[Código]],Productos[],2,FALSE))</f>
        <v/>
      </c>
      <c r="D9360" t="str">
        <f>IF(ISBLANK(Ventas[[#This Row],[Código]]),"",VLOOKUP(Ventas[[#This Row],[Código]],Productos[],3,FALSE))</f>
        <v/>
      </c>
      <c r="E9360" s="22"/>
      <c r="F9360" s="1" t="str">
        <f>IF(ISBLANK(Ventas[[#This Row],[Código]]),"",VLOOKUP(Ventas[[#This Row],[Código]],Productos[],4,FALSE))</f>
        <v/>
      </c>
      <c r="G9360" s="1" t="str">
        <f>IF(ISBLANK(Ventas[[#This Row],[Código]]),"",VLOOKUP(Ventas[[#This Row],[Código]],Productos[],5,FALSE))</f>
        <v/>
      </c>
      <c r="H9360" s="23" t="str">
        <f>IF(ISBLANK(Ventas[[#This Row],[Código]]),"",Ventas[[#This Row],[Precio Unitario]]*Ventas[[#This Row],[Cantidad]])</f>
        <v/>
      </c>
      <c r="I9360" s="1" t="str">
        <f>IF(ISBLANK(Ventas[[#This Row],[Código]]),"",SUM(Ventas[[#This Row],[Monto]],I9359))</f>
        <v/>
      </c>
    </row>
    <row r="9361" spans="3:9" x14ac:dyDescent="0.25">
      <c r="C9361" t="str">
        <f>IF(ISBLANK(Ventas[[#This Row],[Código]]),"",VLOOKUP(Ventas[[#This Row],[Código]],Productos[],2,FALSE))</f>
        <v/>
      </c>
      <c r="D9361" t="str">
        <f>IF(ISBLANK(Ventas[[#This Row],[Código]]),"",VLOOKUP(Ventas[[#This Row],[Código]],Productos[],3,FALSE))</f>
        <v/>
      </c>
      <c r="E9361" s="22"/>
      <c r="F9361" s="1" t="str">
        <f>IF(ISBLANK(Ventas[[#This Row],[Código]]),"",VLOOKUP(Ventas[[#This Row],[Código]],Productos[],4,FALSE))</f>
        <v/>
      </c>
      <c r="G9361" s="1" t="str">
        <f>IF(ISBLANK(Ventas[[#This Row],[Código]]),"",VLOOKUP(Ventas[[#This Row],[Código]],Productos[],5,FALSE))</f>
        <v/>
      </c>
      <c r="H9361" s="23" t="str">
        <f>IF(ISBLANK(Ventas[[#This Row],[Código]]),"",Ventas[[#This Row],[Precio Unitario]]*Ventas[[#This Row],[Cantidad]])</f>
        <v/>
      </c>
      <c r="I9361" s="1" t="str">
        <f>IF(ISBLANK(Ventas[[#This Row],[Código]]),"",SUM(Ventas[[#This Row],[Monto]],I9360))</f>
        <v/>
      </c>
    </row>
    <row r="9362" spans="3:9" x14ac:dyDescent="0.25">
      <c r="C9362" t="str">
        <f>IF(ISBLANK(Ventas[[#This Row],[Código]]),"",VLOOKUP(Ventas[[#This Row],[Código]],Productos[],2,FALSE))</f>
        <v/>
      </c>
      <c r="D9362" t="str">
        <f>IF(ISBLANK(Ventas[[#This Row],[Código]]),"",VLOOKUP(Ventas[[#This Row],[Código]],Productos[],3,FALSE))</f>
        <v/>
      </c>
      <c r="E9362" s="22"/>
      <c r="F9362" s="1" t="str">
        <f>IF(ISBLANK(Ventas[[#This Row],[Código]]),"",VLOOKUP(Ventas[[#This Row],[Código]],Productos[],4,FALSE))</f>
        <v/>
      </c>
      <c r="G9362" s="1" t="str">
        <f>IF(ISBLANK(Ventas[[#This Row],[Código]]),"",VLOOKUP(Ventas[[#This Row],[Código]],Productos[],5,FALSE))</f>
        <v/>
      </c>
      <c r="H9362" s="23" t="str">
        <f>IF(ISBLANK(Ventas[[#This Row],[Código]]),"",Ventas[[#This Row],[Precio Unitario]]*Ventas[[#This Row],[Cantidad]])</f>
        <v/>
      </c>
      <c r="I9362" s="1" t="str">
        <f>IF(ISBLANK(Ventas[[#This Row],[Código]]),"",SUM(Ventas[[#This Row],[Monto]],I9361))</f>
        <v/>
      </c>
    </row>
    <row r="9363" spans="3:9" x14ac:dyDescent="0.25">
      <c r="C9363" t="str">
        <f>IF(ISBLANK(Ventas[[#This Row],[Código]]),"",VLOOKUP(Ventas[[#This Row],[Código]],Productos[],2,FALSE))</f>
        <v/>
      </c>
      <c r="D9363" t="str">
        <f>IF(ISBLANK(Ventas[[#This Row],[Código]]),"",VLOOKUP(Ventas[[#This Row],[Código]],Productos[],3,FALSE))</f>
        <v/>
      </c>
      <c r="E9363" s="22"/>
      <c r="F9363" s="1" t="str">
        <f>IF(ISBLANK(Ventas[[#This Row],[Código]]),"",VLOOKUP(Ventas[[#This Row],[Código]],Productos[],4,FALSE))</f>
        <v/>
      </c>
      <c r="G9363" s="1" t="str">
        <f>IF(ISBLANK(Ventas[[#This Row],[Código]]),"",VLOOKUP(Ventas[[#This Row],[Código]],Productos[],5,FALSE))</f>
        <v/>
      </c>
      <c r="H9363" s="23" t="str">
        <f>IF(ISBLANK(Ventas[[#This Row],[Código]]),"",Ventas[[#This Row],[Precio Unitario]]*Ventas[[#This Row],[Cantidad]])</f>
        <v/>
      </c>
      <c r="I9363" s="1" t="str">
        <f>IF(ISBLANK(Ventas[[#This Row],[Código]]),"",SUM(Ventas[[#This Row],[Monto]],I9362))</f>
        <v/>
      </c>
    </row>
    <row r="9364" spans="3:9" x14ac:dyDescent="0.25">
      <c r="C9364" t="str">
        <f>IF(ISBLANK(Ventas[[#This Row],[Código]]),"",VLOOKUP(Ventas[[#This Row],[Código]],Productos[],2,FALSE))</f>
        <v/>
      </c>
      <c r="D9364" t="str">
        <f>IF(ISBLANK(Ventas[[#This Row],[Código]]),"",VLOOKUP(Ventas[[#This Row],[Código]],Productos[],3,FALSE))</f>
        <v/>
      </c>
      <c r="E9364" s="22"/>
      <c r="F9364" s="1" t="str">
        <f>IF(ISBLANK(Ventas[[#This Row],[Código]]),"",VLOOKUP(Ventas[[#This Row],[Código]],Productos[],4,FALSE))</f>
        <v/>
      </c>
      <c r="G9364" s="1" t="str">
        <f>IF(ISBLANK(Ventas[[#This Row],[Código]]),"",VLOOKUP(Ventas[[#This Row],[Código]],Productos[],5,FALSE))</f>
        <v/>
      </c>
      <c r="H9364" s="23" t="str">
        <f>IF(ISBLANK(Ventas[[#This Row],[Código]]),"",Ventas[[#This Row],[Precio Unitario]]*Ventas[[#This Row],[Cantidad]])</f>
        <v/>
      </c>
      <c r="I9364" s="1" t="str">
        <f>IF(ISBLANK(Ventas[[#This Row],[Código]]),"",SUM(Ventas[[#This Row],[Monto]],I9363))</f>
        <v/>
      </c>
    </row>
    <row r="9365" spans="3:9" x14ac:dyDescent="0.25">
      <c r="C9365" t="str">
        <f>IF(ISBLANK(Ventas[[#This Row],[Código]]),"",VLOOKUP(Ventas[[#This Row],[Código]],Productos[],2,FALSE))</f>
        <v/>
      </c>
      <c r="D9365" t="str">
        <f>IF(ISBLANK(Ventas[[#This Row],[Código]]),"",VLOOKUP(Ventas[[#This Row],[Código]],Productos[],3,FALSE))</f>
        <v/>
      </c>
      <c r="E9365" s="22"/>
      <c r="F9365" s="1" t="str">
        <f>IF(ISBLANK(Ventas[[#This Row],[Código]]),"",VLOOKUP(Ventas[[#This Row],[Código]],Productos[],4,FALSE))</f>
        <v/>
      </c>
      <c r="G9365" s="1" t="str">
        <f>IF(ISBLANK(Ventas[[#This Row],[Código]]),"",VLOOKUP(Ventas[[#This Row],[Código]],Productos[],5,FALSE))</f>
        <v/>
      </c>
      <c r="H9365" s="23" t="str">
        <f>IF(ISBLANK(Ventas[[#This Row],[Código]]),"",Ventas[[#This Row],[Precio Unitario]]*Ventas[[#This Row],[Cantidad]])</f>
        <v/>
      </c>
      <c r="I9365" s="1" t="str">
        <f>IF(ISBLANK(Ventas[[#This Row],[Código]]),"",SUM(Ventas[[#This Row],[Monto]],I9364))</f>
        <v/>
      </c>
    </row>
    <row r="9366" spans="3:9" x14ac:dyDescent="0.25">
      <c r="C9366" t="str">
        <f>IF(ISBLANK(Ventas[[#This Row],[Código]]),"",VLOOKUP(Ventas[[#This Row],[Código]],Productos[],2,FALSE))</f>
        <v/>
      </c>
      <c r="D9366" t="str">
        <f>IF(ISBLANK(Ventas[[#This Row],[Código]]),"",VLOOKUP(Ventas[[#This Row],[Código]],Productos[],3,FALSE))</f>
        <v/>
      </c>
      <c r="E9366" s="22"/>
      <c r="F9366" s="1" t="str">
        <f>IF(ISBLANK(Ventas[[#This Row],[Código]]),"",VLOOKUP(Ventas[[#This Row],[Código]],Productos[],4,FALSE))</f>
        <v/>
      </c>
      <c r="G9366" s="1" t="str">
        <f>IF(ISBLANK(Ventas[[#This Row],[Código]]),"",VLOOKUP(Ventas[[#This Row],[Código]],Productos[],5,FALSE))</f>
        <v/>
      </c>
      <c r="H9366" s="23" t="str">
        <f>IF(ISBLANK(Ventas[[#This Row],[Código]]),"",Ventas[[#This Row],[Precio Unitario]]*Ventas[[#This Row],[Cantidad]])</f>
        <v/>
      </c>
      <c r="I9366" s="1" t="str">
        <f>IF(ISBLANK(Ventas[[#This Row],[Código]]),"",SUM(Ventas[[#This Row],[Monto]],I9365))</f>
        <v/>
      </c>
    </row>
    <row r="9367" spans="3:9" x14ac:dyDescent="0.25">
      <c r="C9367" t="str">
        <f>IF(ISBLANK(Ventas[[#This Row],[Código]]),"",VLOOKUP(Ventas[[#This Row],[Código]],Productos[],2,FALSE))</f>
        <v/>
      </c>
      <c r="D9367" t="str">
        <f>IF(ISBLANK(Ventas[[#This Row],[Código]]),"",VLOOKUP(Ventas[[#This Row],[Código]],Productos[],3,FALSE))</f>
        <v/>
      </c>
      <c r="E9367" s="22"/>
      <c r="F9367" s="1" t="str">
        <f>IF(ISBLANK(Ventas[[#This Row],[Código]]),"",VLOOKUP(Ventas[[#This Row],[Código]],Productos[],4,FALSE))</f>
        <v/>
      </c>
      <c r="G9367" s="1" t="str">
        <f>IF(ISBLANK(Ventas[[#This Row],[Código]]),"",VLOOKUP(Ventas[[#This Row],[Código]],Productos[],5,FALSE))</f>
        <v/>
      </c>
      <c r="H9367" s="23" t="str">
        <f>IF(ISBLANK(Ventas[[#This Row],[Código]]),"",Ventas[[#This Row],[Precio Unitario]]*Ventas[[#This Row],[Cantidad]])</f>
        <v/>
      </c>
      <c r="I9367" s="1" t="str">
        <f>IF(ISBLANK(Ventas[[#This Row],[Código]]),"",SUM(Ventas[[#This Row],[Monto]],I9366))</f>
        <v/>
      </c>
    </row>
    <row r="9368" spans="3:9" x14ac:dyDescent="0.25">
      <c r="C9368" t="str">
        <f>IF(ISBLANK(Ventas[[#This Row],[Código]]),"",VLOOKUP(Ventas[[#This Row],[Código]],Productos[],2,FALSE))</f>
        <v/>
      </c>
      <c r="D9368" t="str">
        <f>IF(ISBLANK(Ventas[[#This Row],[Código]]),"",VLOOKUP(Ventas[[#This Row],[Código]],Productos[],3,FALSE))</f>
        <v/>
      </c>
      <c r="E9368" s="22"/>
      <c r="F9368" s="1" t="str">
        <f>IF(ISBLANK(Ventas[[#This Row],[Código]]),"",VLOOKUP(Ventas[[#This Row],[Código]],Productos[],4,FALSE))</f>
        <v/>
      </c>
      <c r="G9368" s="1" t="str">
        <f>IF(ISBLANK(Ventas[[#This Row],[Código]]),"",VLOOKUP(Ventas[[#This Row],[Código]],Productos[],5,FALSE))</f>
        <v/>
      </c>
      <c r="H9368" s="23" t="str">
        <f>IF(ISBLANK(Ventas[[#This Row],[Código]]),"",Ventas[[#This Row],[Precio Unitario]]*Ventas[[#This Row],[Cantidad]])</f>
        <v/>
      </c>
      <c r="I9368" s="1" t="str">
        <f>IF(ISBLANK(Ventas[[#This Row],[Código]]),"",SUM(Ventas[[#This Row],[Monto]],I9367))</f>
        <v/>
      </c>
    </row>
    <row r="9369" spans="3:9" x14ac:dyDescent="0.25">
      <c r="C9369" t="str">
        <f>IF(ISBLANK(Ventas[[#This Row],[Código]]),"",VLOOKUP(Ventas[[#This Row],[Código]],Productos[],2,FALSE))</f>
        <v/>
      </c>
      <c r="D9369" t="str">
        <f>IF(ISBLANK(Ventas[[#This Row],[Código]]),"",VLOOKUP(Ventas[[#This Row],[Código]],Productos[],3,FALSE))</f>
        <v/>
      </c>
      <c r="E9369" s="22"/>
      <c r="F9369" s="1" t="str">
        <f>IF(ISBLANK(Ventas[[#This Row],[Código]]),"",VLOOKUP(Ventas[[#This Row],[Código]],Productos[],4,FALSE))</f>
        <v/>
      </c>
      <c r="G9369" s="1" t="str">
        <f>IF(ISBLANK(Ventas[[#This Row],[Código]]),"",VLOOKUP(Ventas[[#This Row],[Código]],Productos[],5,FALSE))</f>
        <v/>
      </c>
      <c r="H9369" s="23" t="str">
        <f>IF(ISBLANK(Ventas[[#This Row],[Código]]),"",Ventas[[#This Row],[Precio Unitario]]*Ventas[[#This Row],[Cantidad]])</f>
        <v/>
      </c>
      <c r="I9369" s="1" t="str">
        <f>IF(ISBLANK(Ventas[[#This Row],[Código]]),"",SUM(Ventas[[#This Row],[Monto]],I9368))</f>
        <v/>
      </c>
    </row>
    <row r="9370" spans="3:9" x14ac:dyDescent="0.25">
      <c r="C9370" t="str">
        <f>IF(ISBLANK(Ventas[[#This Row],[Código]]),"",VLOOKUP(Ventas[[#This Row],[Código]],Productos[],2,FALSE))</f>
        <v/>
      </c>
      <c r="D9370" t="str">
        <f>IF(ISBLANK(Ventas[[#This Row],[Código]]),"",VLOOKUP(Ventas[[#This Row],[Código]],Productos[],3,FALSE))</f>
        <v/>
      </c>
      <c r="E9370" s="22"/>
      <c r="F9370" s="1" t="str">
        <f>IF(ISBLANK(Ventas[[#This Row],[Código]]),"",VLOOKUP(Ventas[[#This Row],[Código]],Productos[],4,FALSE))</f>
        <v/>
      </c>
      <c r="G9370" s="1" t="str">
        <f>IF(ISBLANK(Ventas[[#This Row],[Código]]),"",VLOOKUP(Ventas[[#This Row],[Código]],Productos[],5,FALSE))</f>
        <v/>
      </c>
      <c r="H9370" s="23" t="str">
        <f>IF(ISBLANK(Ventas[[#This Row],[Código]]),"",Ventas[[#This Row],[Precio Unitario]]*Ventas[[#This Row],[Cantidad]])</f>
        <v/>
      </c>
      <c r="I9370" s="1" t="str">
        <f>IF(ISBLANK(Ventas[[#This Row],[Código]]),"",SUM(Ventas[[#This Row],[Monto]],I9369))</f>
        <v/>
      </c>
    </row>
    <row r="9371" spans="3:9" x14ac:dyDescent="0.25">
      <c r="C9371" t="str">
        <f>IF(ISBLANK(Ventas[[#This Row],[Código]]),"",VLOOKUP(Ventas[[#This Row],[Código]],Productos[],2,FALSE))</f>
        <v/>
      </c>
      <c r="D9371" t="str">
        <f>IF(ISBLANK(Ventas[[#This Row],[Código]]),"",VLOOKUP(Ventas[[#This Row],[Código]],Productos[],3,FALSE))</f>
        <v/>
      </c>
      <c r="E9371" s="22"/>
      <c r="F9371" s="1" t="str">
        <f>IF(ISBLANK(Ventas[[#This Row],[Código]]),"",VLOOKUP(Ventas[[#This Row],[Código]],Productos[],4,FALSE))</f>
        <v/>
      </c>
      <c r="G9371" s="1" t="str">
        <f>IF(ISBLANK(Ventas[[#This Row],[Código]]),"",VLOOKUP(Ventas[[#This Row],[Código]],Productos[],5,FALSE))</f>
        <v/>
      </c>
      <c r="H9371" s="23" t="str">
        <f>IF(ISBLANK(Ventas[[#This Row],[Código]]),"",Ventas[[#This Row],[Precio Unitario]]*Ventas[[#This Row],[Cantidad]])</f>
        <v/>
      </c>
      <c r="I9371" s="1" t="str">
        <f>IF(ISBLANK(Ventas[[#This Row],[Código]]),"",SUM(Ventas[[#This Row],[Monto]],I9370))</f>
        <v/>
      </c>
    </row>
    <row r="9372" spans="3:9" x14ac:dyDescent="0.25">
      <c r="C9372" t="str">
        <f>IF(ISBLANK(Ventas[[#This Row],[Código]]),"",VLOOKUP(Ventas[[#This Row],[Código]],Productos[],2,FALSE))</f>
        <v/>
      </c>
      <c r="D9372" t="str">
        <f>IF(ISBLANK(Ventas[[#This Row],[Código]]),"",VLOOKUP(Ventas[[#This Row],[Código]],Productos[],3,FALSE))</f>
        <v/>
      </c>
      <c r="E9372" s="22"/>
      <c r="F9372" s="1" t="str">
        <f>IF(ISBLANK(Ventas[[#This Row],[Código]]),"",VLOOKUP(Ventas[[#This Row],[Código]],Productos[],4,FALSE))</f>
        <v/>
      </c>
      <c r="G9372" s="1" t="str">
        <f>IF(ISBLANK(Ventas[[#This Row],[Código]]),"",VLOOKUP(Ventas[[#This Row],[Código]],Productos[],5,FALSE))</f>
        <v/>
      </c>
      <c r="H9372" s="23" t="str">
        <f>IF(ISBLANK(Ventas[[#This Row],[Código]]),"",Ventas[[#This Row],[Precio Unitario]]*Ventas[[#This Row],[Cantidad]])</f>
        <v/>
      </c>
      <c r="I9372" s="1" t="str">
        <f>IF(ISBLANK(Ventas[[#This Row],[Código]]),"",SUM(Ventas[[#This Row],[Monto]],I9371))</f>
        <v/>
      </c>
    </row>
    <row r="9373" spans="3:9" x14ac:dyDescent="0.25">
      <c r="C9373" t="str">
        <f>IF(ISBLANK(Ventas[[#This Row],[Código]]),"",VLOOKUP(Ventas[[#This Row],[Código]],Productos[],2,FALSE))</f>
        <v/>
      </c>
      <c r="D9373" t="str">
        <f>IF(ISBLANK(Ventas[[#This Row],[Código]]),"",VLOOKUP(Ventas[[#This Row],[Código]],Productos[],3,FALSE))</f>
        <v/>
      </c>
      <c r="E9373" s="22"/>
      <c r="F9373" s="1" t="str">
        <f>IF(ISBLANK(Ventas[[#This Row],[Código]]),"",VLOOKUP(Ventas[[#This Row],[Código]],Productos[],4,FALSE))</f>
        <v/>
      </c>
      <c r="G9373" s="1" t="str">
        <f>IF(ISBLANK(Ventas[[#This Row],[Código]]),"",VLOOKUP(Ventas[[#This Row],[Código]],Productos[],5,FALSE))</f>
        <v/>
      </c>
      <c r="H9373" s="23" t="str">
        <f>IF(ISBLANK(Ventas[[#This Row],[Código]]),"",Ventas[[#This Row],[Precio Unitario]]*Ventas[[#This Row],[Cantidad]])</f>
        <v/>
      </c>
      <c r="I9373" s="1" t="str">
        <f>IF(ISBLANK(Ventas[[#This Row],[Código]]),"",SUM(Ventas[[#This Row],[Monto]],I9372))</f>
        <v/>
      </c>
    </row>
    <row r="9374" spans="3:9" x14ac:dyDescent="0.25">
      <c r="C9374" t="str">
        <f>IF(ISBLANK(Ventas[[#This Row],[Código]]),"",VLOOKUP(Ventas[[#This Row],[Código]],Productos[],2,FALSE))</f>
        <v/>
      </c>
      <c r="D9374" t="str">
        <f>IF(ISBLANK(Ventas[[#This Row],[Código]]),"",VLOOKUP(Ventas[[#This Row],[Código]],Productos[],3,FALSE))</f>
        <v/>
      </c>
      <c r="E9374" s="22"/>
      <c r="F9374" s="1" t="str">
        <f>IF(ISBLANK(Ventas[[#This Row],[Código]]),"",VLOOKUP(Ventas[[#This Row],[Código]],Productos[],4,FALSE))</f>
        <v/>
      </c>
      <c r="G9374" s="1" t="str">
        <f>IF(ISBLANK(Ventas[[#This Row],[Código]]),"",VLOOKUP(Ventas[[#This Row],[Código]],Productos[],5,FALSE))</f>
        <v/>
      </c>
      <c r="H9374" s="23" t="str">
        <f>IF(ISBLANK(Ventas[[#This Row],[Código]]),"",Ventas[[#This Row],[Precio Unitario]]*Ventas[[#This Row],[Cantidad]])</f>
        <v/>
      </c>
      <c r="I9374" s="1" t="str">
        <f>IF(ISBLANK(Ventas[[#This Row],[Código]]),"",SUM(Ventas[[#This Row],[Monto]],I9373))</f>
        <v/>
      </c>
    </row>
    <row r="9375" spans="3:9" x14ac:dyDescent="0.25">
      <c r="C9375" t="str">
        <f>IF(ISBLANK(Ventas[[#This Row],[Código]]),"",VLOOKUP(Ventas[[#This Row],[Código]],Productos[],2,FALSE))</f>
        <v/>
      </c>
      <c r="D9375" t="str">
        <f>IF(ISBLANK(Ventas[[#This Row],[Código]]),"",VLOOKUP(Ventas[[#This Row],[Código]],Productos[],3,FALSE))</f>
        <v/>
      </c>
      <c r="E9375" s="22"/>
      <c r="F9375" s="1" t="str">
        <f>IF(ISBLANK(Ventas[[#This Row],[Código]]),"",VLOOKUP(Ventas[[#This Row],[Código]],Productos[],4,FALSE))</f>
        <v/>
      </c>
      <c r="G9375" s="1" t="str">
        <f>IF(ISBLANK(Ventas[[#This Row],[Código]]),"",VLOOKUP(Ventas[[#This Row],[Código]],Productos[],5,FALSE))</f>
        <v/>
      </c>
      <c r="H9375" s="23" t="str">
        <f>IF(ISBLANK(Ventas[[#This Row],[Código]]),"",Ventas[[#This Row],[Precio Unitario]]*Ventas[[#This Row],[Cantidad]])</f>
        <v/>
      </c>
      <c r="I9375" s="1" t="str">
        <f>IF(ISBLANK(Ventas[[#This Row],[Código]]),"",SUM(Ventas[[#This Row],[Monto]],I9374))</f>
        <v/>
      </c>
    </row>
    <row r="9376" spans="3:9" x14ac:dyDescent="0.25">
      <c r="C9376" t="str">
        <f>IF(ISBLANK(Ventas[[#This Row],[Código]]),"",VLOOKUP(Ventas[[#This Row],[Código]],Productos[],2,FALSE))</f>
        <v/>
      </c>
      <c r="D9376" t="str">
        <f>IF(ISBLANK(Ventas[[#This Row],[Código]]),"",VLOOKUP(Ventas[[#This Row],[Código]],Productos[],3,FALSE))</f>
        <v/>
      </c>
      <c r="E9376" s="22"/>
      <c r="F9376" s="1" t="str">
        <f>IF(ISBLANK(Ventas[[#This Row],[Código]]),"",VLOOKUP(Ventas[[#This Row],[Código]],Productos[],4,FALSE))</f>
        <v/>
      </c>
      <c r="G9376" s="1" t="str">
        <f>IF(ISBLANK(Ventas[[#This Row],[Código]]),"",VLOOKUP(Ventas[[#This Row],[Código]],Productos[],5,FALSE))</f>
        <v/>
      </c>
      <c r="H9376" s="23" t="str">
        <f>IF(ISBLANK(Ventas[[#This Row],[Código]]),"",Ventas[[#This Row],[Precio Unitario]]*Ventas[[#This Row],[Cantidad]])</f>
        <v/>
      </c>
      <c r="I9376" s="1" t="str">
        <f>IF(ISBLANK(Ventas[[#This Row],[Código]]),"",SUM(Ventas[[#This Row],[Monto]],I9375))</f>
        <v/>
      </c>
    </row>
    <row r="9377" spans="3:9" x14ac:dyDescent="0.25">
      <c r="C9377" t="str">
        <f>IF(ISBLANK(Ventas[[#This Row],[Código]]),"",VLOOKUP(Ventas[[#This Row],[Código]],Productos[],2,FALSE))</f>
        <v/>
      </c>
      <c r="D9377" t="str">
        <f>IF(ISBLANK(Ventas[[#This Row],[Código]]),"",VLOOKUP(Ventas[[#This Row],[Código]],Productos[],3,FALSE))</f>
        <v/>
      </c>
      <c r="E9377" s="22"/>
      <c r="F9377" s="1" t="str">
        <f>IF(ISBLANK(Ventas[[#This Row],[Código]]),"",VLOOKUP(Ventas[[#This Row],[Código]],Productos[],4,FALSE))</f>
        <v/>
      </c>
      <c r="G9377" s="1" t="str">
        <f>IF(ISBLANK(Ventas[[#This Row],[Código]]),"",VLOOKUP(Ventas[[#This Row],[Código]],Productos[],5,FALSE))</f>
        <v/>
      </c>
      <c r="H9377" s="23" t="str">
        <f>IF(ISBLANK(Ventas[[#This Row],[Código]]),"",Ventas[[#This Row],[Precio Unitario]]*Ventas[[#This Row],[Cantidad]])</f>
        <v/>
      </c>
      <c r="I9377" s="1" t="str">
        <f>IF(ISBLANK(Ventas[[#This Row],[Código]]),"",SUM(Ventas[[#This Row],[Monto]],I9376))</f>
        <v/>
      </c>
    </row>
    <row r="9378" spans="3:9" x14ac:dyDescent="0.25">
      <c r="C9378" t="str">
        <f>IF(ISBLANK(Ventas[[#This Row],[Código]]),"",VLOOKUP(Ventas[[#This Row],[Código]],Productos[],2,FALSE))</f>
        <v/>
      </c>
      <c r="D9378" t="str">
        <f>IF(ISBLANK(Ventas[[#This Row],[Código]]),"",VLOOKUP(Ventas[[#This Row],[Código]],Productos[],3,FALSE))</f>
        <v/>
      </c>
      <c r="E9378" s="22"/>
      <c r="F9378" s="1" t="str">
        <f>IF(ISBLANK(Ventas[[#This Row],[Código]]),"",VLOOKUP(Ventas[[#This Row],[Código]],Productos[],4,FALSE))</f>
        <v/>
      </c>
      <c r="G9378" s="1" t="str">
        <f>IF(ISBLANK(Ventas[[#This Row],[Código]]),"",VLOOKUP(Ventas[[#This Row],[Código]],Productos[],5,FALSE))</f>
        <v/>
      </c>
      <c r="H9378" s="23" t="str">
        <f>IF(ISBLANK(Ventas[[#This Row],[Código]]),"",Ventas[[#This Row],[Precio Unitario]]*Ventas[[#This Row],[Cantidad]])</f>
        <v/>
      </c>
      <c r="I9378" s="1" t="str">
        <f>IF(ISBLANK(Ventas[[#This Row],[Código]]),"",SUM(Ventas[[#This Row],[Monto]],I9377))</f>
        <v/>
      </c>
    </row>
    <row r="9379" spans="3:9" x14ac:dyDescent="0.25">
      <c r="C9379" t="str">
        <f>IF(ISBLANK(Ventas[[#This Row],[Código]]),"",VLOOKUP(Ventas[[#This Row],[Código]],Productos[],2,FALSE))</f>
        <v/>
      </c>
      <c r="D9379" t="str">
        <f>IF(ISBLANK(Ventas[[#This Row],[Código]]),"",VLOOKUP(Ventas[[#This Row],[Código]],Productos[],3,FALSE))</f>
        <v/>
      </c>
      <c r="E9379" s="22"/>
      <c r="F9379" s="1" t="str">
        <f>IF(ISBLANK(Ventas[[#This Row],[Código]]),"",VLOOKUP(Ventas[[#This Row],[Código]],Productos[],4,FALSE))</f>
        <v/>
      </c>
      <c r="G9379" s="1" t="str">
        <f>IF(ISBLANK(Ventas[[#This Row],[Código]]),"",VLOOKUP(Ventas[[#This Row],[Código]],Productos[],5,FALSE))</f>
        <v/>
      </c>
      <c r="H9379" s="23" t="str">
        <f>IF(ISBLANK(Ventas[[#This Row],[Código]]),"",Ventas[[#This Row],[Precio Unitario]]*Ventas[[#This Row],[Cantidad]])</f>
        <v/>
      </c>
      <c r="I9379" s="1" t="str">
        <f>IF(ISBLANK(Ventas[[#This Row],[Código]]),"",SUM(Ventas[[#This Row],[Monto]],I9378))</f>
        <v/>
      </c>
    </row>
    <row r="9380" spans="3:9" x14ac:dyDescent="0.25">
      <c r="C9380" t="str">
        <f>IF(ISBLANK(Ventas[[#This Row],[Código]]),"",VLOOKUP(Ventas[[#This Row],[Código]],Productos[],2,FALSE))</f>
        <v/>
      </c>
      <c r="D9380" t="str">
        <f>IF(ISBLANK(Ventas[[#This Row],[Código]]),"",VLOOKUP(Ventas[[#This Row],[Código]],Productos[],3,FALSE))</f>
        <v/>
      </c>
      <c r="E9380" s="22"/>
      <c r="F9380" s="1" t="str">
        <f>IF(ISBLANK(Ventas[[#This Row],[Código]]),"",VLOOKUP(Ventas[[#This Row],[Código]],Productos[],4,FALSE))</f>
        <v/>
      </c>
      <c r="G9380" s="1" t="str">
        <f>IF(ISBLANK(Ventas[[#This Row],[Código]]),"",VLOOKUP(Ventas[[#This Row],[Código]],Productos[],5,FALSE))</f>
        <v/>
      </c>
      <c r="H9380" s="23" t="str">
        <f>IF(ISBLANK(Ventas[[#This Row],[Código]]),"",Ventas[[#This Row],[Precio Unitario]]*Ventas[[#This Row],[Cantidad]])</f>
        <v/>
      </c>
      <c r="I9380" s="1" t="str">
        <f>IF(ISBLANK(Ventas[[#This Row],[Código]]),"",SUM(Ventas[[#This Row],[Monto]],I9379))</f>
        <v/>
      </c>
    </row>
    <row r="9381" spans="3:9" x14ac:dyDescent="0.25">
      <c r="C9381" t="str">
        <f>IF(ISBLANK(Ventas[[#This Row],[Código]]),"",VLOOKUP(Ventas[[#This Row],[Código]],Productos[],2,FALSE))</f>
        <v/>
      </c>
      <c r="D9381" t="str">
        <f>IF(ISBLANK(Ventas[[#This Row],[Código]]),"",VLOOKUP(Ventas[[#This Row],[Código]],Productos[],3,FALSE))</f>
        <v/>
      </c>
      <c r="E9381" s="22"/>
      <c r="F9381" s="1" t="str">
        <f>IF(ISBLANK(Ventas[[#This Row],[Código]]),"",VLOOKUP(Ventas[[#This Row],[Código]],Productos[],4,FALSE))</f>
        <v/>
      </c>
      <c r="G9381" s="1" t="str">
        <f>IF(ISBLANK(Ventas[[#This Row],[Código]]),"",VLOOKUP(Ventas[[#This Row],[Código]],Productos[],5,FALSE))</f>
        <v/>
      </c>
      <c r="H9381" s="23" t="str">
        <f>IF(ISBLANK(Ventas[[#This Row],[Código]]),"",Ventas[[#This Row],[Precio Unitario]]*Ventas[[#This Row],[Cantidad]])</f>
        <v/>
      </c>
      <c r="I9381" s="1" t="str">
        <f>IF(ISBLANK(Ventas[[#This Row],[Código]]),"",SUM(Ventas[[#This Row],[Monto]],I9380))</f>
        <v/>
      </c>
    </row>
    <row r="9382" spans="3:9" x14ac:dyDescent="0.25">
      <c r="C9382" t="str">
        <f>IF(ISBLANK(Ventas[[#This Row],[Código]]),"",VLOOKUP(Ventas[[#This Row],[Código]],Productos[],2,FALSE))</f>
        <v/>
      </c>
      <c r="D9382" t="str">
        <f>IF(ISBLANK(Ventas[[#This Row],[Código]]),"",VLOOKUP(Ventas[[#This Row],[Código]],Productos[],3,FALSE))</f>
        <v/>
      </c>
      <c r="E9382" s="22"/>
      <c r="F9382" s="1" t="str">
        <f>IF(ISBLANK(Ventas[[#This Row],[Código]]),"",VLOOKUP(Ventas[[#This Row],[Código]],Productos[],4,FALSE))</f>
        <v/>
      </c>
      <c r="G9382" s="1" t="str">
        <f>IF(ISBLANK(Ventas[[#This Row],[Código]]),"",VLOOKUP(Ventas[[#This Row],[Código]],Productos[],5,FALSE))</f>
        <v/>
      </c>
      <c r="H9382" s="23" t="str">
        <f>IF(ISBLANK(Ventas[[#This Row],[Código]]),"",Ventas[[#This Row],[Precio Unitario]]*Ventas[[#This Row],[Cantidad]])</f>
        <v/>
      </c>
      <c r="I9382" s="1" t="str">
        <f>IF(ISBLANK(Ventas[[#This Row],[Código]]),"",SUM(Ventas[[#This Row],[Monto]],I9381))</f>
        <v/>
      </c>
    </row>
    <row r="9383" spans="3:9" x14ac:dyDescent="0.25">
      <c r="C9383" t="str">
        <f>IF(ISBLANK(Ventas[[#This Row],[Código]]),"",VLOOKUP(Ventas[[#This Row],[Código]],Productos[],2,FALSE))</f>
        <v/>
      </c>
      <c r="D9383" t="str">
        <f>IF(ISBLANK(Ventas[[#This Row],[Código]]),"",VLOOKUP(Ventas[[#This Row],[Código]],Productos[],3,FALSE))</f>
        <v/>
      </c>
      <c r="E9383" s="22"/>
      <c r="F9383" s="1" t="str">
        <f>IF(ISBLANK(Ventas[[#This Row],[Código]]),"",VLOOKUP(Ventas[[#This Row],[Código]],Productos[],4,FALSE))</f>
        <v/>
      </c>
      <c r="G9383" s="1" t="str">
        <f>IF(ISBLANK(Ventas[[#This Row],[Código]]),"",VLOOKUP(Ventas[[#This Row],[Código]],Productos[],5,FALSE))</f>
        <v/>
      </c>
      <c r="H9383" s="23" t="str">
        <f>IF(ISBLANK(Ventas[[#This Row],[Código]]),"",Ventas[[#This Row],[Precio Unitario]]*Ventas[[#This Row],[Cantidad]])</f>
        <v/>
      </c>
      <c r="I9383" s="1" t="str">
        <f>IF(ISBLANK(Ventas[[#This Row],[Código]]),"",SUM(Ventas[[#This Row],[Monto]],I9382))</f>
        <v/>
      </c>
    </row>
    <row r="9384" spans="3:9" x14ac:dyDescent="0.25">
      <c r="C9384" t="str">
        <f>IF(ISBLANK(Ventas[[#This Row],[Código]]),"",VLOOKUP(Ventas[[#This Row],[Código]],Productos[],2,FALSE))</f>
        <v/>
      </c>
      <c r="D9384" t="str">
        <f>IF(ISBLANK(Ventas[[#This Row],[Código]]),"",VLOOKUP(Ventas[[#This Row],[Código]],Productos[],3,FALSE))</f>
        <v/>
      </c>
      <c r="E9384" s="22"/>
      <c r="F9384" s="1" t="str">
        <f>IF(ISBLANK(Ventas[[#This Row],[Código]]),"",VLOOKUP(Ventas[[#This Row],[Código]],Productos[],4,FALSE))</f>
        <v/>
      </c>
      <c r="G9384" s="1" t="str">
        <f>IF(ISBLANK(Ventas[[#This Row],[Código]]),"",VLOOKUP(Ventas[[#This Row],[Código]],Productos[],5,FALSE))</f>
        <v/>
      </c>
      <c r="H9384" s="23" t="str">
        <f>IF(ISBLANK(Ventas[[#This Row],[Código]]),"",Ventas[[#This Row],[Precio Unitario]]*Ventas[[#This Row],[Cantidad]])</f>
        <v/>
      </c>
      <c r="I9384" s="1" t="str">
        <f>IF(ISBLANK(Ventas[[#This Row],[Código]]),"",SUM(Ventas[[#This Row],[Monto]],I9383))</f>
        <v/>
      </c>
    </row>
    <row r="9385" spans="3:9" x14ac:dyDescent="0.25">
      <c r="C9385" t="str">
        <f>IF(ISBLANK(Ventas[[#This Row],[Código]]),"",VLOOKUP(Ventas[[#This Row],[Código]],Productos[],2,FALSE))</f>
        <v/>
      </c>
      <c r="D9385" t="str">
        <f>IF(ISBLANK(Ventas[[#This Row],[Código]]),"",VLOOKUP(Ventas[[#This Row],[Código]],Productos[],3,FALSE))</f>
        <v/>
      </c>
      <c r="E9385" s="22"/>
      <c r="F9385" s="1" t="str">
        <f>IF(ISBLANK(Ventas[[#This Row],[Código]]),"",VLOOKUP(Ventas[[#This Row],[Código]],Productos[],4,FALSE))</f>
        <v/>
      </c>
      <c r="G9385" s="1" t="str">
        <f>IF(ISBLANK(Ventas[[#This Row],[Código]]),"",VLOOKUP(Ventas[[#This Row],[Código]],Productos[],5,FALSE))</f>
        <v/>
      </c>
      <c r="H9385" s="23" t="str">
        <f>IF(ISBLANK(Ventas[[#This Row],[Código]]),"",Ventas[[#This Row],[Precio Unitario]]*Ventas[[#This Row],[Cantidad]])</f>
        <v/>
      </c>
      <c r="I9385" s="1" t="str">
        <f>IF(ISBLANK(Ventas[[#This Row],[Código]]),"",SUM(Ventas[[#This Row],[Monto]],I9384))</f>
        <v/>
      </c>
    </row>
    <row r="9386" spans="3:9" x14ac:dyDescent="0.25">
      <c r="C9386" t="str">
        <f>IF(ISBLANK(Ventas[[#This Row],[Código]]),"",VLOOKUP(Ventas[[#This Row],[Código]],Productos[],2,FALSE))</f>
        <v/>
      </c>
      <c r="D9386" t="str">
        <f>IF(ISBLANK(Ventas[[#This Row],[Código]]),"",VLOOKUP(Ventas[[#This Row],[Código]],Productos[],3,FALSE))</f>
        <v/>
      </c>
      <c r="E9386" s="22"/>
      <c r="F9386" s="1" t="str">
        <f>IF(ISBLANK(Ventas[[#This Row],[Código]]),"",VLOOKUP(Ventas[[#This Row],[Código]],Productos[],4,FALSE))</f>
        <v/>
      </c>
      <c r="G9386" s="1" t="str">
        <f>IF(ISBLANK(Ventas[[#This Row],[Código]]),"",VLOOKUP(Ventas[[#This Row],[Código]],Productos[],5,FALSE))</f>
        <v/>
      </c>
      <c r="H9386" s="23" t="str">
        <f>IF(ISBLANK(Ventas[[#This Row],[Código]]),"",Ventas[[#This Row],[Precio Unitario]]*Ventas[[#This Row],[Cantidad]])</f>
        <v/>
      </c>
      <c r="I9386" s="1" t="str">
        <f>IF(ISBLANK(Ventas[[#This Row],[Código]]),"",SUM(Ventas[[#This Row],[Monto]],I9385))</f>
        <v/>
      </c>
    </row>
    <row r="9387" spans="3:9" x14ac:dyDescent="0.25">
      <c r="C9387" t="str">
        <f>IF(ISBLANK(Ventas[[#This Row],[Código]]),"",VLOOKUP(Ventas[[#This Row],[Código]],Productos[],2,FALSE))</f>
        <v/>
      </c>
      <c r="D9387" t="str">
        <f>IF(ISBLANK(Ventas[[#This Row],[Código]]),"",VLOOKUP(Ventas[[#This Row],[Código]],Productos[],3,FALSE))</f>
        <v/>
      </c>
      <c r="E9387" s="22"/>
      <c r="F9387" s="1" t="str">
        <f>IF(ISBLANK(Ventas[[#This Row],[Código]]),"",VLOOKUP(Ventas[[#This Row],[Código]],Productos[],4,FALSE))</f>
        <v/>
      </c>
      <c r="G9387" s="1" t="str">
        <f>IF(ISBLANK(Ventas[[#This Row],[Código]]),"",VLOOKUP(Ventas[[#This Row],[Código]],Productos[],5,FALSE))</f>
        <v/>
      </c>
      <c r="H9387" s="23" t="str">
        <f>IF(ISBLANK(Ventas[[#This Row],[Código]]),"",Ventas[[#This Row],[Precio Unitario]]*Ventas[[#This Row],[Cantidad]])</f>
        <v/>
      </c>
      <c r="I9387" s="1" t="str">
        <f>IF(ISBLANK(Ventas[[#This Row],[Código]]),"",SUM(Ventas[[#This Row],[Monto]],I9386))</f>
        <v/>
      </c>
    </row>
    <row r="9388" spans="3:9" x14ac:dyDescent="0.25">
      <c r="C9388" t="str">
        <f>IF(ISBLANK(Ventas[[#This Row],[Código]]),"",VLOOKUP(Ventas[[#This Row],[Código]],Productos[],2,FALSE))</f>
        <v/>
      </c>
      <c r="D9388" t="str">
        <f>IF(ISBLANK(Ventas[[#This Row],[Código]]),"",VLOOKUP(Ventas[[#This Row],[Código]],Productos[],3,FALSE))</f>
        <v/>
      </c>
      <c r="E9388" s="22"/>
      <c r="F9388" s="1" t="str">
        <f>IF(ISBLANK(Ventas[[#This Row],[Código]]),"",VLOOKUP(Ventas[[#This Row],[Código]],Productos[],4,FALSE))</f>
        <v/>
      </c>
      <c r="G9388" s="1" t="str">
        <f>IF(ISBLANK(Ventas[[#This Row],[Código]]),"",VLOOKUP(Ventas[[#This Row],[Código]],Productos[],5,FALSE))</f>
        <v/>
      </c>
      <c r="H9388" s="23" t="str">
        <f>IF(ISBLANK(Ventas[[#This Row],[Código]]),"",Ventas[[#This Row],[Precio Unitario]]*Ventas[[#This Row],[Cantidad]])</f>
        <v/>
      </c>
      <c r="I9388" s="1" t="str">
        <f>IF(ISBLANK(Ventas[[#This Row],[Código]]),"",SUM(Ventas[[#This Row],[Monto]],I9387))</f>
        <v/>
      </c>
    </row>
    <row r="9389" spans="3:9" x14ac:dyDescent="0.25">
      <c r="C9389" t="str">
        <f>IF(ISBLANK(Ventas[[#This Row],[Código]]),"",VLOOKUP(Ventas[[#This Row],[Código]],Productos[],2,FALSE))</f>
        <v/>
      </c>
      <c r="D9389" t="str">
        <f>IF(ISBLANK(Ventas[[#This Row],[Código]]),"",VLOOKUP(Ventas[[#This Row],[Código]],Productos[],3,FALSE))</f>
        <v/>
      </c>
      <c r="E9389" s="22"/>
      <c r="F9389" s="1" t="str">
        <f>IF(ISBLANK(Ventas[[#This Row],[Código]]),"",VLOOKUP(Ventas[[#This Row],[Código]],Productos[],4,FALSE))</f>
        <v/>
      </c>
      <c r="G9389" s="1" t="str">
        <f>IF(ISBLANK(Ventas[[#This Row],[Código]]),"",VLOOKUP(Ventas[[#This Row],[Código]],Productos[],5,FALSE))</f>
        <v/>
      </c>
      <c r="H9389" s="23" t="str">
        <f>IF(ISBLANK(Ventas[[#This Row],[Código]]),"",Ventas[[#This Row],[Precio Unitario]]*Ventas[[#This Row],[Cantidad]])</f>
        <v/>
      </c>
      <c r="I9389" s="1" t="str">
        <f>IF(ISBLANK(Ventas[[#This Row],[Código]]),"",SUM(Ventas[[#This Row],[Monto]],I9388))</f>
        <v/>
      </c>
    </row>
    <row r="9390" spans="3:9" x14ac:dyDescent="0.25">
      <c r="C9390" t="str">
        <f>IF(ISBLANK(Ventas[[#This Row],[Código]]),"",VLOOKUP(Ventas[[#This Row],[Código]],Productos[],2,FALSE))</f>
        <v/>
      </c>
      <c r="D9390" t="str">
        <f>IF(ISBLANK(Ventas[[#This Row],[Código]]),"",VLOOKUP(Ventas[[#This Row],[Código]],Productos[],3,FALSE))</f>
        <v/>
      </c>
      <c r="E9390" s="22"/>
      <c r="F9390" s="1" t="str">
        <f>IF(ISBLANK(Ventas[[#This Row],[Código]]),"",VLOOKUP(Ventas[[#This Row],[Código]],Productos[],4,FALSE))</f>
        <v/>
      </c>
      <c r="G9390" s="1" t="str">
        <f>IF(ISBLANK(Ventas[[#This Row],[Código]]),"",VLOOKUP(Ventas[[#This Row],[Código]],Productos[],5,FALSE))</f>
        <v/>
      </c>
      <c r="H9390" s="23" t="str">
        <f>IF(ISBLANK(Ventas[[#This Row],[Código]]),"",Ventas[[#This Row],[Precio Unitario]]*Ventas[[#This Row],[Cantidad]])</f>
        <v/>
      </c>
      <c r="I9390" s="1" t="str">
        <f>IF(ISBLANK(Ventas[[#This Row],[Código]]),"",SUM(Ventas[[#This Row],[Monto]],I9389))</f>
        <v/>
      </c>
    </row>
    <row r="9391" spans="3:9" x14ac:dyDescent="0.25">
      <c r="C9391" t="str">
        <f>IF(ISBLANK(Ventas[[#This Row],[Código]]),"",VLOOKUP(Ventas[[#This Row],[Código]],Productos[],2,FALSE))</f>
        <v/>
      </c>
      <c r="D9391" t="str">
        <f>IF(ISBLANK(Ventas[[#This Row],[Código]]),"",VLOOKUP(Ventas[[#This Row],[Código]],Productos[],3,FALSE))</f>
        <v/>
      </c>
      <c r="E9391" s="22"/>
      <c r="F9391" s="1" t="str">
        <f>IF(ISBLANK(Ventas[[#This Row],[Código]]),"",VLOOKUP(Ventas[[#This Row],[Código]],Productos[],4,FALSE))</f>
        <v/>
      </c>
      <c r="G9391" s="1" t="str">
        <f>IF(ISBLANK(Ventas[[#This Row],[Código]]),"",VLOOKUP(Ventas[[#This Row],[Código]],Productos[],5,FALSE))</f>
        <v/>
      </c>
      <c r="H9391" s="23" t="str">
        <f>IF(ISBLANK(Ventas[[#This Row],[Código]]),"",Ventas[[#This Row],[Precio Unitario]]*Ventas[[#This Row],[Cantidad]])</f>
        <v/>
      </c>
      <c r="I9391" s="1" t="str">
        <f>IF(ISBLANK(Ventas[[#This Row],[Código]]),"",SUM(Ventas[[#This Row],[Monto]],I9390))</f>
        <v/>
      </c>
    </row>
    <row r="9392" spans="3:9" x14ac:dyDescent="0.25">
      <c r="C9392" t="str">
        <f>IF(ISBLANK(Ventas[[#This Row],[Código]]),"",VLOOKUP(Ventas[[#This Row],[Código]],Productos[],2,FALSE))</f>
        <v/>
      </c>
      <c r="D9392" t="str">
        <f>IF(ISBLANK(Ventas[[#This Row],[Código]]),"",VLOOKUP(Ventas[[#This Row],[Código]],Productos[],3,FALSE))</f>
        <v/>
      </c>
      <c r="E9392" s="22"/>
      <c r="F9392" s="1" t="str">
        <f>IF(ISBLANK(Ventas[[#This Row],[Código]]),"",VLOOKUP(Ventas[[#This Row],[Código]],Productos[],4,FALSE))</f>
        <v/>
      </c>
      <c r="G9392" s="1" t="str">
        <f>IF(ISBLANK(Ventas[[#This Row],[Código]]),"",VLOOKUP(Ventas[[#This Row],[Código]],Productos[],5,FALSE))</f>
        <v/>
      </c>
      <c r="H9392" s="23" t="str">
        <f>IF(ISBLANK(Ventas[[#This Row],[Código]]),"",Ventas[[#This Row],[Precio Unitario]]*Ventas[[#This Row],[Cantidad]])</f>
        <v/>
      </c>
      <c r="I9392" s="1" t="str">
        <f>IF(ISBLANK(Ventas[[#This Row],[Código]]),"",SUM(Ventas[[#This Row],[Monto]],I9391))</f>
        <v/>
      </c>
    </row>
    <row r="9393" spans="3:9" x14ac:dyDescent="0.25">
      <c r="C9393" t="str">
        <f>IF(ISBLANK(Ventas[[#This Row],[Código]]),"",VLOOKUP(Ventas[[#This Row],[Código]],Productos[],2,FALSE))</f>
        <v/>
      </c>
      <c r="D9393" t="str">
        <f>IF(ISBLANK(Ventas[[#This Row],[Código]]),"",VLOOKUP(Ventas[[#This Row],[Código]],Productos[],3,FALSE))</f>
        <v/>
      </c>
      <c r="E9393" s="22"/>
      <c r="F9393" s="1" t="str">
        <f>IF(ISBLANK(Ventas[[#This Row],[Código]]),"",VLOOKUP(Ventas[[#This Row],[Código]],Productos[],4,FALSE))</f>
        <v/>
      </c>
      <c r="G9393" s="1" t="str">
        <f>IF(ISBLANK(Ventas[[#This Row],[Código]]),"",VLOOKUP(Ventas[[#This Row],[Código]],Productos[],5,FALSE))</f>
        <v/>
      </c>
      <c r="H9393" s="23" t="str">
        <f>IF(ISBLANK(Ventas[[#This Row],[Código]]),"",Ventas[[#This Row],[Precio Unitario]]*Ventas[[#This Row],[Cantidad]])</f>
        <v/>
      </c>
      <c r="I9393" s="1" t="str">
        <f>IF(ISBLANK(Ventas[[#This Row],[Código]]),"",SUM(Ventas[[#This Row],[Monto]],I9392))</f>
        <v/>
      </c>
    </row>
    <row r="9394" spans="3:9" x14ac:dyDescent="0.25">
      <c r="C9394" t="str">
        <f>IF(ISBLANK(Ventas[[#This Row],[Código]]),"",VLOOKUP(Ventas[[#This Row],[Código]],Productos[],2,FALSE))</f>
        <v/>
      </c>
      <c r="D9394" t="str">
        <f>IF(ISBLANK(Ventas[[#This Row],[Código]]),"",VLOOKUP(Ventas[[#This Row],[Código]],Productos[],3,FALSE))</f>
        <v/>
      </c>
      <c r="E9394" s="22"/>
      <c r="F9394" s="1" t="str">
        <f>IF(ISBLANK(Ventas[[#This Row],[Código]]),"",VLOOKUP(Ventas[[#This Row],[Código]],Productos[],4,FALSE))</f>
        <v/>
      </c>
      <c r="G9394" s="1" t="str">
        <f>IF(ISBLANK(Ventas[[#This Row],[Código]]),"",VLOOKUP(Ventas[[#This Row],[Código]],Productos[],5,FALSE))</f>
        <v/>
      </c>
      <c r="H9394" s="23" t="str">
        <f>IF(ISBLANK(Ventas[[#This Row],[Código]]),"",Ventas[[#This Row],[Precio Unitario]]*Ventas[[#This Row],[Cantidad]])</f>
        <v/>
      </c>
      <c r="I9394" s="1" t="str">
        <f>IF(ISBLANK(Ventas[[#This Row],[Código]]),"",SUM(Ventas[[#This Row],[Monto]],I9393))</f>
        <v/>
      </c>
    </row>
    <row r="9395" spans="3:9" x14ac:dyDescent="0.25">
      <c r="C9395" t="str">
        <f>IF(ISBLANK(Ventas[[#This Row],[Código]]),"",VLOOKUP(Ventas[[#This Row],[Código]],Productos[],2,FALSE))</f>
        <v/>
      </c>
      <c r="D9395" t="str">
        <f>IF(ISBLANK(Ventas[[#This Row],[Código]]),"",VLOOKUP(Ventas[[#This Row],[Código]],Productos[],3,FALSE))</f>
        <v/>
      </c>
      <c r="E9395" s="22"/>
      <c r="F9395" s="1" t="str">
        <f>IF(ISBLANK(Ventas[[#This Row],[Código]]),"",VLOOKUP(Ventas[[#This Row],[Código]],Productos[],4,FALSE))</f>
        <v/>
      </c>
      <c r="G9395" s="1" t="str">
        <f>IF(ISBLANK(Ventas[[#This Row],[Código]]),"",VLOOKUP(Ventas[[#This Row],[Código]],Productos[],5,FALSE))</f>
        <v/>
      </c>
      <c r="H9395" s="23" t="str">
        <f>IF(ISBLANK(Ventas[[#This Row],[Código]]),"",Ventas[[#This Row],[Precio Unitario]]*Ventas[[#This Row],[Cantidad]])</f>
        <v/>
      </c>
      <c r="I9395" s="1" t="str">
        <f>IF(ISBLANK(Ventas[[#This Row],[Código]]),"",SUM(Ventas[[#This Row],[Monto]],I9394))</f>
        <v/>
      </c>
    </row>
    <row r="9396" spans="3:9" x14ac:dyDescent="0.25">
      <c r="C9396" t="str">
        <f>IF(ISBLANK(Ventas[[#This Row],[Código]]),"",VLOOKUP(Ventas[[#This Row],[Código]],Productos[],2,FALSE))</f>
        <v/>
      </c>
      <c r="D9396" t="str">
        <f>IF(ISBLANK(Ventas[[#This Row],[Código]]),"",VLOOKUP(Ventas[[#This Row],[Código]],Productos[],3,FALSE))</f>
        <v/>
      </c>
      <c r="E9396" s="22"/>
      <c r="F9396" s="1" t="str">
        <f>IF(ISBLANK(Ventas[[#This Row],[Código]]),"",VLOOKUP(Ventas[[#This Row],[Código]],Productos[],4,FALSE))</f>
        <v/>
      </c>
      <c r="G9396" s="1" t="str">
        <f>IF(ISBLANK(Ventas[[#This Row],[Código]]),"",VLOOKUP(Ventas[[#This Row],[Código]],Productos[],5,FALSE))</f>
        <v/>
      </c>
      <c r="H9396" s="23" t="str">
        <f>IF(ISBLANK(Ventas[[#This Row],[Código]]),"",Ventas[[#This Row],[Precio Unitario]]*Ventas[[#This Row],[Cantidad]])</f>
        <v/>
      </c>
      <c r="I9396" s="1" t="str">
        <f>IF(ISBLANK(Ventas[[#This Row],[Código]]),"",SUM(Ventas[[#This Row],[Monto]],I9395))</f>
        <v/>
      </c>
    </row>
    <row r="9397" spans="3:9" x14ac:dyDescent="0.25">
      <c r="C9397" t="str">
        <f>IF(ISBLANK(Ventas[[#This Row],[Código]]),"",VLOOKUP(Ventas[[#This Row],[Código]],Productos[],2,FALSE))</f>
        <v/>
      </c>
      <c r="D9397" t="str">
        <f>IF(ISBLANK(Ventas[[#This Row],[Código]]),"",VLOOKUP(Ventas[[#This Row],[Código]],Productos[],3,FALSE))</f>
        <v/>
      </c>
      <c r="E9397" s="22"/>
      <c r="F9397" s="1" t="str">
        <f>IF(ISBLANK(Ventas[[#This Row],[Código]]),"",VLOOKUP(Ventas[[#This Row],[Código]],Productos[],4,FALSE))</f>
        <v/>
      </c>
      <c r="G9397" s="1" t="str">
        <f>IF(ISBLANK(Ventas[[#This Row],[Código]]),"",VLOOKUP(Ventas[[#This Row],[Código]],Productos[],5,FALSE))</f>
        <v/>
      </c>
      <c r="H9397" s="23" t="str">
        <f>IF(ISBLANK(Ventas[[#This Row],[Código]]),"",Ventas[[#This Row],[Precio Unitario]]*Ventas[[#This Row],[Cantidad]])</f>
        <v/>
      </c>
      <c r="I9397" s="1" t="str">
        <f>IF(ISBLANK(Ventas[[#This Row],[Código]]),"",SUM(Ventas[[#This Row],[Monto]],I9396))</f>
        <v/>
      </c>
    </row>
    <row r="9398" spans="3:9" x14ac:dyDescent="0.25">
      <c r="C9398" t="str">
        <f>IF(ISBLANK(Ventas[[#This Row],[Código]]),"",VLOOKUP(Ventas[[#This Row],[Código]],Productos[],2,FALSE))</f>
        <v/>
      </c>
      <c r="D9398" t="str">
        <f>IF(ISBLANK(Ventas[[#This Row],[Código]]),"",VLOOKUP(Ventas[[#This Row],[Código]],Productos[],3,FALSE))</f>
        <v/>
      </c>
      <c r="E9398" s="22"/>
      <c r="F9398" s="1" t="str">
        <f>IF(ISBLANK(Ventas[[#This Row],[Código]]),"",VLOOKUP(Ventas[[#This Row],[Código]],Productos[],4,FALSE))</f>
        <v/>
      </c>
      <c r="G9398" s="1" t="str">
        <f>IF(ISBLANK(Ventas[[#This Row],[Código]]),"",VLOOKUP(Ventas[[#This Row],[Código]],Productos[],5,FALSE))</f>
        <v/>
      </c>
      <c r="H9398" s="23" t="str">
        <f>IF(ISBLANK(Ventas[[#This Row],[Código]]),"",Ventas[[#This Row],[Precio Unitario]]*Ventas[[#This Row],[Cantidad]])</f>
        <v/>
      </c>
      <c r="I9398" s="1" t="str">
        <f>IF(ISBLANK(Ventas[[#This Row],[Código]]),"",SUM(Ventas[[#This Row],[Monto]],I9397))</f>
        <v/>
      </c>
    </row>
    <row r="9399" spans="3:9" x14ac:dyDescent="0.25">
      <c r="C9399" t="str">
        <f>IF(ISBLANK(Ventas[[#This Row],[Código]]),"",VLOOKUP(Ventas[[#This Row],[Código]],Productos[],2,FALSE))</f>
        <v/>
      </c>
      <c r="D9399" t="str">
        <f>IF(ISBLANK(Ventas[[#This Row],[Código]]),"",VLOOKUP(Ventas[[#This Row],[Código]],Productos[],3,FALSE))</f>
        <v/>
      </c>
      <c r="E9399" s="22"/>
      <c r="F9399" s="1" t="str">
        <f>IF(ISBLANK(Ventas[[#This Row],[Código]]),"",VLOOKUP(Ventas[[#This Row],[Código]],Productos[],4,FALSE))</f>
        <v/>
      </c>
      <c r="G9399" s="1" t="str">
        <f>IF(ISBLANK(Ventas[[#This Row],[Código]]),"",VLOOKUP(Ventas[[#This Row],[Código]],Productos[],5,FALSE))</f>
        <v/>
      </c>
      <c r="H9399" s="23" t="str">
        <f>IF(ISBLANK(Ventas[[#This Row],[Código]]),"",Ventas[[#This Row],[Precio Unitario]]*Ventas[[#This Row],[Cantidad]])</f>
        <v/>
      </c>
      <c r="I9399" s="1" t="str">
        <f>IF(ISBLANK(Ventas[[#This Row],[Código]]),"",SUM(Ventas[[#This Row],[Monto]],I9398))</f>
        <v/>
      </c>
    </row>
    <row r="9400" spans="3:9" x14ac:dyDescent="0.25">
      <c r="C9400" t="str">
        <f>IF(ISBLANK(Ventas[[#This Row],[Código]]),"",VLOOKUP(Ventas[[#This Row],[Código]],Productos[],2,FALSE))</f>
        <v/>
      </c>
      <c r="D9400" t="str">
        <f>IF(ISBLANK(Ventas[[#This Row],[Código]]),"",VLOOKUP(Ventas[[#This Row],[Código]],Productos[],3,FALSE))</f>
        <v/>
      </c>
      <c r="E9400" s="22"/>
      <c r="F9400" s="1" t="str">
        <f>IF(ISBLANK(Ventas[[#This Row],[Código]]),"",VLOOKUP(Ventas[[#This Row],[Código]],Productos[],4,FALSE))</f>
        <v/>
      </c>
      <c r="G9400" s="1" t="str">
        <f>IF(ISBLANK(Ventas[[#This Row],[Código]]),"",VLOOKUP(Ventas[[#This Row],[Código]],Productos[],5,FALSE))</f>
        <v/>
      </c>
      <c r="H9400" s="23" t="str">
        <f>IF(ISBLANK(Ventas[[#This Row],[Código]]),"",Ventas[[#This Row],[Precio Unitario]]*Ventas[[#This Row],[Cantidad]])</f>
        <v/>
      </c>
      <c r="I9400" s="1" t="str">
        <f>IF(ISBLANK(Ventas[[#This Row],[Código]]),"",SUM(Ventas[[#This Row],[Monto]],I9399))</f>
        <v/>
      </c>
    </row>
    <row r="9401" spans="3:9" x14ac:dyDescent="0.25">
      <c r="C9401" t="str">
        <f>IF(ISBLANK(Ventas[[#This Row],[Código]]),"",VLOOKUP(Ventas[[#This Row],[Código]],Productos[],2,FALSE))</f>
        <v/>
      </c>
      <c r="D9401" t="str">
        <f>IF(ISBLANK(Ventas[[#This Row],[Código]]),"",VLOOKUP(Ventas[[#This Row],[Código]],Productos[],3,FALSE))</f>
        <v/>
      </c>
      <c r="E9401" s="22"/>
      <c r="F9401" s="1" t="str">
        <f>IF(ISBLANK(Ventas[[#This Row],[Código]]),"",VLOOKUP(Ventas[[#This Row],[Código]],Productos[],4,FALSE))</f>
        <v/>
      </c>
      <c r="G9401" s="1" t="str">
        <f>IF(ISBLANK(Ventas[[#This Row],[Código]]),"",VLOOKUP(Ventas[[#This Row],[Código]],Productos[],5,FALSE))</f>
        <v/>
      </c>
      <c r="H9401" s="23" t="str">
        <f>IF(ISBLANK(Ventas[[#This Row],[Código]]),"",Ventas[[#This Row],[Precio Unitario]]*Ventas[[#This Row],[Cantidad]])</f>
        <v/>
      </c>
      <c r="I9401" s="1" t="str">
        <f>IF(ISBLANK(Ventas[[#This Row],[Código]]),"",SUM(Ventas[[#This Row],[Monto]],I9400))</f>
        <v/>
      </c>
    </row>
    <row r="9402" spans="3:9" x14ac:dyDescent="0.25">
      <c r="C9402" t="str">
        <f>IF(ISBLANK(Ventas[[#This Row],[Código]]),"",VLOOKUP(Ventas[[#This Row],[Código]],Productos[],2,FALSE))</f>
        <v/>
      </c>
      <c r="D9402" t="str">
        <f>IF(ISBLANK(Ventas[[#This Row],[Código]]),"",VLOOKUP(Ventas[[#This Row],[Código]],Productos[],3,FALSE))</f>
        <v/>
      </c>
      <c r="E9402" s="22"/>
      <c r="F9402" s="1" t="str">
        <f>IF(ISBLANK(Ventas[[#This Row],[Código]]),"",VLOOKUP(Ventas[[#This Row],[Código]],Productos[],4,FALSE))</f>
        <v/>
      </c>
      <c r="G9402" s="1" t="str">
        <f>IF(ISBLANK(Ventas[[#This Row],[Código]]),"",VLOOKUP(Ventas[[#This Row],[Código]],Productos[],5,FALSE))</f>
        <v/>
      </c>
      <c r="H9402" s="23" t="str">
        <f>IF(ISBLANK(Ventas[[#This Row],[Código]]),"",Ventas[[#This Row],[Precio Unitario]]*Ventas[[#This Row],[Cantidad]])</f>
        <v/>
      </c>
      <c r="I9402" s="1" t="str">
        <f>IF(ISBLANK(Ventas[[#This Row],[Código]]),"",SUM(Ventas[[#This Row],[Monto]],I9401))</f>
        <v/>
      </c>
    </row>
    <row r="9403" spans="3:9" x14ac:dyDescent="0.25">
      <c r="C9403" t="str">
        <f>IF(ISBLANK(Ventas[[#This Row],[Código]]),"",VLOOKUP(Ventas[[#This Row],[Código]],Productos[],2,FALSE))</f>
        <v/>
      </c>
      <c r="D9403" t="str">
        <f>IF(ISBLANK(Ventas[[#This Row],[Código]]),"",VLOOKUP(Ventas[[#This Row],[Código]],Productos[],3,FALSE))</f>
        <v/>
      </c>
      <c r="E9403" s="22"/>
      <c r="F9403" s="1" t="str">
        <f>IF(ISBLANK(Ventas[[#This Row],[Código]]),"",VLOOKUP(Ventas[[#This Row],[Código]],Productos[],4,FALSE))</f>
        <v/>
      </c>
      <c r="G9403" s="1" t="str">
        <f>IF(ISBLANK(Ventas[[#This Row],[Código]]),"",VLOOKUP(Ventas[[#This Row],[Código]],Productos[],5,FALSE))</f>
        <v/>
      </c>
      <c r="H9403" s="23" t="str">
        <f>IF(ISBLANK(Ventas[[#This Row],[Código]]),"",Ventas[[#This Row],[Precio Unitario]]*Ventas[[#This Row],[Cantidad]])</f>
        <v/>
      </c>
      <c r="I9403" s="1" t="str">
        <f>IF(ISBLANK(Ventas[[#This Row],[Código]]),"",SUM(Ventas[[#This Row],[Monto]],I9402))</f>
        <v/>
      </c>
    </row>
    <row r="9404" spans="3:9" x14ac:dyDescent="0.25">
      <c r="C9404" t="str">
        <f>IF(ISBLANK(Ventas[[#This Row],[Código]]),"",VLOOKUP(Ventas[[#This Row],[Código]],Productos[],2,FALSE))</f>
        <v/>
      </c>
      <c r="D9404" t="str">
        <f>IF(ISBLANK(Ventas[[#This Row],[Código]]),"",VLOOKUP(Ventas[[#This Row],[Código]],Productos[],3,FALSE))</f>
        <v/>
      </c>
      <c r="E9404" s="22"/>
      <c r="F9404" s="1" t="str">
        <f>IF(ISBLANK(Ventas[[#This Row],[Código]]),"",VLOOKUP(Ventas[[#This Row],[Código]],Productos[],4,FALSE))</f>
        <v/>
      </c>
      <c r="G9404" s="1" t="str">
        <f>IF(ISBLANK(Ventas[[#This Row],[Código]]),"",VLOOKUP(Ventas[[#This Row],[Código]],Productos[],5,FALSE))</f>
        <v/>
      </c>
      <c r="H9404" s="23" t="str">
        <f>IF(ISBLANK(Ventas[[#This Row],[Código]]),"",Ventas[[#This Row],[Precio Unitario]]*Ventas[[#This Row],[Cantidad]])</f>
        <v/>
      </c>
      <c r="I9404" s="1" t="str">
        <f>IF(ISBLANK(Ventas[[#This Row],[Código]]),"",SUM(Ventas[[#This Row],[Monto]],I9403))</f>
        <v/>
      </c>
    </row>
    <row r="9405" spans="3:9" x14ac:dyDescent="0.25">
      <c r="C9405" t="str">
        <f>IF(ISBLANK(Ventas[[#This Row],[Código]]),"",VLOOKUP(Ventas[[#This Row],[Código]],Productos[],2,FALSE))</f>
        <v/>
      </c>
      <c r="D9405" t="str">
        <f>IF(ISBLANK(Ventas[[#This Row],[Código]]),"",VLOOKUP(Ventas[[#This Row],[Código]],Productos[],3,FALSE))</f>
        <v/>
      </c>
      <c r="E9405" s="22"/>
      <c r="F9405" s="1" t="str">
        <f>IF(ISBLANK(Ventas[[#This Row],[Código]]),"",VLOOKUP(Ventas[[#This Row],[Código]],Productos[],4,FALSE))</f>
        <v/>
      </c>
      <c r="G9405" s="1" t="str">
        <f>IF(ISBLANK(Ventas[[#This Row],[Código]]),"",VLOOKUP(Ventas[[#This Row],[Código]],Productos[],5,FALSE))</f>
        <v/>
      </c>
      <c r="H9405" s="23" t="str">
        <f>IF(ISBLANK(Ventas[[#This Row],[Código]]),"",Ventas[[#This Row],[Precio Unitario]]*Ventas[[#This Row],[Cantidad]])</f>
        <v/>
      </c>
      <c r="I9405" s="1" t="str">
        <f>IF(ISBLANK(Ventas[[#This Row],[Código]]),"",SUM(Ventas[[#This Row],[Monto]],I9404))</f>
        <v/>
      </c>
    </row>
    <row r="9406" spans="3:9" x14ac:dyDescent="0.25">
      <c r="C9406" t="str">
        <f>IF(ISBLANK(Ventas[[#This Row],[Código]]),"",VLOOKUP(Ventas[[#This Row],[Código]],Productos[],2,FALSE))</f>
        <v/>
      </c>
      <c r="D9406" t="str">
        <f>IF(ISBLANK(Ventas[[#This Row],[Código]]),"",VLOOKUP(Ventas[[#This Row],[Código]],Productos[],3,FALSE))</f>
        <v/>
      </c>
      <c r="E9406" s="22"/>
      <c r="F9406" s="1" t="str">
        <f>IF(ISBLANK(Ventas[[#This Row],[Código]]),"",VLOOKUP(Ventas[[#This Row],[Código]],Productos[],4,FALSE))</f>
        <v/>
      </c>
      <c r="G9406" s="1" t="str">
        <f>IF(ISBLANK(Ventas[[#This Row],[Código]]),"",VLOOKUP(Ventas[[#This Row],[Código]],Productos[],5,FALSE))</f>
        <v/>
      </c>
      <c r="H9406" s="23" t="str">
        <f>IF(ISBLANK(Ventas[[#This Row],[Código]]),"",Ventas[[#This Row],[Precio Unitario]]*Ventas[[#This Row],[Cantidad]])</f>
        <v/>
      </c>
      <c r="I9406" s="1" t="str">
        <f>IF(ISBLANK(Ventas[[#This Row],[Código]]),"",SUM(Ventas[[#This Row],[Monto]],I9405))</f>
        <v/>
      </c>
    </row>
    <row r="9407" spans="3:9" x14ac:dyDescent="0.25">
      <c r="C9407" t="str">
        <f>IF(ISBLANK(Ventas[[#This Row],[Código]]),"",VLOOKUP(Ventas[[#This Row],[Código]],Productos[],2,FALSE))</f>
        <v/>
      </c>
      <c r="D9407" t="str">
        <f>IF(ISBLANK(Ventas[[#This Row],[Código]]),"",VLOOKUP(Ventas[[#This Row],[Código]],Productos[],3,FALSE))</f>
        <v/>
      </c>
      <c r="E9407" s="22"/>
      <c r="F9407" s="1" t="str">
        <f>IF(ISBLANK(Ventas[[#This Row],[Código]]),"",VLOOKUP(Ventas[[#This Row],[Código]],Productos[],4,FALSE))</f>
        <v/>
      </c>
      <c r="G9407" s="1" t="str">
        <f>IF(ISBLANK(Ventas[[#This Row],[Código]]),"",VLOOKUP(Ventas[[#This Row],[Código]],Productos[],5,FALSE))</f>
        <v/>
      </c>
      <c r="H9407" s="23" t="str">
        <f>IF(ISBLANK(Ventas[[#This Row],[Código]]),"",Ventas[[#This Row],[Precio Unitario]]*Ventas[[#This Row],[Cantidad]])</f>
        <v/>
      </c>
      <c r="I9407" s="1" t="str">
        <f>IF(ISBLANK(Ventas[[#This Row],[Código]]),"",SUM(Ventas[[#This Row],[Monto]],I9406))</f>
        <v/>
      </c>
    </row>
    <row r="9408" spans="3:9" x14ac:dyDescent="0.25">
      <c r="C9408" t="str">
        <f>IF(ISBLANK(Ventas[[#This Row],[Código]]),"",VLOOKUP(Ventas[[#This Row],[Código]],Productos[],2,FALSE))</f>
        <v/>
      </c>
      <c r="D9408" t="str">
        <f>IF(ISBLANK(Ventas[[#This Row],[Código]]),"",VLOOKUP(Ventas[[#This Row],[Código]],Productos[],3,FALSE))</f>
        <v/>
      </c>
      <c r="E9408" s="22"/>
      <c r="F9408" s="1" t="str">
        <f>IF(ISBLANK(Ventas[[#This Row],[Código]]),"",VLOOKUP(Ventas[[#This Row],[Código]],Productos[],4,FALSE))</f>
        <v/>
      </c>
      <c r="G9408" s="1" t="str">
        <f>IF(ISBLANK(Ventas[[#This Row],[Código]]),"",VLOOKUP(Ventas[[#This Row],[Código]],Productos[],5,FALSE))</f>
        <v/>
      </c>
      <c r="H9408" s="23" t="str">
        <f>IF(ISBLANK(Ventas[[#This Row],[Código]]),"",Ventas[[#This Row],[Precio Unitario]]*Ventas[[#This Row],[Cantidad]])</f>
        <v/>
      </c>
      <c r="I9408" s="1" t="str">
        <f>IF(ISBLANK(Ventas[[#This Row],[Código]]),"",SUM(Ventas[[#This Row],[Monto]],I9407))</f>
        <v/>
      </c>
    </row>
    <row r="9409" spans="3:9" x14ac:dyDescent="0.25">
      <c r="C9409" t="str">
        <f>IF(ISBLANK(Ventas[[#This Row],[Código]]),"",VLOOKUP(Ventas[[#This Row],[Código]],Productos[],2,FALSE))</f>
        <v/>
      </c>
      <c r="D9409" t="str">
        <f>IF(ISBLANK(Ventas[[#This Row],[Código]]),"",VLOOKUP(Ventas[[#This Row],[Código]],Productos[],3,FALSE))</f>
        <v/>
      </c>
      <c r="E9409" s="22"/>
      <c r="F9409" s="1" t="str">
        <f>IF(ISBLANK(Ventas[[#This Row],[Código]]),"",VLOOKUP(Ventas[[#This Row],[Código]],Productos[],4,FALSE))</f>
        <v/>
      </c>
      <c r="G9409" s="1" t="str">
        <f>IF(ISBLANK(Ventas[[#This Row],[Código]]),"",VLOOKUP(Ventas[[#This Row],[Código]],Productos[],5,FALSE))</f>
        <v/>
      </c>
      <c r="H9409" s="23" t="str">
        <f>IF(ISBLANK(Ventas[[#This Row],[Código]]),"",Ventas[[#This Row],[Precio Unitario]]*Ventas[[#This Row],[Cantidad]])</f>
        <v/>
      </c>
      <c r="I9409" s="1" t="str">
        <f>IF(ISBLANK(Ventas[[#This Row],[Código]]),"",SUM(Ventas[[#This Row],[Monto]],I9408))</f>
        <v/>
      </c>
    </row>
    <row r="9410" spans="3:9" x14ac:dyDescent="0.25">
      <c r="C9410" t="str">
        <f>IF(ISBLANK(Ventas[[#This Row],[Código]]),"",VLOOKUP(Ventas[[#This Row],[Código]],Productos[],2,FALSE))</f>
        <v/>
      </c>
      <c r="D9410" t="str">
        <f>IF(ISBLANK(Ventas[[#This Row],[Código]]),"",VLOOKUP(Ventas[[#This Row],[Código]],Productos[],3,FALSE))</f>
        <v/>
      </c>
      <c r="E9410" s="22"/>
      <c r="F9410" s="1" t="str">
        <f>IF(ISBLANK(Ventas[[#This Row],[Código]]),"",VLOOKUP(Ventas[[#This Row],[Código]],Productos[],4,FALSE))</f>
        <v/>
      </c>
      <c r="G9410" s="1" t="str">
        <f>IF(ISBLANK(Ventas[[#This Row],[Código]]),"",VLOOKUP(Ventas[[#This Row],[Código]],Productos[],5,FALSE))</f>
        <v/>
      </c>
      <c r="H9410" s="23" t="str">
        <f>IF(ISBLANK(Ventas[[#This Row],[Código]]),"",Ventas[[#This Row],[Precio Unitario]]*Ventas[[#This Row],[Cantidad]])</f>
        <v/>
      </c>
      <c r="I9410" s="1" t="str">
        <f>IF(ISBLANK(Ventas[[#This Row],[Código]]),"",SUM(Ventas[[#This Row],[Monto]],I9409))</f>
        <v/>
      </c>
    </row>
    <row r="9411" spans="3:9" x14ac:dyDescent="0.25">
      <c r="C9411" t="str">
        <f>IF(ISBLANK(Ventas[[#This Row],[Código]]),"",VLOOKUP(Ventas[[#This Row],[Código]],Productos[],2,FALSE))</f>
        <v/>
      </c>
      <c r="D9411" t="str">
        <f>IF(ISBLANK(Ventas[[#This Row],[Código]]),"",VLOOKUP(Ventas[[#This Row],[Código]],Productos[],3,FALSE))</f>
        <v/>
      </c>
      <c r="E9411" s="22"/>
      <c r="F9411" s="1" t="str">
        <f>IF(ISBLANK(Ventas[[#This Row],[Código]]),"",VLOOKUP(Ventas[[#This Row],[Código]],Productos[],4,FALSE))</f>
        <v/>
      </c>
      <c r="G9411" s="1" t="str">
        <f>IF(ISBLANK(Ventas[[#This Row],[Código]]),"",VLOOKUP(Ventas[[#This Row],[Código]],Productos[],5,FALSE))</f>
        <v/>
      </c>
      <c r="H9411" s="23" t="str">
        <f>IF(ISBLANK(Ventas[[#This Row],[Código]]),"",Ventas[[#This Row],[Precio Unitario]]*Ventas[[#This Row],[Cantidad]])</f>
        <v/>
      </c>
      <c r="I9411" s="1" t="str">
        <f>IF(ISBLANK(Ventas[[#This Row],[Código]]),"",SUM(Ventas[[#This Row],[Monto]],I9410))</f>
        <v/>
      </c>
    </row>
    <row r="9412" spans="3:9" x14ac:dyDescent="0.25">
      <c r="C9412" t="str">
        <f>IF(ISBLANK(Ventas[[#This Row],[Código]]),"",VLOOKUP(Ventas[[#This Row],[Código]],Productos[],2,FALSE))</f>
        <v/>
      </c>
      <c r="D9412" t="str">
        <f>IF(ISBLANK(Ventas[[#This Row],[Código]]),"",VLOOKUP(Ventas[[#This Row],[Código]],Productos[],3,FALSE))</f>
        <v/>
      </c>
      <c r="E9412" s="22"/>
      <c r="F9412" s="1" t="str">
        <f>IF(ISBLANK(Ventas[[#This Row],[Código]]),"",VLOOKUP(Ventas[[#This Row],[Código]],Productos[],4,FALSE))</f>
        <v/>
      </c>
      <c r="G9412" s="1" t="str">
        <f>IF(ISBLANK(Ventas[[#This Row],[Código]]),"",VLOOKUP(Ventas[[#This Row],[Código]],Productos[],5,FALSE))</f>
        <v/>
      </c>
      <c r="H9412" s="23" t="str">
        <f>IF(ISBLANK(Ventas[[#This Row],[Código]]),"",Ventas[[#This Row],[Precio Unitario]]*Ventas[[#This Row],[Cantidad]])</f>
        <v/>
      </c>
      <c r="I9412" s="1" t="str">
        <f>IF(ISBLANK(Ventas[[#This Row],[Código]]),"",SUM(Ventas[[#This Row],[Monto]],I9411))</f>
        <v/>
      </c>
    </row>
    <row r="9413" spans="3:9" x14ac:dyDescent="0.25">
      <c r="C9413" t="str">
        <f>IF(ISBLANK(Ventas[[#This Row],[Código]]),"",VLOOKUP(Ventas[[#This Row],[Código]],Productos[],2,FALSE))</f>
        <v/>
      </c>
      <c r="D9413" t="str">
        <f>IF(ISBLANK(Ventas[[#This Row],[Código]]),"",VLOOKUP(Ventas[[#This Row],[Código]],Productos[],3,FALSE))</f>
        <v/>
      </c>
      <c r="E9413" s="22"/>
      <c r="F9413" s="1" t="str">
        <f>IF(ISBLANK(Ventas[[#This Row],[Código]]),"",VLOOKUP(Ventas[[#This Row],[Código]],Productos[],4,FALSE))</f>
        <v/>
      </c>
      <c r="G9413" s="1" t="str">
        <f>IF(ISBLANK(Ventas[[#This Row],[Código]]),"",VLOOKUP(Ventas[[#This Row],[Código]],Productos[],5,FALSE))</f>
        <v/>
      </c>
      <c r="H9413" s="23" t="str">
        <f>IF(ISBLANK(Ventas[[#This Row],[Código]]),"",Ventas[[#This Row],[Precio Unitario]]*Ventas[[#This Row],[Cantidad]])</f>
        <v/>
      </c>
      <c r="I9413" s="1" t="str">
        <f>IF(ISBLANK(Ventas[[#This Row],[Código]]),"",SUM(Ventas[[#This Row],[Monto]],I9412))</f>
        <v/>
      </c>
    </row>
    <row r="9414" spans="3:9" x14ac:dyDescent="0.25">
      <c r="C9414" t="str">
        <f>IF(ISBLANK(Ventas[[#This Row],[Código]]),"",VLOOKUP(Ventas[[#This Row],[Código]],Productos[],2,FALSE))</f>
        <v/>
      </c>
      <c r="D9414" t="str">
        <f>IF(ISBLANK(Ventas[[#This Row],[Código]]),"",VLOOKUP(Ventas[[#This Row],[Código]],Productos[],3,FALSE))</f>
        <v/>
      </c>
      <c r="E9414" s="22"/>
      <c r="F9414" s="1" t="str">
        <f>IF(ISBLANK(Ventas[[#This Row],[Código]]),"",VLOOKUP(Ventas[[#This Row],[Código]],Productos[],4,FALSE))</f>
        <v/>
      </c>
      <c r="G9414" s="1" t="str">
        <f>IF(ISBLANK(Ventas[[#This Row],[Código]]),"",VLOOKUP(Ventas[[#This Row],[Código]],Productos[],5,FALSE))</f>
        <v/>
      </c>
      <c r="H9414" s="23" t="str">
        <f>IF(ISBLANK(Ventas[[#This Row],[Código]]),"",Ventas[[#This Row],[Precio Unitario]]*Ventas[[#This Row],[Cantidad]])</f>
        <v/>
      </c>
      <c r="I9414" s="1" t="str">
        <f>IF(ISBLANK(Ventas[[#This Row],[Código]]),"",SUM(Ventas[[#This Row],[Monto]],I9413))</f>
        <v/>
      </c>
    </row>
    <row r="9415" spans="3:9" x14ac:dyDescent="0.25">
      <c r="C9415" t="str">
        <f>IF(ISBLANK(Ventas[[#This Row],[Código]]),"",VLOOKUP(Ventas[[#This Row],[Código]],Productos[],2,FALSE))</f>
        <v/>
      </c>
      <c r="D9415" t="str">
        <f>IF(ISBLANK(Ventas[[#This Row],[Código]]),"",VLOOKUP(Ventas[[#This Row],[Código]],Productos[],3,FALSE))</f>
        <v/>
      </c>
      <c r="E9415" s="22"/>
      <c r="F9415" s="1" t="str">
        <f>IF(ISBLANK(Ventas[[#This Row],[Código]]),"",VLOOKUP(Ventas[[#This Row],[Código]],Productos[],4,FALSE))</f>
        <v/>
      </c>
      <c r="G9415" s="1" t="str">
        <f>IF(ISBLANK(Ventas[[#This Row],[Código]]),"",VLOOKUP(Ventas[[#This Row],[Código]],Productos[],5,FALSE))</f>
        <v/>
      </c>
      <c r="H9415" s="23" t="str">
        <f>IF(ISBLANK(Ventas[[#This Row],[Código]]),"",Ventas[[#This Row],[Precio Unitario]]*Ventas[[#This Row],[Cantidad]])</f>
        <v/>
      </c>
      <c r="I9415" s="1" t="str">
        <f>IF(ISBLANK(Ventas[[#This Row],[Código]]),"",SUM(Ventas[[#This Row],[Monto]],I9414))</f>
        <v/>
      </c>
    </row>
    <row r="9416" spans="3:9" x14ac:dyDescent="0.25">
      <c r="C9416" t="str">
        <f>IF(ISBLANK(Ventas[[#This Row],[Código]]),"",VLOOKUP(Ventas[[#This Row],[Código]],Productos[],2,FALSE))</f>
        <v/>
      </c>
      <c r="D9416" t="str">
        <f>IF(ISBLANK(Ventas[[#This Row],[Código]]),"",VLOOKUP(Ventas[[#This Row],[Código]],Productos[],3,FALSE))</f>
        <v/>
      </c>
      <c r="E9416" s="22"/>
      <c r="F9416" s="1" t="str">
        <f>IF(ISBLANK(Ventas[[#This Row],[Código]]),"",VLOOKUP(Ventas[[#This Row],[Código]],Productos[],4,FALSE))</f>
        <v/>
      </c>
      <c r="G9416" s="1" t="str">
        <f>IF(ISBLANK(Ventas[[#This Row],[Código]]),"",VLOOKUP(Ventas[[#This Row],[Código]],Productos[],5,FALSE))</f>
        <v/>
      </c>
      <c r="H9416" s="23" t="str">
        <f>IF(ISBLANK(Ventas[[#This Row],[Código]]),"",Ventas[[#This Row],[Precio Unitario]]*Ventas[[#This Row],[Cantidad]])</f>
        <v/>
      </c>
      <c r="I9416" s="1" t="str">
        <f>IF(ISBLANK(Ventas[[#This Row],[Código]]),"",SUM(Ventas[[#This Row],[Monto]],I9415))</f>
        <v/>
      </c>
    </row>
    <row r="9417" spans="3:9" x14ac:dyDescent="0.25">
      <c r="C9417" t="str">
        <f>IF(ISBLANK(Ventas[[#This Row],[Código]]),"",VLOOKUP(Ventas[[#This Row],[Código]],Productos[],2,FALSE))</f>
        <v/>
      </c>
      <c r="D9417" t="str">
        <f>IF(ISBLANK(Ventas[[#This Row],[Código]]),"",VLOOKUP(Ventas[[#This Row],[Código]],Productos[],3,FALSE))</f>
        <v/>
      </c>
      <c r="E9417" s="22"/>
      <c r="F9417" s="1" t="str">
        <f>IF(ISBLANK(Ventas[[#This Row],[Código]]),"",VLOOKUP(Ventas[[#This Row],[Código]],Productos[],4,FALSE))</f>
        <v/>
      </c>
      <c r="G9417" s="1" t="str">
        <f>IF(ISBLANK(Ventas[[#This Row],[Código]]),"",VLOOKUP(Ventas[[#This Row],[Código]],Productos[],5,FALSE))</f>
        <v/>
      </c>
      <c r="H9417" s="23" t="str">
        <f>IF(ISBLANK(Ventas[[#This Row],[Código]]),"",Ventas[[#This Row],[Precio Unitario]]*Ventas[[#This Row],[Cantidad]])</f>
        <v/>
      </c>
      <c r="I9417" s="1" t="str">
        <f>IF(ISBLANK(Ventas[[#This Row],[Código]]),"",SUM(Ventas[[#This Row],[Monto]],I9416))</f>
        <v/>
      </c>
    </row>
    <row r="9418" spans="3:9" x14ac:dyDescent="0.25">
      <c r="C9418" t="str">
        <f>IF(ISBLANK(Ventas[[#This Row],[Código]]),"",VLOOKUP(Ventas[[#This Row],[Código]],Productos[],2,FALSE))</f>
        <v/>
      </c>
      <c r="D9418" t="str">
        <f>IF(ISBLANK(Ventas[[#This Row],[Código]]),"",VLOOKUP(Ventas[[#This Row],[Código]],Productos[],3,FALSE))</f>
        <v/>
      </c>
      <c r="E9418" s="22"/>
      <c r="F9418" s="1" t="str">
        <f>IF(ISBLANK(Ventas[[#This Row],[Código]]),"",VLOOKUP(Ventas[[#This Row],[Código]],Productos[],4,FALSE))</f>
        <v/>
      </c>
      <c r="G9418" s="1" t="str">
        <f>IF(ISBLANK(Ventas[[#This Row],[Código]]),"",VLOOKUP(Ventas[[#This Row],[Código]],Productos[],5,FALSE))</f>
        <v/>
      </c>
      <c r="H9418" s="23" t="str">
        <f>IF(ISBLANK(Ventas[[#This Row],[Código]]),"",Ventas[[#This Row],[Precio Unitario]]*Ventas[[#This Row],[Cantidad]])</f>
        <v/>
      </c>
      <c r="I9418" s="1" t="str">
        <f>IF(ISBLANK(Ventas[[#This Row],[Código]]),"",SUM(Ventas[[#This Row],[Monto]],I9417))</f>
        <v/>
      </c>
    </row>
    <row r="9419" spans="3:9" x14ac:dyDescent="0.25">
      <c r="C9419" t="str">
        <f>IF(ISBLANK(Ventas[[#This Row],[Código]]),"",VLOOKUP(Ventas[[#This Row],[Código]],Productos[],2,FALSE))</f>
        <v/>
      </c>
      <c r="D9419" t="str">
        <f>IF(ISBLANK(Ventas[[#This Row],[Código]]),"",VLOOKUP(Ventas[[#This Row],[Código]],Productos[],3,FALSE))</f>
        <v/>
      </c>
      <c r="E9419" s="22"/>
      <c r="F9419" s="1" t="str">
        <f>IF(ISBLANK(Ventas[[#This Row],[Código]]),"",VLOOKUP(Ventas[[#This Row],[Código]],Productos[],4,FALSE))</f>
        <v/>
      </c>
      <c r="G9419" s="1" t="str">
        <f>IF(ISBLANK(Ventas[[#This Row],[Código]]),"",VLOOKUP(Ventas[[#This Row],[Código]],Productos[],5,FALSE))</f>
        <v/>
      </c>
      <c r="H9419" s="23" t="str">
        <f>IF(ISBLANK(Ventas[[#This Row],[Código]]),"",Ventas[[#This Row],[Precio Unitario]]*Ventas[[#This Row],[Cantidad]])</f>
        <v/>
      </c>
      <c r="I9419" s="1" t="str">
        <f>IF(ISBLANK(Ventas[[#This Row],[Código]]),"",SUM(Ventas[[#This Row],[Monto]],I9418))</f>
        <v/>
      </c>
    </row>
    <row r="9420" spans="3:9" x14ac:dyDescent="0.25">
      <c r="C9420" t="str">
        <f>IF(ISBLANK(Ventas[[#This Row],[Código]]),"",VLOOKUP(Ventas[[#This Row],[Código]],Productos[],2,FALSE))</f>
        <v/>
      </c>
      <c r="D9420" t="str">
        <f>IF(ISBLANK(Ventas[[#This Row],[Código]]),"",VLOOKUP(Ventas[[#This Row],[Código]],Productos[],3,FALSE))</f>
        <v/>
      </c>
      <c r="E9420" s="22"/>
      <c r="F9420" s="1" t="str">
        <f>IF(ISBLANK(Ventas[[#This Row],[Código]]),"",VLOOKUP(Ventas[[#This Row],[Código]],Productos[],4,FALSE))</f>
        <v/>
      </c>
      <c r="G9420" s="1" t="str">
        <f>IF(ISBLANK(Ventas[[#This Row],[Código]]),"",VLOOKUP(Ventas[[#This Row],[Código]],Productos[],5,FALSE))</f>
        <v/>
      </c>
      <c r="H9420" s="23" t="str">
        <f>IF(ISBLANK(Ventas[[#This Row],[Código]]),"",Ventas[[#This Row],[Precio Unitario]]*Ventas[[#This Row],[Cantidad]])</f>
        <v/>
      </c>
      <c r="I9420" s="1" t="str">
        <f>IF(ISBLANK(Ventas[[#This Row],[Código]]),"",SUM(Ventas[[#This Row],[Monto]],I9419))</f>
        <v/>
      </c>
    </row>
    <row r="9421" spans="3:9" x14ac:dyDescent="0.25">
      <c r="C9421" t="str">
        <f>IF(ISBLANK(Ventas[[#This Row],[Código]]),"",VLOOKUP(Ventas[[#This Row],[Código]],Productos[],2,FALSE))</f>
        <v/>
      </c>
      <c r="D9421" t="str">
        <f>IF(ISBLANK(Ventas[[#This Row],[Código]]),"",VLOOKUP(Ventas[[#This Row],[Código]],Productos[],3,FALSE))</f>
        <v/>
      </c>
      <c r="E9421" s="22"/>
      <c r="F9421" s="1" t="str">
        <f>IF(ISBLANK(Ventas[[#This Row],[Código]]),"",VLOOKUP(Ventas[[#This Row],[Código]],Productos[],4,FALSE))</f>
        <v/>
      </c>
      <c r="G9421" s="1" t="str">
        <f>IF(ISBLANK(Ventas[[#This Row],[Código]]),"",VLOOKUP(Ventas[[#This Row],[Código]],Productos[],5,FALSE))</f>
        <v/>
      </c>
      <c r="H9421" s="23" t="str">
        <f>IF(ISBLANK(Ventas[[#This Row],[Código]]),"",Ventas[[#This Row],[Precio Unitario]]*Ventas[[#This Row],[Cantidad]])</f>
        <v/>
      </c>
      <c r="I9421" s="1" t="str">
        <f>IF(ISBLANK(Ventas[[#This Row],[Código]]),"",SUM(Ventas[[#This Row],[Monto]],I9420))</f>
        <v/>
      </c>
    </row>
    <row r="9422" spans="3:9" x14ac:dyDescent="0.25">
      <c r="C9422" t="str">
        <f>IF(ISBLANK(Ventas[[#This Row],[Código]]),"",VLOOKUP(Ventas[[#This Row],[Código]],Productos[],2,FALSE))</f>
        <v/>
      </c>
      <c r="D9422" t="str">
        <f>IF(ISBLANK(Ventas[[#This Row],[Código]]),"",VLOOKUP(Ventas[[#This Row],[Código]],Productos[],3,FALSE))</f>
        <v/>
      </c>
      <c r="E9422" s="22"/>
      <c r="F9422" s="1" t="str">
        <f>IF(ISBLANK(Ventas[[#This Row],[Código]]),"",VLOOKUP(Ventas[[#This Row],[Código]],Productos[],4,FALSE))</f>
        <v/>
      </c>
      <c r="G9422" s="1" t="str">
        <f>IF(ISBLANK(Ventas[[#This Row],[Código]]),"",VLOOKUP(Ventas[[#This Row],[Código]],Productos[],5,FALSE))</f>
        <v/>
      </c>
      <c r="H9422" s="23" t="str">
        <f>IF(ISBLANK(Ventas[[#This Row],[Código]]),"",Ventas[[#This Row],[Precio Unitario]]*Ventas[[#This Row],[Cantidad]])</f>
        <v/>
      </c>
      <c r="I9422" s="1" t="str">
        <f>IF(ISBLANK(Ventas[[#This Row],[Código]]),"",SUM(Ventas[[#This Row],[Monto]],I9421))</f>
        <v/>
      </c>
    </row>
    <row r="9423" spans="3:9" x14ac:dyDescent="0.25">
      <c r="C9423" t="str">
        <f>IF(ISBLANK(Ventas[[#This Row],[Código]]),"",VLOOKUP(Ventas[[#This Row],[Código]],Productos[],2,FALSE))</f>
        <v/>
      </c>
      <c r="D9423" t="str">
        <f>IF(ISBLANK(Ventas[[#This Row],[Código]]),"",VLOOKUP(Ventas[[#This Row],[Código]],Productos[],3,FALSE))</f>
        <v/>
      </c>
      <c r="E9423" s="22"/>
      <c r="F9423" s="1" t="str">
        <f>IF(ISBLANK(Ventas[[#This Row],[Código]]),"",VLOOKUP(Ventas[[#This Row],[Código]],Productos[],4,FALSE))</f>
        <v/>
      </c>
      <c r="G9423" s="1" t="str">
        <f>IF(ISBLANK(Ventas[[#This Row],[Código]]),"",VLOOKUP(Ventas[[#This Row],[Código]],Productos[],5,FALSE))</f>
        <v/>
      </c>
      <c r="H9423" s="23" t="str">
        <f>IF(ISBLANK(Ventas[[#This Row],[Código]]),"",Ventas[[#This Row],[Precio Unitario]]*Ventas[[#This Row],[Cantidad]])</f>
        <v/>
      </c>
      <c r="I9423" s="1" t="str">
        <f>IF(ISBLANK(Ventas[[#This Row],[Código]]),"",SUM(Ventas[[#This Row],[Monto]],I9422))</f>
        <v/>
      </c>
    </row>
    <row r="9424" spans="3:9" x14ac:dyDescent="0.25">
      <c r="C9424" t="str">
        <f>IF(ISBLANK(Ventas[[#This Row],[Código]]),"",VLOOKUP(Ventas[[#This Row],[Código]],Productos[],2,FALSE))</f>
        <v/>
      </c>
      <c r="D9424" t="str">
        <f>IF(ISBLANK(Ventas[[#This Row],[Código]]),"",VLOOKUP(Ventas[[#This Row],[Código]],Productos[],3,FALSE))</f>
        <v/>
      </c>
      <c r="E9424" s="22"/>
      <c r="F9424" s="1" t="str">
        <f>IF(ISBLANK(Ventas[[#This Row],[Código]]),"",VLOOKUP(Ventas[[#This Row],[Código]],Productos[],4,FALSE))</f>
        <v/>
      </c>
      <c r="G9424" s="1" t="str">
        <f>IF(ISBLANK(Ventas[[#This Row],[Código]]),"",VLOOKUP(Ventas[[#This Row],[Código]],Productos[],5,FALSE))</f>
        <v/>
      </c>
      <c r="H9424" s="23" t="str">
        <f>IF(ISBLANK(Ventas[[#This Row],[Código]]),"",Ventas[[#This Row],[Precio Unitario]]*Ventas[[#This Row],[Cantidad]])</f>
        <v/>
      </c>
      <c r="I9424" s="1" t="str">
        <f>IF(ISBLANK(Ventas[[#This Row],[Código]]),"",SUM(Ventas[[#This Row],[Monto]],I9423))</f>
        <v/>
      </c>
    </row>
    <row r="9425" spans="3:9" x14ac:dyDescent="0.25">
      <c r="C9425" t="str">
        <f>IF(ISBLANK(Ventas[[#This Row],[Código]]),"",VLOOKUP(Ventas[[#This Row],[Código]],Productos[],2,FALSE))</f>
        <v/>
      </c>
      <c r="D9425" t="str">
        <f>IF(ISBLANK(Ventas[[#This Row],[Código]]),"",VLOOKUP(Ventas[[#This Row],[Código]],Productos[],3,FALSE))</f>
        <v/>
      </c>
      <c r="E9425" s="22"/>
      <c r="F9425" s="1" t="str">
        <f>IF(ISBLANK(Ventas[[#This Row],[Código]]),"",VLOOKUP(Ventas[[#This Row],[Código]],Productos[],4,FALSE))</f>
        <v/>
      </c>
      <c r="G9425" s="1" t="str">
        <f>IF(ISBLANK(Ventas[[#This Row],[Código]]),"",VLOOKUP(Ventas[[#This Row],[Código]],Productos[],5,FALSE))</f>
        <v/>
      </c>
      <c r="H9425" s="23" t="str">
        <f>IF(ISBLANK(Ventas[[#This Row],[Código]]),"",Ventas[[#This Row],[Precio Unitario]]*Ventas[[#This Row],[Cantidad]])</f>
        <v/>
      </c>
      <c r="I9425" s="1" t="str">
        <f>IF(ISBLANK(Ventas[[#This Row],[Código]]),"",SUM(Ventas[[#This Row],[Monto]],I9424))</f>
        <v/>
      </c>
    </row>
    <row r="9426" spans="3:9" x14ac:dyDescent="0.25">
      <c r="C9426" t="str">
        <f>IF(ISBLANK(Ventas[[#This Row],[Código]]),"",VLOOKUP(Ventas[[#This Row],[Código]],Productos[],2,FALSE))</f>
        <v/>
      </c>
      <c r="D9426" t="str">
        <f>IF(ISBLANK(Ventas[[#This Row],[Código]]),"",VLOOKUP(Ventas[[#This Row],[Código]],Productos[],3,FALSE))</f>
        <v/>
      </c>
      <c r="E9426" s="22"/>
      <c r="F9426" s="1" t="str">
        <f>IF(ISBLANK(Ventas[[#This Row],[Código]]),"",VLOOKUP(Ventas[[#This Row],[Código]],Productos[],4,FALSE))</f>
        <v/>
      </c>
      <c r="G9426" s="1" t="str">
        <f>IF(ISBLANK(Ventas[[#This Row],[Código]]),"",VLOOKUP(Ventas[[#This Row],[Código]],Productos[],5,FALSE))</f>
        <v/>
      </c>
      <c r="H9426" s="23" t="str">
        <f>IF(ISBLANK(Ventas[[#This Row],[Código]]),"",Ventas[[#This Row],[Precio Unitario]]*Ventas[[#This Row],[Cantidad]])</f>
        <v/>
      </c>
      <c r="I9426" s="1" t="str">
        <f>IF(ISBLANK(Ventas[[#This Row],[Código]]),"",SUM(Ventas[[#This Row],[Monto]],I9425))</f>
        <v/>
      </c>
    </row>
    <row r="9427" spans="3:9" x14ac:dyDescent="0.25">
      <c r="C9427" t="str">
        <f>IF(ISBLANK(Ventas[[#This Row],[Código]]),"",VLOOKUP(Ventas[[#This Row],[Código]],Productos[],2,FALSE))</f>
        <v/>
      </c>
      <c r="D9427" t="str">
        <f>IF(ISBLANK(Ventas[[#This Row],[Código]]),"",VLOOKUP(Ventas[[#This Row],[Código]],Productos[],3,FALSE))</f>
        <v/>
      </c>
      <c r="E9427" s="22"/>
      <c r="F9427" s="1" t="str">
        <f>IF(ISBLANK(Ventas[[#This Row],[Código]]),"",VLOOKUP(Ventas[[#This Row],[Código]],Productos[],4,FALSE))</f>
        <v/>
      </c>
      <c r="G9427" s="1" t="str">
        <f>IF(ISBLANK(Ventas[[#This Row],[Código]]),"",VLOOKUP(Ventas[[#This Row],[Código]],Productos[],5,FALSE))</f>
        <v/>
      </c>
      <c r="H9427" s="23" t="str">
        <f>IF(ISBLANK(Ventas[[#This Row],[Código]]),"",Ventas[[#This Row],[Precio Unitario]]*Ventas[[#This Row],[Cantidad]])</f>
        <v/>
      </c>
      <c r="I9427" s="1" t="str">
        <f>IF(ISBLANK(Ventas[[#This Row],[Código]]),"",SUM(Ventas[[#This Row],[Monto]],I9426))</f>
        <v/>
      </c>
    </row>
    <row r="9428" spans="3:9" x14ac:dyDescent="0.25">
      <c r="C9428" t="str">
        <f>IF(ISBLANK(Ventas[[#This Row],[Código]]),"",VLOOKUP(Ventas[[#This Row],[Código]],Productos[],2,FALSE))</f>
        <v/>
      </c>
      <c r="D9428" t="str">
        <f>IF(ISBLANK(Ventas[[#This Row],[Código]]),"",VLOOKUP(Ventas[[#This Row],[Código]],Productos[],3,FALSE))</f>
        <v/>
      </c>
      <c r="E9428" s="22"/>
      <c r="F9428" s="1" t="str">
        <f>IF(ISBLANK(Ventas[[#This Row],[Código]]),"",VLOOKUP(Ventas[[#This Row],[Código]],Productos[],4,FALSE))</f>
        <v/>
      </c>
      <c r="G9428" s="1" t="str">
        <f>IF(ISBLANK(Ventas[[#This Row],[Código]]),"",VLOOKUP(Ventas[[#This Row],[Código]],Productos[],5,FALSE))</f>
        <v/>
      </c>
      <c r="H9428" s="23" t="str">
        <f>IF(ISBLANK(Ventas[[#This Row],[Código]]),"",Ventas[[#This Row],[Precio Unitario]]*Ventas[[#This Row],[Cantidad]])</f>
        <v/>
      </c>
      <c r="I9428" s="1" t="str">
        <f>IF(ISBLANK(Ventas[[#This Row],[Código]]),"",SUM(Ventas[[#This Row],[Monto]],I9427))</f>
        <v/>
      </c>
    </row>
    <row r="9429" spans="3:9" x14ac:dyDescent="0.25">
      <c r="C9429" t="str">
        <f>IF(ISBLANK(Ventas[[#This Row],[Código]]),"",VLOOKUP(Ventas[[#This Row],[Código]],Productos[],2,FALSE))</f>
        <v/>
      </c>
      <c r="D9429" t="str">
        <f>IF(ISBLANK(Ventas[[#This Row],[Código]]),"",VLOOKUP(Ventas[[#This Row],[Código]],Productos[],3,FALSE))</f>
        <v/>
      </c>
      <c r="E9429" s="22"/>
      <c r="F9429" s="1" t="str">
        <f>IF(ISBLANK(Ventas[[#This Row],[Código]]),"",VLOOKUP(Ventas[[#This Row],[Código]],Productos[],4,FALSE))</f>
        <v/>
      </c>
      <c r="G9429" s="1" t="str">
        <f>IF(ISBLANK(Ventas[[#This Row],[Código]]),"",VLOOKUP(Ventas[[#This Row],[Código]],Productos[],5,FALSE))</f>
        <v/>
      </c>
      <c r="H9429" s="23" t="str">
        <f>IF(ISBLANK(Ventas[[#This Row],[Código]]),"",Ventas[[#This Row],[Precio Unitario]]*Ventas[[#This Row],[Cantidad]])</f>
        <v/>
      </c>
      <c r="I9429" s="1" t="str">
        <f>IF(ISBLANK(Ventas[[#This Row],[Código]]),"",SUM(Ventas[[#This Row],[Monto]],I9428))</f>
        <v/>
      </c>
    </row>
    <row r="9430" spans="3:9" x14ac:dyDescent="0.25">
      <c r="C9430" t="str">
        <f>IF(ISBLANK(Ventas[[#This Row],[Código]]),"",VLOOKUP(Ventas[[#This Row],[Código]],Productos[],2,FALSE))</f>
        <v/>
      </c>
      <c r="D9430" t="str">
        <f>IF(ISBLANK(Ventas[[#This Row],[Código]]),"",VLOOKUP(Ventas[[#This Row],[Código]],Productos[],3,FALSE))</f>
        <v/>
      </c>
      <c r="E9430" s="22"/>
      <c r="F9430" s="1" t="str">
        <f>IF(ISBLANK(Ventas[[#This Row],[Código]]),"",VLOOKUP(Ventas[[#This Row],[Código]],Productos[],4,FALSE))</f>
        <v/>
      </c>
      <c r="G9430" s="1" t="str">
        <f>IF(ISBLANK(Ventas[[#This Row],[Código]]),"",VLOOKUP(Ventas[[#This Row],[Código]],Productos[],5,FALSE))</f>
        <v/>
      </c>
      <c r="H9430" s="23" t="str">
        <f>IF(ISBLANK(Ventas[[#This Row],[Código]]),"",Ventas[[#This Row],[Precio Unitario]]*Ventas[[#This Row],[Cantidad]])</f>
        <v/>
      </c>
      <c r="I9430" s="1" t="str">
        <f>IF(ISBLANK(Ventas[[#This Row],[Código]]),"",SUM(Ventas[[#This Row],[Monto]],I9429))</f>
        <v/>
      </c>
    </row>
    <row r="9431" spans="3:9" x14ac:dyDescent="0.25">
      <c r="C9431" t="str">
        <f>IF(ISBLANK(Ventas[[#This Row],[Código]]),"",VLOOKUP(Ventas[[#This Row],[Código]],Productos[],2,FALSE))</f>
        <v/>
      </c>
      <c r="D9431" t="str">
        <f>IF(ISBLANK(Ventas[[#This Row],[Código]]),"",VLOOKUP(Ventas[[#This Row],[Código]],Productos[],3,FALSE))</f>
        <v/>
      </c>
      <c r="E9431" s="22"/>
      <c r="F9431" s="1" t="str">
        <f>IF(ISBLANK(Ventas[[#This Row],[Código]]),"",VLOOKUP(Ventas[[#This Row],[Código]],Productos[],4,FALSE))</f>
        <v/>
      </c>
      <c r="G9431" s="1" t="str">
        <f>IF(ISBLANK(Ventas[[#This Row],[Código]]),"",VLOOKUP(Ventas[[#This Row],[Código]],Productos[],5,FALSE))</f>
        <v/>
      </c>
      <c r="H9431" s="23" t="str">
        <f>IF(ISBLANK(Ventas[[#This Row],[Código]]),"",Ventas[[#This Row],[Precio Unitario]]*Ventas[[#This Row],[Cantidad]])</f>
        <v/>
      </c>
      <c r="I9431" s="1" t="str">
        <f>IF(ISBLANK(Ventas[[#This Row],[Código]]),"",SUM(Ventas[[#This Row],[Monto]],I9430))</f>
        <v/>
      </c>
    </row>
    <row r="9432" spans="3:9" x14ac:dyDescent="0.25">
      <c r="C9432" t="str">
        <f>IF(ISBLANK(Ventas[[#This Row],[Código]]),"",VLOOKUP(Ventas[[#This Row],[Código]],Productos[],2,FALSE))</f>
        <v/>
      </c>
      <c r="D9432" t="str">
        <f>IF(ISBLANK(Ventas[[#This Row],[Código]]),"",VLOOKUP(Ventas[[#This Row],[Código]],Productos[],3,FALSE))</f>
        <v/>
      </c>
      <c r="E9432" s="22"/>
      <c r="F9432" s="1" t="str">
        <f>IF(ISBLANK(Ventas[[#This Row],[Código]]),"",VLOOKUP(Ventas[[#This Row],[Código]],Productos[],4,FALSE))</f>
        <v/>
      </c>
      <c r="G9432" s="1" t="str">
        <f>IF(ISBLANK(Ventas[[#This Row],[Código]]),"",VLOOKUP(Ventas[[#This Row],[Código]],Productos[],5,FALSE))</f>
        <v/>
      </c>
      <c r="H9432" s="23" t="str">
        <f>IF(ISBLANK(Ventas[[#This Row],[Código]]),"",Ventas[[#This Row],[Precio Unitario]]*Ventas[[#This Row],[Cantidad]])</f>
        <v/>
      </c>
      <c r="I9432" s="1" t="str">
        <f>IF(ISBLANK(Ventas[[#This Row],[Código]]),"",SUM(Ventas[[#This Row],[Monto]],I9431))</f>
        <v/>
      </c>
    </row>
    <row r="9433" spans="3:9" x14ac:dyDescent="0.25">
      <c r="C9433" t="str">
        <f>IF(ISBLANK(Ventas[[#This Row],[Código]]),"",VLOOKUP(Ventas[[#This Row],[Código]],Productos[],2,FALSE))</f>
        <v/>
      </c>
      <c r="D9433" t="str">
        <f>IF(ISBLANK(Ventas[[#This Row],[Código]]),"",VLOOKUP(Ventas[[#This Row],[Código]],Productos[],3,FALSE))</f>
        <v/>
      </c>
      <c r="E9433" s="22"/>
      <c r="F9433" s="1" t="str">
        <f>IF(ISBLANK(Ventas[[#This Row],[Código]]),"",VLOOKUP(Ventas[[#This Row],[Código]],Productos[],4,FALSE))</f>
        <v/>
      </c>
      <c r="G9433" s="1" t="str">
        <f>IF(ISBLANK(Ventas[[#This Row],[Código]]),"",VLOOKUP(Ventas[[#This Row],[Código]],Productos[],5,FALSE))</f>
        <v/>
      </c>
      <c r="H9433" s="23" t="str">
        <f>IF(ISBLANK(Ventas[[#This Row],[Código]]),"",Ventas[[#This Row],[Precio Unitario]]*Ventas[[#This Row],[Cantidad]])</f>
        <v/>
      </c>
      <c r="I9433" s="1" t="str">
        <f>IF(ISBLANK(Ventas[[#This Row],[Código]]),"",SUM(Ventas[[#This Row],[Monto]],I9432))</f>
        <v/>
      </c>
    </row>
    <row r="9434" spans="3:9" x14ac:dyDescent="0.25">
      <c r="C9434" t="str">
        <f>IF(ISBLANK(Ventas[[#This Row],[Código]]),"",VLOOKUP(Ventas[[#This Row],[Código]],Productos[],2,FALSE))</f>
        <v/>
      </c>
      <c r="D9434" t="str">
        <f>IF(ISBLANK(Ventas[[#This Row],[Código]]),"",VLOOKUP(Ventas[[#This Row],[Código]],Productos[],3,FALSE))</f>
        <v/>
      </c>
      <c r="E9434" s="22"/>
      <c r="F9434" s="1" t="str">
        <f>IF(ISBLANK(Ventas[[#This Row],[Código]]),"",VLOOKUP(Ventas[[#This Row],[Código]],Productos[],4,FALSE))</f>
        <v/>
      </c>
      <c r="G9434" s="1" t="str">
        <f>IF(ISBLANK(Ventas[[#This Row],[Código]]),"",VLOOKUP(Ventas[[#This Row],[Código]],Productos[],5,FALSE))</f>
        <v/>
      </c>
      <c r="H9434" s="23" t="str">
        <f>IF(ISBLANK(Ventas[[#This Row],[Código]]),"",Ventas[[#This Row],[Precio Unitario]]*Ventas[[#This Row],[Cantidad]])</f>
        <v/>
      </c>
      <c r="I9434" s="1" t="str">
        <f>IF(ISBLANK(Ventas[[#This Row],[Código]]),"",SUM(Ventas[[#This Row],[Monto]],I9433))</f>
        <v/>
      </c>
    </row>
    <row r="9435" spans="3:9" x14ac:dyDescent="0.25">
      <c r="C9435" t="str">
        <f>IF(ISBLANK(Ventas[[#This Row],[Código]]),"",VLOOKUP(Ventas[[#This Row],[Código]],Productos[],2,FALSE))</f>
        <v/>
      </c>
      <c r="D9435" t="str">
        <f>IF(ISBLANK(Ventas[[#This Row],[Código]]),"",VLOOKUP(Ventas[[#This Row],[Código]],Productos[],3,FALSE))</f>
        <v/>
      </c>
      <c r="E9435" s="22"/>
      <c r="F9435" s="1" t="str">
        <f>IF(ISBLANK(Ventas[[#This Row],[Código]]),"",VLOOKUP(Ventas[[#This Row],[Código]],Productos[],4,FALSE))</f>
        <v/>
      </c>
      <c r="G9435" s="1" t="str">
        <f>IF(ISBLANK(Ventas[[#This Row],[Código]]),"",VLOOKUP(Ventas[[#This Row],[Código]],Productos[],5,FALSE))</f>
        <v/>
      </c>
      <c r="H9435" s="23" t="str">
        <f>IF(ISBLANK(Ventas[[#This Row],[Código]]),"",Ventas[[#This Row],[Precio Unitario]]*Ventas[[#This Row],[Cantidad]])</f>
        <v/>
      </c>
      <c r="I9435" s="1" t="str">
        <f>IF(ISBLANK(Ventas[[#This Row],[Código]]),"",SUM(Ventas[[#This Row],[Monto]],I9434))</f>
        <v/>
      </c>
    </row>
    <row r="9436" spans="3:9" x14ac:dyDescent="0.25">
      <c r="C9436" t="str">
        <f>IF(ISBLANK(Ventas[[#This Row],[Código]]),"",VLOOKUP(Ventas[[#This Row],[Código]],Productos[],2,FALSE))</f>
        <v/>
      </c>
      <c r="D9436" t="str">
        <f>IF(ISBLANK(Ventas[[#This Row],[Código]]),"",VLOOKUP(Ventas[[#This Row],[Código]],Productos[],3,FALSE))</f>
        <v/>
      </c>
      <c r="E9436" s="22"/>
      <c r="F9436" s="1" t="str">
        <f>IF(ISBLANK(Ventas[[#This Row],[Código]]),"",VLOOKUP(Ventas[[#This Row],[Código]],Productos[],4,FALSE))</f>
        <v/>
      </c>
      <c r="G9436" s="1" t="str">
        <f>IF(ISBLANK(Ventas[[#This Row],[Código]]),"",VLOOKUP(Ventas[[#This Row],[Código]],Productos[],5,FALSE))</f>
        <v/>
      </c>
      <c r="H9436" s="23" t="str">
        <f>IF(ISBLANK(Ventas[[#This Row],[Código]]),"",Ventas[[#This Row],[Precio Unitario]]*Ventas[[#This Row],[Cantidad]])</f>
        <v/>
      </c>
      <c r="I9436" s="1" t="str">
        <f>IF(ISBLANK(Ventas[[#This Row],[Código]]),"",SUM(Ventas[[#This Row],[Monto]],I9435))</f>
        <v/>
      </c>
    </row>
    <row r="9437" spans="3:9" x14ac:dyDescent="0.25">
      <c r="C9437" t="str">
        <f>IF(ISBLANK(Ventas[[#This Row],[Código]]),"",VLOOKUP(Ventas[[#This Row],[Código]],Productos[],2,FALSE))</f>
        <v/>
      </c>
      <c r="D9437" t="str">
        <f>IF(ISBLANK(Ventas[[#This Row],[Código]]),"",VLOOKUP(Ventas[[#This Row],[Código]],Productos[],3,FALSE))</f>
        <v/>
      </c>
      <c r="E9437" s="22"/>
      <c r="F9437" s="1" t="str">
        <f>IF(ISBLANK(Ventas[[#This Row],[Código]]),"",VLOOKUP(Ventas[[#This Row],[Código]],Productos[],4,FALSE))</f>
        <v/>
      </c>
      <c r="G9437" s="1" t="str">
        <f>IF(ISBLANK(Ventas[[#This Row],[Código]]),"",VLOOKUP(Ventas[[#This Row],[Código]],Productos[],5,FALSE))</f>
        <v/>
      </c>
      <c r="H9437" s="23" t="str">
        <f>IF(ISBLANK(Ventas[[#This Row],[Código]]),"",Ventas[[#This Row],[Precio Unitario]]*Ventas[[#This Row],[Cantidad]])</f>
        <v/>
      </c>
      <c r="I9437" s="1" t="str">
        <f>IF(ISBLANK(Ventas[[#This Row],[Código]]),"",SUM(Ventas[[#This Row],[Monto]],I9436))</f>
        <v/>
      </c>
    </row>
    <row r="9438" spans="3:9" x14ac:dyDescent="0.25">
      <c r="C9438" t="str">
        <f>IF(ISBLANK(Ventas[[#This Row],[Código]]),"",VLOOKUP(Ventas[[#This Row],[Código]],Productos[],2,FALSE))</f>
        <v/>
      </c>
      <c r="D9438" t="str">
        <f>IF(ISBLANK(Ventas[[#This Row],[Código]]),"",VLOOKUP(Ventas[[#This Row],[Código]],Productos[],3,FALSE))</f>
        <v/>
      </c>
      <c r="E9438" s="22"/>
      <c r="F9438" s="1" t="str">
        <f>IF(ISBLANK(Ventas[[#This Row],[Código]]),"",VLOOKUP(Ventas[[#This Row],[Código]],Productos[],4,FALSE))</f>
        <v/>
      </c>
      <c r="G9438" s="1" t="str">
        <f>IF(ISBLANK(Ventas[[#This Row],[Código]]),"",VLOOKUP(Ventas[[#This Row],[Código]],Productos[],5,FALSE))</f>
        <v/>
      </c>
      <c r="H9438" s="23" t="str">
        <f>IF(ISBLANK(Ventas[[#This Row],[Código]]),"",Ventas[[#This Row],[Precio Unitario]]*Ventas[[#This Row],[Cantidad]])</f>
        <v/>
      </c>
      <c r="I9438" s="1" t="str">
        <f>IF(ISBLANK(Ventas[[#This Row],[Código]]),"",SUM(Ventas[[#This Row],[Monto]],I9437))</f>
        <v/>
      </c>
    </row>
    <row r="9439" spans="3:9" x14ac:dyDescent="0.25">
      <c r="C9439" t="str">
        <f>IF(ISBLANK(Ventas[[#This Row],[Código]]),"",VLOOKUP(Ventas[[#This Row],[Código]],Productos[],2,FALSE))</f>
        <v/>
      </c>
      <c r="D9439" t="str">
        <f>IF(ISBLANK(Ventas[[#This Row],[Código]]),"",VLOOKUP(Ventas[[#This Row],[Código]],Productos[],3,FALSE))</f>
        <v/>
      </c>
      <c r="E9439" s="22"/>
      <c r="F9439" s="1" t="str">
        <f>IF(ISBLANK(Ventas[[#This Row],[Código]]),"",VLOOKUP(Ventas[[#This Row],[Código]],Productos[],4,FALSE))</f>
        <v/>
      </c>
      <c r="G9439" s="1" t="str">
        <f>IF(ISBLANK(Ventas[[#This Row],[Código]]),"",VLOOKUP(Ventas[[#This Row],[Código]],Productos[],5,FALSE))</f>
        <v/>
      </c>
      <c r="H9439" s="23" t="str">
        <f>IF(ISBLANK(Ventas[[#This Row],[Código]]),"",Ventas[[#This Row],[Precio Unitario]]*Ventas[[#This Row],[Cantidad]])</f>
        <v/>
      </c>
      <c r="I9439" s="1" t="str">
        <f>IF(ISBLANK(Ventas[[#This Row],[Código]]),"",SUM(Ventas[[#This Row],[Monto]],I9438))</f>
        <v/>
      </c>
    </row>
    <row r="9440" spans="3:9" x14ac:dyDescent="0.25">
      <c r="C9440" t="str">
        <f>IF(ISBLANK(Ventas[[#This Row],[Código]]),"",VLOOKUP(Ventas[[#This Row],[Código]],Productos[],2,FALSE))</f>
        <v/>
      </c>
      <c r="D9440" t="str">
        <f>IF(ISBLANK(Ventas[[#This Row],[Código]]),"",VLOOKUP(Ventas[[#This Row],[Código]],Productos[],3,FALSE))</f>
        <v/>
      </c>
      <c r="E9440" s="22"/>
      <c r="F9440" s="1" t="str">
        <f>IF(ISBLANK(Ventas[[#This Row],[Código]]),"",VLOOKUP(Ventas[[#This Row],[Código]],Productos[],4,FALSE))</f>
        <v/>
      </c>
      <c r="G9440" s="1" t="str">
        <f>IF(ISBLANK(Ventas[[#This Row],[Código]]),"",VLOOKUP(Ventas[[#This Row],[Código]],Productos[],5,FALSE))</f>
        <v/>
      </c>
      <c r="H9440" s="23" t="str">
        <f>IF(ISBLANK(Ventas[[#This Row],[Código]]),"",Ventas[[#This Row],[Precio Unitario]]*Ventas[[#This Row],[Cantidad]])</f>
        <v/>
      </c>
      <c r="I9440" s="1" t="str">
        <f>IF(ISBLANK(Ventas[[#This Row],[Código]]),"",SUM(Ventas[[#This Row],[Monto]],I9439))</f>
        <v/>
      </c>
    </row>
    <row r="9441" spans="3:9" x14ac:dyDescent="0.25">
      <c r="C9441" t="str">
        <f>IF(ISBLANK(Ventas[[#This Row],[Código]]),"",VLOOKUP(Ventas[[#This Row],[Código]],Productos[],2,FALSE))</f>
        <v/>
      </c>
      <c r="D9441" t="str">
        <f>IF(ISBLANK(Ventas[[#This Row],[Código]]),"",VLOOKUP(Ventas[[#This Row],[Código]],Productos[],3,FALSE))</f>
        <v/>
      </c>
      <c r="E9441" s="22"/>
      <c r="F9441" s="1" t="str">
        <f>IF(ISBLANK(Ventas[[#This Row],[Código]]),"",VLOOKUP(Ventas[[#This Row],[Código]],Productos[],4,FALSE))</f>
        <v/>
      </c>
      <c r="G9441" s="1" t="str">
        <f>IF(ISBLANK(Ventas[[#This Row],[Código]]),"",VLOOKUP(Ventas[[#This Row],[Código]],Productos[],5,FALSE))</f>
        <v/>
      </c>
      <c r="H9441" s="23" t="str">
        <f>IF(ISBLANK(Ventas[[#This Row],[Código]]),"",Ventas[[#This Row],[Precio Unitario]]*Ventas[[#This Row],[Cantidad]])</f>
        <v/>
      </c>
      <c r="I9441" s="1" t="str">
        <f>IF(ISBLANK(Ventas[[#This Row],[Código]]),"",SUM(Ventas[[#This Row],[Monto]],I9440))</f>
        <v/>
      </c>
    </row>
    <row r="9442" spans="3:9" x14ac:dyDescent="0.25">
      <c r="C9442" t="str">
        <f>IF(ISBLANK(Ventas[[#This Row],[Código]]),"",VLOOKUP(Ventas[[#This Row],[Código]],Productos[],2,FALSE))</f>
        <v/>
      </c>
      <c r="D9442" t="str">
        <f>IF(ISBLANK(Ventas[[#This Row],[Código]]),"",VLOOKUP(Ventas[[#This Row],[Código]],Productos[],3,FALSE))</f>
        <v/>
      </c>
      <c r="E9442" s="22"/>
      <c r="F9442" s="1" t="str">
        <f>IF(ISBLANK(Ventas[[#This Row],[Código]]),"",VLOOKUP(Ventas[[#This Row],[Código]],Productos[],4,FALSE))</f>
        <v/>
      </c>
      <c r="G9442" s="1" t="str">
        <f>IF(ISBLANK(Ventas[[#This Row],[Código]]),"",VLOOKUP(Ventas[[#This Row],[Código]],Productos[],5,FALSE))</f>
        <v/>
      </c>
      <c r="H9442" s="23" t="str">
        <f>IF(ISBLANK(Ventas[[#This Row],[Código]]),"",Ventas[[#This Row],[Precio Unitario]]*Ventas[[#This Row],[Cantidad]])</f>
        <v/>
      </c>
      <c r="I9442" s="1" t="str">
        <f>IF(ISBLANK(Ventas[[#This Row],[Código]]),"",SUM(Ventas[[#This Row],[Monto]],I9441))</f>
        <v/>
      </c>
    </row>
    <row r="9443" spans="3:9" x14ac:dyDescent="0.25">
      <c r="C9443" t="str">
        <f>IF(ISBLANK(Ventas[[#This Row],[Código]]),"",VLOOKUP(Ventas[[#This Row],[Código]],Productos[],2,FALSE))</f>
        <v/>
      </c>
      <c r="D9443" t="str">
        <f>IF(ISBLANK(Ventas[[#This Row],[Código]]),"",VLOOKUP(Ventas[[#This Row],[Código]],Productos[],3,FALSE))</f>
        <v/>
      </c>
      <c r="E9443" s="22"/>
      <c r="F9443" s="1" t="str">
        <f>IF(ISBLANK(Ventas[[#This Row],[Código]]),"",VLOOKUP(Ventas[[#This Row],[Código]],Productos[],4,FALSE))</f>
        <v/>
      </c>
      <c r="G9443" s="1" t="str">
        <f>IF(ISBLANK(Ventas[[#This Row],[Código]]),"",VLOOKUP(Ventas[[#This Row],[Código]],Productos[],5,FALSE))</f>
        <v/>
      </c>
      <c r="H9443" s="23" t="str">
        <f>IF(ISBLANK(Ventas[[#This Row],[Código]]),"",Ventas[[#This Row],[Precio Unitario]]*Ventas[[#This Row],[Cantidad]])</f>
        <v/>
      </c>
      <c r="I9443" s="1" t="str">
        <f>IF(ISBLANK(Ventas[[#This Row],[Código]]),"",SUM(Ventas[[#This Row],[Monto]],I9442))</f>
        <v/>
      </c>
    </row>
    <row r="9444" spans="3:9" x14ac:dyDescent="0.25">
      <c r="C9444" t="str">
        <f>IF(ISBLANK(Ventas[[#This Row],[Código]]),"",VLOOKUP(Ventas[[#This Row],[Código]],Productos[],2,FALSE))</f>
        <v/>
      </c>
      <c r="D9444" t="str">
        <f>IF(ISBLANK(Ventas[[#This Row],[Código]]),"",VLOOKUP(Ventas[[#This Row],[Código]],Productos[],3,FALSE))</f>
        <v/>
      </c>
      <c r="E9444" s="22"/>
      <c r="F9444" s="1" t="str">
        <f>IF(ISBLANK(Ventas[[#This Row],[Código]]),"",VLOOKUP(Ventas[[#This Row],[Código]],Productos[],4,FALSE))</f>
        <v/>
      </c>
      <c r="G9444" s="1" t="str">
        <f>IF(ISBLANK(Ventas[[#This Row],[Código]]),"",VLOOKUP(Ventas[[#This Row],[Código]],Productos[],5,FALSE))</f>
        <v/>
      </c>
      <c r="H9444" s="23" t="str">
        <f>IF(ISBLANK(Ventas[[#This Row],[Código]]),"",Ventas[[#This Row],[Precio Unitario]]*Ventas[[#This Row],[Cantidad]])</f>
        <v/>
      </c>
      <c r="I9444" s="1" t="str">
        <f>IF(ISBLANK(Ventas[[#This Row],[Código]]),"",SUM(Ventas[[#This Row],[Monto]],I9443))</f>
        <v/>
      </c>
    </row>
    <row r="9445" spans="3:9" x14ac:dyDescent="0.25">
      <c r="C9445" t="str">
        <f>IF(ISBLANK(Ventas[[#This Row],[Código]]),"",VLOOKUP(Ventas[[#This Row],[Código]],Productos[],2,FALSE))</f>
        <v/>
      </c>
      <c r="D9445" t="str">
        <f>IF(ISBLANK(Ventas[[#This Row],[Código]]),"",VLOOKUP(Ventas[[#This Row],[Código]],Productos[],3,FALSE))</f>
        <v/>
      </c>
      <c r="E9445" s="22"/>
      <c r="F9445" s="1" t="str">
        <f>IF(ISBLANK(Ventas[[#This Row],[Código]]),"",VLOOKUP(Ventas[[#This Row],[Código]],Productos[],4,FALSE))</f>
        <v/>
      </c>
      <c r="G9445" s="1" t="str">
        <f>IF(ISBLANK(Ventas[[#This Row],[Código]]),"",VLOOKUP(Ventas[[#This Row],[Código]],Productos[],5,FALSE))</f>
        <v/>
      </c>
      <c r="H9445" s="23" t="str">
        <f>IF(ISBLANK(Ventas[[#This Row],[Código]]),"",Ventas[[#This Row],[Precio Unitario]]*Ventas[[#This Row],[Cantidad]])</f>
        <v/>
      </c>
      <c r="I9445" s="1" t="str">
        <f>IF(ISBLANK(Ventas[[#This Row],[Código]]),"",SUM(Ventas[[#This Row],[Monto]],I9444))</f>
        <v/>
      </c>
    </row>
    <row r="9446" spans="3:9" x14ac:dyDescent="0.25">
      <c r="C9446" t="str">
        <f>IF(ISBLANK(Ventas[[#This Row],[Código]]),"",VLOOKUP(Ventas[[#This Row],[Código]],Productos[],2,FALSE))</f>
        <v/>
      </c>
      <c r="D9446" t="str">
        <f>IF(ISBLANK(Ventas[[#This Row],[Código]]),"",VLOOKUP(Ventas[[#This Row],[Código]],Productos[],3,FALSE))</f>
        <v/>
      </c>
      <c r="E9446" s="22"/>
      <c r="F9446" s="1" t="str">
        <f>IF(ISBLANK(Ventas[[#This Row],[Código]]),"",VLOOKUP(Ventas[[#This Row],[Código]],Productos[],4,FALSE))</f>
        <v/>
      </c>
      <c r="G9446" s="1" t="str">
        <f>IF(ISBLANK(Ventas[[#This Row],[Código]]),"",VLOOKUP(Ventas[[#This Row],[Código]],Productos[],5,FALSE))</f>
        <v/>
      </c>
      <c r="H9446" s="23" t="str">
        <f>IF(ISBLANK(Ventas[[#This Row],[Código]]),"",Ventas[[#This Row],[Precio Unitario]]*Ventas[[#This Row],[Cantidad]])</f>
        <v/>
      </c>
      <c r="I9446" s="1" t="str">
        <f>IF(ISBLANK(Ventas[[#This Row],[Código]]),"",SUM(Ventas[[#This Row],[Monto]],I9445))</f>
        <v/>
      </c>
    </row>
    <row r="9447" spans="3:9" x14ac:dyDescent="0.25">
      <c r="C9447" t="str">
        <f>IF(ISBLANK(Ventas[[#This Row],[Código]]),"",VLOOKUP(Ventas[[#This Row],[Código]],Productos[],2,FALSE))</f>
        <v/>
      </c>
      <c r="D9447" t="str">
        <f>IF(ISBLANK(Ventas[[#This Row],[Código]]),"",VLOOKUP(Ventas[[#This Row],[Código]],Productos[],3,FALSE))</f>
        <v/>
      </c>
      <c r="E9447" s="22"/>
      <c r="F9447" s="1" t="str">
        <f>IF(ISBLANK(Ventas[[#This Row],[Código]]),"",VLOOKUP(Ventas[[#This Row],[Código]],Productos[],4,FALSE))</f>
        <v/>
      </c>
      <c r="G9447" s="1" t="str">
        <f>IF(ISBLANK(Ventas[[#This Row],[Código]]),"",VLOOKUP(Ventas[[#This Row],[Código]],Productos[],5,FALSE))</f>
        <v/>
      </c>
      <c r="H9447" s="23" t="str">
        <f>IF(ISBLANK(Ventas[[#This Row],[Código]]),"",Ventas[[#This Row],[Precio Unitario]]*Ventas[[#This Row],[Cantidad]])</f>
        <v/>
      </c>
      <c r="I9447" s="1" t="str">
        <f>IF(ISBLANK(Ventas[[#This Row],[Código]]),"",SUM(Ventas[[#This Row],[Monto]],I9446))</f>
        <v/>
      </c>
    </row>
    <row r="9448" spans="3:9" x14ac:dyDescent="0.25">
      <c r="C9448" t="str">
        <f>IF(ISBLANK(Ventas[[#This Row],[Código]]),"",VLOOKUP(Ventas[[#This Row],[Código]],Productos[],2,FALSE))</f>
        <v/>
      </c>
      <c r="D9448" t="str">
        <f>IF(ISBLANK(Ventas[[#This Row],[Código]]),"",VLOOKUP(Ventas[[#This Row],[Código]],Productos[],3,FALSE))</f>
        <v/>
      </c>
      <c r="E9448" s="22"/>
      <c r="F9448" s="1" t="str">
        <f>IF(ISBLANK(Ventas[[#This Row],[Código]]),"",VLOOKUP(Ventas[[#This Row],[Código]],Productos[],4,FALSE))</f>
        <v/>
      </c>
      <c r="G9448" s="1" t="str">
        <f>IF(ISBLANK(Ventas[[#This Row],[Código]]),"",VLOOKUP(Ventas[[#This Row],[Código]],Productos[],5,FALSE))</f>
        <v/>
      </c>
      <c r="H9448" s="23" t="str">
        <f>IF(ISBLANK(Ventas[[#This Row],[Código]]),"",Ventas[[#This Row],[Precio Unitario]]*Ventas[[#This Row],[Cantidad]])</f>
        <v/>
      </c>
      <c r="I9448" s="1" t="str">
        <f>IF(ISBLANK(Ventas[[#This Row],[Código]]),"",SUM(Ventas[[#This Row],[Monto]],I9447))</f>
        <v/>
      </c>
    </row>
    <row r="9449" spans="3:9" x14ac:dyDescent="0.25">
      <c r="C9449" t="str">
        <f>IF(ISBLANK(Ventas[[#This Row],[Código]]),"",VLOOKUP(Ventas[[#This Row],[Código]],Productos[],2,FALSE))</f>
        <v/>
      </c>
      <c r="D9449" t="str">
        <f>IF(ISBLANK(Ventas[[#This Row],[Código]]),"",VLOOKUP(Ventas[[#This Row],[Código]],Productos[],3,FALSE))</f>
        <v/>
      </c>
      <c r="E9449" s="22"/>
      <c r="F9449" s="1" t="str">
        <f>IF(ISBLANK(Ventas[[#This Row],[Código]]),"",VLOOKUP(Ventas[[#This Row],[Código]],Productos[],4,FALSE))</f>
        <v/>
      </c>
      <c r="G9449" s="1" t="str">
        <f>IF(ISBLANK(Ventas[[#This Row],[Código]]),"",VLOOKUP(Ventas[[#This Row],[Código]],Productos[],5,FALSE))</f>
        <v/>
      </c>
      <c r="H9449" s="23" t="str">
        <f>IF(ISBLANK(Ventas[[#This Row],[Código]]),"",Ventas[[#This Row],[Precio Unitario]]*Ventas[[#This Row],[Cantidad]])</f>
        <v/>
      </c>
      <c r="I9449" s="1" t="str">
        <f>IF(ISBLANK(Ventas[[#This Row],[Código]]),"",SUM(Ventas[[#This Row],[Monto]],I9448))</f>
        <v/>
      </c>
    </row>
    <row r="9450" spans="3:9" x14ac:dyDescent="0.25">
      <c r="C9450" t="str">
        <f>IF(ISBLANK(Ventas[[#This Row],[Código]]),"",VLOOKUP(Ventas[[#This Row],[Código]],Productos[],2,FALSE))</f>
        <v/>
      </c>
      <c r="D9450" t="str">
        <f>IF(ISBLANK(Ventas[[#This Row],[Código]]),"",VLOOKUP(Ventas[[#This Row],[Código]],Productos[],3,FALSE))</f>
        <v/>
      </c>
      <c r="E9450" s="22"/>
      <c r="F9450" s="1" t="str">
        <f>IF(ISBLANK(Ventas[[#This Row],[Código]]),"",VLOOKUP(Ventas[[#This Row],[Código]],Productos[],4,FALSE))</f>
        <v/>
      </c>
      <c r="G9450" s="1" t="str">
        <f>IF(ISBLANK(Ventas[[#This Row],[Código]]),"",VLOOKUP(Ventas[[#This Row],[Código]],Productos[],5,FALSE))</f>
        <v/>
      </c>
      <c r="H9450" s="23" t="str">
        <f>IF(ISBLANK(Ventas[[#This Row],[Código]]),"",Ventas[[#This Row],[Precio Unitario]]*Ventas[[#This Row],[Cantidad]])</f>
        <v/>
      </c>
      <c r="I9450" s="1" t="str">
        <f>IF(ISBLANK(Ventas[[#This Row],[Código]]),"",SUM(Ventas[[#This Row],[Monto]],I9449))</f>
        <v/>
      </c>
    </row>
    <row r="9451" spans="3:9" x14ac:dyDescent="0.25">
      <c r="C9451" t="str">
        <f>IF(ISBLANK(Ventas[[#This Row],[Código]]),"",VLOOKUP(Ventas[[#This Row],[Código]],Productos[],2,FALSE))</f>
        <v/>
      </c>
      <c r="D9451" t="str">
        <f>IF(ISBLANK(Ventas[[#This Row],[Código]]),"",VLOOKUP(Ventas[[#This Row],[Código]],Productos[],3,FALSE))</f>
        <v/>
      </c>
      <c r="E9451" s="22"/>
      <c r="F9451" s="1" t="str">
        <f>IF(ISBLANK(Ventas[[#This Row],[Código]]),"",VLOOKUP(Ventas[[#This Row],[Código]],Productos[],4,FALSE))</f>
        <v/>
      </c>
      <c r="G9451" s="1" t="str">
        <f>IF(ISBLANK(Ventas[[#This Row],[Código]]),"",VLOOKUP(Ventas[[#This Row],[Código]],Productos[],5,FALSE))</f>
        <v/>
      </c>
      <c r="H9451" s="23" t="str">
        <f>IF(ISBLANK(Ventas[[#This Row],[Código]]),"",Ventas[[#This Row],[Precio Unitario]]*Ventas[[#This Row],[Cantidad]])</f>
        <v/>
      </c>
      <c r="I9451" s="1" t="str">
        <f>IF(ISBLANK(Ventas[[#This Row],[Código]]),"",SUM(Ventas[[#This Row],[Monto]],I9450))</f>
        <v/>
      </c>
    </row>
    <row r="9452" spans="3:9" x14ac:dyDescent="0.25">
      <c r="C9452" t="str">
        <f>IF(ISBLANK(Ventas[[#This Row],[Código]]),"",VLOOKUP(Ventas[[#This Row],[Código]],Productos[],2,FALSE))</f>
        <v/>
      </c>
      <c r="D9452" t="str">
        <f>IF(ISBLANK(Ventas[[#This Row],[Código]]),"",VLOOKUP(Ventas[[#This Row],[Código]],Productos[],3,FALSE))</f>
        <v/>
      </c>
      <c r="E9452" s="22"/>
      <c r="F9452" s="1" t="str">
        <f>IF(ISBLANK(Ventas[[#This Row],[Código]]),"",VLOOKUP(Ventas[[#This Row],[Código]],Productos[],4,FALSE))</f>
        <v/>
      </c>
      <c r="G9452" s="1" t="str">
        <f>IF(ISBLANK(Ventas[[#This Row],[Código]]),"",VLOOKUP(Ventas[[#This Row],[Código]],Productos[],5,FALSE))</f>
        <v/>
      </c>
      <c r="H9452" s="23" t="str">
        <f>IF(ISBLANK(Ventas[[#This Row],[Código]]),"",Ventas[[#This Row],[Precio Unitario]]*Ventas[[#This Row],[Cantidad]])</f>
        <v/>
      </c>
      <c r="I9452" s="1" t="str">
        <f>IF(ISBLANK(Ventas[[#This Row],[Código]]),"",SUM(Ventas[[#This Row],[Monto]],I9451))</f>
        <v/>
      </c>
    </row>
    <row r="9453" spans="3:9" x14ac:dyDescent="0.25">
      <c r="C9453" t="str">
        <f>IF(ISBLANK(Ventas[[#This Row],[Código]]),"",VLOOKUP(Ventas[[#This Row],[Código]],Productos[],2,FALSE))</f>
        <v/>
      </c>
      <c r="D9453" t="str">
        <f>IF(ISBLANK(Ventas[[#This Row],[Código]]),"",VLOOKUP(Ventas[[#This Row],[Código]],Productos[],3,FALSE))</f>
        <v/>
      </c>
      <c r="E9453" s="22"/>
      <c r="F9453" s="1" t="str">
        <f>IF(ISBLANK(Ventas[[#This Row],[Código]]),"",VLOOKUP(Ventas[[#This Row],[Código]],Productos[],4,FALSE))</f>
        <v/>
      </c>
      <c r="G9453" s="1" t="str">
        <f>IF(ISBLANK(Ventas[[#This Row],[Código]]),"",VLOOKUP(Ventas[[#This Row],[Código]],Productos[],5,FALSE))</f>
        <v/>
      </c>
      <c r="H9453" s="23" t="str">
        <f>IF(ISBLANK(Ventas[[#This Row],[Código]]),"",Ventas[[#This Row],[Precio Unitario]]*Ventas[[#This Row],[Cantidad]])</f>
        <v/>
      </c>
      <c r="I9453" s="1" t="str">
        <f>IF(ISBLANK(Ventas[[#This Row],[Código]]),"",SUM(Ventas[[#This Row],[Monto]],I9452))</f>
        <v/>
      </c>
    </row>
    <row r="9454" spans="3:9" x14ac:dyDescent="0.25">
      <c r="C9454" t="str">
        <f>IF(ISBLANK(Ventas[[#This Row],[Código]]),"",VLOOKUP(Ventas[[#This Row],[Código]],Productos[],2,FALSE))</f>
        <v/>
      </c>
      <c r="D9454" t="str">
        <f>IF(ISBLANK(Ventas[[#This Row],[Código]]),"",VLOOKUP(Ventas[[#This Row],[Código]],Productos[],3,FALSE))</f>
        <v/>
      </c>
      <c r="E9454" s="22"/>
      <c r="F9454" s="1" t="str">
        <f>IF(ISBLANK(Ventas[[#This Row],[Código]]),"",VLOOKUP(Ventas[[#This Row],[Código]],Productos[],4,FALSE))</f>
        <v/>
      </c>
      <c r="G9454" s="1" t="str">
        <f>IF(ISBLANK(Ventas[[#This Row],[Código]]),"",VLOOKUP(Ventas[[#This Row],[Código]],Productos[],5,FALSE))</f>
        <v/>
      </c>
      <c r="H9454" s="23" t="str">
        <f>IF(ISBLANK(Ventas[[#This Row],[Código]]),"",Ventas[[#This Row],[Precio Unitario]]*Ventas[[#This Row],[Cantidad]])</f>
        <v/>
      </c>
      <c r="I9454" s="1" t="str">
        <f>IF(ISBLANK(Ventas[[#This Row],[Código]]),"",SUM(Ventas[[#This Row],[Monto]],I9453))</f>
        <v/>
      </c>
    </row>
    <row r="9455" spans="3:9" x14ac:dyDescent="0.25">
      <c r="C9455" t="str">
        <f>IF(ISBLANK(Ventas[[#This Row],[Código]]),"",VLOOKUP(Ventas[[#This Row],[Código]],Productos[],2,FALSE))</f>
        <v/>
      </c>
      <c r="D9455" t="str">
        <f>IF(ISBLANK(Ventas[[#This Row],[Código]]),"",VLOOKUP(Ventas[[#This Row],[Código]],Productos[],3,FALSE))</f>
        <v/>
      </c>
      <c r="E9455" s="22"/>
      <c r="F9455" s="1" t="str">
        <f>IF(ISBLANK(Ventas[[#This Row],[Código]]),"",VLOOKUP(Ventas[[#This Row],[Código]],Productos[],4,FALSE))</f>
        <v/>
      </c>
      <c r="G9455" s="1" t="str">
        <f>IF(ISBLANK(Ventas[[#This Row],[Código]]),"",VLOOKUP(Ventas[[#This Row],[Código]],Productos[],5,FALSE))</f>
        <v/>
      </c>
      <c r="H9455" s="23" t="str">
        <f>IF(ISBLANK(Ventas[[#This Row],[Código]]),"",Ventas[[#This Row],[Precio Unitario]]*Ventas[[#This Row],[Cantidad]])</f>
        <v/>
      </c>
      <c r="I9455" s="1" t="str">
        <f>IF(ISBLANK(Ventas[[#This Row],[Código]]),"",SUM(Ventas[[#This Row],[Monto]],I9454))</f>
        <v/>
      </c>
    </row>
    <row r="9456" spans="3:9" x14ac:dyDescent="0.25">
      <c r="C9456" t="str">
        <f>IF(ISBLANK(Ventas[[#This Row],[Código]]),"",VLOOKUP(Ventas[[#This Row],[Código]],Productos[],2,FALSE))</f>
        <v/>
      </c>
      <c r="D9456" t="str">
        <f>IF(ISBLANK(Ventas[[#This Row],[Código]]),"",VLOOKUP(Ventas[[#This Row],[Código]],Productos[],3,FALSE))</f>
        <v/>
      </c>
      <c r="E9456" s="22"/>
      <c r="F9456" s="1" t="str">
        <f>IF(ISBLANK(Ventas[[#This Row],[Código]]),"",VLOOKUP(Ventas[[#This Row],[Código]],Productos[],4,FALSE))</f>
        <v/>
      </c>
      <c r="G9456" s="1" t="str">
        <f>IF(ISBLANK(Ventas[[#This Row],[Código]]),"",VLOOKUP(Ventas[[#This Row],[Código]],Productos[],5,FALSE))</f>
        <v/>
      </c>
      <c r="H9456" s="23" t="str">
        <f>IF(ISBLANK(Ventas[[#This Row],[Código]]),"",Ventas[[#This Row],[Precio Unitario]]*Ventas[[#This Row],[Cantidad]])</f>
        <v/>
      </c>
      <c r="I9456" s="1" t="str">
        <f>IF(ISBLANK(Ventas[[#This Row],[Código]]),"",SUM(Ventas[[#This Row],[Monto]],I9455))</f>
        <v/>
      </c>
    </row>
    <row r="9457" spans="3:9" x14ac:dyDescent="0.25">
      <c r="C9457" t="str">
        <f>IF(ISBLANK(Ventas[[#This Row],[Código]]),"",VLOOKUP(Ventas[[#This Row],[Código]],Productos[],2,FALSE))</f>
        <v/>
      </c>
      <c r="D9457" t="str">
        <f>IF(ISBLANK(Ventas[[#This Row],[Código]]),"",VLOOKUP(Ventas[[#This Row],[Código]],Productos[],3,FALSE))</f>
        <v/>
      </c>
      <c r="E9457" s="22"/>
      <c r="F9457" s="1" t="str">
        <f>IF(ISBLANK(Ventas[[#This Row],[Código]]),"",VLOOKUP(Ventas[[#This Row],[Código]],Productos[],4,FALSE))</f>
        <v/>
      </c>
      <c r="G9457" s="1" t="str">
        <f>IF(ISBLANK(Ventas[[#This Row],[Código]]),"",VLOOKUP(Ventas[[#This Row],[Código]],Productos[],5,FALSE))</f>
        <v/>
      </c>
      <c r="H9457" s="23" t="str">
        <f>IF(ISBLANK(Ventas[[#This Row],[Código]]),"",Ventas[[#This Row],[Precio Unitario]]*Ventas[[#This Row],[Cantidad]])</f>
        <v/>
      </c>
      <c r="I9457" s="1" t="str">
        <f>IF(ISBLANK(Ventas[[#This Row],[Código]]),"",SUM(Ventas[[#This Row],[Monto]],I9456))</f>
        <v/>
      </c>
    </row>
    <row r="9458" spans="3:9" x14ac:dyDescent="0.25">
      <c r="C9458" t="str">
        <f>IF(ISBLANK(Ventas[[#This Row],[Código]]),"",VLOOKUP(Ventas[[#This Row],[Código]],Productos[],2,FALSE))</f>
        <v/>
      </c>
      <c r="D9458" t="str">
        <f>IF(ISBLANK(Ventas[[#This Row],[Código]]),"",VLOOKUP(Ventas[[#This Row],[Código]],Productos[],3,FALSE))</f>
        <v/>
      </c>
      <c r="E9458" s="22"/>
      <c r="F9458" s="1" t="str">
        <f>IF(ISBLANK(Ventas[[#This Row],[Código]]),"",VLOOKUP(Ventas[[#This Row],[Código]],Productos[],4,FALSE))</f>
        <v/>
      </c>
      <c r="G9458" s="1" t="str">
        <f>IF(ISBLANK(Ventas[[#This Row],[Código]]),"",VLOOKUP(Ventas[[#This Row],[Código]],Productos[],5,FALSE))</f>
        <v/>
      </c>
      <c r="H9458" s="23" t="str">
        <f>IF(ISBLANK(Ventas[[#This Row],[Código]]),"",Ventas[[#This Row],[Precio Unitario]]*Ventas[[#This Row],[Cantidad]])</f>
        <v/>
      </c>
      <c r="I9458" s="1" t="str">
        <f>IF(ISBLANK(Ventas[[#This Row],[Código]]),"",SUM(Ventas[[#This Row],[Monto]],I9457))</f>
        <v/>
      </c>
    </row>
    <row r="9459" spans="3:9" x14ac:dyDescent="0.25">
      <c r="C9459" t="str">
        <f>IF(ISBLANK(Ventas[[#This Row],[Código]]),"",VLOOKUP(Ventas[[#This Row],[Código]],Productos[],2,FALSE))</f>
        <v/>
      </c>
      <c r="D9459" t="str">
        <f>IF(ISBLANK(Ventas[[#This Row],[Código]]),"",VLOOKUP(Ventas[[#This Row],[Código]],Productos[],3,FALSE))</f>
        <v/>
      </c>
      <c r="E9459" s="22"/>
      <c r="F9459" s="1" t="str">
        <f>IF(ISBLANK(Ventas[[#This Row],[Código]]),"",VLOOKUP(Ventas[[#This Row],[Código]],Productos[],4,FALSE))</f>
        <v/>
      </c>
      <c r="G9459" s="1" t="str">
        <f>IF(ISBLANK(Ventas[[#This Row],[Código]]),"",VLOOKUP(Ventas[[#This Row],[Código]],Productos[],5,FALSE))</f>
        <v/>
      </c>
      <c r="H9459" s="23" t="str">
        <f>IF(ISBLANK(Ventas[[#This Row],[Código]]),"",Ventas[[#This Row],[Precio Unitario]]*Ventas[[#This Row],[Cantidad]])</f>
        <v/>
      </c>
      <c r="I9459" s="1" t="str">
        <f>IF(ISBLANK(Ventas[[#This Row],[Código]]),"",SUM(Ventas[[#This Row],[Monto]],I9458))</f>
        <v/>
      </c>
    </row>
    <row r="9460" spans="3:9" x14ac:dyDescent="0.25">
      <c r="C9460" t="str">
        <f>IF(ISBLANK(Ventas[[#This Row],[Código]]),"",VLOOKUP(Ventas[[#This Row],[Código]],Productos[],2,FALSE))</f>
        <v/>
      </c>
      <c r="D9460" t="str">
        <f>IF(ISBLANK(Ventas[[#This Row],[Código]]),"",VLOOKUP(Ventas[[#This Row],[Código]],Productos[],3,FALSE))</f>
        <v/>
      </c>
      <c r="E9460" s="22"/>
      <c r="F9460" s="1" t="str">
        <f>IF(ISBLANK(Ventas[[#This Row],[Código]]),"",VLOOKUP(Ventas[[#This Row],[Código]],Productos[],4,FALSE))</f>
        <v/>
      </c>
      <c r="G9460" s="1" t="str">
        <f>IF(ISBLANK(Ventas[[#This Row],[Código]]),"",VLOOKUP(Ventas[[#This Row],[Código]],Productos[],5,FALSE))</f>
        <v/>
      </c>
      <c r="H9460" s="23" t="str">
        <f>IF(ISBLANK(Ventas[[#This Row],[Código]]),"",Ventas[[#This Row],[Precio Unitario]]*Ventas[[#This Row],[Cantidad]])</f>
        <v/>
      </c>
      <c r="I9460" s="1" t="str">
        <f>IF(ISBLANK(Ventas[[#This Row],[Código]]),"",SUM(Ventas[[#This Row],[Monto]],I9459))</f>
        <v/>
      </c>
    </row>
    <row r="9461" spans="3:9" x14ac:dyDescent="0.25">
      <c r="C9461" t="str">
        <f>IF(ISBLANK(Ventas[[#This Row],[Código]]),"",VLOOKUP(Ventas[[#This Row],[Código]],Productos[],2,FALSE))</f>
        <v/>
      </c>
      <c r="D9461" t="str">
        <f>IF(ISBLANK(Ventas[[#This Row],[Código]]),"",VLOOKUP(Ventas[[#This Row],[Código]],Productos[],3,FALSE))</f>
        <v/>
      </c>
      <c r="E9461" s="22"/>
      <c r="F9461" s="1" t="str">
        <f>IF(ISBLANK(Ventas[[#This Row],[Código]]),"",VLOOKUP(Ventas[[#This Row],[Código]],Productos[],4,FALSE))</f>
        <v/>
      </c>
      <c r="G9461" s="1" t="str">
        <f>IF(ISBLANK(Ventas[[#This Row],[Código]]),"",VLOOKUP(Ventas[[#This Row],[Código]],Productos[],5,FALSE))</f>
        <v/>
      </c>
      <c r="H9461" s="23" t="str">
        <f>IF(ISBLANK(Ventas[[#This Row],[Código]]),"",Ventas[[#This Row],[Precio Unitario]]*Ventas[[#This Row],[Cantidad]])</f>
        <v/>
      </c>
      <c r="I9461" s="1" t="str">
        <f>IF(ISBLANK(Ventas[[#This Row],[Código]]),"",SUM(Ventas[[#This Row],[Monto]],I9460))</f>
        <v/>
      </c>
    </row>
    <row r="9462" spans="3:9" x14ac:dyDescent="0.25">
      <c r="C9462" t="str">
        <f>IF(ISBLANK(Ventas[[#This Row],[Código]]),"",VLOOKUP(Ventas[[#This Row],[Código]],Productos[],2,FALSE))</f>
        <v/>
      </c>
      <c r="D9462" t="str">
        <f>IF(ISBLANK(Ventas[[#This Row],[Código]]),"",VLOOKUP(Ventas[[#This Row],[Código]],Productos[],3,FALSE))</f>
        <v/>
      </c>
      <c r="E9462" s="22"/>
      <c r="F9462" s="1" t="str">
        <f>IF(ISBLANK(Ventas[[#This Row],[Código]]),"",VLOOKUP(Ventas[[#This Row],[Código]],Productos[],4,FALSE))</f>
        <v/>
      </c>
      <c r="G9462" s="1" t="str">
        <f>IF(ISBLANK(Ventas[[#This Row],[Código]]),"",VLOOKUP(Ventas[[#This Row],[Código]],Productos[],5,FALSE))</f>
        <v/>
      </c>
      <c r="H9462" s="23" t="str">
        <f>IF(ISBLANK(Ventas[[#This Row],[Código]]),"",Ventas[[#This Row],[Precio Unitario]]*Ventas[[#This Row],[Cantidad]])</f>
        <v/>
      </c>
      <c r="I9462" s="1" t="str">
        <f>IF(ISBLANK(Ventas[[#This Row],[Código]]),"",SUM(Ventas[[#This Row],[Monto]],I9461))</f>
        <v/>
      </c>
    </row>
    <row r="9463" spans="3:9" x14ac:dyDescent="0.25">
      <c r="C9463" t="str">
        <f>IF(ISBLANK(Ventas[[#This Row],[Código]]),"",VLOOKUP(Ventas[[#This Row],[Código]],Productos[],2,FALSE))</f>
        <v/>
      </c>
      <c r="D9463" t="str">
        <f>IF(ISBLANK(Ventas[[#This Row],[Código]]),"",VLOOKUP(Ventas[[#This Row],[Código]],Productos[],3,FALSE))</f>
        <v/>
      </c>
      <c r="E9463" s="22"/>
      <c r="F9463" s="1" t="str">
        <f>IF(ISBLANK(Ventas[[#This Row],[Código]]),"",VLOOKUP(Ventas[[#This Row],[Código]],Productos[],4,FALSE))</f>
        <v/>
      </c>
      <c r="G9463" s="1" t="str">
        <f>IF(ISBLANK(Ventas[[#This Row],[Código]]),"",VLOOKUP(Ventas[[#This Row],[Código]],Productos[],5,FALSE))</f>
        <v/>
      </c>
      <c r="H9463" s="23" t="str">
        <f>IF(ISBLANK(Ventas[[#This Row],[Código]]),"",Ventas[[#This Row],[Precio Unitario]]*Ventas[[#This Row],[Cantidad]])</f>
        <v/>
      </c>
      <c r="I9463" s="1" t="str">
        <f>IF(ISBLANK(Ventas[[#This Row],[Código]]),"",SUM(Ventas[[#This Row],[Monto]],I9462))</f>
        <v/>
      </c>
    </row>
    <row r="9464" spans="3:9" x14ac:dyDescent="0.25">
      <c r="C9464" t="str">
        <f>IF(ISBLANK(Ventas[[#This Row],[Código]]),"",VLOOKUP(Ventas[[#This Row],[Código]],Productos[],2,FALSE))</f>
        <v/>
      </c>
      <c r="D9464" t="str">
        <f>IF(ISBLANK(Ventas[[#This Row],[Código]]),"",VLOOKUP(Ventas[[#This Row],[Código]],Productos[],3,FALSE))</f>
        <v/>
      </c>
      <c r="E9464" s="22"/>
      <c r="F9464" s="1" t="str">
        <f>IF(ISBLANK(Ventas[[#This Row],[Código]]),"",VLOOKUP(Ventas[[#This Row],[Código]],Productos[],4,FALSE))</f>
        <v/>
      </c>
      <c r="G9464" s="1" t="str">
        <f>IF(ISBLANK(Ventas[[#This Row],[Código]]),"",VLOOKUP(Ventas[[#This Row],[Código]],Productos[],5,FALSE))</f>
        <v/>
      </c>
      <c r="H9464" s="23" t="str">
        <f>IF(ISBLANK(Ventas[[#This Row],[Código]]),"",Ventas[[#This Row],[Precio Unitario]]*Ventas[[#This Row],[Cantidad]])</f>
        <v/>
      </c>
      <c r="I9464" s="1" t="str">
        <f>IF(ISBLANK(Ventas[[#This Row],[Código]]),"",SUM(Ventas[[#This Row],[Monto]],I9463))</f>
        <v/>
      </c>
    </row>
    <row r="9465" spans="3:9" x14ac:dyDescent="0.25">
      <c r="C9465" t="str">
        <f>IF(ISBLANK(Ventas[[#This Row],[Código]]),"",VLOOKUP(Ventas[[#This Row],[Código]],Productos[],2,FALSE))</f>
        <v/>
      </c>
      <c r="D9465" t="str">
        <f>IF(ISBLANK(Ventas[[#This Row],[Código]]),"",VLOOKUP(Ventas[[#This Row],[Código]],Productos[],3,FALSE))</f>
        <v/>
      </c>
      <c r="E9465" s="22"/>
      <c r="F9465" s="1" t="str">
        <f>IF(ISBLANK(Ventas[[#This Row],[Código]]),"",VLOOKUP(Ventas[[#This Row],[Código]],Productos[],4,FALSE))</f>
        <v/>
      </c>
      <c r="G9465" s="1" t="str">
        <f>IF(ISBLANK(Ventas[[#This Row],[Código]]),"",VLOOKUP(Ventas[[#This Row],[Código]],Productos[],5,FALSE))</f>
        <v/>
      </c>
      <c r="H9465" s="23" t="str">
        <f>IF(ISBLANK(Ventas[[#This Row],[Código]]),"",Ventas[[#This Row],[Precio Unitario]]*Ventas[[#This Row],[Cantidad]])</f>
        <v/>
      </c>
      <c r="I9465" s="1" t="str">
        <f>IF(ISBLANK(Ventas[[#This Row],[Código]]),"",SUM(Ventas[[#This Row],[Monto]],I9464))</f>
        <v/>
      </c>
    </row>
    <row r="9466" spans="3:9" x14ac:dyDescent="0.25">
      <c r="C9466" t="str">
        <f>IF(ISBLANK(Ventas[[#This Row],[Código]]),"",VLOOKUP(Ventas[[#This Row],[Código]],Productos[],2,FALSE))</f>
        <v/>
      </c>
      <c r="D9466" t="str">
        <f>IF(ISBLANK(Ventas[[#This Row],[Código]]),"",VLOOKUP(Ventas[[#This Row],[Código]],Productos[],3,FALSE))</f>
        <v/>
      </c>
      <c r="E9466" s="22"/>
      <c r="F9466" s="1" t="str">
        <f>IF(ISBLANK(Ventas[[#This Row],[Código]]),"",VLOOKUP(Ventas[[#This Row],[Código]],Productos[],4,FALSE))</f>
        <v/>
      </c>
      <c r="G9466" s="1" t="str">
        <f>IF(ISBLANK(Ventas[[#This Row],[Código]]),"",VLOOKUP(Ventas[[#This Row],[Código]],Productos[],5,FALSE))</f>
        <v/>
      </c>
      <c r="H9466" s="23" t="str">
        <f>IF(ISBLANK(Ventas[[#This Row],[Código]]),"",Ventas[[#This Row],[Precio Unitario]]*Ventas[[#This Row],[Cantidad]])</f>
        <v/>
      </c>
      <c r="I9466" s="1" t="str">
        <f>IF(ISBLANK(Ventas[[#This Row],[Código]]),"",SUM(Ventas[[#This Row],[Monto]],I9465))</f>
        <v/>
      </c>
    </row>
    <row r="9467" spans="3:9" x14ac:dyDescent="0.25">
      <c r="C9467" t="str">
        <f>IF(ISBLANK(Ventas[[#This Row],[Código]]),"",VLOOKUP(Ventas[[#This Row],[Código]],Productos[],2,FALSE))</f>
        <v/>
      </c>
      <c r="D9467" t="str">
        <f>IF(ISBLANK(Ventas[[#This Row],[Código]]),"",VLOOKUP(Ventas[[#This Row],[Código]],Productos[],3,FALSE))</f>
        <v/>
      </c>
      <c r="E9467" s="22"/>
      <c r="F9467" s="1" t="str">
        <f>IF(ISBLANK(Ventas[[#This Row],[Código]]),"",VLOOKUP(Ventas[[#This Row],[Código]],Productos[],4,FALSE))</f>
        <v/>
      </c>
      <c r="G9467" s="1" t="str">
        <f>IF(ISBLANK(Ventas[[#This Row],[Código]]),"",VLOOKUP(Ventas[[#This Row],[Código]],Productos[],5,FALSE))</f>
        <v/>
      </c>
      <c r="H9467" s="23" t="str">
        <f>IF(ISBLANK(Ventas[[#This Row],[Código]]),"",Ventas[[#This Row],[Precio Unitario]]*Ventas[[#This Row],[Cantidad]])</f>
        <v/>
      </c>
      <c r="I9467" s="1" t="str">
        <f>IF(ISBLANK(Ventas[[#This Row],[Código]]),"",SUM(Ventas[[#This Row],[Monto]],I9466))</f>
        <v/>
      </c>
    </row>
    <row r="9468" spans="3:9" x14ac:dyDescent="0.25">
      <c r="C9468" t="str">
        <f>IF(ISBLANK(Ventas[[#This Row],[Código]]),"",VLOOKUP(Ventas[[#This Row],[Código]],Productos[],2,FALSE))</f>
        <v/>
      </c>
      <c r="D9468" t="str">
        <f>IF(ISBLANK(Ventas[[#This Row],[Código]]),"",VLOOKUP(Ventas[[#This Row],[Código]],Productos[],3,FALSE))</f>
        <v/>
      </c>
      <c r="E9468" s="22"/>
      <c r="F9468" s="1" t="str">
        <f>IF(ISBLANK(Ventas[[#This Row],[Código]]),"",VLOOKUP(Ventas[[#This Row],[Código]],Productos[],4,FALSE))</f>
        <v/>
      </c>
      <c r="G9468" s="1" t="str">
        <f>IF(ISBLANK(Ventas[[#This Row],[Código]]),"",VLOOKUP(Ventas[[#This Row],[Código]],Productos[],5,FALSE))</f>
        <v/>
      </c>
      <c r="H9468" s="23" t="str">
        <f>IF(ISBLANK(Ventas[[#This Row],[Código]]),"",Ventas[[#This Row],[Precio Unitario]]*Ventas[[#This Row],[Cantidad]])</f>
        <v/>
      </c>
      <c r="I9468" s="1" t="str">
        <f>IF(ISBLANK(Ventas[[#This Row],[Código]]),"",SUM(Ventas[[#This Row],[Monto]],I9467))</f>
        <v/>
      </c>
    </row>
    <row r="9469" spans="3:9" x14ac:dyDescent="0.25">
      <c r="C9469" t="str">
        <f>IF(ISBLANK(Ventas[[#This Row],[Código]]),"",VLOOKUP(Ventas[[#This Row],[Código]],Productos[],2,FALSE))</f>
        <v/>
      </c>
      <c r="D9469" t="str">
        <f>IF(ISBLANK(Ventas[[#This Row],[Código]]),"",VLOOKUP(Ventas[[#This Row],[Código]],Productos[],3,FALSE))</f>
        <v/>
      </c>
      <c r="E9469" s="22"/>
      <c r="F9469" s="1" t="str">
        <f>IF(ISBLANK(Ventas[[#This Row],[Código]]),"",VLOOKUP(Ventas[[#This Row],[Código]],Productos[],4,FALSE))</f>
        <v/>
      </c>
      <c r="G9469" s="1" t="str">
        <f>IF(ISBLANK(Ventas[[#This Row],[Código]]),"",VLOOKUP(Ventas[[#This Row],[Código]],Productos[],5,FALSE))</f>
        <v/>
      </c>
      <c r="H9469" s="23" t="str">
        <f>IF(ISBLANK(Ventas[[#This Row],[Código]]),"",Ventas[[#This Row],[Precio Unitario]]*Ventas[[#This Row],[Cantidad]])</f>
        <v/>
      </c>
      <c r="I9469" s="1" t="str">
        <f>IF(ISBLANK(Ventas[[#This Row],[Código]]),"",SUM(Ventas[[#This Row],[Monto]],I9468))</f>
        <v/>
      </c>
    </row>
    <row r="9470" spans="3:9" x14ac:dyDescent="0.25">
      <c r="C9470" t="str">
        <f>IF(ISBLANK(Ventas[[#This Row],[Código]]),"",VLOOKUP(Ventas[[#This Row],[Código]],Productos[],2,FALSE))</f>
        <v/>
      </c>
      <c r="D9470" t="str">
        <f>IF(ISBLANK(Ventas[[#This Row],[Código]]),"",VLOOKUP(Ventas[[#This Row],[Código]],Productos[],3,FALSE))</f>
        <v/>
      </c>
      <c r="E9470" s="22"/>
      <c r="F9470" s="1" t="str">
        <f>IF(ISBLANK(Ventas[[#This Row],[Código]]),"",VLOOKUP(Ventas[[#This Row],[Código]],Productos[],4,FALSE))</f>
        <v/>
      </c>
      <c r="G9470" s="1" t="str">
        <f>IF(ISBLANK(Ventas[[#This Row],[Código]]),"",VLOOKUP(Ventas[[#This Row],[Código]],Productos[],5,FALSE))</f>
        <v/>
      </c>
      <c r="H9470" s="23" t="str">
        <f>IF(ISBLANK(Ventas[[#This Row],[Código]]),"",Ventas[[#This Row],[Precio Unitario]]*Ventas[[#This Row],[Cantidad]])</f>
        <v/>
      </c>
      <c r="I9470" s="1" t="str">
        <f>IF(ISBLANK(Ventas[[#This Row],[Código]]),"",SUM(Ventas[[#This Row],[Monto]],I9469))</f>
        <v/>
      </c>
    </row>
    <row r="9471" spans="3:9" x14ac:dyDescent="0.25">
      <c r="C9471" t="str">
        <f>IF(ISBLANK(Ventas[[#This Row],[Código]]),"",VLOOKUP(Ventas[[#This Row],[Código]],Productos[],2,FALSE))</f>
        <v/>
      </c>
      <c r="D9471" t="str">
        <f>IF(ISBLANK(Ventas[[#This Row],[Código]]),"",VLOOKUP(Ventas[[#This Row],[Código]],Productos[],3,FALSE))</f>
        <v/>
      </c>
      <c r="E9471" s="22"/>
      <c r="F9471" s="1" t="str">
        <f>IF(ISBLANK(Ventas[[#This Row],[Código]]),"",VLOOKUP(Ventas[[#This Row],[Código]],Productos[],4,FALSE))</f>
        <v/>
      </c>
      <c r="G9471" s="1" t="str">
        <f>IF(ISBLANK(Ventas[[#This Row],[Código]]),"",VLOOKUP(Ventas[[#This Row],[Código]],Productos[],5,FALSE))</f>
        <v/>
      </c>
      <c r="H9471" s="23" t="str">
        <f>IF(ISBLANK(Ventas[[#This Row],[Código]]),"",Ventas[[#This Row],[Precio Unitario]]*Ventas[[#This Row],[Cantidad]])</f>
        <v/>
      </c>
      <c r="I9471" s="1" t="str">
        <f>IF(ISBLANK(Ventas[[#This Row],[Código]]),"",SUM(Ventas[[#This Row],[Monto]],I9470))</f>
        <v/>
      </c>
    </row>
    <row r="9472" spans="3:9" x14ac:dyDescent="0.25">
      <c r="C9472" t="str">
        <f>IF(ISBLANK(Ventas[[#This Row],[Código]]),"",VLOOKUP(Ventas[[#This Row],[Código]],Productos[],2,FALSE))</f>
        <v/>
      </c>
      <c r="D9472" t="str">
        <f>IF(ISBLANK(Ventas[[#This Row],[Código]]),"",VLOOKUP(Ventas[[#This Row],[Código]],Productos[],3,FALSE))</f>
        <v/>
      </c>
      <c r="E9472" s="22"/>
      <c r="F9472" s="1" t="str">
        <f>IF(ISBLANK(Ventas[[#This Row],[Código]]),"",VLOOKUP(Ventas[[#This Row],[Código]],Productos[],4,FALSE))</f>
        <v/>
      </c>
      <c r="G9472" s="1" t="str">
        <f>IF(ISBLANK(Ventas[[#This Row],[Código]]),"",VLOOKUP(Ventas[[#This Row],[Código]],Productos[],5,FALSE))</f>
        <v/>
      </c>
      <c r="H9472" s="23" t="str">
        <f>IF(ISBLANK(Ventas[[#This Row],[Código]]),"",Ventas[[#This Row],[Precio Unitario]]*Ventas[[#This Row],[Cantidad]])</f>
        <v/>
      </c>
      <c r="I9472" s="1" t="str">
        <f>IF(ISBLANK(Ventas[[#This Row],[Código]]),"",SUM(Ventas[[#This Row],[Monto]],I9471))</f>
        <v/>
      </c>
    </row>
    <row r="9473" spans="3:9" x14ac:dyDescent="0.25">
      <c r="C9473" t="str">
        <f>IF(ISBLANK(Ventas[[#This Row],[Código]]),"",VLOOKUP(Ventas[[#This Row],[Código]],Productos[],2,FALSE))</f>
        <v/>
      </c>
      <c r="D9473" t="str">
        <f>IF(ISBLANK(Ventas[[#This Row],[Código]]),"",VLOOKUP(Ventas[[#This Row],[Código]],Productos[],3,FALSE))</f>
        <v/>
      </c>
      <c r="E9473" s="22"/>
      <c r="F9473" s="1" t="str">
        <f>IF(ISBLANK(Ventas[[#This Row],[Código]]),"",VLOOKUP(Ventas[[#This Row],[Código]],Productos[],4,FALSE))</f>
        <v/>
      </c>
      <c r="G9473" s="1" t="str">
        <f>IF(ISBLANK(Ventas[[#This Row],[Código]]),"",VLOOKUP(Ventas[[#This Row],[Código]],Productos[],5,FALSE))</f>
        <v/>
      </c>
      <c r="H9473" s="23" t="str">
        <f>IF(ISBLANK(Ventas[[#This Row],[Código]]),"",Ventas[[#This Row],[Precio Unitario]]*Ventas[[#This Row],[Cantidad]])</f>
        <v/>
      </c>
      <c r="I9473" s="1" t="str">
        <f>IF(ISBLANK(Ventas[[#This Row],[Código]]),"",SUM(Ventas[[#This Row],[Monto]],I9472))</f>
        <v/>
      </c>
    </row>
    <row r="9474" spans="3:9" x14ac:dyDescent="0.25">
      <c r="C9474" t="str">
        <f>IF(ISBLANK(Ventas[[#This Row],[Código]]),"",VLOOKUP(Ventas[[#This Row],[Código]],Productos[],2,FALSE))</f>
        <v/>
      </c>
      <c r="D9474" t="str">
        <f>IF(ISBLANK(Ventas[[#This Row],[Código]]),"",VLOOKUP(Ventas[[#This Row],[Código]],Productos[],3,FALSE))</f>
        <v/>
      </c>
      <c r="E9474" s="22"/>
      <c r="F9474" s="1" t="str">
        <f>IF(ISBLANK(Ventas[[#This Row],[Código]]),"",VLOOKUP(Ventas[[#This Row],[Código]],Productos[],4,FALSE))</f>
        <v/>
      </c>
      <c r="G9474" s="1" t="str">
        <f>IF(ISBLANK(Ventas[[#This Row],[Código]]),"",VLOOKUP(Ventas[[#This Row],[Código]],Productos[],5,FALSE))</f>
        <v/>
      </c>
      <c r="H9474" s="23" t="str">
        <f>IF(ISBLANK(Ventas[[#This Row],[Código]]),"",Ventas[[#This Row],[Precio Unitario]]*Ventas[[#This Row],[Cantidad]])</f>
        <v/>
      </c>
      <c r="I9474" s="1" t="str">
        <f>IF(ISBLANK(Ventas[[#This Row],[Código]]),"",SUM(Ventas[[#This Row],[Monto]],I9473))</f>
        <v/>
      </c>
    </row>
    <row r="9475" spans="3:9" x14ac:dyDescent="0.25">
      <c r="C9475" t="str">
        <f>IF(ISBLANK(Ventas[[#This Row],[Código]]),"",VLOOKUP(Ventas[[#This Row],[Código]],Productos[],2,FALSE))</f>
        <v/>
      </c>
      <c r="D9475" t="str">
        <f>IF(ISBLANK(Ventas[[#This Row],[Código]]),"",VLOOKUP(Ventas[[#This Row],[Código]],Productos[],3,FALSE))</f>
        <v/>
      </c>
      <c r="E9475" s="22"/>
      <c r="F9475" s="1" t="str">
        <f>IF(ISBLANK(Ventas[[#This Row],[Código]]),"",VLOOKUP(Ventas[[#This Row],[Código]],Productos[],4,FALSE))</f>
        <v/>
      </c>
      <c r="G9475" s="1" t="str">
        <f>IF(ISBLANK(Ventas[[#This Row],[Código]]),"",VLOOKUP(Ventas[[#This Row],[Código]],Productos[],5,FALSE))</f>
        <v/>
      </c>
      <c r="H9475" s="23" t="str">
        <f>IF(ISBLANK(Ventas[[#This Row],[Código]]),"",Ventas[[#This Row],[Precio Unitario]]*Ventas[[#This Row],[Cantidad]])</f>
        <v/>
      </c>
      <c r="I9475" s="1" t="str">
        <f>IF(ISBLANK(Ventas[[#This Row],[Código]]),"",SUM(Ventas[[#This Row],[Monto]],I9474))</f>
        <v/>
      </c>
    </row>
    <row r="9476" spans="3:9" x14ac:dyDescent="0.25">
      <c r="C9476" t="str">
        <f>IF(ISBLANK(Ventas[[#This Row],[Código]]),"",VLOOKUP(Ventas[[#This Row],[Código]],Productos[],2,FALSE))</f>
        <v/>
      </c>
      <c r="D9476" t="str">
        <f>IF(ISBLANK(Ventas[[#This Row],[Código]]),"",VLOOKUP(Ventas[[#This Row],[Código]],Productos[],3,FALSE))</f>
        <v/>
      </c>
      <c r="E9476" s="22"/>
      <c r="F9476" s="1" t="str">
        <f>IF(ISBLANK(Ventas[[#This Row],[Código]]),"",VLOOKUP(Ventas[[#This Row],[Código]],Productos[],4,FALSE))</f>
        <v/>
      </c>
      <c r="G9476" s="1" t="str">
        <f>IF(ISBLANK(Ventas[[#This Row],[Código]]),"",VLOOKUP(Ventas[[#This Row],[Código]],Productos[],5,FALSE))</f>
        <v/>
      </c>
      <c r="H9476" s="23" t="str">
        <f>IF(ISBLANK(Ventas[[#This Row],[Código]]),"",Ventas[[#This Row],[Precio Unitario]]*Ventas[[#This Row],[Cantidad]])</f>
        <v/>
      </c>
      <c r="I9476" s="1" t="str">
        <f>IF(ISBLANK(Ventas[[#This Row],[Código]]),"",SUM(Ventas[[#This Row],[Monto]],I9475))</f>
        <v/>
      </c>
    </row>
    <row r="9477" spans="3:9" x14ac:dyDescent="0.25">
      <c r="C9477" t="str">
        <f>IF(ISBLANK(Ventas[[#This Row],[Código]]),"",VLOOKUP(Ventas[[#This Row],[Código]],Productos[],2,FALSE))</f>
        <v/>
      </c>
      <c r="D9477" t="str">
        <f>IF(ISBLANK(Ventas[[#This Row],[Código]]),"",VLOOKUP(Ventas[[#This Row],[Código]],Productos[],3,FALSE))</f>
        <v/>
      </c>
      <c r="E9477" s="22"/>
      <c r="F9477" s="1" t="str">
        <f>IF(ISBLANK(Ventas[[#This Row],[Código]]),"",VLOOKUP(Ventas[[#This Row],[Código]],Productos[],4,FALSE))</f>
        <v/>
      </c>
      <c r="G9477" s="1" t="str">
        <f>IF(ISBLANK(Ventas[[#This Row],[Código]]),"",VLOOKUP(Ventas[[#This Row],[Código]],Productos[],5,FALSE))</f>
        <v/>
      </c>
      <c r="H9477" s="23" t="str">
        <f>IF(ISBLANK(Ventas[[#This Row],[Código]]),"",Ventas[[#This Row],[Precio Unitario]]*Ventas[[#This Row],[Cantidad]])</f>
        <v/>
      </c>
      <c r="I9477" s="1" t="str">
        <f>IF(ISBLANK(Ventas[[#This Row],[Código]]),"",SUM(Ventas[[#This Row],[Monto]],I9476))</f>
        <v/>
      </c>
    </row>
    <row r="9478" spans="3:9" x14ac:dyDescent="0.25">
      <c r="C9478" t="str">
        <f>IF(ISBLANK(Ventas[[#This Row],[Código]]),"",VLOOKUP(Ventas[[#This Row],[Código]],Productos[],2,FALSE))</f>
        <v/>
      </c>
      <c r="D9478" t="str">
        <f>IF(ISBLANK(Ventas[[#This Row],[Código]]),"",VLOOKUP(Ventas[[#This Row],[Código]],Productos[],3,FALSE))</f>
        <v/>
      </c>
      <c r="E9478" s="22"/>
      <c r="F9478" s="1" t="str">
        <f>IF(ISBLANK(Ventas[[#This Row],[Código]]),"",VLOOKUP(Ventas[[#This Row],[Código]],Productos[],4,FALSE))</f>
        <v/>
      </c>
      <c r="G9478" s="1" t="str">
        <f>IF(ISBLANK(Ventas[[#This Row],[Código]]),"",VLOOKUP(Ventas[[#This Row],[Código]],Productos[],5,FALSE))</f>
        <v/>
      </c>
      <c r="H9478" s="23" t="str">
        <f>IF(ISBLANK(Ventas[[#This Row],[Código]]),"",Ventas[[#This Row],[Precio Unitario]]*Ventas[[#This Row],[Cantidad]])</f>
        <v/>
      </c>
      <c r="I9478" s="1" t="str">
        <f>IF(ISBLANK(Ventas[[#This Row],[Código]]),"",SUM(Ventas[[#This Row],[Monto]],I9477))</f>
        <v/>
      </c>
    </row>
    <row r="9479" spans="3:9" x14ac:dyDescent="0.25">
      <c r="C9479" t="str">
        <f>IF(ISBLANK(Ventas[[#This Row],[Código]]),"",VLOOKUP(Ventas[[#This Row],[Código]],Productos[],2,FALSE))</f>
        <v/>
      </c>
      <c r="D9479" t="str">
        <f>IF(ISBLANK(Ventas[[#This Row],[Código]]),"",VLOOKUP(Ventas[[#This Row],[Código]],Productos[],3,FALSE))</f>
        <v/>
      </c>
      <c r="E9479" s="22"/>
      <c r="F9479" s="1" t="str">
        <f>IF(ISBLANK(Ventas[[#This Row],[Código]]),"",VLOOKUP(Ventas[[#This Row],[Código]],Productos[],4,FALSE))</f>
        <v/>
      </c>
      <c r="G9479" s="1" t="str">
        <f>IF(ISBLANK(Ventas[[#This Row],[Código]]),"",VLOOKUP(Ventas[[#This Row],[Código]],Productos[],5,FALSE))</f>
        <v/>
      </c>
      <c r="H9479" s="23" t="str">
        <f>IF(ISBLANK(Ventas[[#This Row],[Código]]),"",Ventas[[#This Row],[Precio Unitario]]*Ventas[[#This Row],[Cantidad]])</f>
        <v/>
      </c>
      <c r="I9479" s="1" t="str">
        <f>IF(ISBLANK(Ventas[[#This Row],[Código]]),"",SUM(Ventas[[#This Row],[Monto]],I9478))</f>
        <v/>
      </c>
    </row>
    <row r="9480" spans="3:9" x14ac:dyDescent="0.25">
      <c r="C9480" t="str">
        <f>IF(ISBLANK(Ventas[[#This Row],[Código]]),"",VLOOKUP(Ventas[[#This Row],[Código]],Productos[],2,FALSE))</f>
        <v/>
      </c>
      <c r="D9480" t="str">
        <f>IF(ISBLANK(Ventas[[#This Row],[Código]]),"",VLOOKUP(Ventas[[#This Row],[Código]],Productos[],3,FALSE))</f>
        <v/>
      </c>
      <c r="E9480" s="22"/>
      <c r="F9480" s="1" t="str">
        <f>IF(ISBLANK(Ventas[[#This Row],[Código]]),"",VLOOKUP(Ventas[[#This Row],[Código]],Productos[],4,FALSE))</f>
        <v/>
      </c>
      <c r="G9480" s="1" t="str">
        <f>IF(ISBLANK(Ventas[[#This Row],[Código]]),"",VLOOKUP(Ventas[[#This Row],[Código]],Productos[],5,FALSE))</f>
        <v/>
      </c>
      <c r="H9480" s="23" t="str">
        <f>IF(ISBLANK(Ventas[[#This Row],[Código]]),"",Ventas[[#This Row],[Precio Unitario]]*Ventas[[#This Row],[Cantidad]])</f>
        <v/>
      </c>
      <c r="I9480" s="1" t="str">
        <f>IF(ISBLANK(Ventas[[#This Row],[Código]]),"",SUM(Ventas[[#This Row],[Monto]],I9479))</f>
        <v/>
      </c>
    </row>
    <row r="9481" spans="3:9" x14ac:dyDescent="0.25">
      <c r="C9481" t="str">
        <f>IF(ISBLANK(Ventas[[#This Row],[Código]]),"",VLOOKUP(Ventas[[#This Row],[Código]],Productos[],2,FALSE))</f>
        <v/>
      </c>
      <c r="D9481" t="str">
        <f>IF(ISBLANK(Ventas[[#This Row],[Código]]),"",VLOOKUP(Ventas[[#This Row],[Código]],Productos[],3,FALSE))</f>
        <v/>
      </c>
      <c r="E9481" s="22"/>
      <c r="F9481" s="1" t="str">
        <f>IF(ISBLANK(Ventas[[#This Row],[Código]]),"",VLOOKUP(Ventas[[#This Row],[Código]],Productos[],4,FALSE))</f>
        <v/>
      </c>
      <c r="G9481" s="1" t="str">
        <f>IF(ISBLANK(Ventas[[#This Row],[Código]]),"",VLOOKUP(Ventas[[#This Row],[Código]],Productos[],5,FALSE))</f>
        <v/>
      </c>
      <c r="H9481" s="23" t="str">
        <f>IF(ISBLANK(Ventas[[#This Row],[Código]]),"",Ventas[[#This Row],[Precio Unitario]]*Ventas[[#This Row],[Cantidad]])</f>
        <v/>
      </c>
      <c r="I9481" s="1" t="str">
        <f>IF(ISBLANK(Ventas[[#This Row],[Código]]),"",SUM(Ventas[[#This Row],[Monto]],I9480))</f>
        <v/>
      </c>
    </row>
    <row r="9482" spans="3:9" x14ac:dyDescent="0.25">
      <c r="C9482" t="str">
        <f>IF(ISBLANK(Ventas[[#This Row],[Código]]),"",VLOOKUP(Ventas[[#This Row],[Código]],Productos[],2,FALSE))</f>
        <v/>
      </c>
      <c r="D9482" t="str">
        <f>IF(ISBLANK(Ventas[[#This Row],[Código]]),"",VLOOKUP(Ventas[[#This Row],[Código]],Productos[],3,FALSE))</f>
        <v/>
      </c>
      <c r="E9482" s="22"/>
      <c r="F9482" s="1" t="str">
        <f>IF(ISBLANK(Ventas[[#This Row],[Código]]),"",VLOOKUP(Ventas[[#This Row],[Código]],Productos[],4,FALSE))</f>
        <v/>
      </c>
      <c r="G9482" s="1" t="str">
        <f>IF(ISBLANK(Ventas[[#This Row],[Código]]),"",VLOOKUP(Ventas[[#This Row],[Código]],Productos[],5,FALSE))</f>
        <v/>
      </c>
      <c r="H9482" s="23" t="str">
        <f>IF(ISBLANK(Ventas[[#This Row],[Código]]),"",Ventas[[#This Row],[Precio Unitario]]*Ventas[[#This Row],[Cantidad]])</f>
        <v/>
      </c>
      <c r="I9482" s="1" t="str">
        <f>IF(ISBLANK(Ventas[[#This Row],[Código]]),"",SUM(Ventas[[#This Row],[Monto]],I9481))</f>
        <v/>
      </c>
    </row>
    <row r="9483" spans="3:9" x14ac:dyDescent="0.25">
      <c r="C9483" t="str">
        <f>IF(ISBLANK(Ventas[[#This Row],[Código]]),"",VLOOKUP(Ventas[[#This Row],[Código]],Productos[],2,FALSE))</f>
        <v/>
      </c>
      <c r="D9483" t="str">
        <f>IF(ISBLANK(Ventas[[#This Row],[Código]]),"",VLOOKUP(Ventas[[#This Row],[Código]],Productos[],3,FALSE))</f>
        <v/>
      </c>
      <c r="E9483" s="22"/>
      <c r="F9483" s="1" t="str">
        <f>IF(ISBLANK(Ventas[[#This Row],[Código]]),"",VLOOKUP(Ventas[[#This Row],[Código]],Productos[],4,FALSE))</f>
        <v/>
      </c>
      <c r="G9483" s="1" t="str">
        <f>IF(ISBLANK(Ventas[[#This Row],[Código]]),"",VLOOKUP(Ventas[[#This Row],[Código]],Productos[],5,FALSE))</f>
        <v/>
      </c>
      <c r="H9483" s="23" t="str">
        <f>IF(ISBLANK(Ventas[[#This Row],[Código]]),"",Ventas[[#This Row],[Precio Unitario]]*Ventas[[#This Row],[Cantidad]])</f>
        <v/>
      </c>
      <c r="I9483" s="1" t="str">
        <f>IF(ISBLANK(Ventas[[#This Row],[Código]]),"",SUM(Ventas[[#This Row],[Monto]],I9482))</f>
        <v/>
      </c>
    </row>
    <row r="9484" spans="3:9" x14ac:dyDescent="0.25">
      <c r="C9484" t="str">
        <f>IF(ISBLANK(Ventas[[#This Row],[Código]]),"",VLOOKUP(Ventas[[#This Row],[Código]],Productos[],2,FALSE))</f>
        <v/>
      </c>
      <c r="D9484" t="str">
        <f>IF(ISBLANK(Ventas[[#This Row],[Código]]),"",VLOOKUP(Ventas[[#This Row],[Código]],Productos[],3,FALSE))</f>
        <v/>
      </c>
      <c r="E9484" s="22"/>
      <c r="F9484" s="1" t="str">
        <f>IF(ISBLANK(Ventas[[#This Row],[Código]]),"",VLOOKUP(Ventas[[#This Row],[Código]],Productos[],4,FALSE))</f>
        <v/>
      </c>
      <c r="G9484" s="1" t="str">
        <f>IF(ISBLANK(Ventas[[#This Row],[Código]]),"",VLOOKUP(Ventas[[#This Row],[Código]],Productos[],5,FALSE))</f>
        <v/>
      </c>
      <c r="H9484" s="23" t="str">
        <f>IF(ISBLANK(Ventas[[#This Row],[Código]]),"",Ventas[[#This Row],[Precio Unitario]]*Ventas[[#This Row],[Cantidad]])</f>
        <v/>
      </c>
      <c r="I9484" s="1" t="str">
        <f>IF(ISBLANK(Ventas[[#This Row],[Código]]),"",SUM(Ventas[[#This Row],[Monto]],I9483))</f>
        <v/>
      </c>
    </row>
    <row r="9485" spans="3:9" x14ac:dyDescent="0.25">
      <c r="C9485" t="str">
        <f>IF(ISBLANK(Ventas[[#This Row],[Código]]),"",VLOOKUP(Ventas[[#This Row],[Código]],Productos[],2,FALSE))</f>
        <v/>
      </c>
      <c r="D9485" t="str">
        <f>IF(ISBLANK(Ventas[[#This Row],[Código]]),"",VLOOKUP(Ventas[[#This Row],[Código]],Productos[],3,FALSE))</f>
        <v/>
      </c>
      <c r="E9485" s="22"/>
      <c r="F9485" s="1" t="str">
        <f>IF(ISBLANK(Ventas[[#This Row],[Código]]),"",VLOOKUP(Ventas[[#This Row],[Código]],Productos[],4,FALSE))</f>
        <v/>
      </c>
      <c r="G9485" s="1" t="str">
        <f>IF(ISBLANK(Ventas[[#This Row],[Código]]),"",VLOOKUP(Ventas[[#This Row],[Código]],Productos[],5,FALSE))</f>
        <v/>
      </c>
      <c r="H9485" s="23" t="str">
        <f>IF(ISBLANK(Ventas[[#This Row],[Código]]),"",Ventas[[#This Row],[Precio Unitario]]*Ventas[[#This Row],[Cantidad]])</f>
        <v/>
      </c>
      <c r="I9485" s="1" t="str">
        <f>IF(ISBLANK(Ventas[[#This Row],[Código]]),"",SUM(Ventas[[#This Row],[Monto]],I9484))</f>
        <v/>
      </c>
    </row>
    <row r="9486" spans="3:9" x14ac:dyDescent="0.25">
      <c r="C9486" t="str">
        <f>IF(ISBLANK(Ventas[[#This Row],[Código]]),"",VLOOKUP(Ventas[[#This Row],[Código]],Productos[],2,FALSE))</f>
        <v/>
      </c>
      <c r="D9486" t="str">
        <f>IF(ISBLANK(Ventas[[#This Row],[Código]]),"",VLOOKUP(Ventas[[#This Row],[Código]],Productos[],3,FALSE))</f>
        <v/>
      </c>
      <c r="E9486" s="22"/>
      <c r="F9486" s="1" t="str">
        <f>IF(ISBLANK(Ventas[[#This Row],[Código]]),"",VLOOKUP(Ventas[[#This Row],[Código]],Productos[],4,FALSE))</f>
        <v/>
      </c>
      <c r="G9486" s="1" t="str">
        <f>IF(ISBLANK(Ventas[[#This Row],[Código]]),"",VLOOKUP(Ventas[[#This Row],[Código]],Productos[],5,FALSE))</f>
        <v/>
      </c>
      <c r="H9486" s="23" t="str">
        <f>IF(ISBLANK(Ventas[[#This Row],[Código]]),"",Ventas[[#This Row],[Precio Unitario]]*Ventas[[#This Row],[Cantidad]])</f>
        <v/>
      </c>
      <c r="I9486" s="1" t="str">
        <f>IF(ISBLANK(Ventas[[#This Row],[Código]]),"",SUM(Ventas[[#This Row],[Monto]],I9485))</f>
        <v/>
      </c>
    </row>
    <row r="9487" spans="3:9" x14ac:dyDescent="0.25">
      <c r="C9487" t="str">
        <f>IF(ISBLANK(Ventas[[#This Row],[Código]]),"",VLOOKUP(Ventas[[#This Row],[Código]],Productos[],2,FALSE))</f>
        <v/>
      </c>
      <c r="D9487" t="str">
        <f>IF(ISBLANK(Ventas[[#This Row],[Código]]),"",VLOOKUP(Ventas[[#This Row],[Código]],Productos[],3,FALSE))</f>
        <v/>
      </c>
      <c r="E9487" s="22"/>
      <c r="F9487" s="1" t="str">
        <f>IF(ISBLANK(Ventas[[#This Row],[Código]]),"",VLOOKUP(Ventas[[#This Row],[Código]],Productos[],4,FALSE))</f>
        <v/>
      </c>
      <c r="G9487" s="1" t="str">
        <f>IF(ISBLANK(Ventas[[#This Row],[Código]]),"",VLOOKUP(Ventas[[#This Row],[Código]],Productos[],5,FALSE))</f>
        <v/>
      </c>
      <c r="H9487" s="23" t="str">
        <f>IF(ISBLANK(Ventas[[#This Row],[Código]]),"",Ventas[[#This Row],[Precio Unitario]]*Ventas[[#This Row],[Cantidad]])</f>
        <v/>
      </c>
      <c r="I9487" s="1" t="str">
        <f>IF(ISBLANK(Ventas[[#This Row],[Código]]),"",SUM(Ventas[[#This Row],[Monto]],I9486))</f>
        <v/>
      </c>
    </row>
    <row r="9488" spans="3:9" x14ac:dyDescent="0.25">
      <c r="C9488" t="str">
        <f>IF(ISBLANK(Ventas[[#This Row],[Código]]),"",VLOOKUP(Ventas[[#This Row],[Código]],Productos[],2,FALSE))</f>
        <v/>
      </c>
      <c r="D9488" t="str">
        <f>IF(ISBLANK(Ventas[[#This Row],[Código]]),"",VLOOKUP(Ventas[[#This Row],[Código]],Productos[],3,FALSE))</f>
        <v/>
      </c>
      <c r="E9488" s="22"/>
      <c r="F9488" s="1" t="str">
        <f>IF(ISBLANK(Ventas[[#This Row],[Código]]),"",VLOOKUP(Ventas[[#This Row],[Código]],Productos[],4,FALSE))</f>
        <v/>
      </c>
      <c r="G9488" s="1" t="str">
        <f>IF(ISBLANK(Ventas[[#This Row],[Código]]),"",VLOOKUP(Ventas[[#This Row],[Código]],Productos[],5,FALSE))</f>
        <v/>
      </c>
      <c r="H9488" s="23" t="str">
        <f>IF(ISBLANK(Ventas[[#This Row],[Código]]),"",Ventas[[#This Row],[Precio Unitario]]*Ventas[[#This Row],[Cantidad]])</f>
        <v/>
      </c>
      <c r="I9488" s="1" t="str">
        <f>IF(ISBLANK(Ventas[[#This Row],[Código]]),"",SUM(Ventas[[#This Row],[Monto]],I9487))</f>
        <v/>
      </c>
    </row>
    <row r="9489" spans="3:9" x14ac:dyDescent="0.25">
      <c r="C9489" t="str">
        <f>IF(ISBLANK(Ventas[[#This Row],[Código]]),"",VLOOKUP(Ventas[[#This Row],[Código]],Productos[],2,FALSE))</f>
        <v/>
      </c>
      <c r="D9489" t="str">
        <f>IF(ISBLANK(Ventas[[#This Row],[Código]]),"",VLOOKUP(Ventas[[#This Row],[Código]],Productos[],3,FALSE))</f>
        <v/>
      </c>
      <c r="E9489" s="22"/>
      <c r="F9489" s="1" t="str">
        <f>IF(ISBLANK(Ventas[[#This Row],[Código]]),"",VLOOKUP(Ventas[[#This Row],[Código]],Productos[],4,FALSE))</f>
        <v/>
      </c>
      <c r="G9489" s="1" t="str">
        <f>IF(ISBLANK(Ventas[[#This Row],[Código]]),"",VLOOKUP(Ventas[[#This Row],[Código]],Productos[],5,FALSE))</f>
        <v/>
      </c>
      <c r="H9489" s="23" t="str">
        <f>IF(ISBLANK(Ventas[[#This Row],[Código]]),"",Ventas[[#This Row],[Precio Unitario]]*Ventas[[#This Row],[Cantidad]])</f>
        <v/>
      </c>
      <c r="I9489" s="1" t="str">
        <f>IF(ISBLANK(Ventas[[#This Row],[Código]]),"",SUM(Ventas[[#This Row],[Monto]],I9488))</f>
        <v/>
      </c>
    </row>
    <row r="9490" spans="3:9" x14ac:dyDescent="0.25">
      <c r="C9490" t="str">
        <f>IF(ISBLANK(Ventas[[#This Row],[Código]]),"",VLOOKUP(Ventas[[#This Row],[Código]],Productos[],2,FALSE))</f>
        <v/>
      </c>
      <c r="D9490" t="str">
        <f>IF(ISBLANK(Ventas[[#This Row],[Código]]),"",VLOOKUP(Ventas[[#This Row],[Código]],Productos[],3,FALSE))</f>
        <v/>
      </c>
      <c r="E9490" s="22"/>
      <c r="F9490" s="1" t="str">
        <f>IF(ISBLANK(Ventas[[#This Row],[Código]]),"",VLOOKUP(Ventas[[#This Row],[Código]],Productos[],4,FALSE))</f>
        <v/>
      </c>
      <c r="G9490" s="1" t="str">
        <f>IF(ISBLANK(Ventas[[#This Row],[Código]]),"",VLOOKUP(Ventas[[#This Row],[Código]],Productos[],5,FALSE))</f>
        <v/>
      </c>
      <c r="H9490" s="23" t="str">
        <f>IF(ISBLANK(Ventas[[#This Row],[Código]]),"",Ventas[[#This Row],[Precio Unitario]]*Ventas[[#This Row],[Cantidad]])</f>
        <v/>
      </c>
      <c r="I9490" s="1" t="str">
        <f>IF(ISBLANK(Ventas[[#This Row],[Código]]),"",SUM(Ventas[[#This Row],[Monto]],I9489))</f>
        <v/>
      </c>
    </row>
    <row r="9491" spans="3:9" x14ac:dyDescent="0.25">
      <c r="C9491" t="str">
        <f>IF(ISBLANK(Ventas[[#This Row],[Código]]),"",VLOOKUP(Ventas[[#This Row],[Código]],Productos[],2,FALSE))</f>
        <v/>
      </c>
      <c r="D9491" t="str">
        <f>IF(ISBLANK(Ventas[[#This Row],[Código]]),"",VLOOKUP(Ventas[[#This Row],[Código]],Productos[],3,FALSE))</f>
        <v/>
      </c>
      <c r="E9491" s="22"/>
      <c r="F9491" s="1" t="str">
        <f>IF(ISBLANK(Ventas[[#This Row],[Código]]),"",VLOOKUP(Ventas[[#This Row],[Código]],Productos[],4,FALSE))</f>
        <v/>
      </c>
      <c r="G9491" s="1" t="str">
        <f>IF(ISBLANK(Ventas[[#This Row],[Código]]),"",VLOOKUP(Ventas[[#This Row],[Código]],Productos[],5,FALSE))</f>
        <v/>
      </c>
      <c r="H9491" s="23" t="str">
        <f>IF(ISBLANK(Ventas[[#This Row],[Código]]),"",Ventas[[#This Row],[Precio Unitario]]*Ventas[[#This Row],[Cantidad]])</f>
        <v/>
      </c>
      <c r="I9491" s="1" t="str">
        <f>IF(ISBLANK(Ventas[[#This Row],[Código]]),"",SUM(Ventas[[#This Row],[Monto]],I9490))</f>
        <v/>
      </c>
    </row>
    <row r="9492" spans="3:9" x14ac:dyDescent="0.25">
      <c r="C9492" t="str">
        <f>IF(ISBLANK(Ventas[[#This Row],[Código]]),"",VLOOKUP(Ventas[[#This Row],[Código]],Productos[],2,FALSE))</f>
        <v/>
      </c>
      <c r="D9492" t="str">
        <f>IF(ISBLANK(Ventas[[#This Row],[Código]]),"",VLOOKUP(Ventas[[#This Row],[Código]],Productos[],3,FALSE))</f>
        <v/>
      </c>
      <c r="E9492" s="22"/>
      <c r="F9492" s="1" t="str">
        <f>IF(ISBLANK(Ventas[[#This Row],[Código]]),"",VLOOKUP(Ventas[[#This Row],[Código]],Productos[],4,FALSE))</f>
        <v/>
      </c>
      <c r="G9492" s="1" t="str">
        <f>IF(ISBLANK(Ventas[[#This Row],[Código]]),"",VLOOKUP(Ventas[[#This Row],[Código]],Productos[],5,FALSE))</f>
        <v/>
      </c>
      <c r="H9492" s="23" t="str">
        <f>IF(ISBLANK(Ventas[[#This Row],[Código]]),"",Ventas[[#This Row],[Precio Unitario]]*Ventas[[#This Row],[Cantidad]])</f>
        <v/>
      </c>
      <c r="I9492" s="1" t="str">
        <f>IF(ISBLANK(Ventas[[#This Row],[Código]]),"",SUM(Ventas[[#This Row],[Monto]],I9491))</f>
        <v/>
      </c>
    </row>
    <row r="9493" spans="3:9" x14ac:dyDescent="0.25">
      <c r="C9493" t="str">
        <f>IF(ISBLANK(Ventas[[#This Row],[Código]]),"",VLOOKUP(Ventas[[#This Row],[Código]],Productos[],2,FALSE))</f>
        <v/>
      </c>
      <c r="D9493" t="str">
        <f>IF(ISBLANK(Ventas[[#This Row],[Código]]),"",VLOOKUP(Ventas[[#This Row],[Código]],Productos[],3,FALSE))</f>
        <v/>
      </c>
      <c r="E9493" s="22"/>
      <c r="F9493" s="1" t="str">
        <f>IF(ISBLANK(Ventas[[#This Row],[Código]]),"",VLOOKUP(Ventas[[#This Row],[Código]],Productos[],4,FALSE))</f>
        <v/>
      </c>
      <c r="G9493" s="1" t="str">
        <f>IF(ISBLANK(Ventas[[#This Row],[Código]]),"",VLOOKUP(Ventas[[#This Row],[Código]],Productos[],5,FALSE))</f>
        <v/>
      </c>
      <c r="H9493" s="23" t="str">
        <f>IF(ISBLANK(Ventas[[#This Row],[Código]]),"",Ventas[[#This Row],[Precio Unitario]]*Ventas[[#This Row],[Cantidad]])</f>
        <v/>
      </c>
      <c r="I9493" s="1" t="str">
        <f>IF(ISBLANK(Ventas[[#This Row],[Código]]),"",SUM(Ventas[[#This Row],[Monto]],I9492))</f>
        <v/>
      </c>
    </row>
    <row r="9494" spans="3:9" x14ac:dyDescent="0.25">
      <c r="C9494" t="str">
        <f>IF(ISBLANK(Ventas[[#This Row],[Código]]),"",VLOOKUP(Ventas[[#This Row],[Código]],Productos[],2,FALSE))</f>
        <v/>
      </c>
      <c r="D9494" t="str">
        <f>IF(ISBLANK(Ventas[[#This Row],[Código]]),"",VLOOKUP(Ventas[[#This Row],[Código]],Productos[],3,FALSE))</f>
        <v/>
      </c>
      <c r="E9494" s="22"/>
      <c r="F9494" s="1" t="str">
        <f>IF(ISBLANK(Ventas[[#This Row],[Código]]),"",VLOOKUP(Ventas[[#This Row],[Código]],Productos[],4,FALSE))</f>
        <v/>
      </c>
      <c r="G9494" s="1" t="str">
        <f>IF(ISBLANK(Ventas[[#This Row],[Código]]),"",VLOOKUP(Ventas[[#This Row],[Código]],Productos[],5,FALSE))</f>
        <v/>
      </c>
      <c r="H9494" s="23" t="str">
        <f>IF(ISBLANK(Ventas[[#This Row],[Código]]),"",Ventas[[#This Row],[Precio Unitario]]*Ventas[[#This Row],[Cantidad]])</f>
        <v/>
      </c>
      <c r="I9494" s="1" t="str">
        <f>IF(ISBLANK(Ventas[[#This Row],[Código]]),"",SUM(Ventas[[#This Row],[Monto]],I9493))</f>
        <v/>
      </c>
    </row>
    <row r="9495" spans="3:9" x14ac:dyDescent="0.25">
      <c r="C9495" t="str">
        <f>IF(ISBLANK(Ventas[[#This Row],[Código]]),"",VLOOKUP(Ventas[[#This Row],[Código]],Productos[],2,FALSE))</f>
        <v/>
      </c>
      <c r="D9495" t="str">
        <f>IF(ISBLANK(Ventas[[#This Row],[Código]]),"",VLOOKUP(Ventas[[#This Row],[Código]],Productos[],3,FALSE))</f>
        <v/>
      </c>
      <c r="E9495" s="22"/>
      <c r="F9495" s="1" t="str">
        <f>IF(ISBLANK(Ventas[[#This Row],[Código]]),"",VLOOKUP(Ventas[[#This Row],[Código]],Productos[],4,FALSE))</f>
        <v/>
      </c>
      <c r="G9495" s="1" t="str">
        <f>IF(ISBLANK(Ventas[[#This Row],[Código]]),"",VLOOKUP(Ventas[[#This Row],[Código]],Productos[],5,FALSE))</f>
        <v/>
      </c>
      <c r="H9495" s="23" t="str">
        <f>IF(ISBLANK(Ventas[[#This Row],[Código]]),"",Ventas[[#This Row],[Precio Unitario]]*Ventas[[#This Row],[Cantidad]])</f>
        <v/>
      </c>
      <c r="I9495" s="1" t="str">
        <f>IF(ISBLANK(Ventas[[#This Row],[Código]]),"",SUM(Ventas[[#This Row],[Monto]],I9494))</f>
        <v/>
      </c>
    </row>
    <row r="9496" spans="3:9" x14ac:dyDescent="0.25">
      <c r="C9496" t="str">
        <f>IF(ISBLANK(Ventas[[#This Row],[Código]]),"",VLOOKUP(Ventas[[#This Row],[Código]],Productos[],2,FALSE))</f>
        <v/>
      </c>
      <c r="D9496" t="str">
        <f>IF(ISBLANK(Ventas[[#This Row],[Código]]),"",VLOOKUP(Ventas[[#This Row],[Código]],Productos[],3,FALSE))</f>
        <v/>
      </c>
      <c r="E9496" s="22"/>
      <c r="F9496" s="1" t="str">
        <f>IF(ISBLANK(Ventas[[#This Row],[Código]]),"",VLOOKUP(Ventas[[#This Row],[Código]],Productos[],4,FALSE))</f>
        <v/>
      </c>
      <c r="G9496" s="1" t="str">
        <f>IF(ISBLANK(Ventas[[#This Row],[Código]]),"",VLOOKUP(Ventas[[#This Row],[Código]],Productos[],5,FALSE))</f>
        <v/>
      </c>
      <c r="H9496" s="23" t="str">
        <f>IF(ISBLANK(Ventas[[#This Row],[Código]]),"",Ventas[[#This Row],[Precio Unitario]]*Ventas[[#This Row],[Cantidad]])</f>
        <v/>
      </c>
      <c r="I9496" s="1" t="str">
        <f>IF(ISBLANK(Ventas[[#This Row],[Código]]),"",SUM(Ventas[[#This Row],[Monto]],I9495))</f>
        <v/>
      </c>
    </row>
    <row r="9497" spans="3:9" x14ac:dyDescent="0.25">
      <c r="C9497" t="str">
        <f>IF(ISBLANK(Ventas[[#This Row],[Código]]),"",VLOOKUP(Ventas[[#This Row],[Código]],Productos[],2,FALSE))</f>
        <v/>
      </c>
      <c r="D9497" t="str">
        <f>IF(ISBLANK(Ventas[[#This Row],[Código]]),"",VLOOKUP(Ventas[[#This Row],[Código]],Productos[],3,FALSE))</f>
        <v/>
      </c>
      <c r="E9497" s="22"/>
      <c r="F9497" s="1" t="str">
        <f>IF(ISBLANK(Ventas[[#This Row],[Código]]),"",VLOOKUP(Ventas[[#This Row],[Código]],Productos[],4,FALSE))</f>
        <v/>
      </c>
      <c r="G9497" s="1" t="str">
        <f>IF(ISBLANK(Ventas[[#This Row],[Código]]),"",VLOOKUP(Ventas[[#This Row],[Código]],Productos[],5,FALSE))</f>
        <v/>
      </c>
      <c r="H9497" s="23" t="str">
        <f>IF(ISBLANK(Ventas[[#This Row],[Código]]),"",Ventas[[#This Row],[Precio Unitario]]*Ventas[[#This Row],[Cantidad]])</f>
        <v/>
      </c>
      <c r="I9497" s="1" t="str">
        <f>IF(ISBLANK(Ventas[[#This Row],[Código]]),"",SUM(Ventas[[#This Row],[Monto]],I9496))</f>
        <v/>
      </c>
    </row>
    <row r="9498" spans="3:9" x14ac:dyDescent="0.25">
      <c r="C9498" t="str">
        <f>IF(ISBLANK(Ventas[[#This Row],[Código]]),"",VLOOKUP(Ventas[[#This Row],[Código]],Productos[],2,FALSE))</f>
        <v/>
      </c>
      <c r="D9498" t="str">
        <f>IF(ISBLANK(Ventas[[#This Row],[Código]]),"",VLOOKUP(Ventas[[#This Row],[Código]],Productos[],3,FALSE))</f>
        <v/>
      </c>
      <c r="E9498" s="22"/>
      <c r="F9498" s="1" t="str">
        <f>IF(ISBLANK(Ventas[[#This Row],[Código]]),"",VLOOKUP(Ventas[[#This Row],[Código]],Productos[],4,FALSE))</f>
        <v/>
      </c>
      <c r="G9498" s="1" t="str">
        <f>IF(ISBLANK(Ventas[[#This Row],[Código]]),"",VLOOKUP(Ventas[[#This Row],[Código]],Productos[],5,FALSE))</f>
        <v/>
      </c>
      <c r="H9498" s="23" t="str">
        <f>IF(ISBLANK(Ventas[[#This Row],[Código]]),"",Ventas[[#This Row],[Precio Unitario]]*Ventas[[#This Row],[Cantidad]])</f>
        <v/>
      </c>
      <c r="I9498" s="1" t="str">
        <f>IF(ISBLANK(Ventas[[#This Row],[Código]]),"",SUM(Ventas[[#This Row],[Monto]],I9497))</f>
        <v/>
      </c>
    </row>
    <row r="9499" spans="3:9" x14ac:dyDescent="0.25">
      <c r="C9499" t="str">
        <f>IF(ISBLANK(Ventas[[#This Row],[Código]]),"",VLOOKUP(Ventas[[#This Row],[Código]],Productos[],2,FALSE))</f>
        <v/>
      </c>
      <c r="D9499" t="str">
        <f>IF(ISBLANK(Ventas[[#This Row],[Código]]),"",VLOOKUP(Ventas[[#This Row],[Código]],Productos[],3,FALSE))</f>
        <v/>
      </c>
      <c r="E9499" s="22"/>
      <c r="F9499" s="1" t="str">
        <f>IF(ISBLANK(Ventas[[#This Row],[Código]]),"",VLOOKUP(Ventas[[#This Row],[Código]],Productos[],4,FALSE))</f>
        <v/>
      </c>
      <c r="G9499" s="1" t="str">
        <f>IF(ISBLANK(Ventas[[#This Row],[Código]]),"",VLOOKUP(Ventas[[#This Row],[Código]],Productos[],5,FALSE))</f>
        <v/>
      </c>
      <c r="H9499" s="23" t="str">
        <f>IF(ISBLANK(Ventas[[#This Row],[Código]]),"",Ventas[[#This Row],[Precio Unitario]]*Ventas[[#This Row],[Cantidad]])</f>
        <v/>
      </c>
      <c r="I9499" s="1" t="str">
        <f>IF(ISBLANK(Ventas[[#This Row],[Código]]),"",SUM(Ventas[[#This Row],[Monto]],I9498))</f>
        <v/>
      </c>
    </row>
    <row r="9500" spans="3:9" x14ac:dyDescent="0.25">
      <c r="C9500" t="str">
        <f>IF(ISBLANK(Ventas[[#This Row],[Código]]),"",VLOOKUP(Ventas[[#This Row],[Código]],Productos[],2,FALSE))</f>
        <v/>
      </c>
      <c r="D9500" t="str">
        <f>IF(ISBLANK(Ventas[[#This Row],[Código]]),"",VLOOKUP(Ventas[[#This Row],[Código]],Productos[],3,FALSE))</f>
        <v/>
      </c>
      <c r="E9500" s="22"/>
      <c r="F9500" s="1" t="str">
        <f>IF(ISBLANK(Ventas[[#This Row],[Código]]),"",VLOOKUP(Ventas[[#This Row],[Código]],Productos[],4,FALSE))</f>
        <v/>
      </c>
      <c r="G9500" s="1" t="str">
        <f>IF(ISBLANK(Ventas[[#This Row],[Código]]),"",VLOOKUP(Ventas[[#This Row],[Código]],Productos[],5,FALSE))</f>
        <v/>
      </c>
      <c r="H9500" s="23" t="str">
        <f>IF(ISBLANK(Ventas[[#This Row],[Código]]),"",Ventas[[#This Row],[Precio Unitario]]*Ventas[[#This Row],[Cantidad]])</f>
        <v/>
      </c>
      <c r="I9500" s="1" t="str">
        <f>IF(ISBLANK(Ventas[[#This Row],[Código]]),"",SUM(Ventas[[#This Row],[Monto]],I9499))</f>
        <v/>
      </c>
    </row>
    <row r="9501" spans="3:9" x14ac:dyDescent="0.25">
      <c r="C9501" t="str">
        <f>IF(ISBLANK(Ventas[[#This Row],[Código]]),"",VLOOKUP(Ventas[[#This Row],[Código]],Productos[],2,FALSE))</f>
        <v/>
      </c>
      <c r="D9501" t="str">
        <f>IF(ISBLANK(Ventas[[#This Row],[Código]]),"",VLOOKUP(Ventas[[#This Row],[Código]],Productos[],3,FALSE))</f>
        <v/>
      </c>
      <c r="E9501" s="22"/>
      <c r="F9501" s="1" t="str">
        <f>IF(ISBLANK(Ventas[[#This Row],[Código]]),"",VLOOKUP(Ventas[[#This Row],[Código]],Productos[],4,FALSE))</f>
        <v/>
      </c>
      <c r="G9501" s="1" t="str">
        <f>IF(ISBLANK(Ventas[[#This Row],[Código]]),"",VLOOKUP(Ventas[[#This Row],[Código]],Productos[],5,FALSE))</f>
        <v/>
      </c>
      <c r="H9501" s="23" t="str">
        <f>IF(ISBLANK(Ventas[[#This Row],[Código]]),"",Ventas[[#This Row],[Precio Unitario]]*Ventas[[#This Row],[Cantidad]])</f>
        <v/>
      </c>
      <c r="I9501" s="1" t="str">
        <f>IF(ISBLANK(Ventas[[#This Row],[Código]]),"",SUM(Ventas[[#This Row],[Monto]],I9500))</f>
        <v/>
      </c>
    </row>
    <row r="9502" spans="3:9" x14ac:dyDescent="0.25">
      <c r="C9502" t="str">
        <f>IF(ISBLANK(Ventas[[#This Row],[Código]]),"",VLOOKUP(Ventas[[#This Row],[Código]],Productos[],2,FALSE))</f>
        <v/>
      </c>
      <c r="D9502" t="str">
        <f>IF(ISBLANK(Ventas[[#This Row],[Código]]),"",VLOOKUP(Ventas[[#This Row],[Código]],Productos[],3,FALSE))</f>
        <v/>
      </c>
      <c r="E9502" s="22"/>
      <c r="F9502" s="1" t="str">
        <f>IF(ISBLANK(Ventas[[#This Row],[Código]]),"",VLOOKUP(Ventas[[#This Row],[Código]],Productos[],4,FALSE))</f>
        <v/>
      </c>
      <c r="G9502" s="1" t="str">
        <f>IF(ISBLANK(Ventas[[#This Row],[Código]]),"",VLOOKUP(Ventas[[#This Row],[Código]],Productos[],5,FALSE))</f>
        <v/>
      </c>
      <c r="H9502" s="23" t="str">
        <f>IF(ISBLANK(Ventas[[#This Row],[Código]]),"",Ventas[[#This Row],[Precio Unitario]]*Ventas[[#This Row],[Cantidad]])</f>
        <v/>
      </c>
      <c r="I9502" s="1" t="str">
        <f>IF(ISBLANK(Ventas[[#This Row],[Código]]),"",SUM(Ventas[[#This Row],[Monto]],I9501))</f>
        <v/>
      </c>
    </row>
    <row r="9503" spans="3:9" x14ac:dyDescent="0.25">
      <c r="C9503" t="str">
        <f>IF(ISBLANK(Ventas[[#This Row],[Código]]),"",VLOOKUP(Ventas[[#This Row],[Código]],Productos[],2,FALSE))</f>
        <v/>
      </c>
      <c r="D9503" t="str">
        <f>IF(ISBLANK(Ventas[[#This Row],[Código]]),"",VLOOKUP(Ventas[[#This Row],[Código]],Productos[],3,FALSE))</f>
        <v/>
      </c>
      <c r="E9503" s="22"/>
      <c r="F9503" s="1" t="str">
        <f>IF(ISBLANK(Ventas[[#This Row],[Código]]),"",VLOOKUP(Ventas[[#This Row],[Código]],Productos[],4,FALSE))</f>
        <v/>
      </c>
      <c r="G9503" s="1" t="str">
        <f>IF(ISBLANK(Ventas[[#This Row],[Código]]),"",VLOOKUP(Ventas[[#This Row],[Código]],Productos[],5,FALSE))</f>
        <v/>
      </c>
      <c r="H9503" s="23" t="str">
        <f>IF(ISBLANK(Ventas[[#This Row],[Código]]),"",Ventas[[#This Row],[Precio Unitario]]*Ventas[[#This Row],[Cantidad]])</f>
        <v/>
      </c>
      <c r="I9503" s="1" t="str">
        <f>IF(ISBLANK(Ventas[[#This Row],[Código]]),"",SUM(Ventas[[#This Row],[Monto]],I9502))</f>
        <v/>
      </c>
    </row>
    <row r="9504" spans="3:9" x14ac:dyDescent="0.25">
      <c r="C9504" t="str">
        <f>IF(ISBLANK(Ventas[[#This Row],[Código]]),"",VLOOKUP(Ventas[[#This Row],[Código]],Productos[],2,FALSE))</f>
        <v/>
      </c>
      <c r="D9504" t="str">
        <f>IF(ISBLANK(Ventas[[#This Row],[Código]]),"",VLOOKUP(Ventas[[#This Row],[Código]],Productos[],3,FALSE))</f>
        <v/>
      </c>
      <c r="E9504" s="22"/>
      <c r="F9504" s="1" t="str">
        <f>IF(ISBLANK(Ventas[[#This Row],[Código]]),"",VLOOKUP(Ventas[[#This Row],[Código]],Productos[],4,FALSE))</f>
        <v/>
      </c>
      <c r="G9504" s="1" t="str">
        <f>IF(ISBLANK(Ventas[[#This Row],[Código]]),"",VLOOKUP(Ventas[[#This Row],[Código]],Productos[],5,FALSE))</f>
        <v/>
      </c>
      <c r="H9504" s="23" t="str">
        <f>IF(ISBLANK(Ventas[[#This Row],[Código]]),"",Ventas[[#This Row],[Precio Unitario]]*Ventas[[#This Row],[Cantidad]])</f>
        <v/>
      </c>
      <c r="I9504" s="1" t="str">
        <f>IF(ISBLANK(Ventas[[#This Row],[Código]]),"",SUM(Ventas[[#This Row],[Monto]],I9503))</f>
        <v/>
      </c>
    </row>
    <row r="9505" spans="3:9" x14ac:dyDescent="0.25">
      <c r="C9505" t="str">
        <f>IF(ISBLANK(Ventas[[#This Row],[Código]]),"",VLOOKUP(Ventas[[#This Row],[Código]],Productos[],2,FALSE))</f>
        <v/>
      </c>
      <c r="D9505" t="str">
        <f>IF(ISBLANK(Ventas[[#This Row],[Código]]),"",VLOOKUP(Ventas[[#This Row],[Código]],Productos[],3,FALSE))</f>
        <v/>
      </c>
      <c r="E9505" s="22"/>
      <c r="F9505" s="1" t="str">
        <f>IF(ISBLANK(Ventas[[#This Row],[Código]]),"",VLOOKUP(Ventas[[#This Row],[Código]],Productos[],4,FALSE))</f>
        <v/>
      </c>
      <c r="G9505" s="1" t="str">
        <f>IF(ISBLANK(Ventas[[#This Row],[Código]]),"",VLOOKUP(Ventas[[#This Row],[Código]],Productos[],5,FALSE))</f>
        <v/>
      </c>
      <c r="H9505" s="23" t="str">
        <f>IF(ISBLANK(Ventas[[#This Row],[Código]]),"",Ventas[[#This Row],[Precio Unitario]]*Ventas[[#This Row],[Cantidad]])</f>
        <v/>
      </c>
      <c r="I9505" s="1" t="str">
        <f>IF(ISBLANK(Ventas[[#This Row],[Código]]),"",SUM(Ventas[[#This Row],[Monto]],I9504))</f>
        <v/>
      </c>
    </row>
    <row r="9506" spans="3:9" x14ac:dyDescent="0.25">
      <c r="C9506" t="str">
        <f>IF(ISBLANK(Ventas[[#This Row],[Código]]),"",VLOOKUP(Ventas[[#This Row],[Código]],Productos[],2,FALSE))</f>
        <v/>
      </c>
      <c r="D9506" t="str">
        <f>IF(ISBLANK(Ventas[[#This Row],[Código]]),"",VLOOKUP(Ventas[[#This Row],[Código]],Productos[],3,FALSE))</f>
        <v/>
      </c>
      <c r="E9506" s="22"/>
      <c r="F9506" s="1" t="str">
        <f>IF(ISBLANK(Ventas[[#This Row],[Código]]),"",VLOOKUP(Ventas[[#This Row],[Código]],Productos[],4,FALSE))</f>
        <v/>
      </c>
      <c r="G9506" s="1" t="str">
        <f>IF(ISBLANK(Ventas[[#This Row],[Código]]),"",VLOOKUP(Ventas[[#This Row],[Código]],Productos[],5,FALSE))</f>
        <v/>
      </c>
      <c r="H9506" s="23" t="str">
        <f>IF(ISBLANK(Ventas[[#This Row],[Código]]),"",Ventas[[#This Row],[Precio Unitario]]*Ventas[[#This Row],[Cantidad]])</f>
        <v/>
      </c>
      <c r="I9506" s="1" t="str">
        <f>IF(ISBLANK(Ventas[[#This Row],[Código]]),"",SUM(Ventas[[#This Row],[Monto]],I9505))</f>
        <v/>
      </c>
    </row>
    <row r="9507" spans="3:9" x14ac:dyDescent="0.25">
      <c r="C9507" t="str">
        <f>IF(ISBLANK(Ventas[[#This Row],[Código]]),"",VLOOKUP(Ventas[[#This Row],[Código]],Productos[],2,FALSE))</f>
        <v/>
      </c>
      <c r="D9507" t="str">
        <f>IF(ISBLANK(Ventas[[#This Row],[Código]]),"",VLOOKUP(Ventas[[#This Row],[Código]],Productos[],3,FALSE))</f>
        <v/>
      </c>
      <c r="E9507" s="22"/>
      <c r="F9507" s="1" t="str">
        <f>IF(ISBLANK(Ventas[[#This Row],[Código]]),"",VLOOKUP(Ventas[[#This Row],[Código]],Productos[],4,FALSE))</f>
        <v/>
      </c>
      <c r="G9507" s="1" t="str">
        <f>IF(ISBLANK(Ventas[[#This Row],[Código]]),"",VLOOKUP(Ventas[[#This Row],[Código]],Productos[],5,FALSE))</f>
        <v/>
      </c>
      <c r="H9507" s="23" t="str">
        <f>IF(ISBLANK(Ventas[[#This Row],[Código]]),"",Ventas[[#This Row],[Precio Unitario]]*Ventas[[#This Row],[Cantidad]])</f>
        <v/>
      </c>
      <c r="I9507" s="1" t="str">
        <f>IF(ISBLANK(Ventas[[#This Row],[Código]]),"",SUM(Ventas[[#This Row],[Monto]],I9506))</f>
        <v/>
      </c>
    </row>
    <row r="9508" spans="3:9" x14ac:dyDescent="0.25">
      <c r="C9508" t="str">
        <f>IF(ISBLANK(Ventas[[#This Row],[Código]]),"",VLOOKUP(Ventas[[#This Row],[Código]],Productos[],2,FALSE))</f>
        <v/>
      </c>
      <c r="D9508" t="str">
        <f>IF(ISBLANK(Ventas[[#This Row],[Código]]),"",VLOOKUP(Ventas[[#This Row],[Código]],Productos[],3,FALSE))</f>
        <v/>
      </c>
      <c r="E9508" s="22"/>
      <c r="F9508" s="1" t="str">
        <f>IF(ISBLANK(Ventas[[#This Row],[Código]]),"",VLOOKUP(Ventas[[#This Row],[Código]],Productos[],4,FALSE))</f>
        <v/>
      </c>
      <c r="G9508" s="1" t="str">
        <f>IF(ISBLANK(Ventas[[#This Row],[Código]]),"",VLOOKUP(Ventas[[#This Row],[Código]],Productos[],5,FALSE))</f>
        <v/>
      </c>
      <c r="H9508" s="23" t="str">
        <f>IF(ISBLANK(Ventas[[#This Row],[Código]]),"",Ventas[[#This Row],[Precio Unitario]]*Ventas[[#This Row],[Cantidad]])</f>
        <v/>
      </c>
      <c r="I9508" s="1" t="str">
        <f>IF(ISBLANK(Ventas[[#This Row],[Código]]),"",SUM(Ventas[[#This Row],[Monto]],I9507))</f>
        <v/>
      </c>
    </row>
    <row r="9509" spans="3:9" x14ac:dyDescent="0.25">
      <c r="C9509" t="str">
        <f>IF(ISBLANK(Ventas[[#This Row],[Código]]),"",VLOOKUP(Ventas[[#This Row],[Código]],Productos[],2,FALSE))</f>
        <v/>
      </c>
      <c r="D9509" t="str">
        <f>IF(ISBLANK(Ventas[[#This Row],[Código]]),"",VLOOKUP(Ventas[[#This Row],[Código]],Productos[],3,FALSE))</f>
        <v/>
      </c>
      <c r="E9509" s="22"/>
      <c r="F9509" s="1" t="str">
        <f>IF(ISBLANK(Ventas[[#This Row],[Código]]),"",VLOOKUP(Ventas[[#This Row],[Código]],Productos[],4,FALSE))</f>
        <v/>
      </c>
      <c r="G9509" s="1" t="str">
        <f>IF(ISBLANK(Ventas[[#This Row],[Código]]),"",VLOOKUP(Ventas[[#This Row],[Código]],Productos[],5,FALSE))</f>
        <v/>
      </c>
      <c r="H9509" s="23" t="str">
        <f>IF(ISBLANK(Ventas[[#This Row],[Código]]),"",Ventas[[#This Row],[Precio Unitario]]*Ventas[[#This Row],[Cantidad]])</f>
        <v/>
      </c>
      <c r="I9509" s="1" t="str">
        <f>IF(ISBLANK(Ventas[[#This Row],[Código]]),"",SUM(Ventas[[#This Row],[Monto]],I9508))</f>
        <v/>
      </c>
    </row>
    <row r="9510" spans="3:9" x14ac:dyDescent="0.25">
      <c r="C9510" t="str">
        <f>IF(ISBLANK(Ventas[[#This Row],[Código]]),"",VLOOKUP(Ventas[[#This Row],[Código]],Productos[],2,FALSE))</f>
        <v/>
      </c>
      <c r="D9510" t="str">
        <f>IF(ISBLANK(Ventas[[#This Row],[Código]]),"",VLOOKUP(Ventas[[#This Row],[Código]],Productos[],3,FALSE))</f>
        <v/>
      </c>
      <c r="E9510" s="22"/>
      <c r="F9510" s="1" t="str">
        <f>IF(ISBLANK(Ventas[[#This Row],[Código]]),"",VLOOKUP(Ventas[[#This Row],[Código]],Productos[],4,FALSE))</f>
        <v/>
      </c>
      <c r="G9510" s="1" t="str">
        <f>IF(ISBLANK(Ventas[[#This Row],[Código]]),"",VLOOKUP(Ventas[[#This Row],[Código]],Productos[],5,FALSE))</f>
        <v/>
      </c>
      <c r="H9510" s="23" t="str">
        <f>IF(ISBLANK(Ventas[[#This Row],[Código]]),"",Ventas[[#This Row],[Precio Unitario]]*Ventas[[#This Row],[Cantidad]])</f>
        <v/>
      </c>
      <c r="I9510" s="1" t="str">
        <f>IF(ISBLANK(Ventas[[#This Row],[Código]]),"",SUM(Ventas[[#This Row],[Monto]],I9509))</f>
        <v/>
      </c>
    </row>
    <row r="9511" spans="3:9" x14ac:dyDescent="0.25">
      <c r="C9511" t="str">
        <f>IF(ISBLANK(Ventas[[#This Row],[Código]]),"",VLOOKUP(Ventas[[#This Row],[Código]],Productos[],2,FALSE))</f>
        <v/>
      </c>
      <c r="D9511" t="str">
        <f>IF(ISBLANK(Ventas[[#This Row],[Código]]),"",VLOOKUP(Ventas[[#This Row],[Código]],Productos[],3,FALSE))</f>
        <v/>
      </c>
      <c r="E9511" s="22"/>
      <c r="F9511" s="1" t="str">
        <f>IF(ISBLANK(Ventas[[#This Row],[Código]]),"",VLOOKUP(Ventas[[#This Row],[Código]],Productos[],4,FALSE))</f>
        <v/>
      </c>
      <c r="G9511" s="1" t="str">
        <f>IF(ISBLANK(Ventas[[#This Row],[Código]]),"",VLOOKUP(Ventas[[#This Row],[Código]],Productos[],5,FALSE))</f>
        <v/>
      </c>
      <c r="H9511" s="23" t="str">
        <f>IF(ISBLANK(Ventas[[#This Row],[Código]]),"",Ventas[[#This Row],[Precio Unitario]]*Ventas[[#This Row],[Cantidad]])</f>
        <v/>
      </c>
      <c r="I9511" s="1" t="str">
        <f>IF(ISBLANK(Ventas[[#This Row],[Código]]),"",SUM(Ventas[[#This Row],[Monto]],I9510))</f>
        <v/>
      </c>
    </row>
    <row r="9512" spans="3:9" x14ac:dyDescent="0.25">
      <c r="C9512" t="str">
        <f>IF(ISBLANK(Ventas[[#This Row],[Código]]),"",VLOOKUP(Ventas[[#This Row],[Código]],Productos[],2,FALSE))</f>
        <v/>
      </c>
      <c r="D9512" t="str">
        <f>IF(ISBLANK(Ventas[[#This Row],[Código]]),"",VLOOKUP(Ventas[[#This Row],[Código]],Productos[],3,FALSE))</f>
        <v/>
      </c>
      <c r="E9512" s="22"/>
      <c r="F9512" s="1" t="str">
        <f>IF(ISBLANK(Ventas[[#This Row],[Código]]),"",VLOOKUP(Ventas[[#This Row],[Código]],Productos[],4,FALSE))</f>
        <v/>
      </c>
      <c r="G9512" s="1" t="str">
        <f>IF(ISBLANK(Ventas[[#This Row],[Código]]),"",VLOOKUP(Ventas[[#This Row],[Código]],Productos[],5,FALSE))</f>
        <v/>
      </c>
      <c r="H9512" s="23" t="str">
        <f>IF(ISBLANK(Ventas[[#This Row],[Código]]),"",Ventas[[#This Row],[Precio Unitario]]*Ventas[[#This Row],[Cantidad]])</f>
        <v/>
      </c>
      <c r="I9512" s="1" t="str">
        <f>IF(ISBLANK(Ventas[[#This Row],[Código]]),"",SUM(Ventas[[#This Row],[Monto]],I9511))</f>
        <v/>
      </c>
    </row>
    <row r="9513" spans="3:9" x14ac:dyDescent="0.25">
      <c r="C9513" t="str">
        <f>IF(ISBLANK(Ventas[[#This Row],[Código]]),"",VLOOKUP(Ventas[[#This Row],[Código]],Productos[],2,FALSE))</f>
        <v/>
      </c>
      <c r="D9513" t="str">
        <f>IF(ISBLANK(Ventas[[#This Row],[Código]]),"",VLOOKUP(Ventas[[#This Row],[Código]],Productos[],3,FALSE))</f>
        <v/>
      </c>
      <c r="E9513" s="22"/>
      <c r="F9513" s="1" t="str">
        <f>IF(ISBLANK(Ventas[[#This Row],[Código]]),"",VLOOKUP(Ventas[[#This Row],[Código]],Productos[],4,FALSE))</f>
        <v/>
      </c>
      <c r="G9513" s="1" t="str">
        <f>IF(ISBLANK(Ventas[[#This Row],[Código]]),"",VLOOKUP(Ventas[[#This Row],[Código]],Productos[],5,FALSE))</f>
        <v/>
      </c>
      <c r="H9513" s="23" t="str">
        <f>IF(ISBLANK(Ventas[[#This Row],[Código]]),"",Ventas[[#This Row],[Precio Unitario]]*Ventas[[#This Row],[Cantidad]])</f>
        <v/>
      </c>
      <c r="I9513" s="1" t="str">
        <f>IF(ISBLANK(Ventas[[#This Row],[Código]]),"",SUM(Ventas[[#This Row],[Monto]],I9512))</f>
        <v/>
      </c>
    </row>
    <row r="9514" spans="3:9" x14ac:dyDescent="0.25">
      <c r="C9514" t="str">
        <f>IF(ISBLANK(Ventas[[#This Row],[Código]]),"",VLOOKUP(Ventas[[#This Row],[Código]],Productos[],2,FALSE))</f>
        <v/>
      </c>
      <c r="D9514" t="str">
        <f>IF(ISBLANK(Ventas[[#This Row],[Código]]),"",VLOOKUP(Ventas[[#This Row],[Código]],Productos[],3,FALSE))</f>
        <v/>
      </c>
      <c r="E9514" s="22"/>
      <c r="F9514" s="1" t="str">
        <f>IF(ISBLANK(Ventas[[#This Row],[Código]]),"",VLOOKUP(Ventas[[#This Row],[Código]],Productos[],4,FALSE))</f>
        <v/>
      </c>
      <c r="G9514" s="1" t="str">
        <f>IF(ISBLANK(Ventas[[#This Row],[Código]]),"",VLOOKUP(Ventas[[#This Row],[Código]],Productos[],5,FALSE))</f>
        <v/>
      </c>
      <c r="H9514" s="23" t="str">
        <f>IF(ISBLANK(Ventas[[#This Row],[Código]]),"",Ventas[[#This Row],[Precio Unitario]]*Ventas[[#This Row],[Cantidad]])</f>
        <v/>
      </c>
      <c r="I9514" s="1" t="str">
        <f>IF(ISBLANK(Ventas[[#This Row],[Código]]),"",SUM(Ventas[[#This Row],[Monto]],I9513))</f>
        <v/>
      </c>
    </row>
    <row r="9515" spans="3:9" x14ac:dyDescent="0.25">
      <c r="C9515" t="str">
        <f>IF(ISBLANK(Ventas[[#This Row],[Código]]),"",VLOOKUP(Ventas[[#This Row],[Código]],Productos[],2,FALSE))</f>
        <v/>
      </c>
      <c r="D9515" t="str">
        <f>IF(ISBLANK(Ventas[[#This Row],[Código]]),"",VLOOKUP(Ventas[[#This Row],[Código]],Productos[],3,FALSE))</f>
        <v/>
      </c>
      <c r="E9515" s="22"/>
      <c r="F9515" s="1" t="str">
        <f>IF(ISBLANK(Ventas[[#This Row],[Código]]),"",VLOOKUP(Ventas[[#This Row],[Código]],Productos[],4,FALSE))</f>
        <v/>
      </c>
      <c r="G9515" s="1" t="str">
        <f>IF(ISBLANK(Ventas[[#This Row],[Código]]),"",VLOOKUP(Ventas[[#This Row],[Código]],Productos[],5,FALSE))</f>
        <v/>
      </c>
      <c r="H9515" s="23" t="str">
        <f>IF(ISBLANK(Ventas[[#This Row],[Código]]),"",Ventas[[#This Row],[Precio Unitario]]*Ventas[[#This Row],[Cantidad]])</f>
        <v/>
      </c>
      <c r="I9515" s="1" t="str">
        <f>IF(ISBLANK(Ventas[[#This Row],[Código]]),"",SUM(Ventas[[#This Row],[Monto]],I9514))</f>
        <v/>
      </c>
    </row>
    <row r="9516" spans="3:9" x14ac:dyDescent="0.25">
      <c r="C9516" t="str">
        <f>IF(ISBLANK(Ventas[[#This Row],[Código]]),"",VLOOKUP(Ventas[[#This Row],[Código]],Productos[],2,FALSE))</f>
        <v/>
      </c>
      <c r="D9516" t="str">
        <f>IF(ISBLANK(Ventas[[#This Row],[Código]]),"",VLOOKUP(Ventas[[#This Row],[Código]],Productos[],3,FALSE))</f>
        <v/>
      </c>
      <c r="E9516" s="22"/>
      <c r="F9516" s="1" t="str">
        <f>IF(ISBLANK(Ventas[[#This Row],[Código]]),"",VLOOKUP(Ventas[[#This Row],[Código]],Productos[],4,FALSE))</f>
        <v/>
      </c>
      <c r="G9516" s="1" t="str">
        <f>IF(ISBLANK(Ventas[[#This Row],[Código]]),"",VLOOKUP(Ventas[[#This Row],[Código]],Productos[],5,FALSE))</f>
        <v/>
      </c>
      <c r="H9516" s="23" t="str">
        <f>IF(ISBLANK(Ventas[[#This Row],[Código]]),"",Ventas[[#This Row],[Precio Unitario]]*Ventas[[#This Row],[Cantidad]])</f>
        <v/>
      </c>
      <c r="I9516" s="1" t="str">
        <f>IF(ISBLANK(Ventas[[#This Row],[Código]]),"",SUM(Ventas[[#This Row],[Monto]],I9515))</f>
        <v/>
      </c>
    </row>
    <row r="9517" spans="3:9" x14ac:dyDescent="0.25">
      <c r="C9517" t="str">
        <f>IF(ISBLANK(Ventas[[#This Row],[Código]]),"",VLOOKUP(Ventas[[#This Row],[Código]],Productos[],2,FALSE))</f>
        <v/>
      </c>
      <c r="D9517" t="str">
        <f>IF(ISBLANK(Ventas[[#This Row],[Código]]),"",VLOOKUP(Ventas[[#This Row],[Código]],Productos[],3,FALSE))</f>
        <v/>
      </c>
      <c r="E9517" s="22"/>
      <c r="F9517" s="1" t="str">
        <f>IF(ISBLANK(Ventas[[#This Row],[Código]]),"",VLOOKUP(Ventas[[#This Row],[Código]],Productos[],4,FALSE))</f>
        <v/>
      </c>
      <c r="G9517" s="1" t="str">
        <f>IF(ISBLANK(Ventas[[#This Row],[Código]]),"",VLOOKUP(Ventas[[#This Row],[Código]],Productos[],5,FALSE))</f>
        <v/>
      </c>
      <c r="H9517" s="23" t="str">
        <f>IF(ISBLANK(Ventas[[#This Row],[Código]]),"",Ventas[[#This Row],[Precio Unitario]]*Ventas[[#This Row],[Cantidad]])</f>
        <v/>
      </c>
      <c r="I9517" s="1" t="str">
        <f>IF(ISBLANK(Ventas[[#This Row],[Código]]),"",SUM(Ventas[[#This Row],[Monto]],I9516))</f>
        <v/>
      </c>
    </row>
    <row r="9518" spans="3:9" x14ac:dyDescent="0.25">
      <c r="C9518" t="str">
        <f>IF(ISBLANK(Ventas[[#This Row],[Código]]),"",VLOOKUP(Ventas[[#This Row],[Código]],Productos[],2,FALSE))</f>
        <v/>
      </c>
      <c r="D9518" t="str">
        <f>IF(ISBLANK(Ventas[[#This Row],[Código]]),"",VLOOKUP(Ventas[[#This Row],[Código]],Productos[],3,FALSE))</f>
        <v/>
      </c>
      <c r="E9518" s="22"/>
      <c r="F9518" s="1" t="str">
        <f>IF(ISBLANK(Ventas[[#This Row],[Código]]),"",VLOOKUP(Ventas[[#This Row],[Código]],Productos[],4,FALSE))</f>
        <v/>
      </c>
      <c r="G9518" s="1" t="str">
        <f>IF(ISBLANK(Ventas[[#This Row],[Código]]),"",VLOOKUP(Ventas[[#This Row],[Código]],Productos[],5,FALSE))</f>
        <v/>
      </c>
      <c r="H9518" s="23" t="str">
        <f>IF(ISBLANK(Ventas[[#This Row],[Código]]),"",Ventas[[#This Row],[Precio Unitario]]*Ventas[[#This Row],[Cantidad]])</f>
        <v/>
      </c>
      <c r="I9518" s="1" t="str">
        <f>IF(ISBLANK(Ventas[[#This Row],[Código]]),"",SUM(Ventas[[#This Row],[Monto]],I9517))</f>
        <v/>
      </c>
    </row>
    <row r="9519" spans="3:9" x14ac:dyDescent="0.25">
      <c r="C9519" t="str">
        <f>IF(ISBLANK(Ventas[[#This Row],[Código]]),"",VLOOKUP(Ventas[[#This Row],[Código]],Productos[],2,FALSE))</f>
        <v/>
      </c>
      <c r="D9519" t="str">
        <f>IF(ISBLANK(Ventas[[#This Row],[Código]]),"",VLOOKUP(Ventas[[#This Row],[Código]],Productos[],3,FALSE))</f>
        <v/>
      </c>
      <c r="E9519" s="22"/>
      <c r="F9519" s="1" t="str">
        <f>IF(ISBLANK(Ventas[[#This Row],[Código]]),"",VLOOKUP(Ventas[[#This Row],[Código]],Productos[],4,FALSE))</f>
        <v/>
      </c>
      <c r="G9519" s="1" t="str">
        <f>IF(ISBLANK(Ventas[[#This Row],[Código]]),"",VLOOKUP(Ventas[[#This Row],[Código]],Productos[],5,FALSE))</f>
        <v/>
      </c>
      <c r="H9519" s="23" t="str">
        <f>IF(ISBLANK(Ventas[[#This Row],[Código]]),"",Ventas[[#This Row],[Precio Unitario]]*Ventas[[#This Row],[Cantidad]])</f>
        <v/>
      </c>
      <c r="I9519" s="1" t="str">
        <f>IF(ISBLANK(Ventas[[#This Row],[Código]]),"",SUM(Ventas[[#This Row],[Monto]],I9518))</f>
        <v/>
      </c>
    </row>
    <row r="9520" spans="3:9" x14ac:dyDescent="0.25">
      <c r="C9520" t="str">
        <f>IF(ISBLANK(Ventas[[#This Row],[Código]]),"",VLOOKUP(Ventas[[#This Row],[Código]],Productos[],2,FALSE))</f>
        <v/>
      </c>
      <c r="D9520" t="str">
        <f>IF(ISBLANK(Ventas[[#This Row],[Código]]),"",VLOOKUP(Ventas[[#This Row],[Código]],Productos[],3,FALSE))</f>
        <v/>
      </c>
      <c r="E9520" s="22"/>
      <c r="F9520" s="1" t="str">
        <f>IF(ISBLANK(Ventas[[#This Row],[Código]]),"",VLOOKUP(Ventas[[#This Row],[Código]],Productos[],4,FALSE))</f>
        <v/>
      </c>
      <c r="G9520" s="1" t="str">
        <f>IF(ISBLANK(Ventas[[#This Row],[Código]]),"",VLOOKUP(Ventas[[#This Row],[Código]],Productos[],5,FALSE))</f>
        <v/>
      </c>
      <c r="H9520" s="23" t="str">
        <f>IF(ISBLANK(Ventas[[#This Row],[Código]]),"",Ventas[[#This Row],[Precio Unitario]]*Ventas[[#This Row],[Cantidad]])</f>
        <v/>
      </c>
      <c r="I9520" s="1" t="str">
        <f>IF(ISBLANK(Ventas[[#This Row],[Código]]),"",SUM(Ventas[[#This Row],[Monto]],I9519))</f>
        <v/>
      </c>
    </row>
    <row r="9521" spans="3:9" x14ac:dyDescent="0.25">
      <c r="C9521" t="str">
        <f>IF(ISBLANK(Ventas[[#This Row],[Código]]),"",VLOOKUP(Ventas[[#This Row],[Código]],Productos[],2,FALSE))</f>
        <v/>
      </c>
      <c r="D9521" t="str">
        <f>IF(ISBLANK(Ventas[[#This Row],[Código]]),"",VLOOKUP(Ventas[[#This Row],[Código]],Productos[],3,FALSE))</f>
        <v/>
      </c>
      <c r="E9521" s="22"/>
      <c r="F9521" s="1" t="str">
        <f>IF(ISBLANK(Ventas[[#This Row],[Código]]),"",VLOOKUP(Ventas[[#This Row],[Código]],Productos[],4,FALSE))</f>
        <v/>
      </c>
      <c r="G9521" s="1" t="str">
        <f>IF(ISBLANK(Ventas[[#This Row],[Código]]),"",VLOOKUP(Ventas[[#This Row],[Código]],Productos[],5,FALSE))</f>
        <v/>
      </c>
      <c r="H9521" s="23" t="str">
        <f>IF(ISBLANK(Ventas[[#This Row],[Código]]),"",Ventas[[#This Row],[Precio Unitario]]*Ventas[[#This Row],[Cantidad]])</f>
        <v/>
      </c>
      <c r="I9521" s="1" t="str">
        <f>IF(ISBLANK(Ventas[[#This Row],[Código]]),"",SUM(Ventas[[#This Row],[Monto]],I9520))</f>
        <v/>
      </c>
    </row>
    <row r="9522" spans="3:9" x14ac:dyDescent="0.25">
      <c r="C9522" t="str">
        <f>IF(ISBLANK(Ventas[[#This Row],[Código]]),"",VLOOKUP(Ventas[[#This Row],[Código]],Productos[],2,FALSE))</f>
        <v/>
      </c>
      <c r="D9522" t="str">
        <f>IF(ISBLANK(Ventas[[#This Row],[Código]]),"",VLOOKUP(Ventas[[#This Row],[Código]],Productos[],3,FALSE))</f>
        <v/>
      </c>
      <c r="E9522" s="22"/>
      <c r="F9522" s="1" t="str">
        <f>IF(ISBLANK(Ventas[[#This Row],[Código]]),"",VLOOKUP(Ventas[[#This Row],[Código]],Productos[],4,FALSE))</f>
        <v/>
      </c>
      <c r="G9522" s="1" t="str">
        <f>IF(ISBLANK(Ventas[[#This Row],[Código]]),"",VLOOKUP(Ventas[[#This Row],[Código]],Productos[],5,FALSE))</f>
        <v/>
      </c>
      <c r="H9522" s="23" t="str">
        <f>IF(ISBLANK(Ventas[[#This Row],[Código]]),"",Ventas[[#This Row],[Precio Unitario]]*Ventas[[#This Row],[Cantidad]])</f>
        <v/>
      </c>
      <c r="I9522" s="1" t="str">
        <f>IF(ISBLANK(Ventas[[#This Row],[Código]]),"",SUM(Ventas[[#This Row],[Monto]],I9521))</f>
        <v/>
      </c>
    </row>
    <row r="9523" spans="3:9" x14ac:dyDescent="0.25">
      <c r="C9523" t="str">
        <f>IF(ISBLANK(Ventas[[#This Row],[Código]]),"",VLOOKUP(Ventas[[#This Row],[Código]],Productos[],2,FALSE))</f>
        <v/>
      </c>
      <c r="D9523" t="str">
        <f>IF(ISBLANK(Ventas[[#This Row],[Código]]),"",VLOOKUP(Ventas[[#This Row],[Código]],Productos[],3,FALSE))</f>
        <v/>
      </c>
      <c r="E9523" s="22"/>
      <c r="F9523" s="1" t="str">
        <f>IF(ISBLANK(Ventas[[#This Row],[Código]]),"",VLOOKUP(Ventas[[#This Row],[Código]],Productos[],4,FALSE))</f>
        <v/>
      </c>
      <c r="G9523" s="1" t="str">
        <f>IF(ISBLANK(Ventas[[#This Row],[Código]]),"",VLOOKUP(Ventas[[#This Row],[Código]],Productos[],5,FALSE))</f>
        <v/>
      </c>
      <c r="H9523" s="23" t="str">
        <f>IF(ISBLANK(Ventas[[#This Row],[Código]]),"",Ventas[[#This Row],[Precio Unitario]]*Ventas[[#This Row],[Cantidad]])</f>
        <v/>
      </c>
      <c r="I9523" s="1" t="str">
        <f>IF(ISBLANK(Ventas[[#This Row],[Código]]),"",SUM(Ventas[[#This Row],[Monto]],I9522))</f>
        <v/>
      </c>
    </row>
    <row r="9524" spans="3:9" x14ac:dyDescent="0.25">
      <c r="C9524" t="str">
        <f>IF(ISBLANK(Ventas[[#This Row],[Código]]),"",VLOOKUP(Ventas[[#This Row],[Código]],Productos[],2,FALSE))</f>
        <v/>
      </c>
      <c r="D9524" t="str">
        <f>IF(ISBLANK(Ventas[[#This Row],[Código]]),"",VLOOKUP(Ventas[[#This Row],[Código]],Productos[],3,FALSE))</f>
        <v/>
      </c>
      <c r="E9524" s="22"/>
      <c r="F9524" s="1" t="str">
        <f>IF(ISBLANK(Ventas[[#This Row],[Código]]),"",VLOOKUP(Ventas[[#This Row],[Código]],Productos[],4,FALSE))</f>
        <v/>
      </c>
      <c r="G9524" s="1" t="str">
        <f>IF(ISBLANK(Ventas[[#This Row],[Código]]),"",VLOOKUP(Ventas[[#This Row],[Código]],Productos[],5,FALSE))</f>
        <v/>
      </c>
      <c r="H9524" s="23" t="str">
        <f>IF(ISBLANK(Ventas[[#This Row],[Código]]),"",Ventas[[#This Row],[Precio Unitario]]*Ventas[[#This Row],[Cantidad]])</f>
        <v/>
      </c>
      <c r="I9524" s="1" t="str">
        <f>IF(ISBLANK(Ventas[[#This Row],[Código]]),"",SUM(Ventas[[#This Row],[Monto]],I9523))</f>
        <v/>
      </c>
    </row>
    <row r="9525" spans="3:9" x14ac:dyDescent="0.25">
      <c r="C9525" t="str">
        <f>IF(ISBLANK(Ventas[[#This Row],[Código]]),"",VLOOKUP(Ventas[[#This Row],[Código]],Productos[],2,FALSE))</f>
        <v/>
      </c>
      <c r="D9525" t="str">
        <f>IF(ISBLANK(Ventas[[#This Row],[Código]]),"",VLOOKUP(Ventas[[#This Row],[Código]],Productos[],3,FALSE))</f>
        <v/>
      </c>
      <c r="E9525" s="22"/>
      <c r="F9525" s="1" t="str">
        <f>IF(ISBLANK(Ventas[[#This Row],[Código]]),"",VLOOKUP(Ventas[[#This Row],[Código]],Productos[],4,FALSE))</f>
        <v/>
      </c>
      <c r="G9525" s="1" t="str">
        <f>IF(ISBLANK(Ventas[[#This Row],[Código]]),"",VLOOKUP(Ventas[[#This Row],[Código]],Productos[],5,FALSE))</f>
        <v/>
      </c>
      <c r="H9525" s="23" t="str">
        <f>IF(ISBLANK(Ventas[[#This Row],[Código]]),"",Ventas[[#This Row],[Precio Unitario]]*Ventas[[#This Row],[Cantidad]])</f>
        <v/>
      </c>
      <c r="I9525" s="1" t="str">
        <f>IF(ISBLANK(Ventas[[#This Row],[Código]]),"",SUM(Ventas[[#This Row],[Monto]],I9524))</f>
        <v/>
      </c>
    </row>
    <row r="9526" spans="3:9" x14ac:dyDescent="0.25">
      <c r="C9526" t="str">
        <f>IF(ISBLANK(Ventas[[#This Row],[Código]]),"",VLOOKUP(Ventas[[#This Row],[Código]],Productos[],2,FALSE))</f>
        <v/>
      </c>
      <c r="D9526" t="str">
        <f>IF(ISBLANK(Ventas[[#This Row],[Código]]),"",VLOOKUP(Ventas[[#This Row],[Código]],Productos[],3,FALSE))</f>
        <v/>
      </c>
      <c r="E9526" s="22"/>
      <c r="F9526" s="1" t="str">
        <f>IF(ISBLANK(Ventas[[#This Row],[Código]]),"",VLOOKUP(Ventas[[#This Row],[Código]],Productos[],4,FALSE))</f>
        <v/>
      </c>
      <c r="G9526" s="1" t="str">
        <f>IF(ISBLANK(Ventas[[#This Row],[Código]]),"",VLOOKUP(Ventas[[#This Row],[Código]],Productos[],5,FALSE))</f>
        <v/>
      </c>
      <c r="H9526" s="23" t="str">
        <f>IF(ISBLANK(Ventas[[#This Row],[Código]]),"",Ventas[[#This Row],[Precio Unitario]]*Ventas[[#This Row],[Cantidad]])</f>
        <v/>
      </c>
      <c r="I9526" s="1" t="str">
        <f>IF(ISBLANK(Ventas[[#This Row],[Código]]),"",SUM(Ventas[[#This Row],[Monto]],I9525))</f>
        <v/>
      </c>
    </row>
    <row r="9527" spans="3:9" x14ac:dyDescent="0.25">
      <c r="C9527" t="str">
        <f>IF(ISBLANK(Ventas[[#This Row],[Código]]),"",VLOOKUP(Ventas[[#This Row],[Código]],Productos[],2,FALSE))</f>
        <v/>
      </c>
      <c r="D9527" t="str">
        <f>IF(ISBLANK(Ventas[[#This Row],[Código]]),"",VLOOKUP(Ventas[[#This Row],[Código]],Productos[],3,FALSE))</f>
        <v/>
      </c>
      <c r="E9527" s="22"/>
      <c r="F9527" s="1" t="str">
        <f>IF(ISBLANK(Ventas[[#This Row],[Código]]),"",VLOOKUP(Ventas[[#This Row],[Código]],Productos[],4,FALSE))</f>
        <v/>
      </c>
      <c r="G9527" s="1" t="str">
        <f>IF(ISBLANK(Ventas[[#This Row],[Código]]),"",VLOOKUP(Ventas[[#This Row],[Código]],Productos[],5,FALSE))</f>
        <v/>
      </c>
      <c r="H9527" s="23" t="str">
        <f>IF(ISBLANK(Ventas[[#This Row],[Código]]),"",Ventas[[#This Row],[Precio Unitario]]*Ventas[[#This Row],[Cantidad]])</f>
        <v/>
      </c>
      <c r="I9527" s="1" t="str">
        <f>IF(ISBLANK(Ventas[[#This Row],[Código]]),"",SUM(Ventas[[#This Row],[Monto]],I9526))</f>
        <v/>
      </c>
    </row>
    <row r="9528" spans="3:9" x14ac:dyDescent="0.25">
      <c r="C9528" t="str">
        <f>IF(ISBLANK(Ventas[[#This Row],[Código]]),"",VLOOKUP(Ventas[[#This Row],[Código]],Productos[],2,FALSE))</f>
        <v/>
      </c>
      <c r="D9528" t="str">
        <f>IF(ISBLANK(Ventas[[#This Row],[Código]]),"",VLOOKUP(Ventas[[#This Row],[Código]],Productos[],3,FALSE))</f>
        <v/>
      </c>
      <c r="E9528" s="22"/>
      <c r="F9528" s="1" t="str">
        <f>IF(ISBLANK(Ventas[[#This Row],[Código]]),"",VLOOKUP(Ventas[[#This Row],[Código]],Productos[],4,FALSE))</f>
        <v/>
      </c>
      <c r="G9528" s="1" t="str">
        <f>IF(ISBLANK(Ventas[[#This Row],[Código]]),"",VLOOKUP(Ventas[[#This Row],[Código]],Productos[],5,FALSE))</f>
        <v/>
      </c>
      <c r="H9528" s="23" t="str">
        <f>IF(ISBLANK(Ventas[[#This Row],[Código]]),"",Ventas[[#This Row],[Precio Unitario]]*Ventas[[#This Row],[Cantidad]])</f>
        <v/>
      </c>
      <c r="I9528" s="1" t="str">
        <f>IF(ISBLANK(Ventas[[#This Row],[Código]]),"",SUM(Ventas[[#This Row],[Monto]],I9527))</f>
        <v/>
      </c>
    </row>
    <row r="9529" spans="3:9" x14ac:dyDescent="0.25">
      <c r="C9529" t="str">
        <f>IF(ISBLANK(Ventas[[#This Row],[Código]]),"",VLOOKUP(Ventas[[#This Row],[Código]],Productos[],2,FALSE))</f>
        <v/>
      </c>
      <c r="D9529" t="str">
        <f>IF(ISBLANK(Ventas[[#This Row],[Código]]),"",VLOOKUP(Ventas[[#This Row],[Código]],Productos[],3,FALSE))</f>
        <v/>
      </c>
      <c r="E9529" s="22"/>
      <c r="F9529" s="1" t="str">
        <f>IF(ISBLANK(Ventas[[#This Row],[Código]]),"",VLOOKUP(Ventas[[#This Row],[Código]],Productos[],4,FALSE))</f>
        <v/>
      </c>
      <c r="G9529" s="1" t="str">
        <f>IF(ISBLANK(Ventas[[#This Row],[Código]]),"",VLOOKUP(Ventas[[#This Row],[Código]],Productos[],5,FALSE))</f>
        <v/>
      </c>
      <c r="H9529" s="23" t="str">
        <f>IF(ISBLANK(Ventas[[#This Row],[Código]]),"",Ventas[[#This Row],[Precio Unitario]]*Ventas[[#This Row],[Cantidad]])</f>
        <v/>
      </c>
      <c r="I9529" s="1" t="str">
        <f>IF(ISBLANK(Ventas[[#This Row],[Código]]),"",SUM(Ventas[[#This Row],[Monto]],I9528))</f>
        <v/>
      </c>
    </row>
    <row r="9530" spans="3:9" x14ac:dyDescent="0.25">
      <c r="C9530" t="str">
        <f>IF(ISBLANK(Ventas[[#This Row],[Código]]),"",VLOOKUP(Ventas[[#This Row],[Código]],Productos[],2,FALSE))</f>
        <v/>
      </c>
      <c r="D9530" t="str">
        <f>IF(ISBLANK(Ventas[[#This Row],[Código]]),"",VLOOKUP(Ventas[[#This Row],[Código]],Productos[],3,FALSE))</f>
        <v/>
      </c>
      <c r="E9530" s="22"/>
      <c r="F9530" s="1" t="str">
        <f>IF(ISBLANK(Ventas[[#This Row],[Código]]),"",VLOOKUP(Ventas[[#This Row],[Código]],Productos[],4,FALSE))</f>
        <v/>
      </c>
      <c r="G9530" s="1" t="str">
        <f>IF(ISBLANK(Ventas[[#This Row],[Código]]),"",VLOOKUP(Ventas[[#This Row],[Código]],Productos[],5,FALSE))</f>
        <v/>
      </c>
      <c r="H9530" s="23" t="str">
        <f>IF(ISBLANK(Ventas[[#This Row],[Código]]),"",Ventas[[#This Row],[Precio Unitario]]*Ventas[[#This Row],[Cantidad]])</f>
        <v/>
      </c>
      <c r="I9530" s="1" t="str">
        <f>IF(ISBLANK(Ventas[[#This Row],[Código]]),"",SUM(Ventas[[#This Row],[Monto]],I9529))</f>
        <v/>
      </c>
    </row>
    <row r="9531" spans="3:9" x14ac:dyDescent="0.25">
      <c r="C9531" t="str">
        <f>IF(ISBLANK(Ventas[[#This Row],[Código]]),"",VLOOKUP(Ventas[[#This Row],[Código]],Productos[],2,FALSE))</f>
        <v/>
      </c>
      <c r="D9531" t="str">
        <f>IF(ISBLANK(Ventas[[#This Row],[Código]]),"",VLOOKUP(Ventas[[#This Row],[Código]],Productos[],3,FALSE))</f>
        <v/>
      </c>
      <c r="E9531" s="22"/>
      <c r="F9531" s="1" t="str">
        <f>IF(ISBLANK(Ventas[[#This Row],[Código]]),"",VLOOKUP(Ventas[[#This Row],[Código]],Productos[],4,FALSE))</f>
        <v/>
      </c>
      <c r="G9531" s="1" t="str">
        <f>IF(ISBLANK(Ventas[[#This Row],[Código]]),"",VLOOKUP(Ventas[[#This Row],[Código]],Productos[],5,FALSE))</f>
        <v/>
      </c>
      <c r="H9531" s="23" t="str">
        <f>IF(ISBLANK(Ventas[[#This Row],[Código]]),"",Ventas[[#This Row],[Precio Unitario]]*Ventas[[#This Row],[Cantidad]])</f>
        <v/>
      </c>
      <c r="I9531" s="1" t="str">
        <f>IF(ISBLANK(Ventas[[#This Row],[Código]]),"",SUM(Ventas[[#This Row],[Monto]],I9530))</f>
        <v/>
      </c>
    </row>
    <row r="9532" spans="3:9" x14ac:dyDescent="0.25">
      <c r="C9532" t="str">
        <f>IF(ISBLANK(Ventas[[#This Row],[Código]]),"",VLOOKUP(Ventas[[#This Row],[Código]],Productos[],2,FALSE))</f>
        <v/>
      </c>
      <c r="D9532" t="str">
        <f>IF(ISBLANK(Ventas[[#This Row],[Código]]),"",VLOOKUP(Ventas[[#This Row],[Código]],Productos[],3,FALSE))</f>
        <v/>
      </c>
      <c r="E9532" s="22"/>
      <c r="F9532" s="1" t="str">
        <f>IF(ISBLANK(Ventas[[#This Row],[Código]]),"",VLOOKUP(Ventas[[#This Row],[Código]],Productos[],4,FALSE))</f>
        <v/>
      </c>
      <c r="G9532" s="1" t="str">
        <f>IF(ISBLANK(Ventas[[#This Row],[Código]]),"",VLOOKUP(Ventas[[#This Row],[Código]],Productos[],5,FALSE))</f>
        <v/>
      </c>
      <c r="H9532" s="23" t="str">
        <f>IF(ISBLANK(Ventas[[#This Row],[Código]]),"",Ventas[[#This Row],[Precio Unitario]]*Ventas[[#This Row],[Cantidad]])</f>
        <v/>
      </c>
      <c r="I9532" s="1" t="str">
        <f>IF(ISBLANK(Ventas[[#This Row],[Código]]),"",SUM(Ventas[[#This Row],[Monto]],I9531))</f>
        <v/>
      </c>
    </row>
    <row r="9533" spans="3:9" x14ac:dyDescent="0.25">
      <c r="C9533" t="str">
        <f>IF(ISBLANK(Ventas[[#This Row],[Código]]),"",VLOOKUP(Ventas[[#This Row],[Código]],Productos[],2,FALSE))</f>
        <v/>
      </c>
      <c r="D9533" t="str">
        <f>IF(ISBLANK(Ventas[[#This Row],[Código]]),"",VLOOKUP(Ventas[[#This Row],[Código]],Productos[],3,FALSE))</f>
        <v/>
      </c>
      <c r="E9533" s="22"/>
      <c r="F9533" s="1" t="str">
        <f>IF(ISBLANK(Ventas[[#This Row],[Código]]),"",VLOOKUP(Ventas[[#This Row],[Código]],Productos[],4,FALSE))</f>
        <v/>
      </c>
      <c r="G9533" s="1" t="str">
        <f>IF(ISBLANK(Ventas[[#This Row],[Código]]),"",VLOOKUP(Ventas[[#This Row],[Código]],Productos[],5,FALSE))</f>
        <v/>
      </c>
      <c r="H9533" s="23" t="str">
        <f>IF(ISBLANK(Ventas[[#This Row],[Código]]),"",Ventas[[#This Row],[Precio Unitario]]*Ventas[[#This Row],[Cantidad]])</f>
        <v/>
      </c>
      <c r="I9533" s="1" t="str">
        <f>IF(ISBLANK(Ventas[[#This Row],[Código]]),"",SUM(Ventas[[#This Row],[Monto]],I9532))</f>
        <v/>
      </c>
    </row>
    <row r="9534" spans="3:9" x14ac:dyDescent="0.25">
      <c r="C9534" t="str">
        <f>IF(ISBLANK(Ventas[[#This Row],[Código]]),"",VLOOKUP(Ventas[[#This Row],[Código]],Productos[],2,FALSE))</f>
        <v/>
      </c>
      <c r="D9534" t="str">
        <f>IF(ISBLANK(Ventas[[#This Row],[Código]]),"",VLOOKUP(Ventas[[#This Row],[Código]],Productos[],3,FALSE))</f>
        <v/>
      </c>
      <c r="E9534" s="22"/>
      <c r="F9534" s="1" t="str">
        <f>IF(ISBLANK(Ventas[[#This Row],[Código]]),"",VLOOKUP(Ventas[[#This Row],[Código]],Productos[],4,FALSE))</f>
        <v/>
      </c>
      <c r="G9534" s="1" t="str">
        <f>IF(ISBLANK(Ventas[[#This Row],[Código]]),"",VLOOKUP(Ventas[[#This Row],[Código]],Productos[],5,FALSE))</f>
        <v/>
      </c>
      <c r="H9534" s="23" t="str">
        <f>IF(ISBLANK(Ventas[[#This Row],[Código]]),"",Ventas[[#This Row],[Precio Unitario]]*Ventas[[#This Row],[Cantidad]])</f>
        <v/>
      </c>
      <c r="I9534" s="1" t="str">
        <f>IF(ISBLANK(Ventas[[#This Row],[Código]]),"",SUM(Ventas[[#This Row],[Monto]],I9533))</f>
        <v/>
      </c>
    </row>
    <row r="9535" spans="3:9" x14ac:dyDescent="0.25">
      <c r="C9535" t="str">
        <f>IF(ISBLANK(Ventas[[#This Row],[Código]]),"",VLOOKUP(Ventas[[#This Row],[Código]],Productos[],2,FALSE))</f>
        <v/>
      </c>
      <c r="D9535" t="str">
        <f>IF(ISBLANK(Ventas[[#This Row],[Código]]),"",VLOOKUP(Ventas[[#This Row],[Código]],Productos[],3,FALSE))</f>
        <v/>
      </c>
      <c r="E9535" s="22"/>
      <c r="F9535" s="1" t="str">
        <f>IF(ISBLANK(Ventas[[#This Row],[Código]]),"",VLOOKUP(Ventas[[#This Row],[Código]],Productos[],4,FALSE))</f>
        <v/>
      </c>
      <c r="G9535" s="1" t="str">
        <f>IF(ISBLANK(Ventas[[#This Row],[Código]]),"",VLOOKUP(Ventas[[#This Row],[Código]],Productos[],5,FALSE))</f>
        <v/>
      </c>
      <c r="H9535" s="23" t="str">
        <f>IF(ISBLANK(Ventas[[#This Row],[Código]]),"",Ventas[[#This Row],[Precio Unitario]]*Ventas[[#This Row],[Cantidad]])</f>
        <v/>
      </c>
      <c r="I9535" s="1" t="str">
        <f>IF(ISBLANK(Ventas[[#This Row],[Código]]),"",SUM(Ventas[[#This Row],[Monto]],I9534))</f>
        <v/>
      </c>
    </row>
    <row r="9536" spans="3:9" x14ac:dyDescent="0.25">
      <c r="C9536" t="str">
        <f>IF(ISBLANK(Ventas[[#This Row],[Código]]),"",VLOOKUP(Ventas[[#This Row],[Código]],Productos[],2,FALSE))</f>
        <v/>
      </c>
      <c r="D9536" t="str">
        <f>IF(ISBLANK(Ventas[[#This Row],[Código]]),"",VLOOKUP(Ventas[[#This Row],[Código]],Productos[],3,FALSE))</f>
        <v/>
      </c>
      <c r="E9536" s="22"/>
      <c r="F9536" s="1" t="str">
        <f>IF(ISBLANK(Ventas[[#This Row],[Código]]),"",VLOOKUP(Ventas[[#This Row],[Código]],Productos[],4,FALSE))</f>
        <v/>
      </c>
      <c r="G9536" s="1" t="str">
        <f>IF(ISBLANK(Ventas[[#This Row],[Código]]),"",VLOOKUP(Ventas[[#This Row],[Código]],Productos[],5,FALSE))</f>
        <v/>
      </c>
      <c r="H9536" s="23" t="str">
        <f>IF(ISBLANK(Ventas[[#This Row],[Código]]),"",Ventas[[#This Row],[Precio Unitario]]*Ventas[[#This Row],[Cantidad]])</f>
        <v/>
      </c>
      <c r="I9536" s="1" t="str">
        <f>IF(ISBLANK(Ventas[[#This Row],[Código]]),"",SUM(Ventas[[#This Row],[Monto]],I9535))</f>
        <v/>
      </c>
    </row>
    <row r="9537" spans="3:9" x14ac:dyDescent="0.25">
      <c r="C9537" t="str">
        <f>IF(ISBLANK(Ventas[[#This Row],[Código]]),"",VLOOKUP(Ventas[[#This Row],[Código]],Productos[],2,FALSE))</f>
        <v/>
      </c>
      <c r="D9537" t="str">
        <f>IF(ISBLANK(Ventas[[#This Row],[Código]]),"",VLOOKUP(Ventas[[#This Row],[Código]],Productos[],3,FALSE))</f>
        <v/>
      </c>
      <c r="E9537" s="22"/>
      <c r="F9537" s="1" t="str">
        <f>IF(ISBLANK(Ventas[[#This Row],[Código]]),"",VLOOKUP(Ventas[[#This Row],[Código]],Productos[],4,FALSE))</f>
        <v/>
      </c>
      <c r="G9537" s="1" t="str">
        <f>IF(ISBLANK(Ventas[[#This Row],[Código]]),"",VLOOKUP(Ventas[[#This Row],[Código]],Productos[],5,FALSE))</f>
        <v/>
      </c>
      <c r="H9537" s="23" t="str">
        <f>IF(ISBLANK(Ventas[[#This Row],[Código]]),"",Ventas[[#This Row],[Precio Unitario]]*Ventas[[#This Row],[Cantidad]])</f>
        <v/>
      </c>
      <c r="I9537" s="1" t="str">
        <f>IF(ISBLANK(Ventas[[#This Row],[Código]]),"",SUM(Ventas[[#This Row],[Monto]],I9536))</f>
        <v/>
      </c>
    </row>
    <row r="9538" spans="3:9" x14ac:dyDescent="0.25">
      <c r="C9538" t="str">
        <f>IF(ISBLANK(Ventas[[#This Row],[Código]]),"",VLOOKUP(Ventas[[#This Row],[Código]],Productos[],2,FALSE))</f>
        <v/>
      </c>
      <c r="D9538" t="str">
        <f>IF(ISBLANK(Ventas[[#This Row],[Código]]),"",VLOOKUP(Ventas[[#This Row],[Código]],Productos[],3,FALSE))</f>
        <v/>
      </c>
      <c r="E9538" s="22"/>
      <c r="F9538" s="1" t="str">
        <f>IF(ISBLANK(Ventas[[#This Row],[Código]]),"",VLOOKUP(Ventas[[#This Row],[Código]],Productos[],4,FALSE))</f>
        <v/>
      </c>
      <c r="G9538" s="1" t="str">
        <f>IF(ISBLANK(Ventas[[#This Row],[Código]]),"",VLOOKUP(Ventas[[#This Row],[Código]],Productos[],5,FALSE))</f>
        <v/>
      </c>
      <c r="H9538" s="23" t="str">
        <f>IF(ISBLANK(Ventas[[#This Row],[Código]]),"",Ventas[[#This Row],[Precio Unitario]]*Ventas[[#This Row],[Cantidad]])</f>
        <v/>
      </c>
      <c r="I9538" s="1" t="str">
        <f>IF(ISBLANK(Ventas[[#This Row],[Código]]),"",SUM(Ventas[[#This Row],[Monto]],I9537))</f>
        <v/>
      </c>
    </row>
    <row r="9539" spans="3:9" x14ac:dyDescent="0.25">
      <c r="C9539" t="str">
        <f>IF(ISBLANK(Ventas[[#This Row],[Código]]),"",VLOOKUP(Ventas[[#This Row],[Código]],Productos[],2,FALSE))</f>
        <v/>
      </c>
      <c r="D9539" t="str">
        <f>IF(ISBLANK(Ventas[[#This Row],[Código]]),"",VLOOKUP(Ventas[[#This Row],[Código]],Productos[],3,FALSE))</f>
        <v/>
      </c>
      <c r="E9539" s="22"/>
      <c r="F9539" s="1" t="str">
        <f>IF(ISBLANK(Ventas[[#This Row],[Código]]),"",VLOOKUP(Ventas[[#This Row],[Código]],Productos[],4,FALSE))</f>
        <v/>
      </c>
      <c r="G9539" s="1" t="str">
        <f>IF(ISBLANK(Ventas[[#This Row],[Código]]),"",VLOOKUP(Ventas[[#This Row],[Código]],Productos[],5,FALSE))</f>
        <v/>
      </c>
      <c r="H9539" s="23" t="str">
        <f>IF(ISBLANK(Ventas[[#This Row],[Código]]),"",Ventas[[#This Row],[Precio Unitario]]*Ventas[[#This Row],[Cantidad]])</f>
        <v/>
      </c>
      <c r="I9539" s="1" t="str">
        <f>IF(ISBLANK(Ventas[[#This Row],[Código]]),"",SUM(Ventas[[#This Row],[Monto]],I9538))</f>
        <v/>
      </c>
    </row>
    <row r="9540" spans="3:9" x14ac:dyDescent="0.25">
      <c r="C9540" t="str">
        <f>IF(ISBLANK(Ventas[[#This Row],[Código]]),"",VLOOKUP(Ventas[[#This Row],[Código]],Productos[],2,FALSE))</f>
        <v/>
      </c>
      <c r="D9540" t="str">
        <f>IF(ISBLANK(Ventas[[#This Row],[Código]]),"",VLOOKUP(Ventas[[#This Row],[Código]],Productos[],3,FALSE))</f>
        <v/>
      </c>
      <c r="E9540" s="22"/>
      <c r="F9540" s="1" t="str">
        <f>IF(ISBLANK(Ventas[[#This Row],[Código]]),"",VLOOKUP(Ventas[[#This Row],[Código]],Productos[],4,FALSE))</f>
        <v/>
      </c>
      <c r="G9540" s="1" t="str">
        <f>IF(ISBLANK(Ventas[[#This Row],[Código]]),"",VLOOKUP(Ventas[[#This Row],[Código]],Productos[],5,FALSE))</f>
        <v/>
      </c>
      <c r="H9540" s="23" t="str">
        <f>IF(ISBLANK(Ventas[[#This Row],[Código]]),"",Ventas[[#This Row],[Precio Unitario]]*Ventas[[#This Row],[Cantidad]])</f>
        <v/>
      </c>
      <c r="I9540" s="1" t="str">
        <f>IF(ISBLANK(Ventas[[#This Row],[Código]]),"",SUM(Ventas[[#This Row],[Monto]],I9539))</f>
        <v/>
      </c>
    </row>
    <row r="9541" spans="3:9" x14ac:dyDescent="0.25">
      <c r="C9541" t="str">
        <f>IF(ISBLANK(Ventas[[#This Row],[Código]]),"",VLOOKUP(Ventas[[#This Row],[Código]],Productos[],2,FALSE))</f>
        <v/>
      </c>
      <c r="D9541" t="str">
        <f>IF(ISBLANK(Ventas[[#This Row],[Código]]),"",VLOOKUP(Ventas[[#This Row],[Código]],Productos[],3,FALSE))</f>
        <v/>
      </c>
      <c r="E9541" s="22"/>
      <c r="F9541" s="1" t="str">
        <f>IF(ISBLANK(Ventas[[#This Row],[Código]]),"",VLOOKUP(Ventas[[#This Row],[Código]],Productos[],4,FALSE))</f>
        <v/>
      </c>
      <c r="G9541" s="1" t="str">
        <f>IF(ISBLANK(Ventas[[#This Row],[Código]]),"",VLOOKUP(Ventas[[#This Row],[Código]],Productos[],5,FALSE))</f>
        <v/>
      </c>
      <c r="H9541" s="23" t="str">
        <f>IF(ISBLANK(Ventas[[#This Row],[Código]]),"",Ventas[[#This Row],[Precio Unitario]]*Ventas[[#This Row],[Cantidad]])</f>
        <v/>
      </c>
      <c r="I9541" s="1" t="str">
        <f>IF(ISBLANK(Ventas[[#This Row],[Código]]),"",SUM(Ventas[[#This Row],[Monto]],I9540))</f>
        <v/>
      </c>
    </row>
    <row r="9542" spans="3:9" x14ac:dyDescent="0.25">
      <c r="C9542" t="str">
        <f>IF(ISBLANK(Ventas[[#This Row],[Código]]),"",VLOOKUP(Ventas[[#This Row],[Código]],Productos[],2,FALSE))</f>
        <v/>
      </c>
      <c r="D9542" t="str">
        <f>IF(ISBLANK(Ventas[[#This Row],[Código]]),"",VLOOKUP(Ventas[[#This Row],[Código]],Productos[],3,FALSE))</f>
        <v/>
      </c>
      <c r="E9542" s="22"/>
      <c r="F9542" s="1" t="str">
        <f>IF(ISBLANK(Ventas[[#This Row],[Código]]),"",VLOOKUP(Ventas[[#This Row],[Código]],Productos[],4,FALSE))</f>
        <v/>
      </c>
      <c r="G9542" s="1" t="str">
        <f>IF(ISBLANK(Ventas[[#This Row],[Código]]),"",VLOOKUP(Ventas[[#This Row],[Código]],Productos[],5,FALSE))</f>
        <v/>
      </c>
      <c r="H9542" s="23" t="str">
        <f>IF(ISBLANK(Ventas[[#This Row],[Código]]),"",Ventas[[#This Row],[Precio Unitario]]*Ventas[[#This Row],[Cantidad]])</f>
        <v/>
      </c>
      <c r="I9542" s="1" t="str">
        <f>IF(ISBLANK(Ventas[[#This Row],[Código]]),"",SUM(Ventas[[#This Row],[Monto]],I9541))</f>
        <v/>
      </c>
    </row>
    <row r="9543" spans="3:9" x14ac:dyDescent="0.25">
      <c r="C9543" t="str">
        <f>IF(ISBLANK(Ventas[[#This Row],[Código]]),"",VLOOKUP(Ventas[[#This Row],[Código]],Productos[],2,FALSE))</f>
        <v/>
      </c>
      <c r="D9543" t="str">
        <f>IF(ISBLANK(Ventas[[#This Row],[Código]]),"",VLOOKUP(Ventas[[#This Row],[Código]],Productos[],3,FALSE))</f>
        <v/>
      </c>
      <c r="E9543" s="22"/>
      <c r="F9543" s="1" t="str">
        <f>IF(ISBLANK(Ventas[[#This Row],[Código]]),"",VLOOKUP(Ventas[[#This Row],[Código]],Productos[],4,FALSE))</f>
        <v/>
      </c>
      <c r="G9543" s="1" t="str">
        <f>IF(ISBLANK(Ventas[[#This Row],[Código]]),"",VLOOKUP(Ventas[[#This Row],[Código]],Productos[],5,FALSE))</f>
        <v/>
      </c>
      <c r="H9543" s="23" t="str">
        <f>IF(ISBLANK(Ventas[[#This Row],[Código]]),"",Ventas[[#This Row],[Precio Unitario]]*Ventas[[#This Row],[Cantidad]])</f>
        <v/>
      </c>
      <c r="I9543" s="1" t="str">
        <f>IF(ISBLANK(Ventas[[#This Row],[Código]]),"",SUM(Ventas[[#This Row],[Monto]],I9542))</f>
        <v/>
      </c>
    </row>
    <row r="9544" spans="3:9" x14ac:dyDescent="0.25">
      <c r="C9544" t="str">
        <f>IF(ISBLANK(Ventas[[#This Row],[Código]]),"",VLOOKUP(Ventas[[#This Row],[Código]],Productos[],2,FALSE))</f>
        <v/>
      </c>
      <c r="D9544" t="str">
        <f>IF(ISBLANK(Ventas[[#This Row],[Código]]),"",VLOOKUP(Ventas[[#This Row],[Código]],Productos[],3,FALSE))</f>
        <v/>
      </c>
      <c r="E9544" s="22"/>
      <c r="F9544" s="1" t="str">
        <f>IF(ISBLANK(Ventas[[#This Row],[Código]]),"",VLOOKUP(Ventas[[#This Row],[Código]],Productos[],4,FALSE))</f>
        <v/>
      </c>
      <c r="G9544" s="1" t="str">
        <f>IF(ISBLANK(Ventas[[#This Row],[Código]]),"",VLOOKUP(Ventas[[#This Row],[Código]],Productos[],5,FALSE))</f>
        <v/>
      </c>
      <c r="H9544" s="23" t="str">
        <f>IF(ISBLANK(Ventas[[#This Row],[Código]]),"",Ventas[[#This Row],[Precio Unitario]]*Ventas[[#This Row],[Cantidad]])</f>
        <v/>
      </c>
      <c r="I9544" s="1" t="str">
        <f>IF(ISBLANK(Ventas[[#This Row],[Código]]),"",SUM(Ventas[[#This Row],[Monto]],I9543))</f>
        <v/>
      </c>
    </row>
    <row r="9545" spans="3:9" x14ac:dyDescent="0.25">
      <c r="C9545" t="str">
        <f>IF(ISBLANK(Ventas[[#This Row],[Código]]),"",VLOOKUP(Ventas[[#This Row],[Código]],Productos[],2,FALSE))</f>
        <v/>
      </c>
      <c r="D9545" t="str">
        <f>IF(ISBLANK(Ventas[[#This Row],[Código]]),"",VLOOKUP(Ventas[[#This Row],[Código]],Productos[],3,FALSE))</f>
        <v/>
      </c>
      <c r="E9545" s="22"/>
      <c r="F9545" s="1" t="str">
        <f>IF(ISBLANK(Ventas[[#This Row],[Código]]),"",VLOOKUP(Ventas[[#This Row],[Código]],Productos[],4,FALSE))</f>
        <v/>
      </c>
      <c r="G9545" s="1" t="str">
        <f>IF(ISBLANK(Ventas[[#This Row],[Código]]),"",VLOOKUP(Ventas[[#This Row],[Código]],Productos[],5,FALSE))</f>
        <v/>
      </c>
      <c r="H9545" s="23" t="str">
        <f>IF(ISBLANK(Ventas[[#This Row],[Código]]),"",Ventas[[#This Row],[Precio Unitario]]*Ventas[[#This Row],[Cantidad]])</f>
        <v/>
      </c>
      <c r="I9545" s="1" t="str">
        <f>IF(ISBLANK(Ventas[[#This Row],[Código]]),"",SUM(Ventas[[#This Row],[Monto]],I9544))</f>
        <v/>
      </c>
    </row>
    <row r="9546" spans="3:9" x14ac:dyDescent="0.25">
      <c r="C9546" t="str">
        <f>IF(ISBLANK(Ventas[[#This Row],[Código]]),"",VLOOKUP(Ventas[[#This Row],[Código]],Productos[],2,FALSE))</f>
        <v/>
      </c>
      <c r="D9546" t="str">
        <f>IF(ISBLANK(Ventas[[#This Row],[Código]]),"",VLOOKUP(Ventas[[#This Row],[Código]],Productos[],3,FALSE))</f>
        <v/>
      </c>
      <c r="E9546" s="22"/>
      <c r="F9546" s="1" t="str">
        <f>IF(ISBLANK(Ventas[[#This Row],[Código]]),"",VLOOKUP(Ventas[[#This Row],[Código]],Productos[],4,FALSE))</f>
        <v/>
      </c>
      <c r="G9546" s="1" t="str">
        <f>IF(ISBLANK(Ventas[[#This Row],[Código]]),"",VLOOKUP(Ventas[[#This Row],[Código]],Productos[],5,FALSE))</f>
        <v/>
      </c>
      <c r="H9546" s="23" t="str">
        <f>IF(ISBLANK(Ventas[[#This Row],[Código]]),"",Ventas[[#This Row],[Precio Unitario]]*Ventas[[#This Row],[Cantidad]])</f>
        <v/>
      </c>
      <c r="I9546" s="1" t="str">
        <f>IF(ISBLANK(Ventas[[#This Row],[Código]]),"",SUM(Ventas[[#This Row],[Monto]],I9545))</f>
        <v/>
      </c>
    </row>
    <row r="9547" spans="3:9" x14ac:dyDescent="0.25">
      <c r="C9547" t="str">
        <f>IF(ISBLANK(Ventas[[#This Row],[Código]]),"",VLOOKUP(Ventas[[#This Row],[Código]],Productos[],2,FALSE))</f>
        <v/>
      </c>
      <c r="D9547" t="str">
        <f>IF(ISBLANK(Ventas[[#This Row],[Código]]),"",VLOOKUP(Ventas[[#This Row],[Código]],Productos[],3,FALSE))</f>
        <v/>
      </c>
      <c r="E9547" s="22"/>
      <c r="F9547" s="1" t="str">
        <f>IF(ISBLANK(Ventas[[#This Row],[Código]]),"",VLOOKUP(Ventas[[#This Row],[Código]],Productos[],4,FALSE))</f>
        <v/>
      </c>
      <c r="G9547" s="1" t="str">
        <f>IF(ISBLANK(Ventas[[#This Row],[Código]]),"",VLOOKUP(Ventas[[#This Row],[Código]],Productos[],5,FALSE))</f>
        <v/>
      </c>
      <c r="H9547" s="23" t="str">
        <f>IF(ISBLANK(Ventas[[#This Row],[Código]]),"",Ventas[[#This Row],[Precio Unitario]]*Ventas[[#This Row],[Cantidad]])</f>
        <v/>
      </c>
      <c r="I9547" s="1" t="str">
        <f>IF(ISBLANK(Ventas[[#This Row],[Código]]),"",SUM(Ventas[[#This Row],[Monto]],I9546))</f>
        <v/>
      </c>
    </row>
    <row r="9548" spans="3:9" x14ac:dyDescent="0.25">
      <c r="C9548" t="str">
        <f>IF(ISBLANK(Ventas[[#This Row],[Código]]),"",VLOOKUP(Ventas[[#This Row],[Código]],Productos[],2,FALSE))</f>
        <v/>
      </c>
      <c r="D9548" t="str">
        <f>IF(ISBLANK(Ventas[[#This Row],[Código]]),"",VLOOKUP(Ventas[[#This Row],[Código]],Productos[],3,FALSE))</f>
        <v/>
      </c>
      <c r="E9548" s="22"/>
      <c r="F9548" s="1" t="str">
        <f>IF(ISBLANK(Ventas[[#This Row],[Código]]),"",VLOOKUP(Ventas[[#This Row],[Código]],Productos[],4,FALSE))</f>
        <v/>
      </c>
      <c r="G9548" s="1" t="str">
        <f>IF(ISBLANK(Ventas[[#This Row],[Código]]),"",VLOOKUP(Ventas[[#This Row],[Código]],Productos[],5,FALSE))</f>
        <v/>
      </c>
      <c r="H9548" s="23" t="str">
        <f>IF(ISBLANK(Ventas[[#This Row],[Código]]),"",Ventas[[#This Row],[Precio Unitario]]*Ventas[[#This Row],[Cantidad]])</f>
        <v/>
      </c>
      <c r="I9548" s="1" t="str">
        <f>IF(ISBLANK(Ventas[[#This Row],[Código]]),"",SUM(Ventas[[#This Row],[Monto]],I9547))</f>
        <v/>
      </c>
    </row>
    <row r="9549" spans="3:9" x14ac:dyDescent="0.25">
      <c r="C9549" t="str">
        <f>IF(ISBLANK(Ventas[[#This Row],[Código]]),"",VLOOKUP(Ventas[[#This Row],[Código]],Productos[],2,FALSE))</f>
        <v/>
      </c>
      <c r="D9549" t="str">
        <f>IF(ISBLANK(Ventas[[#This Row],[Código]]),"",VLOOKUP(Ventas[[#This Row],[Código]],Productos[],3,FALSE))</f>
        <v/>
      </c>
      <c r="E9549" s="22"/>
      <c r="F9549" s="1" t="str">
        <f>IF(ISBLANK(Ventas[[#This Row],[Código]]),"",VLOOKUP(Ventas[[#This Row],[Código]],Productos[],4,FALSE))</f>
        <v/>
      </c>
      <c r="G9549" s="1" t="str">
        <f>IF(ISBLANK(Ventas[[#This Row],[Código]]),"",VLOOKUP(Ventas[[#This Row],[Código]],Productos[],5,FALSE))</f>
        <v/>
      </c>
      <c r="H9549" s="23" t="str">
        <f>IF(ISBLANK(Ventas[[#This Row],[Código]]),"",Ventas[[#This Row],[Precio Unitario]]*Ventas[[#This Row],[Cantidad]])</f>
        <v/>
      </c>
      <c r="I9549" s="1" t="str">
        <f>IF(ISBLANK(Ventas[[#This Row],[Código]]),"",SUM(Ventas[[#This Row],[Monto]],I9548))</f>
        <v/>
      </c>
    </row>
    <row r="9550" spans="3:9" x14ac:dyDescent="0.25">
      <c r="C9550" t="str">
        <f>IF(ISBLANK(Ventas[[#This Row],[Código]]),"",VLOOKUP(Ventas[[#This Row],[Código]],Productos[],2,FALSE))</f>
        <v/>
      </c>
      <c r="D9550" t="str">
        <f>IF(ISBLANK(Ventas[[#This Row],[Código]]),"",VLOOKUP(Ventas[[#This Row],[Código]],Productos[],3,FALSE))</f>
        <v/>
      </c>
      <c r="E9550" s="22"/>
      <c r="F9550" s="1" t="str">
        <f>IF(ISBLANK(Ventas[[#This Row],[Código]]),"",VLOOKUP(Ventas[[#This Row],[Código]],Productos[],4,FALSE))</f>
        <v/>
      </c>
      <c r="G9550" s="1" t="str">
        <f>IF(ISBLANK(Ventas[[#This Row],[Código]]),"",VLOOKUP(Ventas[[#This Row],[Código]],Productos[],5,FALSE))</f>
        <v/>
      </c>
      <c r="H9550" s="23" t="str">
        <f>IF(ISBLANK(Ventas[[#This Row],[Código]]),"",Ventas[[#This Row],[Precio Unitario]]*Ventas[[#This Row],[Cantidad]])</f>
        <v/>
      </c>
      <c r="I9550" s="1" t="str">
        <f>IF(ISBLANK(Ventas[[#This Row],[Código]]),"",SUM(Ventas[[#This Row],[Monto]],I9549))</f>
        <v/>
      </c>
    </row>
    <row r="9551" spans="3:9" x14ac:dyDescent="0.25">
      <c r="C9551" t="str">
        <f>IF(ISBLANK(Ventas[[#This Row],[Código]]),"",VLOOKUP(Ventas[[#This Row],[Código]],Productos[],2,FALSE))</f>
        <v/>
      </c>
      <c r="D9551" t="str">
        <f>IF(ISBLANK(Ventas[[#This Row],[Código]]),"",VLOOKUP(Ventas[[#This Row],[Código]],Productos[],3,FALSE))</f>
        <v/>
      </c>
      <c r="E9551" s="22"/>
      <c r="F9551" s="1" t="str">
        <f>IF(ISBLANK(Ventas[[#This Row],[Código]]),"",VLOOKUP(Ventas[[#This Row],[Código]],Productos[],4,FALSE))</f>
        <v/>
      </c>
      <c r="G9551" s="1" t="str">
        <f>IF(ISBLANK(Ventas[[#This Row],[Código]]),"",VLOOKUP(Ventas[[#This Row],[Código]],Productos[],5,FALSE))</f>
        <v/>
      </c>
      <c r="H9551" s="23" t="str">
        <f>IF(ISBLANK(Ventas[[#This Row],[Código]]),"",Ventas[[#This Row],[Precio Unitario]]*Ventas[[#This Row],[Cantidad]])</f>
        <v/>
      </c>
      <c r="I9551" s="1" t="str">
        <f>IF(ISBLANK(Ventas[[#This Row],[Código]]),"",SUM(Ventas[[#This Row],[Monto]],I9550))</f>
        <v/>
      </c>
    </row>
    <row r="9552" spans="3:9" x14ac:dyDescent="0.25">
      <c r="C9552" t="str">
        <f>IF(ISBLANK(Ventas[[#This Row],[Código]]),"",VLOOKUP(Ventas[[#This Row],[Código]],Productos[],2,FALSE))</f>
        <v/>
      </c>
      <c r="D9552" t="str">
        <f>IF(ISBLANK(Ventas[[#This Row],[Código]]),"",VLOOKUP(Ventas[[#This Row],[Código]],Productos[],3,FALSE))</f>
        <v/>
      </c>
      <c r="E9552" s="22"/>
      <c r="F9552" s="1" t="str">
        <f>IF(ISBLANK(Ventas[[#This Row],[Código]]),"",VLOOKUP(Ventas[[#This Row],[Código]],Productos[],4,FALSE))</f>
        <v/>
      </c>
      <c r="G9552" s="1" t="str">
        <f>IF(ISBLANK(Ventas[[#This Row],[Código]]),"",VLOOKUP(Ventas[[#This Row],[Código]],Productos[],5,FALSE))</f>
        <v/>
      </c>
      <c r="H9552" s="23" t="str">
        <f>IF(ISBLANK(Ventas[[#This Row],[Código]]),"",Ventas[[#This Row],[Precio Unitario]]*Ventas[[#This Row],[Cantidad]])</f>
        <v/>
      </c>
      <c r="I9552" s="1" t="str">
        <f>IF(ISBLANK(Ventas[[#This Row],[Código]]),"",SUM(Ventas[[#This Row],[Monto]],I9551))</f>
        <v/>
      </c>
    </row>
    <row r="9553" spans="3:9" x14ac:dyDescent="0.25">
      <c r="C9553" t="str">
        <f>IF(ISBLANK(Ventas[[#This Row],[Código]]),"",VLOOKUP(Ventas[[#This Row],[Código]],Productos[],2,FALSE))</f>
        <v/>
      </c>
      <c r="D9553" t="str">
        <f>IF(ISBLANK(Ventas[[#This Row],[Código]]),"",VLOOKUP(Ventas[[#This Row],[Código]],Productos[],3,FALSE))</f>
        <v/>
      </c>
      <c r="E9553" s="22"/>
      <c r="F9553" s="1" t="str">
        <f>IF(ISBLANK(Ventas[[#This Row],[Código]]),"",VLOOKUP(Ventas[[#This Row],[Código]],Productos[],4,FALSE))</f>
        <v/>
      </c>
      <c r="G9553" s="1" t="str">
        <f>IF(ISBLANK(Ventas[[#This Row],[Código]]),"",VLOOKUP(Ventas[[#This Row],[Código]],Productos[],5,FALSE))</f>
        <v/>
      </c>
      <c r="H9553" s="23" t="str">
        <f>IF(ISBLANK(Ventas[[#This Row],[Código]]),"",Ventas[[#This Row],[Precio Unitario]]*Ventas[[#This Row],[Cantidad]])</f>
        <v/>
      </c>
      <c r="I9553" s="1" t="str">
        <f>IF(ISBLANK(Ventas[[#This Row],[Código]]),"",SUM(Ventas[[#This Row],[Monto]],I9552))</f>
        <v/>
      </c>
    </row>
    <row r="9554" spans="3:9" x14ac:dyDescent="0.25">
      <c r="C9554" t="str">
        <f>IF(ISBLANK(Ventas[[#This Row],[Código]]),"",VLOOKUP(Ventas[[#This Row],[Código]],Productos[],2,FALSE))</f>
        <v/>
      </c>
      <c r="D9554" t="str">
        <f>IF(ISBLANK(Ventas[[#This Row],[Código]]),"",VLOOKUP(Ventas[[#This Row],[Código]],Productos[],3,FALSE))</f>
        <v/>
      </c>
      <c r="E9554" s="22"/>
      <c r="F9554" s="1" t="str">
        <f>IF(ISBLANK(Ventas[[#This Row],[Código]]),"",VLOOKUP(Ventas[[#This Row],[Código]],Productos[],4,FALSE))</f>
        <v/>
      </c>
      <c r="G9554" s="1" t="str">
        <f>IF(ISBLANK(Ventas[[#This Row],[Código]]),"",VLOOKUP(Ventas[[#This Row],[Código]],Productos[],5,FALSE))</f>
        <v/>
      </c>
      <c r="H9554" s="23" t="str">
        <f>IF(ISBLANK(Ventas[[#This Row],[Código]]),"",Ventas[[#This Row],[Precio Unitario]]*Ventas[[#This Row],[Cantidad]])</f>
        <v/>
      </c>
      <c r="I9554" s="1" t="str">
        <f>IF(ISBLANK(Ventas[[#This Row],[Código]]),"",SUM(Ventas[[#This Row],[Monto]],I9553))</f>
        <v/>
      </c>
    </row>
    <row r="9555" spans="3:9" x14ac:dyDescent="0.25">
      <c r="C9555" t="str">
        <f>IF(ISBLANK(Ventas[[#This Row],[Código]]),"",VLOOKUP(Ventas[[#This Row],[Código]],Productos[],2,FALSE))</f>
        <v/>
      </c>
      <c r="D9555" t="str">
        <f>IF(ISBLANK(Ventas[[#This Row],[Código]]),"",VLOOKUP(Ventas[[#This Row],[Código]],Productos[],3,FALSE))</f>
        <v/>
      </c>
      <c r="E9555" s="22"/>
      <c r="F9555" s="1" t="str">
        <f>IF(ISBLANK(Ventas[[#This Row],[Código]]),"",VLOOKUP(Ventas[[#This Row],[Código]],Productos[],4,FALSE))</f>
        <v/>
      </c>
      <c r="G9555" s="1" t="str">
        <f>IF(ISBLANK(Ventas[[#This Row],[Código]]),"",VLOOKUP(Ventas[[#This Row],[Código]],Productos[],5,FALSE))</f>
        <v/>
      </c>
      <c r="H9555" s="23" t="str">
        <f>IF(ISBLANK(Ventas[[#This Row],[Código]]),"",Ventas[[#This Row],[Precio Unitario]]*Ventas[[#This Row],[Cantidad]])</f>
        <v/>
      </c>
      <c r="I9555" s="1" t="str">
        <f>IF(ISBLANK(Ventas[[#This Row],[Código]]),"",SUM(Ventas[[#This Row],[Monto]],I9554))</f>
        <v/>
      </c>
    </row>
    <row r="9556" spans="3:9" x14ac:dyDescent="0.25">
      <c r="C9556" t="str">
        <f>IF(ISBLANK(Ventas[[#This Row],[Código]]),"",VLOOKUP(Ventas[[#This Row],[Código]],Productos[],2,FALSE))</f>
        <v/>
      </c>
      <c r="D9556" t="str">
        <f>IF(ISBLANK(Ventas[[#This Row],[Código]]),"",VLOOKUP(Ventas[[#This Row],[Código]],Productos[],3,FALSE))</f>
        <v/>
      </c>
      <c r="E9556" s="22"/>
      <c r="F9556" s="1" t="str">
        <f>IF(ISBLANK(Ventas[[#This Row],[Código]]),"",VLOOKUP(Ventas[[#This Row],[Código]],Productos[],4,FALSE))</f>
        <v/>
      </c>
      <c r="G9556" s="1" t="str">
        <f>IF(ISBLANK(Ventas[[#This Row],[Código]]),"",VLOOKUP(Ventas[[#This Row],[Código]],Productos[],5,FALSE))</f>
        <v/>
      </c>
      <c r="H9556" s="23" t="str">
        <f>IF(ISBLANK(Ventas[[#This Row],[Código]]),"",Ventas[[#This Row],[Precio Unitario]]*Ventas[[#This Row],[Cantidad]])</f>
        <v/>
      </c>
      <c r="I9556" s="1" t="str">
        <f>IF(ISBLANK(Ventas[[#This Row],[Código]]),"",SUM(Ventas[[#This Row],[Monto]],I9555))</f>
        <v/>
      </c>
    </row>
    <row r="9557" spans="3:9" x14ac:dyDescent="0.25">
      <c r="C9557" t="str">
        <f>IF(ISBLANK(Ventas[[#This Row],[Código]]),"",VLOOKUP(Ventas[[#This Row],[Código]],Productos[],2,FALSE))</f>
        <v/>
      </c>
      <c r="D9557" t="str">
        <f>IF(ISBLANK(Ventas[[#This Row],[Código]]),"",VLOOKUP(Ventas[[#This Row],[Código]],Productos[],3,FALSE))</f>
        <v/>
      </c>
      <c r="E9557" s="22"/>
      <c r="F9557" s="1" t="str">
        <f>IF(ISBLANK(Ventas[[#This Row],[Código]]),"",VLOOKUP(Ventas[[#This Row],[Código]],Productos[],4,FALSE))</f>
        <v/>
      </c>
      <c r="G9557" s="1" t="str">
        <f>IF(ISBLANK(Ventas[[#This Row],[Código]]),"",VLOOKUP(Ventas[[#This Row],[Código]],Productos[],5,FALSE))</f>
        <v/>
      </c>
      <c r="H9557" s="23" t="str">
        <f>IF(ISBLANK(Ventas[[#This Row],[Código]]),"",Ventas[[#This Row],[Precio Unitario]]*Ventas[[#This Row],[Cantidad]])</f>
        <v/>
      </c>
      <c r="I9557" s="1" t="str">
        <f>IF(ISBLANK(Ventas[[#This Row],[Código]]),"",SUM(Ventas[[#This Row],[Monto]],I9556))</f>
        <v/>
      </c>
    </row>
    <row r="9558" spans="3:9" x14ac:dyDescent="0.25">
      <c r="C9558" t="str">
        <f>IF(ISBLANK(Ventas[[#This Row],[Código]]),"",VLOOKUP(Ventas[[#This Row],[Código]],Productos[],2,FALSE))</f>
        <v/>
      </c>
      <c r="D9558" t="str">
        <f>IF(ISBLANK(Ventas[[#This Row],[Código]]),"",VLOOKUP(Ventas[[#This Row],[Código]],Productos[],3,FALSE))</f>
        <v/>
      </c>
      <c r="E9558" s="22"/>
      <c r="F9558" s="1" t="str">
        <f>IF(ISBLANK(Ventas[[#This Row],[Código]]),"",VLOOKUP(Ventas[[#This Row],[Código]],Productos[],4,FALSE))</f>
        <v/>
      </c>
      <c r="G9558" s="1" t="str">
        <f>IF(ISBLANK(Ventas[[#This Row],[Código]]),"",VLOOKUP(Ventas[[#This Row],[Código]],Productos[],5,FALSE))</f>
        <v/>
      </c>
      <c r="H9558" s="23" t="str">
        <f>IF(ISBLANK(Ventas[[#This Row],[Código]]),"",Ventas[[#This Row],[Precio Unitario]]*Ventas[[#This Row],[Cantidad]])</f>
        <v/>
      </c>
      <c r="I9558" s="1" t="str">
        <f>IF(ISBLANK(Ventas[[#This Row],[Código]]),"",SUM(Ventas[[#This Row],[Monto]],I9557))</f>
        <v/>
      </c>
    </row>
    <row r="9559" spans="3:9" x14ac:dyDescent="0.25">
      <c r="C9559" t="str">
        <f>IF(ISBLANK(Ventas[[#This Row],[Código]]),"",VLOOKUP(Ventas[[#This Row],[Código]],Productos[],2,FALSE))</f>
        <v/>
      </c>
      <c r="D9559" t="str">
        <f>IF(ISBLANK(Ventas[[#This Row],[Código]]),"",VLOOKUP(Ventas[[#This Row],[Código]],Productos[],3,FALSE))</f>
        <v/>
      </c>
      <c r="E9559" s="22"/>
      <c r="F9559" s="1" t="str">
        <f>IF(ISBLANK(Ventas[[#This Row],[Código]]),"",VLOOKUP(Ventas[[#This Row],[Código]],Productos[],4,FALSE))</f>
        <v/>
      </c>
      <c r="G9559" s="1" t="str">
        <f>IF(ISBLANK(Ventas[[#This Row],[Código]]),"",VLOOKUP(Ventas[[#This Row],[Código]],Productos[],5,FALSE))</f>
        <v/>
      </c>
      <c r="H9559" s="23" t="str">
        <f>IF(ISBLANK(Ventas[[#This Row],[Código]]),"",Ventas[[#This Row],[Precio Unitario]]*Ventas[[#This Row],[Cantidad]])</f>
        <v/>
      </c>
      <c r="I9559" s="1" t="str">
        <f>IF(ISBLANK(Ventas[[#This Row],[Código]]),"",SUM(Ventas[[#This Row],[Monto]],I9558))</f>
        <v/>
      </c>
    </row>
    <row r="9560" spans="3:9" x14ac:dyDescent="0.25">
      <c r="C9560" t="str">
        <f>IF(ISBLANK(Ventas[[#This Row],[Código]]),"",VLOOKUP(Ventas[[#This Row],[Código]],Productos[],2,FALSE))</f>
        <v/>
      </c>
      <c r="D9560" t="str">
        <f>IF(ISBLANK(Ventas[[#This Row],[Código]]),"",VLOOKUP(Ventas[[#This Row],[Código]],Productos[],3,FALSE))</f>
        <v/>
      </c>
      <c r="E9560" s="22"/>
      <c r="F9560" s="1" t="str">
        <f>IF(ISBLANK(Ventas[[#This Row],[Código]]),"",VLOOKUP(Ventas[[#This Row],[Código]],Productos[],4,FALSE))</f>
        <v/>
      </c>
      <c r="G9560" s="1" t="str">
        <f>IF(ISBLANK(Ventas[[#This Row],[Código]]),"",VLOOKUP(Ventas[[#This Row],[Código]],Productos[],5,FALSE))</f>
        <v/>
      </c>
      <c r="H9560" s="23" t="str">
        <f>IF(ISBLANK(Ventas[[#This Row],[Código]]),"",Ventas[[#This Row],[Precio Unitario]]*Ventas[[#This Row],[Cantidad]])</f>
        <v/>
      </c>
      <c r="I9560" s="1" t="str">
        <f>IF(ISBLANK(Ventas[[#This Row],[Código]]),"",SUM(Ventas[[#This Row],[Monto]],I9559))</f>
        <v/>
      </c>
    </row>
    <row r="9561" spans="3:9" x14ac:dyDescent="0.25">
      <c r="C9561" t="str">
        <f>IF(ISBLANK(Ventas[[#This Row],[Código]]),"",VLOOKUP(Ventas[[#This Row],[Código]],Productos[],2,FALSE))</f>
        <v/>
      </c>
      <c r="D9561" t="str">
        <f>IF(ISBLANK(Ventas[[#This Row],[Código]]),"",VLOOKUP(Ventas[[#This Row],[Código]],Productos[],3,FALSE))</f>
        <v/>
      </c>
      <c r="E9561" s="22"/>
      <c r="F9561" s="1" t="str">
        <f>IF(ISBLANK(Ventas[[#This Row],[Código]]),"",VLOOKUP(Ventas[[#This Row],[Código]],Productos[],4,FALSE))</f>
        <v/>
      </c>
      <c r="G9561" s="1" t="str">
        <f>IF(ISBLANK(Ventas[[#This Row],[Código]]),"",VLOOKUP(Ventas[[#This Row],[Código]],Productos[],5,FALSE))</f>
        <v/>
      </c>
      <c r="H9561" s="23" t="str">
        <f>IF(ISBLANK(Ventas[[#This Row],[Código]]),"",Ventas[[#This Row],[Precio Unitario]]*Ventas[[#This Row],[Cantidad]])</f>
        <v/>
      </c>
      <c r="I9561" s="1" t="str">
        <f>IF(ISBLANK(Ventas[[#This Row],[Código]]),"",SUM(Ventas[[#This Row],[Monto]],I9560))</f>
        <v/>
      </c>
    </row>
    <row r="9562" spans="3:9" x14ac:dyDescent="0.25">
      <c r="C9562" t="str">
        <f>IF(ISBLANK(Ventas[[#This Row],[Código]]),"",VLOOKUP(Ventas[[#This Row],[Código]],Productos[],2,FALSE))</f>
        <v/>
      </c>
      <c r="D9562" t="str">
        <f>IF(ISBLANK(Ventas[[#This Row],[Código]]),"",VLOOKUP(Ventas[[#This Row],[Código]],Productos[],3,FALSE))</f>
        <v/>
      </c>
      <c r="E9562" s="22"/>
      <c r="F9562" s="1" t="str">
        <f>IF(ISBLANK(Ventas[[#This Row],[Código]]),"",VLOOKUP(Ventas[[#This Row],[Código]],Productos[],4,FALSE))</f>
        <v/>
      </c>
      <c r="G9562" s="1" t="str">
        <f>IF(ISBLANK(Ventas[[#This Row],[Código]]),"",VLOOKUP(Ventas[[#This Row],[Código]],Productos[],5,FALSE))</f>
        <v/>
      </c>
      <c r="H9562" s="23" t="str">
        <f>IF(ISBLANK(Ventas[[#This Row],[Código]]),"",Ventas[[#This Row],[Precio Unitario]]*Ventas[[#This Row],[Cantidad]])</f>
        <v/>
      </c>
      <c r="I9562" s="1" t="str">
        <f>IF(ISBLANK(Ventas[[#This Row],[Código]]),"",SUM(Ventas[[#This Row],[Monto]],I9561))</f>
        <v/>
      </c>
    </row>
    <row r="9563" spans="3:9" x14ac:dyDescent="0.25">
      <c r="C9563" t="str">
        <f>IF(ISBLANK(Ventas[[#This Row],[Código]]),"",VLOOKUP(Ventas[[#This Row],[Código]],Productos[],2,FALSE))</f>
        <v/>
      </c>
      <c r="D9563" t="str">
        <f>IF(ISBLANK(Ventas[[#This Row],[Código]]),"",VLOOKUP(Ventas[[#This Row],[Código]],Productos[],3,FALSE))</f>
        <v/>
      </c>
      <c r="E9563" s="22"/>
      <c r="F9563" s="1" t="str">
        <f>IF(ISBLANK(Ventas[[#This Row],[Código]]),"",VLOOKUP(Ventas[[#This Row],[Código]],Productos[],4,FALSE))</f>
        <v/>
      </c>
      <c r="G9563" s="1" t="str">
        <f>IF(ISBLANK(Ventas[[#This Row],[Código]]),"",VLOOKUP(Ventas[[#This Row],[Código]],Productos[],5,FALSE))</f>
        <v/>
      </c>
      <c r="H9563" s="23" t="str">
        <f>IF(ISBLANK(Ventas[[#This Row],[Código]]),"",Ventas[[#This Row],[Precio Unitario]]*Ventas[[#This Row],[Cantidad]])</f>
        <v/>
      </c>
      <c r="I9563" s="1" t="str">
        <f>IF(ISBLANK(Ventas[[#This Row],[Código]]),"",SUM(Ventas[[#This Row],[Monto]],I9562))</f>
        <v/>
      </c>
    </row>
    <row r="9564" spans="3:9" x14ac:dyDescent="0.25">
      <c r="C9564" t="str">
        <f>IF(ISBLANK(Ventas[[#This Row],[Código]]),"",VLOOKUP(Ventas[[#This Row],[Código]],Productos[],2,FALSE))</f>
        <v/>
      </c>
      <c r="D9564" t="str">
        <f>IF(ISBLANK(Ventas[[#This Row],[Código]]),"",VLOOKUP(Ventas[[#This Row],[Código]],Productos[],3,FALSE))</f>
        <v/>
      </c>
      <c r="E9564" s="22"/>
      <c r="F9564" s="1" t="str">
        <f>IF(ISBLANK(Ventas[[#This Row],[Código]]),"",VLOOKUP(Ventas[[#This Row],[Código]],Productos[],4,FALSE))</f>
        <v/>
      </c>
      <c r="G9564" s="1" t="str">
        <f>IF(ISBLANK(Ventas[[#This Row],[Código]]),"",VLOOKUP(Ventas[[#This Row],[Código]],Productos[],5,FALSE))</f>
        <v/>
      </c>
      <c r="H9564" s="23" t="str">
        <f>IF(ISBLANK(Ventas[[#This Row],[Código]]),"",Ventas[[#This Row],[Precio Unitario]]*Ventas[[#This Row],[Cantidad]])</f>
        <v/>
      </c>
      <c r="I9564" s="1" t="str">
        <f>IF(ISBLANK(Ventas[[#This Row],[Código]]),"",SUM(Ventas[[#This Row],[Monto]],I9563))</f>
        <v/>
      </c>
    </row>
    <row r="9565" spans="3:9" x14ac:dyDescent="0.25">
      <c r="C9565" t="str">
        <f>IF(ISBLANK(Ventas[[#This Row],[Código]]),"",VLOOKUP(Ventas[[#This Row],[Código]],Productos[],2,FALSE))</f>
        <v/>
      </c>
      <c r="D9565" t="str">
        <f>IF(ISBLANK(Ventas[[#This Row],[Código]]),"",VLOOKUP(Ventas[[#This Row],[Código]],Productos[],3,FALSE))</f>
        <v/>
      </c>
      <c r="E9565" s="22"/>
      <c r="F9565" s="1" t="str">
        <f>IF(ISBLANK(Ventas[[#This Row],[Código]]),"",VLOOKUP(Ventas[[#This Row],[Código]],Productos[],4,FALSE))</f>
        <v/>
      </c>
      <c r="G9565" s="1" t="str">
        <f>IF(ISBLANK(Ventas[[#This Row],[Código]]),"",VLOOKUP(Ventas[[#This Row],[Código]],Productos[],5,FALSE))</f>
        <v/>
      </c>
      <c r="H9565" s="23" t="str">
        <f>IF(ISBLANK(Ventas[[#This Row],[Código]]),"",Ventas[[#This Row],[Precio Unitario]]*Ventas[[#This Row],[Cantidad]])</f>
        <v/>
      </c>
      <c r="I9565" s="1" t="str">
        <f>IF(ISBLANK(Ventas[[#This Row],[Código]]),"",SUM(Ventas[[#This Row],[Monto]],I9564))</f>
        <v/>
      </c>
    </row>
    <row r="9566" spans="3:9" x14ac:dyDescent="0.25">
      <c r="C9566" t="str">
        <f>IF(ISBLANK(Ventas[[#This Row],[Código]]),"",VLOOKUP(Ventas[[#This Row],[Código]],Productos[],2,FALSE))</f>
        <v/>
      </c>
      <c r="D9566" t="str">
        <f>IF(ISBLANK(Ventas[[#This Row],[Código]]),"",VLOOKUP(Ventas[[#This Row],[Código]],Productos[],3,FALSE))</f>
        <v/>
      </c>
      <c r="E9566" s="22"/>
      <c r="F9566" s="1" t="str">
        <f>IF(ISBLANK(Ventas[[#This Row],[Código]]),"",VLOOKUP(Ventas[[#This Row],[Código]],Productos[],4,FALSE))</f>
        <v/>
      </c>
      <c r="G9566" s="1" t="str">
        <f>IF(ISBLANK(Ventas[[#This Row],[Código]]),"",VLOOKUP(Ventas[[#This Row],[Código]],Productos[],5,FALSE))</f>
        <v/>
      </c>
      <c r="H9566" s="23" t="str">
        <f>IF(ISBLANK(Ventas[[#This Row],[Código]]),"",Ventas[[#This Row],[Precio Unitario]]*Ventas[[#This Row],[Cantidad]])</f>
        <v/>
      </c>
      <c r="I9566" s="1" t="str">
        <f>IF(ISBLANK(Ventas[[#This Row],[Código]]),"",SUM(Ventas[[#This Row],[Monto]],I9565))</f>
        <v/>
      </c>
    </row>
    <row r="9567" spans="3:9" x14ac:dyDescent="0.25">
      <c r="C9567" t="str">
        <f>IF(ISBLANK(Ventas[[#This Row],[Código]]),"",VLOOKUP(Ventas[[#This Row],[Código]],Productos[],2,FALSE))</f>
        <v/>
      </c>
      <c r="D9567" t="str">
        <f>IF(ISBLANK(Ventas[[#This Row],[Código]]),"",VLOOKUP(Ventas[[#This Row],[Código]],Productos[],3,FALSE))</f>
        <v/>
      </c>
      <c r="E9567" s="22"/>
      <c r="F9567" s="1" t="str">
        <f>IF(ISBLANK(Ventas[[#This Row],[Código]]),"",VLOOKUP(Ventas[[#This Row],[Código]],Productos[],4,FALSE))</f>
        <v/>
      </c>
      <c r="G9567" s="1" t="str">
        <f>IF(ISBLANK(Ventas[[#This Row],[Código]]),"",VLOOKUP(Ventas[[#This Row],[Código]],Productos[],5,FALSE))</f>
        <v/>
      </c>
      <c r="H9567" s="23" t="str">
        <f>IF(ISBLANK(Ventas[[#This Row],[Código]]),"",Ventas[[#This Row],[Precio Unitario]]*Ventas[[#This Row],[Cantidad]])</f>
        <v/>
      </c>
      <c r="I9567" s="1" t="str">
        <f>IF(ISBLANK(Ventas[[#This Row],[Código]]),"",SUM(Ventas[[#This Row],[Monto]],I9566))</f>
        <v/>
      </c>
    </row>
    <row r="9568" spans="3:9" x14ac:dyDescent="0.25">
      <c r="C9568" t="str">
        <f>IF(ISBLANK(Ventas[[#This Row],[Código]]),"",VLOOKUP(Ventas[[#This Row],[Código]],Productos[],2,FALSE))</f>
        <v/>
      </c>
      <c r="D9568" t="str">
        <f>IF(ISBLANK(Ventas[[#This Row],[Código]]),"",VLOOKUP(Ventas[[#This Row],[Código]],Productos[],3,FALSE))</f>
        <v/>
      </c>
      <c r="E9568" s="22"/>
      <c r="F9568" s="1" t="str">
        <f>IF(ISBLANK(Ventas[[#This Row],[Código]]),"",VLOOKUP(Ventas[[#This Row],[Código]],Productos[],4,FALSE))</f>
        <v/>
      </c>
      <c r="G9568" s="1" t="str">
        <f>IF(ISBLANK(Ventas[[#This Row],[Código]]),"",VLOOKUP(Ventas[[#This Row],[Código]],Productos[],5,FALSE))</f>
        <v/>
      </c>
      <c r="H9568" s="23" t="str">
        <f>IF(ISBLANK(Ventas[[#This Row],[Código]]),"",Ventas[[#This Row],[Precio Unitario]]*Ventas[[#This Row],[Cantidad]])</f>
        <v/>
      </c>
      <c r="I9568" s="1" t="str">
        <f>IF(ISBLANK(Ventas[[#This Row],[Código]]),"",SUM(Ventas[[#This Row],[Monto]],I9567))</f>
        <v/>
      </c>
    </row>
    <row r="9569" spans="3:9" x14ac:dyDescent="0.25">
      <c r="C9569" t="str">
        <f>IF(ISBLANK(Ventas[[#This Row],[Código]]),"",VLOOKUP(Ventas[[#This Row],[Código]],Productos[],2,FALSE))</f>
        <v/>
      </c>
      <c r="D9569" t="str">
        <f>IF(ISBLANK(Ventas[[#This Row],[Código]]),"",VLOOKUP(Ventas[[#This Row],[Código]],Productos[],3,FALSE))</f>
        <v/>
      </c>
      <c r="E9569" s="22"/>
      <c r="F9569" s="1" t="str">
        <f>IF(ISBLANK(Ventas[[#This Row],[Código]]),"",VLOOKUP(Ventas[[#This Row],[Código]],Productos[],4,FALSE))</f>
        <v/>
      </c>
      <c r="G9569" s="1" t="str">
        <f>IF(ISBLANK(Ventas[[#This Row],[Código]]),"",VLOOKUP(Ventas[[#This Row],[Código]],Productos[],5,FALSE))</f>
        <v/>
      </c>
      <c r="H9569" s="23" t="str">
        <f>IF(ISBLANK(Ventas[[#This Row],[Código]]),"",Ventas[[#This Row],[Precio Unitario]]*Ventas[[#This Row],[Cantidad]])</f>
        <v/>
      </c>
      <c r="I9569" s="1" t="str">
        <f>IF(ISBLANK(Ventas[[#This Row],[Código]]),"",SUM(Ventas[[#This Row],[Monto]],I9568))</f>
        <v/>
      </c>
    </row>
    <row r="9570" spans="3:9" x14ac:dyDescent="0.25">
      <c r="C9570" t="str">
        <f>IF(ISBLANK(Ventas[[#This Row],[Código]]),"",VLOOKUP(Ventas[[#This Row],[Código]],Productos[],2,FALSE))</f>
        <v/>
      </c>
      <c r="D9570" t="str">
        <f>IF(ISBLANK(Ventas[[#This Row],[Código]]),"",VLOOKUP(Ventas[[#This Row],[Código]],Productos[],3,FALSE))</f>
        <v/>
      </c>
      <c r="E9570" s="22"/>
      <c r="F9570" s="1" t="str">
        <f>IF(ISBLANK(Ventas[[#This Row],[Código]]),"",VLOOKUP(Ventas[[#This Row],[Código]],Productos[],4,FALSE))</f>
        <v/>
      </c>
      <c r="G9570" s="1" t="str">
        <f>IF(ISBLANK(Ventas[[#This Row],[Código]]),"",VLOOKUP(Ventas[[#This Row],[Código]],Productos[],5,FALSE))</f>
        <v/>
      </c>
      <c r="H9570" s="23" t="str">
        <f>IF(ISBLANK(Ventas[[#This Row],[Código]]),"",Ventas[[#This Row],[Precio Unitario]]*Ventas[[#This Row],[Cantidad]])</f>
        <v/>
      </c>
      <c r="I9570" s="1" t="str">
        <f>IF(ISBLANK(Ventas[[#This Row],[Código]]),"",SUM(Ventas[[#This Row],[Monto]],I9569))</f>
        <v/>
      </c>
    </row>
    <row r="9571" spans="3:9" x14ac:dyDescent="0.25">
      <c r="C9571" t="str">
        <f>IF(ISBLANK(Ventas[[#This Row],[Código]]),"",VLOOKUP(Ventas[[#This Row],[Código]],Productos[],2,FALSE))</f>
        <v/>
      </c>
      <c r="D9571" t="str">
        <f>IF(ISBLANK(Ventas[[#This Row],[Código]]),"",VLOOKUP(Ventas[[#This Row],[Código]],Productos[],3,FALSE))</f>
        <v/>
      </c>
      <c r="E9571" s="22"/>
      <c r="F9571" s="1" t="str">
        <f>IF(ISBLANK(Ventas[[#This Row],[Código]]),"",VLOOKUP(Ventas[[#This Row],[Código]],Productos[],4,FALSE))</f>
        <v/>
      </c>
      <c r="G9571" s="1" t="str">
        <f>IF(ISBLANK(Ventas[[#This Row],[Código]]),"",VLOOKUP(Ventas[[#This Row],[Código]],Productos[],5,FALSE))</f>
        <v/>
      </c>
      <c r="H9571" s="23" t="str">
        <f>IF(ISBLANK(Ventas[[#This Row],[Código]]),"",Ventas[[#This Row],[Precio Unitario]]*Ventas[[#This Row],[Cantidad]])</f>
        <v/>
      </c>
      <c r="I9571" s="1" t="str">
        <f>IF(ISBLANK(Ventas[[#This Row],[Código]]),"",SUM(Ventas[[#This Row],[Monto]],I9570))</f>
        <v/>
      </c>
    </row>
    <row r="9572" spans="3:9" x14ac:dyDescent="0.25">
      <c r="C9572" t="str">
        <f>IF(ISBLANK(Ventas[[#This Row],[Código]]),"",VLOOKUP(Ventas[[#This Row],[Código]],Productos[],2,FALSE))</f>
        <v/>
      </c>
      <c r="D9572" t="str">
        <f>IF(ISBLANK(Ventas[[#This Row],[Código]]),"",VLOOKUP(Ventas[[#This Row],[Código]],Productos[],3,FALSE))</f>
        <v/>
      </c>
      <c r="E9572" s="22"/>
      <c r="F9572" s="1" t="str">
        <f>IF(ISBLANK(Ventas[[#This Row],[Código]]),"",VLOOKUP(Ventas[[#This Row],[Código]],Productos[],4,FALSE))</f>
        <v/>
      </c>
      <c r="G9572" s="1" t="str">
        <f>IF(ISBLANK(Ventas[[#This Row],[Código]]),"",VLOOKUP(Ventas[[#This Row],[Código]],Productos[],5,FALSE))</f>
        <v/>
      </c>
      <c r="H9572" s="23" t="str">
        <f>IF(ISBLANK(Ventas[[#This Row],[Código]]),"",Ventas[[#This Row],[Precio Unitario]]*Ventas[[#This Row],[Cantidad]])</f>
        <v/>
      </c>
      <c r="I9572" s="1" t="str">
        <f>IF(ISBLANK(Ventas[[#This Row],[Código]]),"",SUM(Ventas[[#This Row],[Monto]],I9571))</f>
        <v/>
      </c>
    </row>
    <row r="9573" spans="3:9" x14ac:dyDescent="0.25">
      <c r="C9573" t="str">
        <f>IF(ISBLANK(Ventas[[#This Row],[Código]]),"",VLOOKUP(Ventas[[#This Row],[Código]],Productos[],2,FALSE))</f>
        <v/>
      </c>
      <c r="D9573" t="str">
        <f>IF(ISBLANK(Ventas[[#This Row],[Código]]),"",VLOOKUP(Ventas[[#This Row],[Código]],Productos[],3,FALSE))</f>
        <v/>
      </c>
      <c r="E9573" s="22"/>
      <c r="F9573" s="1" t="str">
        <f>IF(ISBLANK(Ventas[[#This Row],[Código]]),"",VLOOKUP(Ventas[[#This Row],[Código]],Productos[],4,FALSE))</f>
        <v/>
      </c>
      <c r="G9573" s="1" t="str">
        <f>IF(ISBLANK(Ventas[[#This Row],[Código]]),"",VLOOKUP(Ventas[[#This Row],[Código]],Productos[],5,FALSE))</f>
        <v/>
      </c>
      <c r="H9573" s="23" t="str">
        <f>IF(ISBLANK(Ventas[[#This Row],[Código]]),"",Ventas[[#This Row],[Precio Unitario]]*Ventas[[#This Row],[Cantidad]])</f>
        <v/>
      </c>
      <c r="I9573" s="1" t="str">
        <f>IF(ISBLANK(Ventas[[#This Row],[Código]]),"",SUM(Ventas[[#This Row],[Monto]],I9572))</f>
        <v/>
      </c>
    </row>
    <row r="9574" spans="3:9" x14ac:dyDescent="0.25">
      <c r="C9574" t="str">
        <f>IF(ISBLANK(Ventas[[#This Row],[Código]]),"",VLOOKUP(Ventas[[#This Row],[Código]],Productos[],2,FALSE))</f>
        <v/>
      </c>
      <c r="D9574" t="str">
        <f>IF(ISBLANK(Ventas[[#This Row],[Código]]),"",VLOOKUP(Ventas[[#This Row],[Código]],Productos[],3,FALSE))</f>
        <v/>
      </c>
      <c r="E9574" s="22"/>
      <c r="F9574" s="1" t="str">
        <f>IF(ISBLANK(Ventas[[#This Row],[Código]]),"",VLOOKUP(Ventas[[#This Row],[Código]],Productos[],4,FALSE))</f>
        <v/>
      </c>
      <c r="G9574" s="1" t="str">
        <f>IF(ISBLANK(Ventas[[#This Row],[Código]]),"",VLOOKUP(Ventas[[#This Row],[Código]],Productos[],5,FALSE))</f>
        <v/>
      </c>
      <c r="H9574" s="23" t="str">
        <f>IF(ISBLANK(Ventas[[#This Row],[Código]]),"",Ventas[[#This Row],[Precio Unitario]]*Ventas[[#This Row],[Cantidad]])</f>
        <v/>
      </c>
      <c r="I9574" s="1" t="str">
        <f>IF(ISBLANK(Ventas[[#This Row],[Código]]),"",SUM(Ventas[[#This Row],[Monto]],I9573))</f>
        <v/>
      </c>
    </row>
    <row r="9575" spans="3:9" x14ac:dyDescent="0.25">
      <c r="C9575" t="str">
        <f>IF(ISBLANK(Ventas[[#This Row],[Código]]),"",VLOOKUP(Ventas[[#This Row],[Código]],Productos[],2,FALSE))</f>
        <v/>
      </c>
      <c r="D9575" t="str">
        <f>IF(ISBLANK(Ventas[[#This Row],[Código]]),"",VLOOKUP(Ventas[[#This Row],[Código]],Productos[],3,FALSE))</f>
        <v/>
      </c>
      <c r="E9575" s="22"/>
      <c r="F9575" s="1" t="str">
        <f>IF(ISBLANK(Ventas[[#This Row],[Código]]),"",VLOOKUP(Ventas[[#This Row],[Código]],Productos[],4,FALSE))</f>
        <v/>
      </c>
      <c r="G9575" s="1" t="str">
        <f>IF(ISBLANK(Ventas[[#This Row],[Código]]),"",VLOOKUP(Ventas[[#This Row],[Código]],Productos[],5,FALSE))</f>
        <v/>
      </c>
      <c r="H9575" s="23" t="str">
        <f>IF(ISBLANK(Ventas[[#This Row],[Código]]),"",Ventas[[#This Row],[Precio Unitario]]*Ventas[[#This Row],[Cantidad]])</f>
        <v/>
      </c>
      <c r="I9575" s="1" t="str">
        <f>IF(ISBLANK(Ventas[[#This Row],[Código]]),"",SUM(Ventas[[#This Row],[Monto]],I9574))</f>
        <v/>
      </c>
    </row>
    <row r="9576" spans="3:9" x14ac:dyDescent="0.25">
      <c r="C9576" t="str">
        <f>IF(ISBLANK(Ventas[[#This Row],[Código]]),"",VLOOKUP(Ventas[[#This Row],[Código]],Productos[],2,FALSE))</f>
        <v/>
      </c>
      <c r="D9576" t="str">
        <f>IF(ISBLANK(Ventas[[#This Row],[Código]]),"",VLOOKUP(Ventas[[#This Row],[Código]],Productos[],3,FALSE))</f>
        <v/>
      </c>
      <c r="E9576" s="22"/>
      <c r="F9576" s="1" t="str">
        <f>IF(ISBLANK(Ventas[[#This Row],[Código]]),"",VLOOKUP(Ventas[[#This Row],[Código]],Productos[],4,FALSE))</f>
        <v/>
      </c>
      <c r="G9576" s="1" t="str">
        <f>IF(ISBLANK(Ventas[[#This Row],[Código]]),"",VLOOKUP(Ventas[[#This Row],[Código]],Productos[],5,FALSE))</f>
        <v/>
      </c>
      <c r="H9576" s="23" t="str">
        <f>IF(ISBLANK(Ventas[[#This Row],[Código]]),"",Ventas[[#This Row],[Precio Unitario]]*Ventas[[#This Row],[Cantidad]])</f>
        <v/>
      </c>
      <c r="I9576" s="1" t="str">
        <f>IF(ISBLANK(Ventas[[#This Row],[Código]]),"",SUM(Ventas[[#This Row],[Monto]],I9575))</f>
        <v/>
      </c>
    </row>
    <row r="9577" spans="3:9" x14ac:dyDescent="0.25">
      <c r="C9577" t="str">
        <f>IF(ISBLANK(Ventas[[#This Row],[Código]]),"",VLOOKUP(Ventas[[#This Row],[Código]],Productos[],2,FALSE))</f>
        <v/>
      </c>
      <c r="D9577" t="str">
        <f>IF(ISBLANK(Ventas[[#This Row],[Código]]),"",VLOOKUP(Ventas[[#This Row],[Código]],Productos[],3,FALSE))</f>
        <v/>
      </c>
      <c r="E9577" s="22"/>
      <c r="F9577" s="1" t="str">
        <f>IF(ISBLANK(Ventas[[#This Row],[Código]]),"",VLOOKUP(Ventas[[#This Row],[Código]],Productos[],4,FALSE))</f>
        <v/>
      </c>
      <c r="G9577" s="1" t="str">
        <f>IF(ISBLANK(Ventas[[#This Row],[Código]]),"",VLOOKUP(Ventas[[#This Row],[Código]],Productos[],5,FALSE))</f>
        <v/>
      </c>
      <c r="H9577" s="23" t="str">
        <f>IF(ISBLANK(Ventas[[#This Row],[Código]]),"",Ventas[[#This Row],[Precio Unitario]]*Ventas[[#This Row],[Cantidad]])</f>
        <v/>
      </c>
      <c r="I9577" s="1" t="str">
        <f>IF(ISBLANK(Ventas[[#This Row],[Código]]),"",SUM(Ventas[[#This Row],[Monto]],I9576))</f>
        <v/>
      </c>
    </row>
    <row r="9578" spans="3:9" x14ac:dyDescent="0.25">
      <c r="C9578" t="str">
        <f>IF(ISBLANK(Ventas[[#This Row],[Código]]),"",VLOOKUP(Ventas[[#This Row],[Código]],Productos[],2,FALSE))</f>
        <v/>
      </c>
      <c r="D9578" t="str">
        <f>IF(ISBLANK(Ventas[[#This Row],[Código]]),"",VLOOKUP(Ventas[[#This Row],[Código]],Productos[],3,FALSE))</f>
        <v/>
      </c>
      <c r="E9578" s="22"/>
      <c r="F9578" s="1" t="str">
        <f>IF(ISBLANK(Ventas[[#This Row],[Código]]),"",VLOOKUP(Ventas[[#This Row],[Código]],Productos[],4,FALSE))</f>
        <v/>
      </c>
      <c r="G9578" s="1" t="str">
        <f>IF(ISBLANK(Ventas[[#This Row],[Código]]),"",VLOOKUP(Ventas[[#This Row],[Código]],Productos[],5,FALSE))</f>
        <v/>
      </c>
      <c r="H9578" s="23" t="str">
        <f>IF(ISBLANK(Ventas[[#This Row],[Código]]),"",Ventas[[#This Row],[Precio Unitario]]*Ventas[[#This Row],[Cantidad]])</f>
        <v/>
      </c>
      <c r="I9578" s="1" t="str">
        <f>IF(ISBLANK(Ventas[[#This Row],[Código]]),"",SUM(Ventas[[#This Row],[Monto]],I9577))</f>
        <v/>
      </c>
    </row>
    <row r="9579" spans="3:9" x14ac:dyDescent="0.25">
      <c r="C9579" t="str">
        <f>IF(ISBLANK(Ventas[[#This Row],[Código]]),"",VLOOKUP(Ventas[[#This Row],[Código]],Productos[],2,FALSE))</f>
        <v/>
      </c>
      <c r="D9579" t="str">
        <f>IF(ISBLANK(Ventas[[#This Row],[Código]]),"",VLOOKUP(Ventas[[#This Row],[Código]],Productos[],3,FALSE))</f>
        <v/>
      </c>
      <c r="E9579" s="22"/>
      <c r="F9579" s="1" t="str">
        <f>IF(ISBLANK(Ventas[[#This Row],[Código]]),"",VLOOKUP(Ventas[[#This Row],[Código]],Productos[],4,FALSE))</f>
        <v/>
      </c>
      <c r="G9579" s="1" t="str">
        <f>IF(ISBLANK(Ventas[[#This Row],[Código]]),"",VLOOKUP(Ventas[[#This Row],[Código]],Productos[],5,FALSE))</f>
        <v/>
      </c>
      <c r="H9579" s="23" t="str">
        <f>IF(ISBLANK(Ventas[[#This Row],[Código]]),"",Ventas[[#This Row],[Precio Unitario]]*Ventas[[#This Row],[Cantidad]])</f>
        <v/>
      </c>
      <c r="I9579" s="1" t="str">
        <f>IF(ISBLANK(Ventas[[#This Row],[Código]]),"",SUM(Ventas[[#This Row],[Monto]],I9578))</f>
        <v/>
      </c>
    </row>
    <row r="9580" spans="3:9" x14ac:dyDescent="0.25">
      <c r="C9580" t="str">
        <f>IF(ISBLANK(Ventas[[#This Row],[Código]]),"",VLOOKUP(Ventas[[#This Row],[Código]],Productos[],2,FALSE))</f>
        <v/>
      </c>
      <c r="D9580" t="str">
        <f>IF(ISBLANK(Ventas[[#This Row],[Código]]),"",VLOOKUP(Ventas[[#This Row],[Código]],Productos[],3,FALSE))</f>
        <v/>
      </c>
      <c r="E9580" s="22"/>
      <c r="F9580" s="1" t="str">
        <f>IF(ISBLANK(Ventas[[#This Row],[Código]]),"",VLOOKUP(Ventas[[#This Row],[Código]],Productos[],4,FALSE))</f>
        <v/>
      </c>
      <c r="G9580" s="1" t="str">
        <f>IF(ISBLANK(Ventas[[#This Row],[Código]]),"",VLOOKUP(Ventas[[#This Row],[Código]],Productos[],5,FALSE))</f>
        <v/>
      </c>
      <c r="H9580" s="23" t="str">
        <f>IF(ISBLANK(Ventas[[#This Row],[Código]]),"",Ventas[[#This Row],[Precio Unitario]]*Ventas[[#This Row],[Cantidad]])</f>
        <v/>
      </c>
      <c r="I9580" s="1" t="str">
        <f>IF(ISBLANK(Ventas[[#This Row],[Código]]),"",SUM(Ventas[[#This Row],[Monto]],I9579))</f>
        <v/>
      </c>
    </row>
    <row r="9581" spans="3:9" x14ac:dyDescent="0.25">
      <c r="C9581" t="str">
        <f>IF(ISBLANK(Ventas[[#This Row],[Código]]),"",VLOOKUP(Ventas[[#This Row],[Código]],Productos[],2,FALSE))</f>
        <v/>
      </c>
      <c r="D9581" t="str">
        <f>IF(ISBLANK(Ventas[[#This Row],[Código]]),"",VLOOKUP(Ventas[[#This Row],[Código]],Productos[],3,FALSE))</f>
        <v/>
      </c>
      <c r="E9581" s="22"/>
      <c r="F9581" s="1" t="str">
        <f>IF(ISBLANK(Ventas[[#This Row],[Código]]),"",VLOOKUP(Ventas[[#This Row],[Código]],Productos[],4,FALSE))</f>
        <v/>
      </c>
      <c r="G9581" s="1" t="str">
        <f>IF(ISBLANK(Ventas[[#This Row],[Código]]),"",VLOOKUP(Ventas[[#This Row],[Código]],Productos[],5,FALSE))</f>
        <v/>
      </c>
      <c r="H9581" s="23" t="str">
        <f>IF(ISBLANK(Ventas[[#This Row],[Código]]),"",Ventas[[#This Row],[Precio Unitario]]*Ventas[[#This Row],[Cantidad]])</f>
        <v/>
      </c>
      <c r="I9581" s="1" t="str">
        <f>IF(ISBLANK(Ventas[[#This Row],[Código]]),"",SUM(Ventas[[#This Row],[Monto]],I9580))</f>
        <v/>
      </c>
    </row>
    <row r="9582" spans="3:9" x14ac:dyDescent="0.25">
      <c r="C9582" t="str">
        <f>IF(ISBLANK(Ventas[[#This Row],[Código]]),"",VLOOKUP(Ventas[[#This Row],[Código]],Productos[],2,FALSE))</f>
        <v/>
      </c>
      <c r="D9582" t="str">
        <f>IF(ISBLANK(Ventas[[#This Row],[Código]]),"",VLOOKUP(Ventas[[#This Row],[Código]],Productos[],3,FALSE))</f>
        <v/>
      </c>
      <c r="E9582" s="22"/>
      <c r="F9582" s="1" t="str">
        <f>IF(ISBLANK(Ventas[[#This Row],[Código]]),"",VLOOKUP(Ventas[[#This Row],[Código]],Productos[],4,FALSE))</f>
        <v/>
      </c>
      <c r="G9582" s="1" t="str">
        <f>IF(ISBLANK(Ventas[[#This Row],[Código]]),"",VLOOKUP(Ventas[[#This Row],[Código]],Productos[],5,FALSE))</f>
        <v/>
      </c>
      <c r="H9582" s="23" t="str">
        <f>IF(ISBLANK(Ventas[[#This Row],[Código]]),"",Ventas[[#This Row],[Precio Unitario]]*Ventas[[#This Row],[Cantidad]])</f>
        <v/>
      </c>
      <c r="I9582" s="1" t="str">
        <f>IF(ISBLANK(Ventas[[#This Row],[Código]]),"",SUM(Ventas[[#This Row],[Monto]],I9581))</f>
        <v/>
      </c>
    </row>
    <row r="9583" spans="3:9" x14ac:dyDescent="0.25">
      <c r="C9583" t="str">
        <f>IF(ISBLANK(Ventas[[#This Row],[Código]]),"",VLOOKUP(Ventas[[#This Row],[Código]],Productos[],2,FALSE))</f>
        <v/>
      </c>
      <c r="D9583" t="str">
        <f>IF(ISBLANK(Ventas[[#This Row],[Código]]),"",VLOOKUP(Ventas[[#This Row],[Código]],Productos[],3,FALSE))</f>
        <v/>
      </c>
      <c r="E9583" s="22"/>
      <c r="F9583" s="1" t="str">
        <f>IF(ISBLANK(Ventas[[#This Row],[Código]]),"",VLOOKUP(Ventas[[#This Row],[Código]],Productos[],4,FALSE))</f>
        <v/>
      </c>
      <c r="G9583" s="1" t="str">
        <f>IF(ISBLANK(Ventas[[#This Row],[Código]]),"",VLOOKUP(Ventas[[#This Row],[Código]],Productos[],5,FALSE))</f>
        <v/>
      </c>
      <c r="H9583" s="23" t="str">
        <f>IF(ISBLANK(Ventas[[#This Row],[Código]]),"",Ventas[[#This Row],[Precio Unitario]]*Ventas[[#This Row],[Cantidad]])</f>
        <v/>
      </c>
      <c r="I9583" s="1" t="str">
        <f>IF(ISBLANK(Ventas[[#This Row],[Código]]),"",SUM(Ventas[[#This Row],[Monto]],I9582))</f>
        <v/>
      </c>
    </row>
    <row r="9584" spans="3:9" x14ac:dyDescent="0.25">
      <c r="C9584" t="str">
        <f>IF(ISBLANK(Ventas[[#This Row],[Código]]),"",VLOOKUP(Ventas[[#This Row],[Código]],Productos[],2,FALSE))</f>
        <v/>
      </c>
      <c r="D9584" t="str">
        <f>IF(ISBLANK(Ventas[[#This Row],[Código]]),"",VLOOKUP(Ventas[[#This Row],[Código]],Productos[],3,FALSE))</f>
        <v/>
      </c>
      <c r="E9584" s="22"/>
      <c r="F9584" s="1" t="str">
        <f>IF(ISBLANK(Ventas[[#This Row],[Código]]),"",VLOOKUP(Ventas[[#This Row],[Código]],Productos[],4,FALSE))</f>
        <v/>
      </c>
      <c r="G9584" s="1" t="str">
        <f>IF(ISBLANK(Ventas[[#This Row],[Código]]),"",VLOOKUP(Ventas[[#This Row],[Código]],Productos[],5,FALSE))</f>
        <v/>
      </c>
      <c r="H9584" s="23" t="str">
        <f>IF(ISBLANK(Ventas[[#This Row],[Código]]),"",Ventas[[#This Row],[Precio Unitario]]*Ventas[[#This Row],[Cantidad]])</f>
        <v/>
      </c>
      <c r="I9584" s="1" t="str">
        <f>IF(ISBLANK(Ventas[[#This Row],[Código]]),"",SUM(Ventas[[#This Row],[Monto]],I9583))</f>
        <v/>
      </c>
    </row>
    <row r="9585" spans="3:9" x14ac:dyDescent="0.25">
      <c r="C9585" t="str">
        <f>IF(ISBLANK(Ventas[[#This Row],[Código]]),"",VLOOKUP(Ventas[[#This Row],[Código]],Productos[],2,FALSE))</f>
        <v/>
      </c>
      <c r="D9585" t="str">
        <f>IF(ISBLANK(Ventas[[#This Row],[Código]]),"",VLOOKUP(Ventas[[#This Row],[Código]],Productos[],3,FALSE))</f>
        <v/>
      </c>
      <c r="E9585" s="22"/>
      <c r="F9585" s="1" t="str">
        <f>IF(ISBLANK(Ventas[[#This Row],[Código]]),"",VLOOKUP(Ventas[[#This Row],[Código]],Productos[],4,FALSE))</f>
        <v/>
      </c>
      <c r="G9585" s="1" t="str">
        <f>IF(ISBLANK(Ventas[[#This Row],[Código]]),"",VLOOKUP(Ventas[[#This Row],[Código]],Productos[],5,FALSE))</f>
        <v/>
      </c>
      <c r="H9585" s="23" t="str">
        <f>IF(ISBLANK(Ventas[[#This Row],[Código]]),"",Ventas[[#This Row],[Precio Unitario]]*Ventas[[#This Row],[Cantidad]])</f>
        <v/>
      </c>
      <c r="I9585" s="1" t="str">
        <f>IF(ISBLANK(Ventas[[#This Row],[Código]]),"",SUM(Ventas[[#This Row],[Monto]],I9584))</f>
        <v/>
      </c>
    </row>
    <row r="9586" spans="3:9" x14ac:dyDescent="0.25">
      <c r="C9586" t="str">
        <f>IF(ISBLANK(Ventas[[#This Row],[Código]]),"",VLOOKUP(Ventas[[#This Row],[Código]],Productos[],2,FALSE))</f>
        <v/>
      </c>
      <c r="D9586" t="str">
        <f>IF(ISBLANK(Ventas[[#This Row],[Código]]),"",VLOOKUP(Ventas[[#This Row],[Código]],Productos[],3,FALSE))</f>
        <v/>
      </c>
      <c r="E9586" s="22"/>
      <c r="F9586" s="1" t="str">
        <f>IF(ISBLANK(Ventas[[#This Row],[Código]]),"",VLOOKUP(Ventas[[#This Row],[Código]],Productos[],4,FALSE))</f>
        <v/>
      </c>
      <c r="G9586" s="1" t="str">
        <f>IF(ISBLANK(Ventas[[#This Row],[Código]]),"",VLOOKUP(Ventas[[#This Row],[Código]],Productos[],5,FALSE))</f>
        <v/>
      </c>
      <c r="H9586" s="23" t="str">
        <f>IF(ISBLANK(Ventas[[#This Row],[Código]]),"",Ventas[[#This Row],[Precio Unitario]]*Ventas[[#This Row],[Cantidad]])</f>
        <v/>
      </c>
      <c r="I9586" s="1" t="str">
        <f>IF(ISBLANK(Ventas[[#This Row],[Código]]),"",SUM(Ventas[[#This Row],[Monto]],I9585))</f>
        <v/>
      </c>
    </row>
    <row r="9587" spans="3:9" x14ac:dyDescent="0.25">
      <c r="C9587" t="str">
        <f>IF(ISBLANK(Ventas[[#This Row],[Código]]),"",VLOOKUP(Ventas[[#This Row],[Código]],Productos[],2,FALSE))</f>
        <v/>
      </c>
      <c r="D9587" t="str">
        <f>IF(ISBLANK(Ventas[[#This Row],[Código]]),"",VLOOKUP(Ventas[[#This Row],[Código]],Productos[],3,FALSE))</f>
        <v/>
      </c>
      <c r="E9587" s="22"/>
      <c r="F9587" s="1" t="str">
        <f>IF(ISBLANK(Ventas[[#This Row],[Código]]),"",VLOOKUP(Ventas[[#This Row],[Código]],Productos[],4,FALSE))</f>
        <v/>
      </c>
      <c r="G9587" s="1" t="str">
        <f>IF(ISBLANK(Ventas[[#This Row],[Código]]),"",VLOOKUP(Ventas[[#This Row],[Código]],Productos[],5,FALSE))</f>
        <v/>
      </c>
      <c r="H9587" s="23" t="str">
        <f>IF(ISBLANK(Ventas[[#This Row],[Código]]),"",Ventas[[#This Row],[Precio Unitario]]*Ventas[[#This Row],[Cantidad]])</f>
        <v/>
      </c>
      <c r="I9587" s="1" t="str">
        <f>IF(ISBLANK(Ventas[[#This Row],[Código]]),"",SUM(Ventas[[#This Row],[Monto]],I9586))</f>
        <v/>
      </c>
    </row>
    <row r="9588" spans="3:9" x14ac:dyDescent="0.25">
      <c r="C9588" t="str">
        <f>IF(ISBLANK(Ventas[[#This Row],[Código]]),"",VLOOKUP(Ventas[[#This Row],[Código]],Productos[],2,FALSE))</f>
        <v/>
      </c>
      <c r="D9588" t="str">
        <f>IF(ISBLANK(Ventas[[#This Row],[Código]]),"",VLOOKUP(Ventas[[#This Row],[Código]],Productos[],3,FALSE))</f>
        <v/>
      </c>
      <c r="E9588" s="22"/>
      <c r="F9588" s="1" t="str">
        <f>IF(ISBLANK(Ventas[[#This Row],[Código]]),"",VLOOKUP(Ventas[[#This Row],[Código]],Productos[],4,FALSE))</f>
        <v/>
      </c>
      <c r="G9588" s="1" t="str">
        <f>IF(ISBLANK(Ventas[[#This Row],[Código]]),"",VLOOKUP(Ventas[[#This Row],[Código]],Productos[],5,FALSE))</f>
        <v/>
      </c>
      <c r="H9588" s="23" t="str">
        <f>IF(ISBLANK(Ventas[[#This Row],[Código]]),"",Ventas[[#This Row],[Precio Unitario]]*Ventas[[#This Row],[Cantidad]])</f>
        <v/>
      </c>
      <c r="I9588" s="1" t="str">
        <f>IF(ISBLANK(Ventas[[#This Row],[Código]]),"",SUM(Ventas[[#This Row],[Monto]],I9587))</f>
        <v/>
      </c>
    </row>
    <row r="9589" spans="3:9" x14ac:dyDescent="0.25">
      <c r="C9589" t="str">
        <f>IF(ISBLANK(Ventas[[#This Row],[Código]]),"",VLOOKUP(Ventas[[#This Row],[Código]],Productos[],2,FALSE))</f>
        <v/>
      </c>
      <c r="D9589" t="str">
        <f>IF(ISBLANK(Ventas[[#This Row],[Código]]),"",VLOOKUP(Ventas[[#This Row],[Código]],Productos[],3,FALSE))</f>
        <v/>
      </c>
      <c r="E9589" s="22"/>
      <c r="F9589" s="1" t="str">
        <f>IF(ISBLANK(Ventas[[#This Row],[Código]]),"",VLOOKUP(Ventas[[#This Row],[Código]],Productos[],4,FALSE))</f>
        <v/>
      </c>
      <c r="G9589" s="1" t="str">
        <f>IF(ISBLANK(Ventas[[#This Row],[Código]]),"",VLOOKUP(Ventas[[#This Row],[Código]],Productos[],5,FALSE))</f>
        <v/>
      </c>
      <c r="H9589" s="23" t="str">
        <f>IF(ISBLANK(Ventas[[#This Row],[Código]]),"",Ventas[[#This Row],[Precio Unitario]]*Ventas[[#This Row],[Cantidad]])</f>
        <v/>
      </c>
      <c r="I9589" s="1" t="str">
        <f>IF(ISBLANK(Ventas[[#This Row],[Código]]),"",SUM(Ventas[[#This Row],[Monto]],I9588))</f>
        <v/>
      </c>
    </row>
    <row r="9590" spans="3:9" x14ac:dyDescent="0.25">
      <c r="C9590" t="str">
        <f>IF(ISBLANK(Ventas[[#This Row],[Código]]),"",VLOOKUP(Ventas[[#This Row],[Código]],Productos[],2,FALSE))</f>
        <v/>
      </c>
      <c r="D9590" t="str">
        <f>IF(ISBLANK(Ventas[[#This Row],[Código]]),"",VLOOKUP(Ventas[[#This Row],[Código]],Productos[],3,FALSE))</f>
        <v/>
      </c>
      <c r="E9590" s="22"/>
      <c r="F9590" s="1" t="str">
        <f>IF(ISBLANK(Ventas[[#This Row],[Código]]),"",VLOOKUP(Ventas[[#This Row],[Código]],Productos[],4,FALSE))</f>
        <v/>
      </c>
      <c r="G9590" s="1" t="str">
        <f>IF(ISBLANK(Ventas[[#This Row],[Código]]),"",VLOOKUP(Ventas[[#This Row],[Código]],Productos[],5,FALSE))</f>
        <v/>
      </c>
      <c r="H9590" s="23" t="str">
        <f>IF(ISBLANK(Ventas[[#This Row],[Código]]),"",Ventas[[#This Row],[Precio Unitario]]*Ventas[[#This Row],[Cantidad]])</f>
        <v/>
      </c>
      <c r="I9590" s="1" t="str">
        <f>IF(ISBLANK(Ventas[[#This Row],[Código]]),"",SUM(Ventas[[#This Row],[Monto]],I9589))</f>
        <v/>
      </c>
    </row>
    <row r="9591" spans="3:9" x14ac:dyDescent="0.25">
      <c r="C9591" t="str">
        <f>IF(ISBLANK(Ventas[[#This Row],[Código]]),"",VLOOKUP(Ventas[[#This Row],[Código]],Productos[],2,FALSE))</f>
        <v/>
      </c>
      <c r="D9591" t="str">
        <f>IF(ISBLANK(Ventas[[#This Row],[Código]]),"",VLOOKUP(Ventas[[#This Row],[Código]],Productos[],3,FALSE))</f>
        <v/>
      </c>
      <c r="E9591" s="22"/>
      <c r="F9591" s="1" t="str">
        <f>IF(ISBLANK(Ventas[[#This Row],[Código]]),"",VLOOKUP(Ventas[[#This Row],[Código]],Productos[],4,FALSE))</f>
        <v/>
      </c>
      <c r="G9591" s="1" t="str">
        <f>IF(ISBLANK(Ventas[[#This Row],[Código]]),"",VLOOKUP(Ventas[[#This Row],[Código]],Productos[],5,FALSE))</f>
        <v/>
      </c>
      <c r="H9591" s="23" t="str">
        <f>IF(ISBLANK(Ventas[[#This Row],[Código]]),"",Ventas[[#This Row],[Precio Unitario]]*Ventas[[#This Row],[Cantidad]])</f>
        <v/>
      </c>
      <c r="I9591" s="1" t="str">
        <f>IF(ISBLANK(Ventas[[#This Row],[Código]]),"",SUM(Ventas[[#This Row],[Monto]],I9590))</f>
        <v/>
      </c>
    </row>
    <row r="9592" spans="3:9" x14ac:dyDescent="0.25">
      <c r="C9592" t="str">
        <f>IF(ISBLANK(Ventas[[#This Row],[Código]]),"",VLOOKUP(Ventas[[#This Row],[Código]],Productos[],2,FALSE))</f>
        <v/>
      </c>
      <c r="D9592" t="str">
        <f>IF(ISBLANK(Ventas[[#This Row],[Código]]),"",VLOOKUP(Ventas[[#This Row],[Código]],Productos[],3,FALSE))</f>
        <v/>
      </c>
      <c r="E9592" s="22"/>
      <c r="F9592" s="1" t="str">
        <f>IF(ISBLANK(Ventas[[#This Row],[Código]]),"",VLOOKUP(Ventas[[#This Row],[Código]],Productos[],4,FALSE))</f>
        <v/>
      </c>
      <c r="G9592" s="1" t="str">
        <f>IF(ISBLANK(Ventas[[#This Row],[Código]]),"",VLOOKUP(Ventas[[#This Row],[Código]],Productos[],5,FALSE))</f>
        <v/>
      </c>
      <c r="H9592" s="23" t="str">
        <f>IF(ISBLANK(Ventas[[#This Row],[Código]]),"",Ventas[[#This Row],[Precio Unitario]]*Ventas[[#This Row],[Cantidad]])</f>
        <v/>
      </c>
      <c r="I9592" s="1" t="str">
        <f>IF(ISBLANK(Ventas[[#This Row],[Código]]),"",SUM(Ventas[[#This Row],[Monto]],I9591))</f>
        <v/>
      </c>
    </row>
    <row r="9593" spans="3:9" x14ac:dyDescent="0.25">
      <c r="C9593" t="str">
        <f>IF(ISBLANK(Ventas[[#This Row],[Código]]),"",VLOOKUP(Ventas[[#This Row],[Código]],Productos[],2,FALSE))</f>
        <v/>
      </c>
      <c r="D9593" t="str">
        <f>IF(ISBLANK(Ventas[[#This Row],[Código]]),"",VLOOKUP(Ventas[[#This Row],[Código]],Productos[],3,FALSE))</f>
        <v/>
      </c>
      <c r="E9593" s="22"/>
      <c r="F9593" s="1" t="str">
        <f>IF(ISBLANK(Ventas[[#This Row],[Código]]),"",VLOOKUP(Ventas[[#This Row],[Código]],Productos[],4,FALSE))</f>
        <v/>
      </c>
      <c r="G9593" s="1" t="str">
        <f>IF(ISBLANK(Ventas[[#This Row],[Código]]),"",VLOOKUP(Ventas[[#This Row],[Código]],Productos[],5,FALSE))</f>
        <v/>
      </c>
      <c r="H9593" s="23" t="str">
        <f>IF(ISBLANK(Ventas[[#This Row],[Código]]),"",Ventas[[#This Row],[Precio Unitario]]*Ventas[[#This Row],[Cantidad]])</f>
        <v/>
      </c>
      <c r="I9593" s="1" t="str">
        <f>IF(ISBLANK(Ventas[[#This Row],[Código]]),"",SUM(Ventas[[#This Row],[Monto]],I9592))</f>
        <v/>
      </c>
    </row>
    <row r="9594" spans="3:9" x14ac:dyDescent="0.25">
      <c r="C9594" t="str">
        <f>IF(ISBLANK(Ventas[[#This Row],[Código]]),"",VLOOKUP(Ventas[[#This Row],[Código]],Productos[],2,FALSE))</f>
        <v/>
      </c>
      <c r="D9594" t="str">
        <f>IF(ISBLANK(Ventas[[#This Row],[Código]]),"",VLOOKUP(Ventas[[#This Row],[Código]],Productos[],3,FALSE))</f>
        <v/>
      </c>
      <c r="E9594" s="22"/>
      <c r="F9594" s="1" t="str">
        <f>IF(ISBLANK(Ventas[[#This Row],[Código]]),"",VLOOKUP(Ventas[[#This Row],[Código]],Productos[],4,FALSE))</f>
        <v/>
      </c>
      <c r="G9594" s="1" t="str">
        <f>IF(ISBLANK(Ventas[[#This Row],[Código]]),"",VLOOKUP(Ventas[[#This Row],[Código]],Productos[],5,FALSE))</f>
        <v/>
      </c>
      <c r="H9594" s="23" t="str">
        <f>IF(ISBLANK(Ventas[[#This Row],[Código]]),"",Ventas[[#This Row],[Precio Unitario]]*Ventas[[#This Row],[Cantidad]])</f>
        <v/>
      </c>
      <c r="I9594" s="1" t="str">
        <f>IF(ISBLANK(Ventas[[#This Row],[Código]]),"",SUM(Ventas[[#This Row],[Monto]],I9593))</f>
        <v/>
      </c>
    </row>
    <row r="9595" spans="3:9" x14ac:dyDescent="0.25">
      <c r="C9595" t="str">
        <f>IF(ISBLANK(Ventas[[#This Row],[Código]]),"",VLOOKUP(Ventas[[#This Row],[Código]],Productos[],2,FALSE))</f>
        <v/>
      </c>
      <c r="D9595" t="str">
        <f>IF(ISBLANK(Ventas[[#This Row],[Código]]),"",VLOOKUP(Ventas[[#This Row],[Código]],Productos[],3,FALSE))</f>
        <v/>
      </c>
      <c r="E9595" s="22"/>
      <c r="F9595" s="1" t="str">
        <f>IF(ISBLANK(Ventas[[#This Row],[Código]]),"",VLOOKUP(Ventas[[#This Row],[Código]],Productos[],4,FALSE))</f>
        <v/>
      </c>
      <c r="G9595" s="1" t="str">
        <f>IF(ISBLANK(Ventas[[#This Row],[Código]]),"",VLOOKUP(Ventas[[#This Row],[Código]],Productos[],5,FALSE))</f>
        <v/>
      </c>
      <c r="H9595" s="23" t="str">
        <f>IF(ISBLANK(Ventas[[#This Row],[Código]]),"",Ventas[[#This Row],[Precio Unitario]]*Ventas[[#This Row],[Cantidad]])</f>
        <v/>
      </c>
      <c r="I9595" s="1" t="str">
        <f>IF(ISBLANK(Ventas[[#This Row],[Código]]),"",SUM(Ventas[[#This Row],[Monto]],I9594))</f>
        <v/>
      </c>
    </row>
    <row r="9596" spans="3:9" x14ac:dyDescent="0.25">
      <c r="C9596" t="str">
        <f>IF(ISBLANK(Ventas[[#This Row],[Código]]),"",VLOOKUP(Ventas[[#This Row],[Código]],Productos[],2,FALSE))</f>
        <v/>
      </c>
      <c r="D9596" t="str">
        <f>IF(ISBLANK(Ventas[[#This Row],[Código]]),"",VLOOKUP(Ventas[[#This Row],[Código]],Productos[],3,FALSE))</f>
        <v/>
      </c>
      <c r="E9596" s="22"/>
      <c r="F9596" s="1" t="str">
        <f>IF(ISBLANK(Ventas[[#This Row],[Código]]),"",VLOOKUP(Ventas[[#This Row],[Código]],Productos[],4,FALSE))</f>
        <v/>
      </c>
      <c r="G9596" s="1" t="str">
        <f>IF(ISBLANK(Ventas[[#This Row],[Código]]),"",VLOOKUP(Ventas[[#This Row],[Código]],Productos[],5,FALSE))</f>
        <v/>
      </c>
      <c r="H9596" s="23" t="str">
        <f>IF(ISBLANK(Ventas[[#This Row],[Código]]),"",Ventas[[#This Row],[Precio Unitario]]*Ventas[[#This Row],[Cantidad]])</f>
        <v/>
      </c>
      <c r="I9596" s="1" t="str">
        <f>IF(ISBLANK(Ventas[[#This Row],[Código]]),"",SUM(Ventas[[#This Row],[Monto]],I9595))</f>
        <v/>
      </c>
    </row>
    <row r="9597" spans="3:9" x14ac:dyDescent="0.25">
      <c r="C9597" t="str">
        <f>IF(ISBLANK(Ventas[[#This Row],[Código]]),"",VLOOKUP(Ventas[[#This Row],[Código]],Productos[],2,FALSE))</f>
        <v/>
      </c>
      <c r="D9597" t="str">
        <f>IF(ISBLANK(Ventas[[#This Row],[Código]]),"",VLOOKUP(Ventas[[#This Row],[Código]],Productos[],3,FALSE))</f>
        <v/>
      </c>
      <c r="E9597" s="22"/>
      <c r="F9597" s="1" t="str">
        <f>IF(ISBLANK(Ventas[[#This Row],[Código]]),"",VLOOKUP(Ventas[[#This Row],[Código]],Productos[],4,FALSE))</f>
        <v/>
      </c>
      <c r="G9597" s="1" t="str">
        <f>IF(ISBLANK(Ventas[[#This Row],[Código]]),"",VLOOKUP(Ventas[[#This Row],[Código]],Productos[],5,FALSE))</f>
        <v/>
      </c>
      <c r="H9597" s="23" t="str">
        <f>IF(ISBLANK(Ventas[[#This Row],[Código]]),"",Ventas[[#This Row],[Precio Unitario]]*Ventas[[#This Row],[Cantidad]])</f>
        <v/>
      </c>
      <c r="I9597" s="1" t="str">
        <f>IF(ISBLANK(Ventas[[#This Row],[Código]]),"",SUM(Ventas[[#This Row],[Monto]],I9596))</f>
        <v/>
      </c>
    </row>
    <row r="9598" spans="3:9" x14ac:dyDescent="0.25">
      <c r="C9598" t="str">
        <f>IF(ISBLANK(Ventas[[#This Row],[Código]]),"",VLOOKUP(Ventas[[#This Row],[Código]],Productos[],2,FALSE))</f>
        <v/>
      </c>
      <c r="D9598" t="str">
        <f>IF(ISBLANK(Ventas[[#This Row],[Código]]),"",VLOOKUP(Ventas[[#This Row],[Código]],Productos[],3,FALSE))</f>
        <v/>
      </c>
      <c r="E9598" s="22"/>
      <c r="F9598" s="1" t="str">
        <f>IF(ISBLANK(Ventas[[#This Row],[Código]]),"",VLOOKUP(Ventas[[#This Row],[Código]],Productos[],4,FALSE))</f>
        <v/>
      </c>
      <c r="G9598" s="1" t="str">
        <f>IF(ISBLANK(Ventas[[#This Row],[Código]]),"",VLOOKUP(Ventas[[#This Row],[Código]],Productos[],5,FALSE))</f>
        <v/>
      </c>
      <c r="H9598" s="23" t="str">
        <f>IF(ISBLANK(Ventas[[#This Row],[Código]]),"",Ventas[[#This Row],[Precio Unitario]]*Ventas[[#This Row],[Cantidad]])</f>
        <v/>
      </c>
      <c r="I9598" s="1" t="str">
        <f>IF(ISBLANK(Ventas[[#This Row],[Código]]),"",SUM(Ventas[[#This Row],[Monto]],I9597))</f>
        <v/>
      </c>
    </row>
    <row r="9599" spans="3:9" x14ac:dyDescent="0.25">
      <c r="C9599" t="str">
        <f>IF(ISBLANK(Ventas[[#This Row],[Código]]),"",VLOOKUP(Ventas[[#This Row],[Código]],Productos[],2,FALSE))</f>
        <v/>
      </c>
      <c r="D9599" t="str">
        <f>IF(ISBLANK(Ventas[[#This Row],[Código]]),"",VLOOKUP(Ventas[[#This Row],[Código]],Productos[],3,FALSE))</f>
        <v/>
      </c>
      <c r="E9599" s="22"/>
      <c r="F9599" s="1" t="str">
        <f>IF(ISBLANK(Ventas[[#This Row],[Código]]),"",VLOOKUP(Ventas[[#This Row],[Código]],Productos[],4,FALSE))</f>
        <v/>
      </c>
      <c r="G9599" s="1" t="str">
        <f>IF(ISBLANK(Ventas[[#This Row],[Código]]),"",VLOOKUP(Ventas[[#This Row],[Código]],Productos[],5,FALSE))</f>
        <v/>
      </c>
      <c r="H9599" s="23" t="str">
        <f>IF(ISBLANK(Ventas[[#This Row],[Código]]),"",Ventas[[#This Row],[Precio Unitario]]*Ventas[[#This Row],[Cantidad]])</f>
        <v/>
      </c>
      <c r="I9599" s="1" t="str">
        <f>IF(ISBLANK(Ventas[[#This Row],[Código]]),"",SUM(Ventas[[#This Row],[Monto]],I9598))</f>
        <v/>
      </c>
    </row>
    <row r="9600" spans="3:9" x14ac:dyDescent="0.25">
      <c r="C9600" t="str">
        <f>IF(ISBLANK(Ventas[[#This Row],[Código]]),"",VLOOKUP(Ventas[[#This Row],[Código]],Productos[],2,FALSE))</f>
        <v/>
      </c>
      <c r="D9600" t="str">
        <f>IF(ISBLANK(Ventas[[#This Row],[Código]]),"",VLOOKUP(Ventas[[#This Row],[Código]],Productos[],3,FALSE))</f>
        <v/>
      </c>
      <c r="E9600" s="22"/>
      <c r="F9600" s="1" t="str">
        <f>IF(ISBLANK(Ventas[[#This Row],[Código]]),"",VLOOKUP(Ventas[[#This Row],[Código]],Productos[],4,FALSE))</f>
        <v/>
      </c>
      <c r="G9600" s="1" t="str">
        <f>IF(ISBLANK(Ventas[[#This Row],[Código]]),"",VLOOKUP(Ventas[[#This Row],[Código]],Productos[],5,FALSE))</f>
        <v/>
      </c>
      <c r="H9600" s="23" t="str">
        <f>IF(ISBLANK(Ventas[[#This Row],[Código]]),"",Ventas[[#This Row],[Precio Unitario]]*Ventas[[#This Row],[Cantidad]])</f>
        <v/>
      </c>
      <c r="I9600" s="1" t="str">
        <f>IF(ISBLANK(Ventas[[#This Row],[Código]]),"",SUM(Ventas[[#This Row],[Monto]],I9599))</f>
        <v/>
      </c>
    </row>
    <row r="9601" spans="3:9" x14ac:dyDescent="0.25">
      <c r="C9601" t="str">
        <f>IF(ISBLANK(Ventas[[#This Row],[Código]]),"",VLOOKUP(Ventas[[#This Row],[Código]],Productos[],2,FALSE))</f>
        <v/>
      </c>
      <c r="D9601" t="str">
        <f>IF(ISBLANK(Ventas[[#This Row],[Código]]),"",VLOOKUP(Ventas[[#This Row],[Código]],Productos[],3,FALSE))</f>
        <v/>
      </c>
      <c r="E9601" s="22"/>
      <c r="F9601" s="1" t="str">
        <f>IF(ISBLANK(Ventas[[#This Row],[Código]]),"",VLOOKUP(Ventas[[#This Row],[Código]],Productos[],4,FALSE))</f>
        <v/>
      </c>
      <c r="G9601" s="1" t="str">
        <f>IF(ISBLANK(Ventas[[#This Row],[Código]]),"",VLOOKUP(Ventas[[#This Row],[Código]],Productos[],5,FALSE))</f>
        <v/>
      </c>
      <c r="H9601" s="23" t="str">
        <f>IF(ISBLANK(Ventas[[#This Row],[Código]]),"",Ventas[[#This Row],[Precio Unitario]]*Ventas[[#This Row],[Cantidad]])</f>
        <v/>
      </c>
      <c r="I9601" s="1" t="str">
        <f>IF(ISBLANK(Ventas[[#This Row],[Código]]),"",SUM(Ventas[[#This Row],[Monto]],I9600))</f>
        <v/>
      </c>
    </row>
    <row r="9602" spans="3:9" x14ac:dyDescent="0.25">
      <c r="C9602" t="str">
        <f>IF(ISBLANK(Ventas[[#This Row],[Código]]),"",VLOOKUP(Ventas[[#This Row],[Código]],Productos[],2,FALSE))</f>
        <v/>
      </c>
      <c r="D9602" t="str">
        <f>IF(ISBLANK(Ventas[[#This Row],[Código]]),"",VLOOKUP(Ventas[[#This Row],[Código]],Productos[],3,FALSE))</f>
        <v/>
      </c>
      <c r="E9602" s="22"/>
      <c r="F9602" s="1" t="str">
        <f>IF(ISBLANK(Ventas[[#This Row],[Código]]),"",VLOOKUP(Ventas[[#This Row],[Código]],Productos[],4,FALSE))</f>
        <v/>
      </c>
      <c r="G9602" s="1" t="str">
        <f>IF(ISBLANK(Ventas[[#This Row],[Código]]),"",VLOOKUP(Ventas[[#This Row],[Código]],Productos[],5,FALSE))</f>
        <v/>
      </c>
      <c r="H9602" s="23" t="str">
        <f>IF(ISBLANK(Ventas[[#This Row],[Código]]),"",Ventas[[#This Row],[Precio Unitario]]*Ventas[[#This Row],[Cantidad]])</f>
        <v/>
      </c>
      <c r="I9602" s="1" t="str">
        <f>IF(ISBLANK(Ventas[[#This Row],[Código]]),"",SUM(Ventas[[#This Row],[Monto]],I9601))</f>
        <v/>
      </c>
    </row>
    <row r="9603" spans="3:9" x14ac:dyDescent="0.25">
      <c r="C9603" t="str">
        <f>IF(ISBLANK(Ventas[[#This Row],[Código]]),"",VLOOKUP(Ventas[[#This Row],[Código]],Productos[],2,FALSE))</f>
        <v/>
      </c>
      <c r="D9603" t="str">
        <f>IF(ISBLANK(Ventas[[#This Row],[Código]]),"",VLOOKUP(Ventas[[#This Row],[Código]],Productos[],3,FALSE))</f>
        <v/>
      </c>
      <c r="E9603" s="22"/>
      <c r="F9603" s="1" t="str">
        <f>IF(ISBLANK(Ventas[[#This Row],[Código]]),"",VLOOKUP(Ventas[[#This Row],[Código]],Productos[],4,FALSE))</f>
        <v/>
      </c>
      <c r="G9603" s="1" t="str">
        <f>IF(ISBLANK(Ventas[[#This Row],[Código]]),"",VLOOKUP(Ventas[[#This Row],[Código]],Productos[],5,FALSE))</f>
        <v/>
      </c>
      <c r="H9603" s="23" t="str">
        <f>IF(ISBLANK(Ventas[[#This Row],[Código]]),"",Ventas[[#This Row],[Precio Unitario]]*Ventas[[#This Row],[Cantidad]])</f>
        <v/>
      </c>
      <c r="I9603" s="1" t="str">
        <f>IF(ISBLANK(Ventas[[#This Row],[Código]]),"",SUM(Ventas[[#This Row],[Monto]],I9602))</f>
        <v/>
      </c>
    </row>
    <row r="9604" spans="3:9" x14ac:dyDescent="0.25">
      <c r="C9604" t="str">
        <f>IF(ISBLANK(Ventas[[#This Row],[Código]]),"",VLOOKUP(Ventas[[#This Row],[Código]],Productos[],2,FALSE))</f>
        <v/>
      </c>
      <c r="D9604" t="str">
        <f>IF(ISBLANK(Ventas[[#This Row],[Código]]),"",VLOOKUP(Ventas[[#This Row],[Código]],Productos[],3,FALSE))</f>
        <v/>
      </c>
      <c r="E9604" s="22"/>
      <c r="F9604" s="1" t="str">
        <f>IF(ISBLANK(Ventas[[#This Row],[Código]]),"",VLOOKUP(Ventas[[#This Row],[Código]],Productos[],4,FALSE))</f>
        <v/>
      </c>
      <c r="G9604" s="1" t="str">
        <f>IF(ISBLANK(Ventas[[#This Row],[Código]]),"",VLOOKUP(Ventas[[#This Row],[Código]],Productos[],5,FALSE))</f>
        <v/>
      </c>
      <c r="H9604" s="23" t="str">
        <f>IF(ISBLANK(Ventas[[#This Row],[Código]]),"",Ventas[[#This Row],[Precio Unitario]]*Ventas[[#This Row],[Cantidad]])</f>
        <v/>
      </c>
      <c r="I9604" s="1" t="str">
        <f>IF(ISBLANK(Ventas[[#This Row],[Código]]),"",SUM(Ventas[[#This Row],[Monto]],I9603))</f>
        <v/>
      </c>
    </row>
    <row r="9605" spans="3:9" x14ac:dyDescent="0.25">
      <c r="C9605" t="str">
        <f>IF(ISBLANK(Ventas[[#This Row],[Código]]),"",VLOOKUP(Ventas[[#This Row],[Código]],Productos[],2,FALSE))</f>
        <v/>
      </c>
      <c r="D9605" t="str">
        <f>IF(ISBLANK(Ventas[[#This Row],[Código]]),"",VLOOKUP(Ventas[[#This Row],[Código]],Productos[],3,FALSE))</f>
        <v/>
      </c>
      <c r="E9605" s="22"/>
      <c r="F9605" s="1" t="str">
        <f>IF(ISBLANK(Ventas[[#This Row],[Código]]),"",VLOOKUP(Ventas[[#This Row],[Código]],Productos[],4,FALSE))</f>
        <v/>
      </c>
      <c r="G9605" s="1" t="str">
        <f>IF(ISBLANK(Ventas[[#This Row],[Código]]),"",VLOOKUP(Ventas[[#This Row],[Código]],Productos[],5,FALSE))</f>
        <v/>
      </c>
      <c r="H9605" s="23" t="str">
        <f>IF(ISBLANK(Ventas[[#This Row],[Código]]),"",Ventas[[#This Row],[Precio Unitario]]*Ventas[[#This Row],[Cantidad]])</f>
        <v/>
      </c>
      <c r="I9605" s="1" t="str">
        <f>IF(ISBLANK(Ventas[[#This Row],[Código]]),"",SUM(Ventas[[#This Row],[Monto]],I9604))</f>
        <v/>
      </c>
    </row>
    <row r="9606" spans="3:9" x14ac:dyDescent="0.25">
      <c r="C9606" t="str">
        <f>IF(ISBLANK(Ventas[[#This Row],[Código]]),"",VLOOKUP(Ventas[[#This Row],[Código]],Productos[],2,FALSE))</f>
        <v/>
      </c>
      <c r="D9606" t="str">
        <f>IF(ISBLANK(Ventas[[#This Row],[Código]]),"",VLOOKUP(Ventas[[#This Row],[Código]],Productos[],3,FALSE))</f>
        <v/>
      </c>
      <c r="E9606" s="22"/>
      <c r="F9606" s="1" t="str">
        <f>IF(ISBLANK(Ventas[[#This Row],[Código]]),"",VLOOKUP(Ventas[[#This Row],[Código]],Productos[],4,FALSE))</f>
        <v/>
      </c>
      <c r="G9606" s="1" t="str">
        <f>IF(ISBLANK(Ventas[[#This Row],[Código]]),"",VLOOKUP(Ventas[[#This Row],[Código]],Productos[],5,FALSE))</f>
        <v/>
      </c>
      <c r="H9606" s="23" t="str">
        <f>IF(ISBLANK(Ventas[[#This Row],[Código]]),"",Ventas[[#This Row],[Precio Unitario]]*Ventas[[#This Row],[Cantidad]])</f>
        <v/>
      </c>
      <c r="I9606" s="1" t="str">
        <f>IF(ISBLANK(Ventas[[#This Row],[Código]]),"",SUM(Ventas[[#This Row],[Monto]],I9605))</f>
        <v/>
      </c>
    </row>
    <row r="9607" spans="3:9" x14ac:dyDescent="0.25">
      <c r="C9607" t="str">
        <f>IF(ISBLANK(Ventas[[#This Row],[Código]]),"",VLOOKUP(Ventas[[#This Row],[Código]],Productos[],2,FALSE))</f>
        <v/>
      </c>
      <c r="D9607" t="str">
        <f>IF(ISBLANK(Ventas[[#This Row],[Código]]),"",VLOOKUP(Ventas[[#This Row],[Código]],Productos[],3,FALSE))</f>
        <v/>
      </c>
      <c r="E9607" s="22"/>
      <c r="F9607" s="1" t="str">
        <f>IF(ISBLANK(Ventas[[#This Row],[Código]]),"",VLOOKUP(Ventas[[#This Row],[Código]],Productos[],4,FALSE))</f>
        <v/>
      </c>
      <c r="G9607" s="1" t="str">
        <f>IF(ISBLANK(Ventas[[#This Row],[Código]]),"",VLOOKUP(Ventas[[#This Row],[Código]],Productos[],5,FALSE))</f>
        <v/>
      </c>
      <c r="H9607" s="23" t="str">
        <f>IF(ISBLANK(Ventas[[#This Row],[Código]]),"",Ventas[[#This Row],[Precio Unitario]]*Ventas[[#This Row],[Cantidad]])</f>
        <v/>
      </c>
      <c r="I9607" s="1" t="str">
        <f>IF(ISBLANK(Ventas[[#This Row],[Código]]),"",SUM(Ventas[[#This Row],[Monto]],I9606))</f>
        <v/>
      </c>
    </row>
    <row r="9608" spans="3:9" x14ac:dyDescent="0.25">
      <c r="C9608" t="str">
        <f>IF(ISBLANK(Ventas[[#This Row],[Código]]),"",VLOOKUP(Ventas[[#This Row],[Código]],Productos[],2,FALSE))</f>
        <v/>
      </c>
      <c r="D9608" t="str">
        <f>IF(ISBLANK(Ventas[[#This Row],[Código]]),"",VLOOKUP(Ventas[[#This Row],[Código]],Productos[],3,FALSE))</f>
        <v/>
      </c>
      <c r="E9608" s="22"/>
      <c r="F9608" s="1" t="str">
        <f>IF(ISBLANK(Ventas[[#This Row],[Código]]),"",VLOOKUP(Ventas[[#This Row],[Código]],Productos[],4,FALSE))</f>
        <v/>
      </c>
      <c r="G9608" s="1" t="str">
        <f>IF(ISBLANK(Ventas[[#This Row],[Código]]),"",VLOOKUP(Ventas[[#This Row],[Código]],Productos[],5,FALSE))</f>
        <v/>
      </c>
      <c r="H9608" s="23" t="str">
        <f>IF(ISBLANK(Ventas[[#This Row],[Código]]),"",Ventas[[#This Row],[Precio Unitario]]*Ventas[[#This Row],[Cantidad]])</f>
        <v/>
      </c>
      <c r="I9608" s="1" t="str">
        <f>IF(ISBLANK(Ventas[[#This Row],[Código]]),"",SUM(Ventas[[#This Row],[Monto]],I9607))</f>
        <v/>
      </c>
    </row>
    <row r="9609" spans="3:9" x14ac:dyDescent="0.25">
      <c r="C9609" t="str">
        <f>IF(ISBLANK(Ventas[[#This Row],[Código]]),"",VLOOKUP(Ventas[[#This Row],[Código]],Productos[],2,FALSE))</f>
        <v/>
      </c>
      <c r="D9609" t="str">
        <f>IF(ISBLANK(Ventas[[#This Row],[Código]]),"",VLOOKUP(Ventas[[#This Row],[Código]],Productos[],3,FALSE))</f>
        <v/>
      </c>
      <c r="E9609" s="22"/>
      <c r="F9609" s="1" t="str">
        <f>IF(ISBLANK(Ventas[[#This Row],[Código]]),"",VLOOKUP(Ventas[[#This Row],[Código]],Productos[],4,FALSE))</f>
        <v/>
      </c>
      <c r="G9609" s="1" t="str">
        <f>IF(ISBLANK(Ventas[[#This Row],[Código]]),"",VLOOKUP(Ventas[[#This Row],[Código]],Productos[],5,FALSE))</f>
        <v/>
      </c>
      <c r="H9609" s="23" t="str">
        <f>IF(ISBLANK(Ventas[[#This Row],[Código]]),"",Ventas[[#This Row],[Precio Unitario]]*Ventas[[#This Row],[Cantidad]])</f>
        <v/>
      </c>
      <c r="I9609" s="1" t="str">
        <f>IF(ISBLANK(Ventas[[#This Row],[Código]]),"",SUM(Ventas[[#This Row],[Monto]],I9608))</f>
        <v/>
      </c>
    </row>
    <row r="9610" spans="3:9" x14ac:dyDescent="0.25">
      <c r="C9610" t="str">
        <f>IF(ISBLANK(Ventas[[#This Row],[Código]]),"",VLOOKUP(Ventas[[#This Row],[Código]],Productos[],2,FALSE))</f>
        <v/>
      </c>
      <c r="D9610" t="str">
        <f>IF(ISBLANK(Ventas[[#This Row],[Código]]),"",VLOOKUP(Ventas[[#This Row],[Código]],Productos[],3,FALSE))</f>
        <v/>
      </c>
      <c r="E9610" s="22"/>
      <c r="F9610" s="1" t="str">
        <f>IF(ISBLANK(Ventas[[#This Row],[Código]]),"",VLOOKUP(Ventas[[#This Row],[Código]],Productos[],4,FALSE))</f>
        <v/>
      </c>
      <c r="G9610" s="1" t="str">
        <f>IF(ISBLANK(Ventas[[#This Row],[Código]]),"",VLOOKUP(Ventas[[#This Row],[Código]],Productos[],5,FALSE))</f>
        <v/>
      </c>
      <c r="H9610" s="23" t="str">
        <f>IF(ISBLANK(Ventas[[#This Row],[Código]]),"",Ventas[[#This Row],[Precio Unitario]]*Ventas[[#This Row],[Cantidad]])</f>
        <v/>
      </c>
      <c r="I9610" s="1" t="str">
        <f>IF(ISBLANK(Ventas[[#This Row],[Código]]),"",SUM(Ventas[[#This Row],[Monto]],I9609))</f>
        <v/>
      </c>
    </row>
    <row r="9611" spans="3:9" x14ac:dyDescent="0.25">
      <c r="C9611" t="str">
        <f>IF(ISBLANK(Ventas[[#This Row],[Código]]),"",VLOOKUP(Ventas[[#This Row],[Código]],Productos[],2,FALSE))</f>
        <v/>
      </c>
      <c r="D9611" t="str">
        <f>IF(ISBLANK(Ventas[[#This Row],[Código]]),"",VLOOKUP(Ventas[[#This Row],[Código]],Productos[],3,FALSE))</f>
        <v/>
      </c>
      <c r="E9611" s="22"/>
      <c r="F9611" s="1" t="str">
        <f>IF(ISBLANK(Ventas[[#This Row],[Código]]),"",VLOOKUP(Ventas[[#This Row],[Código]],Productos[],4,FALSE))</f>
        <v/>
      </c>
      <c r="G9611" s="1" t="str">
        <f>IF(ISBLANK(Ventas[[#This Row],[Código]]),"",VLOOKUP(Ventas[[#This Row],[Código]],Productos[],5,FALSE))</f>
        <v/>
      </c>
      <c r="H9611" s="23" t="str">
        <f>IF(ISBLANK(Ventas[[#This Row],[Código]]),"",Ventas[[#This Row],[Precio Unitario]]*Ventas[[#This Row],[Cantidad]])</f>
        <v/>
      </c>
      <c r="I9611" s="1" t="str">
        <f>IF(ISBLANK(Ventas[[#This Row],[Código]]),"",SUM(Ventas[[#This Row],[Monto]],I9610))</f>
        <v/>
      </c>
    </row>
    <row r="9612" spans="3:9" x14ac:dyDescent="0.25">
      <c r="C9612" t="str">
        <f>IF(ISBLANK(Ventas[[#This Row],[Código]]),"",VLOOKUP(Ventas[[#This Row],[Código]],Productos[],2,FALSE))</f>
        <v/>
      </c>
      <c r="D9612" t="str">
        <f>IF(ISBLANK(Ventas[[#This Row],[Código]]),"",VLOOKUP(Ventas[[#This Row],[Código]],Productos[],3,FALSE))</f>
        <v/>
      </c>
      <c r="E9612" s="22"/>
      <c r="F9612" s="1" t="str">
        <f>IF(ISBLANK(Ventas[[#This Row],[Código]]),"",VLOOKUP(Ventas[[#This Row],[Código]],Productos[],4,FALSE))</f>
        <v/>
      </c>
      <c r="G9612" s="1" t="str">
        <f>IF(ISBLANK(Ventas[[#This Row],[Código]]),"",VLOOKUP(Ventas[[#This Row],[Código]],Productos[],5,FALSE))</f>
        <v/>
      </c>
      <c r="H9612" s="23" t="str">
        <f>IF(ISBLANK(Ventas[[#This Row],[Código]]),"",Ventas[[#This Row],[Precio Unitario]]*Ventas[[#This Row],[Cantidad]])</f>
        <v/>
      </c>
      <c r="I9612" s="1" t="str">
        <f>IF(ISBLANK(Ventas[[#This Row],[Código]]),"",SUM(Ventas[[#This Row],[Monto]],I9611))</f>
        <v/>
      </c>
    </row>
    <row r="9613" spans="3:9" x14ac:dyDescent="0.25">
      <c r="C9613" t="str">
        <f>IF(ISBLANK(Ventas[[#This Row],[Código]]),"",VLOOKUP(Ventas[[#This Row],[Código]],Productos[],2,FALSE))</f>
        <v/>
      </c>
      <c r="D9613" t="str">
        <f>IF(ISBLANK(Ventas[[#This Row],[Código]]),"",VLOOKUP(Ventas[[#This Row],[Código]],Productos[],3,FALSE))</f>
        <v/>
      </c>
      <c r="E9613" s="22"/>
      <c r="F9613" s="1" t="str">
        <f>IF(ISBLANK(Ventas[[#This Row],[Código]]),"",VLOOKUP(Ventas[[#This Row],[Código]],Productos[],4,FALSE))</f>
        <v/>
      </c>
      <c r="G9613" s="1" t="str">
        <f>IF(ISBLANK(Ventas[[#This Row],[Código]]),"",VLOOKUP(Ventas[[#This Row],[Código]],Productos[],5,FALSE))</f>
        <v/>
      </c>
      <c r="H9613" s="23" t="str">
        <f>IF(ISBLANK(Ventas[[#This Row],[Código]]),"",Ventas[[#This Row],[Precio Unitario]]*Ventas[[#This Row],[Cantidad]])</f>
        <v/>
      </c>
      <c r="I9613" s="1" t="str">
        <f>IF(ISBLANK(Ventas[[#This Row],[Código]]),"",SUM(Ventas[[#This Row],[Monto]],I9612))</f>
        <v/>
      </c>
    </row>
    <row r="9614" spans="3:9" x14ac:dyDescent="0.25">
      <c r="C9614" t="str">
        <f>IF(ISBLANK(Ventas[[#This Row],[Código]]),"",VLOOKUP(Ventas[[#This Row],[Código]],Productos[],2,FALSE))</f>
        <v/>
      </c>
      <c r="D9614" t="str">
        <f>IF(ISBLANK(Ventas[[#This Row],[Código]]),"",VLOOKUP(Ventas[[#This Row],[Código]],Productos[],3,FALSE))</f>
        <v/>
      </c>
      <c r="E9614" s="22"/>
      <c r="F9614" s="1" t="str">
        <f>IF(ISBLANK(Ventas[[#This Row],[Código]]),"",VLOOKUP(Ventas[[#This Row],[Código]],Productos[],4,FALSE))</f>
        <v/>
      </c>
      <c r="G9614" s="1" t="str">
        <f>IF(ISBLANK(Ventas[[#This Row],[Código]]),"",VLOOKUP(Ventas[[#This Row],[Código]],Productos[],5,FALSE))</f>
        <v/>
      </c>
      <c r="H9614" s="23" t="str">
        <f>IF(ISBLANK(Ventas[[#This Row],[Código]]),"",Ventas[[#This Row],[Precio Unitario]]*Ventas[[#This Row],[Cantidad]])</f>
        <v/>
      </c>
      <c r="I9614" s="1" t="str">
        <f>IF(ISBLANK(Ventas[[#This Row],[Código]]),"",SUM(Ventas[[#This Row],[Monto]],I9613))</f>
        <v/>
      </c>
    </row>
    <row r="9615" spans="3:9" x14ac:dyDescent="0.25">
      <c r="C9615" t="str">
        <f>IF(ISBLANK(Ventas[[#This Row],[Código]]),"",VLOOKUP(Ventas[[#This Row],[Código]],Productos[],2,FALSE))</f>
        <v/>
      </c>
      <c r="D9615" t="str">
        <f>IF(ISBLANK(Ventas[[#This Row],[Código]]),"",VLOOKUP(Ventas[[#This Row],[Código]],Productos[],3,FALSE))</f>
        <v/>
      </c>
      <c r="E9615" s="22"/>
      <c r="F9615" s="1" t="str">
        <f>IF(ISBLANK(Ventas[[#This Row],[Código]]),"",VLOOKUP(Ventas[[#This Row],[Código]],Productos[],4,FALSE))</f>
        <v/>
      </c>
      <c r="G9615" s="1" t="str">
        <f>IF(ISBLANK(Ventas[[#This Row],[Código]]),"",VLOOKUP(Ventas[[#This Row],[Código]],Productos[],5,FALSE))</f>
        <v/>
      </c>
      <c r="H9615" s="23" t="str">
        <f>IF(ISBLANK(Ventas[[#This Row],[Código]]),"",Ventas[[#This Row],[Precio Unitario]]*Ventas[[#This Row],[Cantidad]])</f>
        <v/>
      </c>
      <c r="I9615" s="1" t="str">
        <f>IF(ISBLANK(Ventas[[#This Row],[Código]]),"",SUM(Ventas[[#This Row],[Monto]],I9614))</f>
        <v/>
      </c>
    </row>
    <row r="9616" spans="3:9" x14ac:dyDescent="0.25">
      <c r="C9616" t="str">
        <f>IF(ISBLANK(Ventas[[#This Row],[Código]]),"",VLOOKUP(Ventas[[#This Row],[Código]],Productos[],2,FALSE))</f>
        <v/>
      </c>
      <c r="D9616" t="str">
        <f>IF(ISBLANK(Ventas[[#This Row],[Código]]),"",VLOOKUP(Ventas[[#This Row],[Código]],Productos[],3,FALSE))</f>
        <v/>
      </c>
      <c r="E9616" s="22"/>
      <c r="F9616" s="1" t="str">
        <f>IF(ISBLANK(Ventas[[#This Row],[Código]]),"",VLOOKUP(Ventas[[#This Row],[Código]],Productos[],4,FALSE))</f>
        <v/>
      </c>
      <c r="G9616" s="1" t="str">
        <f>IF(ISBLANK(Ventas[[#This Row],[Código]]),"",VLOOKUP(Ventas[[#This Row],[Código]],Productos[],5,FALSE))</f>
        <v/>
      </c>
      <c r="H9616" s="23" t="str">
        <f>IF(ISBLANK(Ventas[[#This Row],[Código]]),"",Ventas[[#This Row],[Precio Unitario]]*Ventas[[#This Row],[Cantidad]])</f>
        <v/>
      </c>
      <c r="I9616" s="1" t="str">
        <f>IF(ISBLANK(Ventas[[#This Row],[Código]]),"",SUM(Ventas[[#This Row],[Monto]],I9615))</f>
        <v/>
      </c>
    </row>
    <row r="9617" spans="3:9" x14ac:dyDescent="0.25">
      <c r="C9617" t="str">
        <f>IF(ISBLANK(Ventas[[#This Row],[Código]]),"",VLOOKUP(Ventas[[#This Row],[Código]],Productos[],2,FALSE))</f>
        <v/>
      </c>
      <c r="D9617" t="str">
        <f>IF(ISBLANK(Ventas[[#This Row],[Código]]),"",VLOOKUP(Ventas[[#This Row],[Código]],Productos[],3,FALSE))</f>
        <v/>
      </c>
      <c r="E9617" s="22"/>
      <c r="F9617" s="1" t="str">
        <f>IF(ISBLANK(Ventas[[#This Row],[Código]]),"",VLOOKUP(Ventas[[#This Row],[Código]],Productos[],4,FALSE))</f>
        <v/>
      </c>
      <c r="G9617" s="1" t="str">
        <f>IF(ISBLANK(Ventas[[#This Row],[Código]]),"",VLOOKUP(Ventas[[#This Row],[Código]],Productos[],5,FALSE))</f>
        <v/>
      </c>
      <c r="H9617" s="23" t="str">
        <f>IF(ISBLANK(Ventas[[#This Row],[Código]]),"",Ventas[[#This Row],[Precio Unitario]]*Ventas[[#This Row],[Cantidad]])</f>
        <v/>
      </c>
      <c r="I9617" s="1" t="str">
        <f>IF(ISBLANK(Ventas[[#This Row],[Código]]),"",SUM(Ventas[[#This Row],[Monto]],I9616))</f>
        <v/>
      </c>
    </row>
    <row r="9618" spans="3:9" x14ac:dyDescent="0.25">
      <c r="C9618" t="str">
        <f>IF(ISBLANK(Ventas[[#This Row],[Código]]),"",VLOOKUP(Ventas[[#This Row],[Código]],Productos[],2,FALSE))</f>
        <v/>
      </c>
      <c r="D9618" t="str">
        <f>IF(ISBLANK(Ventas[[#This Row],[Código]]),"",VLOOKUP(Ventas[[#This Row],[Código]],Productos[],3,FALSE))</f>
        <v/>
      </c>
      <c r="E9618" s="22"/>
      <c r="F9618" s="1" t="str">
        <f>IF(ISBLANK(Ventas[[#This Row],[Código]]),"",VLOOKUP(Ventas[[#This Row],[Código]],Productos[],4,FALSE))</f>
        <v/>
      </c>
      <c r="G9618" s="1" t="str">
        <f>IF(ISBLANK(Ventas[[#This Row],[Código]]),"",VLOOKUP(Ventas[[#This Row],[Código]],Productos[],5,FALSE))</f>
        <v/>
      </c>
      <c r="H9618" s="23" t="str">
        <f>IF(ISBLANK(Ventas[[#This Row],[Código]]),"",Ventas[[#This Row],[Precio Unitario]]*Ventas[[#This Row],[Cantidad]])</f>
        <v/>
      </c>
      <c r="I9618" s="1" t="str">
        <f>IF(ISBLANK(Ventas[[#This Row],[Código]]),"",SUM(Ventas[[#This Row],[Monto]],I9617))</f>
        <v/>
      </c>
    </row>
    <row r="9619" spans="3:9" x14ac:dyDescent="0.25">
      <c r="C9619" t="str">
        <f>IF(ISBLANK(Ventas[[#This Row],[Código]]),"",VLOOKUP(Ventas[[#This Row],[Código]],Productos[],2,FALSE))</f>
        <v/>
      </c>
      <c r="D9619" t="str">
        <f>IF(ISBLANK(Ventas[[#This Row],[Código]]),"",VLOOKUP(Ventas[[#This Row],[Código]],Productos[],3,FALSE))</f>
        <v/>
      </c>
      <c r="E9619" s="22"/>
      <c r="F9619" s="1" t="str">
        <f>IF(ISBLANK(Ventas[[#This Row],[Código]]),"",VLOOKUP(Ventas[[#This Row],[Código]],Productos[],4,FALSE))</f>
        <v/>
      </c>
      <c r="G9619" s="1" t="str">
        <f>IF(ISBLANK(Ventas[[#This Row],[Código]]),"",VLOOKUP(Ventas[[#This Row],[Código]],Productos[],5,FALSE))</f>
        <v/>
      </c>
      <c r="H9619" s="23" t="str">
        <f>IF(ISBLANK(Ventas[[#This Row],[Código]]),"",Ventas[[#This Row],[Precio Unitario]]*Ventas[[#This Row],[Cantidad]])</f>
        <v/>
      </c>
      <c r="I9619" s="1" t="str">
        <f>IF(ISBLANK(Ventas[[#This Row],[Código]]),"",SUM(Ventas[[#This Row],[Monto]],I9618))</f>
        <v/>
      </c>
    </row>
    <row r="9620" spans="3:9" x14ac:dyDescent="0.25">
      <c r="C9620" t="str">
        <f>IF(ISBLANK(Ventas[[#This Row],[Código]]),"",VLOOKUP(Ventas[[#This Row],[Código]],Productos[],2,FALSE))</f>
        <v/>
      </c>
      <c r="D9620" t="str">
        <f>IF(ISBLANK(Ventas[[#This Row],[Código]]),"",VLOOKUP(Ventas[[#This Row],[Código]],Productos[],3,FALSE))</f>
        <v/>
      </c>
      <c r="E9620" s="22"/>
      <c r="F9620" s="1" t="str">
        <f>IF(ISBLANK(Ventas[[#This Row],[Código]]),"",VLOOKUP(Ventas[[#This Row],[Código]],Productos[],4,FALSE))</f>
        <v/>
      </c>
      <c r="G9620" s="1" t="str">
        <f>IF(ISBLANK(Ventas[[#This Row],[Código]]),"",VLOOKUP(Ventas[[#This Row],[Código]],Productos[],5,FALSE))</f>
        <v/>
      </c>
      <c r="H9620" s="23" t="str">
        <f>IF(ISBLANK(Ventas[[#This Row],[Código]]),"",Ventas[[#This Row],[Precio Unitario]]*Ventas[[#This Row],[Cantidad]])</f>
        <v/>
      </c>
      <c r="I9620" s="1" t="str">
        <f>IF(ISBLANK(Ventas[[#This Row],[Código]]),"",SUM(Ventas[[#This Row],[Monto]],I9619))</f>
        <v/>
      </c>
    </row>
    <row r="9621" spans="3:9" x14ac:dyDescent="0.25">
      <c r="C9621" t="str">
        <f>IF(ISBLANK(Ventas[[#This Row],[Código]]),"",VLOOKUP(Ventas[[#This Row],[Código]],Productos[],2,FALSE))</f>
        <v/>
      </c>
      <c r="D9621" t="str">
        <f>IF(ISBLANK(Ventas[[#This Row],[Código]]),"",VLOOKUP(Ventas[[#This Row],[Código]],Productos[],3,FALSE))</f>
        <v/>
      </c>
      <c r="E9621" s="22"/>
      <c r="F9621" s="1" t="str">
        <f>IF(ISBLANK(Ventas[[#This Row],[Código]]),"",VLOOKUP(Ventas[[#This Row],[Código]],Productos[],4,FALSE))</f>
        <v/>
      </c>
      <c r="G9621" s="1" t="str">
        <f>IF(ISBLANK(Ventas[[#This Row],[Código]]),"",VLOOKUP(Ventas[[#This Row],[Código]],Productos[],5,FALSE))</f>
        <v/>
      </c>
      <c r="H9621" s="23" t="str">
        <f>IF(ISBLANK(Ventas[[#This Row],[Código]]),"",Ventas[[#This Row],[Precio Unitario]]*Ventas[[#This Row],[Cantidad]])</f>
        <v/>
      </c>
      <c r="I9621" s="1" t="str">
        <f>IF(ISBLANK(Ventas[[#This Row],[Código]]),"",SUM(Ventas[[#This Row],[Monto]],I9620))</f>
        <v/>
      </c>
    </row>
    <row r="9622" spans="3:9" x14ac:dyDescent="0.25">
      <c r="C9622" t="str">
        <f>IF(ISBLANK(Ventas[[#This Row],[Código]]),"",VLOOKUP(Ventas[[#This Row],[Código]],Productos[],2,FALSE))</f>
        <v/>
      </c>
      <c r="D9622" t="str">
        <f>IF(ISBLANK(Ventas[[#This Row],[Código]]),"",VLOOKUP(Ventas[[#This Row],[Código]],Productos[],3,FALSE))</f>
        <v/>
      </c>
      <c r="E9622" s="22"/>
      <c r="F9622" s="1" t="str">
        <f>IF(ISBLANK(Ventas[[#This Row],[Código]]),"",VLOOKUP(Ventas[[#This Row],[Código]],Productos[],4,FALSE))</f>
        <v/>
      </c>
      <c r="G9622" s="1" t="str">
        <f>IF(ISBLANK(Ventas[[#This Row],[Código]]),"",VLOOKUP(Ventas[[#This Row],[Código]],Productos[],5,FALSE))</f>
        <v/>
      </c>
      <c r="H9622" s="23" t="str">
        <f>IF(ISBLANK(Ventas[[#This Row],[Código]]),"",Ventas[[#This Row],[Precio Unitario]]*Ventas[[#This Row],[Cantidad]])</f>
        <v/>
      </c>
      <c r="I9622" s="1" t="str">
        <f>IF(ISBLANK(Ventas[[#This Row],[Código]]),"",SUM(Ventas[[#This Row],[Monto]],I9621))</f>
        <v/>
      </c>
    </row>
    <row r="9623" spans="3:9" x14ac:dyDescent="0.25">
      <c r="C9623" t="str">
        <f>IF(ISBLANK(Ventas[[#This Row],[Código]]),"",VLOOKUP(Ventas[[#This Row],[Código]],Productos[],2,FALSE))</f>
        <v/>
      </c>
      <c r="D9623" t="str">
        <f>IF(ISBLANK(Ventas[[#This Row],[Código]]),"",VLOOKUP(Ventas[[#This Row],[Código]],Productos[],3,FALSE))</f>
        <v/>
      </c>
      <c r="E9623" s="22"/>
      <c r="F9623" s="1" t="str">
        <f>IF(ISBLANK(Ventas[[#This Row],[Código]]),"",VLOOKUP(Ventas[[#This Row],[Código]],Productos[],4,FALSE))</f>
        <v/>
      </c>
      <c r="G9623" s="1" t="str">
        <f>IF(ISBLANK(Ventas[[#This Row],[Código]]),"",VLOOKUP(Ventas[[#This Row],[Código]],Productos[],5,FALSE))</f>
        <v/>
      </c>
      <c r="H9623" s="23" t="str">
        <f>IF(ISBLANK(Ventas[[#This Row],[Código]]),"",Ventas[[#This Row],[Precio Unitario]]*Ventas[[#This Row],[Cantidad]])</f>
        <v/>
      </c>
      <c r="I9623" s="1" t="str">
        <f>IF(ISBLANK(Ventas[[#This Row],[Código]]),"",SUM(Ventas[[#This Row],[Monto]],I9622))</f>
        <v/>
      </c>
    </row>
    <row r="9624" spans="3:9" x14ac:dyDescent="0.25">
      <c r="C9624" t="str">
        <f>IF(ISBLANK(Ventas[[#This Row],[Código]]),"",VLOOKUP(Ventas[[#This Row],[Código]],Productos[],2,FALSE))</f>
        <v/>
      </c>
      <c r="D9624" t="str">
        <f>IF(ISBLANK(Ventas[[#This Row],[Código]]),"",VLOOKUP(Ventas[[#This Row],[Código]],Productos[],3,FALSE))</f>
        <v/>
      </c>
      <c r="E9624" s="22"/>
      <c r="F9624" s="1" t="str">
        <f>IF(ISBLANK(Ventas[[#This Row],[Código]]),"",VLOOKUP(Ventas[[#This Row],[Código]],Productos[],4,FALSE))</f>
        <v/>
      </c>
      <c r="G9624" s="1" t="str">
        <f>IF(ISBLANK(Ventas[[#This Row],[Código]]),"",VLOOKUP(Ventas[[#This Row],[Código]],Productos[],5,FALSE))</f>
        <v/>
      </c>
      <c r="H9624" s="23" t="str">
        <f>IF(ISBLANK(Ventas[[#This Row],[Código]]),"",Ventas[[#This Row],[Precio Unitario]]*Ventas[[#This Row],[Cantidad]])</f>
        <v/>
      </c>
      <c r="I9624" s="1" t="str">
        <f>IF(ISBLANK(Ventas[[#This Row],[Código]]),"",SUM(Ventas[[#This Row],[Monto]],I9623))</f>
        <v/>
      </c>
    </row>
    <row r="9625" spans="3:9" x14ac:dyDescent="0.25">
      <c r="C9625" t="str">
        <f>IF(ISBLANK(Ventas[[#This Row],[Código]]),"",VLOOKUP(Ventas[[#This Row],[Código]],Productos[],2,FALSE))</f>
        <v/>
      </c>
      <c r="D9625" t="str">
        <f>IF(ISBLANK(Ventas[[#This Row],[Código]]),"",VLOOKUP(Ventas[[#This Row],[Código]],Productos[],3,FALSE))</f>
        <v/>
      </c>
      <c r="E9625" s="22"/>
      <c r="F9625" s="1" t="str">
        <f>IF(ISBLANK(Ventas[[#This Row],[Código]]),"",VLOOKUP(Ventas[[#This Row],[Código]],Productos[],4,FALSE))</f>
        <v/>
      </c>
      <c r="G9625" s="1" t="str">
        <f>IF(ISBLANK(Ventas[[#This Row],[Código]]),"",VLOOKUP(Ventas[[#This Row],[Código]],Productos[],5,FALSE))</f>
        <v/>
      </c>
      <c r="H9625" s="23" t="str">
        <f>IF(ISBLANK(Ventas[[#This Row],[Código]]),"",Ventas[[#This Row],[Precio Unitario]]*Ventas[[#This Row],[Cantidad]])</f>
        <v/>
      </c>
      <c r="I9625" s="1" t="str">
        <f>IF(ISBLANK(Ventas[[#This Row],[Código]]),"",SUM(Ventas[[#This Row],[Monto]],I9624))</f>
        <v/>
      </c>
    </row>
    <row r="9626" spans="3:9" x14ac:dyDescent="0.25">
      <c r="C9626" t="str">
        <f>IF(ISBLANK(Ventas[[#This Row],[Código]]),"",VLOOKUP(Ventas[[#This Row],[Código]],Productos[],2,FALSE))</f>
        <v/>
      </c>
      <c r="D9626" t="str">
        <f>IF(ISBLANK(Ventas[[#This Row],[Código]]),"",VLOOKUP(Ventas[[#This Row],[Código]],Productos[],3,FALSE))</f>
        <v/>
      </c>
      <c r="E9626" s="22"/>
      <c r="F9626" s="1" t="str">
        <f>IF(ISBLANK(Ventas[[#This Row],[Código]]),"",VLOOKUP(Ventas[[#This Row],[Código]],Productos[],4,FALSE))</f>
        <v/>
      </c>
      <c r="G9626" s="1" t="str">
        <f>IF(ISBLANK(Ventas[[#This Row],[Código]]),"",VLOOKUP(Ventas[[#This Row],[Código]],Productos[],5,FALSE))</f>
        <v/>
      </c>
      <c r="H9626" s="23" t="str">
        <f>IF(ISBLANK(Ventas[[#This Row],[Código]]),"",Ventas[[#This Row],[Precio Unitario]]*Ventas[[#This Row],[Cantidad]])</f>
        <v/>
      </c>
      <c r="I9626" s="1" t="str">
        <f>IF(ISBLANK(Ventas[[#This Row],[Código]]),"",SUM(Ventas[[#This Row],[Monto]],I9625))</f>
        <v/>
      </c>
    </row>
    <row r="9627" spans="3:9" x14ac:dyDescent="0.25">
      <c r="C9627" t="str">
        <f>IF(ISBLANK(Ventas[[#This Row],[Código]]),"",VLOOKUP(Ventas[[#This Row],[Código]],Productos[],2,FALSE))</f>
        <v/>
      </c>
      <c r="D9627" t="str">
        <f>IF(ISBLANK(Ventas[[#This Row],[Código]]),"",VLOOKUP(Ventas[[#This Row],[Código]],Productos[],3,FALSE))</f>
        <v/>
      </c>
      <c r="E9627" s="22"/>
      <c r="F9627" s="1" t="str">
        <f>IF(ISBLANK(Ventas[[#This Row],[Código]]),"",VLOOKUP(Ventas[[#This Row],[Código]],Productos[],4,FALSE))</f>
        <v/>
      </c>
      <c r="G9627" s="1" t="str">
        <f>IF(ISBLANK(Ventas[[#This Row],[Código]]),"",VLOOKUP(Ventas[[#This Row],[Código]],Productos[],5,FALSE))</f>
        <v/>
      </c>
      <c r="H9627" s="23" t="str">
        <f>IF(ISBLANK(Ventas[[#This Row],[Código]]),"",Ventas[[#This Row],[Precio Unitario]]*Ventas[[#This Row],[Cantidad]])</f>
        <v/>
      </c>
      <c r="I9627" s="1" t="str">
        <f>IF(ISBLANK(Ventas[[#This Row],[Código]]),"",SUM(Ventas[[#This Row],[Monto]],I9626))</f>
        <v/>
      </c>
    </row>
    <row r="9628" spans="3:9" x14ac:dyDescent="0.25">
      <c r="C9628" t="str">
        <f>IF(ISBLANK(Ventas[[#This Row],[Código]]),"",VLOOKUP(Ventas[[#This Row],[Código]],Productos[],2,FALSE))</f>
        <v/>
      </c>
      <c r="D9628" t="str">
        <f>IF(ISBLANK(Ventas[[#This Row],[Código]]),"",VLOOKUP(Ventas[[#This Row],[Código]],Productos[],3,FALSE))</f>
        <v/>
      </c>
      <c r="E9628" s="22"/>
      <c r="F9628" s="1" t="str">
        <f>IF(ISBLANK(Ventas[[#This Row],[Código]]),"",VLOOKUP(Ventas[[#This Row],[Código]],Productos[],4,FALSE))</f>
        <v/>
      </c>
      <c r="G9628" s="1" t="str">
        <f>IF(ISBLANK(Ventas[[#This Row],[Código]]),"",VLOOKUP(Ventas[[#This Row],[Código]],Productos[],5,FALSE))</f>
        <v/>
      </c>
      <c r="H9628" s="23" t="str">
        <f>IF(ISBLANK(Ventas[[#This Row],[Código]]),"",Ventas[[#This Row],[Precio Unitario]]*Ventas[[#This Row],[Cantidad]])</f>
        <v/>
      </c>
      <c r="I9628" s="1" t="str">
        <f>IF(ISBLANK(Ventas[[#This Row],[Código]]),"",SUM(Ventas[[#This Row],[Monto]],I9627))</f>
        <v/>
      </c>
    </row>
    <row r="9629" spans="3:9" x14ac:dyDescent="0.25">
      <c r="C9629" t="str">
        <f>IF(ISBLANK(Ventas[[#This Row],[Código]]),"",VLOOKUP(Ventas[[#This Row],[Código]],Productos[],2,FALSE))</f>
        <v/>
      </c>
      <c r="D9629" t="str">
        <f>IF(ISBLANK(Ventas[[#This Row],[Código]]),"",VLOOKUP(Ventas[[#This Row],[Código]],Productos[],3,FALSE))</f>
        <v/>
      </c>
      <c r="E9629" s="22"/>
      <c r="F9629" s="1" t="str">
        <f>IF(ISBLANK(Ventas[[#This Row],[Código]]),"",VLOOKUP(Ventas[[#This Row],[Código]],Productos[],4,FALSE))</f>
        <v/>
      </c>
      <c r="G9629" s="1" t="str">
        <f>IF(ISBLANK(Ventas[[#This Row],[Código]]),"",VLOOKUP(Ventas[[#This Row],[Código]],Productos[],5,FALSE))</f>
        <v/>
      </c>
      <c r="H9629" s="23" t="str">
        <f>IF(ISBLANK(Ventas[[#This Row],[Código]]),"",Ventas[[#This Row],[Precio Unitario]]*Ventas[[#This Row],[Cantidad]])</f>
        <v/>
      </c>
      <c r="I9629" s="1" t="str">
        <f>IF(ISBLANK(Ventas[[#This Row],[Código]]),"",SUM(Ventas[[#This Row],[Monto]],I9628))</f>
        <v/>
      </c>
    </row>
    <row r="9630" spans="3:9" x14ac:dyDescent="0.25">
      <c r="C9630" t="str">
        <f>IF(ISBLANK(Ventas[[#This Row],[Código]]),"",VLOOKUP(Ventas[[#This Row],[Código]],Productos[],2,FALSE))</f>
        <v/>
      </c>
      <c r="D9630" t="str">
        <f>IF(ISBLANK(Ventas[[#This Row],[Código]]),"",VLOOKUP(Ventas[[#This Row],[Código]],Productos[],3,FALSE))</f>
        <v/>
      </c>
      <c r="E9630" s="22"/>
      <c r="F9630" s="1" t="str">
        <f>IF(ISBLANK(Ventas[[#This Row],[Código]]),"",VLOOKUP(Ventas[[#This Row],[Código]],Productos[],4,FALSE))</f>
        <v/>
      </c>
      <c r="G9630" s="1" t="str">
        <f>IF(ISBLANK(Ventas[[#This Row],[Código]]),"",VLOOKUP(Ventas[[#This Row],[Código]],Productos[],5,FALSE))</f>
        <v/>
      </c>
      <c r="H9630" s="23" t="str">
        <f>IF(ISBLANK(Ventas[[#This Row],[Código]]),"",Ventas[[#This Row],[Precio Unitario]]*Ventas[[#This Row],[Cantidad]])</f>
        <v/>
      </c>
      <c r="I9630" s="1" t="str">
        <f>IF(ISBLANK(Ventas[[#This Row],[Código]]),"",SUM(Ventas[[#This Row],[Monto]],I9629))</f>
        <v/>
      </c>
    </row>
    <row r="9631" spans="3:9" x14ac:dyDescent="0.25">
      <c r="C9631" t="str">
        <f>IF(ISBLANK(Ventas[[#This Row],[Código]]),"",VLOOKUP(Ventas[[#This Row],[Código]],Productos[],2,FALSE))</f>
        <v/>
      </c>
      <c r="D9631" t="str">
        <f>IF(ISBLANK(Ventas[[#This Row],[Código]]),"",VLOOKUP(Ventas[[#This Row],[Código]],Productos[],3,FALSE))</f>
        <v/>
      </c>
      <c r="E9631" s="22"/>
      <c r="F9631" s="1" t="str">
        <f>IF(ISBLANK(Ventas[[#This Row],[Código]]),"",VLOOKUP(Ventas[[#This Row],[Código]],Productos[],4,FALSE))</f>
        <v/>
      </c>
      <c r="G9631" s="1" t="str">
        <f>IF(ISBLANK(Ventas[[#This Row],[Código]]),"",VLOOKUP(Ventas[[#This Row],[Código]],Productos[],5,FALSE))</f>
        <v/>
      </c>
      <c r="H9631" s="23" t="str">
        <f>IF(ISBLANK(Ventas[[#This Row],[Código]]),"",Ventas[[#This Row],[Precio Unitario]]*Ventas[[#This Row],[Cantidad]])</f>
        <v/>
      </c>
      <c r="I9631" s="1" t="str">
        <f>IF(ISBLANK(Ventas[[#This Row],[Código]]),"",SUM(Ventas[[#This Row],[Monto]],I9630))</f>
        <v/>
      </c>
    </row>
    <row r="9632" spans="3:9" x14ac:dyDescent="0.25">
      <c r="C9632" t="str">
        <f>IF(ISBLANK(Ventas[[#This Row],[Código]]),"",VLOOKUP(Ventas[[#This Row],[Código]],Productos[],2,FALSE))</f>
        <v/>
      </c>
      <c r="D9632" t="str">
        <f>IF(ISBLANK(Ventas[[#This Row],[Código]]),"",VLOOKUP(Ventas[[#This Row],[Código]],Productos[],3,FALSE))</f>
        <v/>
      </c>
      <c r="E9632" s="22"/>
      <c r="F9632" s="1" t="str">
        <f>IF(ISBLANK(Ventas[[#This Row],[Código]]),"",VLOOKUP(Ventas[[#This Row],[Código]],Productos[],4,FALSE))</f>
        <v/>
      </c>
      <c r="G9632" s="1" t="str">
        <f>IF(ISBLANK(Ventas[[#This Row],[Código]]),"",VLOOKUP(Ventas[[#This Row],[Código]],Productos[],5,FALSE))</f>
        <v/>
      </c>
      <c r="H9632" s="23" t="str">
        <f>IF(ISBLANK(Ventas[[#This Row],[Código]]),"",Ventas[[#This Row],[Precio Unitario]]*Ventas[[#This Row],[Cantidad]])</f>
        <v/>
      </c>
      <c r="I9632" s="1" t="str">
        <f>IF(ISBLANK(Ventas[[#This Row],[Código]]),"",SUM(Ventas[[#This Row],[Monto]],I9631))</f>
        <v/>
      </c>
    </row>
    <row r="9633" spans="3:9" x14ac:dyDescent="0.25">
      <c r="C9633" t="str">
        <f>IF(ISBLANK(Ventas[[#This Row],[Código]]),"",VLOOKUP(Ventas[[#This Row],[Código]],Productos[],2,FALSE))</f>
        <v/>
      </c>
      <c r="D9633" t="str">
        <f>IF(ISBLANK(Ventas[[#This Row],[Código]]),"",VLOOKUP(Ventas[[#This Row],[Código]],Productos[],3,FALSE))</f>
        <v/>
      </c>
      <c r="E9633" s="22"/>
      <c r="F9633" s="1" t="str">
        <f>IF(ISBLANK(Ventas[[#This Row],[Código]]),"",VLOOKUP(Ventas[[#This Row],[Código]],Productos[],4,FALSE))</f>
        <v/>
      </c>
      <c r="G9633" s="1" t="str">
        <f>IF(ISBLANK(Ventas[[#This Row],[Código]]),"",VLOOKUP(Ventas[[#This Row],[Código]],Productos[],5,FALSE))</f>
        <v/>
      </c>
      <c r="H9633" s="23" t="str">
        <f>IF(ISBLANK(Ventas[[#This Row],[Código]]),"",Ventas[[#This Row],[Precio Unitario]]*Ventas[[#This Row],[Cantidad]])</f>
        <v/>
      </c>
      <c r="I9633" s="1" t="str">
        <f>IF(ISBLANK(Ventas[[#This Row],[Código]]),"",SUM(Ventas[[#This Row],[Monto]],I9632))</f>
        <v/>
      </c>
    </row>
    <row r="9634" spans="3:9" x14ac:dyDescent="0.25">
      <c r="C9634" t="str">
        <f>IF(ISBLANK(Ventas[[#This Row],[Código]]),"",VLOOKUP(Ventas[[#This Row],[Código]],Productos[],2,FALSE))</f>
        <v/>
      </c>
      <c r="D9634" t="str">
        <f>IF(ISBLANK(Ventas[[#This Row],[Código]]),"",VLOOKUP(Ventas[[#This Row],[Código]],Productos[],3,FALSE))</f>
        <v/>
      </c>
      <c r="E9634" s="22"/>
      <c r="F9634" s="1" t="str">
        <f>IF(ISBLANK(Ventas[[#This Row],[Código]]),"",VLOOKUP(Ventas[[#This Row],[Código]],Productos[],4,FALSE))</f>
        <v/>
      </c>
      <c r="G9634" s="1" t="str">
        <f>IF(ISBLANK(Ventas[[#This Row],[Código]]),"",VLOOKUP(Ventas[[#This Row],[Código]],Productos[],5,FALSE))</f>
        <v/>
      </c>
      <c r="H9634" s="23" t="str">
        <f>IF(ISBLANK(Ventas[[#This Row],[Código]]),"",Ventas[[#This Row],[Precio Unitario]]*Ventas[[#This Row],[Cantidad]])</f>
        <v/>
      </c>
      <c r="I9634" s="1" t="str">
        <f>IF(ISBLANK(Ventas[[#This Row],[Código]]),"",SUM(Ventas[[#This Row],[Monto]],I9633))</f>
        <v/>
      </c>
    </row>
    <row r="9635" spans="3:9" x14ac:dyDescent="0.25">
      <c r="C9635" t="str">
        <f>IF(ISBLANK(Ventas[[#This Row],[Código]]),"",VLOOKUP(Ventas[[#This Row],[Código]],Productos[],2,FALSE))</f>
        <v/>
      </c>
      <c r="D9635" t="str">
        <f>IF(ISBLANK(Ventas[[#This Row],[Código]]),"",VLOOKUP(Ventas[[#This Row],[Código]],Productos[],3,FALSE))</f>
        <v/>
      </c>
      <c r="E9635" s="22"/>
      <c r="F9635" s="1" t="str">
        <f>IF(ISBLANK(Ventas[[#This Row],[Código]]),"",VLOOKUP(Ventas[[#This Row],[Código]],Productos[],4,FALSE))</f>
        <v/>
      </c>
      <c r="G9635" s="1" t="str">
        <f>IF(ISBLANK(Ventas[[#This Row],[Código]]),"",VLOOKUP(Ventas[[#This Row],[Código]],Productos[],5,FALSE))</f>
        <v/>
      </c>
      <c r="H9635" s="23" t="str">
        <f>IF(ISBLANK(Ventas[[#This Row],[Código]]),"",Ventas[[#This Row],[Precio Unitario]]*Ventas[[#This Row],[Cantidad]])</f>
        <v/>
      </c>
      <c r="I9635" s="1" t="str">
        <f>IF(ISBLANK(Ventas[[#This Row],[Código]]),"",SUM(Ventas[[#This Row],[Monto]],I9634))</f>
        <v/>
      </c>
    </row>
    <row r="9636" spans="3:9" x14ac:dyDescent="0.25">
      <c r="C9636" t="str">
        <f>IF(ISBLANK(Ventas[[#This Row],[Código]]),"",VLOOKUP(Ventas[[#This Row],[Código]],Productos[],2,FALSE))</f>
        <v/>
      </c>
      <c r="D9636" t="str">
        <f>IF(ISBLANK(Ventas[[#This Row],[Código]]),"",VLOOKUP(Ventas[[#This Row],[Código]],Productos[],3,FALSE))</f>
        <v/>
      </c>
      <c r="E9636" s="22"/>
      <c r="F9636" s="1" t="str">
        <f>IF(ISBLANK(Ventas[[#This Row],[Código]]),"",VLOOKUP(Ventas[[#This Row],[Código]],Productos[],4,FALSE))</f>
        <v/>
      </c>
      <c r="G9636" s="1" t="str">
        <f>IF(ISBLANK(Ventas[[#This Row],[Código]]),"",VLOOKUP(Ventas[[#This Row],[Código]],Productos[],5,FALSE))</f>
        <v/>
      </c>
      <c r="H9636" s="23" t="str">
        <f>IF(ISBLANK(Ventas[[#This Row],[Código]]),"",Ventas[[#This Row],[Precio Unitario]]*Ventas[[#This Row],[Cantidad]])</f>
        <v/>
      </c>
      <c r="I9636" s="1" t="str">
        <f>IF(ISBLANK(Ventas[[#This Row],[Código]]),"",SUM(Ventas[[#This Row],[Monto]],I9635))</f>
        <v/>
      </c>
    </row>
    <row r="9637" spans="3:9" x14ac:dyDescent="0.25">
      <c r="C9637" t="str">
        <f>IF(ISBLANK(Ventas[[#This Row],[Código]]),"",VLOOKUP(Ventas[[#This Row],[Código]],Productos[],2,FALSE))</f>
        <v/>
      </c>
      <c r="D9637" t="str">
        <f>IF(ISBLANK(Ventas[[#This Row],[Código]]),"",VLOOKUP(Ventas[[#This Row],[Código]],Productos[],3,FALSE))</f>
        <v/>
      </c>
      <c r="E9637" s="22"/>
      <c r="F9637" s="1" t="str">
        <f>IF(ISBLANK(Ventas[[#This Row],[Código]]),"",VLOOKUP(Ventas[[#This Row],[Código]],Productos[],4,FALSE))</f>
        <v/>
      </c>
      <c r="G9637" s="1" t="str">
        <f>IF(ISBLANK(Ventas[[#This Row],[Código]]),"",VLOOKUP(Ventas[[#This Row],[Código]],Productos[],5,FALSE))</f>
        <v/>
      </c>
      <c r="H9637" s="23" t="str">
        <f>IF(ISBLANK(Ventas[[#This Row],[Código]]),"",Ventas[[#This Row],[Precio Unitario]]*Ventas[[#This Row],[Cantidad]])</f>
        <v/>
      </c>
      <c r="I9637" s="1" t="str">
        <f>IF(ISBLANK(Ventas[[#This Row],[Código]]),"",SUM(Ventas[[#This Row],[Monto]],I9636))</f>
        <v/>
      </c>
    </row>
    <row r="9638" spans="3:9" x14ac:dyDescent="0.25">
      <c r="C9638" t="str">
        <f>IF(ISBLANK(Ventas[[#This Row],[Código]]),"",VLOOKUP(Ventas[[#This Row],[Código]],Productos[],2,FALSE))</f>
        <v/>
      </c>
      <c r="D9638" t="str">
        <f>IF(ISBLANK(Ventas[[#This Row],[Código]]),"",VLOOKUP(Ventas[[#This Row],[Código]],Productos[],3,FALSE))</f>
        <v/>
      </c>
      <c r="E9638" s="22"/>
      <c r="F9638" s="1" t="str">
        <f>IF(ISBLANK(Ventas[[#This Row],[Código]]),"",VLOOKUP(Ventas[[#This Row],[Código]],Productos[],4,FALSE))</f>
        <v/>
      </c>
      <c r="G9638" s="1" t="str">
        <f>IF(ISBLANK(Ventas[[#This Row],[Código]]),"",VLOOKUP(Ventas[[#This Row],[Código]],Productos[],5,FALSE))</f>
        <v/>
      </c>
      <c r="H9638" s="23" t="str">
        <f>IF(ISBLANK(Ventas[[#This Row],[Código]]),"",Ventas[[#This Row],[Precio Unitario]]*Ventas[[#This Row],[Cantidad]])</f>
        <v/>
      </c>
      <c r="I9638" s="1" t="str">
        <f>IF(ISBLANK(Ventas[[#This Row],[Código]]),"",SUM(Ventas[[#This Row],[Monto]],I9637))</f>
        <v/>
      </c>
    </row>
    <row r="9639" spans="3:9" x14ac:dyDescent="0.25">
      <c r="C9639" t="str">
        <f>IF(ISBLANK(Ventas[[#This Row],[Código]]),"",VLOOKUP(Ventas[[#This Row],[Código]],Productos[],2,FALSE))</f>
        <v/>
      </c>
      <c r="D9639" t="str">
        <f>IF(ISBLANK(Ventas[[#This Row],[Código]]),"",VLOOKUP(Ventas[[#This Row],[Código]],Productos[],3,FALSE))</f>
        <v/>
      </c>
      <c r="E9639" s="22"/>
      <c r="F9639" s="1" t="str">
        <f>IF(ISBLANK(Ventas[[#This Row],[Código]]),"",VLOOKUP(Ventas[[#This Row],[Código]],Productos[],4,FALSE))</f>
        <v/>
      </c>
      <c r="G9639" s="1" t="str">
        <f>IF(ISBLANK(Ventas[[#This Row],[Código]]),"",VLOOKUP(Ventas[[#This Row],[Código]],Productos[],5,FALSE))</f>
        <v/>
      </c>
      <c r="H9639" s="23" t="str">
        <f>IF(ISBLANK(Ventas[[#This Row],[Código]]),"",Ventas[[#This Row],[Precio Unitario]]*Ventas[[#This Row],[Cantidad]])</f>
        <v/>
      </c>
      <c r="I9639" s="1" t="str">
        <f>IF(ISBLANK(Ventas[[#This Row],[Código]]),"",SUM(Ventas[[#This Row],[Monto]],I9638))</f>
        <v/>
      </c>
    </row>
    <row r="9640" spans="3:9" x14ac:dyDescent="0.25">
      <c r="C9640" t="str">
        <f>IF(ISBLANK(Ventas[[#This Row],[Código]]),"",VLOOKUP(Ventas[[#This Row],[Código]],Productos[],2,FALSE))</f>
        <v/>
      </c>
      <c r="D9640" t="str">
        <f>IF(ISBLANK(Ventas[[#This Row],[Código]]),"",VLOOKUP(Ventas[[#This Row],[Código]],Productos[],3,FALSE))</f>
        <v/>
      </c>
      <c r="E9640" s="22"/>
      <c r="F9640" s="1" t="str">
        <f>IF(ISBLANK(Ventas[[#This Row],[Código]]),"",VLOOKUP(Ventas[[#This Row],[Código]],Productos[],4,FALSE))</f>
        <v/>
      </c>
      <c r="G9640" s="1" t="str">
        <f>IF(ISBLANK(Ventas[[#This Row],[Código]]),"",VLOOKUP(Ventas[[#This Row],[Código]],Productos[],5,FALSE))</f>
        <v/>
      </c>
      <c r="H9640" s="23" t="str">
        <f>IF(ISBLANK(Ventas[[#This Row],[Código]]),"",Ventas[[#This Row],[Precio Unitario]]*Ventas[[#This Row],[Cantidad]])</f>
        <v/>
      </c>
      <c r="I9640" s="1" t="str">
        <f>IF(ISBLANK(Ventas[[#This Row],[Código]]),"",SUM(Ventas[[#This Row],[Monto]],I9639))</f>
        <v/>
      </c>
    </row>
    <row r="9641" spans="3:9" x14ac:dyDescent="0.25">
      <c r="C9641" t="str">
        <f>IF(ISBLANK(Ventas[[#This Row],[Código]]),"",VLOOKUP(Ventas[[#This Row],[Código]],Productos[],2,FALSE))</f>
        <v/>
      </c>
      <c r="D9641" t="str">
        <f>IF(ISBLANK(Ventas[[#This Row],[Código]]),"",VLOOKUP(Ventas[[#This Row],[Código]],Productos[],3,FALSE))</f>
        <v/>
      </c>
      <c r="E9641" s="22"/>
      <c r="F9641" s="1" t="str">
        <f>IF(ISBLANK(Ventas[[#This Row],[Código]]),"",VLOOKUP(Ventas[[#This Row],[Código]],Productos[],4,FALSE))</f>
        <v/>
      </c>
      <c r="G9641" s="1" t="str">
        <f>IF(ISBLANK(Ventas[[#This Row],[Código]]),"",VLOOKUP(Ventas[[#This Row],[Código]],Productos[],5,FALSE))</f>
        <v/>
      </c>
      <c r="H9641" s="23" t="str">
        <f>IF(ISBLANK(Ventas[[#This Row],[Código]]),"",Ventas[[#This Row],[Precio Unitario]]*Ventas[[#This Row],[Cantidad]])</f>
        <v/>
      </c>
      <c r="I9641" s="1" t="str">
        <f>IF(ISBLANK(Ventas[[#This Row],[Código]]),"",SUM(Ventas[[#This Row],[Monto]],I9640))</f>
        <v/>
      </c>
    </row>
    <row r="9642" spans="3:9" x14ac:dyDescent="0.25">
      <c r="C9642" t="str">
        <f>IF(ISBLANK(Ventas[[#This Row],[Código]]),"",VLOOKUP(Ventas[[#This Row],[Código]],Productos[],2,FALSE))</f>
        <v/>
      </c>
      <c r="D9642" t="str">
        <f>IF(ISBLANK(Ventas[[#This Row],[Código]]),"",VLOOKUP(Ventas[[#This Row],[Código]],Productos[],3,FALSE))</f>
        <v/>
      </c>
      <c r="E9642" s="22"/>
      <c r="F9642" s="1" t="str">
        <f>IF(ISBLANK(Ventas[[#This Row],[Código]]),"",VLOOKUP(Ventas[[#This Row],[Código]],Productos[],4,FALSE))</f>
        <v/>
      </c>
      <c r="G9642" s="1" t="str">
        <f>IF(ISBLANK(Ventas[[#This Row],[Código]]),"",VLOOKUP(Ventas[[#This Row],[Código]],Productos[],5,FALSE))</f>
        <v/>
      </c>
      <c r="H9642" s="23" t="str">
        <f>IF(ISBLANK(Ventas[[#This Row],[Código]]),"",Ventas[[#This Row],[Precio Unitario]]*Ventas[[#This Row],[Cantidad]])</f>
        <v/>
      </c>
      <c r="I9642" s="1" t="str">
        <f>IF(ISBLANK(Ventas[[#This Row],[Código]]),"",SUM(Ventas[[#This Row],[Monto]],I9641))</f>
        <v/>
      </c>
    </row>
    <row r="9643" spans="3:9" x14ac:dyDescent="0.25">
      <c r="C9643" t="str">
        <f>IF(ISBLANK(Ventas[[#This Row],[Código]]),"",VLOOKUP(Ventas[[#This Row],[Código]],Productos[],2,FALSE))</f>
        <v/>
      </c>
      <c r="D9643" t="str">
        <f>IF(ISBLANK(Ventas[[#This Row],[Código]]),"",VLOOKUP(Ventas[[#This Row],[Código]],Productos[],3,FALSE))</f>
        <v/>
      </c>
      <c r="E9643" s="22"/>
      <c r="F9643" s="1" t="str">
        <f>IF(ISBLANK(Ventas[[#This Row],[Código]]),"",VLOOKUP(Ventas[[#This Row],[Código]],Productos[],4,FALSE))</f>
        <v/>
      </c>
      <c r="G9643" s="1" t="str">
        <f>IF(ISBLANK(Ventas[[#This Row],[Código]]),"",VLOOKUP(Ventas[[#This Row],[Código]],Productos[],5,FALSE))</f>
        <v/>
      </c>
      <c r="H9643" s="23" t="str">
        <f>IF(ISBLANK(Ventas[[#This Row],[Código]]),"",Ventas[[#This Row],[Precio Unitario]]*Ventas[[#This Row],[Cantidad]])</f>
        <v/>
      </c>
      <c r="I9643" s="1" t="str">
        <f>IF(ISBLANK(Ventas[[#This Row],[Código]]),"",SUM(Ventas[[#This Row],[Monto]],I9642))</f>
        <v/>
      </c>
    </row>
    <row r="9644" spans="3:9" x14ac:dyDescent="0.25">
      <c r="C9644" t="str">
        <f>IF(ISBLANK(Ventas[[#This Row],[Código]]),"",VLOOKUP(Ventas[[#This Row],[Código]],Productos[],2,FALSE))</f>
        <v/>
      </c>
      <c r="D9644" t="str">
        <f>IF(ISBLANK(Ventas[[#This Row],[Código]]),"",VLOOKUP(Ventas[[#This Row],[Código]],Productos[],3,FALSE))</f>
        <v/>
      </c>
      <c r="E9644" s="22"/>
      <c r="F9644" s="1" t="str">
        <f>IF(ISBLANK(Ventas[[#This Row],[Código]]),"",VLOOKUP(Ventas[[#This Row],[Código]],Productos[],4,FALSE))</f>
        <v/>
      </c>
      <c r="G9644" s="1" t="str">
        <f>IF(ISBLANK(Ventas[[#This Row],[Código]]),"",VLOOKUP(Ventas[[#This Row],[Código]],Productos[],5,FALSE))</f>
        <v/>
      </c>
      <c r="H9644" s="23" t="str">
        <f>IF(ISBLANK(Ventas[[#This Row],[Código]]),"",Ventas[[#This Row],[Precio Unitario]]*Ventas[[#This Row],[Cantidad]])</f>
        <v/>
      </c>
      <c r="I9644" s="1" t="str">
        <f>IF(ISBLANK(Ventas[[#This Row],[Código]]),"",SUM(Ventas[[#This Row],[Monto]],I9643))</f>
        <v/>
      </c>
    </row>
    <row r="9645" spans="3:9" x14ac:dyDescent="0.25">
      <c r="C9645" t="str">
        <f>IF(ISBLANK(Ventas[[#This Row],[Código]]),"",VLOOKUP(Ventas[[#This Row],[Código]],Productos[],2,FALSE))</f>
        <v/>
      </c>
      <c r="D9645" t="str">
        <f>IF(ISBLANK(Ventas[[#This Row],[Código]]),"",VLOOKUP(Ventas[[#This Row],[Código]],Productos[],3,FALSE))</f>
        <v/>
      </c>
      <c r="E9645" s="22"/>
      <c r="F9645" s="1" t="str">
        <f>IF(ISBLANK(Ventas[[#This Row],[Código]]),"",VLOOKUP(Ventas[[#This Row],[Código]],Productos[],4,FALSE))</f>
        <v/>
      </c>
      <c r="G9645" s="1" t="str">
        <f>IF(ISBLANK(Ventas[[#This Row],[Código]]),"",VLOOKUP(Ventas[[#This Row],[Código]],Productos[],5,FALSE))</f>
        <v/>
      </c>
      <c r="H9645" s="23" t="str">
        <f>IF(ISBLANK(Ventas[[#This Row],[Código]]),"",Ventas[[#This Row],[Precio Unitario]]*Ventas[[#This Row],[Cantidad]])</f>
        <v/>
      </c>
      <c r="I9645" s="1" t="str">
        <f>IF(ISBLANK(Ventas[[#This Row],[Código]]),"",SUM(Ventas[[#This Row],[Monto]],I9644))</f>
        <v/>
      </c>
    </row>
    <row r="9646" spans="3:9" x14ac:dyDescent="0.25">
      <c r="C9646" t="str">
        <f>IF(ISBLANK(Ventas[[#This Row],[Código]]),"",VLOOKUP(Ventas[[#This Row],[Código]],Productos[],2,FALSE))</f>
        <v/>
      </c>
      <c r="D9646" t="str">
        <f>IF(ISBLANK(Ventas[[#This Row],[Código]]),"",VLOOKUP(Ventas[[#This Row],[Código]],Productos[],3,FALSE))</f>
        <v/>
      </c>
      <c r="E9646" s="22"/>
      <c r="F9646" s="1" t="str">
        <f>IF(ISBLANK(Ventas[[#This Row],[Código]]),"",VLOOKUP(Ventas[[#This Row],[Código]],Productos[],4,FALSE))</f>
        <v/>
      </c>
      <c r="G9646" s="1" t="str">
        <f>IF(ISBLANK(Ventas[[#This Row],[Código]]),"",VLOOKUP(Ventas[[#This Row],[Código]],Productos[],5,FALSE))</f>
        <v/>
      </c>
      <c r="H9646" s="23" t="str">
        <f>IF(ISBLANK(Ventas[[#This Row],[Código]]),"",Ventas[[#This Row],[Precio Unitario]]*Ventas[[#This Row],[Cantidad]])</f>
        <v/>
      </c>
      <c r="I9646" s="1" t="str">
        <f>IF(ISBLANK(Ventas[[#This Row],[Código]]),"",SUM(Ventas[[#This Row],[Monto]],I9645))</f>
        <v/>
      </c>
    </row>
    <row r="9647" spans="3:9" x14ac:dyDescent="0.25">
      <c r="C9647" t="str">
        <f>IF(ISBLANK(Ventas[[#This Row],[Código]]),"",VLOOKUP(Ventas[[#This Row],[Código]],Productos[],2,FALSE))</f>
        <v/>
      </c>
      <c r="D9647" t="str">
        <f>IF(ISBLANK(Ventas[[#This Row],[Código]]),"",VLOOKUP(Ventas[[#This Row],[Código]],Productos[],3,FALSE))</f>
        <v/>
      </c>
      <c r="E9647" s="22"/>
      <c r="F9647" s="1" t="str">
        <f>IF(ISBLANK(Ventas[[#This Row],[Código]]),"",VLOOKUP(Ventas[[#This Row],[Código]],Productos[],4,FALSE))</f>
        <v/>
      </c>
      <c r="G9647" s="1" t="str">
        <f>IF(ISBLANK(Ventas[[#This Row],[Código]]),"",VLOOKUP(Ventas[[#This Row],[Código]],Productos[],5,FALSE))</f>
        <v/>
      </c>
      <c r="H9647" s="23" t="str">
        <f>IF(ISBLANK(Ventas[[#This Row],[Código]]),"",Ventas[[#This Row],[Precio Unitario]]*Ventas[[#This Row],[Cantidad]])</f>
        <v/>
      </c>
      <c r="I9647" s="1" t="str">
        <f>IF(ISBLANK(Ventas[[#This Row],[Código]]),"",SUM(Ventas[[#This Row],[Monto]],I9646))</f>
        <v/>
      </c>
    </row>
    <row r="9648" spans="3:9" x14ac:dyDescent="0.25">
      <c r="C9648" t="str">
        <f>IF(ISBLANK(Ventas[[#This Row],[Código]]),"",VLOOKUP(Ventas[[#This Row],[Código]],Productos[],2,FALSE))</f>
        <v/>
      </c>
      <c r="D9648" t="str">
        <f>IF(ISBLANK(Ventas[[#This Row],[Código]]),"",VLOOKUP(Ventas[[#This Row],[Código]],Productos[],3,FALSE))</f>
        <v/>
      </c>
      <c r="E9648" s="22"/>
      <c r="F9648" s="1" t="str">
        <f>IF(ISBLANK(Ventas[[#This Row],[Código]]),"",VLOOKUP(Ventas[[#This Row],[Código]],Productos[],4,FALSE))</f>
        <v/>
      </c>
      <c r="G9648" s="1" t="str">
        <f>IF(ISBLANK(Ventas[[#This Row],[Código]]),"",VLOOKUP(Ventas[[#This Row],[Código]],Productos[],5,FALSE))</f>
        <v/>
      </c>
      <c r="H9648" s="23" t="str">
        <f>IF(ISBLANK(Ventas[[#This Row],[Código]]),"",Ventas[[#This Row],[Precio Unitario]]*Ventas[[#This Row],[Cantidad]])</f>
        <v/>
      </c>
      <c r="I9648" s="1" t="str">
        <f>IF(ISBLANK(Ventas[[#This Row],[Código]]),"",SUM(Ventas[[#This Row],[Monto]],I9647))</f>
        <v/>
      </c>
    </row>
    <row r="9649" spans="3:9" x14ac:dyDescent="0.25">
      <c r="C9649" t="str">
        <f>IF(ISBLANK(Ventas[[#This Row],[Código]]),"",VLOOKUP(Ventas[[#This Row],[Código]],Productos[],2,FALSE))</f>
        <v/>
      </c>
      <c r="D9649" t="str">
        <f>IF(ISBLANK(Ventas[[#This Row],[Código]]),"",VLOOKUP(Ventas[[#This Row],[Código]],Productos[],3,FALSE))</f>
        <v/>
      </c>
      <c r="E9649" s="22"/>
      <c r="F9649" s="1" t="str">
        <f>IF(ISBLANK(Ventas[[#This Row],[Código]]),"",VLOOKUP(Ventas[[#This Row],[Código]],Productos[],4,FALSE))</f>
        <v/>
      </c>
      <c r="G9649" s="1" t="str">
        <f>IF(ISBLANK(Ventas[[#This Row],[Código]]),"",VLOOKUP(Ventas[[#This Row],[Código]],Productos[],5,FALSE))</f>
        <v/>
      </c>
      <c r="H9649" s="23" t="str">
        <f>IF(ISBLANK(Ventas[[#This Row],[Código]]),"",Ventas[[#This Row],[Precio Unitario]]*Ventas[[#This Row],[Cantidad]])</f>
        <v/>
      </c>
      <c r="I9649" s="1" t="str">
        <f>IF(ISBLANK(Ventas[[#This Row],[Código]]),"",SUM(Ventas[[#This Row],[Monto]],I9648))</f>
        <v/>
      </c>
    </row>
    <row r="9650" spans="3:9" x14ac:dyDescent="0.25">
      <c r="C9650" t="str">
        <f>IF(ISBLANK(Ventas[[#This Row],[Código]]),"",VLOOKUP(Ventas[[#This Row],[Código]],Productos[],2,FALSE))</f>
        <v/>
      </c>
      <c r="D9650" t="str">
        <f>IF(ISBLANK(Ventas[[#This Row],[Código]]),"",VLOOKUP(Ventas[[#This Row],[Código]],Productos[],3,FALSE))</f>
        <v/>
      </c>
      <c r="E9650" s="22"/>
      <c r="F9650" s="1" t="str">
        <f>IF(ISBLANK(Ventas[[#This Row],[Código]]),"",VLOOKUP(Ventas[[#This Row],[Código]],Productos[],4,FALSE))</f>
        <v/>
      </c>
      <c r="G9650" s="1" t="str">
        <f>IF(ISBLANK(Ventas[[#This Row],[Código]]),"",VLOOKUP(Ventas[[#This Row],[Código]],Productos[],5,FALSE))</f>
        <v/>
      </c>
      <c r="H9650" s="23" t="str">
        <f>IF(ISBLANK(Ventas[[#This Row],[Código]]),"",Ventas[[#This Row],[Precio Unitario]]*Ventas[[#This Row],[Cantidad]])</f>
        <v/>
      </c>
      <c r="I9650" s="1" t="str">
        <f>IF(ISBLANK(Ventas[[#This Row],[Código]]),"",SUM(Ventas[[#This Row],[Monto]],I9649))</f>
        <v/>
      </c>
    </row>
    <row r="9651" spans="3:9" x14ac:dyDescent="0.25">
      <c r="C9651" t="str">
        <f>IF(ISBLANK(Ventas[[#This Row],[Código]]),"",VLOOKUP(Ventas[[#This Row],[Código]],Productos[],2,FALSE))</f>
        <v/>
      </c>
      <c r="D9651" t="str">
        <f>IF(ISBLANK(Ventas[[#This Row],[Código]]),"",VLOOKUP(Ventas[[#This Row],[Código]],Productos[],3,FALSE))</f>
        <v/>
      </c>
      <c r="E9651" s="22"/>
      <c r="F9651" s="1" t="str">
        <f>IF(ISBLANK(Ventas[[#This Row],[Código]]),"",VLOOKUP(Ventas[[#This Row],[Código]],Productos[],4,FALSE))</f>
        <v/>
      </c>
      <c r="G9651" s="1" t="str">
        <f>IF(ISBLANK(Ventas[[#This Row],[Código]]),"",VLOOKUP(Ventas[[#This Row],[Código]],Productos[],5,FALSE))</f>
        <v/>
      </c>
      <c r="H9651" s="23" t="str">
        <f>IF(ISBLANK(Ventas[[#This Row],[Código]]),"",Ventas[[#This Row],[Precio Unitario]]*Ventas[[#This Row],[Cantidad]])</f>
        <v/>
      </c>
      <c r="I9651" s="1" t="str">
        <f>IF(ISBLANK(Ventas[[#This Row],[Código]]),"",SUM(Ventas[[#This Row],[Monto]],I9650))</f>
        <v/>
      </c>
    </row>
    <row r="9652" spans="3:9" x14ac:dyDescent="0.25">
      <c r="C9652" t="str">
        <f>IF(ISBLANK(Ventas[[#This Row],[Código]]),"",VLOOKUP(Ventas[[#This Row],[Código]],Productos[],2,FALSE))</f>
        <v/>
      </c>
      <c r="D9652" t="str">
        <f>IF(ISBLANK(Ventas[[#This Row],[Código]]),"",VLOOKUP(Ventas[[#This Row],[Código]],Productos[],3,FALSE))</f>
        <v/>
      </c>
      <c r="E9652" s="22"/>
      <c r="F9652" s="1" t="str">
        <f>IF(ISBLANK(Ventas[[#This Row],[Código]]),"",VLOOKUP(Ventas[[#This Row],[Código]],Productos[],4,FALSE))</f>
        <v/>
      </c>
      <c r="G9652" s="1" t="str">
        <f>IF(ISBLANK(Ventas[[#This Row],[Código]]),"",VLOOKUP(Ventas[[#This Row],[Código]],Productos[],5,FALSE))</f>
        <v/>
      </c>
      <c r="H9652" s="23" t="str">
        <f>IF(ISBLANK(Ventas[[#This Row],[Código]]),"",Ventas[[#This Row],[Precio Unitario]]*Ventas[[#This Row],[Cantidad]])</f>
        <v/>
      </c>
      <c r="I9652" s="1" t="str">
        <f>IF(ISBLANK(Ventas[[#This Row],[Código]]),"",SUM(Ventas[[#This Row],[Monto]],I9651))</f>
        <v/>
      </c>
    </row>
    <row r="9653" spans="3:9" x14ac:dyDescent="0.25">
      <c r="C9653" t="str">
        <f>IF(ISBLANK(Ventas[[#This Row],[Código]]),"",VLOOKUP(Ventas[[#This Row],[Código]],Productos[],2,FALSE))</f>
        <v/>
      </c>
      <c r="D9653" t="str">
        <f>IF(ISBLANK(Ventas[[#This Row],[Código]]),"",VLOOKUP(Ventas[[#This Row],[Código]],Productos[],3,FALSE))</f>
        <v/>
      </c>
      <c r="E9653" s="22"/>
      <c r="F9653" s="1" t="str">
        <f>IF(ISBLANK(Ventas[[#This Row],[Código]]),"",VLOOKUP(Ventas[[#This Row],[Código]],Productos[],4,FALSE))</f>
        <v/>
      </c>
      <c r="G9653" s="1" t="str">
        <f>IF(ISBLANK(Ventas[[#This Row],[Código]]),"",VLOOKUP(Ventas[[#This Row],[Código]],Productos[],5,FALSE))</f>
        <v/>
      </c>
      <c r="H9653" s="23" t="str">
        <f>IF(ISBLANK(Ventas[[#This Row],[Código]]),"",Ventas[[#This Row],[Precio Unitario]]*Ventas[[#This Row],[Cantidad]])</f>
        <v/>
      </c>
      <c r="I9653" s="1" t="str">
        <f>IF(ISBLANK(Ventas[[#This Row],[Código]]),"",SUM(Ventas[[#This Row],[Monto]],I9652))</f>
        <v/>
      </c>
    </row>
    <row r="9654" spans="3:9" x14ac:dyDescent="0.25">
      <c r="C9654" t="str">
        <f>IF(ISBLANK(Ventas[[#This Row],[Código]]),"",VLOOKUP(Ventas[[#This Row],[Código]],Productos[],2,FALSE))</f>
        <v/>
      </c>
      <c r="D9654" t="str">
        <f>IF(ISBLANK(Ventas[[#This Row],[Código]]),"",VLOOKUP(Ventas[[#This Row],[Código]],Productos[],3,FALSE))</f>
        <v/>
      </c>
      <c r="E9654" s="22"/>
      <c r="F9654" s="1" t="str">
        <f>IF(ISBLANK(Ventas[[#This Row],[Código]]),"",VLOOKUP(Ventas[[#This Row],[Código]],Productos[],4,FALSE))</f>
        <v/>
      </c>
      <c r="G9654" s="1" t="str">
        <f>IF(ISBLANK(Ventas[[#This Row],[Código]]),"",VLOOKUP(Ventas[[#This Row],[Código]],Productos[],5,FALSE))</f>
        <v/>
      </c>
      <c r="H9654" s="23" t="str">
        <f>IF(ISBLANK(Ventas[[#This Row],[Código]]),"",Ventas[[#This Row],[Precio Unitario]]*Ventas[[#This Row],[Cantidad]])</f>
        <v/>
      </c>
      <c r="I9654" s="1" t="str">
        <f>IF(ISBLANK(Ventas[[#This Row],[Código]]),"",SUM(Ventas[[#This Row],[Monto]],I9653))</f>
        <v/>
      </c>
    </row>
    <row r="9655" spans="3:9" x14ac:dyDescent="0.25">
      <c r="C9655" t="str">
        <f>IF(ISBLANK(Ventas[[#This Row],[Código]]),"",VLOOKUP(Ventas[[#This Row],[Código]],Productos[],2,FALSE))</f>
        <v/>
      </c>
      <c r="D9655" t="str">
        <f>IF(ISBLANK(Ventas[[#This Row],[Código]]),"",VLOOKUP(Ventas[[#This Row],[Código]],Productos[],3,FALSE))</f>
        <v/>
      </c>
      <c r="E9655" s="22"/>
      <c r="F9655" s="1" t="str">
        <f>IF(ISBLANK(Ventas[[#This Row],[Código]]),"",VLOOKUP(Ventas[[#This Row],[Código]],Productos[],4,FALSE))</f>
        <v/>
      </c>
      <c r="G9655" s="1" t="str">
        <f>IF(ISBLANK(Ventas[[#This Row],[Código]]),"",VLOOKUP(Ventas[[#This Row],[Código]],Productos[],5,FALSE))</f>
        <v/>
      </c>
      <c r="H9655" s="23" t="str">
        <f>IF(ISBLANK(Ventas[[#This Row],[Código]]),"",Ventas[[#This Row],[Precio Unitario]]*Ventas[[#This Row],[Cantidad]])</f>
        <v/>
      </c>
      <c r="I9655" s="1" t="str">
        <f>IF(ISBLANK(Ventas[[#This Row],[Código]]),"",SUM(Ventas[[#This Row],[Monto]],I9654))</f>
        <v/>
      </c>
    </row>
    <row r="9656" spans="3:9" x14ac:dyDescent="0.25">
      <c r="C9656" t="str">
        <f>IF(ISBLANK(Ventas[[#This Row],[Código]]),"",VLOOKUP(Ventas[[#This Row],[Código]],Productos[],2,FALSE))</f>
        <v/>
      </c>
      <c r="D9656" t="str">
        <f>IF(ISBLANK(Ventas[[#This Row],[Código]]),"",VLOOKUP(Ventas[[#This Row],[Código]],Productos[],3,FALSE))</f>
        <v/>
      </c>
      <c r="E9656" s="22"/>
      <c r="F9656" s="1" t="str">
        <f>IF(ISBLANK(Ventas[[#This Row],[Código]]),"",VLOOKUP(Ventas[[#This Row],[Código]],Productos[],4,FALSE))</f>
        <v/>
      </c>
      <c r="G9656" s="1" t="str">
        <f>IF(ISBLANK(Ventas[[#This Row],[Código]]),"",VLOOKUP(Ventas[[#This Row],[Código]],Productos[],5,FALSE))</f>
        <v/>
      </c>
      <c r="H9656" s="23" t="str">
        <f>IF(ISBLANK(Ventas[[#This Row],[Código]]),"",Ventas[[#This Row],[Precio Unitario]]*Ventas[[#This Row],[Cantidad]])</f>
        <v/>
      </c>
      <c r="I9656" s="1" t="str">
        <f>IF(ISBLANK(Ventas[[#This Row],[Código]]),"",SUM(Ventas[[#This Row],[Monto]],I9655))</f>
        <v/>
      </c>
    </row>
    <row r="9657" spans="3:9" x14ac:dyDescent="0.25">
      <c r="C9657" t="str">
        <f>IF(ISBLANK(Ventas[[#This Row],[Código]]),"",VLOOKUP(Ventas[[#This Row],[Código]],Productos[],2,FALSE))</f>
        <v/>
      </c>
      <c r="D9657" t="str">
        <f>IF(ISBLANK(Ventas[[#This Row],[Código]]),"",VLOOKUP(Ventas[[#This Row],[Código]],Productos[],3,FALSE))</f>
        <v/>
      </c>
      <c r="E9657" s="22"/>
      <c r="F9657" s="1" t="str">
        <f>IF(ISBLANK(Ventas[[#This Row],[Código]]),"",VLOOKUP(Ventas[[#This Row],[Código]],Productos[],4,FALSE))</f>
        <v/>
      </c>
      <c r="G9657" s="1" t="str">
        <f>IF(ISBLANK(Ventas[[#This Row],[Código]]),"",VLOOKUP(Ventas[[#This Row],[Código]],Productos[],5,FALSE))</f>
        <v/>
      </c>
      <c r="H9657" s="23" t="str">
        <f>IF(ISBLANK(Ventas[[#This Row],[Código]]),"",Ventas[[#This Row],[Precio Unitario]]*Ventas[[#This Row],[Cantidad]])</f>
        <v/>
      </c>
      <c r="I9657" s="1" t="str">
        <f>IF(ISBLANK(Ventas[[#This Row],[Código]]),"",SUM(Ventas[[#This Row],[Monto]],I9656))</f>
        <v/>
      </c>
    </row>
    <row r="9658" spans="3:9" x14ac:dyDescent="0.25">
      <c r="C9658" t="str">
        <f>IF(ISBLANK(Ventas[[#This Row],[Código]]),"",VLOOKUP(Ventas[[#This Row],[Código]],Productos[],2,FALSE))</f>
        <v/>
      </c>
      <c r="D9658" t="str">
        <f>IF(ISBLANK(Ventas[[#This Row],[Código]]),"",VLOOKUP(Ventas[[#This Row],[Código]],Productos[],3,FALSE))</f>
        <v/>
      </c>
      <c r="E9658" s="22"/>
      <c r="F9658" s="1" t="str">
        <f>IF(ISBLANK(Ventas[[#This Row],[Código]]),"",VLOOKUP(Ventas[[#This Row],[Código]],Productos[],4,FALSE))</f>
        <v/>
      </c>
      <c r="G9658" s="1" t="str">
        <f>IF(ISBLANK(Ventas[[#This Row],[Código]]),"",VLOOKUP(Ventas[[#This Row],[Código]],Productos[],5,FALSE))</f>
        <v/>
      </c>
      <c r="H9658" s="23" t="str">
        <f>IF(ISBLANK(Ventas[[#This Row],[Código]]),"",Ventas[[#This Row],[Precio Unitario]]*Ventas[[#This Row],[Cantidad]])</f>
        <v/>
      </c>
      <c r="I9658" s="1" t="str">
        <f>IF(ISBLANK(Ventas[[#This Row],[Código]]),"",SUM(Ventas[[#This Row],[Monto]],I9657))</f>
        <v/>
      </c>
    </row>
    <row r="9659" spans="3:9" x14ac:dyDescent="0.25">
      <c r="C9659" t="str">
        <f>IF(ISBLANK(Ventas[[#This Row],[Código]]),"",VLOOKUP(Ventas[[#This Row],[Código]],Productos[],2,FALSE))</f>
        <v/>
      </c>
      <c r="D9659" t="str">
        <f>IF(ISBLANK(Ventas[[#This Row],[Código]]),"",VLOOKUP(Ventas[[#This Row],[Código]],Productos[],3,FALSE))</f>
        <v/>
      </c>
      <c r="E9659" s="22"/>
      <c r="F9659" s="1" t="str">
        <f>IF(ISBLANK(Ventas[[#This Row],[Código]]),"",VLOOKUP(Ventas[[#This Row],[Código]],Productos[],4,FALSE))</f>
        <v/>
      </c>
      <c r="G9659" s="1" t="str">
        <f>IF(ISBLANK(Ventas[[#This Row],[Código]]),"",VLOOKUP(Ventas[[#This Row],[Código]],Productos[],5,FALSE))</f>
        <v/>
      </c>
      <c r="H9659" s="23" t="str">
        <f>IF(ISBLANK(Ventas[[#This Row],[Código]]),"",Ventas[[#This Row],[Precio Unitario]]*Ventas[[#This Row],[Cantidad]])</f>
        <v/>
      </c>
      <c r="I9659" s="1" t="str">
        <f>IF(ISBLANK(Ventas[[#This Row],[Código]]),"",SUM(Ventas[[#This Row],[Monto]],I9658))</f>
        <v/>
      </c>
    </row>
    <row r="9660" spans="3:9" x14ac:dyDescent="0.25">
      <c r="C9660" t="str">
        <f>IF(ISBLANK(Ventas[[#This Row],[Código]]),"",VLOOKUP(Ventas[[#This Row],[Código]],Productos[],2,FALSE))</f>
        <v/>
      </c>
      <c r="D9660" t="str">
        <f>IF(ISBLANK(Ventas[[#This Row],[Código]]),"",VLOOKUP(Ventas[[#This Row],[Código]],Productos[],3,FALSE))</f>
        <v/>
      </c>
      <c r="E9660" s="22"/>
      <c r="F9660" s="1" t="str">
        <f>IF(ISBLANK(Ventas[[#This Row],[Código]]),"",VLOOKUP(Ventas[[#This Row],[Código]],Productos[],4,FALSE))</f>
        <v/>
      </c>
      <c r="G9660" s="1" t="str">
        <f>IF(ISBLANK(Ventas[[#This Row],[Código]]),"",VLOOKUP(Ventas[[#This Row],[Código]],Productos[],5,FALSE))</f>
        <v/>
      </c>
      <c r="H9660" s="23" t="str">
        <f>IF(ISBLANK(Ventas[[#This Row],[Código]]),"",Ventas[[#This Row],[Precio Unitario]]*Ventas[[#This Row],[Cantidad]])</f>
        <v/>
      </c>
      <c r="I9660" s="1" t="str">
        <f>IF(ISBLANK(Ventas[[#This Row],[Código]]),"",SUM(Ventas[[#This Row],[Monto]],I9659))</f>
        <v/>
      </c>
    </row>
    <row r="9661" spans="3:9" x14ac:dyDescent="0.25">
      <c r="C9661" t="str">
        <f>IF(ISBLANK(Ventas[[#This Row],[Código]]),"",VLOOKUP(Ventas[[#This Row],[Código]],Productos[],2,FALSE))</f>
        <v/>
      </c>
      <c r="D9661" t="str">
        <f>IF(ISBLANK(Ventas[[#This Row],[Código]]),"",VLOOKUP(Ventas[[#This Row],[Código]],Productos[],3,FALSE))</f>
        <v/>
      </c>
      <c r="E9661" s="22"/>
      <c r="F9661" s="1" t="str">
        <f>IF(ISBLANK(Ventas[[#This Row],[Código]]),"",VLOOKUP(Ventas[[#This Row],[Código]],Productos[],4,FALSE))</f>
        <v/>
      </c>
      <c r="G9661" s="1" t="str">
        <f>IF(ISBLANK(Ventas[[#This Row],[Código]]),"",VLOOKUP(Ventas[[#This Row],[Código]],Productos[],5,FALSE))</f>
        <v/>
      </c>
      <c r="H9661" s="23" t="str">
        <f>IF(ISBLANK(Ventas[[#This Row],[Código]]),"",Ventas[[#This Row],[Precio Unitario]]*Ventas[[#This Row],[Cantidad]])</f>
        <v/>
      </c>
      <c r="I9661" s="1" t="str">
        <f>IF(ISBLANK(Ventas[[#This Row],[Código]]),"",SUM(Ventas[[#This Row],[Monto]],I9660))</f>
        <v/>
      </c>
    </row>
    <row r="9662" spans="3:9" x14ac:dyDescent="0.25">
      <c r="C9662" t="str">
        <f>IF(ISBLANK(Ventas[[#This Row],[Código]]),"",VLOOKUP(Ventas[[#This Row],[Código]],Productos[],2,FALSE))</f>
        <v/>
      </c>
      <c r="D9662" t="str">
        <f>IF(ISBLANK(Ventas[[#This Row],[Código]]),"",VLOOKUP(Ventas[[#This Row],[Código]],Productos[],3,FALSE))</f>
        <v/>
      </c>
      <c r="E9662" s="22"/>
      <c r="F9662" s="1" t="str">
        <f>IF(ISBLANK(Ventas[[#This Row],[Código]]),"",VLOOKUP(Ventas[[#This Row],[Código]],Productos[],4,FALSE))</f>
        <v/>
      </c>
      <c r="G9662" s="1" t="str">
        <f>IF(ISBLANK(Ventas[[#This Row],[Código]]),"",VLOOKUP(Ventas[[#This Row],[Código]],Productos[],5,FALSE))</f>
        <v/>
      </c>
      <c r="H9662" s="23" t="str">
        <f>IF(ISBLANK(Ventas[[#This Row],[Código]]),"",Ventas[[#This Row],[Precio Unitario]]*Ventas[[#This Row],[Cantidad]])</f>
        <v/>
      </c>
      <c r="I9662" s="1" t="str">
        <f>IF(ISBLANK(Ventas[[#This Row],[Código]]),"",SUM(Ventas[[#This Row],[Monto]],I9661))</f>
        <v/>
      </c>
    </row>
    <row r="9663" spans="3:9" x14ac:dyDescent="0.25">
      <c r="C9663" t="str">
        <f>IF(ISBLANK(Ventas[[#This Row],[Código]]),"",VLOOKUP(Ventas[[#This Row],[Código]],Productos[],2,FALSE))</f>
        <v/>
      </c>
      <c r="D9663" t="str">
        <f>IF(ISBLANK(Ventas[[#This Row],[Código]]),"",VLOOKUP(Ventas[[#This Row],[Código]],Productos[],3,FALSE))</f>
        <v/>
      </c>
      <c r="E9663" s="22"/>
      <c r="F9663" s="1" t="str">
        <f>IF(ISBLANK(Ventas[[#This Row],[Código]]),"",VLOOKUP(Ventas[[#This Row],[Código]],Productos[],4,FALSE))</f>
        <v/>
      </c>
      <c r="G9663" s="1" t="str">
        <f>IF(ISBLANK(Ventas[[#This Row],[Código]]),"",VLOOKUP(Ventas[[#This Row],[Código]],Productos[],5,FALSE))</f>
        <v/>
      </c>
      <c r="H9663" s="23" t="str">
        <f>IF(ISBLANK(Ventas[[#This Row],[Código]]),"",Ventas[[#This Row],[Precio Unitario]]*Ventas[[#This Row],[Cantidad]])</f>
        <v/>
      </c>
      <c r="I9663" s="1" t="str">
        <f>IF(ISBLANK(Ventas[[#This Row],[Código]]),"",SUM(Ventas[[#This Row],[Monto]],I9662))</f>
        <v/>
      </c>
    </row>
    <row r="9664" spans="3:9" x14ac:dyDescent="0.25">
      <c r="C9664" t="str">
        <f>IF(ISBLANK(Ventas[[#This Row],[Código]]),"",VLOOKUP(Ventas[[#This Row],[Código]],Productos[],2,FALSE))</f>
        <v/>
      </c>
      <c r="D9664" t="str">
        <f>IF(ISBLANK(Ventas[[#This Row],[Código]]),"",VLOOKUP(Ventas[[#This Row],[Código]],Productos[],3,FALSE))</f>
        <v/>
      </c>
      <c r="E9664" s="22"/>
      <c r="F9664" s="1" t="str">
        <f>IF(ISBLANK(Ventas[[#This Row],[Código]]),"",VLOOKUP(Ventas[[#This Row],[Código]],Productos[],4,FALSE))</f>
        <v/>
      </c>
      <c r="G9664" s="1" t="str">
        <f>IF(ISBLANK(Ventas[[#This Row],[Código]]),"",VLOOKUP(Ventas[[#This Row],[Código]],Productos[],5,FALSE))</f>
        <v/>
      </c>
      <c r="H9664" s="23" t="str">
        <f>IF(ISBLANK(Ventas[[#This Row],[Código]]),"",Ventas[[#This Row],[Precio Unitario]]*Ventas[[#This Row],[Cantidad]])</f>
        <v/>
      </c>
      <c r="I9664" s="1" t="str">
        <f>IF(ISBLANK(Ventas[[#This Row],[Código]]),"",SUM(Ventas[[#This Row],[Monto]],I9663))</f>
        <v/>
      </c>
    </row>
    <row r="9665" spans="3:9" x14ac:dyDescent="0.25">
      <c r="C9665" t="str">
        <f>IF(ISBLANK(Ventas[[#This Row],[Código]]),"",VLOOKUP(Ventas[[#This Row],[Código]],Productos[],2,FALSE))</f>
        <v/>
      </c>
      <c r="D9665" t="str">
        <f>IF(ISBLANK(Ventas[[#This Row],[Código]]),"",VLOOKUP(Ventas[[#This Row],[Código]],Productos[],3,FALSE))</f>
        <v/>
      </c>
      <c r="E9665" s="22"/>
      <c r="F9665" s="1" t="str">
        <f>IF(ISBLANK(Ventas[[#This Row],[Código]]),"",VLOOKUP(Ventas[[#This Row],[Código]],Productos[],4,FALSE))</f>
        <v/>
      </c>
      <c r="G9665" s="1" t="str">
        <f>IF(ISBLANK(Ventas[[#This Row],[Código]]),"",VLOOKUP(Ventas[[#This Row],[Código]],Productos[],5,FALSE))</f>
        <v/>
      </c>
      <c r="H9665" s="23" t="str">
        <f>IF(ISBLANK(Ventas[[#This Row],[Código]]),"",Ventas[[#This Row],[Precio Unitario]]*Ventas[[#This Row],[Cantidad]])</f>
        <v/>
      </c>
      <c r="I9665" s="1" t="str">
        <f>IF(ISBLANK(Ventas[[#This Row],[Código]]),"",SUM(Ventas[[#This Row],[Monto]],I9664))</f>
        <v/>
      </c>
    </row>
    <row r="9666" spans="3:9" x14ac:dyDescent="0.25">
      <c r="C9666" t="str">
        <f>IF(ISBLANK(Ventas[[#This Row],[Código]]),"",VLOOKUP(Ventas[[#This Row],[Código]],Productos[],2,FALSE))</f>
        <v/>
      </c>
      <c r="D9666" t="str">
        <f>IF(ISBLANK(Ventas[[#This Row],[Código]]),"",VLOOKUP(Ventas[[#This Row],[Código]],Productos[],3,FALSE))</f>
        <v/>
      </c>
      <c r="E9666" s="22"/>
      <c r="F9666" s="1" t="str">
        <f>IF(ISBLANK(Ventas[[#This Row],[Código]]),"",VLOOKUP(Ventas[[#This Row],[Código]],Productos[],4,FALSE))</f>
        <v/>
      </c>
      <c r="G9666" s="1" t="str">
        <f>IF(ISBLANK(Ventas[[#This Row],[Código]]),"",VLOOKUP(Ventas[[#This Row],[Código]],Productos[],5,FALSE))</f>
        <v/>
      </c>
      <c r="H9666" s="23" t="str">
        <f>IF(ISBLANK(Ventas[[#This Row],[Código]]),"",Ventas[[#This Row],[Precio Unitario]]*Ventas[[#This Row],[Cantidad]])</f>
        <v/>
      </c>
      <c r="I9666" s="1" t="str">
        <f>IF(ISBLANK(Ventas[[#This Row],[Código]]),"",SUM(Ventas[[#This Row],[Monto]],I9665))</f>
        <v/>
      </c>
    </row>
    <row r="9667" spans="3:9" x14ac:dyDescent="0.25">
      <c r="C9667" t="str">
        <f>IF(ISBLANK(Ventas[[#This Row],[Código]]),"",VLOOKUP(Ventas[[#This Row],[Código]],Productos[],2,FALSE))</f>
        <v/>
      </c>
      <c r="D9667" t="str">
        <f>IF(ISBLANK(Ventas[[#This Row],[Código]]),"",VLOOKUP(Ventas[[#This Row],[Código]],Productos[],3,FALSE))</f>
        <v/>
      </c>
      <c r="E9667" s="22"/>
      <c r="F9667" s="1" t="str">
        <f>IF(ISBLANK(Ventas[[#This Row],[Código]]),"",VLOOKUP(Ventas[[#This Row],[Código]],Productos[],4,FALSE))</f>
        <v/>
      </c>
      <c r="G9667" s="1" t="str">
        <f>IF(ISBLANK(Ventas[[#This Row],[Código]]),"",VLOOKUP(Ventas[[#This Row],[Código]],Productos[],5,FALSE))</f>
        <v/>
      </c>
      <c r="H9667" s="23" t="str">
        <f>IF(ISBLANK(Ventas[[#This Row],[Código]]),"",Ventas[[#This Row],[Precio Unitario]]*Ventas[[#This Row],[Cantidad]])</f>
        <v/>
      </c>
      <c r="I9667" s="1" t="str">
        <f>IF(ISBLANK(Ventas[[#This Row],[Código]]),"",SUM(Ventas[[#This Row],[Monto]],I9666))</f>
        <v/>
      </c>
    </row>
    <row r="9668" spans="3:9" x14ac:dyDescent="0.25">
      <c r="C9668" t="str">
        <f>IF(ISBLANK(Ventas[[#This Row],[Código]]),"",VLOOKUP(Ventas[[#This Row],[Código]],Productos[],2,FALSE))</f>
        <v/>
      </c>
      <c r="D9668" t="str">
        <f>IF(ISBLANK(Ventas[[#This Row],[Código]]),"",VLOOKUP(Ventas[[#This Row],[Código]],Productos[],3,FALSE))</f>
        <v/>
      </c>
      <c r="E9668" s="22"/>
      <c r="F9668" s="1" t="str">
        <f>IF(ISBLANK(Ventas[[#This Row],[Código]]),"",VLOOKUP(Ventas[[#This Row],[Código]],Productos[],4,FALSE))</f>
        <v/>
      </c>
      <c r="G9668" s="1" t="str">
        <f>IF(ISBLANK(Ventas[[#This Row],[Código]]),"",VLOOKUP(Ventas[[#This Row],[Código]],Productos[],5,FALSE))</f>
        <v/>
      </c>
      <c r="H9668" s="23" t="str">
        <f>IF(ISBLANK(Ventas[[#This Row],[Código]]),"",Ventas[[#This Row],[Precio Unitario]]*Ventas[[#This Row],[Cantidad]])</f>
        <v/>
      </c>
      <c r="I9668" s="1" t="str">
        <f>IF(ISBLANK(Ventas[[#This Row],[Código]]),"",SUM(Ventas[[#This Row],[Monto]],I9667))</f>
        <v/>
      </c>
    </row>
    <row r="9669" spans="3:9" x14ac:dyDescent="0.25">
      <c r="C9669" t="str">
        <f>IF(ISBLANK(Ventas[[#This Row],[Código]]),"",VLOOKUP(Ventas[[#This Row],[Código]],Productos[],2,FALSE))</f>
        <v/>
      </c>
      <c r="D9669" t="str">
        <f>IF(ISBLANK(Ventas[[#This Row],[Código]]),"",VLOOKUP(Ventas[[#This Row],[Código]],Productos[],3,FALSE))</f>
        <v/>
      </c>
      <c r="E9669" s="22"/>
      <c r="F9669" s="1" t="str">
        <f>IF(ISBLANK(Ventas[[#This Row],[Código]]),"",VLOOKUP(Ventas[[#This Row],[Código]],Productos[],4,FALSE))</f>
        <v/>
      </c>
      <c r="G9669" s="1" t="str">
        <f>IF(ISBLANK(Ventas[[#This Row],[Código]]),"",VLOOKUP(Ventas[[#This Row],[Código]],Productos[],5,FALSE))</f>
        <v/>
      </c>
      <c r="H9669" s="23" t="str">
        <f>IF(ISBLANK(Ventas[[#This Row],[Código]]),"",Ventas[[#This Row],[Precio Unitario]]*Ventas[[#This Row],[Cantidad]])</f>
        <v/>
      </c>
      <c r="I9669" s="1" t="str">
        <f>IF(ISBLANK(Ventas[[#This Row],[Código]]),"",SUM(Ventas[[#This Row],[Monto]],I9668))</f>
        <v/>
      </c>
    </row>
    <row r="9670" spans="3:9" x14ac:dyDescent="0.25">
      <c r="C9670" t="str">
        <f>IF(ISBLANK(Ventas[[#This Row],[Código]]),"",VLOOKUP(Ventas[[#This Row],[Código]],Productos[],2,FALSE))</f>
        <v/>
      </c>
      <c r="D9670" t="str">
        <f>IF(ISBLANK(Ventas[[#This Row],[Código]]),"",VLOOKUP(Ventas[[#This Row],[Código]],Productos[],3,FALSE))</f>
        <v/>
      </c>
      <c r="E9670" s="22"/>
      <c r="F9670" s="1" t="str">
        <f>IF(ISBLANK(Ventas[[#This Row],[Código]]),"",VLOOKUP(Ventas[[#This Row],[Código]],Productos[],4,FALSE))</f>
        <v/>
      </c>
      <c r="G9670" s="1" t="str">
        <f>IF(ISBLANK(Ventas[[#This Row],[Código]]),"",VLOOKUP(Ventas[[#This Row],[Código]],Productos[],5,FALSE))</f>
        <v/>
      </c>
      <c r="H9670" s="23" t="str">
        <f>IF(ISBLANK(Ventas[[#This Row],[Código]]),"",Ventas[[#This Row],[Precio Unitario]]*Ventas[[#This Row],[Cantidad]])</f>
        <v/>
      </c>
      <c r="I9670" s="1" t="str">
        <f>IF(ISBLANK(Ventas[[#This Row],[Código]]),"",SUM(Ventas[[#This Row],[Monto]],I9669))</f>
        <v/>
      </c>
    </row>
    <row r="9671" spans="3:9" x14ac:dyDescent="0.25">
      <c r="C9671" t="str">
        <f>IF(ISBLANK(Ventas[[#This Row],[Código]]),"",VLOOKUP(Ventas[[#This Row],[Código]],Productos[],2,FALSE))</f>
        <v/>
      </c>
      <c r="D9671" t="str">
        <f>IF(ISBLANK(Ventas[[#This Row],[Código]]),"",VLOOKUP(Ventas[[#This Row],[Código]],Productos[],3,FALSE))</f>
        <v/>
      </c>
      <c r="E9671" s="22"/>
      <c r="F9671" s="1" t="str">
        <f>IF(ISBLANK(Ventas[[#This Row],[Código]]),"",VLOOKUP(Ventas[[#This Row],[Código]],Productos[],4,FALSE))</f>
        <v/>
      </c>
      <c r="G9671" s="1" t="str">
        <f>IF(ISBLANK(Ventas[[#This Row],[Código]]),"",VLOOKUP(Ventas[[#This Row],[Código]],Productos[],5,FALSE))</f>
        <v/>
      </c>
      <c r="H9671" s="23" t="str">
        <f>IF(ISBLANK(Ventas[[#This Row],[Código]]),"",Ventas[[#This Row],[Precio Unitario]]*Ventas[[#This Row],[Cantidad]])</f>
        <v/>
      </c>
      <c r="I9671" s="1" t="str">
        <f>IF(ISBLANK(Ventas[[#This Row],[Código]]),"",SUM(Ventas[[#This Row],[Monto]],I9670))</f>
        <v/>
      </c>
    </row>
    <row r="9672" spans="3:9" x14ac:dyDescent="0.25">
      <c r="C9672" t="str">
        <f>IF(ISBLANK(Ventas[[#This Row],[Código]]),"",VLOOKUP(Ventas[[#This Row],[Código]],Productos[],2,FALSE))</f>
        <v/>
      </c>
      <c r="D9672" t="str">
        <f>IF(ISBLANK(Ventas[[#This Row],[Código]]),"",VLOOKUP(Ventas[[#This Row],[Código]],Productos[],3,FALSE))</f>
        <v/>
      </c>
      <c r="E9672" s="22"/>
      <c r="F9672" s="1" t="str">
        <f>IF(ISBLANK(Ventas[[#This Row],[Código]]),"",VLOOKUP(Ventas[[#This Row],[Código]],Productos[],4,FALSE))</f>
        <v/>
      </c>
      <c r="G9672" s="1" t="str">
        <f>IF(ISBLANK(Ventas[[#This Row],[Código]]),"",VLOOKUP(Ventas[[#This Row],[Código]],Productos[],5,FALSE))</f>
        <v/>
      </c>
      <c r="H9672" s="23" t="str">
        <f>IF(ISBLANK(Ventas[[#This Row],[Código]]),"",Ventas[[#This Row],[Precio Unitario]]*Ventas[[#This Row],[Cantidad]])</f>
        <v/>
      </c>
      <c r="I9672" s="1" t="str">
        <f>IF(ISBLANK(Ventas[[#This Row],[Código]]),"",SUM(Ventas[[#This Row],[Monto]],I9671))</f>
        <v/>
      </c>
    </row>
    <row r="9673" spans="3:9" x14ac:dyDescent="0.25">
      <c r="C9673" t="str">
        <f>IF(ISBLANK(Ventas[[#This Row],[Código]]),"",VLOOKUP(Ventas[[#This Row],[Código]],Productos[],2,FALSE))</f>
        <v/>
      </c>
      <c r="D9673" t="str">
        <f>IF(ISBLANK(Ventas[[#This Row],[Código]]),"",VLOOKUP(Ventas[[#This Row],[Código]],Productos[],3,FALSE))</f>
        <v/>
      </c>
      <c r="E9673" s="22"/>
      <c r="F9673" s="1" t="str">
        <f>IF(ISBLANK(Ventas[[#This Row],[Código]]),"",VLOOKUP(Ventas[[#This Row],[Código]],Productos[],4,FALSE))</f>
        <v/>
      </c>
      <c r="G9673" s="1" t="str">
        <f>IF(ISBLANK(Ventas[[#This Row],[Código]]),"",VLOOKUP(Ventas[[#This Row],[Código]],Productos[],5,FALSE))</f>
        <v/>
      </c>
      <c r="H9673" s="23" t="str">
        <f>IF(ISBLANK(Ventas[[#This Row],[Código]]),"",Ventas[[#This Row],[Precio Unitario]]*Ventas[[#This Row],[Cantidad]])</f>
        <v/>
      </c>
      <c r="I9673" s="1" t="str">
        <f>IF(ISBLANK(Ventas[[#This Row],[Código]]),"",SUM(Ventas[[#This Row],[Monto]],I9672))</f>
        <v/>
      </c>
    </row>
    <row r="9674" spans="3:9" x14ac:dyDescent="0.25">
      <c r="C9674" t="str">
        <f>IF(ISBLANK(Ventas[[#This Row],[Código]]),"",VLOOKUP(Ventas[[#This Row],[Código]],Productos[],2,FALSE))</f>
        <v/>
      </c>
      <c r="D9674" t="str">
        <f>IF(ISBLANK(Ventas[[#This Row],[Código]]),"",VLOOKUP(Ventas[[#This Row],[Código]],Productos[],3,FALSE))</f>
        <v/>
      </c>
      <c r="E9674" s="22"/>
      <c r="F9674" s="1" t="str">
        <f>IF(ISBLANK(Ventas[[#This Row],[Código]]),"",VLOOKUP(Ventas[[#This Row],[Código]],Productos[],4,FALSE))</f>
        <v/>
      </c>
      <c r="G9674" s="1" t="str">
        <f>IF(ISBLANK(Ventas[[#This Row],[Código]]),"",VLOOKUP(Ventas[[#This Row],[Código]],Productos[],5,FALSE))</f>
        <v/>
      </c>
      <c r="H9674" s="23" t="str">
        <f>IF(ISBLANK(Ventas[[#This Row],[Código]]),"",Ventas[[#This Row],[Precio Unitario]]*Ventas[[#This Row],[Cantidad]])</f>
        <v/>
      </c>
      <c r="I9674" s="1" t="str">
        <f>IF(ISBLANK(Ventas[[#This Row],[Código]]),"",SUM(Ventas[[#This Row],[Monto]],I9673))</f>
        <v/>
      </c>
    </row>
    <row r="9675" spans="3:9" x14ac:dyDescent="0.25">
      <c r="C9675" t="str">
        <f>IF(ISBLANK(Ventas[[#This Row],[Código]]),"",VLOOKUP(Ventas[[#This Row],[Código]],Productos[],2,FALSE))</f>
        <v/>
      </c>
      <c r="D9675" t="str">
        <f>IF(ISBLANK(Ventas[[#This Row],[Código]]),"",VLOOKUP(Ventas[[#This Row],[Código]],Productos[],3,FALSE))</f>
        <v/>
      </c>
      <c r="E9675" s="22"/>
      <c r="F9675" s="1" t="str">
        <f>IF(ISBLANK(Ventas[[#This Row],[Código]]),"",VLOOKUP(Ventas[[#This Row],[Código]],Productos[],4,FALSE))</f>
        <v/>
      </c>
      <c r="G9675" s="1" t="str">
        <f>IF(ISBLANK(Ventas[[#This Row],[Código]]),"",VLOOKUP(Ventas[[#This Row],[Código]],Productos[],5,FALSE))</f>
        <v/>
      </c>
      <c r="H9675" s="23" t="str">
        <f>IF(ISBLANK(Ventas[[#This Row],[Código]]),"",Ventas[[#This Row],[Precio Unitario]]*Ventas[[#This Row],[Cantidad]])</f>
        <v/>
      </c>
      <c r="I9675" s="1" t="str">
        <f>IF(ISBLANK(Ventas[[#This Row],[Código]]),"",SUM(Ventas[[#This Row],[Monto]],I9674))</f>
        <v/>
      </c>
    </row>
    <row r="9676" spans="3:9" x14ac:dyDescent="0.25">
      <c r="C9676" t="str">
        <f>IF(ISBLANK(Ventas[[#This Row],[Código]]),"",VLOOKUP(Ventas[[#This Row],[Código]],Productos[],2,FALSE))</f>
        <v/>
      </c>
      <c r="D9676" t="str">
        <f>IF(ISBLANK(Ventas[[#This Row],[Código]]),"",VLOOKUP(Ventas[[#This Row],[Código]],Productos[],3,FALSE))</f>
        <v/>
      </c>
      <c r="E9676" s="22"/>
      <c r="F9676" s="1" t="str">
        <f>IF(ISBLANK(Ventas[[#This Row],[Código]]),"",VLOOKUP(Ventas[[#This Row],[Código]],Productos[],4,FALSE))</f>
        <v/>
      </c>
      <c r="G9676" s="1" t="str">
        <f>IF(ISBLANK(Ventas[[#This Row],[Código]]),"",VLOOKUP(Ventas[[#This Row],[Código]],Productos[],5,FALSE))</f>
        <v/>
      </c>
      <c r="H9676" s="23" t="str">
        <f>IF(ISBLANK(Ventas[[#This Row],[Código]]),"",Ventas[[#This Row],[Precio Unitario]]*Ventas[[#This Row],[Cantidad]])</f>
        <v/>
      </c>
      <c r="I9676" s="1" t="str">
        <f>IF(ISBLANK(Ventas[[#This Row],[Código]]),"",SUM(Ventas[[#This Row],[Monto]],I9675))</f>
        <v/>
      </c>
    </row>
    <row r="9677" spans="3:9" x14ac:dyDescent="0.25">
      <c r="C9677" t="str">
        <f>IF(ISBLANK(Ventas[[#This Row],[Código]]),"",VLOOKUP(Ventas[[#This Row],[Código]],Productos[],2,FALSE))</f>
        <v/>
      </c>
      <c r="D9677" t="str">
        <f>IF(ISBLANK(Ventas[[#This Row],[Código]]),"",VLOOKUP(Ventas[[#This Row],[Código]],Productos[],3,FALSE))</f>
        <v/>
      </c>
      <c r="E9677" s="22"/>
      <c r="F9677" s="1" t="str">
        <f>IF(ISBLANK(Ventas[[#This Row],[Código]]),"",VLOOKUP(Ventas[[#This Row],[Código]],Productos[],4,FALSE))</f>
        <v/>
      </c>
      <c r="G9677" s="1" t="str">
        <f>IF(ISBLANK(Ventas[[#This Row],[Código]]),"",VLOOKUP(Ventas[[#This Row],[Código]],Productos[],5,FALSE))</f>
        <v/>
      </c>
      <c r="H9677" s="23" t="str">
        <f>IF(ISBLANK(Ventas[[#This Row],[Código]]),"",Ventas[[#This Row],[Precio Unitario]]*Ventas[[#This Row],[Cantidad]])</f>
        <v/>
      </c>
      <c r="I9677" s="1" t="str">
        <f>IF(ISBLANK(Ventas[[#This Row],[Código]]),"",SUM(Ventas[[#This Row],[Monto]],I9676))</f>
        <v/>
      </c>
    </row>
    <row r="9678" spans="3:9" x14ac:dyDescent="0.25">
      <c r="C9678" t="str">
        <f>IF(ISBLANK(Ventas[[#This Row],[Código]]),"",VLOOKUP(Ventas[[#This Row],[Código]],Productos[],2,FALSE))</f>
        <v/>
      </c>
      <c r="D9678" t="str">
        <f>IF(ISBLANK(Ventas[[#This Row],[Código]]),"",VLOOKUP(Ventas[[#This Row],[Código]],Productos[],3,FALSE))</f>
        <v/>
      </c>
      <c r="E9678" s="22"/>
      <c r="F9678" s="1" t="str">
        <f>IF(ISBLANK(Ventas[[#This Row],[Código]]),"",VLOOKUP(Ventas[[#This Row],[Código]],Productos[],4,FALSE))</f>
        <v/>
      </c>
      <c r="G9678" s="1" t="str">
        <f>IF(ISBLANK(Ventas[[#This Row],[Código]]),"",VLOOKUP(Ventas[[#This Row],[Código]],Productos[],5,FALSE))</f>
        <v/>
      </c>
      <c r="H9678" s="23" t="str">
        <f>IF(ISBLANK(Ventas[[#This Row],[Código]]),"",Ventas[[#This Row],[Precio Unitario]]*Ventas[[#This Row],[Cantidad]])</f>
        <v/>
      </c>
      <c r="I9678" s="1" t="str">
        <f>IF(ISBLANK(Ventas[[#This Row],[Código]]),"",SUM(Ventas[[#This Row],[Monto]],I9677))</f>
        <v/>
      </c>
    </row>
    <row r="9679" spans="3:9" x14ac:dyDescent="0.25">
      <c r="C9679" t="str">
        <f>IF(ISBLANK(Ventas[[#This Row],[Código]]),"",VLOOKUP(Ventas[[#This Row],[Código]],Productos[],2,FALSE))</f>
        <v/>
      </c>
      <c r="D9679" t="str">
        <f>IF(ISBLANK(Ventas[[#This Row],[Código]]),"",VLOOKUP(Ventas[[#This Row],[Código]],Productos[],3,FALSE))</f>
        <v/>
      </c>
      <c r="E9679" s="22"/>
      <c r="F9679" s="1" t="str">
        <f>IF(ISBLANK(Ventas[[#This Row],[Código]]),"",VLOOKUP(Ventas[[#This Row],[Código]],Productos[],4,FALSE))</f>
        <v/>
      </c>
      <c r="G9679" s="1" t="str">
        <f>IF(ISBLANK(Ventas[[#This Row],[Código]]),"",VLOOKUP(Ventas[[#This Row],[Código]],Productos[],5,FALSE))</f>
        <v/>
      </c>
      <c r="H9679" s="23" t="str">
        <f>IF(ISBLANK(Ventas[[#This Row],[Código]]),"",Ventas[[#This Row],[Precio Unitario]]*Ventas[[#This Row],[Cantidad]])</f>
        <v/>
      </c>
      <c r="I9679" s="1" t="str">
        <f>IF(ISBLANK(Ventas[[#This Row],[Código]]),"",SUM(Ventas[[#This Row],[Monto]],I9678))</f>
        <v/>
      </c>
    </row>
    <row r="9680" spans="3:9" x14ac:dyDescent="0.25">
      <c r="C9680" t="str">
        <f>IF(ISBLANK(Ventas[[#This Row],[Código]]),"",VLOOKUP(Ventas[[#This Row],[Código]],Productos[],2,FALSE))</f>
        <v/>
      </c>
      <c r="D9680" t="str">
        <f>IF(ISBLANK(Ventas[[#This Row],[Código]]),"",VLOOKUP(Ventas[[#This Row],[Código]],Productos[],3,FALSE))</f>
        <v/>
      </c>
      <c r="E9680" s="22"/>
      <c r="F9680" s="1" t="str">
        <f>IF(ISBLANK(Ventas[[#This Row],[Código]]),"",VLOOKUP(Ventas[[#This Row],[Código]],Productos[],4,FALSE))</f>
        <v/>
      </c>
      <c r="G9680" s="1" t="str">
        <f>IF(ISBLANK(Ventas[[#This Row],[Código]]),"",VLOOKUP(Ventas[[#This Row],[Código]],Productos[],5,FALSE))</f>
        <v/>
      </c>
      <c r="H9680" s="23" t="str">
        <f>IF(ISBLANK(Ventas[[#This Row],[Código]]),"",Ventas[[#This Row],[Precio Unitario]]*Ventas[[#This Row],[Cantidad]])</f>
        <v/>
      </c>
      <c r="I9680" s="1" t="str">
        <f>IF(ISBLANK(Ventas[[#This Row],[Código]]),"",SUM(Ventas[[#This Row],[Monto]],I9679))</f>
        <v/>
      </c>
    </row>
    <row r="9681" spans="3:9" x14ac:dyDescent="0.25">
      <c r="C9681" t="str">
        <f>IF(ISBLANK(Ventas[[#This Row],[Código]]),"",VLOOKUP(Ventas[[#This Row],[Código]],Productos[],2,FALSE))</f>
        <v/>
      </c>
      <c r="D9681" t="str">
        <f>IF(ISBLANK(Ventas[[#This Row],[Código]]),"",VLOOKUP(Ventas[[#This Row],[Código]],Productos[],3,FALSE))</f>
        <v/>
      </c>
      <c r="E9681" s="22"/>
      <c r="F9681" s="1" t="str">
        <f>IF(ISBLANK(Ventas[[#This Row],[Código]]),"",VLOOKUP(Ventas[[#This Row],[Código]],Productos[],4,FALSE))</f>
        <v/>
      </c>
      <c r="G9681" s="1" t="str">
        <f>IF(ISBLANK(Ventas[[#This Row],[Código]]),"",VLOOKUP(Ventas[[#This Row],[Código]],Productos[],5,FALSE))</f>
        <v/>
      </c>
      <c r="H9681" s="23" t="str">
        <f>IF(ISBLANK(Ventas[[#This Row],[Código]]),"",Ventas[[#This Row],[Precio Unitario]]*Ventas[[#This Row],[Cantidad]])</f>
        <v/>
      </c>
      <c r="I9681" s="1" t="str">
        <f>IF(ISBLANK(Ventas[[#This Row],[Código]]),"",SUM(Ventas[[#This Row],[Monto]],I9680))</f>
        <v/>
      </c>
    </row>
    <row r="9682" spans="3:9" x14ac:dyDescent="0.25">
      <c r="C9682" t="str">
        <f>IF(ISBLANK(Ventas[[#This Row],[Código]]),"",VLOOKUP(Ventas[[#This Row],[Código]],Productos[],2,FALSE))</f>
        <v/>
      </c>
      <c r="D9682" t="str">
        <f>IF(ISBLANK(Ventas[[#This Row],[Código]]),"",VLOOKUP(Ventas[[#This Row],[Código]],Productos[],3,FALSE))</f>
        <v/>
      </c>
      <c r="E9682" s="22"/>
      <c r="F9682" s="1" t="str">
        <f>IF(ISBLANK(Ventas[[#This Row],[Código]]),"",VLOOKUP(Ventas[[#This Row],[Código]],Productos[],4,FALSE))</f>
        <v/>
      </c>
      <c r="G9682" s="1" t="str">
        <f>IF(ISBLANK(Ventas[[#This Row],[Código]]),"",VLOOKUP(Ventas[[#This Row],[Código]],Productos[],5,FALSE))</f>
        <v/>
      </c>
      <c r="H9682" s="23" t="str">
        <f>IF(ISBLANK(Ventas[[#This Row],[Código]]),"",Ventas[[#This Row],[Precio Unitario]]*Ventas[[#This Row],[Cantidad]])</f>
        <v/>
      </c>
      <c r="I9682" s="1" t="str">
        <f>IF(ISBLANK(Ventas[[#This Row],[Código]]),"",SUM(Ventas[[#This Row],[Monto]],I9681))</f>
        <v/>
      </c>
    </row>
    <row r="9683" spans="3:9" x14ac:dyDescent="0.25">
      <c r="C9683" t="str">
        <f>IF(ISBLANK(Ventas[[#This Row],[Código]]),"",VLOOKUP(Ventas[[#This Row],[Código]],Productos[],2,FALSE))</f>
        <v/>
      </c>
      <c r="D9683" t="str">
        <f>IF(ISBLANK(Ventas[[#This Row],[Código]]),"",VLOOKUP(Ventas[[#This Row],[Código]],Productos[],3,FALSE))</f>
        <v/>
      </c>
      <c r="E9683" s="22"/>
      <c r="F9683" s="1" t="str">
        <f>IF(ISBLANK(Ventas[[#This Row],[Código]]),"",VLOOKUP(Ventas[[#This Row],[Código]],Productos[],4,FALSE))</f>
        <v/>
      </c>
      <c r="G9683" s="1" t="str">
        <f>IF(ISBLANK(Ventas[[#This Row],[Código]]),"",VLOOKUP(Ventas[[#This Row],[Código]],Productos[],5,FALSE))</f>
        <v/>
      </c>
      <c r="H9683" s="23" t="str">
        <f>IF(ISBLANK(Ventas[[#This Row],[Código]]),"",Ventas[[#This Row],[Precio Unitario]]*Ventas[[#This Row],[Cantidad]])</f>
        <v/>
      </c>
      <c r="I9683" s="1" t="str">
        <f>IF(ISBLANK(Ventas[[#This Row],[Código]]),"",SUM(Ventas[[#This Row],[Monto]],I9682))</f>
        <v/>
      </c>
    </row>
    <row r="9684" spans="3:9" x14ac:dyDescent="0.25">
      <c r="C9684" t="str">
        <f>IF(ISBLANK(Ventas[[#This Row],[Código]]),"",VLOOKUP(Ventas[[#This Row],[Código]],Productos[],2,FALSE))</f>
        <v/>
      </c>
      <c r="D9684" t="str">
        <f>IF(ISBLANK(Ventas[[#This Row],[Código]]),"",VLOOKUP(Ventas[[#This Row],[Código]],Productos[],3,FALSE))</f>
        <v/>
      </c>
      <c r="E9684" s="22"/>
      <c r="F9684" s="1" t="str">
        <f>IF(ISBLANK(Ventas[[#This Row],[Código]]),"",VLOOKUP(Ventas[[#This Row],[Código]],Productos[],4,FALSE))</f>
        <v/>
      </c>
      <c r="G9684" s="1" t="str">
        <f>IF(ISBLANK(Ventas[[#This Row],[Código]]),"",VLOOKUP(Ventas[[#This Row],[Código]],Productos[],5,FALSE))</f>
        <v/>
      </c>
      <c r="H9684" s="23" t="str">
        <f>IF(ISBLANK(Ventas[[#This Row],[Código]]),"",Ventas[[#This Row],[Precio Unitario]]*Ventas[[#This Row],[Cantidad]])</f>
        <v/>
      </c>
      <c r="I9684" s="1" t="str">
        <f>IF(ISBLANK(Ventas[[#This Row],[Código]]),"",SUM(Ventas[[#This Row],[Monto]],I9683))</f>
        <v/>
      </c>
    </row>
    <row r="9685" spans="3:9" x14ac:dyDescent="0.25">
      <c r="C9685" t="str">
        <f>IF(ISBLANK(Ventas[[#This Row],[Código]]),"",VLOOKUP(Ventas[[#This Row],[Código]],Productos[],2,FALSE))</f>
        <v/>
      </c>
      <c r="D9685" t="str">
        <f>IF(ISBLANK(Ventas[[#This Row],[Código]]),"",VLOOKUP(Ventas[[#This Row],[Código]],Productos[],3,FALSE))</f>
        <v/>
      </c>
      <c r="E9685" s="22"/>
      <c r="F9685" s="1" t="str">
        <f>IF(ISBLANK(Ventas[[#This Row],[Código]]),"",VLOOKUP(Ventas[[#This Row],[Código]],Productos[],4,FALSE))</f>
        <v/>
      </c>
      <c r="G9685" s="1" t="str">
        <f>IF(ISBLANK(Ventas[[#This Row],[Código]]),"",VLOOKUP(Ventas[[#This Row],[Código]],Productos[],5,FALSE))</f>
        <v/>
      </c>
      <c r="H9685" s="23" t="str">
        <f>IF(ISBLANK(Ventas[[#This Row],[Código]]),"",Ventas[[#This Row],[Precio Unitario]]*Ventas[[#This Row],[Cantidad]])</f>
        <v/>
      </c>
      <c r="I9685" s="1" t="str">
        <f>IF(ISBLANK(Ventas[[#This Row],[Código]]),"",SUM(Ventas[[#This Row],[Monto]],I9684))</f>
        <v/>
      </c>
    </row>
    <row r="9686" spans="3:9" x14ac:dyDescent="0.25">
      <c r="C9686" t="str">
        <f>IF(ISBLANK(Ventas[[#This Row],[Código]]),"",VLOOKUP(Ventas[[#This Row],[Código]],Productos[],2,FALSE))</f>
        <v/>
      </c>
      <c r="D9686" t="str">
        <f>IF(ISBLANK(Ventas[[#This Row],[Código]]),"",VLOOKUP(Ventas[[#This Row],[Código]],Productos[],3,FALSE))</f>
        <v/>
      </c>
      <c r="E9686" s="22"/>
      <c r="F9686" s="1" t="str">
        <f>IF(ISBLANK(Ventas[[#This Row],[Código]]),"",VLOOKUP(Ventas[[#This Row],[Código]],Productos[],4,FALSE))</f>
        <v/>
      </c>
      <c r="G9686" s="1" t="str">
        <f>IF(ISBLANK(Ventas[[#This Row],[Código]]),"",VLOOKUP(Ventas[[#This Row],[Código]],Productos[],5,FALSE))</f>
        <v/>
      </c>
      <c r="H9686" s="23" t="str">
        <f>IF(ISBLANK(Ventas[[#This Row],[Código]]),"",Ventas[[#This Row],[Precio Unitario]]*Ventas[[#This Row],[Cantidad]])</f>
        <v/>
      </c>
      <c r="I9686" s="1" t="str">
        <f>IF(ISBLANK(Ventas[[#This Row],[Código]]),"",SUM(Ventas[[#This Row],[Monto]],I9685))</f>
        <v/>
      </c>
    </row>
    <row r="9687" spans="3:9" x14ac:dyDescent="0.25">
      <c r="C9687" t="str">
        <f>IF(ISBLANK(Ventas[[#This Row],[Código]]),"",VLOOKUP(Ventas[[#This Row],[Código]],Productos[],2,FALSE))</f>
        <v/>
      </c>
      <c r="D9687" t="str">
        <f>IF(ISBLANK(Ventas[[#This Row],[Código]]),"",VLOOKUP(Ventas[[#This Row],[Código]],Productos[],3,FALSE))</f>
        <v/>
      </c>
      <c r="E9687" s="22"/>
      <c r="F9687" s="1" t="str">
        <f>IF(ISBLANK(Ventas[[#This Row],[Código]]),"",VLOOKUP(Ventas[[#This Row],[Código]],Productos[],4,FALSE))</f>
        <v/>
      </c>
      <c r="G9687" s="1" t="str">
        <f>IF(ISBLANK(Ventas[[#This Row],[Código]]),"",VLOOKUP(Ventas[[#This Row],[Código]],Productos[],5,FALSE))</f>
        <v/>
      </c>
      <c r="H9687" s="23" t="str">
        <f>IF(ISBLANK(Ventas[[#This Row],[Código]]),"",Ventas[[#This Row],[Precio Unitario]]*Ventas[[#This Row],[Cantidad]])</f>
        <v/>
      </c>
      <c r="I9687" s="1" t="str">
        <f>IF(ISBLANK(Ventas[[#This Row],[Código]]),"",SUM(Ventas[[#This Row],[Monto]],I9686))</f>
        <v/>
      </c>
    </row>
    <row r="9688" spans="3:9" x14ac:dyDescent="0.25">
      <c r="C9688" t="str">
        <f>IF(ISBLANK(Ventas[[#This Row],[Código]]),"",VLOOKUP(Ventas[[#This Row],[Código]],Productos[],2,FALSE))</f>
        <v/>
      </c>
      <c r="D9688" t="str">
        <f>IF(ISBLANK(Ventas[[#This Row],[Código]]),"",VLOOKUP(Ventas[[#This Row],[Código]],Productos[],3,FALSE))</f>
        <v/>
      </c>
      <c r="E9688" s="22"/>
      <c r="F9688" s="1" t="str">
        <f>IF(ISBLANK(Ventas[[#This Row],[Código]]),"",VLOOKUP(Ventas[[#This Row],[Código]],Productos[],4,FALSE))</f>
        <v/>
      </c>
      <c r="G9688" s="1" t="str">
        <f>IF(ISBLANK(Ventas[[#This Row],[Código]]),"",VLOOKUP(Ventas[[#This Row],[Código]],Productos[],5,FALSE))</f>
        <v/>
      </c>
      <c r="H9688" s="23" t="str">
        <f>IF(ISBLANK(Ventas[[#This Row],[Código]]),"",Ventas[[#This Row],[Precio Unitario]]*Ventas[[#This Row],[Cantidad]])</f>
        <v/>
      </c>
      <c r="I9688" s="1" t="str">
        <f>IF(ISBLANK(Ventas[[#This Row],[Código]]),"",SUM(Ventas[[#This Row],[Monto]],I9687))</f>
        <v/>
      </c>
    </row>
    <row r="9689" spans="3:9" x14ac:dyDescent="0.25">
      <c r="C9689" t="str">
        <f>IF(ISBLANK(Ventas[[#This Row],[Código]]),"",VLOOKUP(Ventas[[#This Row],[Código]],Productos[],2,FALSE))</f>
        <v/>
      </c>
      <c r="D9689" t="str">
        <f>IF(ISBLANK(Ventas[[#This Row],[Código]]),"",VLOOKUP(Ventas[[#This Row],[Código]],Productos[],3,FALSE))</f>
        <v/>
      </c>
      <c r="E9689" s="22"/>
      <c r="F9689" s="1" t="str">
        <f>IF(ISBLANK(Ventas[[#This Row],[Código]]),"",VLOOKUP(Ventas[[#This Row],[Código]],Productos[],4,FALSE))</f>
        <v/>
      </c>
      <c r="G9689" s="1" t="str">
        <f>IF(ISBLANK(Ventas[[#This Row],[Código]]),"",VLOOKUP(Ventas[[#This Row],[Código]],Productos[],5,FALSE))</f>
        <v/>
      </c>
      <c r="H9689" s="23" t="str">
        <f>IF(ISBLANK(Ventas[[#This Row],[Código]]),"",Ventas[[#This Row],[Precio Unitario]]*Ventas[[#This Row],[Cantidad]])</f>
        <v/>
      </c>
      <c r="I9689" s="1" t="str">
        <f>IF(ISBLANK(Ventas[[#This Row],[Código]]),"",SUM(Ventas[[#This Row],[Monto]],I9688))</f>
        <v/>
      </c>
    </row>
    <row r="9690" spans="3:9" x14ac:dyDescent="0.25">
      <c r="C9690" t="str">
        <f>IF(ISBLANK(Ventas[[#This Row],[Código]]),"",VLOOKUP(Ventas[[#This Row],[Código]],Productos[],2,FALSE))</f>
        <v/>
      </c>
      <c r="D9690" t="str">
        <f>IF(ISBLANK(Ventas[[#This Row],[Código]]),"",VLOOKUP(Ventas[[#This Row],[Código]],Productos[],3,FALSE))</f>
        <v/>
      </c>
      <c r="E9690" s="22"/>
      <c r="F9690" s="1" t="str">
        <f>IF(ISBLANK(Ventas[[#This Row],[Código]]),"",VLOOKUP(Ventas[[#This Row],[Código]],Productos[],4,FALSE))</f>
        <v/>
      </c>
      <c r="G9690" s="1" t="str">
        <f>IF(ISBLANK(Ventas[[#This Row],[Código]]),"",VLOOKUP(Ventas[[#This Row],[Código]],Productos[],5,FALSE))</f>
        <v/>
      </c>
      <c r="H9690" s="23" t="str">
        <f>IF(ISBLANK(Ventas[[#This Row],[Código]]),"",Ventas[[#This Row],[Precio Unitario]]*Ventas[[#This Row],[Cantidad]])</f>
        <v/>
      </c>
      <c r="I9690" s="1" t="str">
        <f>IF(ISBLANK(Ventas[[#This Row],[Código]]),"",SUM(Ventas[[#This Row],[Monto]],I9689))</f>
        <v/>
      </c>
    </row>
    <row r="9691" spans="3:9" x14ac:dyDescent="0.25">
      <c r="C9691" t="str">
        <f>IF(ISBLANK(Ventas[[#This Row],[Código]]),"",VLOOKUP(Ventas[[#This Row],[Código]],Productos[],2,FALSE))</f>
        <v/>
      </c>
      <c r="D9691" t="str">
        <f>IF(ISBLANK(Ventas[[#This Row],[Código]]),"",VLOOKUP(Ventas[[#This Row],[Código]],Productos[],3,FALSE))</f>
        <v/>
      </c>
      <c r="E9691" s="22"/>
      <c r="F9691" s="1" t="str">
        <f>IF(ISBLANK(Ventas[[#This Row],[Código]]),"",VLOOKUP(Ventas[[#This Row],[Código]],Productos[],4,FALSE))</f>
        <v/>
      </c>
      <c r="G9691" s="1" t="str">
        <f>IF(ISBLANK(Ventas[[#This Row],[Código]]),"",VLOOKUP(Ventas[[#This Row],[Código]],Productos[],5,FALSE))</f>
        <v/>
      </c>
      <c r="H9691" s="23" t="str">
        <f>IF(ISBLANK(Ventas[[#This Row],[Código]]),"",Ventas[[#This Row],[Precio Unitario]]*Ventas[[#This Row],[Cantidad]])</f>
        <v/>
      </c>
      <c r="I9691" s="1" t="str">
        <f>IF(ISBLANK(Ventas[[#This Row],[Código]]),"",SUM(Ventas[[#This Row],[Monto]],I9690))</f>
        <v/>
      </c>
    </row>
    <row r="9692" spans="3:9" x14ac:dyDescent="0.25">
      <c r="C9692" t="str">
        <f>IF(ISBLANK(Ventas[[#This Row],[Código]]),"",VLOOKUP(Ventas[[#This Row],[Código]],Productos[],2,FALSE))</f>
        <v/>
      </c>
      <c r="D9692" t="str">
        <f>IF(ISBLANK(Ventas[[#This Row],[Código]]),"",VLOOKUP(Ventas[[#This Row],[Código]],Productos[],3,FALSE))</f>
        <v/>
      </c>
      <c r="E9692" s="22"/>
      <c r="F9692" s="1" t="str">
        <f>IF(ISBLANK(Ventas[[#This Row],[Código]]),"",VLOOKUP(Ventas[[#This Row],[Código]],Productos[],4,FALSE))</f>
        <v/>
      </c>
      <c r="G9692" s="1" t="str">
        <f>IF(ISBLANK(Ventas[[#This Row],[Código]]),"",VLOOKUP(Ventas[[#This Row],[Código]],Productos[],5,FALSE))</f>
        <v/>
      </c>
      <c r="H9692" s="23" t="str">
        <f>IF(ISBLANK(Ventas[[#This Row],[Código]]),"",Ventas[[#This Row],[Precio Unitario]]*Ventas[[#This Row],[Cantidad]])</f>
        <v/>
      </c>
      <c r="I9692" s="1" t="str">
        <f>IF(ISBLANK(Ventas[[#This Row],[Código]]),"",SUM(Ventas[[#This Row],[Monto]],I9691))</f>
        <v/>
      </c>
    </row>
    <row r="9693" spans="3:9" x14ac:dyDescent="0.25">
      <c r="C9693" t="str">
        <f>IF(ISBLANK(Ventas[[#This Row],[Código]]),"",VLOOKUP(Ventas[[#This Row],[Código]],Productos[],2,FALSE))</f>
        <v/>
      </c>
      <c r="D9693" t="str">
        <f>IF(ISBLANK(Ventas[[#This Row],[Código]]),"",VLOOKUP(Ventas[[#This Row],[Código]],Productos[],3,FALSE))</f>
        <v/>
      </c>
      <c r="E9693" s="22"/>
      <c r="F9693" s="1" t="str">
        <f>IF(ISBLANK(Ventas[[#This Row],[Código]]),"",VLOOKUP(Ventas[[#This Row],[Código]],Productos[],4,FALSE))</f>
        <v/>
      </c>
      <c r="G9693" s="1" t="str">
        <f>IF(ISBLANK(Ventas[[#This Row],[Código]]),"",VLOOKUP(Ventas[[#This Row],[Código]],Productos[],5,FALSE))</f>
        <v/>
      </c>
      <c r="H9693" s="23" t="str">
        <f>IF(ISBLANK(Ventas[[#This Row],[Código]]),"",Ventas[[#This Row],[Precio Unitario]]*Ventas[[#This Row],[Cantidad]])</f>
        <v/>
      </c>
      <c r="I9693" s="1" t="str">
        <f>IF(ISBLANK(Ventas[[#This Row],[Código]]),"",SUM(Ventas[[#This Row],[Monto]],I9692))</f>
        <v/>
      </c>
    </row>
    <row r="9694" spans="3:9" x14ac:dyDescent="0.25">
      <c r="C9694" t="str">
        <f>IF(ISBLANK(Ventas[[#This Row],[Código]]),"",VLOOKUP(Ventas[[#This Row],[Código]],Productos[],2,FALSE))</f>
        <v/>
      </c>
      <c r="D9694" t="str">
        <f>IF(ISBLANK(Ventas[[#This Row],[Código]]),"",VLOOKUP(Ventas[[#This Row],[Código]],Productos[],3,FALSE))</f>
        <v/>
      </c>
      <c r="E9694" s="22"/>
      <c r="F9694" s="1" t="str">
        <f>IF(ISBLANK(Ventas[[#This Row],[Código]]),"",VLOOKUP(Ventas[[#This Row],[Código]],Productos[],4,FALSE))</f>
        <v/>
      </c>
      <c r="G9694" s="1" t="str">
        <f>IF(ISBLANK(Ventas[[#This Row],[Código]]),"",VLOOKUP(Ventas[[#This Row],[Código]],Productos[],5,FALSE))</f>
        <v/>
      </c>
      <c r="H9694" s="23" t="str">
        <f>IF(ISBLANK(Ventas[[#This Row],[Código]]),"",Ventas[[#This Row],[Precio Unitario]]*Ventas[[#This Row],[Cantidad]])</f>
        <v/>
      </c>
      <c r="I9694" s="1" t="str">
        <f>IF(ISBLANK(Ventas[[#This Row],[Código]]),"",SUM(Ventas[[#This Row],[Monto]],I9693))</f>
        <v/>
      </c>
    </row>
    <row r="9695" spans="3:9" x14ac:dyDescent="0.25">
      <c r="C9695" t="str">
        <f>IF(ISBLANK(Ventas[[#This Row],[Código]]),"",VLOOKUP(Ventas[[#This Row],[Código]],Productos[],2,FALSE))</f>
        <v/>
      </c>
      <c r="D9695" t="str">
        <f>IF(ISBLANK(Ventas[[#This Row],[Código]]),"",VLOOKUP(Ventas[[#This Row],[Código]],Productos[],3,FALSE))</f>
        <v/>
      </c>
      <c r="E9695" s="22"/>
      <c r="F9695" s="1" t="str">
        <f>IF(ISBLANK(Ventas[[#This Row],[Código]]),"",VLOOKUP(Ventas[[#This Row],[Código]],Productos[],4,FALSE))</f>
        <v/>
      </c>
      <c r="G9695" s="1" t="str">
        <f>IF(ISBLANK(Ventas[[#This Row],[Código]]),"",VLOOKUP(Ventas[[#This Row],[Código]],Productos[],5,FALSE))</f>
        <v/>
      </c>
      <c r="H9695" s="23" t="str">
        <f>IF(ISBLANK(Ventas[[#This Row],[Código]]),"",Ventas[[#This Row],[Precio Unitario]]*Ventas[[#This Row],[Cantidad]])</f>
        <v/>
      </c>
      <c r="I9695" s="1" t="str">
        <f>IF(ISBLANK(Ventas[[#This Row],[Código]]),"",SUM(Ventas[[#This Row],[Monto]],I9694))</f>
        <v/>
      </c>
    </row>
    <row r="9696" spans="3:9" x14ac:dyDescent="0.25">
      <c r="C9696" t="str">
        <f>IF(ISBLANK(Ventas[[#This Row],[Código]]),"",VLOOKUP(Ventas[[#This Row],[Código]],Productos[],2,FALSE))</f>
        <v/>
      </c>
      <c r="D9696" t="str">
        <f>IF(ISBLANK(Ventas[[#This Row],[Código]]),"",VLOOKUP(Ventas[[#This Row],[Código]],Productos[],3,FALSE))</f>
        <v/>
      </c>
      <c r="E9696" s="22"/>
      <c r="F9696" s="1" t="str">
        <f>IF(ISBLANK(Ventas[[#This Row],[Código]]),"",VLOOKUP(Ventas[[#This Row],[Código]],Productos[],4,FALSE))</f>
        <v/>
      </c>
      <c r="G9696" s="1" t="str">
        <f>IF(ISBLANK(Ventas[[#This Row],[Código]]),"",VLOOKUP(Ventas[[#This Row],[Código]],Productos[],5,FALSE))</f>
        <v/>
      </c>
      <c r="H9696" s="23" t="str">
        <f>IF(ISBLANK(Ventas[[#This Row],[Código]]),"",Ventas[[#This Row],[Precio Unitario]]*Ventas[[#This Row],[Cantidad]])</f>
        <v/>
      </c>
      <c r="I9696" s="1" t="str">
        <f>IF(ISBLANK(Ventas[[#This Row],[Código]]),"",SUM(Ventas[[#This Row],[Monto]],I9695))</f>
        <v/>
      </c>
    </row>
    <row r="9697" spans="3:9" x14ac:dyDescent="0.25">
      <c r="C9697" t="str">
        <f>IF(ISBLANK(Ventas[[#This Row],[Código]]),"",VLOOKUP(Ventas[[#This Row],[Código]],Productos[],2,FALSE))</f>
        <v/>
      </c>
      <c r="D9697" t="str">
        <f>IF(ISBLANK(Ventas[[#This Row],[Código]]),"",VLOOKUP(Ventas[[#This Row],[Código]],Productos[],3,FALSE))</f>
        <v/>
      </c>
      <c r="E9697" s="22"/>
      <c r="F9697" s="1" t="str">
        <f>IF(ISBLANK(Ventas[[#This Row],[Código]]),"",VLOOKUP(Ventas[[#This Row],[Código]],Productos[],4,FALSE))</f>
        <v/>
      </c>
      <c r="G9697" s="1" t="str">
        <f>IF(ISBLANK(Ventas[[#This Row],[Código]]),"",VLOOKUP(Ventas[[#This Row],[Código]],Productos[],5,FALSE))</f>
        <v/>
      </c>
      <c r="H9697" s="23" t="str">
        <f>IF(ISBLANK(Ventas[[#This Row],[Código]]),"",Ventas[[#This Row],[Precio Unitario]]*Ventas[[#This Row],[Cantidad]])</f>
        <v/>
      </c>
      <c r="I9697" s="1" t="str">
        <f>IF(ISBLANK(Ventas[[#This Row],[Código]]),"",SUM(Ventas[[#This Row],[Monto]],I9696))</f>
        <v/>
      </c>
    </row>
    <row r="9698" spans="3:9" x14ac:dyDescent="0.25">
      <c r="C9698" t="str">
        <f>IF(ISBLANK(Ventas[[#This Row],[Código]]),"",VLOOKUP(Ventas[[#This Row],[Código]],Productos[],2,FALSE))</f>
        <v/>
      </c>
      <c r="D9698" t="str">
        <f>IF(ISBLANK(Ventas[[#This Row],[Código]]),"",VLOOKUP(Ventas[[#This Row],[Código]],Productos[],3,FALSE))</f>
        <v/>
      </c>
      <c r="E9698" s="22"/>
      <c r="F9698" s="1" t="str">
        <f>IF(ISBLANK(Ventas[[#This Row],[Código]]),"",VLOOKUP(Ventas[[#This Row],[Código]],Productos[],4,FALSE))</f>
        <v/>
      </c>
      <c r="G9698" s="1" t="str">
        <f>IF(ISBLANK(Ventas[[#This Row],[Código]]),"",VLOOKUP(Ventas[[#This Row],[Código]],Productos[],5,FALSE))</f>
        <v/>
      </c>
      <c r="H9698" s="23" t="str">
        <f>IF(ISBLANK(Ventas[[#This Row],[Código]]),"",Ventas[[#This Row],[Precio Unitario]]*Ventas[[#This Row],[Cantidad]])</f>
        <v/>
      </c>
      <c r="I9698" s="1" t="str">
        <f>IF(ISBLANK(Ventas[[#This Row],[Código]]),"",SUM(Ventas[[#This Row],[Monto]],I9697))</f>
        <v/>
      </c>
    </row>
    <row r="9699" spans="3:9" x14ac:dyDescent="0.25">
      <c r="C9699" t="str">
        <f>IF(ISBLANK(Ventas[[#This Row],[Código]]),"",VLOOKUP(Ventas[[#This Row],[Código]],Productos[],2,FALSE))</f>
        <v/>
      </c>
      <c r="D9699" t="str">
        <f>IF(ISBLANK(Ventas[[#This Row],[Código]]),"",VLOOKUP(Ventas[[#This Row],[Código]],Productos[],3,FALSE))</f>
        <v/>
      </c>
      <c r="E9699" s="22"/>
      <c r="F9699" s="1" t="str">
        <f>IF(ISBLANK(Ventas[[#This Row],[Código]]),"",VLOOKUP(Ventas[[#This Row],[Código]],Productos[],4,FALSE))</f>
        <v/>
      </c>
      <c r="G9699" s="1" t="str">
        <f>IF(ISBLANK(Ventas[[#This Row],[Código]]),"",VLOOKUP(Ventas[[#This Row],[Código]],Productos[],5,FALSE))</f>
        <v/>
      </c>
      <c r="H9699" s="23" t="str">
        <f>IF(ISBLANK(Ventas[[#This Row],[Código]]),"",Ventas[[#This Row],[Precio Unitario]]*Ventas[[#This Row],[Cantidad]])</f>
        <v/>
      </c>
      <c r="I9699" s="1" t="str">
        <f>IF(ISBLANK(Ventas[[#This Row],[Código]]),"",SUM(Ventas[[#This Row],[Monto]],I9698))</f>
        <v/>
      </c>
    </row>
    <row r="9700" spans="3:9" x14ac:dyDescent="0.25">
      <c r="C9700" t="str">
        <f>IF(ISBLANK(Ventas[[#This Row],[Código]]),"",VLOOKUP(Ventas[[#This Row],[Código]],Productos[],2,FALSE))</f>
        <v/>
      </c>
      <c r="D9700" t="str">
        <f>IF(ISBLANK(Ventas[[#This Row],[Código]]),"",VLOOKUP(Ventas[[#This Row],[Código]],Productos[],3,FALSE))</f>
        <v/>
      </c>
      <c r="E9700" s="22"/>
      <c r="F9700" s="1" t="str">
        <f>IF(ISBLANK(Ventas[[#This Row],[Código]]),"",VLOOKUP(Ventas[[#This Row],[Código]],Productos[],4,FALSE))</f>
        <v/>
      </c>
      <c r="G9700" s="1" t="str">
        <f>IF(ISBLANK(Ventas[[#This Row],[Código]]),"",VLOOKUP(Ventas[[#This Row],[Código]],Productos[],5,FALSE))</f>
        <v/>
      </c>
      <c r="H9700" s="23" t="str">
        <f>IF(ISBLANK(Ventas[[#This Row],[Código]]),"",Ventas[[#This Row],[Precio Unitario]]*Ventas[[#This Row],[Cantidad]])</f>
        <v/>
      </c>
      <c r="I9700" s="1" t="str">
        <f>IF(ISBLANK(Ventas[[#This Row],[Código]]),"",SUM(Ventas[[#This Row],[Monto]],I9699))</f>
        <v/>
      </c>
    </row>
    <row r="9701" spans="3:9" x14ac:dyDescent="0.25">
      <c r="C9701" t="str">
        <f>IF(ISBLANK(Ventas[[#This Row],[Código]]),"",VLOOKUP(Ventas[[#This Row],[Código]],Productos[],2,FALSE))</f>
        <v/>
      </c>
      <c r="D9701" t="str">
        <f>IF(ISBLANK(Ventas[[#This Row],[Código]]),"",VLOOKUP(Ventas[[#This Row],[Código]],Productos[],3,FALSE))</f>
        <v/>
      </c>
      <c r="E9701" s="22"/>
      <c r="F9701" s="1" t="str">
        <f>IF(ISBLANK(Ventas[[#This Row],[Código]]),"",VLOOKUP(Ventas[[#This Row],[Código]],Productos[],4,FALSE))</f>
        <v/>
      </c>
      <c r="G9701" s="1" t="str">
        <f>IF(ISBLANK(Ventas[[#This Row],[Código]]),"",VLOOKUP(Ventas[[#This Row],[Código]],Productos[],5,FALSE))</f>
        <v/>
      </c>
      <c r="H9701" s="23" t="str">
        <f>IF(ISBLANK(Ventas[[#This Row],[Código]]),"",Ventas[[#This Row],[Precio Unitario]]*Ventas[[#This Row],[Cantidad]])</f>
        <v/>
      </c>
      <c r="I9701" s="1" t="str">
        <f>IF(ISBLANK(Ventas[[#This Row],[Código]]),"",SUM(Ventas[[#This Row],[Monto]],I9700))</f>
        <v/>
      </c>
    </row>
    <row r="9702" spans="3:9" x14ac:dyDescent="0.25">
      <c r="C9702" t="str">
        <f>IF(ISBLANK(Ventas[[#This Row],[Código]]),"",VLOOKUP(Ventas[[#This Row],[Código]],Productos[],2,FALSE))</f>
        <v/>
      </c>
      <c r="D9702" t="str">
        <f>IF(ISBLANK(Ventas[[#This Row],[Código]]),"",VLOOKUP(Ventas[[#This Row],[Código]],Productos[],3,FALSE))</f>
        <v/>
      </c>
      <c r="E9702" s="22"/>
      <c r="F9702" s="1" t="str">
        <f>IF(ISBLANK(Ventas[[#This Row],[Código]]),"",VLOOKUP(Ventas[[#This Row],[Código]],Productos[],4,FALSE))</f>
        <v/>
      </c>
      <c r="G9702" s="1" t="str">
        <f>IF(ISBLANK(Ventas[[#This Row],[Código]]),"",VLOOKUP(Ventas[[#This Row],[Código]],Productos[],5,FALSE))</f>
        <v/>
      </c>
      <c r="H9702" s="23" t="str">
        <f>IF(ISBLANK(Ventas[[#This Row],[Código]]),"",Ventas[[#This Row],[Precio Unitario]]*Ventas[[#This Row],[Cantidad]])</f>
        <v/>
      </c>
      <c r="I9702" s="1" t="str">
        <f>IF(ISBLANK(Ventas[[#This Row],[Código]]),"",SUM(Ventas[[#This Row],[Monto]],I9701))</f>
        <v/>
      </c>
    </row>
    <row r="9703" spans="3:9" x14ac:dyDescent="0.25">
      <c r="C9703" t="str">
        <f>IF(ISBLANK(Ventas[[#This Row],[Código]]),"",VLOOKUP(Ventas[[#This Row],[Código]],Productos[],2,FALSE))</f>
        <v/>
      </c>
      <c r="D9703" t="str">
        <f>IF(ISBLANK(Ventas[[#This Row],[Código]]),"",VLOOKUP(Ventas[[#This Row],[Código]],Productos[],3,FALSE))</f>
        <v/>
      </c>
      <c r="E9703" s="22"/>
      <c r="F9703" s="1" t="str">
        <f>IF(ISBLANK(Ventas[[#This Row],[Código]]),"",VLOOKUP(Ventas[[#This Row],[Código]],Productos[],4,FALSE))</f>
        <v/>
      </c>
      <c r="G9703" s="1" t="str">
        <f>IF(ISBLANK(Ventas[[#This Row],[Código]]),"",VLOOKUP(Ventas[[#This Row],[Código]],Productos[],5,FALSE))</f>
        <v/>
      </c>
      <c r="H9703" s="23" t="str">
        <f>IF(ISBLANK(Ventas[[#This Row],[Código]]),"",Ventas[[#This Row],[Precio Unitario]]*Ventas[[#This Row],[Cantidad]])</f>
        <v/>
      </c>
      <c r="I9703" s="1" t="str">
        <f>IF(ISBLANK(Ventas[[#This Row],[Código]]),"",SUM(Ventas[[#This Row],[Monto]],I9702))</f>
        <v/>
      </c>
    </row>
    <row r="9704" spans="3:9" x14ac:dyDescent="0.25">
      <c r="C9704" t="str">
        <f>IF(ISBLANK(Ventas[[#This Row],[Código]]),"",VLOOKUP(Ventas[[#This Row],[Código]],Productos[],2,FALSE))</f>
        <v/>
      </c>
      <c r="D9704" t="str">
        <f>IF(ISBLANK(Ventas[[#This Row],[Código]]),"",VLOOKUP(Ventas[[#This Row],[Código]],Productos[],3,FALSE))</f>
        <v/>
      </c>
      <c r="E9704" s="22"/>
      <c r="F9704" s="1" t="str">
        <f>IF(ISBLANK(Ventas[[#This Row],[Código]]),"",VLOOKUP(Ventas[[#This Row],[Código]],Productos[],4,FALSE))</f>
        <v/>
      </c>
      <c r="G9704" s="1" t="str">
        <f>IF(ISBLANK(Ventas[[#This Row],[Código]]),"",VLOOKUP(Ventas[[#This Row],[Código]],Productos[],5,FALSE))</f>
        <v/>
      </c>
      <c r="H9704" s="23" t="str">
        <f>IF(ISBLANK(Ventas[[#This Row],[Código]]),"",Ventas[[#This Row],[Precio Unitario]]*Ventas[[#This Row],[Cantidad]])</f>
        <v/>
      </c>
      <c r="I9704" s="1" t="str">
        <f>IF(ISBLANK(Ventas[[#This Row],[Código]]),"",SUM(Ventas[[#This Row],[Monto]],I9703))</f>
        <v/>
      </c>
    </row>
    <row r="9705" spans="3:9" x14ac:dyDescent="0.25">
      <c r="C9705" t="str">
        <f>IF(ISBLANK(Ventas[[#This Row],[Código]]),"",VLOOKUP(Ventas[[#This Row],[Código]],Productos[],2,FALSE))</f>
        <v/>
      </c>
      <c r="D9705" t="str">
        <f>IF(ISBLANK(Ventas[[#This Row],[Código]]),"",VLOOKUP(Ventas[[#This Row],[Código]],Productos[],3,FALSE))</f>
        <v/>
      </c>
      <c r="E9705" s="22"/>
      <c r="F9705" s="1" t="str">
        <f>IF(ISBLANK(Ventas[[#This Row],[Código]]),"",VLOOKUP(Ventas[[#This Row],[Código]],Productos[],4,FALSE))</f>
        <v/>
      </c>
      <c r="G9705" s="1" t="str">
        <f>IF(ISBLANK(Ventas[[#This Row],[Código]]),"",VLOOKUP(Ventas[[#This Row],[Código]],Productos[],5,FALSE))</f>
        <v/>
      </c>
      <c r="H9705" s="23" t="str">
        <f>IF(ISBLANK(Ventas[[#This Row],[Código]]),"",Ventas[[#This Row],[Precio Unitario]]*Ventas[[#This Row],[Cantidad]])</f>
        <v/>
      </c>
      <c r="I9705" s="1" t="str">
        <f>IF(ISBLANK(Ventas[[#This Row],[Código]]),"",SUM(Ventas[[#This Row],[Monto]],I9704))</f>
        <v/>
      </c>
    </row>
    <row r="9706" spans="3:9" x14ac:dyDescent="0.25">
      <c r="C9706" t="str">
        <f>IF(ISBLANK(Ventas[[#This Row],[Código]]),"",VLOOKUP(Ventas[[#This Row],[Código]],Productos[],2,FALSE))</f>
        <v/>
      </c>
      <c r="D9706" t="str">
        <f>IF(ISBLANK(Ventas[[#This Row],[Código]]),"",VLOOKUP(Ventas[[#This Row],[Código]],Productos[],3,FALSE))</f>
        <v/>
      </c>
      <c r="E9706" s="22"/>
      <c r="F9706" s="1" t="str">
        <f>IF(ISBLANK(Ventas[[#This Row],[Código]]),"",VLOOKUP(Ventas[[#This Row],[Código]],Productos[],4,FALSE))</f>
        <v/>
      </c>
      <c r="G9706" s="1" t="str">
        <f>IF(ISBLANK(Ventas[[#This Row],[Código]]),"",VLOOKUP(Ventas[[#This Row],[Código]],Productos[],5,FALSE))</f>
        <v/>
      </c>
      <c r="H9706" s="23" t="str">
        <f>IF(ISBLANK(Ventas[[#This Row],[Código]]),"",Ventas[[#This Row],[Precio Unitario]]*Ventas[[#This Row],[Cantidad]])</f>
        <v/>
      </c>
      <c r="I9706" s="1" t="str">
        <f>IF(ISBLANK(Ventas[[#This Row],[Código]]),"",SUM(Ventas[[#This Row],[Monto]],I9705))</f>
        <v/>
      </c>
    </row>
    <row r="9707" spans="3:9" x14ac:dyDescent="0.25">
      <c r="C9707" t="str">
        <f>IF(ISBLANK(Ventas[[#This Row],[Código]]),"",VLOOKUP(Ventas[[#This Row],[Código]],Productos[],2,FALSE))</f>
        <v/>
      </c>
      <c r="D9707" t="str">
        <f>IF(ISBLANK(Ventas[[#This Row],[Código]]),"",VLOOKUP(Ventas[[#This Row],[Código]],Productos[],3,FALSE))</f>
        <v/>
      </c>
      <c r="E9707" s="22"/>
      <c r="F9707" s="1" t="str">
        <f>IF(ISBLANK(Ventas[[#This Row],[Código]]),"",VLOOKUP(Ventas[[#This Row],[Código]],Productos[],4,FALSE))</f>
        <v/>
      </c>
      <c r="G9707" s="1" t="str">
        <f>IF(ISBLANK(Ventas[[#This Row],[Código]]),"",VLOOKUP(Ventas[[#This Row],[Código]],Productos[],5,FALSE))</f>
        <v/>
      </c>
      <c r="H9707" s="23" t="str">
        <f>IF(ISBLANK(Ventas[[#This Row],[Código]]),"",Ventas[[#This Row],[Precio Unitario]]*Ventas[[#This Row],[Cantidad]])</f>
        <v/>
      </c>
      <c r="I9707" s="1" t="str">
        <f>IF(ISBLANK(Ventas[[#This Row],[Código]]),"",SUM(Ventas[[#This Row],[Monto]],I9706))</f>
        <v/>
      </c>
    </row>
    <row r="9708" spans="3:9" x14ac:dyDescent="0.25">
      <c r="C9708" t="str">
        <f>IF(ISBLANK(Ventas[[#This Row],[Código]]),"",VLOOKUP(Ventas[[#This Row],[Código]],Productos[],2,FALSE))</f>
        <v/>
      </c>
      <c r="D9708" t="str">
        <f>IF(ISBLANK(Ventas[[#This Row],[Código]]),"",VLOOKUP(Ventas[[#This Row],[Código]],Productos[],3,FALSE))</f>
        <v/>
      </c>
      <c r="E9708" s="22"/>
      <c r="F9708" s="1" t="str">
        <f>IF(ISBLANK(Ventas[[#This Row],[Código]]),"",VLOOKUP(Ventas[[#This Row],[Código]],Productos[],4,FALSE))</f>
        <v/>
      </c>
      <c r="G9708" s="1" t="str">
        <f>IF(ISBLANK(Ventas[[#This Row],[Código]]),"",VLOOKUP(Ventas[[#This Row],[Código]],Productos[],5,FALSE))</f>
        <v/>
      </c>
      <c r="H9708" s="23" t="str">
        <f>IF(ISBLANK(Ventas[[#This Row],[Código]]),"",Ventas[[#This Row],[Precio Unitario]]*Ventas[[#This Row],[Cantidad]])</f>
        <v/>
      </c>
      <c r="I9708" s="1" t="str">
        <f>IF(ISBLANK(Ventas[[#This Row],[Código]]),"",SUM(Ventas[[#This Row],[Monto]],I9707))</f>
        <v/>
      </c>
    </row>
    <row r="9709" spans="3:9" x14ac:dyDescent="0.25">
      <c r="C9709" t="str">
        <f>IF(ISBLANK(Ventas[[#This Row],[Código]]),"",VLOOKUP(Ventas[[#This Row],[Código]],Productos[],2,FALSE))</f>
        <v/>
      </c>
      <c r="D9709" t="str">
        <f>IF(ISBLANK(Ventas[[#This Row],[Código]]),"",VLOOKUP(Ventas[[#This Row],[Código]],Productos[],3,FALSE))</f>
        <v/>
      </c>
      <c r="E9709" s="22"/>
      <c r="F9709" s="1" t="str">
        <f>IF(ISBLANK(Ventas[[#This Row],[Código]]),"",VLOOKUP(Ventas[[#This Row],[Código]],Productos[],4,FALSE))</f>
        <v/>
      </c>
      <c r="G9709" s="1" t="str">
        <f>IF(ISBLANK(Ventas[[#This Row],[Código]]),"",VLOOKUP(Ventas[[#This Row],[Código]],Productos[],5,FALSE))</f>
        <v/>
      </c>
      <c r="H9709" s="23" t="str">
        <f>IF(ISBLANK(Ventas[[#This Row],[Código]]),"",Ventas[[#This Row],[Precio Unitario]]*Ventas[[#This Row],[Cantidad]])</f>
        <v/>
      </c>
      <c r="I9709" s="1" t="str">
        <f>IF(ISBLANK(Ventas[[#This Row],[Código]]),"",SUM(Ventas[[#This Row],[Monto]],I9708))</f>
        <v/>
      </c>
    </row>
    <row r="9710" spans="3:9" x14ac:dyDescent="0.25">
      <c r="C9710" t="str">
        <f>IF(ISBLANK(Ventas[[#This Row],[Código]]),"",VLOOKUP(Ventas[[#This Row],[Código]],Productos[],2,FALSE))</f>
        <v/>
      </c>
      <c r="D9710" t="str">
        <f>IF(ISBLANK(Ventas[[#This Row],[Código]]),"",VLOOKUP(Ventas[[#This Row],[Código]],Productos[],3,FALSE))</f>
        <v/>
      </c>
      <c r="E9710" s="22"/>
      <c r="F9710" s="1" t="str">
        <f>IF(ISBLANK(Ventas[[#This Row],[Código]]),"",VLOOKUP(Ventas[[#This Row],[Código]],Productos[],4,FALSE))</f>
        <v/>
      </c>
      <c r="G9710" s="1" t="str">
        <f>IF(ISBLANK(Ventas[[#This Row],[Código]]),"",VLOOKUP(Ventas[[#This Row],[Código]],Productos[],5,FALSE))</f>
        <v/>
      </c>
      <c r="H9710" s="23" t="str">
        <f>IF(ISBLANK(Ventas[[#This Row],[Código]]),"",Ventas[[#This Row],[Precio Unitario]]*Ventas[[#This Row],[Cantidad]])</f>
        <v/>
      </c>
      <c r="I9710" s="1" t="str">
        <f>IF(ISBLANK(Ventas[[#This Row],[Código]]),"",SUM(Ventas[[#This Row],[Monto]],I9709))</f>
        <v/>
      </c>
    </row>
    <row r="9711" spans="3:9" x14ac:dyDescent="0.25">
      <c r="C9711" t="str">
        <f>IF(ISBLANK(Ventas[[#This Row],[Código]]),"",VLOOKUP(Ventas[[#This Row],[Código]],Productos[],2,FALSE))</f>
        <v/>
      </c>
      <c r="D9711" t="str">
        <f>IF(ISBLANK(Ventas[[#This Row],[Código]]),"",VLOOKUP(Ventas[[#This Row],[Código]],Productos[],3,FALSE))</f>
        <v/>
      </c>
      <c r="E9711" s="22"/>
      <c r="F9711" s="1" t="str">
        <f>IF(ISBLANK(Ventas[[#This Row],[Código]]),"",VLOOKUP(Ventas[[#This Row],[Código]],Productos[],4,FALSE))</f>
        <v/>
      </c>
      <c r="G9711" s="1" t="str">
        <f>IF(ISBLANK(Ventas[[#This Row],[Código]]),"",VLOOKUP(Ventas[[#This Row],[Código]],Productos[],5,FALSE))</f>
        <v/>
      </c>
      <c r="H9711" s="23" t="str">
        <f>IF(ISBLANK(Ventas[[#This Row],[Código]]),"",Ventas[[#This Row],[Precio Unitario]]*Ventas[[#This Row],[Cantidad]])</f>
        <v/>
      </c>
      <c r="I9711" s="1" t="str">
        <f>IF(ISBLANK(Ventas[[#This Row],[Código]]),"",SUM(Ventas[[#This Row],[Monto]],I9710))</f>
        <v/>
      </c>
    </row>
    <row r="9712" spans="3:9" x14ac:dyDescent="0.25">
      <c r="C9712" t="str">
        <f>IF(ISBLANK(Ventas[[#This Row],[Código]]),"",VLOOKUP(Ventas[[#This Row],[Código]],Productos[],2,FALSE))</f>
        <v/>
      </c>
      <c r="D9712" t="str">
        <f>IF(ISBLANK(Ventas[[#This Row],[Código]]),"",VLOOKUP(Ventas[[#This Row],[Código]],Productos[],3,FALSE))</f>
        <v/>
      </c>
      <c r="E9712" s="22"/>
      <c r="F9712" s="1" t="str">
        <f>IF(ISBLANK(Ventas[[#This Row],[Código]]),"",VLOOKUP(Ventas[[#This Row],[Código]],Productos[],4,FALSE))</f>
        <v/>
      </c>
      <c r="G9712" s="1" t="str">
        <f>IF(ISBLANK(Ventas[[#This Row],[Código]]),"",VLOOKUP(Ventas[[#This Row],[Código]],Productos[],5,FALSE))</f>
        <v/>
      </c>
      <c r="H9712" s="23" t="str">
        <f>IF(ISBLANK(Ventas[[#This Row],[Código]]),"",Ventas[[#This Row],[Precio Unitario]]*Ventas[[#This Row],[Cantidad]])</f>
        <v/>
      </c>
      <c r="I9712" s="1" t="str">
        <f>IF(ISBLANK(Ventas[[#This Row],[Código]]),"",SUM(Ventas[[#This Row],[Monto]],I9711))</f>
        <v/>
      </c>
    </row>
    <row r="9713" spans="3:9" x14ac:dyDescent="0.25">
      <c r="C9713" t="str">
        <f>IF(ISBLANK(Ventas[[#This Row],[Código]]),"",VLOOKUP(Ventas[[#This Row],[Código]],Productos[],2,FALSE))</f>
        <v/>
      </c>
      <c r="D9713" t="str">
        <f>IF(ISBLANK(Ventas[[#This Row],[Código]]),"",VLOOKUP(Ventas[[#This Row],[Código]],Productos[],3,FALSE))</f>
        <v/>
      </c>
      <c r="E9713" s="22"/>
      <c r="F9713" s="1" t="str">
        <f>IF(ISBLANK(Ventas[[#This Row],[Código]]),"",VLOOKUP(Ventas[[#This Row],[Código]],Productos[],4,FALSE))</f>
        <v/>
      </c>
      <c r="G9713" s="1" t="str">
        <f>IF(ISBLANK(Ventas[[#This Row],[Código]]),"",VLOOKUP(Ventas[[#This Row],[Código]],Productos[],5,FALSE))</f>
        <v/>
      </c>
      <c r="H9713" s="23" t="str">
        <f>IF(ISBLANK(Ventas[[#This Row],[Código]]),"",Ventas[[#This Row],[Precio Unitario]]*Ventas[[#This Row],[Cantidad]])</f>
        <v/>
      </c>
      <c r="I9713" s="1" t="str">
        <f>IF(ISBLANK(Ventas[[#This Row],[Código]]),"",SUM(Ventas[[#This Row],[Monto]],I9712))</f>
        <v/>
      </c>
    </row>
    <row r="9714" spans="3:9" x14ac:dyDescent="0.25">
      <c r="C9714" t="str">
        <f>IF(ISBLANK(Ventas[[#This Row],[Código]]),"",VLOOKUP(Ventas[[#This Row],[Código]],Productos[],2,FALSE))</f>
        <v/>
      </c>
      <c r="D9714" t="str">
        <f>IF(ISBLANK(Ventas[[#This Row],[Código]]),"",VLOOKUP(Ventas[[#This Row],[Código]],Productos[],3,FALSE))</f>
        <v/>
      </c>
      <c r="E9714" s="22"/>
      <c r="F9714" s="1" t="str">
        <f>IF(ISBLANK(Ventas[[#This Row],[Código]]),"",VLOOKUP(Ventas[[#This Row],[Código]],Productos[],4,FALSE))</f>
        <v/>
      </c>
      <c r="G9714" s="1" t="str">
        <f>IF(ISBLANK(Ventas[[#This Row],[Código]]),"",VLOOKUP(Ventas[[#This Row],[Código]],Productos[],5,FALSE))</f>
        <v/>
      </c>
      <c r="H9714" s="23" t="str">
        <f>IF(ISBLANK(Ventas[[#This Row],[Código]]),"",Ventas[[#This Row],[Precio Unitario]]*Ventas[[#This Row],[Cantidad]])</f>
        <v/>
      </c>
      <c r="I9714" s="1" t="str">
        <f>IF(ISBLANK(Ventas[[#This Row],[Código]]),"",SUM(Ventas[[#This Row],[Monto]],I9713))</f>
        <v/>
      </c>
    </row>
    <row r="9715" spans="3:9" x14ac:dyDescent="0.25">
      <c r="C9715" t="str">
        <f>IF(ISBLANK(Ventas[[#This Row],[Código]]),"",VLOOKUP(Ventas[[#This Row],[Código]],Productos[],2,FALSE))</f>
        <v/>
      </c>
      <c r="D9715" t="str">
        <f>IF(ISBLANK(Ventas[[#This Row],[Código]]),"",VLOOKUP(Ventas[[#This Row],[Código]],Productos[],3,FALSE))</f>
        <v/>
      </c>
      <c r="E9715" s="22"/>
      <c r="F9715" s="1" t="str">
        <f>IF(ISBLANK(Ventas[[#This Row],[Código]]),"",VLOOKUP(Ventas[[#This Row],[Código]],Productos[],4,FALSE))</f>
        <v/>
      </c>
      <c r="G9715" s="1" t="str">
        <f>IF(ISBLANK(Ventas[[#This Row],[Código]]),"",VLOOKUP(Ventas[[#This Row],[Código]],Productos[],5,FALSE))</f>
        <v/>
      </c>
      <c r="H9715" s="23" t="str">
        <f>IF(ISBLANK(Ventas[[#This Row],[Código]]),"",Ventas[[#This Row],[Precio Unitario]]*Ventas[[#This Row],[Cantidad]])</f>
        <v/>
      </c>
      <c r="I9715" s="1" t="str">
        <f>IF(ISBLANK(Ventas[[#This Row],[Código]]),"",SUM(Ventas[[#This Row],[Monto]],I9714))</f>
        <v/>
      </c>
    </row>
    <row r="9716" spans="3:9" x14ac:dyDescent="0.25">
      <c r="C9716" t="str">
        <f>IF(ISBLANK(Ventas[[#This Row],[Código]]),"",VLOOKUP(Ventas[[#This Row],[Código]],Productos[],2,FALSE))</f>
        <v/>
      </c>
      <c r="D9716" t="str">
        <f>IF(ISBLANK(Ventas[[#This Row],[Código]]),"",VLOOKUP(Ventas[[#This Row],[Código]],Productos[],3,FALSE))</f>
        <v/>
      </c>
      <c r="E9716" s="22"/>
      <c r="F9716" s="1" t="str">
        <f>IF(ISBLANK(Ventas[[#This Row],[Código]]),"",VLOOKUP(Ventas[[#This Row],[Código]],Productos[],4,FALSE))</f>
        <v/>
      </c>
      <c r="G9716" s="1" t="str">
        <f>IF(ISBLANK(Ventas[[#This Row],[Código]]),"",VLOOKUP(Ventas[[#This Row],[Código]],Productos[],5,FALSE))</f>
        <v/>
      </c>
      <c r="H9716" s="23" t="str">
        <f>IF(ISBLANK(Ventas[[#This Row],[Código]]),"",Ventas[[#This Row],[Precio Unitario]]*Ventas[[#This Row],[Cantidad]])</f>
        <v/>
      </c>
      <c r="I9716" s="1" t="str">
        <f>IF(ISBLANK(Ventas[[#This Row],[Código]]),"",SUM(Ventas[[#This Row],[Monto]],I9715))</f>
        <v/>
      </c>
    </row>
    <row r="9717" spans="3:9" x14ac:dyDescent="0.25">
      <c r="C9717" t="str">
        <f>IF(ISBLANK(Ventas[[#This Row],[Código]]),"",VLOOKUP(Ventas[[#This Row],[Código]],Productos[],2,FALSE))</f>
        <v/>
      </c>
      <c r="D9717" t="str">
        <f>IF(ISBLANK(Ventas[[#This Row],[Código]]),"",VLOOKUP(Ventas[[#This Row],[Código]],Productos[],3,FALSE))</f>
        <v/>
      </c>
      <c r="E9717" s="22"/>
      <c r="F9717" s="1" t="str">
        <f>IF(ISBLANK(Ventas[[#This Row],[Código]]),"",VLOOKUP(Ventas[[#This Row],[Código]],Productos[],4,FALSE))</f>
        <v/>
      </c>
      <c r="G9717" s="1" t="str">
        <f>IF(ISBLANK(Ventas[[#This Row],[Código]]),"",VLOOKUP(Ventas[[#This Row],[Código]],Productos[],5,FALSE))</f>
        <v/>
      </c>
      <c r="H9717" s="23" t="str">
        <f>IF(ISBLANK(Ventas[[#This Row],[Código]]),"",Ventas[[#This Row],[Precio Unitario]]*Ventas[[#This Row],[Cantidad]])</f>
        <v/>
      </c>
      <c r="I9717" s="1" t="str">
        <f>IF(ISBLANK(Ventas[[#This Row],[Código]]),"",SUM(Ventas[[#This Row],[Monto]],I9716))</f>
        <v/>
      </c>
    </row>
    <row r="9718" spans="3:9" x14ac:dyDescent="0.25">
      <c r="C9718" t="str">
        <f>IF(ISBLANK(Ventas[[#This Row],[Código]]),"",VLOOKUP(Ventas[[#This Row],[Código]],Productos[],2,FALSE))</f>
        <v/>
      </c>
      <c r="D9718" t="str">
        <f>IF(ISBLANK(Ventas[[#This Row],[Código]]),"",VLOOKUP(Ventas[[#This Row],[Código]],Productos[],3,FALSE))</f>
        <v/>
      </c>
      <c r="E9718" s="22"/>
      <c r="F9718" s="1" t="str">
        <f>IF(ISBLANK(Ventas[[#This Row],[Código]]),"",VLOOKUP(Ventas[[#This Row],[Código]],Productos[],4,FALSE))</f>
        <v/>
      </c>
      <c r="G9718" s="1" t="str">
        <f>IF(ISBLANK(Ventas[[#This Row],[Código]]),"",VLOOKUP(Ventas[[#This Row],[Código]],Productos[],5,FALSE))</f>
        <v/>
      </c>
      <c r="H9718" s="23" t="str">
        <f>IF(ISBLANK(Ventas[[#This Row],[Código]]),"",Ventas[[#This Row],[Precio Unitario]]*Ventas[[#This Row],[Cantidad]])</f>
        <v/>
      </c>
      <c r="I9718" s="1" t="str">
        <f>IF(ISBLANK(Ventas[[#This Row],[Código]]),"",SUM(Ventas[[#This Row],[Monto]],I9717))</f>
        <v/>
      </c>
    </row>
    <row r="9719" spans="3:9" x14ac:dyDescent="0.25">
      <c r="C9719" t="str">
        <f>IF(ISBLANK(Ventas[[#This Row],[Código]]),"",VLOOKUP(Ventas[[#This Row],[Código]],Productos[],2,FALSE))</f>
        <v/>
      </c>
      <c r="D9719" t="str">
        <f>IF(ISBLANK(Ventas[[#This Row],[Código]]),"",VLOOKUP(Ventas[[#This Row],[Código]],Productos[],3,FALSE))</f>
        <v/>
      </c>
      <c r="E9719" s="22"/>
      <c r="F9719" s="1" t="str">
        <f>IF(ISBLANK(Ventas[[#This Row],[Código]]),"",VLOOKUP(Ventas[[#This Row],[Código]],Productos[],4,FALSE))</f>
        <v/>
      </c>
      <c r="G9719" s="1" t="str">
        <f>IF(ISBLANK(Ventas[[#This Row],[Código]]),"",VLOOKUP(Ventas[[#This Row],[Código]],Productos[],5,FALSE))</f>
        <v/>
      </c>
      <c r="H9719" s="23" t="str">
        <f>IF(ISBLANK(Ventas[[#This Row],[Código]]),"",Ventas[[#This Row],[Precio Unitario]]*Ventas[[#This Row],[Cantidad]])</f>
        <v/>
      </c>
      <c r="I9719" s="1" t="str">
        <f>IF(ISBLANK(Ventas[[#This Row],[Código]]),"",SUM(Ventas[[#This Row],[Monto]],I9718))</f>
        <v/>
      </c>
    </row>
    <row r="9720" spans="3:9" x14ac:dyDescent="0.25">
      <c r="C9720" t="str">
        <f>IF(ISBLANK(Ventas[[#This Row],[Código]]),"",VLOOKUP(Ventas[[#This Row],[Código]],Productos[],2,FALSE))</f>
        <v/>
      </c>
      <c r="D9720" t="str">
        <f>IF(ISBLANK(Ventas[[#This Row],[Código]]),"",VLOOKUP(Ventas[[#This Row],[Código]],Productos[],3,FALSE))</f>
        <v/>
      </c>
      <c r="E9720" s="22"/>
      <c r="F9720" s="1" t="str">
        <f>IF(ISBLANK(Ventas[[#This Row],[Código]]),"",VLOOKUP(Ventas[[#This Row],[Código]],Productos[],4,FALSE))</f>
        <v/>
      </c>
      <c r="G9720" s="1" t="str">
        <f>IF(ISBLANK(Ventas[[#This Row],[Código]]),"",VLOOKUP(Ventas[[#This Row],[Código]],Productos[],5,FALSE))</f>
        <v/>
      </c>
      <c r="H9720" s="23" t="str">
        <f>IF(ISBLANK(Ventas[[#This Row],[Código]]),"",Ventas[[#This Row],[Precio Unitario]]*Ventas[[#This Row],[Cantidad]])</f>
        <v/>
      </c>
      <c r="I9720" s="1" t="str">
        <f>IF(ISBLANK(Ventas[[#This Row],[Código]]),"",SUM(Ventas[[#This Row],[Monto]],I9719))</f>
        <v/>
      </c>
    </row>
    <row r="9721" spans="3:9" x14ac:dyDescent="0.25">
      <c r="C9721" t="str">
        <f>IF(ISBLANK(Ventas[[#This Row],[Código]]),"",VLOOKUP(Ventas[[#This Row],[Código]],Productos[],2,FALSE))</f>
        <v/>
      </c>
      <c r="D9721" t="str">
        <f>IF(ISBLANK(Ventas[[#This Row],[Código]]),"",VLOOKUP(Ventas[[#This Row],[Código]],Productos[],3,FALSE))</f>
        <v/>
      </c>
      <c r="E9721" s="22"/>
      <c r="F9721" s="1" t="str">
        <f>IF(ISBLANK(Ventas[[#This Row],[Código]]),"",VLOOKUP(Ventas[[#This Row],[Código]],Productos[],4,FALSE))</f>
        <v/>
      </c>
      <c r="G9721" s="1" t="str">
        <f>IF(ISBLANK(Ventas[[#This Row],[Código]]),"",VLOOKUP(Ventas[[#This Row],[Código]],Productos[],5,FALSE))</f>
        <v/>
      </c>
      <c r="H9721" s="23" t="str">
        <f>IF(ISBLANK(Ventas[[#This Row],[Código]]),"",Ventas[[#This Row],[Precio Unitario]]*Ventas[[#This Row],[Cantidad]])</f>
        <v/>
      </c>
      <c r="I9721" s="1" t="str">
        <f>IF(ISBLANK(Ventas[[#This Row],[Código]]),"",SUM(Ventas[[#This Row],[Monto]],I9720))</f>
        <v/>
      </c>
    </row>
    <row r="9722" spans="3:9" x14ac:dyDescent="0.25">
      <c r="C9722" t="str">
        <f>IF(ISBLANK(Ventas[[#This Row],[Código]]),"",VLOOKUP(Ventas[[#This Row],[Código]],Productos[],2,FALSE))</f>
        <v/>
      </c>
      <c r="D9722" t="str">
        <f>IF(ISBLANK(Ventas[[#This Row],[Código]]),"",VLOOKUP(Ventas[[#This Row],[Código]],Productos[],3,FALSE))</f>
        <v/>
      </c>
      <c r="E9722" s="22"/>
      <c r="F9722" s="1" t="str">
        <f>IF(ISBLANK(Ventas[[#This Row],[Código]]),"",VLOOKUP(Ventas[[#This Row],[Código]],Productos[],4,FALSE))</f>
        <v/>
      </c>
      <c r="G9722" s="1" t="str">
        <f>IF(ISBLANK(Ventas[[#This Row],[Código]]),"",VLOOKUP(Ventas[[#This Row],[Código]],Productos[],5,FALSE))</f>
        <v/>
      </c>
      <c r="H9722" s="23" t="str">
        <f>IF(ISBLANK(Ventas[[#This Row],[Código]]),"",Ventas[[#This Row],[Precio Unitario]]*Ventas[[#This Row],[Cantidad]])</f>
        <v/>
      </c>
      <c r="I9722" s="1" t="str">
        <f>IF(ISBLANK(Ventas[[#This Row],[Código]]),"",SUM(Ventas[[#This Row],[Monto]],I9721))</f>
        <v/>
      </c>
    </row>
    <row r="9723" spans="3:9" x14ac:dyDescent="0.25">
      <c r="C9723" t="str">
        <f>IF(ISBLANK(Ventas[[#This Row],[Código]]),"",VLOOKUP(Ventas[[#This Row],[Código]],Productos[],2,FALSE))</f>
        <v/>
      </c>
      <c r="D9723" t="str">
        <f>IF(ISBLANK(Ventas[[#This Row],[Código]]),"",VLOOKUP(Ventas[[#This Row],[Código]],Productos[],3,FALSE))</f>
        <v/>
      </c>
      <c r="E9723" s="22"/>
      <c r="F9723" s="1" t="str">
        <f>IF(ISBLANK(Ventas[[#This Row],[Código]]),"",VLOOKUP(Ventas[[#This Row],[Código]],Productos[],4,FALSE))</f>
        <v/>
      </c>
      <c r="G9723" s="1" t="str">
        <f>IF(ISBLANK(Ventas[[#This Row],[Código]]),"",VLOOKUP(Ventas[[#This Row],[Código]],Productos[],5,FALSE))</f>
        <v/>
      </c>
      <c r="H9723" s="23" t="str">
        <f>IF(ISBLANK(Ventas[[#This Row],[Código]]),"",Ventas[[#This Row],[Precio Unitario]]*Ventas[[#This Row],[Cantidad]])</f>
        <v/>
      </c>
      <c r="I9723" s="1" t="str">
        <f>IF(ISBLANK(Ventas[[#This Row],[Código]]),"",SUM(Ventas[[#This Row],[Monto]],I9722))</f>
        <v/>
      </c>
    </row>
    <row r="9724" spans="3:9" x14ac:dyDescent="0.25">
      <c r="C9724" t="str">
        <f>IF(ISBLANK(Ventas[[#This Row],[Código]]),"",VLOOKUP(Ventas[[#This Row],[Código]],Productos[],2,FALSE))</f>
        <v/>
      </c>
      <c r="D9724" t="str">
        <f>IF(ISBLANK(Ventas[[#This Row],[Código]]),"",VLOOKUP(Ventas[[#This Row],[Código]],Productos[],3,FALSE))</f>
        <v/>
      </c>
      <c r="E9724" s="22"/>
      <c r="F9724" s="1" t="str">
        <f>IF(ISBLANK(Ventas[[#This Row],[Código]]),"",VLOOKUP(Ventas[[#This Row],[Código]],Productos[],4,FALSE))</f>
        <v/>
      </c>
      <c r="G9724" s="1" t="str">
        <f>IF(ISBLANK(Ventas[[#This Row],[Código]]),"",VLOOKUP(Ventas[[#This Row],[Código]],Productos[],5,FALSE))</f>
        <v/>
      </c>
      <c r="H9724" s="23" t="str">
        <f>IF(ISBLANK(Ventas[[#This Row],[Código]]),"",Ventas[[#This Row],[Precio Unitario]]*Ventas[[#This Row],[Cantidad]])</f>
        <v/>
      </c>
      <c r="I9724" s="1" t="str">
        <f>IF(ISBLANK(Ventas[[#This Row],[Código]]),"",SUM(Ventas[[#This Row],[Monto]],I9723))</f>
        <v/>
      </c>
    </row>
    <row r="9725" spans="3:9" x14ac:dyDescent="0.25">
      <c r="C9725" t="str">
        <f>IF(ISBLANK(Ventas[[#This Row],[Código]]),"",VLOOKUP(Ventas[[#This Row],[Código]],Productos[],2,FALSE))</f>
        <v/>
      </c>
      <c r="D9725" t="str">
        <f>IF(ISBLANK(Ventas[[#This Row],[Código]]),"",VLOOKUP(Ventas[[#This Row],[Código]],Productos[],3,FALSE))</f>
        <v/>
      </c>
      <c r="E9725" s="22"/>
      <c r="F9725" s="1" t="str">
        <f>IF(ISBLANK(Ventas[[#This Row],[Código]]),"",VLOOKUP(Ventas[[#This Row],[Código]],Productos[],4,FALSE))</f>
        <v/>
      </c>
      <c r="G9725" s="1" t="str">
        <f>IF(ISBLANK(Ventas[[#This Row],[Código]]),"",VLOOKUP(Ventas[[#This Row],[Código]],Productos[],5,FALSE))</f>
        <v/>
      </c>
      <c r="H9725" s="23" t="str">
        <f>IF(ISBLANK(Ventas[[#This Row],[Código]]),"",Ventas[[#This Row],[Precio Unitario]]*Ventas[[#This Row],[Cantidad]])</f>
        <v/>
      </c>
      <c r="I9725" s="1" t="str">
        <f>IF(ISBLANK(Ventas[[#This Row],[Código]]),"",SUM(Ventas[[#This Row],[Monto]],I9724))</f>
        <v/>
      </c>
    </row>
    <row r="9726" spans="3:9" x14ac:dyDescent="0.25">
      <c r="C9726" t="str">
        <f>IF(ISBLANK(Ventas[[#This Row],[Código]]),"",VLOOKUP(Ventas[[#This Row],[Código]],Productos[],2,FALSE))</f>
        <v/>
      </c>
      <c r="D9726" t="str">
        <f>IF(ISBLANK(Ventas[[#This Row],[Código]]),"",VLOOKUP(Ventas[[#This Row],[Código]],Productos[],3,FALSE))</f>
        <v/>
      </c>
      <c r="E9726" s="22"/>
      <c r="F9726" s="1" t="str">
        <f>IF(ISBLANK(Ventas[[#This Row],[Código]]),"",VLOOKUP(Ventas[[#This Row],[Código]],Productos[],4,FALSE))</f>
        <v/>
      </c>
      <c r="G9726" s="1" t="str">
        <f>IF(ISBLANK(Ventas[[#This Row],[Código]]),"",VLOOKUP(Ventas[[#This Row],[Código]],Productos[],5,FALSE))</f>
        <v/>
      </c>
      <c r="H9726" s="23" t="str">
        <f>IF(ISBLANK(Ventas[[#This Row],[Código]]),"",Ventas[[#This Row],[Precio Unitario]]*Ventas[[#This Row],[Cantidad]])</f>
        <v/>
      </c>
      <c r="I9726" s="1" t="str">
        <f>IF(ISBLANK(Ventas[[#This Row],[Código]]),"",SUM(Ventas[[#This Row],[Monto]],I9725))</f>
        <v/>
      </c>
    </row>
    <row r="9727" spans="3:9" x14ac:dyDescent="0.25">
      <c r="C9727" t="str">
        <f>IF(ISBLANK(Ventas[[#This Row],[Código]]),"",VLOOKUP(Ventas[[#This Row],[Código]],Productos[],2,FALSE))</f>
        <v/>
      </c>
      <c r="D9727" t="str">
        <f>IF(ISBLANK(Ventas[[#This Row],[Código]]),"",VLOOKUP(Ventas[[#This Row],[Código]],Productos[],3,FALSE))</f>
        <v/>
      </c>
      <c r="E9727" s="22"/>
      <c r="F9727" s="1" t="str">
        <f>IF(ISBLANK(Ventas[[#This Row],[Código]]),"",VLOOKUP(Ventas[[#This Row],[Código]],Productos[],4,FALSE))</f>
        <v/>
      </c>
      <c r="G9727" s="1" t="str">
        <f>IF(ISBLANK(Ventas[[#This Row],[Código]]),"",VLOOKUP(Ventas[[#This Row],[Código]],Productos[],5,FALSE))</f>
        <v/>
      </c>
      <c r="H9727" s="23" t="str">
        <f>IF(ISBLANK(Ventas[[#This Row],[Código]]),"",Ventas[[#This Row],[Precio Unitario]]*Ventas[[#This Row],[Cantidad]])</f>
        <v/>
      </c>
      <c r="I9727" s="1" t="str">
        <f>IF(ISBLANK(Ventas[[#This Row],[Código]]),"",SUM(Ventas[[#This Row],[Monto]],I9726))</f>
        <v/>
      </c>
    </row>
    <row r="9728" spans="3:9" x14ac:dyDescent="0.25">
      <c r="C9728" t="str">
        <f>IF(ISBLANK(Ventas[[#This Row],[Código]]),"",VLOOKUP(Ventas[[#This Row],[Código]],Productos[],2,FALSE))</f>
        <v/>
      </c>
      <c r="D9728" t="str">
        <f>IF(ISBLANK(Ventas[[#This Row],[Código]]),"",VLOOKUP(Ventas[[#This Row],[Código]],Productos[],3,FALSE))</f>
        <v/>
      </c>
      <c r="E9728" s="22"/>
      <c r="F9728" s="1" t="str">
        <f>IF(ISBLANK(Ventas[[#This Row],[Código]]),"",VLOOKUP(Ventas[[#This Row],[Código]],Productos[],4,FALSE))</f>
        <v/>
      </c>
      <c r="G9728" s="1" t="str">
        <f>IF(ISBLANK(Ventas[[#This Row],[Código]]),"",VLOOKUP(Ventas[[#This Row],[Código]],Productos[],5,FALSE))</f>
        <v/>
      </c>
      <c r="H9728" s="23" t="str">
        <f>IF(ISBLANK(Ventas[[#This Row],[Código]]),"",Ventas[[#This Row],[Precio Unitario]]*Ventas[[#This Row],[Cantidad]])</f>
        <v/>
      </c>
      <c r="I9728" s="1" t="str">
        <f>IF(ISBLANK(Ventas[[#This Row],[Código]]),"",SUM(Ventas[[#This Row],[Monto]],I9727))</f>
        <v/>
      </c>
    </row>
    <row r="9729" spans="3:9" x14ac:dyDescent="0.25">
      <c r="C9729" t="str">
        <f>IF(ISBLANK(Ventas[[#This Row],[Código]]),"",VLOOKUP(Ventas[[#This Row],[Código]],Productos[],2,FALSE))</f>
        <v/>
      </c>
      <c r="D9729" t="str">
        <f>IF(ISBLANK(Ventas[[#This Row],[Código]]),"",VLOOKUP(Ventas[[#This Row],[Código]],Productos[],3,FALSE))</f>
        <v/>
      </c>
      <c r="E9729" s="22"/>
      <c r="F9729" s="1" t="str">
        <f>IF(ISBLANK(Ventas[[#This Row],[Código]]),"",VLOOKUP(Ventas[[#This Row],[Código]],Productos[],4,FALSE))</f>
        <v/>
      </c>
      <c r="G9729" s="1" t="str">
        <f>IF(ISBLANK(Ventas[[#This Row],[Código]]),"",VLOOKUP(Ventas[[#This Row],[Código]],Productos[],5,FALSE))</f>
        <v/>
      </c>
      <c r="H9729" s="23" t="str">
        <f>IF(ISBLANK(Ventas[[#This Row],[Código]]),"",Ventas[[#This Row],[Precio Unitario]]*Ventas[[#This Row],[Cantidad]])</f>
        <v/>
      </c>
      <c r="I9729" s="1" t="str">
        <f>IF(ISBLANK(Ventas[[#This Row],[Código]]),"",SUM(Ventas[[#This Row],[Monto]],I9728))</f>
        <v/>
      </c>
    </row>
    <row r="9730" spans="3:9" x14ac:dyDescent="0.25">
      <c r="C9730" t="str">
        <f>IF(ISBLANK(Ventas[[#This Row],[Código]]),"",VLOOKUP(Ventas[[#This Row],[Código]],Productos[],2,FALSE))</f>
        <v/>
      </c>
      <c r="D9730" t="str">
        <f>IF(ISBLANK(Ventas[[#This Row],[Código]]),"",VLOOKUP(Ventas[[#This Row],[Código]],Productos[],3,FALSE))</f>
        <v/>
      </c>
      <c r="E9730" s="22"/>
      <c r="F9730" s="1" t="str">
        <f>IF(ISBLANK(Ventas[[#This Row],[Código]]),"",VLOOKUP(Ventas[[#This Row],[Código]],Productos[],4,FALSE))</f>
        <v/>
      </c>
      <c r="G9730" s="1" t="str">
        <f>IF(ISBLANK(Ventas[[#This Row],[Código]]),"",VLOOKUP(Ventas[[#This Row],[Código]],Productos[],5,FALSE))</f>
        <v/>
      </c>
      <c r="H9730" s="23" t="str">
        <f>IF(ISBLANK(Ventas[[#This Row],[Código]]),"",Ventas[[#This Row],[Precio Unitario]]*Ventas[[#This Row],[Cantidad]])</f>
        <v/>
      </c>
      <c r="I9730" s="1" t="str">
        <f>IF(ISBLANK(Ventas[[#This Row],[Código]]),"",SUM(Ventas[[#This Row],[Monto]],I9729))</f>
        <v/>
      </c>
    </row>
    <row r="9731" spans="3:9" x14ac:dyDescent="0.25">
      <c r="C9731" t="str">
        <f>IF(ISBLANK(Ventas[[#This Row],[Código]]),"",VLOOKUP(Ventas[[#This Row],[Código]],Productos[],2,FALSE))</f>
        <v/>
      </c>
      <c r="D9731" t="str">
        <f>IF(ISBLANK(Ventas[[#This Row],[Código]]),"",VLOOKUP(Ventas[[#This Row],[Código]],Productos[],3,FALSE))</f>
        <v/>
      </c>
      <c r="E9731" s="22"/>
      <c r="F9731" s="1" t="str">
        <f>IF(ISBLANK(Ventas[[#This Row],[Código]]),"",VLOOKUP(Ventas[[#This Row],[Código]],Productos[],4,FALSE))</f>
        <v/>
      </c>
      <c r="G9731" s="1" t="str">
        <f>IF(ISBLANK(Ventas[[#This Row],[Código]]),"",VLOOKUP(Ventas[[#This Row],[Código]],Productos[],5,FALSE))</f>
        <v/>
      </c>
      <c r="H9731" s="23" t="str">
        <f>IF(ISBLANK(Ventas[[#This Row],[Código]]),"",Ventas[[#This Row],[Precio Unitario]]*Ventas[[#This Row],[Cantidad]])</f>
        <v/>
      </c>
      <c r="I9731" s="1" t="str">
        <f>IF(ISBLANK(Ventas[[#This Row],[Código]]),"",SUM(Ventas[[#This Row],[Monto]],I9730))</f>
        <v/>
      </c>
    </row>
    <row r="9732" spans="3:9" x14ac:dyDescent="0.25">
      <c r="C9732" t="str">
        <f>IF(ISBLANK(Ventas[[#This Row],[Código]]),"",VLOOKUP(Ventas[[#This Row],[Código]],Productos[],2,FALSE))</f>
        <v/>
      </c>
      <c r="D9732" t="str">
        <f>IF(ISBLANK(Ventas[[#This Row],[Código]]),"",VLOOKUP(Ventas[[#This Row],[Código]],Productos[],3,FALSE))</f>
        <v/>
      </c>
      <c r="E9732" s="22"/>
      <c r="F9732" s="1" t="str">
        <f>IF(ISBLANK(Ventas[[#This Row],[Código]]),"",VLOOKUP(Ventas[[#This Row],[Código]],Productos[],4,FALSE))</f>
        <v/>
      </c>
      <c r="G9732" s="1" t="str">
        <f>IF(ISBLANK(Ventas[[#This Row],[Código]]),"",VLOOKUP(Ventas[[#This Row],[Código]],Productos[],5,FALSE))</f>
        <v/>
      </c>
      <c r="H9732" s="23" t="str">
        <f>IF(ISBLANK(Ventas[[#This Row],[Código]]),"",Ventas[[#This Row],[Precio Unitario]]*Ventas[[#This Row],[Cantidad]])</f>
        <v/>
      </c>
      <c r="I9732" s="1" t="str">
        <f>IF(ISBLANK(Ventas[[#This Row],[Código]]),"",SUM(Ventas[[#This Row],[Monto]],I9731))</f>
        <v/>
      </c>
    </row>
    <row r="9733" spans="3:9" x14ac:dyDescent="0.25">
      <c r="C9733" t="str">
        <f>IF(ISBLANK(Ventas[[#This Row],[Código]]),"",VLOOKUP(Ventas[[#This Row],[Código]],Productos[],2,FALSE))</f>
        <v/>
      </c>
      <c r="D9733" t="str">
        <f>IF(ISBLANK(Ventas[[#This Row],[Código]]),"",VLOOKUP(Ventas[[#This Row],[Código]],Productos[],3,FALSE))</f>
        <v/>
      </c>
      <c r="E9733" s="22"/>
      <c r="F9733" s="1" t="str">
        <f>IF(ISBLANK(Ventas[[#This Row],[Código]]),"",VLOOKUP(Ventas[[#This Row],[Código]],Productos[],4,FALSE))</f>
        <v/>
      </c>
      <c r="G9733" s="1" t="str">
        <f>IF(ISBLANK(Ventas[[#This Row],[Código]]),"",VLOOKUP(Ventas[[#This Row],[Código]],Productos[],5,FALSE))</f>
        <v/>
      </c>
      <c r="H9733" s="23" t="str">
        <f>IF(ISBLANK(Ventas[[#This Row],[Código]]),"",Ventas[[#This Row],[Precio Unitario]]*Ventas[[#This Row],[Cantidad]])</f>
        <v/>
      </c>
      <c r="I9733" s="1" t="str">
        <f>IF(ISBLANK(Ventas[[#This Row],[Código]]),"",SUM(Ventas[[#This Row],[Monto]],I9732))</f>
        <v/>
      </c>
    </row>
    <row r="9734" spans="3:9" x14ac:dyDescent="0.25">
      <c r="C9734" t="str">
        <f>IF(ISBLANK(Ventas[[#This Row],[Código]]),"",VLOOKUP(Ventas[[#This Row],[Código]],Productos[],2,FALSE))</f>
        <v/>
      </c>
      <c r="D9734" t="str">
        <f>IF(ISBLANK(Ventas[[#This Row],[Código]]),"",VLOOKUP(Ventas[[#This Row],[Código]],Productos[],3,FALSE))</f>
        <v/>
      </c>
      <c r="E9734" s="22"/>
      <c r="F9734" s="1" t="str">
        <f>IF(ISBLANK(Ventas[[#This Row],[Código]]),"",VLOOKUP(Ventas[[#This Row],[Código]],Productos[],4,FALSE))</f>
        <v/>
      </c>
      <c r="G9734" s="1" t="str">
        <f>IF(ISBLANK(Ventas[[#This Row],[Código]]),"",VLOOKUP(Ventas[[#This Row],[Código]],Productos[],5,FALSE))</f>
        <v/>
      </c>
      <c r="H9734" s="23" t="str">
        <f>IF(ISBLANK(Ventas[[#This Row],[Código]]),"",Ventas[[#This Row],[Precio Unitario]]*Ventas[[#This Row],[Cantidad]])</f>
        <v/>
      </c>
      <c r="I9734" s="1" t="str">
        <f>IF(ISBLANK(Ventas[[#This Row],[Código]]),"",SUM(Ventas[[#This Row],[Monto]],I9733))</f>
        <v/>
      </c>
    </row>
    <row r="9735" spans="3:9" x14ac:dyDescent="0.25">
      <c r="C9735" t="str">
        <f>IF(ISBLANK(Ventas[[#This Row],[Código]]),"",VLOOKUP(Ventas[[#This Row],[Código]],Productos[],2,FALSE))</f>
        <v/>
      </c>
      <c r="D9735" t="str">
        <f>IF(ISBLANK(Ventas[[#This Row],[Código]]),"",VLOOKUP(Ventas[[#This Row],[Código]],Productos[],3,FALSE))</f>
        <v/>
      </c>
      <c r="E9735" s="22"/>
      <c r="F9735" s="1" t="str">
        <f>IF(ISBLANK(Ventas[[#This Row],[Código]]),"",VLOOKUP(Ventas[[#This Row],[Código]],Productos[],4,FALSE))</f>
        <v/>
      </c>
      <c r="G9735" s="1" t="str">
        <f>IF(ISBLANK(Ventas[[#This Row],[Código]]),"",VLOOKUP(Ventas[[#This Row],[Código]],Productos[],5,FALSE))</f>
        <v/>
      </c>
      <c r="H9735" s="23" t="str">
        <f>IF(ISBLANK(Ventas[[#This Row],[Código]]),"",Ventas[[#This Row],[Precio Unitario]]*Ventas[[#This Row],[Cantidad]])</f>
        <v/>
      </c>
      <c r="I9735" s="1" t="str">
        <f>IF(ISBLANK(Ventas[[#This Row],[Código]]),"",SUM(Ventas[[#This Row],[Monto]],I9734))</f>
        <v/>
      </c>
    </row>
    <row r="9736" spans="3:9" x14ac:dyDescent="0.25">
      <c r="C9736" t="str">
        <f>IF(ISBLANK(Ventas[[#This Row],[Código]]),"",VLOOKUP(Ventas[[#This Row],[Código]],Productos[],2,FALSE))</f>
        <v/>
      </c>
      <c r="D9736" t="str">
        <f>IF(ISBLANK(Ventas[[#This Row],[Código]]),"",VLOOKUP(Ventas[[#This Row],[Código]],Productos[],3,FALSE))</f>
        <v/>
      </c>
      <c r="E9736" s="22"/>
      <c r="F9736" s="1" t="str">
        <f>IF(ISBLANK(Ventas[[#This Row],[Código]]),"",VLOOKUP(Ventas[[#This Row],[Código]],Productos[],4,FALSE))</f>
        <v/>
      </c>
      <c r="G9736" s="1" t="str">
        <f>IF(ISBLANK(Ventas[[#This Row],[Código]]),"",VLOOKUP(Ventas[[#This Row],[Código]],Productos[],5,FALSE))</f>
        <v/>
      </c>
      <c r="H9736" s="23" t="str">
        <f>IF(ISBLANK(Ventas[[#This Row],[Código]]),"",Ventas[[#This Row],[Precio Unitario]]*Ventas[[#This Row],[Cantidad]])</f>
        <v/>
      </c>
      <c r="I9736" s="1" t="str">
        <f>IF(ISBLANK(Ventas[[#This Row],[Código]]),"",SUM(Ventas[[#This Row],[Monto]],I9735))</f>
        <v/>
      </c>
    </row>
    <row r="9737" spans="3:9" x14ac:dyDescent="0.25">
      <c r="C9737" t="str">
        <f>IF(ISBLANK(Ventas[[#This Row],[Código]]),"",VLOOKUP(Ventas[[#This Row],[Código]],Productos[],2,FALSE))</f>
        <v/>
      </c>
      <c r="D9737" t="str">
        <f>IF(ISBLANK(Ventas[[#This Row],[Código]]),"",VLOOKUP(Ventas[[#This Row],[Código]],Productos[],3,FALSE))</f>
        <v/>
      </c>
      <c r="E9737" s="22"/>
      <c r="F9737" s="1" t="str">
        <f>IF(ISBLANK(Ventas[[#This Row],[Código]]),"",VLOOKUP(Ventas[[#This Row],[Código]],Productos[],4,FALSE))</f>
        <v/>
      </c>
      <c r="G9737" s="1" t="str">
        <f>IF(ISBLANK(Ventas[[#This Row],[Código]]),"",VLOOKUP(Ventas[[#This Row],[Código]],Productos[],5,FALSE))</f>
        <v/>
      </c>
      <c r="H9737" s="23" t="str">
        <f>IF(ISBLANK(Ventas[[#This Row],[Código]]),"",Ventas[[#This Row],[Precio Unitario]]*Ventas[[#This Row],[Cantidad]])</f>
        <v/>
      </c>
      <c r="I9737" s="1" t="str">
        <f>IF(ISBLANK(Ventas[[#This Row],[Código]]),"",SUM(Ventas[[#This Row],[Monto]],I9736))</f>
        <v/>
      </c>
    </row>
    <row r="9738" spans="3:9" x14ac:dyDescent="0.25">
      <c r="C9738" t="str">
        <f>IF(ISBLANK(Ventas[[#This Row],[Código]]),"",VLOOKUP(Ventas[[#This Row],[Código]],Productos[],2,FALSE))</f>
        <v/>
      </c>
      <c r="D9738" t="str">
        <f>IF(ISBLANK(Ventas[[#This Row],[Código]]),"",VLOOKUP(Ventas[[#This Row],[Código]],Productos[],3,FALSE))</f>
        <v/>
      </c>
      <c r="E9738" s="22"/>
      <c r="F9738" s="1" t="str">
        <f>IF(ISBLANK(Ventas[[#This Row],[Código]]),"",VLOOKUP(Ventas[[#This Row],[Código]],Productos[],4,FALSE))</f>
        <v/>
      </c>
      <c r="G9738" s="1" t="str">
        <f>IF(ISBLANK(Ventas[[#This Row],[Código]]),"",VLOOKUP(Ventas[[#This Row],[Código]],Productos[],5,FALSE))</f>
        <v/>
      </c>
      <c r="H9738" s="23" t="str">
        <f>IF(ISBLANK(Ventas[[#This Row],[Código]]),"",Ventas[[#This Row],[Precio Unitario]]*Ventas[[#This Row],[Cantidad]])</f>
        <v/>
      </c>
      <c r="I9738" s="1" t="str">
        <f>IF(ISBLANK(Ventas[[#This Row],[Código]]),"",SUM(Ventas[[#This Row],[Monto]],I9737))</f>
        <v/>
      </c>
    </row>
    <row r="9739" spans="3:9" x14ac:dyDescent="0.25">
      <c r="C9739" t="str">
        <f>IF(ISBLANK(Ventas[[#This Row],[Código]]),"",VLOOKUP(Ventas[[#This Row],[Código]],Productos[],2,FALSE))</f>
        <v/>
      </c>
      <c r="D9739" t="str">
        <f>IF(ISBLANK(Ventas[[#This Row],[Código]]),"",VLOOKUP(Ventas[[#This Row],[Código]],Productos[],3,FALSE))</f>
        <v/>
      </c>
      <c r="E9739" s="22"/>
      <c r="F9739" s="1" t="str">
        <f>IF(ISBLANK(Ventas[[#This Row],[Código]]),"",VLOOKUP(Ventas[[#This Row],[Código]],Productos[],4,FALSE))</f>
        <v/>
      </c>
      <c r="G9739" s="1" t="str">
        <f>IF(ISBLANK(Ventas[[#This Row],[Código]]),"",VLOOKUP(Ventas[[#This Row],[Código]],Productos[],5,FALSE))</f>
        <v/>
      </c>
      <c r="H9739" s="23" t="str">
        <f>IF(ISBLANK(Ventas[[#This Row],[Código]]),"",Ventas[[#This Row],[Precio Unitario]]*Ventas[[#This Row],[Cantidad]])</f>
        <v/>
      </c>
      <c r="I9739" s="1" t="str">
        <f>IF(ISBLANK(Ventas[[#This Row],[Código]]),"",SUM(Ventas[[#This Row],[Monto]],I9738))</f>
        <v/>
      </c>
    </row>
    <row r="9740" spans="3:9" x14ac:dyDescent="0.25">
      <c r="C9740" t="str">
        <f>IF(ISBLANK(Ventas[[#This Row],[Código]]),"",VLOOKUP(Ventas[[#This Row],[Código]],Productos[],2,FALSE))</f>
        <v/>
      </c>
      <c r="D9740" t="str">
        <f>IF(ISBLANK(Ventas[[#This Row],[Código]]),"",VLOOKUP(Ventas[[#This Row],[Código]],Productos[],3,FALSE))</f>
        <v/>
      </c>
      <c r="E9740" s="22"/>
      <c r="F9740" s="1" t="str">
        <f>IF(ISBLANK(Ventas[[#This Row],[Código]]),"",VLOOKUP(Ventas[[#This Row],[Código]],Productos[],4,FALSE))</f>
        <v/>
      </c>
      <c r="G9740" s="1" t="str">
        <f>IF(ISBLANK(Ventas[[#This Row],[Código]]),"",VLOOKUP(Ventas[[#This Row],[Código]],Productos[],5,FALSE))</f>
        <v/>
      </c>
      <c r="H9740" s="23" t="str">
        <f>IF(ISBLANK(Ventas[[#This Row],[Código]]),"",Ventas[[#This Row],[Precio Unitario]]*Ventas[[#This Row],[Cantidad]])</f>
        <v/>
      </c>
      <c r="I9740" s="1" t="str">
        <f>IF(ISBLANK(Ventas[[#This Row],[Código]]),"",SUM(Ventas[[#This Row],[Monto]],I9739))</f>
        <v/>
      </c>
    </row>
    <row r="9741" spans="3:9" x14ac:dyDescent="0.25">
      <c r="C9741" t="str">
        <f>IF(ISBLANK(Ventas[[#This Row],[Código]]),"",VLOOKUP(Ventas[[#This Row],[Código]],Productos[],2,FALSE))</f>
        <v/>
      </c>
      <c r="D9741" t="str">
        <f>IF(ISBLANK(Ventas[[#This Row],[Código]]),"",VLOOKUP(Ventas[[#This Row],[Código]],Productos[],3,FALSE))</f>
        <v/>
      </c>
      <c r="E9741" s="22"/>
      <c r="F9741" s="1" t="str">
        <f>IF(ISBLANK(Ventas[[#This Row],[Código]]),"",VLOOKUP(Ventas[[#This Row],[Código]],Productos[],4,FALSE))</f>
        <v/>
      </c>
      <c r="G9741" s="1" t="str">
        <f>IF(ISBLANK(Ventas[[#This Row],[Código]]),"",VLOOKUP(Ventas[[#This Row],[Código]],Productos[],5,FALSE))</f>
        <v/>
      </c>
      <c r="H9741" s="23" t="str">
        <f>IF(ISBLANK(Ventas[[#This Row],[Código]]),"",Ventas[[#This Row],[Precio Unitario]]*Ventas[[#This Row],[Cantidad]])</f>
        <v/>
      </c>
      <c r="I9741" s="1" t="str">
        <f>IF(ISBLANK(Ventas[[#This Row],[Código]]),"",SUM(Ventas[[#This Row],[Monto]],I9740))</f>
        <v/>
      </c>
    </row>
    <row r="9742" spans="3:9" x14ac:dyDescent="0.25">
      <c r="C9742" t="str">
        <f>IF(ISBLANK(Ventas[[#This Row],[Código]]),"",VLOOKUP(Ventas[[#This Row],[Código]],Productos[],2,FALSE))</f>
        <v/>
      </c>
      <c r="D9742" t="str">
        <f>IF(ISBLANK(Ventas[[#This Row],[Código]]),"",VLOOKUP(Ventas[[#This Row],[Código]],Productos[],3,FALSE))</f>
        <v/>
      </c>
      <c r="E9742" s="22"/>
      <c r="F9742" s="1" t="str">
        <f>IF(ISBLANK(Ventas[[#This Row],[Código]]),"",VLOOKUP(Ventas[[#This Row],[Código]],Productos[],4,FALSE))</f>
        <v/>
      </c>
      <c r="G9742" s="1" t="str">
        <f>IF(ISBLANK(Ventas[[#This Row],[Código]]),"",VLOOKUP(Ventas[[#This Row],[Código]],Productos[],5,FALSE))</f>
        <v/>
      </c>
      <c r="H9742" s="23" t="str">
        <f>IF(ISBLANK(Ventas[[#This Row],[Código]]),"",Ventas[[#This Row],[Precio Unitario]]*Ventas[[#This Row],[Cantidad]])</f>
        <v/>
      </c>
      <c r="I9742" s="1" t="str">
        <f>IF(ISBLANK(Ventas[[#This Row],[Código]]),"",SUM(Ventas[[#This Row],[Monto]],I9741))</f>
        <v/>
      </c>
    </row>
    <row r="9743" spans="3:9" x14ac:dyDescent="0.25">
      <c r="C9743" t="str">
        <f>IF(ISBLANK(Ventas[[#This Row],[Código]]),"",VLOOKUP(Ventas[[#This Row],[Código]],Productos[],2,FALSE))</f>
        <v/>
      </c>
      <c r="D9743" t="str">
        <f>IF(ISBLANK(Ventas[[#This Row],[Código]]),"",VLOOKUP(Ventas[[#This Row],[Código]],Productos[],3,FALSE))</f>
        <v/>
      </c>
      <c r="E9743" s="22"/>
      <c r="F9743" s="1" t="str">
        <f>IF(ISBLANK(Ventas[[#This Row],[Código]]),"",VLOOKUP(Ventas[[#This Row],[Código]],Productos[],4,FALSE))</f>
        <v/>
      </c>
      <c r="G9743" s="1" t="str">
        <f>IF(ISBLANK(Ventas[[#This Row],[Código]]),"",VLOOKUP(Ventas[[#This Row],[Código]],Productos[],5,FALSE))</f>
        <v/>
      </c>
      <c r="H9743" s="23" t="str">
        <f>IF(ISBLANK(Ventas[[#This Row],[Código]]),"",Ventas[[#This Row],[Precio Unitario]]*Ventas[[#This Row],[Cantidad]])</f>
        <v/>
      </c>
      <c r="I9743" s="1" t="str">
        <f>IF(ISBLANK(Ventas[[#This Row],[Código]]),"",SUM(Ventas[[#This Row],[Monto]],I9742))</f>
        <v/>
      </c>
    </row>
    <row r="9744" spans="3:9" x14ac:dyDescent="0.25">
      <c r="C9744" t="str">
        <f>IF(ISBLANK(Ventas[[#This Row],[Código]]),"",VLOOKUP(Ventas[[#This Row],[Código]],Productos[],2,FALSE))</f>
        <v/>
      </c>
      <c r="D9744" t="str">
        <f>IF(ISBLANK(Ventas[[#This Row],[Código]]),"",VLOOKUP(Ventas[[#This Row],[Código]],Productos[],3,FALSE))</f>
        <v/>
      </c>
      <c r="E9744" s="22"/>
      <c r="F9744" s="1" t="str">
        <f>IF(ISBLANK(Ventas[[#This Row],[Código]]),"",VLOOKUP(Ventas[[#This Row],[Código]],Productos[],4,FALSE))</f>
        <v/>
      </c>
      <c r="G9744" s="1" t="str">
        <f>IF(ISBLANK(Ventas[[#This Row],[Código]]),"",VLOOKUP(Ventas[[#This Row],[Código]],Productos[],5,FALSE))</f>
        <v/>
      </c>
      <c r="H9744" s="23" t="str">
        <f>IF(ISBLANK(Ventas[[#This Row],[Código]]),"",Ventas[[#This Row],[Precio Unitario]]*Ventas[[#This Row],[Cantidad]])</f>
        <v/>
      </c>
      <c r="I9744" s="1" t="str">
        <f>IF(ISBLANK(Ventas[[#This Row],[Código]]),"",SUM(Ventas[[#This Row],[Monto]],I9743))</f>
        <v/>
      </c>
    </row>
    <row r="9745" spans="3:9" x14ac:dyDescent="0.25">
      <c r="C9745" t="str">
        <f>IF(ISBLANK(Ventas[[#This Row],[Código]]),"",VLOOKUP(Ventas[[#This Row],[Código]],Productos[],2,FALSE))</f>
        <v/>
      </c>
      <c r="D9745" t="str">
        <f>IF(ISBLANK(Ventas[[#This Row],[Código]]),"",VLOOKUP(Ventas[[#This Row],[Código]],Productos[],3,FALSE))</f>
        <v/>
      </c>
      <c r="E9745" s="22"/>
      <c r="F9745" s="1" t="str">
        <f>IF(ISBLANK(Ventas[[#This Row],[Código]]),"",VLOOKUP(Ventas[[#This Row],[Código]],Productos[],4,FALSE))</f>
        <v/>
      </c>
      <c r="G9745" s="1" t="str">
        <f>IF(ISBLANK(Ventas[[#This Row],[Código]]),"",VLOOKUP(Ventas[[#This Row],[Código]],Productos[],5,FALSE))</f>
        <v/>
      </c>
      <c r="H9745" s="23" t="str">
        <f>IF(ISBLANK(Ventas[[#This Row],[Código]]),"",Ventas[[#This Row],[Precio Unitario]]*Ventas[[#This Row],[Cantidad]])</f>
        <v/>
      </c>
      <c r="I9745" s="1" t="str">
        <f>IF(ISBLANK(Ventas[[#This Row],[Código]]),"",SUM(Ventas[[#This Row],[Monto]],I9744))</f>
        <v/>
      </c>
    </row>
    <row r="9746" spans="3:9" x14ac:dyDescent="0.25">
      <c r="C9746" t="str">
        <f>IF(ISBLANK(Ventas[[#This Row],[Código]]),"",VLOOKUP(Ventas[[#This Row],[Código]],Productos[],2,FALSE))</f>
        <v/>
      </c>
      <c r="D9746" t="str">
        <f>IF(ISBLANK(Ventas[[#This Row],[Código]]),"",VLOOKUP(Ventas[[#This Row],[Código]],Productos[],3,FALSE))</f>
        <v/>
      </c>
      <c r="E9746" s="22"/>
      <c r="F9746" s="1" t="str">
        <f>IF(ISBLANK(Ventas[[#This Row],[Código]]),"",VLOOKUP(Ventas[[#This Row],[Código]],Productos[],4,FALSE))</f>
        <v/>
      </c>
      <c r="G9746" s="1" t="str">
        <f>IF(ISBLANK(Ventas[[#This Row],[Código]]),"",VLOOKUP(Ventas[[#This Row],[Código]],Productos[],5,FALSE))</f>
        <v/>
      </c>
      <c r="H9746" s="23" t="str">
        <f>IF(ISBLANK(Ventas[[#This Row],[Código]]),"",Ventas[[#This Row],[Precio Unitario]]*Ventas[[#This Row],[Cantidad]])</f>
        <v/>
      </c>
      <c r="I9746" s="1" t="str">
        <f>IF(ISBLANK(Ventas[[#This Row],[Código]]),"",SUM(Ventas[[#This Row],[Monto]],I9745))</f>
        <v/>
      </c>
    </row>
    <row r="9747" spans="3:9" x14ac:dyDescent="0.25">
      <c r="C9747" t="str">
        <f>IF(ISBLANK(Ventas[[#This Row],[Código]]),"",VLOOKUP(Ventas[[#This Row],[Código]],Productos[],2,FALSE))</f>
        <v/>
      </c>
      <c r="D9747" t="str">
        <f>IF(ISBLANK(Ventas[[#This Row],[Código]]),"",VLOOKUP(Ventas[[#This Row],[Código]],Productos[],3,FALSE))</f>
        <v/>
      </c>
      <c r="E9747" s="22"/>
      <c r="F9747" s="1" t="str">
        <f>IF(ISBLANK(Ventas[[#This Row],[Código]]),"",VLOOKUP(Ventas[[#This Row],[Código]],Productos[],4,FALSE))</f>
        <v/>
      </c>
      <c r="G9747" s="1" t="str">
        <f>IF(ISBLANK(Ventas[[#This Row],[Código]]),"",VLOOKUP(Ventas[[#This Row],[Código]],Productos[],5,FALSE))</f>
        <v/>
      </c>
      <c r="H9747" s="23" t="str">
        <f>IF(ISBLANK(Ventas[[#This Row],[Código]]),"",Ventas[[#This Row],[Precio Unitario]]*Ventas[[#This Row],[Cantidad]])</f>
        <v/>
      </c>
      <c r="I9747" s="1" t="str">
        <f>IF(ISBLANK(Ventas[[#This Row],[Código]]),"",SUM(Ventas[[#This Row],[Monto]],I9746))</f>
        <v/>
      </c>
    </row>
    <row r="9748" spans="3:9" x14ac:dyDescent="0.25">
      <c r="C9748" t="str">
        <f>IF(ISBLANK(Ventas[[#This Row],[Código]]),"",VLOOKUP(Ventas[[#This Row],[Código]],Productos[],2,FALSE))</f>
        <v/>
      </c>
      <c r="D9748" t="str">
        <f>IF(ISBLANK(Ventas[[#This Row],[Código]]),"",VLOOKUP(Ventas[[#This Row],[Código]],Productos[],3,FALSE))</f>
        <v/>
      </c>
      <c r="E9748" s="22"/>
      <c r="F9748" s="1" t="str">
        <f>IF(ISBLANK(Ventas[[#This Row],[Código]]),"",VLOOKUP(Ventas[[#This Row],[Código]],Productos[],4,FALSE))</f>
        <v/>
      </c>
      <c r="G9748" s="1" t="str">
        <f>IF(ISBLANK(Ventas[[#This Row],[Código]]),"",VLOOKUP(Ventas[[#This Row],[Código]],Productos[],5,FALSE))</f>
        <v/>
      </c>
      <c r="H9748" s="23" t="str">
        <f>IF(ISBLANK(Ventas[[#This Row],[Código]]),"",Ventas[[#This Row],[Precio Unitario]]*Ventas[[#This Row],[Cantidad]])</f>
        <v/>
      </c>
      <c r="I9748" s="1" t="str">
        <f>IF(ISBLANK(Ventas[[#This Row],[Código]]),"",SUM(Ventas[[#This Row],[Monto]],I9747))</f>
        <v/>
      </c>
    </row>
    <row r="9749" spans="3:9" x14ac:dyDescent="0.25">
      <c r="C9749" t="str">
        <f>IF(ISBLANK(Ventas[[#This Row],[Código]]),"",VLOOKUP(Ventas[[#This Row],[Código]],Productos[],2,FALSE))</f>
        <v/>
      </c>
      <c r="D9749" t="str">
        <f>IF(ISBLANK(Ventas[[#This Row],[Código]]),"",VLOOKUP(Ventas[[#This Row],[Código]],Productos[],3,FALSE))</f>
        <v/>
      </c>
      <c r="E9749" s="22"/>
      <c r="F9749" s="1" t="str">
        <f>IF(ISBLANK(Ventas[[#This Row],[Código]]),"",VLOOKUP(Ventas[[#This Row],[Código]],Productos[],4,FALSE))</f>
        <v/>
      </c>
      <c r="G9749" s="1" t="str">
        <f>IF(ISBLANK(Ventas[[#This Row],[Código]]),"",VLOOKUP(Ventas[[#This Row],[Código]],Productos[],5,FALSE))</f>
        <v/>
      </c>
      <c r="H9749" s="23" t="str">
        <f>IF(ISBLANK(Ventas[[#This Row],[Código]]),"",Ventas[[#This Row],[Precio Unitario]]*Ventas[[#This Row],[Cantidad]])</f>
        <v/>
      </c>
      <c r="I9749" s="1" t="str">
        <f>IF(ISBLANK(Ventas[[#This Row],[Código]]),"",SUM(Ventas[[#This Row],[Monto]],I9748))</f>
        <v/>
      </c>
    </row>
    <row r="9750" spans="3:9" x14ac:dyDescent="0.25">
      <c r="C9750" t="str">
        <f>IF(ISBLANK(Ventas[[#This Row],[Código]]),"",VLOOKUP(Ventas[[#This Row],[Código]],Productos[],2,FALSE))</f>
        <v/>
      </c>
      <c r="D9750" t="str">
        <f>IF(ISBLANK(Ventas[[#This Row],[Código]]),"",VLOOKUP(Ventas[[#This Row],[Código]],Productos[],3,FALSE))</f>
        <v/>
      </c>
      <c r="E9750" s="22"/>
      <c r="F9750" s="1" t="str">
        <f>IF(ISBLANK(Ventas[[#This Row],[Código]]),"",VLOOKUP(Ventas[[#This Row],[Código]],Productos[],4,FALSE))</f>
        <v/>
      </c>
      <c r="G9750" s="1" t="str">
        <f>IF(ISBLANK(Ventas[[#This Row],[Código]]),"",VLOOKUP(Ventas[[#This Row],[Código]],Productos[],5,FALSE))</f>
        <v/>
      </c>
      <c r="H9750" s="23" t="str">
        <f>IF(ISBLANK(Ventas[[#This Row],[Código]]),"",Ventas[[#This Row],[Precio Unitario]]*Ventas[[#This Row],[Cantidad]])</f>
        <v/>
      </c>
      <c r="I9750" s="1" t="str">
        <f>IF(ISBLANK(Ventas[[#This Row],[Código]]),"",SUM(Ventas[[#This Row],[Monto]],I9749))</f>
        <v/>
      </c>
    </row>
    <row r="9751" spans="3:9" x14ac:dyDescent="0.25">
      <c r="C9751" t="str">
        <f>IF(ISBLANK(Ventas[[#This Row],[Código]]),"",VLOOKUP(Ventas[[#This Row],[Código]],Productos[],2,FALSE))</f>
        <v/>
      </c>
      <c r="D9751" t="str">
        <f>IF(ISBLANK(Ventas[[#This Row],[Código]]),"",VLOOKUP(Ventas[[#This Row],[Código]],Productos[],3,FALSE))</f>
        <v/>
      </c>
      <c r="E9751" s="22"/>
      <c r="F9751" s="1" t="str">
        <f>IF(ISBLANK(Ventas[[#This Row],[Código]]),"",VLOOKUP(Ventas[[#This Row],[Código]],Productos[],4,FALSE))</f>
        <v/>
      </c>
      <c r="G9751" s="1" t="str">
        <f>IF(ISBLANK(Ventas[[#This Row],[Código]]),"",VLOOKUP(Ventas[[#This Row],[Código]],Productos[],5,FALSE))</f>
        <v/>
      </c>
      <c r="H9751" s="23" t="str">
        <f>IF(ISBLANK(Ventas[[#This Row],[Código]]),"",Ventas[[#This Row],[Precio Unitario]]*Ventas[[#This Row],[Cantidad]])</f>
        <v/>
      </c>
      <c r="I9751" s="1" t="str">
        <f>IF(ISBLANK(Ventas[[#This Row],[Código]]),"",SUM(Ventas[[#This Row],[Monto]],I9750))</f>
        <v/>
      </c>
    </row>
    <row r="9752" spans="3:9" x14ac:dyDescent="0.25">
      <c r="C9752" t="str">
        <f>IF(ISBLANK(Ventas[[#This Row],[Código]]),"",VLOOKUP(Ventas[[#This Row],[Código]],Productos[],2,FALSE))</f>
        <v/>
      </c>
      <c r="D9752" t="str">
        <f>IF(ISBLANK(Ventas[[#This Row],[Código]]),"",VLOOKUP(Ventas[[#This Row],[Código]],Productos[],3,FALSE))</f>
        <v/>
      </c>
      <c r="E9752" s="22"/>
      <c r="F9752" s="1" t="str">
        <f>IF(ISBLANK(Ventas[[#This Row],[Código]]),"",VLOOKUP(Ventas[[#This Row],[Código]],Productos[],4,FALSE))</f>
        <v/>
      </c>
      <c r="G9752" s="1" t="str">
        <f>IF(ISBLANK(Ventas[[#This Row],[Código]]),"",VLOOKUP(Ventas[[#This Row],[Código]],Productos[],5,FALSE))</f>
        <v/>
      </c>
      <c r="H9752" s="23" t="str">
        <f>IF(ISBLANK(Ventas[[#This Row],[Código]]),"",Ventas[[#This Row],[Precio Unitario]]*Ventas[[#This Row],[Cantidad]])</f>
        <v/>
      </c>
      <c r="I9752" s="1" t="str">
        <f>IF(ISBLANK(Ventas[[#This Row],[Código]]),"",SUM(Ventas[[#This Row],[Monto]],I9751))</f>
        <v/>
      </c>
    </row>
    <row r="9753" spans="3:9" x14ac:dyDescent="0.25">
      <c r="C9753" t="str">
        <f>IF(ISBLANK(Ventas[[#This Row],[Código]]),"",VLOOKUP(Ventas[[#This Row],[Código]],Productos[],2,FALSE))</f>
        <v/>
      </c>
      <c r="D9753" t="str">
        <f>IF(ISBLANK(Ventas[[#This Row],[Código]]),"",VLOOKUP(Ventas[[#This Row],[Código]],Productos[],3,FALSE))</f>
        <v/>
      </c>
      <c r="E9753" s="22"/>
      <c r="F9753" s="1" t="str">
        <f>IF(ISBLANK(Ventas[[#This Row],[Código]]),"",VLOOKUP(Ventas[[#This Row],[Código]],Productos[],4,FALSE))</f>
        <v/>
      </c>
      <c r="G9753" s="1" t="str">
        <f>IF(ISBLANK(Ventas[[#This Row],[Código]]),"",VLOOKUP(Ventas[[#This Row],[Código]],Productos[],5,FALSE))</f>
        <v/>
      </c>
      <c r="H9753" s="23" t="str">
        <f>IF(ISBLANK(Ventas[[#This Row],[Código]]),"",Ventas[[#This Row],[Precio Unitario]]*Ventas[[#This Row],[Cantidad]])</f>
        <v/>
      </c>
      <c r="I9753" s="1" t="str">
        <f>IF(ISBLANK(Ventas[[#This Row],[Código]]),"",SUM(Ventas[[#This Row],[Monto]],I9752))</f>
        <v/>
      </c>
    </row>
    <row r="9754" spans="3:9" x14ac:dyDescent="0.25">
      <c r="C9754" t="str">
        <f>IF(ISBLANK(Ventas[[#This Row],[Código]]),"",VLOOKUP(Ventas[[#This Row],[Código]],Productos[],2,FALSE))</f>
        <v/>
      </c>
      <c r="D9754" t="str">
        <f>IF(ISBLANK(Ventas[[#This Row],[Código]]),"",VLOOKUP(Ventas[[#This Row],[Código]],Productos[],3,FALSE))</f>
        <v/>
      </c>
      <c r="E9754" s="22"/>
      <c r="F9754" s="1" t="str">
        <f>IF(ISBLANK(Ventas[[#This Row],[Código]]),"",VLOOKUP(Ventas[[#This Row],[Código]],Productos[],4,FALSE))</f>
        <v/>
      </c>
      <c r="G9754" s="1" t="str">
        <f>IF(ISBLANK(Ventas[[#This Row],[Código]]),"",VLOOKUP(Ventas[[#This Row],[Código]],Productos[],5,FALSE))</f>
        <v/>
      </c>
      <c r="H9754" s="23" t="str">
        <f>IF(ISBLANK(Ventas[[#This Row],[Código]]),"",Ventas[[#This Row],[Precio Unitario]]*Ventas[[#This Row],[Cantidad]])</f>
        <v/>
      </c>
      <c r="I9754" s="1" t="str">
        <f>IF(ISBLANK(Ventas[[#This Row],[Código]]),"",SUM(Ventas[[#This Row],[Monto]],I9753))</f>
        <v/>
      </c>
    </row>
    <row r="9755" spans="3:9" x14ac:dyDescent="0.25">
      <c r="C9755" t="str">
        <f>IF(ISBLANK(Ventas[[#This Row],[Código]]),"",VLOOKUP(Ventas[[#This Row],[Código]],Productos[],2,FALSE))</f>
        <v/>
      </c>
      <c r="D9755" t="str">
        <f>IF(ISBLANK(Ventas[[#This Row],[Código]]),"",VLOOKUP(Ventas[[#This Row],[Código]],Productos[],3,FALSE))</f>
        <v/>
      </c>
      <c r="E9755" s="22"/>
      <c r="F9755" s="1" t="str">
        <f>IF(ISBLANK(Ventas[[#This Row],[Código]]),"",VLOOKUP(Ventas[[#This Row],[Código]],Productos[],4,FALSE))</f>
        <v/>
      </c>
      <c r="G9755" s="1" t="str">
        <f>IF(ISBLANK(Ventas[[#This Row],[Código]]),"",VLOOKUP(Ventas[[#This Row],[Código]],Productos[],5,FALSE))</f>
        <v/>
      </c>
      <c r="H9755" s="23" t="str">
        <f>IF(ISBLANK(Ventas[[#This Row],[Código]]),"",Ventas[[#This Row],[Precio Unitario]]*Ventas[[#This Row],[Cantidad]])</f>
        <v/>
      </c>
      <c r="I9755" s="1" t="str">
        <f>IF(ISBLANK(Ventas[[#This Row],[Código]]),"",SUM(Ventas[[#This Row],[Monto]],I9754))</f>
        <v/>
      </c>
    </row>
    <row r="9756" spans="3:9" x14ac:dyDescent="0.25">
      <c r="C9756" t="str">
        <f>IF(ISBLANK(Ventas[[#This Row],[Código]]),"",VLOOKUP(Ventas[[#This Row],[Código]],Productos[],2,FALSE))</f>
        <v/>
      </c>
      <c r="D9756" t="str">
        <f>IF(ISBLANK(Ventas[[#This Row],[Código]]),"",VLOOKUP(Ventas[[#This Row],[Código]],Productos[],3,FALSE))</f>
        <v/>
      </c>
      <c r="E9756" s="22"/>
      <c r="F9756" s="1" t="str">
        <f>IF(ISBLANK(Ventas[[#This Row],[Código]]),"",VLOOKUP(Ventas[[#This Row],[Código]],Productos[],4,FALSE))</f>
        <v/>
      </c>
      <c r="G9756" s="1" t="str">
        <f>IF(ISBLANK(Ventas[[#This Row],[Código]]),"",VLOOKUP(Ventas[[#This Row],[Código]],Productos[],5,FALSE))</f>
        <v/>
      </c>
      <c r="H9756" s="23" t="str">
        <f>IF(ISBLANK(Ventas[[#This Row],[Código]]),"",Ventas[[#This Row],[Precio Unitario]]*Ventas[[#This Row],[Cantidad]])</f>
        <v/>
      </c>
      <c r="I9756" s="1" t="str">
        <f>IF(ISBLANK(Ventas[[#This Row],[Código]]),"",SUM(Ventas[[#This Row],[Monto]],I9755))</f>
        <v/>
      </c>
    </row>
    <row r="9757" spans="3:9" x14ac:dyDescent="0.25">
      <c r="C9757" t="str">
        <f>IF(ISBLANK(Ventas[[#This Row],[Código]]),"",VLOOKUP(Ventas[[#This Row],[Código]],Productos[],2,FALSE))</f>
        <v/>
      </c>
      <c r="D9757" t="str">
        <f>IF(ISBLANK(Ventas[[#This Row],[Código]]),"",VLOOKUP(Ventas[[#This Row],[Código]],Productos[],3,FALSE))</f>
        <v/>
      </c>
      <c r="E9757" s="22"/>
      <c r="F9757" s="1" t="str">
        <f>IF(ISBLANK(Ventas[[#This Row],[Código]]),"",VLOOKUP(Ventas[[#This Row],[Código]],Productos[],4,FALSE))</f>
        <v/>
      </c>
      <c r="G9757" s="1" t="str">
        <f>IF(ISBLANK(Ventas[[#This Row],[Código]]),"",VLOOKUP(Ventas[[#This Row],[Código]],Productos[],5,FALSE))</f>
        <v/>
      </c>
      <c r="H9757" s="23" t="str">
        <f>IF(ISBLANK(Ventas[[#This Row],[Código]]),"",Ventas[[#This Row],[Precio Unitario]]*Ventas[[#This Row],[Cantidad]])</f>
        <v/>
      </c>
      <c r="I9757" s="1" t="str">
        <f>IF(ISBLANK(Ventas[[#This Row],[Código]]),"",SUM(Ventas[[#This Row],[Monto]],I9756))</f>
        <v/>
      </c>
    </row>
    <row r="9758" spans="3:9" x14ac:dyDescent="0.25">
      <c r="C9758" t="str">
        <f>IF(ISBLANK(Ventas[[#This Row],[Código]]),"",VLOOKUP(Ventas[[#This Row],[Código]],Productos[],2,FALSE))</f>
        <v/>
      </c>
      <c r="D9758" t="str">
        <f>IF(ISBLANK(Ventas[[#This Row],[Código]]),"",VLOOKUP(Ventas[[#This Row],[Código]],Productos[],3,FALSE))</f>
        <v/>
      </c>
      <c r="E9758" s="22"/>
      <c r="F9758" s="1" t="str">
        <f>IF(ISBLANK(Ventas[[#This Row],[Código]]),"",VLOOKUP(Ventas[[#This Row],[Código]],Productos[],4,FALSE))</f>
        <v/>
      </c>
      <c r="G9758" s="1" t="str">
        <f>IF(ISBLANK(Ventas[[#This Row],[Código]]),"",VLOOKUP(Ventas[[#This Row],[Código]],Productos[],5,FALSE))</f>
        <v/>
      </c>
      <c r="H9758" s="23" t="str">
        <f>IF(ISBLANK(Ventas[[#This Row],[Código]]),"",Ventas[[#This Row],[Precio Unitario]]*Ventas[[#This Row],[Cantidad]])</f>
        <v/>
      </c>
      <c r="I9758" s="1" t="str">
        <f>IF(ISBLANK(Ventas[[#This Row],[Código]]),"",SUM(Ventas[[#This Row],[Monto]],I9757))</f>
        <v/>
      </c>
    </row>
    <row r="9759" spans="3:9" x14ac:dyDescent="0.25">
      <c r="C9759" t="str">
        <f>IF(ISBLANK(Ventas[[#This Row],[Código]]),"",VLOOKUP(Ventas[[#This Row],[Código]],Productos[],2,FALSE))</f>
        <v/>
      </c>
      <c r="D9759" t="str">
        <f>IF(ISBLANK(Ventas[[#This Row],[Código]]),"",VLOOKUP(Ventas[[#This Row],[Código]],Productos[],3,FALSE))</f>
        <v/>
      </c>
      <c r="E9759" s="22"/>
      <c r="F9759" s="1" t="str">
        <f>IF(ISBLANK(Ventas[[#This Row],[Código]]),"",VLOOKUP(Ventas[[#This Row],[Código]],Productos[],4,FALSE))</f>
        <v/>
      </c>
      <c r="G9759" s="1" t="str">
        <f>IF(ISBLANK(Ventas[[#This Row],[Código]]),"",VLOOKUP(Ventas[[#This Row],[Código]],Productos[],5,FALSE))</f>
        <v/>
      </c>
      <c r="H9759" s="23" t="str">
        <f>IF(ISBLANK(Ventas[[#This Row],[Código]]),"",Ventas[[#This Row],[Precio Unitario]]*Ventas[[#This Row],[Cantidad]])</f>
        <v/>
      </c>
      <c r="I9759" s="1" t="str">
        <f>IF(ISBLANK(Ventas[[#This Row],[Código]]),"",SUM(Ventas[[#This Row],[Monto]],I9758))</f>
        <v/>
      </c>
    </row>
    <row r="9760" spans="3:9" x14ac:dyDescent="0.25">
      <c r="C9760" t="str">
        <f>IF(ISBLANK(Ventas[[#This Row],[Código]]),"",VLOOKUP(Ventas[[#This Row],[Código]],Productos[],2,FALSE))</f>
        <v/>
      </c>
      <c r="D9760" t="str">
        <f>IF(ISBLANK(Ventas[[#This Row],[Código]]),"",VLOOKUP(Ventas[[#This Row],[Código]],Productos[],3,FALSE))</f>
        <v/>
      </c>
      <c r="E9760" s="22"/>
      <c r="F9760" s="1" t="str">
        <f>IF(ISBLANK(Ventas[[#This Row],[Código]]),"",VLOOKUP(Ventas[[#This Row],[Código]],Productos[],4,FALSE))</f>
        <v/>
      </c>
      <c r="G9760" s="1" t="str">
        <f>IF(ISBLANK(Ventas[[#This Row],[Código]]),"",VLOOKUP(Ventas[[#This Row],[Código]],Productos[],5,FALSE))</f>
        <v/>
      </c>
      <c r="H9760" s="23" t="str">
        <f>IF(ISBLANK(Ventas[[#This Row],[Código]]),"",Ventas[[#This Row],[Precio Unitario]]*Ventas[[#This Row],[Cantidad]])</f>
        <v/>
      </c>
      <c r="I9760" s="1" t="str">
        <f>IF(ISBLANK(Ventas[[#This Row],[Código]]),"",SUM(Ventas[[#This Row],[Monto]],I9759))</f>
        <v/>
      </c>
    </row>
    <row r="9761" spans="3:9" x14ac:dyDescent="0.25">
      <c r="C9761" t="str">
        <f>IF(ISBLANK(Ventas[[#This Row],[Código]]),"",VLOOKUP(Ventas[[#This Row],[Código]],Productos[],2,FALSE))</f>
        <v/>
      </c>
      <c r="D9761" t="str">
        <f>IF(ISBLANK(Ventas[[#This Row],[Código]]),"",VLOOKUP(Ventas[[#This Row],[Código]],Productos[],3,FALSE))</f>
        <v/>
      </c>
      <c r="E9761" s="22"/>
      <c r="F9761" s="1" t="str">
        <f>IF(ISBLANK(Ventas[[#This Row],[Código]]),"",VLOOKUP(Ventas[[#This Row],[Código]],Productos[],4,FALSE))</f>
        <v/>
      </c>
      <c r="G9761" s="1" t="str">
        <f>IF(ISBLANK(Ventas[[#This Row],[Código]]),"",VLOOKUP(Ventas[[#This Row],[Código]],Productos[],5,FALSE))</f>
        <v/>
      </c>
      <c r="H9761" s="23" t="str">
        <f>IF(ISBLANK(Ventas[[#This Row],[Código]]),"",Ventas[[#This Row],[Precio Unitario]]*Ventas[[#This Row],[Cantidad]])</f>
        <v/>
      </c>
      <c r="I9761" s="1" t="str">
        <f>IF(ISBLANK(Ventas[[#This Row],[Código]]),"",SUM(Ventas[[#This Row],[Monto]],I9760))</f>
        <v/>
      </c>
    </row>
    <row r="9762" spans="3:9" x14ac:dyDescent="0.25">
      <c r="C9762" t="str">
        <f>IF(ISBLANK(Ventas[[#This Row],[Código]]),"",VLOOKUP(Ventas[[#This Row],[Código]],Productos[],2,FALSE))</f>
        <v/>
      </c>
      <c r="D9762" t="str">
        <f>IF(ISBLANK(Ventas[[#This Row],[Código]]),"",VLOOKUP(Ventas[[#This Row],[Código]],Productos[],3,FALSE))</f>
        <v/>
      </c>
      <c r="E9762" s="22"/>
      <c r="F9762" s="1" t="str">
        <f>IF(ISBLANK(Ventas[[#This Row],[Código]]),"",VLOOKUP(Ventas[[#This Row],[Código]],Productos[],4,FALSE))</f>
        <v/>
      </c>
      <c r="G9762" s="1" t="str">
        <f>IF(ISBLANK(Ventas[[#This Row],[Código]]),"",VLOOKUP(Ventas[[#This Row],[Código]],Productos[],5,FALSE))</f>
        <v/>
      </c>
      <c r="H9762" s="23" t="str">
        <f>IF(ISBLANK(Ventas[[#This Row],[Código]]),"",Ventas[[#This Row],[Precio Unitario]]*Ventas[[#This Row],[Cantidad]])</f>
        <v/>
      </c>
      <c r="I9762" s="1" t="str">
        <f>IF(ISBLANK(Ventas[[#This Row],[Código]]),"",SUM(Ventas[[#This Row],[Monto]],I9761))</f>
        <v/>
      </c>
    </row>
    <row r="9763" spans="3:9" x14ac:dyDescent="0.25">
      <c r="C9763" t="str">
        <f>IF(ISBLANK(Ventas[[#This Row],[Código]]),"",VLOOKUP(Ventas[[#This Row],[Código]],Productos[],2,FALSE))</f>
        <v/>
      </c>
      <c r="D9763" t="str">
        <f>IF(ISBLANK(Ventas[[#This Row],[Código]]),"",VLOOKUP(Ventas[[#This Row],[Código]],Productos[],3,FALSE))</f>
        <v/>
      </c>
      <c r="E9763" s="22"/>
      <c r="F9763" s="1" t="str">
        <f>IF(ISBLANK(Ventas[[#This Row],[Código]]),"",VLOOKUP(Ventas[[#This Row],[Código]],Productos[],4,FALSE))</f>
        <v/>
      </c>
      <c r="G9763" s="1" t="str">
        <f>IF(ISBLANK(Ventas[[#This Row],[Código]]),"",VLOOKUP(Ventas[[#This Row],[Código]],Productos[],5,FALSE))</f>
        <v/>
      </c>
      <c r="H9763" s="23" t="str">
        <f>IF(ISBLANK(Ventas[[#This Row],[Código]]),"",Ventas[[#This Row],[Precio Unitario]]*Ventas[[#This Row],[Cantidad]])</f>
        <v/>
      </c>
      <c r="I9763" s="1" t="str">
        <f>IF(ISBLANK(Ventas[[#This Row],[Código]]),"",SUM(Ventas[[#This Row],[Monto]],I9762))</f>
        <v/>
      </c>
    </row>
    <row r="9764" spans="3:9" x14ac:dyDescent="0.25">
      <c r="C9764" t="str">
        <f>IF(ISBLANK(Ventas[[#This Row],[Código]]),"",VLOOKUP(Ventas[[#This Row],[Código]],Productos[],2,FALSE))</f>
        <v/>
      </c>
      <c r="D9764" t="str">
        <f>IF(ISBLANK(Ventas[[#This Row],[Código]]),"",VLOOKUP(Ventas[[#This Row],[Código]],Productos[],3,FALSE))</f>
        <v/>
      </c>
      <c r="E9764" s="22"/>
      <c r="F9764" s="1" t="str">
        <f>IF(ISBLANK(Ventas[[#This Row],[Código]]),"",VLOOKUP(Ventas[[#This Row],[Código]],Productos[],4,FALSE))</f>
        <v/>
      </c>
      <c r="G9764" s="1" t="str">
        <f>IF(ISBLANK(Ventas[[#This Row],[Código]]),"",VLOOKUP(Ventas[[#This Row],[Código]],Productos[],5,FALSE))</f>
        <v/>
      </c>
      <c r="H9764" s="23" t="str">
        <f>IF(ISBLANK(Ventas[[#This Row],[Código]]),"",Ventas[[#This Row],[Precio Unitario]]*Ventas[[#This Row],[Cantidad]])</f>
        <v/>
      </c>
      <c r="I9764" s="1" t="str">
        <f>IF(ISBLANK(Ventas[[#This Row],[Código]]),"",SUM(Ventas[[#This Row],[Monto]],I9763))</f>
        <v/>
      </c>
    </row>
    <row r="9765" spans="3:9" x14ac:dyDescent="0.25">
      <c r="C9765" t="str">
        <f>IF(ISBLANK(Ventas[[#This Row],[Código]]),"",VLOOKUP(Ventas[[#This Row],[Código]],Productos[],2,FALSE))</f>
        <v/>
      </c>
      <c r="D9765" t="str">
        <f>IF(ISBLANK(Ventas[[#This Row],[Código]]),"",VLOOKUP(Ventas[[#This Row],[Código]],Productos[],3,FALSE))</f>
        <v/>
      </c>
      <c r="E9765" s="22"/>
      <c r="F9765" s="1" t="str">
        <f>IF(ISBLANK(Ventas[[#This Row],[Código]]),"",VLOOKUP(Ventas[[#This Row],[Código]],Productos[],4,FALSE))</f>
        <v/>
      </c>
      <c r="G9765" s="1" t="str">
        <f>IF(ISBLANK(Ventas[[#This Row],[Código]]),"",VLOOKUP(Ventas[[#This Row],[Código]],Productos[],5,FALSE))</f>
        <v/>
      </c>
      <c r="H9765" s="23" t="str">
        <f>IF(ISBLANK(Ventas[[#This Row],[Código]]),"",Ventas[[#This Row],[Precio Unitario]]*Ventas[[#This Row],[Cantidad]])</f>
        <v/>
      </c>
      <c r="I9765" s="1" t="str">
        <f>IF(ISBLANK(Ventas[[#This Row],[Código]]),"",SUM(Ventas[[#This Row],[Monto]],I9764))</f>
        <v/>
      </c>
    </row>
    <row r="9766" spans="3:9" x14ac:dyDescent="0.25">
      <c r="C9766" t="str">
        <f>IF(ISBLANK(Ventas[[#This Row],[Código]]),"",VLOOKUP(Ventas[[#This Row],[Código]],Productos[],2,FALSE))</f>
        <v/>
      </c>
      <c r="D9766" t="str">
        <f>IF(ISBLANK(Ventas[[#This Row],[Código]]),"",VLOOKUP(Ventas[[#This Row],[Código]],Productos[],3,FALSE))</f>
        <v/>
      </c>
      <c r="E9766" s="22"/>
      <c r="F9766" s="1" t="str">
        <f>IF(ISBLANK(Ventas[[#This Row],[Código]]),"",VLOOKUP(Ventas[[#This Row],[Código]],Productos[],4,FALSE))</f>
        <v/>
      </c>
      <c r="G9766" s="1" t="str">
        <f>IF(ISBLANK(Ventas[[#This Row],[Código]]),"",VLOOKUP(Ventas[[#This Row],[Código]],Productos[],5,FALSE))</f>
        <v/>
      </c>
      <c r="H9766" s="23" t="str">
        <f>IF(ISBLANK(Ventas[[#This Row],[Código]]),"",Ventas[[#This Row],[Precio Unitario]]*Ventas[[#This Row],[Cantidad]])</f>
        <v/>
      </c>
      <c r="I9766" s="1" t="str">
        <f>IF(ISBLANK(Ventas[[#This Row],[Código]]),"",SUM(Ventas[[#This Row],[Monto]],I9765))</f>
        <v/>
      </c>
    </row>
    <row r="9767" spans="3:9" x14ac:dyDescent="0.25">
      <c r="C9767" t="str">
        <f>IF(ISBLANK(Ventas[[#This Row],[Código]]),"",VLOOKUP(Ventas[[#This Row],[Código]],Productos[],2,FALSE))</f>
        <v/>
      </c>
      <c r="D9767" t="str">
        <f>IF(ISBLANK(Ventas[[#This Row],[Código]]),"",VLOOKUP(Ventas[[#This Row],[Código]],Productos[],3,FALSE))</f>
        <v/>
      </c>
      <c r="E9767" s="22"/>
      <c r="F9767" s="1" t="str">
        <f>IF(ISBLANK(Ventas[[#This Row],[Código]]),"",VLOOKUP(Ventas[[#This Row],[Código]],Productos[],4,FALSE))</f>
        <v/>
      </c>
      <c r="G9767" s="1" t="str">
        <f>IF(ISBLANK(Ventas[[#This Row],[Código]]),"",VLOOKUP(Ventas[[#This Row],[Código]],Productos[],5,FALSE))</f>
        <v/>
      </c>
      <c r="H9767" s="23" t="str">
        <f>IF(ISBLANK(Ventas[[#This Row],[Código]]),"",Ventas[[#This Row],[Precio Unitario]]*Ventas[[#This Row],[Cantidad]])</f>
        <v/>
      </c>
      <c r="I9767" s="1" t="str">
        <f>IF(ISBLANK(Ventas[[#This Row],[Código]]),"",SUM(Ventas[[#This Row],[Monto]],I9766))</f>
        <v/>
      </c>
    </row>
    <row r="9768" spans="3:9" x14ac:dyDescent="0.25">
      <c r="C9768" t="str">
        <f>IF(ISBLANK(Ventas[[#This Row],[Código]]),"",VLOOKUP(Ventas[[#This Row],[Código]],Productos[],2,FALSE))</f>
        <v/>
      </c>
      <c r="D9768" t="str">
        <f>IF(ISBLANK(Ventas[[#This Row],[Código]]),"",VLOOKUP(Ventas[[#This Row],[Código]],Productos[],3,FALSE))</f>
        <v/>
      </c>
      <c r="E9768" s="22"/>
      <c r="F9768" s="1" t="str">
        <f>IF(ISBLANK(Ventas[[#This Row],[Código]]),"",VLOOKUP(Ventas[[#This Row],[Código]],Productos[],4,FALSE))</f>
        <v/>
      </c>
      <c r="G9768" s="1" t="str">
        <f>IF(ISBLANK(Ventas[[#This Row],[Código]]),"",VLOOKUP(Ventas[[#This Row],[Código]],Productos[],5,FALSE))</f>
        <v/>
      </c>
      <c r="H9768" s="23" t="str">
        <f>IF(ISBLANK(Ventas[[#This Row],[Código]]),"",Ventas[[#This Row],[Precio Unitario]]*Ventas[[#This Row],[Cantidad]])</f>
        <v/>
      </c>
      <c r="I9768" s="1" t="str">
        <f>IF(ISBLANK(Ventas[[#This Row],[Código]]),"",SUM(Ventas[[#This Row],[Monto]],I9767))</f>
        <v/>
      </c>
    </row>
    <row r="9769" spans="3:9" x14ac:dyDescent="0.25">
      <c r="C9769" t="str">
        <f>IF(ISBLANK(Ventas[[#This Row],[Código]]),"",VLOOKUP(Ventas[[#This Row],[Código]],Productos[],2,FALSE))</f>
        <v/>
      </c>
      <c r="D9769" t="str">
        <f>IF(ISBLANK(Ventas[[#This Row],[Código]]),"",VLOOKUP(Ventas[[#This Row],[Código]],Productos[],3,FALSE))</f>
        <v/>
      </c>
      <c r="E9769" s="22"/>
      <c r="F9769" s="1" t="str">
        <f>IF(ISBLANK(Ventas[[#This Row],[Código]]),"",VLOOKUP(Ventas[[#This Row],[Código]],Productos[],4,FALSE))</f>
        <v/>
      </c>
      <c r="G9769" s="1" t="str">
        <f>IF(ISBLANK(Ventas[[#This Row],[Código]]),"",VLOOKUP(Ventas[[#This Row],[Código]],Productos[],5,FALSE))</f>
        <v/>
      </c>
      <c r="H9769" s="23" t="str">
        <f>IF(ISBLANK(Ventas[[#This Row],[Código]]),"",Ventas[[#This Row],[Precio Unitario]]*Ventas[[#This Row],[Cantidad]])</f>
        <v/>
      </c>
      <c r="I9769" s="1" t="str">
        <f>IF(ISBLANK(Ventas[[#This Row],[Código]]),"",SUM(Ventas[[#This Row],[Monto]],I9768))</f>
        <v/>
      </c>
    </row>
    <row r="9770" spans="3:9" x14ac:dyDescent="0.25">
      <c r="C9770" t="str">
        <f>IF(ISBLANK(Ventas[[#This Row],[Código]]),"",VLOOKUP(Ventas[[#This Row],[Código]],Productos[],2,FALSE))</f>
        <v/>
      </c>
      <c r="D9770" t="str">
        <f>IF(ISBLANK(Ventas[[#This Row],[Código]]),"",VLOOKUP(Ventas[[#This Row],[Código]],Productos[],3,FALSE))</f>
        <v/>
      </c>
      <c r="E9770" s="22"/>
      <c r="F9770" s="1" t="str">
        <f>IF(ISBLANK(Ventas[[#This Row],[Código]]),"",VLOOKUP(Ventas[[#This Row],[Código]],Productos[],4,FALSE))</f>
        <v/>
      </c>
      <c r="G9770" s="1" t="str">
        <f>IF(ISBLANK(Ventas[[#This Row],[Código]]),"",VLOOKUP(Ventas[[#This Row],[Código]],Productos[],5,FALSE))</f>
        <v/>
      </c>
      <c r="H9770" s="23" t="str">
        <f>IF(ISBLANK(Ventas[[#This Row],[Código]]),"",Ventas[[#This Row],[Precio Unitario]]*Ventas[[#This Row],[Cantidad]])</f>
        <v/>
      </c>
      <c r="I9770" s="1" t="str">
        <f>IF(ISBLANK(Ventas[[#This Row],[Código]]),"",SUM(Ventas[[#This Row],[Monto]],I9769))</f>
        <v/>
      </c>
    </row>
    <row r="9771" spans="3:9" x14ac:dyDescent="0.25">
      <c r="C9771" t="str">
        <f>IF(ISBLANK(Ventas[[#This Row],[Código]]),"",VLOOKUP(Ventas[[#This Row],[Código]],Productos[],2,FALSE))</f>
        <v/>
      </c>
      <c r="D9771" t="str">
        <f>IF(ISBLANK(Ventas[[#This Row],[Código]]),"",VLOOKUP(Ventas[[#This Row],[Código]],Productos[],3,FALSE))</f>
        <v/>
      </c>
      <c r="E9771" s="22"/>
      <c r="F9771" s="1" t="str">
        <f>IF(ISBLANK(Ventas[[#This Row],[Código]]),"",VLOOKUP(Ventas[[#This Row],[Código]],Productos[],4,FALSE))</f>
        <v/>
      </c>
      <c r="G9771" s="1" t="str">
        <f>IF(ISBLANK(Ventas[[#This Row],[Código]]),"",VLOOKUP(Ventas[[#This Row],[Código]],Productos[],5,FALSE))</f>
        <v/>
      </c>
      <c r="H9771" s="23" t="str">
        <f>IF(ISBLANK(Ventas[[#This Row],[Código]]),"",Ventas[[#This Row],[Precio Unitario]]*Ventas[[#This Row],[Cantidad]])</f>
        <v/>
      </c>
      <c r="I9771" s="1" t="str">
        <f>IF(ISBLANK(Ventas[[#This Row],[Código]]),"",SUM(Ventas[[#This Row],[Monto]],I9770))</f>
        <v/>
      </c>
    </row>
    <row r="9772" spans="3:9" x14ac:dyDescent="0.25">
      <c r="C9772" t="str">
        <f>IF(ISBLANK(Ventas[[#This Row],[Código]]),"",VLOOKUP(Ventas[[#This Row],[Código]],Productos[],2,FALSE))</f>
        <v/>
      </c>
      <c r="D9772" t="str">
        <f>IF(ISBLANK(Ventas[[#This Row],[Código]]),"",VLOOKUP(Ventas[[#This Row],[Código]],Productos[],3,FALSE))</f>
        <v/>
      </c>
      <c r="E9772" s="22"/>
      <c r="F9772" s="1" t="str">
        <f>IF(ISBLANK(Ventas[[#This Row],[Código]]),"",VLOOKUP(Ventas[[#This Row],[Código]],Productos[],4,FALSE))</f>
        <v/>
      </c>
      <c r="G9772" s="1" t="str">
        <f>IF(ISBLANK(Ventas[[#This Row],[Código]]),"",VLOOKUP(Ventas[[#This Row],[Código]],Productos[],5,FALSE))</f>
        <v/>
      </c>
      <c r="H9772" s="23" t="str">
        <f>IF(ISBLANK(Ventas[[#This Row],[Código]]),"",Ventas[[#This Row],[Precio Unitario]]*Ventas[[#This Row],[Cantidad]])</f>
        <v/>
      </c>
      <c r="I9772" s="1" t="str">
        <f>IF(ISBLANK(Ventas[[#This Row],[Código]]),"",SUM(Ventas[[#This Row],[Monto]],I9771))</f>
        <v/>
      </c>
    </row>
    <row r="9773" spans="3:9" x14ac:dyDescent="0.25">
      <c r="C9773" t="str">
        <f>IF(ISBLANK(Ventas[[#This Row],[Código]]),"",VLOOKUP(Ventas[[#This Row],[Código]],Productos[],2,FALSE))</f>
        <v/>
      </c>
      <c r="D9773" t="str">
        <f>IF(ISBLANK(Ventas[[#This Row],[Código]]),"",VLOOKUP(Ventas[[#This Row],[Código]],Productos[],3,FALSE))</f>
        <v/>
      </c>
      <c r="E9773" s="22"/>
      <c r="F9773" s="1" t="str">
        <f>IF(ISBLANK(Ventas[[#This Row],[Código]]),"",VLOOKUP(Ventas[[#This Row],[Código]],Productos[],4,FALSE))</f>
        <v/>
      </c>
      <c r="G9773" s="1" t="str">
        <f>IF(ISBLANK(Ventas[[#This Row],[Código]]),"",VLOOKUP(Ventas[[#This Row],[Código]],Productos[],5,FALSE))</f>
        <v/>
      </c>
      <c r="H9773" s="23" t="str">
        <f>IF(ISBLANK(Ventas[[#This Row],[Código]]),"",Ventas[[#This Row],[Precio Unitario]]*Ventas[[#This Row],[Cantidad]])</f>
        <v/>
      </c>
      <c r="I9773" s="1" t="str">
        <f>IF(ISBLANK(Ventas[[#This Row],[Código]]),"",SUM(Ventas[[#This Row],[Monto]],I9772))</f>
        <v/>
      </c>
    </row>
    <row r="9774" spans="3:9" x14ac:dyDescent="0.25">
      <c r="C9774" t="str">
        <f>IF(ISBLANK(Ventas[[#This Row],[Código]]),"",VLOOKUP(Ventas[[#This Row],[Código]],Productos[],2,FALSE))</f>
        <v/>
      </c>
      <c r="D9774" t="str">
        <f>IF(ISBLANK(Ventas[[#This Row],[Código]]),"",VLOOKUP(Ventas[[#This Row],[Código]],Productos[],3,FALSE))</f>
        <v/>
      </c>
      <c r="E9774" s="22"/>
      <c r="F9774" s="1" t="str">
        <f>IF(ISBLANK(Ventas[[#This Row],[Código]]),"",VLOOKUP(Ventas[[#This Row],[Código]],Productos[],4,FALSE))</f>
        <v/>
      </c>
      <c r="G9774" s="1" t="str">
        <f>IF(ISBLANK(Ventas[[#This Row],[Código]]),"",VLOOKUP(Ventas[[#This Row],[Código]],Productos[],5,FALSE))</f>
        <v/>
      </c>
      <c r="H9774" s="23" t="str">
        <f>IF(ISBLANK(Ventas[[#This Row],[Código]]),"",Ventas[[#This Row],[Precio Unitario]]*Ventas[[#This Row],[Cantidad]])</f>
        <v/>
      </c>
      <c r="I9774" s="1" t="str">
        <f>IF(ISBLANK(Ventas[[#This Row],[Código]]),"",SUM(Ventas[[#This Row],[Monto]],I9773))</f>
        <v/>
      </c>
    </row>
    <row r="9775" spans="3:9" x14ac:dyDescent="0.25">
      <c r="C9775" t="str">
        <f>IF(ISBLANK(Ventas[[#This Row],[Código]]),"",VLOOKUP(Ventas[[#This Row],[Código]],Productos[],2,FALSE))</f>
        <v/>
      </c>
      <c r="D9775" t="str">
        <f>IF(ISBLANK(Ventas[[#This Row],[Código]]),"",VLOOKUP(Ventas[[#This Row],[Código]],Productos[],3,FALSE))</f>
        <v/>
      </c>
      <c r="E9775" s="22"/>
      <c r="F9775" s="1" t="str">
        <f>IF(ISBLANK(Ventas[[#This Row],[Código]]),"",VLOOKUP(Ventas[[#This Row],[Código]],Productos[],4,FALSE))</f>
        <v/>
      </c>
      <c r="G9775" s="1" t="str">
        <f>IF(ISBLANK(Ventas[[#This Row],[Código]]),"",VLOOKUP(Ventas[[#This Row],[Código]],Productos[],5,FALSE))</f>
        <v/>
      </c>
      <c r="H9775" s="23" t="str">
        <f>IF(ISBLANK(Ventas[[#This Row],[Código]]),"",Ventas[[#This Row],[Precio Unitario]]*Ventas[[#This Row],[Cantidad]])</f>
        <v/>
      </c>
      <c r="I9775" s="1" t="str">
        <f>IF(ISBLANK(Ventas[[#This Row],[Código]]),"",SUM(Ventas[[#This Row],[Monto]],I9774))</f>
        <v/>
      </c>
    </row>
    <row r="9776" spans="3:9" x14ac:dyDescent="0.25">
      <c r="C9776" t="str">
        <f>IF(ISBLANK(Ventas[[#This Row],[Código]]),"",VLOOKUP(Ventas[[#This Row],[Código]],Productos[],2,FALSE))</f>
        <v/>
      </c>
      <c r="D9776" t="str">
        <f>IF(ISBLANK(Ventas[[#This Row],[Código]]),"",VLOOKUP(Ventas[[#This Row],[Código]],Productos[],3,FALSE))</f>
        <v/>
      </c>
      <c r="E9776" s="22"/>
      <c r="F9776" s="1" t="str">
        <f>IF(ISBLANK(Ventas[[#This Row],[Código]]),"",VLOOKUP(Ventas[[#This Row],[Código]],Productos[],4,FALSE))</f>
        <v/>
      </c>
      <c r="G9776" s="1" t="str">
        <f>IF(ISBLANK(Ventas[[#This Row],[Código]]),"",VLOOKUP(Ventas[[#This Row],[Código]],Productos[],5,FALSE))</f>
        <v/>
      </c>
      <c r="H9776" s="23" t="str">
        <f>IF(ISBLANK(Ventas[[#This Row],[Código]]),"",Ventas[[#This Row],[Precio Unitario]]*Ventas[[#This Row],[Cantidad]])</f>
        <v/>
      </c>
      <c r="I9776" s="1" t="str">
        <f>IF(ISBLANK(Ventas[[#This Row],[Código]]),"",SUM(Ventas[[#This Row],[Monto]],I9775))</f>
        <v/>
      </c>
    </row>
    <row r="9777" spans="3:9" x14ac:dyDescent="0.25">
      <c r="C9777" t="str">
        <f>IF(ISBLANK(Ventas[[#This Row],[Código]]),"",VLOOKUP(Ventas[[#This Row],[Código]],Productos[],2,FALSE))</f>
        <v/>
      </c>
      <c r="D9777" t="str">
        <f>IF(ISBLANK(Ventas[[#This Row],[Código]]),"",VLOOKUP(Ventas[[#This Row],[Código]],Productos[],3,FALSE))</f>
        <v/>
      </c>
      <c r="E9777" s="22"/>
      <c r="F9777" s="1" t="str">
        <f>IF(ISBLANK(Ventas[[#This Row],[Código]]),"",VLOOKUP(Ventas[[#This Row],[Código]],Productos[],4,FALSE))</f>
        <v/>
      </c>
      <c r="G9777" s="1" t="str">
        <f>IF(ISBLANK(Ventas[[#This Row],[Código]]),"",VLOOKUP(Ventas[[#This Row],[Código]],Productos[],5,FALSE))</f>
        <v/>
      </c>
      <c r="H9777" s="23" t="str">
        <f>IF(ISBLANK(Ventas[[#This Row],[Código]]),"",Ventas[[#This Row],[Precio Unitario]]*Ventas[[#This Row],[Cantidad]])</f>
        <v/>
      </c>
      <c r="I9777" s="1" t="str">
        <f>IF(ISBLANK(Ventas[[#This Row],[Código]]),"",SUM(Ventas[[#This Row],[Monto]],I9776))</f>
        <v/>
      </c>
    </row>
    <row r="9778" spans="3:9" x14ac:dyDescent="0.25">
      <c r="C9778" t="str">
        <f>IF(ISBLANK(Ventas[[#This Row],[Código]]),"",VLOOKUP(Ventas[[#This Row],[Código]],Productos[],2,FALSE))</f>
        <v/>
      </c>
      <c r="D9778" t="str">
        <f>IF(ISBLANK(Ventas[[#This Row],[Código]]),"",VLOOKUP(Ventas[[#This Row],[Código]],Productos[],3,FALSE))</f>
        <v/>
      </c>
      <c r="E9778" s="22"/>
      <c r="F9778" s="1" t="str">
        <f>IF(ISBLANK(Ventas[[#This Row],[Código]]),"",VLOOKUP(Ventas[[#This Row],[Código]],Productos[],4,FALSE))</f>
        <v/>
      </c>
      <c r="G9778" s="1" t="str">
        <f>IF(ISBLANK(Ventas[[#This Row],[Código]]),"",VLOOKUP(Ventas[[#This Row],[Código]],Productos[],5,FALSE))</f>
        <v/>
      </c>
      <c r="H9778" s="23" t="str">
        <f>IF(ISBLANK(Ventas[[#This Row],[Código]]),"",Ventas[[#This Row],[Precio Unitario]]*Ventas[[#This Row],[Cantidad]])</f>
        <v/>
      </c>
      <c r="I9778" s="1" t="str">
        <f>IF(ISBLANK(Ventas[[#This Row],[Código]]),"",SUM(Ventas[[#This Row],[Monto]],I9777))</f>
        <v/>
      </c>
    </row>
    <row r="9779" spans="3:9" x14ac:dyDescent="0.25">
      <c r="C9779" t="str">
        <f>IF(ISBLANK(Ventas[[#This Row],[Código]]),"",VLOOKUP(Ventas[[#This Row],[Código]],Productos[],2,FALSE))</f>
        <v/>
      </c>
      <c r="D9779" t="str">
        <f>IF(ISBLANK(Ventas[[#This Row],[Código]]),"",VLOOKUP(Ventas[[#This Row],[Código]],Productos[],3,FALSE))</f>
        <v/>
      </c>
      <c r="E9779" s="22"/>
      <c r="F9779" s="1" t="str">
        <f>IF(ISBLANK(Ventas[[#This Row],[Código]]),"",VLOOKUP(Ventas[[#This Row],[Código]],Productos[],4,FALSE))</f>
        <v/>
      </c>
      <c r="G9779" s="1" t="str">
        <f>IF(ISBLANK(Ventas[[#This Row],[Código]]),"",VLOOKUP(Ventas[[#This Row],[Código]],Productos[],5,FALSE))</f>
        <v/>
      </c>
      <c r="H9779" s="23" t="str">
        <f>IF(ISBLANK(Ventas[[#This Row],[Código]]),"",Ventas[[#This Row],[Precio Unitario]]*Ventas[[#This Row],[Cantidad]])</f>
        <v/>
      </c>
      <c r="I9779" s="1" t="str">
        <f>IF(ISBLANK(Ventas[[#This Row],[Código]]),"",SUM(Ventas[[#This Row],[Monto]],I9778))</f>
        <v/>
      </c>
    </row>
    <row r="9780" spans="3:9" x14ac:dyDescent="0.25">
      <c r="C9780" t="str">
        <f>IF(ISBLANK(Ventas[[#This Row],[Código]]),"",VLOOKUP(Ventas[[#This Row],[Código]],Productos[],2,FALSE))</f>
        <v/>
      </c>
      <c r="D9780" t="str">
        <f>IF(ISBLANK(Ventas[[#This Row],[Código]]),"",VLOOKUP(Ventas[[#This Row],[Código]],Productos[],3,FALSE))</f>
        <v/>
      </c>
      <c r="E9780" s="22"/>
      <c r="F9780" s="1" t="str">
        <f>IF(ISBLANK(Ventas[[#This Row],[Código]]),"",VLOOKUP(Ventas[[#This Row],[Código]],Productos[],4,FALSE))</f>
        <v/>
      </c>
      <c r="G9780" s="1" t="str">
        <f>IF(ISBLANK(Ventas[[#This Row],[Código]]),"",VLOOKUP(Ventas[[#This Row],[Código]],Productos[],5,FALSE))</f>
        <v/>
      </c>
      <c r="H9780" s="23" t="str">
        <f>IF(ISBLANK(Ventas[[#This Row],[Código]]),"",Ventas[[#This Row],[Precio Unitario]]*Ventas[[#This Row],[Cantidad]])</f>
        <v/>
      </c>
      <c r="I9780" s="1" t="str">
        <f>IF(ISBLANK(Ventas[[#This Row],[Código]]),"",SUM(Ventas[[#This Row],[Monto]],I9779))</f>
        <v/>
      </c>
    </row>
    <row r="9781" spans="3:9" x14ac:dyDescent="0.25">
      <c r="C9781" t="str">
        <f>IF(ISBLANK(Ventas[[#This Row],[Código]]),"",VLOOKUP(Ventas[[#This Row],[Código]],Productos[],2,FALSE))</f>
        <v/>
      </c>
      <c r="D9781" t="str">
        <f>IF(ISBLANK(Ventas[[#This Row],[Código]]),"",VLOOKUP(Ventas[[#This Row],[Código]],Productos[],3,FALSE))</f>
        <v/>
      </c>
      <c r="E9781" s="22"/>
      <c r="F9781" s="1" t="str">
        <f>IF(ISBLANK(Ventas[[#This Row],[Código]]),"",VLOOKUP(Ventas[[#This Row],[Código]],Productos[],4,FALSE))</f>
        <v/>
      </c>
      <c r="G9781" s="1" t="str">
        <f>IF(ISBLANK(Ventas[[#This Row],[Código]]),"",VLOOKUP(Ventas[[#This Row],[Código]],Productos[],5,FALSE))</f>
        <v/>
      </c>
      <c r="H9781" s="23" t="str">
        <f>IF(ISBLANK(Ventas[[#This Row],[Código]]),"",Ventas[[#This Row],[Precio Unitario]]*Ventas[[#This Row],[Cantidad]])</f>
        <v/>
      </c>
      <c r="I9781" s="1" t="str">
        <f>IF(ISBLANK(Ventas[[#This Row],[Código]]),"",SUM(Ventas[[#This Row],[Monto]],I9780))</f>
        <v/>
      </c>
    </row>
    <row r="9782" spans="3:9" x14ac:dyDescent="0.25">
      <c r="C9782" t="str">
        <f>IF(ISBLANK(Ventas[[#This Row],[Código]]),"",VLOOKUP(Ventas[[#This Row],[Código]],Productos[],2,FALSE))</f>
        <v/>
      </c>
      <c r="D9782" t="str">
        <f>IF(ISBLANK(Ventas[[#This Row],[Código]]),"",VLOOKUP(Ventas[[#This Row],[Código]],Productos[],3,FALSE))</f>
        <v/>
      </c>
      <c r="E9782" s="22"/>
      <c r="F9782" s="1" t="str">
        <f>IF(ISBLANK(Ventas[[#This Row],[Código]]),"",VLOOKUP(Ventas[[#This Row],[Código]],Productos[],4,FALSE))</f>
        <v/>
      </c>
      <c r="G9782" s="1" t="str">
        <f>IF(ISBLANK(Ventas[[#This Row],[Código]]),"",VLOOKUP(Ventas[[#This Row],[Código]],Productos[],5,FALSE))</f>
        <v/>
      </c>
      <c r="H9782" s="23" t="str">
        <f>IF(ISBLANK(Ventas[[#This Row],[Código]]),"",Ventas[[#This Row],[Precio Unitario]]*Ventas[[#This Row],[Cantidad]])</f>
        <v/>
      </c>
      <c r="I9782" s="1" t="str">
        <f>IF(ISBLANK(Ventas[[#This Row],[Código]]),"",SUM(Ventas[[#This Row],[Monto]],I9781))</f>
        <v/>
      </c>
    </row>
    <row r="9783" spans="3:9" x14ac:dyDescent="0.25">
      <c r="C9783" t="str">
        <f>IF(ISBLANK(Ventas[[#This Row],[Código]]),"",VLOOKUP(Ventas[[#This Row],[Código]],Productos[],2,FALSE))</f>
        <v/>
      </c>
      <c r="D9783" t="str">
        <f>IF(ISBLANK(Ventas[[#This Row],[Código]]),"",VLOOKUP(Ventas[[#This Row],[Código]],Productos[],3,FALSE))</f>
        <v/>
      </c>
      <c r="E9783" s="22"/>
      <c r="F9783" s="1" t="str">
        <f>IF(ISBLANK(Ventas[[#This Row],[Código]]),"",VLOOKUP(Ventas[[#This Row],[Código]],Productos[],4,FALSE))</f>
        <v/>
      </c>
      <c r="G9783" s="1" t="str">
        <f>IF(ISBLANK(Ventas[[#This Row],[Código]]),"",VLOOKUP(Ventas[[#This Row],[Código]],Productos[],5,FALSE))</f>
        <v/>
      </c>
      <c r="H9783" s="23" t="str">
        <f>IF(ISBLANK(Ventas[[#This Row],[Código]]),"",Ventas[[#This Row],[Precio Unitario]]*Ventas[[#This Row],[Cantidad]])</f>
        <v/>
      </c>
      <c r="I9783" s="1" t="str">
        <f>IF(ISBLANK(Ventas[[#This Row],[Código]]),"",SUM(Ventas[[#This Row],[Monto]],I9782))</f>
        <v/>
      </c>
    </row>
    <row r="9784" spans="3:9" x14ac:dyDescent="0.25">
      <c r="C9784" t="str">
        <f>IF(ISBLANK(Ventas[[#This Row],[Código]]),"",VLOOKUP(Ventas[[#This Row],[Código]],Productos[],2,FALSE))</f>
        <v/>
      </c>
      <c r="D9784" t="str">
        <f>IF(ISBLANK(Ventas[[#This Row],[Código]]),"",VLOOKUP(Ventas[[#This Row],[Código]],Productos[],3,FALSE))</f>
        <v/>
      </c>
      <c r="E9784" s="22"/>
      <c r="F9784" s="1" t="str">
        <f>IF(ISBLANK(Ventas[[#This Row],[Código]]),"",VLOOKUP(Ventas[[#This Row],[Código]],Productos[],4,FALSE))</f>
        <v/>
      </c>
      <c r="G9784" s="1" t="str">
        <f>IF(ISBLANK(Ventas[[#This Row],[Código]]),"",VLOOKUP(Ventas[[#This Row],[Código]],Productos[],5,FALSE))</f>
        <v/>
      </c>
      <c r="H9784" s="23" t="str">
        <f>IF(ISBLANK(Ventas[[#This Row],[Código]]),"",Ventas[[#This Row],[Precio Unitario]]*Ventas[[#This Row],[Cantidad]])</f>
        <v/>
      </c>
      <c r="I9784" s="1" t="str">
        <f>IF(ISBLANK(Ventas[[#This Row],[Código]]),"",SUM(Ventas[[#This Row],[Monto]],I9783))</f>
        <v/>
      </c>
    </row>
    <row r="9785" spans="3:9" x14ac:dyDescent="0.25">
      <c r="C9785" t="str">
        <f>IF(ISBLANK(Ventas[[#This Row],[Código]]),"",VLOOKUP(Ventas[[#This Row],[Código]],Productos[],2,FALSE))</f>
        <v/>
      </c>
      <c r="D9785" t="str">
        <f>IF(ISBLANK(Ventas[[#This Row],[Código]]),"",VLOOKUP(Ventas[[#This Row],[Código]],Productos[],3,FALSE))</f>
        <v/>
      </c>
      <c r="E9785" s="22"/>
      <c r="F9785" s="1" t="str">
        <f>IF(ISBLANK(Ventas[[#This Row],[Código]]),"",VLOOKUP(Ventas[[#This Row],[Código]],Productos[],4,FALSE))</f>
        <v/>
      </c>
      <c r="G9785" s="1" t="str">
        <f>IF(ISBLANK(Ventas[[#This Row],[Código]]),"",VLOOKUP(Ventas[[#This Row],[Código]],Productos[],5,FALSE))</f>
        <v/>
      </c>
      <c r="H9785" s="23" t="str">
        <f>IF(ISBLANK(Ventas[[#This Row],[Código]]),"",Ventas[[#This Row],[Precio Unitario]]*Ventas[[#This Row],[Cantidad]])</f>
        <v/>
      </c>
      <c r="I9785" s="1" t="str">
        <f>IF(ISBLANK(Ventas[[#This Row],[Código]]),"",SUM(Ventas[[#This Row],[Monto]],I9784))</f>
        <v/>
      </c>
    </row>
    <row r="9786" spans="3:9" x14ac:dyDescent="0.25">
      <c r="C9786" t="str">
        <f>IF(ISBLANK(Ventas[[#This Row],[Código]]),"",VLOOKUP(Ventas[[#This Row],[Código]],Productos[],2,FALSE))</f>
        <v/>
      </c>
      <c r="D9786" t="str">
        <f>IF(ISBLANK(Ventas[[#This Row],[Código]]),"",VLOOKUP(Ventas[[#This Row],[Código]],Productos[],3,FALSE))</f>
        <v/>
      </c>
      <c r="E9786" s="22"/>
      <c r="F9786" s="1" t="str">
        <f>IF(ISBLANK(Ventas[[#This Row],[Código]]),"",VLOOKUP(Ventas[[#This Row],[Código]],Productos[],4,FALSE))</f>
        <v/>
      </c>
      <c r="G9786" s="1" t="str">
        <f>IF(ISBLANK(Ventas[[#This Row],[Código]]),"",VLOOKUP(Ventas[[#This Row],[Código]],Productos[],5,FALSE))</f>
        <v/>
      </c>
      <c r="H9786" s="23" t="str">
        <f>IF(ISBLANK(Ventas[[#This Row],[Código]]),"",Ventas[[#This Row],[Precio Unitario]]*Ventas[[#This Row],[Cantidad]])</f>
        <v/>
      </c>
      <c r="I9786" s="1" t="str">
        <f>IF(ISBLANK(Ventas[[#This Row],[Código]]),"",SUM(Ventas[[#This Row],[Monto]],I9785))</f>
        <v/>
      </c>
    </row>
    <row r="9787" spans="3:9" x14ac:dyDescent="0.25">
      <c r="C9787" t="str">
        <f>IF(ISBLANK(Ventas[[#This Row],[Código]]),"",VLOOKUP(Ventas[[#This Row],[Código]],Productos[],2,FALSE))</f>
        <v/>
      </c>
      <c r="D9787" t="str">
        <f>IF(ISBLANK(Ventas[[#This Row],[Código]]),"",VLOOKUP(Ventas[[#This Row],[Código]],Productos[],3,FALSE))</f>
        <v/>
      </c>
      <c r="E9787" s="22"/>
      <c r="F9787" s="1" t="str">
        <f>IF(ISBLANK(Ventas[[#This Row],[Código]]),"",VLOOKUP(Ventas[[#This Row],[Código]],Productos[],4,FALSE))</f>
        <v/>
      </c>
      <c r="G9787" s="1" t="str">
        <f>IF(ISBLANK(Ventas[[#This Row],[Código]]),"",VLOOKUP(Ventas[[#This Row],[Código]],Productos[],5,FALSE))</f>
        <v/>
      </c>
      <c r="H9787" s="23" t="str">
        <f>IF(ISBLANK(Ventas[[#This Row],[Código]]),"",Ventas[[#This Row],[Precio Unitario]]*Ventas[[#This Row],[Cantidad]])</f>
        <v/>
      </c>
      <c r="I9787" s="1" t="str">
        <f>IF(ISBLANK(Ventas[[#This Row],[Código]]),"",SUM(Ventas[[#This Row],[Monto]],I9786))</f>
        <v/>
      </c>
    </row>
    <row r="9788" spans="3:9" x14ac:dyDescent="0.25">
      <c r="C9788" t="str">
        <f>IF(ISBLANK(Ventas[[#This Row],[Código]]),"",VLOOKUP(Ventas[[#This Row],[Código]],Productos[],2,FALSE))</f>
        <v/>
      </c>
      <c r="D9788" t="str">
        <f>IF(ISBLANK(Ventas[[#This Row],[Código]]),"",VLOOKUP(Ventas[[#This Row],[Código]],Productos[],3,FALSE))</f>
        <v/>
      </c>
      <c r="E9788" s="22"/>
      <c r="F9788" s="1" t="str">
        <f>IF(ISBLANK(Ventas[[#This Row],[Código]]),"",VLOOKUP(Ventas[[#This Row],[Código]],Productos[],4,FALSE))</f>
        <v/>
      </c>
      <c r="G9788" s="1" t="str">
        <f>IF(ISBLANK(Ventas[[#This Row],[Código]]),"",VLOOKUP(Ventas[[#This Row],[Código]],Productos[],5,FALSE))</f>
        <v/>
      </c>
      <c r="H9788" s="23" t="str">
        <f>IF(ISBLANK(Ventas[[#This Row],[Código]]),"",Ventas[[#This Row],[Precio Unitario]]*Ventas[[#This Row],[Cantidad]])</f>
        <v/>
      </c>
      <c r="I9788" s="1" t="str">
        <f>IF(ISBLANK(Ventas[[#This Row],[Código]]),"",SUM(Ventas[[#This Row],[Monto]],I9787))</f>
        <v/>
      </c>
    </row>
    <row r="9789" spans="3:9" x14ac:dyDescent="0.25">
      <c r="C9789" t="str">
        <f>IF(ISBLANK(Ventas[[#This Row],[Código]]),"",VLOOKUP(Ventas[[#This Row],[Código]],Productos[],2,FALSE))</f>
        <v/>
      </c>
      <c r="D9789" t="str">
        <f>IF(ISBLANK(Ventas[[#This Row],[Código]]),"",VLOOKUP(Ventas[[#This Row],[Código]],Productos[],3,FALSE))</f>
        <v/>
      </c>
      <c r="E9789" s="22"/>
      <c r="F9789" s="1" t="str">
        <f>IF(ISBLANK(Ventas[[#This Row],[Código]]),"",VLOOKUP(Ventas[[#This Row],[Código]],Productos[],4,FALSE))</f>
        <v/>
      </c>
      <c r="G9789" s="1" t="str">
        <f>IF(ISBLANK(Ventas[[#This Row],[Código]]),"",VLOOKUP(Ventas[[#This Row],[Código]],Productos[],5,FALSE))</f>
        <v/>
      </c>
      <c r="H9789" s="23" t="str">
        <f>IF(ISBLANK(Ventas[[#This Row],[Código]]),"",Ventas[[#This Row],[Precio Unitario]]*Ventas[[#This Row],[Cantidad]])</f>
        <v/>
      </c>
      <c r="I9789" s="1" t="str">
        <f>IF(ISBLANK(Ventas[[#This Row],[Código]]),"",SUM(Ventas[[#This Row],[Monto]],I9788))</f>
        <v/>
      </c>
    </row>
    <row r="9790" spans="3:9" x14ac:dyDescent="0.25">
      <c r="C9790" t="str">
        <f>IF(ISBLANK(Ventas[[#This Row],[Código]]),"",VLOOKUP(Ventas[[#This Row],[Código]],Productos[],2,FALSE))</f>
        <v/>
      </c>
      <c r="D9790" t="str">
        <f>IF(ISBLANK(Ventas[[#This Row],[Código]]),"",VLOOKUP(Ventas[[#This Row],[Código]],Productos[],3,FALSE))</f>
        <v/>
      </c>
      <c r="E9790" s="22"/>
      <c r="F9790" s="1" t="str">
        <f>IF(ISBLANK(Ventas[[#This Row],[Código]]),"",VLOOKUP(Ventas[[#This Row],[Código]],Productos[],4,FALSE))</f>
        <v/>
      </c>
      <c r="G9790" s="1" t="str">
        <f>IF(ISBLANK(Ventas[[#This Row],[Código]]),"",VLOOKUP(Ventas[[#This Row],[Código]],Productos[],5,FALSE))</f>
        <v/>
      </c>
      <c r="H9790" s="23" t="str">
        <f>IF(ISBLANK(Ventas[[#This Row],[Código]]),"",Ventas[[#This Row],[Precio Unitario]]*Ventas[[#This Row],[Cantidad]])</f>
        <v/>
      </c>
      <c r="I9790" s="1" t="str">
        <f>IF(ISBLANK(Ventas[[#This Row],[Código]]),"",SUM(Ventas[[#This Row],[Monto]],I9789))</f>
        <v/>
      </c>
    </row>
    <row r="9791" spans="3:9" x14ac:dyDescent="0.25">
      <c r="C9791" t="str">
        <f>IF(ISBLANK(Ventas[[#This Row],[Código]]),"",VLOOKUP(Ventas[[#This Row],[Código]],Productos[],2,FALSE))</f>
        <v/>
      </c>
      <c r="D9791" t="str">
        <f>IF(ISBLANK(Ventas[[#This Row],[Código]]),"",VLOOKUP(Ventas[[#This Row],[Código]],Productos[],3,FALSE))</f>
        <v/>
      </c>
      <c r="E9791" s="22"/>
      <c r="F9791" s="1" t="str">
        <f>IF(ISBLANK(Ventas[[#This Row],[Código]]),"",VLOOKUP(Ventas[[#This Row],[Código]],Productos[],4,FALSE))</f>
        <v/>
      </c>
      <c r="G9791" s="1" t="str">
        <f>IF(ISBLANK(Ventas[[#This Row],[Código]]),"",VLOOKUP(Ventas[[#This Row],[Código]],Productos[],5,FALSE))</f>
        <v/>
      </c>
      <c r="H9791" s="23" t="str">
        <f>IF(ISBLANK(Ventas[[#This Row],[Código]]),"",Ventas[[#This Row],[Precio Unitario]]*Ventas[[#This Row],[Cantidad]])</f>
        <v/>
      </c>
      <c r="I9791" s="1" t="str">
        <f>IF(ISBLANK(Ventas[[#This Row],[Código]]),"",SUM(Ventas[[#This Row],[Monto]],I9790))</f>
        <v/>
      </c>
    </row>
    <row r="9792" spans="3:9" x14ac:dyDescent="0.25">
      <c r="C9792" t="str">
        <f>IF(ISBLANK(Ventas[[#This Row],[Código]]),"",VLOOKUP(Ventas[[#This Row],[Código]],Productos[],2,FALSE))</f>
        <v/>
      </c>
      <c r="D9792" t="str">
        <f>IF(ISBLANK(Ventas[[#This Row],[Código]]),"",VLOOKUP(Ventas[[#This Row],[Código]],Productos[],3,FALSE))</f>
        <v/>
      </c>
      <c r="E9792" s="22"/>
      <c r="F9792" s="1" t="str">
        <f>IF(ISBLANK(Ventas[[#This Row],[Código]]),"",VLOOKUP(Ventas[[#This Row],[Código]],Productos[],4,FALSE))</f>
        <v/>
      </c>
      <c r="G9792" s="1" t="str">
        <f>IF(ISBLANK(Ventas[[#This Row],[Código]]),"",VLOOKUP(Ventas[[#This Row],[Código]],Productos[],5,FALSE))</f>
        <v/>
      </c>
      <c r="H9792" s="23" t="str">
        <f>IF(ISBLANK(Ventas[[#This Row],[Código]]),"",Ventas[[#This Row],[Precio Unitario]]*Ventas[[#This Row],[Cantidad]])</f>
        <v/>
      </c>
      <c r="I9792" s="1" t="str">
        <f>IF(ISBLANK(Ventas[[#This Row],[Código]]),"",SUM(Ventas[[#This Row],[Monto]],I9791))</f>
        <v/>
      </c>
    </row>
    <row r="9793" spans="3:9" x14ac:dyDescent="0.25">
      <c r="C9793" t="str">
        <f>IF(ISBLANK(Ventas[[#This Row],[Código]]),"",VLOOKUP(Ventas[[#This Row],[Código]],Productos[],2,FALSE))</f>
        <v/>
      </c>
      <c r="D9793" t="str">
        <f>IF(ISBLANK(Ventas[[#This Row],[Código]]),"",VLOOKUP(Ventas[[#This Row],[Código]],Productos[],3,FALSE))</f>
        <v/>
      </c>
      <c r="E9793" s="22"/>
      <c r="F9793" s="1" t="str">
        <f>IF(ISBLANK(Ventas[[#This Row],[Código]]),"",VLOOKUP(Ventas[[#This Row],[Código]],Productos[],4,FALSE))</f>
        <v/>
      </c>
      <c r="G9793" s="1" t="str">
        <f>IF(ISBLANK(Ventas[[#This Row],[Código]]),"",VLOOKUP(Ventas[[#This Row],[Código]],Productos[],5,FALSE))</f>
        <v/>
      </c>
      <c r="H9793" s="23" t="str">
        <f>IF(ISBLANK(Ventas[[#This Row],[Código]]),"",Ventas[[#This Row],[Precio Unitario]]*Ventas[[#This Row],[Cantidad]])</f>
        <v/>
      </c>
      <c r="I9793" s="1" t="str">
        <f>IF(ISBLANK(Ventas[[#This Row],[Código]]),"",SUM(Ventas[[#This Row],[Monto]],I9792))</f>
        <v/>
      </c>
    </row>
    <row r="9794" spans="3:9" x14ac:dyDescent="0.25">
      <c r="C9794" t="str">
        <f>IF(ISBLANK(Ventas[[#This Row],[Código]]),"",VLOOKUP(Ventas[[#This Row],[Código]],Productos[],2,FALSE))</f>
        <v/>
      </c>
      <c r="D9794" t="str">
        <f>IF(ISBLANK(Ventas[[#This Row],[Código]]),"",VLOOKUP(Ventas[[#This Row],[Código]],Productos[],3,FALSE))</f>
        <v/>
      </c>
      <c r="E9794" s="22"/>
      <c r="F9794" s="1" t="str">
        <f>IF(ISBLANK(Ventas[[#This Row],[Código]]),"",VLOOKUP(Ventas[[#This Row],[Código]],Productos[],4,FALSE))</f>
        <v/>
      </c>
      <c r="G9794" s="1" t="str">
        <f>IF(ISBLANK(Ventas[[#This Row],[Código]]),"",VLOOKUP(Ventas[[#This Row],[Código]],Productos[],5,FALSE))</f>
        <v/>
      </c>
      <c r="H9794" s="23" t="str">
        <f>IF(ISBLANK(Ventas[[#This Row],[Código]]),"",Ventas[[#This Row],[Precio Unitario]]*Ventas[[#This Row],[Cantidad]])</f>
        <v/>
      </c>
      <c r="I9794" s="1" t="str">
        <f>IF(ISBLANK(Ventas[[#This Row],[Código]]),"",SUM(Ventas[[#This Row],[Monto]],I9793))</f>
        <v/>
      </c>
    </row>
    <row r="9795" spans="3:9" x14ac:dyDescent="0.25">
      <c r="C9795" t="str">
        <f>IF(ISBLANK(Ventas[[#This Row],[Código]]),"",VLOOKUP(Ventas[[#This Row],[Código]],Productos[],2,FALSE))</f>
        <v/>
      </c>
      <c r="D9795" t="str">
        <f>IF(ISBLANK(Ventas[[#This Row],[Código]]),"",VLOOKUP(Ventas[[#This Row],[Código]],Productos[],3,FALSE))</f>
        <v/>
      </c>
      <c r="E9795" s="22"/>
      <c r="F9795" s="1" t="str">
        <f>IF(ISBLANK(Ventas[[#This Row],[Código]]),"",VLOOKUP(Ventas[[#This Row],[Código]],Productos[],4,FALSE))</f>
        <v/>
      </c>
      <c r="G9795" s="1" t="str">
        <f>IF(ISBLANK(Ventas[[#This Row],[Código]]),"",VLOOKUP(Ventas[[#This Row],[Código]],Productos[],5,FALSE))</f>
        <v/>
      </c>
      <c r="H9795" s="23" t="str">
        <f>IF(ISBLANK(Ventas[[#This Row],[Código]]),"",Ventas[[#This Row],[Precio Unitario]]*Ventas[[#This Row],[Cantidad]])</f>
        <v/>
      </c>
      <c r="I9795" s="1" t="str">
        <f>IF(ISBLANK(Ventas[[#This Row],[Código]]),"",SUM(Ventas[[#This Row],[Monto]],I9794))</f>
        <v/>
      </c>
    </row>
    <row r="9796" spans="3:9" x14ac:dyDescent="0.25">
      <c r="C9796" t="str">
        <f>IF(ISBLANK(Ventas[[#This Row],[Código]]),"",VLOOKUP(Ventas[[#This Row],[Código]],Productos[],2,FALSE))</f>
        <v/>
      </c>
      <c r="D9796" t="str">
        <f>IF(ISBLANK(Ventas[[#This Row],[Código]]),"",VLOOKUP(Ventas[[#This Row],[Código]],Productos[],3,FALSE))</f>
        <v/>
      </c>
      <c r="E9796" s="22"/>
      <c r="F9796" s="1" t="str">
        <f>IF(ISBLANK(Ventas[[#This Row],[Código]]),"",VLOOKUP(Ventas[[#This Row],[Código]],Productos[],4,FALSE))</f>
        <v/>
      </c>
      <c r="G9796" s="1" t="str">
        <f>IF(ISBLANK(Ventas[[#This Row],[Código]]),"",VLOOKUP(Ventas[[#This Row],[Código]],Productos[],5,FALSE))</f>
        <v/>
      </c>
      <c r="H9796" s="23" t="str">
        <f>IF(ISBLANK(Ventas[[#This Row],[Código]]),"",Ventas[[#This Row],[Precio Unitario]]*Ventas[[#This Row],[Cantidad]])</f>
        <v/>
      </c>
      <c r="I9796" s="1" t="str">
        <f>IF(ISBLANK(Ventas[[#This Row],[Código]]),"",SUM(Ventas[[#This Row],[Monto]],I9795))</f>
        <v/>
      </c>
    </row>
    <row r="9797" spans="3:9" x14ac:dyDescent="0.25">
      <c r="C9797" t="str">
        <f>IF(ISBLANK(Ventas[[#This Row],[Código]]),"",VLOOKUP(Ventas[[#This Row],[Código]],Productos[],2,FALSE))</f>
        <v/>
      </c>
      <c r="D9797" t="str">
        <f>IF(ISBLANK(Ventas[[#This Row],[Código]]),"",VLOOKUP(Ventas[[#This Row],[Código]],Productos[],3,FALSE))</f>
        <v/>
      </c>
      <c r="E9797" s="22"/>
      <c r="F9797" s="1" t="str">
        <f>IF(ISBLANK(Ventas[[#This Row],[Código]]),"",VLOOKUP(Ventas[[#This Row],[Código]],Productos[],4,FALSE))</f>
        <v/>
      </c>
      <c r="G9797" s="1" t="str">
        <f>IF(ISBLANK(Ventas[[#This Row],[Código]]),"",VLOOKUP(Ventas[[#This Row],[Código]],Productos[],5,FALSE))</f>
        <v/>
      </c>
      <c r="H9797" s="23" t="str">
        <f>IF(ISBLANK(Ventas[[#This Row],[Código]]),"",Ventas[[#This Row],[Precio Unitario]]*Ventas[[#This Row],[Cantidad]])</f>
        <v/>
      </c>
      <c r="I9797" s="1" t="str">
        <f>IF(ISBLANK(Ventas[[#This Row],[Código]]),"",SUM(Ventas[[#This Row],[Monto]],I9796))</f>
        <v/>
      </c>
    </row>
    <row r="9798" spans="3:9" x14ac:dyDescent="0.25">
      <c r="C9798" t="str">
        <f>IF(ISBLANK(Ventas[[#This Row],[Código]]),"",VLOOKUP(Ventas[[#This Row],[Código]],Productos[],2,FALSE))</f>
        <v/>
      </c>
      <c r="D9798" t="str">
        <f>IF(ISBLANK(Ventas[[#This Row],[Código]]),"",VLOOKUP(Ventas[[#This Row],[Código]],Productos[],3,FALSE))</f>
        <v/>
      </c>
      <c r="E9798" s="22"/>
      <c r="F9798" s="1" t="str">
        <f>IF(ISBLANK(Ventas[[#This Row],[Código]]),"",VLOOKUP(Ventas[[#This Row],[Código]],Productos[],4,FALSE))</f>
        <v/>
      </c>
      <c r="G9798" s="1" t="str">
        <f>IF(ISBLANK(Ventas[[#This Row],[Código]]),"",VLOOKUP(Ventas[[#This Row],[Código]],Productos[],5,FALSE))</f>
        <v/>
      </c>
      <c r="H9798" s="23" t="str">
        <f>IF(ISBLANK(Ventas[[#This Row],[Código]]),"",Ventas[[#This Row],[Precio Unitario]]*Ventas[[#This Row],[Cantidad]])</f>
        <v/>
      </c>
      <c r="I9798" s="1" t="str">
        <f>IF(ISBLANK(Ventas[[#This Row],[Código]]),"",SUM(Ventas[[#This Row],[Monto]],I9797))</f>
        <v/>
      </c>
    </row>
    <row r="9799" spans="3:9" x14ac:dyDescent="0.25">
      <c r="C9799" t="str">
        <f>IF(ISBLANK(Ventas[[#This Row],[Código]]),"",VLOOKUP(Ventas[[#This Row],[Código]],Productos[],2,FALSE))</f>
        <v/>
      </c>
      <c r="D9799" t="str">
        <f>IF(ISBLANK(Ventas[[#This Row],[Código]]),"",VLOOKUP(Ventas[[#This Row],[Código]],Productos[],3,FALSE))</f>
        <v/>
      </c>
      <c r="E9799" s="22"/>
      <c r="F9799" s="1" t="str">
        <f>IF(ISBLANK(Ventas[[#This Row],[Código]]),"",VLOOKUP(Ventas[[#This Row],[Código]],Productos[],4,FALSE))</f>
        <v/>
      </c>
      <c r="G9799" s="1" t="str">
        <f>IF(ISBLANK(Ventas[[#This Row],[Código]]),"",VLOOKUP(Ventas[[#This Row],[Código]],Productos[],5,FALSE))</f>
        <v/>
      </c>
      <c r="H9799" s="23" t="str">
        <f>IF(ISBLANK(Ventas[[#This Row],[Código]]),"",Ventas[[#This Row],[Precio Unitario]]*Ventas[[#This Row],[Cantidad]])</f>
        <v/>
      </c>
      <c r="I9799" s="1" t="str">
        <f>IF(ISBLANK(Ventas[[#This Row],[Código]]),"",SUM(Ventas[[#This Row],[Monto]],I9798))</f>
        <v/>
      </c>
    </row>
    <row r="9800" spans="3:9" x14ac:dyDescent="0.25">
      <c r="C9800" t="str">
        <f>IF(ISBLANK(Ventas[[#This Row],[Código]]),"",VLOOKUP(Ventas[[#This Row],[Código]],Productos[],2,FALSE))</f>
        <v/>
      </c>
      <c r="D9800" t="str">
        <f>IF(ISBLANK(Ventas[[#This Row],[Código]]),"",VLOOKUP(Ventas[[#This Row],[Código]],Productos[],3,FALSE))</f>
        <v/>
      </c>
      <c r="E9800" s="22"/>
      <c r="F9800" s="1" t="str">
        <f>IF(ISBLANK(Ventas[[#This Row],[Código]]),"",VLOOKUP(Ventas[[#This Row],[Código]],Productos[],4,FALSE))</f>
        <v/>
      </c>
      <c r="G9800" s="1" t="str">
        <f>IF(ISBLANK(Ventas[[#This Row],[Código]]),"",VLOOKUP(Ventas[[#This Row],[Código]],Productos[],5,FALSE))</f>
        <v/>
      </c>
      <c r="H9800" s="23" t="str">
        <f>IF(ISBLANK(Ventas[[#This Row],[Código]]),"",Ventas[[#This Row],[Precio Unitario]]*Ventas[[#This Row],[Cantidad]])</f>
        <v/>
      </c>
      <c r="I9800" s="1" t="str">
        <f>IF(ISBLANK(Ventas[[#This Row],[Código]]),"",SUM(Ventas[[#This Row],[Monto]],I9799))</f>
        <v/>
      </c>
    </row>
    <row r="9801" spans="3:9" x14ac:dyDescent="0.25">
      <c r="C9801" t="str">
        <f>IF(ISBLANK(Ventas[[#This Row],[Código]]),"",VLOOKUP(Ventas[[#This Row],[Código]],Productos[],2,FALSE))</f>
        <v/>
      </c>
      <c r="D9801" t="str">
        <f>IF(ISBLANK(Ventas[[#This Row],[Código]]),"",VLOOKUP(Ventas[[#This Row],[Código]],Productos[],3,FALSE))</f>
        <v/>
      </c>
      <c r="E9801" s="22"/>
      <c r="F9801" s="1" t="str">
        <f>IF(ISBLANK(Ventas[[#This Row],[Código]]),"",VLOOKUP(Ventas[[#This Row],[Código]],Productos[],4,FALSE))</f>
        <v/>
      </c>
      <c r="G9801" s="1" t="str">
        <f>IF(ISBLANK(Ventas[[#This Row],[Código]]),"",VLOOKUP(Ventas[[#This Row],[Código]],Productos[],5,FALSE))</f>
        <v/>
      </c>
      <c r="H9801" s="23" t="str">
        <f>IF(ISBLANK(Ventas[[#This Row],[Código]]),"",Ventas[[#This Row],[Precio Unitario]]*Ventas[[#This Row],[Cantidad]])</f>
        <v/>
      </c>
      <c r="I9801" s="1" t="str">
        <f>IF(ISBLANK(Ventas[[#This Row],[Código]]),"",SUM(Ventas[[#This Row],[Monto]],I9800))</f>
        <v/>
      </c>
    </row>
    <row r="9802" spans="3:9" x14ac:dyDescent="0.25">
      <c r="C9802" t="str">
        <f>IF(ISBLANK(Ventas[[#This Row],[Código]]),"",VLOOKUP(Ventas[[#This Row],[Código]],Productos[],2,FALSE))</f>
        <v/>
      </c>
      <c r="D9802" t="str">
        <f>IF(ISBLANK(Ventas[[#This Row],[Código]]),"",VLOOKUP(Ventas[[#This Row],[Código]],Productos[],3,FALSE))</f>
        <v/>
      </c>
      <c r="E9802" s="22"/>
      <c r="F9802" s="1" t="str">
        <f>IF(ISBLANK(Ventas[[#This Row],[Código]]),"",VLOOKUP(Ventas[[#This Row],[Código]],Productos[],4,FALSE))</f>
        <v/>
      </c>
      <c r="G9802" s="1" t="str">
        <f>IF(ISBLANK(Ventas[[#This Row],[Código]]),"",VLOOKUP(Ventas[[#This Row],[Código]],Productos[],5,FALSE))</f>
        <v/>
      </c>
      <c r="H9802" s="23" t="str">
        <f>IF(ISBLANK(Ventas[[#This Row],[Código]]),"",Ventas[[#This Row],[Precio Unitario]]*Ventas[[#This Row],[Cantidad]])</f>
        <v/>
      </c>
      <c r="I9802" s="1" t="str">
        <f>IF(ISBLANK(Ventas[[#This Row],[Código]]),"",SUM(Ventas[[#This Row],[Monto]],I9801))</f>
        <v/>
      </c>
    </row>
    <row r="9803" spans="3:9" x14ac:dyDescent="0.25">
      <c r="C9803" t="str">
        <f>IF(ISBLANK(Ventas[[#This Row],[Código]]),"",VLOOKUP(Ventas[[#This Row],[Código]],Productos[],2,FALSE))</f>
        <v/>
      </c>
      <c r="D9803" t="str">
        <f>IF(ISBLANK(Ventas[[#This Row],[Código]]),"",VLOOKUP(Ventas[[#This Row],[Código]],Productos[],3,FALSE))</f>
        <v/>
      </c>
      <c r="E9803" s="22"/>
      <c r="F9803" s="1" t="str">
        <f>IF(ISBLANK(Ventas[[#This Row],[Código]]),"",VLOOKUP(Ventas[[#This Row],[Código]],Productos[],4,FALSE))</f>
        <v/>
      </c>
      <c r="G9803" s="1" t="str">
        <f>IF(ISBLANK(Ventas[[#This Row],[Código]]),"",VLOOKUP(Ventas[[#This Row],[Código]],Productos[],5,FALSE))</f>
        <v/>
      </c>
      <c r="H9803" s="23" t="str">
        <f>IF(ISBLANK(Ventas[[#This Row],[Código]]),"",Ventas[[#This Row],[Precio Unitario]]*Ventas[[#This Row],[Cantidad]])</f>
        <v/>
      </c>
      <c r="I9803" s="1" t="str">
        <f>IF(ISBLANK(Ventas[[#This Row],[Código]]),"",SUM(Ventas[[#This Row],[Monto]],I9802))</f>
        <v/>
      </c>
    </row>
    <row r="9804" spans="3:9" x14ac:dyDescent="0.25">
      <c r="C9804" t="str">
        <f>IF(ISBLANK(Ventas[[#This Row],[Código]]),"",VLOOKUP(Ventas[[#This Row],[Código]],Productos[],2,FALSE))</f>
        <v/>
      </c>
      <c r="D9804" t="str">
        <f>IF(ISBLANK(Ventas[[#This Row],[Código]]),"",VLOOKUP(Ventas[[#This Row],[Código]],Productos[],3,FALSE))</f>
        <v/>
      </c>
      <c r="E9804" s="22"/>
      <c r="F9804" s="1" t="str">
        <f>IF(ISBLANK(Ventas[[#This Row],[Código]]),"",VLOOKUP(Ventas[[#This Row],[Código]],Productos[],4,FALSE))</f>
        <v/>
      </c>
      <c r="G9804" s="1" t="str">
        <f>IF(ISBLANK(Ventas[[#This Row],[Código]]),"",VLOOKUP(Ventas[[#This Row],[Código]],Productos[],5,FALSE))</f>
        <v/>
      </c>
      <c r="H9804" s="23" t="str">
        <f>IF(ISBLANK(Ventas[[#This Row],[Código]]),"",Ventas[[#This Row],[Precio Unitario]]*Ventas[[#This Row],[Cantidad]])</f>
        <v/>
      </c>
      <c r="I9804" s="1" t="str">
        <f>IF(ISBLANK(Ventas[[#This Row],[Código]]),"",SUM(Ventas[[#This Row],[Monto]],I9803))</f>
        <v/>
      </c>
    </row>
    <row r="9805" spans="3:9" x14ac:dyDescent="0.25">
      <c r="C9805" t="str">
        <f>IF(ISBLANK(Ventas[[#This Row],[Código]]),"",VLOOKUP(Ventas[[#This Row],[Código]],Productos[],2,FALSE))</f>
        <v/>
      </c>
      <c r="D9805" t="str">
        <f>IF(ISBLANK(Ventas[[#This Row],[Código]]),"",VLOOKUP(Ventas[[#This Row],[Código]],Productos[],3,FALSE))</f>
        <v/>
      </c>
      <c r="E9805" s="22"/>
      <c r="F9805" s="1" t="str">
        <f>IF(ISBLANK(Ventas[[#This Row],[Código]]),"",VLOOKUP(Ventas[[#This Row],[Código]],Productos[],4,FALSE))</f>
        <v/>
      </c>
      <c r="G9805" s="1" t="str">
        <f>IF(ISBLANK(Ventas[[#This Row],[Código]]),"",VLOOKUP(Ventas[[#This Row],[Código]],Productos[],5,FALSE))</f>
        <v/>
      </c>
      <c r="H9805" s="23" t="str">
        <f>IF(ISBLANK(Ventas[[#This Row],[Código]]),"",Ventas[[#This Row],[Precio Unitario]]*Ventas[[#This Row],[Cantidad]])</f>
        <v/>
      </c>
      <c r="I9805" s="1" t="str">
        <f>IF(ISBLANK(Ventas[[#This Row],[Código]]),"",SUM(Ventas[[#This Row],[Monto]],I9804))</f>
        <v/>
      </c>
    </row>
    <row r="9806" spans="3:9" x14ac:dyDescent="0.25">
      <c r="C9806" t="str">
        <f>IF(ISBLANK(Ventas[[#This Row],[Código]]),"",VLOOKUP(Ventas[[#This Row],[Código]],Productos[],2,FALSE))</f>
        <v/>
      </c>
      <c r="D9806" t="str">
        <f>IF(ISBLANK(Ventas[[#This Row],[Código]]),"",VLOOKUP(Ventas[[#This Row],[Código]],Productos[],3,FALSE))</f>
        <v/>
      </c>
      <c r="E9806" s="22"/>
      <c r="F9806" s="1" t="str">
        <f>IF(ISBLANK(Ventas[[#This Row],[Código]]),"",VLOOKUP(Ventas[[#This Row],[Código]],Productos[],4,FALSE))</f>
        <v/>
      </c>
      <c r="G9806" s="1" t="str">
        <f>IF(ISBLANK(Ventas[[#This Row],[Código]]),"",VLOOKUP(Ventas[[#This Row],[Código]],Productos[],5,FALSE))</f>
        <v/>
      </c>
      <c r="H9806" s="23" t="str">
        <f>IF(ISBLANK(Ventas[[#This Row],[Código]]),"",Ventas[[#This Row],[Precio Unitario]]*Ventas[[#This Row],[Cantidad]])</f>
        <v/>
      </c>
      <c r="I9806" s="1" t="str">
        <f>IF(ISBLANK(Ventas[[#This Row],[Código]]),"",SUM(Ventas[[#This Row],[Monto]],I9805))</f>
        <v/>
      </c>
    </row>
    <row r="9807" spans="3:9" x14ac:dyDescent="0.25">
      <c r="C9807" t="str">
        <f>IF(ISBLANK(Ventas[[#This Row],[Código]]),"",VLOOKUP(Ventas[[#This Row],[Código]],Productos[],2,FALSE))</f>
        <v/>
      </c>
      <c r="D9807" t="str">
        <f>IF(ISBLANK(Ventas[[#This Row],[Código]]),"",VLOOKUP(Ventas[[#This Row],[Código]],Productos[],3,FALSE))</f>
        <v/>
      </c>
      <c r="E9807" s="22"/>
      <c r="F9807" s="1" t="str">
        <f>IF(ISBLANK(Ventas[[#This Row],[Código]]),"",VLOOKUP(Ventas[[#This Row],[Código]],Productos[],4,FALSE))</f>
        <v/>
      </c>
      <c r="G9807" s="1" t="str">
        <f>IF(ISBLANK(Ventas[[#This Row],[Código]]),"",VLOOKUP(Ventas[[#This Row],[Código]],Productos[],5,FALSE))</f>
        <v/>
      </c>
      <c r="H9807" s="23" t="str">
        <f>IF(ISBLANK(Ventas[[#This Row],[Código]]),"",Ventas[[#This Row],[Precio Unitario]]*Ventas[[#This Row],[Cantidad]])</f>
        <v/>
      </c>
      <c r="I9807" s="1" t="str">
        <f>IF(ISBLANK(Ventas[[#This Row],[Código]]),"",SUM(Ventas[[#This Row],[Monto]],I9806))</f>
        <v/>
      </c>
    </row>
    <row r="9808" spans="3:9" x14ac:dyDescent="0.25">
      <c r="C9808" t="str">
        <f>IF(ISBLANK(Ventas[[#This Row],[Código]]),"",VLOOKUP(Ventas[[#This Row],[Código]],Productos[],2,FALSE))</f>
        <v/>
      </c>
      <c r="D9808" t="str">
        <f>IF(ISBLANK(Ventas[[#This Row],[Código]]),"",VLOOKUP(Ventas[[#This Row],[Código]],Productos[],3,FALSE))</f>
        <v/>
      </c>
      <c r="E9808" s="22"/>
      <c r="F9808" s="1" t="str">
        <f>IF(ISBLANK(Ventas[[#This Row],[Código]]),"",VLOOKUP(Ventas[[#This Row],[Código]],Productos[],4,FALSE))</f>
        <v/>
      </c>
      <c r="G9808" s="1" t="str">
        <f>IF(ISBLANK(Ventas[[#This Row],[Código]]),"",VLOOKUP(Ventas[[#This Row],[Código]],Productos[],5,FALSE))</f>
        <v/>
      </c>
      <c r="H9808" s="23" t="str">
        <f>IF(ISBLANK(Ventas[[#This Row],[Código]]),"",Ventas[[#This Row],[Precio Unitario]]*Ventas[[#This Row],[Cantidad]])</f>
        <v/>
      </c>
      <c r="I9808" s="1" t="str">
        <f>IF(ISBLANK(Ventas[[#This Row],[Código]]),"",SUM(Ventas[[#This Row],[Monto]],I9807))</f>
        <v/>
      </c>
    </row>
    <row r="9809" spans="3:9" x14ac:dyDescent="0.25">
      <c r="C9809" t="str">
        <f>IF(ISBLANK(Ventas[[#This Row],[Código]]),"",VLOOKUP(Ventas[[#This Row],[Código]],Productos[],2,FALSE))</f>
        <v/>
      </c>
      <c r="D9809" t="str">
        <f>IF(ISBLANK(Ventas[[#This Row],[Código]]),"",VLOOKUP(Ventas[[#This Row],[Código]],Productos[],3,FALSE))</f>
        <v/>
      </c>
      <c r="E9809" s="22"/>
      <c r="F9809" s="1" t="str">
        <f>IF(ISBLANK(Ventas[[#This Row],[Código]]),"",VLOOKUP(Ventas[[#This Row],[Código]],Productos[],4,FALSE))</f>
        <v/>
      </c>
      <c r="G9809" s="1" t="str">
        <f>IF(ISBLANK(Ventas[[#This Row],[Código]]),"",VLOOKUP(Ventas[[#This Row],[Código]],Productos[],5,FALSE))</f>
        <v/>
      </c>
      <c r="H9809" s="23" t="str">
        <f>IF(ISBLANK(Ventas[[#This Row],[Código]]),"",Ventas[[#This Row],[Precio Unitario]]*Ventas[[#This Row],[Cantidad]])</f>
        <v/>
      </c>
      <c r="I9809" s="1" t="str">
        <f>IF(ISBLANK(Ventas[[#This Row],[Código]]),"",SUM(Ventas[[#This Row],[Monto]],I9808))</f>
        <v/>
      </c>
    </row>
    <row r="9810" spans="3:9" x14ac:dyDescent="0.25">
      <c r="C9810" t="str">
        <f>IF(ISBLANK(Ventas[[#This Row],[Código]]),"",VLOOKUP(Ventas[[#This Row],[Código]],Productos[],2,FALSE))</f>
        <v/>
      </c>
      <c r="D9810" t="str">
        <f>IF(ISBLANK(Ventas[[#This Row],[Código]]),"",VLOOKUP(Ventas[[#This Row],[Código]],Productos[],3,FALSE))</f>
        <v/>
      </c>
      <c r="E9810" s="22"/>
      <c r="F9810" s="1" t="str">
        <f>IF(ISBLANK(Ventas[[#This Row],[Código]]),"",VLOOKUP(Ventas[[#This Row],[Código]],Productos[],4,FALSE))</f>
        <v/>
      </c>
      <c r="G9810" s="1" t="str">
        <f>IF(ISBLANK(Ventas[[#This Row],[Código]]),"",VLOOKUP(Ventas[[#This Row],[Código]],Productos[],5,FALSE))</f>
        <v/>
      </c>
      <c r="H9810" s="23" t="str">
        <f>IF(ISBLANK(Ventas[[#This Row],[Código]]),"",Ventas[[#This Row],[Precio Unitario]]*Ventas[[#This Row],[Cantidad]])</f>
        <v/>
      </c>
      <c r="I9810" s="1" t="str">
        <f>IF(ISBLANK(Ventas[[#This Row],[Código]]),"",SUM(Ventas[[#This Row],[Monto]],I9809))</f>
        <v/>
      </c>
    </row>
    <row r="9811" spans="3:9" x14ac:dyDescent="0.25">
      <c r="C9811" t="str">
        <f>IF(ISBLANK(Ventas[[#This Row],[Código]]),"",VLOOKUP(Ventas[[#This Row],[Código]],Productos[],2,FALSE))</f>
        <v/>
      </c>
      <c r="D9811" t="str">
        <f>IF(ISBLANK(Ventas[[#This Row],[Código]]),"",VLOOKUP(Ventas[[#This Row],[Código]],Productos[],3,FALSE))</f>
        <v/>
      </c>
      <c r="E9811" s="22"/>
      <c r="F9811" s="1" t="str">
        <f>IF(ISBLANK(Ventas[[#This Row],[Código]]),"",VLOOKUP(Ventas[[#This Row],[Código]],Productos[],4,FALSE))</f>
        <v/>
      </c>
      <c r="G9811" s="1" t="str">
        <f>IF(ISBLANK(Ventas[[#This Row],[Código]]),"",VLOOKUP(Ventas[[#This Row],[Código]],Productos[],5,FALSE))</f>
        <v/>
      </c>
      <c r="H9811" s="23" t="str">
        <f>IF(ISBLANK(Ventas[[#This Row],[Código]]),"",Ventas[[#This Row],[Precio Unitario]]*Ventas[[#This Row],[Cantidad]])</f>
        <v/>
      </c>
      <c r="I9811" s="1" t="str">
        <f>IF(ISBLANK(Ventas[[#This Row],[Código]]),"",SUM(Ventas[[#This Row],[Monto]],I9810))</f>
        <v/>
      </c>
    </row>
    <row r="9812" spans="3:9" x14ac:dyDescent="0.25">
      <c r="C9812" t="str">
        <f>IF(ISBLANK(Ventas[[#This Row],[Código]]),"",VLOOKUP(Ventas[[#This Row],[Código]],Productos[],2,FALSE))</f>
        <v/>
      </c>
      <c r="D9812" t="str">
        <f>IF(ISBLANK(Ventas[[#This Row],[Código]]),"",VLOOKUP(Ventas[[#This Row],[Código]],Productos[],3,FALSE))</f>
        <v/>
      </c>
      <c r="E9812" s="22"/>
      <c r="F9812" s="1" t="str">
        <f>IF(ISBLANK(Ventas[[#This Row],[Código]]),"",VLOOKUP(Ventas[[#This Row],[Código]],Productos[],4,FALSE))</f>
        <v/>
      </c>
      <c r="G9812" s="1" t="str">
        <f>IF(ISBLANK(Ventas[[#This Row],[Código]]),"",VLOOKUP(Ventas[[#This Row],[Código]],Productos[],5,FALSE))</f>
        <v/>
      </c>
      <c r="H9812" s="23" t="str">
        <f>IF(ISBLANK(Ventas[[#This Row],[Código]]),"",Ventas[[#This Row],[Precio Unitario]]*Ventas[[#This Row],[Cantidad]])</f>
        <v/>
      </c>
      <c r="I9812" s="1" t="str">
        <f>IF(ISBLANK(Ventas[[#This Row],[Código]]),"",SUM(Ventas[[#This Row],[Monto]],I9811))</f>
        <v/>
      </c>
    </row>
    <row r="9813" spans="3:9" x14ac:dyDescent="0.25">
      <c r="C9813" t="str">
        <f>IF(ISBLANK(Ventas[[#This Row],[Código]]),"",VLOOKUP(Ventas[[#This Row],[Código]],Productos[],2,FALSE))</f>
        <v/>
      </c>
      <c r="D9813" t="str">
        <f>IF(ISBLANK(Ventas[[#This Row],[Código]]),"",VLOOKUP(Ventas[[#This Row],[Código]],Productos[],3,FALSE))</f>
        <v/>
      </c>
      <c r="E9813" s="22"/>
      <c r="F9813" s="1" t="str">
        <f>IF(ISBLANK(Ventas[[#This Row],[Código]]),"",VLOOKUP(Ventas[[#This Row],[Código]],Productos[],4,FALSE))</f>
        <v/>
      </c>
      <c r="G9813" s="1" t="str">
        <f>IF(ISBLANK(Ventas[[#This Row],[Código]]),"",VLOOKUP(Ventas[[#This Row],[Código]],Productos[],5,FALSE))</f>
        <v/>
      </c>
      <c r="H9813" s="23" t="str">
        <f>IF(ISBLANK(Ventas[[#This Row],[Código]]),"",Ventas[[#This Row],[Precio Unitario]]*Ventas[[#This Row],[Cantidad]])</f>
        <v/>
      </c>
      <c r="I9813" s="1" t="str">
        <f>IF(ISBLANK(Ventas[[#This Row],[Código]]),"",SUM(Ventas[[#This Row],[Monto]],I9812))</f>
        <v/>
      </c>
    </row>
    <row r="9814" spans="3:9" x14ac:dyDescent="0.25">
      <c r="C9814" t="str">
        <f>IF(ISBLANK(Ventas[[#This Row],[Código]]),"",VLOOKUP(Ventas[[#This Row],[Código]],Productos[],2,FALSE))</f>
        <v/>
      </c>
      <c r="D9814" t="str">
        <f>IF(ISBLANK(Ventas[[#This Row],[Código]]),"",VLOOKUP(Ventas[[#This Row],[Código]],Productos[],3,FALSE))</f>
        <v/>
      </c>
      <c r="E9814" s="22"/>
      <c r="F9814" s="1" t="str">
        <f>IF(ISBLANK(Ventas[[#This Row],[Código]]),"",VLOOKUP(Ventas[[#This Row],[Código]],Productos[],4,FALSE))</f>
        <v/>
      </c>
      <c r="G9814" s="1" t="str">
        <f>IF(ISBLANK(Ventas[[#This Row],[Código]]),"",VLOOKUP(Ventas[[#This Row],[Código]],Productos[],5,FALSE))</f>
        <v/>
      </c>
      <c r="H9814" s="23" t="str">
        <f>IF(ISBLANK(Ventas[[#This Row],[Código]]),"",Ventas[[#This Row],[Precio Unitario]]*Ventas[[#This Row],[Cantidad]])</f>
        <v/>
      </c>
      <c r="I9814" s="1" t="str">
        <f>IF(ISBLANK(Ventas[[#This Row],[Código]]),"",SUM(Ventas[[#This Row],[Monto]],I9813))</f>
        <v/>
      </c>
    </row>
    <row r="9815" spans="3:9" x14ac:dyDescent="0.25">
      <c r="C9815" t="str">
        <f>IF(ISBLANK(Ventas[[#This Row],[Código]]),"",VLOOKUP(Ventas[[#This Row],[Código]],Productos[],2,FALSE))</f>
        <v/>
      </c>
      <c r="D9815" t="str">
        <f>IF(ISBLANK(Ventas[[#This Row],[Código]]),"",VLOOKUP(Ventas[[#This Row],[Código]],Productos[],3,FALSE))</f>
        <v/>
      </c>
      <c r="E9815" s="22"/>
      <c r="F9815" s="1" t="str">
        <f>IF(ISBLANK(Ventas[[#This Row],[Código]]),"",VLOOKUP(Ventas[[#This Row],[Código]],Productos[],4,FALSE))</f>
        <v/>
      </c>
      <c r="G9815" s="1" t="str">
        <f>IF(ISBLANK(Ventas[[#This Row],[Código]]),"",VLOOKUP(Ventas[[#This Row],[Código]],Productos[],5,FALSE))</f>
        <v/>
      </c>
      <c r="H9815" s="23" t="str">
        <f>IF(ISBLANK(Ventas[[#This Row],[Código]]),"",Ventas[[#This Row],[Precio Unitario]]*Ventas[[#This Row],[Cantidad]])</f>
        <v/>
      </c>
      <c r="I9815" s="1" t="str">
        <f>IF(ISBLANK(Ventas[[#This Row],[Código]]),"",SUM(Ventas[[#This Row],[Monto]],I9814))</f>
        <v/>
      </c>
    </row>
    <row r="9816" spans="3:9" x14ac:dyDescent="0.25">
      <c r="C9816" t="str">
        <f>IF(ISBLANK(Ventas[[#This Row],[Código]]),"",VLOOKUP(Ventas[[#This Row],[Código]],Productos[],2,FALSE))</f>
        <v/>
      </c>
      <c r="D9816" t="str">
        <f>IF(ISBLANK(Ventas[[#This Row],[Código]]),"",VLOOKUP(Ventas[[#This Row],[Código]],Productos[],3,FALSE))</f>
        <v/>
      </c>
      <c r="E9816" s="22"/>
      <c r="F9816" s="1" t="str">
        <f>IF(ISBLANK(Ventas[[#This Row],[Código]]),"",VLOOKUP(Ventas[[#This Row],[Código]],Productos[],4,FALSE))</f>
        <v/>
      </c>
      <c r="G9816" s="1" t="str">
        <f>IF(ISBLANK(Ventas[[#This Row],[Código]]),"",VLOOKUP(Ventas[[#This Row],[Código]],Productos[],5,FALSE))</f>
        <v/>
      </c>
      <c r="H9816" s="23" t="str">
        <f>IF(ISBLANK(Ventas[[#This Row],[Código]]),"",Ventas[[#This Row],[Precio Unitario]]*Ventas[[#This Row],[Cantidad]])</f>
        <v/>
      </c>
      <c r="I9816" s="1" t="str">
        <f>IF(ISBLANK(Ventas[[#This Row],[Código]]),"",SUM(Ventas[[#This Row],[Monto]],I9815))</f>
        <v/>
      </c>
    </row>
    <row r="9817" spans="3:9" x14ac:dyDescent="0.25">
      <c r="C9817" t="str">
        <f>IF(ISBLANK(Ventas[[#This Row],[Código]]),"",VLOOKUP(Ventas[[#This Row],[Código]],Productos[],2,FALSE))</f>
        <v/>
      </c>
      <c r="D9817" t="str">
        <f>IF(ISBLANK(Ventas[[#This Row],[Código]]),"",VLOOKUP(Ventas[[#This Row],[Código]],Productos[],3,FALSE))</f>
        <v/>
      </c>
      <c r="E9817" s="22"/>
      <c r="F9817" s="1" t="str">
        <f>IF(ISBLANK(Ventas[[#This Row],[Código]]),"",VLOOKUP(Ventas[[#This Row],[Código]],Productos[],4,FALSE))</f>
        <v/>
      </c>
      <c r="G9817" s="1" t="str">
        <f>IF(ISBLANK(Ventas[[#This Row],[Código]]),"",VLOOKUP(Ventas[[#This Row],[Código]],Productos[],5,FALSE))</f>
        <v/>
      </c>
      <c r="H9817" s="23" t="str">
        <f>IF(ISBLANK(Ventas[[#This Row],[Código]]),"",Ventas[[#This Row],[Precio Unitario]]*Ventas[[#This Row],[Cantidad]])</f>
        <v/>
      </c>
      <c r="I9817" s="1" t="str">
        <f>IF(ISBLANK(Ventas[[#This Row],[Código]]),"",SUM(Ventas[[#This Row],[Monto]],I9816))</f>
        <v/>
      </c>
    </row>
    <row r="9818" spans="3:9" x14ac:dyDescent="0.25">
      <c r="C9818" t="str">
        <f>IF(ISBLANK(Ventas[[#This Row],[Código]]),"",VLOOKUP(Ventas[[#This Row],[Código]],Productos[],2,FALSE))</f>
        <v/>
      </c>
      <c r="D9818" t="str">
        <f>IF(ISBLANK(Ventas[[#This Row],[Código]]),"",VLOOKUP(Ventas[[#This Row],[Código]],Productos[],3,FALSE))</f>
        <v/>
      </c>
      <c r="E9818" s="22"/>
      <c r="F9818" s="1" t="str">
        <f>IF(ISBLANK(Ventas[[#This Row],[Código]]),"",VLOOKUP(Ventas[[#This Row],[Código]],Productos[],4,FALSE))</f>
        <v/>
      </c>
      <c r="G9818" s="1" t="str">
        <f>IF(ISBLANK(Ventas[[#This Row],[Código]]),"",VLOOKUP(Ventas[[#This Row],[Código]],Productos[],5,FALSE))</f>
        <v/>
      </c>
      <c r="H9818" s="23" t="str">
        <f>IF(ISBLANK(Ventas[[#This Row],[Código]]),"",Ventas[[#This Row],[Precio Unitario]]*Ventas[[#This Row],[Cantidad]])</f>
        <v/>
      </c>
      <c r="I9818" s="1" t="str">
        <f>IF(ISBLANK(Ventas[[#This Row],[Código]]),"",SUM(Ventas[[#This Row],[Monto]],I9817))</f>
        <v/>
      </c>
    </row>
    <row r="9819" spans="3:9" x14ac:dyDescent="0.25">
      <c r="C9819" t="str">
        <f>IF(ISBLANK(Ventas[[#This Row],[Código]]),"",VLOOKUP(Ventas[[#This Row],[Código]],Productos[],2,FALSE))</f>
        <v/>
      </c>
      <c r="D9819" t="str">
        <f>IF(ISBLANK(Ventas[[#This Row],[Código]]),"",VLOOKUP(Ventas[[#This Row],[Código]],Productos[],3,FALSE))</f>
        <v/>
      </c>
      <c r="E9819" s="22"/>
      <c r="F9819" s="1" t="str">
        <f>IF(ISBLANK(Ventas[[#This Row],[Código]]),"",VLOOKUP(Ventas[[#This Row],[Código]],Productos[],4,FALSE))</f>
        <v/>
      </c>
      <c r="G9819" s="1" t="str">
        <f>IF(ISBLANK(Ventas[[#This Row],[Código]]),"",VLOOKUP(Ventas[[#This Row],[Código]],Productos[],5,FALSE))</f>
        <v/>
      </c>
      <c r="H9819" s="23" t="str">
        <f>IF(ISBLANK(Ventas[[#This Row],[Código]]),"",Ventas[[#This Row],[Precio Unitario]]*Ventas[[#This Row],[Cantidad]])</f>
        <v/>
      </c>
      <c r="I9819" s="1" t="str">
        <f>IF(ISBLANK(Ventas[[#This Row],[Código]]),"",SUM(Ventas[[#This Row],[Monto]],I9818))</f>
        <v/>
      </c>
    </row>
    <row r="9820" spans="3:9" x14ac:dyDescent="0.25">
      <c r="C9820" t="str">
        <f>IF(ISBLANK(Ventas[[#This Row],[Código]]),"",VLOOKUP(Ventas[[#This Row],[Código]],Productos[],2,FALSE))</f>
        <v/>
      </c>
      <c r="D9820" t="str">
        <f>IF(ISBLANK(Ventas[[#This Row],[Código]]),"",VLOOKUP(Ventas[[#This Row],[Código]],Productos[],3,FALSE))</f>
        <v/>
      </c>
      <c r="E9820" s="22"/>
      <c r="F9820" s="1" t="str">
        <f>IF(ISBLANK(Ventas[[#This Row],[Código]]),"",VLOOKUP(Ventas[[#This Row],[Código]],Productos[],4,FALSE))</f>
        <v/>
      </c>
      <c r="G9820" s="1" t="str">
        <f>IF(ISBLANK(Ventas[[#This Row],[Código]]),"",VLOOKUP(Ventas[[#This Row],[Código]],Productos[],5,FALSE))</f>
        <v/>
      </c>
      <c r="H9820" s="23" t="str">
        <f>IF(ISBLANK(Ventas[[#This Row],[Código]]),"",Ventas[[#This Row],[Precio Unitario]]*Ventas[[#This Row],[Cantidad]])</f>
        <v/>
      </c>
      <c r="I9820" s="1" t="str">
        <f>IF(ISBLANK(Ventas[[#This Row],[Código]]),"",SUM(Ventas[[#This Row],[Monto]],I9819))</f>
        <v/>
      </c>
    </row>
    <row r="9821" spans="3:9" x14ac:dyDescent="0.25">
      <c r="C9821" t="str">
        <f>IF(ISBLANK(Ventas[[#This Row],[Código]]),"",VLOOKUP(Ventas[[#This Row],[Código]],Productos[],2,FALSE))</f>
        <v/>
      </c>
      <c r="D9821" t="str">
        <f>IF(ISBLANK(Ventas[[#This Row],[Código]]),"",VLOOKUP(Ventas[[#This Row],[Código]],Productos[],3,FALSE))</f>
        <v/>
      </c>
      <c r="E9821" s="22"/>
      <c r="F9821" s="1" t="str">
        <f>IF(ISBLANK(Ventas[[#This Row],[Código]]),"",VLOOKUP(Ventas[[#This Row],[Código]],Productos[],4,FALSE))</f>
        <v/>
      </c>
      <c r="G9821" s="1" t="str">
        <f>IF(ISBLANK(Ventas[[#This Row],[Código]]),"",VLOOKUP(Ventas[[#This Row],[Código]],Productos[],5,FALSE))</f>
        <v/>
      </c>
      <c r="H9821" s="23" t="str">
        <f>IF(ISBLANK(Ventas[[#This Row],[Código]]),"",Ventas[[#This Row],[Precio Unitario]]*Ventas[[#This Row],[Cantidad]])</f>
        <v/>
      </c>
      <c r="I9821" s="1" t="str">
        <f>IF(ISBLANK(Ventas[[#This Row],[Código]]),"",SUM(Ventas[[#This Row],[Monto]],I9820))</f>
        <v/>
      </c>
    </row>
    <row r="9822" spans="3:9" x14ac:dyDescent="0.25">
      <c r="C9822" t="str">
        <f>IF(ISBLANK(Ventas[[#This Row],[Código]]),"",VLOOKUP(Ventas[[#This Row],[Código]],Productos[],2,FALSE))</f>
        <v/>
      </c>
      <c r="D9822" t="str">
        <f>IF(ISBLANK(Ventas[[#This Row],[Código]]),"",VLOOKUP(Ventas[[#This Row],[Código]],Productos[],3,FALSE))</f>
        <v/>
      </c>
      <c r="E9822" s="22"/>
      <c r="F9822" s="1" t="str">
        <f>IF(ISBLANK(Ventas[[#This Row],[Código]]),"",VLOOKUP(Ventas[[#This Row],[Código]],Productos[],4,FALSE))</f>
        <v/>
      </c>
      <c r="G9822" s="1" t="str">
        <f>IF(ISBLANK(Ventas[[#This Row],[Código]]),"",VLOOKUP(Ventas[[#This Row],[Código]],Productos[],5,FALSE))</f>
        <v/>
      </c>
      <c r="H9822" s="23" t="str">
        <f>IF(ISBLANK(Ventas[[#This Row],[Código]]),"",Ventas[[#This Row],[Precio Unitario]]*Ventas[[#This Row],[Cantidad]])</f>
        <v/>
      </c>
      <c r="I9822" s="1" t="str">
        <f>IF(ISBLANK(Ventas[[#This Row],[Código]]),"",SUM(Ventas[[#This Row],[Monto]],I9821))</f>
        <v/>
      </c>
    </row>
    <row r="9823" spans="3:9" x14ac:dyDescent="0.25">
      <c r="C9823" t="str">
        <f>IF(ISBLANK(Ventas[[#This Row],[Código]]),"",VLOOKUP(Ventas[[#This Row],[Código]],Productos[],2,FALSE))</f>
        <v/>
      </c>
      <c r="D9823" t="str">
        <f>IF(ISBLANK(Ventas[[#This Row],[Código]]),"",VLOOKUP(Ventas[[#This Row],[Código]],Productos[],3,FALSE))</f>
        <v/>
      </c>
      <c r="E9823" s="22"/>
      <c r="F9823" s="1" t="str">
        <f>IF(ISBLANK(Ventas[[#This Row],[Código]]),"",VLOOKUP(Ventas[[#This Row],[Código]],Productos[],4,FALSE))</f>
        <v/>
      </c>
      <c r="G9823" s="1" t="str">
        <f>IF(ISBLANK(Ventas[[#This Row],[Código]]),"",VLOOKUP(Ventas[[#This Row],[Código]],Productos[],5,FALSE))</f>
        <v/>
      </c>
      <c r="H9823" s="23" t="str">
        <f>IF(ISBLANK(Ventas[[#This Row],[Código]]),"",Ventas[[#This Row],[Precio Unitario]]*Ventas[[#This Row],[Cantidad]])</f>
        <v/>
      </c>
      <c r="I9823" s="1" t="str">
        <f>IF(ISBLANK(Ventas[[#This Row],[Código]]),"",SUM(Ventas[[#This Row],[Monto]],I9822))</f>
        <v/>
      </c>
    </row>
    <row r="9824" spans="3:9" x14ac:dyDescent="0.25">
      <c r="C9824" t="str">
        <f>IF(ISBLANK(Ventas[[#This Row],[Código]]),"",VLOOKUP(Ventas[[#This Row],[Código]],Productos[],2,FALSE))</f>
        <v/>
      </c>
      <c r="D9824" t="str">
        <f>IF(ISBLANK(Ventas[[#This Row],[Código]]),"",VLOOKUP(Ventas[[#This Row],[Código]],Productos[],3,FALSE))</f>
        <v/>
      </c>
      <c r="E9824" s="22"/>
      <c r="F9824" s="1" t="str">
        <f>IF(ISBLANK(Ventas[[#This Row],[Código]]),"",VLOOKUP(Ventas[[#This Row],[Código]],Productos[],4,FALSE))</f>
        <v/>
      </c>
      <c r="G9824" s="1" t="str">
        <f>IF(ISBLANK(Ventas[[#This Row],[Código]]),"",VLOOKUP(Ventas[[#This Row],[Código]],Productos[],5,FALSE))</f>
        <v/>
      </c>
      <c r="H9824" s="23" t="str">
        <f>IF(ISBLANK(Ventas[[#This Row],[Código]]),"",Ventas[[#This Row],[Precio Unitario]]*Ventas[[#This Row],[Cantidad]])</f>
        <v/>
      </c>
      <c r="I9824" s="1" t="str">
        <f>IF(ISBLANK(Ventas[[#This Row],[Código]]),"",SUM(Ventas[[#This Row],[Monto]],I9823))</f>
        <v/>
      </c>
    </row>
    <row r="9825" spans="3:9" x14ac:dyDescent="0.25">
      <c r="C9825" t="str">
        <f>IF(ISBLANK(Ventas[[#This Row],[Código]]),"",VLOOKUP(Ventas[[#This Row],[Código]],Productos[],2,FALSE))</f>
        <v/>
      </c>
      <c r="D9825" t="str">
        <f>IF(ISBLANK(Ventas[[#This Row],[Código]]),"",VLOOKUP(Ventas[[#This Row],[Código]],Productos[],3,FALSE))</f>
        <v/>
      </c>
      <c r="E9825" s="22"/>
      <c r="F9825" s="1" t="str">
        <f>IF(ISBLANK(Ventas[[#This Row],[Código]]),"",VLOOKUP(Ventas[[#This Row],[Código]],Productos[],4,FALSE))</f>
        <v/>
      </c>
      <c r="G9825" s="1" t="str">
        <f>IF(ISBLANK(Ventas[[#This Row],[Código]]),"",VLOOKUP(Ventas[[#This Row],[Código]],Productos[],5,FALSE))</f>
        <v/>
      </c>
      <c r="H9825" s="23" t="str">
        <f>IF(ISBLANK(Ventas[[#This Row],[Código]]),"",Ventas[[#This Row],[Precio Unitario]]*Ventas[[#This Row],[Cantidad]])</f>
        <v/>
      </c>
      <c r="I9825" s="1" t="str">
        <f>IF(ISBLANK(Ventas[[#This Row],[Código]]),"",SUM(Ventas[[#This Row],[Monto]],I9824))</f>
        <v/>
      </c>
    </row>
    <row r="9826" spans="3:9" x14ac:dyDescent="0.25">
      <c r="C9826" t="str">
        <f>IF(ISBLANK(Ventas[[#This Row],[Código]]),"",VLOOKUP(Ventas[[#This Row],[Código]],Productos[],2,FALSE))</f>
        <v/>
      </c>
      <c r="D9826" t="str">
        <f>IF(ISBLANK(Ventas[[#This Row],[Código]]),"",VLOOKUP(Ventas[[#This Row],[Código]],Productos[],3,FALSE))</f>
        <v/>
      </c>
      <c r="E9826" s="22"/>
      <c r="F9826" s="1" t="str">
        <f>IF(ISBLANK(Ventas[[#This Row],[Código]]),"",VLOOKUP(Ventas[[#This Row],[Código]],Productos[],4,FALSE))</f>
        <v/>
      </c>
      <c r="G9826" s="1" t="str">
        <f>IF(ISBLANK(Ventas[[#This Row],[Código]]),"",VLOOKUP(Ventas[[#This Row],[Código]],Productos[],5,FALSE))</f>
        <v/>
      </c>
      <c r="H9826" s="23" t="str">
        <f>IF(ISBLANK(Ventas[[#This Row],[Código]]),"",Ventas[[#This Row],[Precio Unitario]]*Ventas[[#This Row],[Cantidad]])</f>
        <v/>
      </c>
      <c r="I9826" s="1" t="str">
        <f>IF(ISBLANK(Ventas[[#This Row],[Código]]),"",SUM(Ventas[[#This Row],[Monto]],I9825))</f>
        <v/>
      </c>
    </row>
    <row r="9827" spans="3:9" x14ac:dyDescent="0.25">
      <c r="C9827" t="str">
        <f>IF(ISBLANK(Ventas[[#This Row],[Código]]),"",VLOOKUP(Ventas[[#This Row],[Código]],Productos[],2,FALSE))</f>
        <v/>
      </c>
      <c r="D9827" t="str">
        <f>IF(ISBLANK(Ventas[[#This Row],[Código]]),"",VLOOKUP(Ventas[[#This Row],[Código]],Productos[],3,FALSE))</f>
        <v/>
      </c>
      <c r="E9827" s="22"/>
      <c r="F9827" s="1" t="str">
        <f>IF(ISBLANK(Ventas[[#This Row],[Código]]),"",VLOOKUP(Ventas[[#This Row],[Código]],Productos[],4,FALSE))</f>
        <v/>
      </c>
      <c r="G9827" s="1" t="str">
        <f>IF(ISBLANK(Ventas[[#This Row],[Código]]),"",VLOOKUP(Ventas[[#This Row],[Código]],Productos[],5,FALSE))</f>
        <v/>
      </c>
      <c r="H9827" s="23" t="str">
        <f>IF(ISBLANK(Ventas[[#This Row],[Código]]),"",Ventas[[#This Row],[Precio Unitario]]*Ventas[[#This Row],[Cantidad]])</f>
        <v/>
      </c>
      <c r="I9827" s="1" t="str">
        <f>IF(ISBLANK(Ventas[[#This Row],[Código]]),"",SUM(Ventas[[#This Row],[Monto]],I9826))</f>
        <v/>
      </c>
    </row>
    <row r="9828" spans="3:9" x14ac:dyDescent="0.25">
      <c r="C9828" t="str">
        <f>IF(ISBLANK(Ventas[[#This Row],[Código]]),"",VLOOKUP(Ventas[[#This Row],[Código]],Productos[],2,FALSE))</f>
        <v/>
      </c>
      <c r="D9828" t="str">
        <f>IF(ISBLANK(Ventas[[#This Row],[Código]]),"",VLOOKUP(Ventas[[#This Row],[Código]],Productos[],3,FALSE))</f>
        <v/>
      </c>
      <c r="E9828" s="22"/>
      <c r="F9828" s="1" t="str">
        <f>IF(ISBLANK(Ventas[[#This Row],[Código]]),"",VLOOKUP(Ventas[[#This Row],[Código]],Productos[],4,FALSE))</f>
        <v/>
      </c>
      <c r="G9828" s="1" t="str">
        <f>IF(ISBLANK(Ventas[[#This Row],[Código]]),"",VLOOKUP(Ventas[[#This Row],[Código]],Productos[],5,FALSE))</f>
        <v/>
      </c>
      <c r="H9828" s="23" t="str">
        <f>IF(ISBLANK(Ventas[[#This Row],[Código]]),"",Ventas[[#This Row],[Precio Unitario]]*Ventas[[#This Row],[Cantidad]])</f>
        <v/>
      </c>
      <c r="I9828" s="1" t="str">
        <f>IF(ISBLANK(Ventas[[#This Row],[Código]]),"",SUM(Ventas[[#This Row],[Monto]],I9827))</f>
        <v/>
      </c>
    </row>
    <row r="9829" spans="3:9" x14ac:dyDescent="0.25">
      <c r="C9829" t="str">
        <f>IF(ISBLANK(Ventas[[#This Row],[Código]]),"",VLOOKUP(Ventas[[#This Row],[Código]],Productos[],2,FALSE))</f>
        <v/>
      </c>
      <c r="D9829" t="str">
        <f>IF(ISBLANK(Ventas[[#This Row],[Código]]),"",VLOOKUP(Ventas[[#This Row],[Código]],Productos[],3,FALSE))</f>
        <v/>
      </c>
      <c r="E9829" s="22"/>
      <c r="F9829" s="1" t="str">
        <f>IF(ISBLANK(Ventas[[#This Row],[Código]]),"",VLOOKUP(Ventas[[#This Row],[Código]],Productos[],4,FALSE))</f>
        <v/>
      </c>
      <c r="G9829" s="1" t="str">
        <f>IF(ISBLANK(Ventas[[#This Row],[Código]]),"",VLOOKUP(Ventas[[#This Row],[Código]],Productos[],5,FALSE))</f>
        <v/>
      </c>
      <c r="H9829" s="23" t="str">
        <f>IF(ISBLANK(Ventas[[#This Row],[Código]]),"",Ventas[[#This Row],[Precio Unitario]]*Ventas[[#This Row],[Cantidad]])</f>
        <v/>
      </c>
      <c r="I9829" s="1" t="str">
        <f>IF(ISBLANK(Ventas[[#This Row],[Código]]),"",SUM(Ventas[[#This Row],[Monto]],I9828))</f>
        <v/>
      </c>
    </row>
    <row r="9830" spans="3:9" x14ac:dyDescent="0.25">
      <c r="C9830" t="str">
        <f>IF(ISBLANK(Ventas[[#This Row],[Código]]),"",VLOOKUP(Ventas[[#This Row],[Código]],Productos[],2,FALSE))</f>
        <v/>
      </c>
      <c r="D9830" t="str">
        <f>IF(ISBLANK(Ventas[[#This Row],[Código]]),"",VLOOKUP(Ventas[[#This Row],[Código]],Productos[],3,FALSE))</f>
        <v/>
      </c>
      <c r="E9830" s="22"/>
      <c r="F9830" s="1" t="str">
        <f>IF(ISBLANK(Ventas[[#This Row],[Código]]),"",VLOOKUP(Ventas[[#This Row],[Código]],Productos[],4,FALSE))</f>
        <v/>
      </c>
      <c r="G9830" s="1" t="str">
        <f>IF(ISBLANK(Ventas[[#This Row],[Código]]),"",VLOOKUP(Ventas[[#This Row],[Código]],Productos[],5,FALSE))</f>
        <v/>
      </c>
      <c r="H9830" s="23" t="str">
        <f>IF(ISBLANK(Ventas[[#This Row],[Código]]),"",Ventas[[#This Row],[Precio Unitario]]*Ventas[[#This Row],[Cantidad]])</f>
        <v/>
      </c>
      <c r="I9830" s="1" t="str">
        <f>IF(ISBLANK(Ventas[[#This Row],[Código]]),"",SUM(Ventas[[#This Row],[Monto]],I9829))</f>
        <v/>
      </c>
    </row>
    <row r="9831" spans="3:9" x14ac:dyDescent="0.25">
      <c r="C9831" t="str">
        <f>IF(ISBLANK(Ventas[[#This Row],[Código]]),"",VLOOKUP(Ventas[[#This Row],[Código]],Productos[],2,FALSE))</f>
        <v/>
      </c>
      <c r="D9831" t="str">
        <f>IF(ISBLANK(Ventas[[#This Row],[Código]]),"",VLOOKUP(Ventas[[#This Row],[Código]],Productos[],3,FALSE))</f>
        <v/>
      </c>
      <c r="E9831" s="22"/>
      <c r="F9831" s="1" t="str">
        <f>IF(ISBLANK(Ventas[[#This Row],[Código]]),"",VLOOKUP(Ventas[[#This Row],[Código]],Productos[],4,FALSE))</f>
        <v/>
      </c>
      <c r="G9831" s="1" t="str">
        <f>IF(ISBLANK(Ventas[[#This Row],[Código]]),"",VLOOKUP(Ventas[[#This Row],[Código]],Productos[],5,FALSE))</f>
        <v/>
      </c>
      <c r="H9831" s="23" t="str">
        <f>IF(ISBLANK(Ventas[[#This Row],[Código]]),"",Ventas[[#This Row],[Precio Unitario]]*Ventas[[#This Row],[Cantidad]])</f>
        <v/>
      </c>
      <c r="I9831" s="1" t="str">
        <f>IF(ISBLANK(Ventas[[#This Row],[Código]]),"",SUM(Ventas[[#This Row],[Monto]],I9830))</f>
        <v/>
      </c>
    </row>
    <row r="9832" spans="3:9" x14ac:dyDescent="0.25">
      <c r="C9832" t="str">
        <f>IF(ISBLANK(Ventas[[#This Row],[Código]]),"",VLOOKUP(Ventas[[#This Row],[Código]],Productos[],2,FALSE))</f>
        <v/>
      </c>
      <c r="D9832" t="str">
        <f>IF(ISBLANK(Ventas[[#This Row],[Código]]),"",VLOOKUP(Ventas[[#This Row],[Código]],Productos[],3,FALSE))</f>
        <v/>
      </c>
      <c r="E9832" s="22"/>
      <c r="F9832" s="1" t="str">
        <f>IF(ISBLANK(Ventas[[#This Row],[Código]]),"",VLOOKUP(Ventas[[#This Row],[Código]],Productos[],4,FALSE))</f>
        <v/>
      </c>
      <c r="G9832" s="1" t="str">
        <f>IF(ISBLANK(Ventas[[#This Row],[Código]]),"",VLOOKUP(Ventas[[#This Row],[Código]],Productos[],5,FALSE))</f>
        <v/>
      </c>
      <c r="H9832" s="23" t="str">
        <f>IF(ISBLANK(Ventas[[#This Row],[Código]]),"",Ventas[[#This Row],[Precio Unitario]]*Ventas[[#This Row],[Cantidad]])</f>
        <v/>
      </c>
      <c r="I9832" s="1" t="str">
        <f>IF(ISBLANK(Ventas[[#This Row],[Código]]),"",SUM(Ventas[[#This Row],[Monto]],I9831))</f>
        <v/>
      </c>
    </row>
    <row r="9833" spans="3:9" x14ac:dyDescent="0.25">
      <c r="C9833" t="str">
        <f>IF(ISBLANK(Ventas[[#This Row],[Código]]),"",VLOOKUP(Ventas[[#This Row],[Código]],Productos[],2,FALSE))</f>
        <v/>
      </c>
      <c r="D9833" t="str">
        <f>IF(ISBLANK(Ventas[[#This Row],[Código]]),"",VLOOKUP(Ventas[[#This Row],[Código]],Productos[],3,FALSE))</f>
        <v/>
      </c>
      <c r="E9833" s="22"/>
      <c r="F9833" s="1" t="str">
        <f>IF(ISBLANK(Ventas[[#This Row],[Código]]),"",VLOOKUP(Ventas[[#This Row],[Código]],Productos[],4,FALSE))</f>
        <v/>
      </c>
      <c r="G9833" s="1" t="str">
        <f>IF(ISBLANK(Ventas[[#This Row],[Código]]),"",VLOOKUP(Ventas[[#This Row],[Código]],Productos[],5,FALSE))</f>
        <v/>
      </c>
      <c r="H9833" s="23" t="str">
        <f>IF(ISBLANK(Ventas[[#This Row],[Código]]),"",Ventas[[#This Row],[Precio Unitario]]*Ventas[[#This Row],[Cantidad]])</f>
        <v/>
      </c>
      <c r="I9833" s="1" t="str">
        <f>IF(ISBLANK(Ventas[[#This Row],[Código]]),"",SUM(Ventas[[#This Row],[Monto]],I9832))</f>
        <v/>
      </c>
    </row>
    <row r="9834" spans="3:9" x14ac:dyDescent="0.25">
      <c r="C9834" t="str">
        <f>IF(ISBLANK(Ventas[[#This Row],[Código]]),"",VLOOKUP(Ventas[[#This Row],[Código]],Productos[],2,FALSE))</f>
        <v/>
      </c>
      <c r="D9834" t="str">
        <f>IF(ISBLANK(Ventas[[#This Row],[Código]]),"",VLOOKUP(Ventas[[#This Row],[Código]],Productos[],3,FALSE))</f>
        <v/>
      </c>
      <c r="E9834" s="22"/>
      <c r="F9834" s="1" t="str">
        <f>IF(ISBLANK(Ventas[[#This Row],[Código]]),"",VLOOKUP(Ventas[[#This Row],[Código]],Productos[],4,FALSE))</f>
        <v/>
      </c>
      <c r="G9834" s="1" t="str">
        <f>IF(ISBLANK(Ventas[[#This Row],[Código]]),"",VLOOKUP(Ventas[[#This Row],[Código]],Productos[],5,FALSE))</f>
        <v/>
      </c>
      <c r="H9834" s="23" t="str">
        <f>IF(ISBLANK(Ventas[[#This Row],[Código]]),"",Ventas[[#This Row],[Precio Unitario]]*Ventas[[#This Row],[Cantidad]])</f>
        <v/>
      </c>
      <c r="I9834" s="1" t="str">
        <f>IF(ISBLANK(Ventas[[#This Row],[Código]]),"",SUM(Ventas[[#This Row],[Monto]],I9833))</f>
        <v/>
      </c>
    </row>
    <row r="9835" spans="3:9" x14ac:dyDescent="0.25">
      <c r="C9835" t="str">
        <f>IF(ISBLANK(Ventas[[#This Row],[Código]]),"",VLOOKUP(Ventas[[#This Row],[Código]],Productos[],2,FALSE))</f>
        <v/>
      </c>
      <c r="D9835" t="str">
        <f>IF(ISBLANK(Ventas[[#This Row],[Código]]),"",VLOOKUP(Ventas[[#This Row],[Código]],Productos[],3,FALSE))</f>
        <v/>
      </c>
      <c r="E9835" s="22"/>
      <c r="F9835" s="1" t="str">
        <f>IF(ISBLANK(Ventas[[#This Row],[Código]]),"",VLOOKUP(Ventas[[#This Row],[Código]],Productos[],4,FALSE))</f>
        <v/>
      </c>
      <c r="G9835" s="1" t="str">
        <f>IF(ISBLANK(Ventas[[#This Row],[Código]]),"",VLOOKUP(Ventas[[#This Row],[Código]],Productos[],5,FALSE))</f>
        <v/>
      </c>
      <c r="H9835" s="23" t="str">
        <f>IF(ISBLANK(Ventas[[#This Row],[Código]]),"",Ventas[[#This Row],[Precio Unitario]]*Ventas[[#This Row],[Cantidad]])</f>
        <v/>
      </c>
      <c r="I9835" s="1" t="str">
        <f>IF(ISBLANK(Ventas[[#This Row],[Código]]),"",SUM(Ventas[[#This Row],[Monto]],I9834))</f>
        <v/>
      </c>
    </row>
    <row r="9836" spans="3:9" x14ac:dyDescent="0.25">
      <c r="C9836" t="str">
        <f>IF(ISBLANK(Ventas[[#This Row],[Código]]),"",VLOOKUP(Ventas[[#This Row],[Código]],Productos[],2,FALSE))</f>
        <v/>
      </c>
      <c r="D9836" t="str">
        <f>IF(ISBLANK(Ventas[[#This Row],[Código]]),"",VLOOKUP(Ventas[[#This Row],[Código]],Productos[],3,FALSE))</f>
        <v/>
      </c>
      <c r="E9836" s="22"/>
      <c r="F9836" s="1" t="str">
        <f>IF(ISBLANK(Ventas[[#This Row],[Código]]),"",VLOOKUP(Ventas[[#This Row],[Código]],Productos[],4,FALSE))</f>
        <v/>
      </c>
      <c r="G9836" s="1" t="str">
        <f>IF(ISBLANK(Ventas[[#This Row],[Código]]),"",VLOOKUP(Ventas[[#This Row],[Código]],Productos[],5,FALSE))</f>
        <v/>
      </c>
      <c r="H9836" s="23" t="str">
        <f>IF(ISBLANK(Ventas[[#This Row],[Código]]),"",Ventas[[#This Row],[Precio Unitario]]*Ventas[[#This Row],[Cantidad]])</f>
        <v/>
      </c>
      <c r="I9836" s="1" t="str">
        <f>IF(ISBLANK(Ventas[[#This Row],[Código]]),"",SUM(Ventas[[#This Row],[Monto]],I9835))</f>
        <v/>
      </c>
    </row>
    <row r="9837" spans="3:9" x14ac:dyDescent="0.25">
      <c r="C9837" t="str">
        <f>IF(ISBLANK(Ventas[[#This Row],[Código]]),"",VLOOKUP(Ventas[[#This Row],[Código]],Productos[],2,FALSE))</f>
        <v/>
      </c>
      <c r="D9837" t="str">
        <f>IF(ISBLANK(Ventas[[#This Row],[Código]]),"",VLOOKUP(Ventas[[#This Row],[Código]],Productos[],3,FALSE))</f>
        <v/>
      </c>
      <c r="E9837" s="22"/>
      <c r="F9837" s="1" t="str">
        <f>IF(ISBLANK(Ventas[[#This Row],[Código]]),"",VLOOKUP(Ventas[[#This Row],[Código]],Productos[],4,FALSE))</f>
        <v/>
      </c>
      <c r="G9837" s="1" t="str">
        <f>IF(ISBLANK(Ventas[[#This Row],[Código]]),"",VLOOKUP(Ventas[[#This Row],[Código]],Productos[],5,FALSE))</f>
        <v/>
      </c>
      <c r="H9837" s="23" t="str">
        <f>IF(ISBLANK(Ventas[[#This Row],[Código]]),"",Ventas[[#This Row],[Precio Unitario]]*Ventas[[#This Row],[Cantidad]])</f>
        <v/>
      </c>
      <c r="I9837" s="1" t="str">
        <f>IF(ISBLANK(Ventas[[#This Row],[Código]]),"",SUM(Ventas[[#This Row],[Monto]],I9836))</f>
        <v/>
      </c>
    </row>
    <row r="9838" spans="3:9" x14ac:dyDescent="0.25">
      <c r="C9838" t="str">
        <f>IF(ISBLANK(Ventas[[#This Row],[Código]]),"",VLOOKUP(Ventas[[#This Row],[Código]],Productos[],2,FALSE))</f>
        <v/>
      </c>
      <c r="D9838" t="str">
        <f>IF(ISBLANK(Ventas[[#This Row],[Código]]),"",VLOOKUP(Ventas[[#This Row],[Código]],Productos[],3,FALSE))</f>
        <v/>
      </c>
      <c r="E9838" s="22"/>
      <c r="F9838" s="1" t="str">
        <f>IF(ISBLANK(Ventas[[#This Row],[Código]]),"",VLOOKUP(Ventas[[#This Row],[Código]],Productos[],4,FALSE))</f>
        <v/>
      </c>
      <c r="G9838" s="1" t="str">
        <f>IF(ISBLANK(Ventas[[#This Row],[Código]]),"",VLOOKUP(Ventas[[#This Row],[Código]],Productos[],5,FALSE))</f>
        <v/>
      </c>
      <c r="H9838" s="23" t="str">
        <f>IF(ISBLANK(Ventas[[#This Row],[Código]]),"",Ventas[[#This Row],[Precio Unitario]]*Ventas[[#This Row],[Cantidad]])</f>
        <v/>
      </c>
      <c r="I9838" s="1" t="str">
        <f>IF(ISBLANK(Ventas[[#This Row],[Código]]),"",SUM(Ventas[[#This Row],[Monto]],I9837))</f>
        <v/>
      </c>
    </row>
    <row r="9839" spans="3:9" x14ac:dyDescent="0.25">
      <c r="C9839" t="str">
        <f>IF(ISBLANK(Ventas[[#This Row],[Código]]),"",VLOOKUP(Ventas[[#This Row],[Código]],Productos[],2,FALSE))</f>
        <v/>
      </c>
      <c r="D9839" t="str">
        <f>IF(ISBLANK(Ventas[[#This Row],[Código]]),"",VLOOKUP(Ventas[[#This Row],[Código]],Productos[],3,FALSE))</f>
        <v/>
      </c>
      <c r="E9839" s="22"/>
      <c r="F9839" s="1" t="str">
        <f>IF(ISBLANK(Ventas[[#This Row],[Código]]),"",VLOOKUP(Ventas[[#This Row],[Código]],Productos[],4,FALSE))</f>
        <v/>
      </c>
      <c r="G9839" s="1" t="str">
        <f>IF(ISBLANK(Ventas[[#This Row],[Código]]),"",VLOOKUP(Ventas[[#This Row],[Código]],Productos[],5,FALSE))</f>
        <v/>
      </c>
      <c r="H9839" s="23" t="str">
        <f>IF(ISBLANK(Ventas[[#This Row],[Código]]),"",Ventas[[#This Row],[Precio Unitario]]*Ventas[[#This Row],[Cantidad]])</f>
        <v/>
      </c>
      <c r="I9839" s="1" t="str">
        <f>IF(ISBLANK(Ventas[[#This Row],[Código]]),"",SUM(Ventas[[#This Row],[Monto]],I9838))</f>
        <v/>
      </c>
    </row>
    <row r="9840" spans="3:9" x14ac:dyDescent="0.25">
      <c r="C9840" t="str">
        <f>IF(ISBLANK(Ventas[[#This Row],[Código]]),"",VLOOKUP(Ventas[[#This Row],[Código]],Productos[],2,FALSE))</f>
        <v/>
      </c>
      <c r="D9840" t="str">
        <f>IF(ISBLANK(Ventas[[#This Row],[Código]]),"",VLOOKUP(Ventas[[#This Row],[Código]],Productos[],3,FALSE))</f>
        <v/>
      </c>
      <c r="E9840" s="22"/>
      <c r="F9840" s="1" t="str">
        <f>IF(ISBLANK(Ventas[[#This Row],[Código]]),"",VLOOKUP(Ventas[[#This Row],[Código]],Productos[],4,FALSE))</f>
        <v/>
      </c>
      <c r="G9840" s="1" t="str">
        <f>IF(ISBLANK(Ventas[[#This Row],[Código]]),"",VLOOKUP(Ventas[[#This Row],[Código]],Productos[],5,FALSE))</f>
        <v/>
      </c>
      <c r="H9840" s="23" t="str">
        <f>IF(ISBLANK(Ventas[[#This Row],[Código]]),"",Ventas[[#This Row],[Precio Unitario]]*Ventas[[#This Row],[Cantidad]])</f>
        <v/>
      </c>
      <c r="I9840" s="1" t="str">
        <f>IF(ISBLANK(Ventas[[#This Row],[Código]]),"",SUM(Ventas[[#This Row],[Monto]],I9839))</f>
        <v/>
      </c>
    </row>
    <row r="9841" spans="3:9" x14ac:dyDescent="0.25">
      <c r="C9841" t="str">
        <f>IF(ISBLANK(Ventas[[#This Row],[Código]]),"",VLOOKUP(Ventas[[#This Row],[Código]],Productos[],2,FALSE))</f>
        <v/>
      </c>
      <c r="D9841" t="str">
        <f>IF(ISBLANK(Ventas[[#This Row],[Código]]),"",VLOOKUP(Ventas[[#This Row],[Código]],Productos[],3,FALSE))</f>
        <v/>
      </c>
      <c r="E9841" s="22"/>
      <c r="F9841" s="1" t="str">
        <f>IF(ISBLANK(Ventas[[#This Row],[Código]]),"",VLOOKUP(Ventas[[#This Row],[Código]],Productos[],4,FALSE))</f>
        <v/>
      </c>
      <c r="G9841" s="1" t="str">
        <f>IF(ISBLANK(Ventas[[#This Row],[Código]]),"",VLOOKUP(Ventas[[#This Row],[Código]],Productos[],5,FALSE))</f>
        <v/>
      </c>
      <c r="H9841" s="23" t="str">
        <f>IF(ISBLANK(Ventas[[#This Row],[Código]]),"",Ventas[[#This Row],[Precio Unitario]]*Ventas[[#This Row],[Cantidad]])</f>
        <v/>
      </c>
      <c r="I9841" s="1" t="str">
        <f>IF(ISBLANK(Ventas[[#This Row],[Código]]),"",SUM(Ventas[[#This Row],[Monto]],I9840))</f>
        <v/>
      </c>
    </row>
    <row r="9842" spans="3:9" x14ac:dyDescent="0.25">
      <c r="C9842" t="str">
        <f>IF(ISBLANK(Ventas[[#This Row],[Código]]),"",VLOOKUP(Ventas[[#This Row],[Código]],Productos[],2,FALSE))</f>
        <v/>
      </c>
      <c r="D9842" t="str">
        <f>IF(ISBLANK(Ventas[[#This Row],[Código]]),"",VLOOKUP(Ventas[[#This Row],[Código]],Productos[],3,FALSE))</f>
        <v/>
      </c>
      <c r="E9842" s="22"/>
      <c r="F9842" s="1" t="str">
        <f>IF(ISBLANK(Ventas[[#This Row],[Código]]),"",VLOOKUP(Ventas[[#This Row],[Código]],Productos[],4,FALSE))</f>
        <v/>
      </c>
      <c r="G9842" s="1" t="str">
        <f>IF(ISBLANK(Ventas[[#This Row],[Código]]),"",VLOOKUP(Ventas[[#This Row],[Código]],Productos[],5,FALSE))</f>
        <v/>
      </c>
      <c r="H9842" s="23" t="str">
        <f>IF(ISBLANK(Ventas[[#This Row],[Código]]),"",Ventas[[#This Row],[Precio Unitario]]*Ventas[[#This Row],[Cantidad]])</f>
        <v/>
      </c>
      <c r="I9842" s="1" t="str">
        <f>IF(ISBLANK(Ventas[[#This Row],[Código]]),"",SUM(Ventas[[#This Row],[Monto]],I9841))</f>
        <v/>
      </c>
    </row>
    <row r="9843" spans="3:9" x14ac:dyDescent="0.25">
      <c r="C9843" t="str">
        <f>IF(ISBLANK(Ventas[[#This Row],[Código]]),"",VLOOKUP(Ventas[[#This Row],[Código]],Productos[],2,FALSE))</f>
        <v/>
      </c>
      <c r="D9843" t="str">
        <f>IF(ISBLANK(Ventas[[#This Row],[Código]]),"",VLOOKUP(Ventas[[#This Row],[Código]],Productos[],3,FALSE))</f>
        <v/>
      </c>
      <c r="E9843" s="22"/>
      <c r="F9843" s="1" t="str">
        <f>IF(ISBLANK(Ventas[[#This Row],[Código]]),"",VLOOKUP(Ventas[[#This Row],[Código]],Productos[],4,FALSE))</f>
        <v/>
      </c>
      <c r="G9843" s="1" t="str">
        <f>IF(ISBLANK(Ventas[[#This Row],[Código]]),"",VLOOKUP(Ventas[[#This Row],[Código]],Productos[],5,FALSE))</f>
        <v/>
      </c>
      <c r="H9843" s="23" t="str">
        <f>IF(ISBLANK(Ventas[[#This Row],[Código]]),"",Ventas[[#This Row],[Precio Unitario]]*Ventas[[#This Row],[Cantidad]])</f>
        <v/>
      </c>
      <c r="I9843" s="1" t="str">
        <f>IF(ISBLANK(Ventas[[#This Row],[Código]]),"",SUM(Ventas[[#This Row],[Monto]],I9842))</f>
        <v/>
      </c>
    </row>
    <row r="9844" spans="3:9" x14ac:dyDescent="0.25">
      <c r="C9844" t="str">
        <f>IF(ISBLANK(Ventas[[#This Row],[Código]]),"",VLOOKUP(Ventas[[#This Row],[Código]],Productos[],2,FALSE))</f>
        <v/>
      </c>
      <c r="D9844" t="str">
        <f>IF(ISBLANK(Ventas[[#This Row],[Código]]),"",VLOOKUP(Ventas[[#This Row],[Código]],Productos[],3,FALSE))</f>
        <v/>
      </c>
      <c r="E9844" s="22"/>
      <c r="F9844" s="1" t="str">
        <f>IF(ISBLANK(Ventas[[#This Row],[Código]]),"",VLOOKUP(Ventas[[#This Row],[Código]],Productos[],4,FALSE))</f>
        <v/>
      </c>
      <c r="G9844" s="1" t="str">
        <f>IF(ISBLANK(Ventas[[#This Row],[Código]]),"",VLOOKUP(Ventas[[#This Row],[Código]],Productos[],5,FALSE))</f>
        <v/>
      </c>
      <c r="H9844" s="23" t="str">
        <f>IF(ISBLANK(Ventas[[#This Row],[Código]]),"",Ventas[[#This Row],[Precio Unitario]]*Ventas[[#This Row],[Cantidad]])</f>
        <v/>
      </c>
      <c r="I9844" s="1" t="str">
        <f>IF(ISBLANK(Ventas[[#This Row],[Código]]),"",SUM(Ventas[[#This Row],[Monto]],I9843))</f>
        <v/>
      </c>
    </row>
    <row r="9845" spans="3:9" x14ac:dyDescent="0.25">
      <c r="C9845" t="str">
        <f>IF(ISBLANK(Ventas[[#This Row],[Código]]),"",VLOOKUP(Ventas[[#This Row],[Código]],Productos[],2,FALSE))</f>
        <v/>
      </c>
      <c r="D9845" t="str">
        <f>IF(ISBLANK(Ventas[[#This Row],[Código]]),"",VLOOKUP(Ventas[[#This Row],[Código]],Productos[],3,FALSE))</f>
        <v/>
      </c>
      <c r="E9845" s="22"/>
      <c r="F9845" s="1" t="str">
        <f>IF(ISBLANK(Ventas[[#This Row],[Código]]),"",VLOOKUP(Ventas[[#This Row],[Código]],Productos[],4,FALSE))</f>
        <v/>
      </c>
      <c r="G9845" s="1" t="str">
        <f>IF(ISBLANK(Ventas[[#This Row],[Código]]),"",VLOOKUP(Ventas[[#This Row],[Código]],Productos[],5,FALSE))</f>
        <v/>
      </c>
      <c r="H9845" s="23" t="str">
        <f>IF(ISBLANK(Ventas[[#This Row],[Código]]),"",Ventas[[#This Row],[Precio Unitario]]*Ventas[[#This Row],[Cantidad]])</f>
        <v/>
      </c>
      <c r="I9845" s="1" t="str">
        <f>IF(ISBLANK(Ventas[[#This Row],[Código]]),"",SUM(Ventas[[#This Row],[Monto]],I9844))</f>
        <v/>
      </c>
    </row>
    <row r="9846" spans="3:9" x14ac:dyDescent="0.25">
      <c r="C9846" t="str">
        <f>IF(ISBLANK(Ventas[[#This Row],[Código]]),"",VLOOKUP(Ventas[[#This Row],[Código]],Productos[],2,FALSE))</f>
        <v/>
      </c>
      <c r="D9846" t="str">
        <f>IF(ISBLANK(Ventas[[#This Row],[Código]]),"",VLOOKUP(Ventas[[#This Row],[Código]],Productos[],3,FALSE))</f>
        <v/>
      </c>
      <c r="E9846" s="22"/>
      <c r="F9846" s="1" t="str">
        <f>IF(ISBLANK(Ventas[[#This Row],[Código]]),"",VLOOKUP(Ventas[[#This Row],[Código]],Productos[],4,FALSE))</f>
        <v/>
      </c>
      <c r="G9846" s="1" t="str">
        <f>IF(ISBLANK(Ventas[[#This Row],[Código]]),"",VLOOKUP(Ventas[[#This Row],[Código]],Productos[],5,FALSE))</f>
        <v/>
      </c>
      <c r="H9846" s="23" t="str">
        <f>IF(ISBLANK(Ventas[[#This Row],[Código]]),"",Ventas[[#This Row],[Precio Unitario]]*Ventas[[#This Row],[Cantidad]])</f>
        <v/>
      </c>
      <c r="I9846" s="1" t="str">
        <f>IF(ISBLANK(Ventas[[#This Row],[Código]]),"",SUM(Ventas[[#This Row],[Monto]],I9845))</f>
        <v/>
      </c>
    </row>
    <row r="9847" spans="3:9" x14ac:dyDescent="0.25">
      <c r="C9847" t="str">
        <f>IF(ISBLANK(Ventas[[#This Row],[Código]]),"",VLOOKUP(Ventas[[#This Row],[Código]],Productos[],2,FALSE))</f>
        <v/>
      </c>
      <c r="D9847" t="str">
        <f>IF(ISBLANK(Ventas[[#This Row],[Código]]),"",VLOOKUP(Ventas[[#This Row],[Código]],Productos[],3,FALSE))</f>
        <v/>
      </c>
      <c r="E9847" s="22"/>
      <c r="F9847" s="1" t="str">
        <f>IF(ISBLANK(Ventas[[#This Row],[Código]]),"",VLOOKUP(Ventas[[#This Row],[Código]],Productos[],4,FALSE))</f>
        <v/>
      </c>
      <c r="G9847" s="1" t="str">
        <f>IF(ISBLANK(Ventas[[#This Row],[Código]]),"",VLOOKUP(Ventas[[#This Row],[Código]],Productos[],5,FALSE))</f>
        <v/>
      </c>
      <c r="H9847" s="23" t="str">
        <f>IF(ISBLANK(Ventas[[#This Row],[Código]]),"",Ventas[[#This Row],[Precio Unitario]]*Ventas[[#This Row],[Cantidad]])</f>
        <v/>
      </c>
      <c r="I9847" s="1" t="str">
        <f>IF(ISBLANK(Ventas[[#This Row],[Código]]),"",SUM(Ventas[[#This Row],[Monto]],I9846))</f>
        <v/>
      </c>
    </row>
    <row r="9848" spans="3:9" x14ac:dyDescent="0.25">
      <c r="C9848" t="str">
        <f>IF(ISBLANK(Ventas[[#This Row],[Código]]),"",VLOOKUP(Ventas[[#This Row],[Código]],Productos[],2,FALSE))</f>
        <v/>
      </c>
      <c r="D9848" t="str">
        <f>IF(ISBLANK(Ventas[[#This Row],[Código]]),"",VLOOKUP(Ventas[[#This Row],[Código]],Productos[],3,FALSE))</f>
        <v/>
      </c>
      <c r="E9848" s="22"/>
      <c r="F9848" s="1" t="str">
        <f>IF(ISBLANK(Ventas[[#This Row],[Código]]),"",VLOOKUP(Ventas[[#This Row],[Código]],Productos[],4,FALSE))</f>
        <v/>
      </c>
      <c r="G9848" s="1" t="str">
        <f>IF(ISBLANK(Ventas[[#This Row],[Código]]),"",VLOOKUP(Ventas[[#This Row],[Código]],Productos[],5,FALSE))</f>
        <v/>
      </c>
      <c r="H9848" s="23" t="str">
        <f>IF(ISBLANK(Ventas[[#This Row],[Código]]),"",Ventas[[#This Row],[Precio Unitario]]*Ventas[[#This Row],[Cantidad]])</f>
        <v/>
      </c>
      <c r="I9848" s="1" t="str">
        <f>IF(ISBLANK(Ventas[[#This Row],[Código]]),"",SUM(Ventas[[#This Row],[Monto]],I9847))</f>
        <v/>
      </c>
    </row>
    <row r="9849" spans="3:9" x14ac:dyDescent="0.25">
      <c r="C9849" t="str">
        <f>IF(ISBLANK(Ventas[[#This Row],[Código]]),"",VLOOKUP(Ventas[[#This Row],[Código]],Productos[],2,FALSE))</f>
        <v/>
      </c>
      <c r="D9849" t="str">
        <f>IF(ISBLANK(Ventas[[#This Row],[Código]]),"",VLOOKUP(Ventas[[#This Row],[Código]],Productos[],3,FALSE))</f>
        <v/>
      </c>
      <c r="E9849" s="22"/>
      <c r="F9849" s="1" t="str">
        <f>IF(ISBLANK(Ventas[[#This Row],[Código]]),"",VLOOKUP(Ventas[[#This Row],[Código]],Productos[],4,FALSE))</f>
        <v/>
      </c>
      <c r="G9849" s="1" t="str">
        <f>IF(ISBLANK(Ventas[[#This Row],[Código]]),"",VLOOKUP(Ventas[[#This Row],[Código]],Productos[],5,FALSE))</f>
        <v/>
      </c>
      <c r="H9849" s="23" t="str">
        <f>IF(ISBLANK(Ventas[[#This Row],[Código]]),"",Ventas[[#This Row],[Precio Unitario]]*Ventas[[#This Row],[Cantidad]])</f>
        <v/>
      </c>
      <c r="I9849" s="1" t="str">
        <f>IF(ISBLANK(Ventas[[#This Row],[Código]]),"",SUM(Ventas[[#This Row],[Monto]],I9848))</f>
        <v/>
      </c>
    </row>
    <row r="9850" spans="3:9" x14ac:dyDescent="0.25">
      <c r="C9850" t="str">
        <f>IF(ISBLANK(Ventas[[#This Row],[Código]]),"",VLOOKUP(Ventas[[#This Row],[Código]],Productos[],2,FALSE))</f>
        <v/>
      </c>
      <c r="D9850" t="str">
        <f>IF(ISBLANK(Ventas[[#This Row],[Código]]),"",VLOOKUP(Ventas[[#This Row],[Código]],Productos[],3,FALSE))</f>
        <v/>
      </c>
      <c r="E9850" s="22"/>
      <c r="F9850" s="1" t="str">
        <f>IF(ISBLANK(Ventas[[#This Row],[Código]]),"",VLOOKUP(Ventas[[#This Row],[Código]],Productos[],4,FALSE))</f>
        <v/>
      </c>
      <c r="G9850" s="1" t="str">
        <f>IF(ISBLANK(Ventas[[#This Row],[Código]]),"",VLOOKUP(Ventas[[#This Row],[Código]],Productos[],5,FALSE))</f>
        <v/>
      </c>
      <c r="H9850" s="23" t="str">
        <f>IF(ISBLANK(Ventas[[#This Row],[Código]]),"",Ventas[[#This Row],[Precio Unitario]]*Ventas[[#This Row],[Cantidad]])</f>
        <v/>
      </c>
      <c r="I9850" s="1" t="str">
        <f>IF(ISBLANK(Ventas[[#This Row],[Código]]),"",SUM(Ventas[[#This Row],[Monto]],I9849))</f>
        <v/>
      </c>
    </row>
    <row r="9851" spans="3:9" x14ac:dyDescent="0.25">
      <c r="C9851" t="str">
        <f>IF(ISBLANK(Ventas[[#This Row],[Código]]),"",VLOOKUP(Ventas[[#This Row],[Código]],Productos[],2,FALSE))</f>
        <v/>
      </c>
      <c r="D9851" t="str">
        <f>IF(ISBLANK(Ventas[[#This Row],[Código]]),"",VLOOKUP(Ventas[[#This Row],[Código]],Productos[],3,FALSE))</f>
        <v/>
      </c>
      <c r="E9851" s="22"/>
      <c r="F9851" s="1" t="str">
        <f>IF(ISBLANK(Ventas[[#This Row],[Código]]),"",VLOOKUP(Ventas[[#This Row],[Código]],Productos[],4,FALSE))</f>
        <v/>
      </c>
      <c r="G9851" s="1" t="str">
        <f>IF(ISBLANK(Ventas[[#This Row],[Código]]),"",VLOOKUP(Ventas[[#This Row],[Código]],Productos[],5,FALSE))</f>
        <v/>
      </c>
      <c r="H9851" s="23" t="str">
        <f>IF(ISBLANK(Ventas[[#This Row],[Código]]),"",Ventas[[#This Row],[Precio Unitario]]*Ventas[[#This Row],[Cantidad]])</f>
        <v/>
      </c>
      <c r="I9851" s="1" t="str">
        <f>IF(ISBLANK(Ventas[[#This Row],[Código]]),"",SUM(Ventas[[#This Row],[Monto]],I9850))</f>
        <v/>
      </c>
    </row>
    <row r="9852" spans="3:9" x14ac:dyDescent="0.25">
      <c r="C9852" t="str">
        <f>IF(ISBLANK(Ventas[[#This Row],[Código]]),"",VLOOKUP(Ventas[[#This Row],[Código]],Productos[],2,FALSE))</f>
        <v/>
      </c>
      <c r="D9852" t="str">
        <f>IF(ISBLANK(Ventas[[#This Row],[Código]]),"",VLOOKUP(Ventas[[#This Row],[Código]],Productos[],3,FALSE))</f>
        <v/>
      </c>
      <c r="E9852" s="22"/>
      <c r="F9852" s="1" t="str">
        <f>IF(ISBLANK(Ventas[[#This Row],[Código]]),"",VLOOKUP(Ventas[[#This Row],[Código]],Productos[],4,FALSE))</f>
        <v/>
      </c>
      <c r="G9852" s="1" t="str">
        <f>IF(ISBLANK(Ventas[[#This Row],[Código]]),"",VLOOKUP(Ventas[[#This Row],[Código]],Productos[],5,FALSE))</f>
        <v/>
      </c>
      <c r="H9852" s="23" t="str">
        <f>IF(ISBLANK(Ventas[[#This Row],[Código]]),"",Ventas[[#This Row],[Precio Unitario]]*Ventas[[#This Row],[Cantidad]])</f>
        <v/>
      </c>
      <c r="I9852" s="1" t="str">
        <f>IF(ISBLANK(Ventas[[#This Row],[Código]]),"",SUM(Ventas[[#This Row],[Monto]],I9851))</f>
        <v/>
      </c>
    </row>
    <row r="9853" spans="3:9" x14ac:dyDescent="0.25">
      <c r="C9853" t="str">
        <f>IF(ISBLANK(Ventas[[#This Row],[Código]]),"",VLOOKUP(Ventas[[#This Row],[Código]],Productos[],2,FALSE))</f>
        <v/>
      </c>
      <c r="D9853" t="str">
        <f>IF(ISBLANK(Ventas[[#This Row],[Código]]),"",VLOOKUP(Ventas[[#This Row],[Código]],Productos[],3,FALSE))</f>
        <v/>
      </c>
      <c r="E9853" s="22"/>
      <c r="F9853" s="1" t="str">
        <f>IF(ISBLANK(Ventas[[#This Row],[Código]]),"",VLOOKUP(Ventas[[#This Row],[Código]],Productos[],4,FALSE))</f>
        <v/>
      </c>
      <c r="G9853" s="1" t="str">
        <f>IF(ISBLANK(Ventas[[#This Row],[Código]]),"",VLOOKUP(Ventas[[#This Row],[Código]],Productos[],5,FALSE))</f>
        <v/>
      </c>
      <c r="H9853" s="23" t="str">
        <f>IF(ISBLANK(Ventas[[#This Row],[Código]]),"",Ventas[[#This Row],[Precio Unitario]]*Ventas[[#This Row],[Cantidad]])</f>
        <v/>
      </c>
      <c r="I9853" s="1" t="str">
        <f>IF(ISBLANK(Ventas[[#This Row],[Código]]),"",SUM(Ventas[[#This Row],[Monto]],I9852))</f>
        <v/>
      </c>
    </row>
    <row r="9854" spans="3:9" x14ac:dyDescent="0.25">
      <c r="C9854" t="str">
        <f>IF(ISBLANK(Ventas[[#This Row],[Código]]),"",VLOOKUP(Ventas[[#This Row],[Código]],Productos[],2,FALSE))</f>
        <v/>
      </c>
      <c r="D9854" t="str">
        <f>IF(ISBLANK(Ventas[[#This Row],[Código]]),"",VLOOKUP(Ventas[[#This Row],[Código]],Productos[],3,FALSE))</f>
        <v/>
      </c>
      <c r="E9854" s="22"/>
      <c r="F9854" s="1" t="str">
        <f>IF(ISBLANK(Ventas[[#This Row],[Código]]),"",VLOOKUP(Ventas[[#This Row],[Código]],Productos[],4,FALSE))</f>
        <v/>
      </c>
      <c r="G9854" s="1" t="str">
        <f>IF(ISBLANK(Ventas[[#This Row],[Código]]),"",VLOOKUP(Ventas[[#This Row],[Código]],Productos[],5,FALSE))</f>
        <v/>
      </c>
      <c r="H9854" s="23" t="str">
        <f>IF(ISBLANK(Ventas[[#This Row],[Código]]),"",Ventas[[#This Row],[Precio Unitario]]*Ventas[[#This Row],[Cantidad]])</f>
        <v/>
      </c>
      <c r="I9854" s="1" t="str">
        <f>IF(ISBLANK(Ventas[[#This Row],[Código]]),"",SUM(Ventas[[#This Row],[Monto]],I9853))</f>
        <v/>
      </c>
    </row>
    <row r="9855" spans="3:9" x14ac:dyDescent="0.25">
      <c r="C9855" t="str">
        <f>IF(ISBLANK(Ventas[[#This Row],[Código]]),"",VLOOKUP(Ventas[[#This Row],[Código]],Productos[],2,FALSE))</f>
        <v/>
      </c>
      <c r="D9855" t="str">
        <f>IF(ISBLANK(Ventas[[#This Row],[Código]]),"",VLOOKUP(Ventas[[#This Row],[Código]],Productos[],3,FALSE))</f>
        <v/>
      </c>
      <c r="E9855" s="22"/>
      <c r="F9855" s="1" t="str">
        <f>IF(ISBLANK(Ventas[[#This Row],[Código]]),"",VLOOKUP(Ventas[[#This Row],[Código]],Productos[],4,FALSE))</f>
        <v/>
      </c>
      <c r="G9855" s="1" t="str">
        <f>IF(ISBLANK(Ventas[[#This Row],[Código]]),"",VLOOKUP(Ventas[[#This Row],[Código]],Productos[],5,FALSE))</f>
        <v/>
      </c>
      <c r="H9855" s="23" t="str">
        <f>IF(ISBLANK(Ventas[[#This Row],[Código]]),"",Ventas[[#This Row],[Precio Unitario]]*Ventas[[#This Row],[Cantidad]])</f>
        <v/>
      </c>
      <c r="I9855" s="1" t="str">
        <f>IF(ISBLANK(Ventas[[#This Row],[Código]]),"",SUM(Ventas[[#This Row],[Monto]],I9854))</f>
        <v/>
      </c>
    </row>
    <row r="9856" spans="3:9" x14ac:dyDescent="0.25">
      <c r="C9856" t="str">
        <f>IF(ISBLANK(Ventas[[#This Row],[Código]]),"",VLOOKUP(Ventas[[#This Row],[Código]],Productos[],2,FALSE))</f>
        <v/>
      </c>
      <c r="D9856" t="str">
        <f>IF(ISBLANK(Ventas[[#This Row],[Código]]),"",VLOOKUP(Ventas[[#This Row],[Código]],Productos[],3,FALSE))</f>
        <v/>
      </c>
      <c r="E9856" s="22"/>
      <c r="F9856" s="1" t="str">
        <f>IF(ISBLANK(Ventas[[#This Row],[Código]]),"",VLOOKUP(Ventas[[#This Row],[Código]],Productos[],4,FALSE))</f>
        <v/>
      </c>
      <c r="G9856" s="1" t="str">
        <f>IF(ISBLANK(Ventas[[#This Row],[Código]]),"",VLOOKUP(Ventas[[#This Row],[Código]],Productos[],5,FALSE))</f>
        <v/>
      </c>
      <c r="H9856" s="23" t="str">
        <f>IF(ISBLANK(Ventas[[#This Row],[Código]]),"",Ventas[[#This Row],[Precio Unitario]]*Ventas[[#This Row],[Cantidad]])</f>
        <v/>
      </c>
      <c r="I9856" s="1" t="str">
        <f>IF(ISBLANK(Ventas[[#This Row],[Código]]),"",SUM(Ventas[[#This Row],[Monto]],I9855))</f>
        <v/>
      </c>
    </row>
    <row r="9857" spans="3:9" x14ac:dyDescent="0.25">
      <c r="C9857" t="str">
        <f>IF(ISBLANK(Ventas[[#This Row],[Código]]),"",VLOOKUP(Ventas[[#This Row],[Código]],Productos[],2,FALSE))</f>
        <v/>
      </c>
      <c r="D9857" t="str">
        <f>IF(ISBLANK(Ventas[[#This Row],[Código]]),"",VLOOKUP(Ventas[[#This Row],[Código]],Productos[],3,FALSE))</f>
        <v/>
      </c>
      <c r="E9857" s="22"/>
      <c r="F9857" s="1" t="str">
        <f>IF(ISBLANK(Ventas[[#This Row],[Código]]),"",VLOOKUP(Ventas[[#This Row],[Código]],Productos[],4,FALSE))</f>
        <v/>
      </c>
      <c r="G9857" s="1" t="str">
        <f>IF(ISBLANK(Ventas[[#This Row],[Código]]),"",VLOOKUP(Ventas[[#This Row],[Código]],Productos[],5,FALSE))</f>
        <v/>
      </c>
      <c r="H9857" s="23" t="str">
        <f>IF(ISBLANK(Ventas[[#This Row],[Código]]),"",Ventas[[#This Row],[Precio Unitario]]*Ventas[[#This Row],[Cantidad]])</f>
        <v/>
      </c>
      <c r="I9857" s="1" t="str">
        <f>IF(ISBLANK(Ventas[[#This Row],[Código]]),"",SUM(Ventas[[#This Row],[Monto]],I9856))</f>
        <v/>
      </c>
    </row>
    <row r="9858" spans="3:9" x14ac:dyDescent="0.25">
      <c r="C9858" t="str">
        <f>IF(ISBLANK(Ventas[[#This Row],[Código]]),"",VLOOKUP(Ventas[[#This Row],[Código]],Productos[],2,FALSE))</f>
        <v/>
      </c>
      <c r="D9858" t="str">
        <f>IF(ISBLANK(Ventas[[#This Row],[Código]]),"",VLOOKUP(Ventas[[#This Row],[Código]],Productos[],3,FALSE))</f>
        <v/>
      </c>
      <c r="E9858" s="22"/>
      <c r="F9858" s="1" t="str">
        <f>IF(ISBLANK(Ventas[[#This Row],[Código]]),"",VLOOKUP(Ventas[[#This Row],[Código]],Productos[],4,FALSE))</f>
        <v/>
      </c>
      <c r="G9858" s="1" t="str">
        <f>IF(ISBLANK(Ventas[[#This Row],[Código]]),"",VLOOKUP(Ventas[[#This Row],[Código]],Productos[],5,FALSE))</f>
        <v/>
      </c>
      <c r="H9858" s="23" t="str">
        <f>IF(ISBLANK(Ventas[[#This Row],[Código]]),"",Ventas[[#This Row],[Precio Unitario]]*Ventas[[#This Row],[Cantidad]])</f>
        <v/>
      </c>
      <c r="I9858" s="1" t="str">
        <f>IF(ISBLANK(Ventas[[#This Row],[Código]]),"",SUM(Ventas[[#This Row],[Monto]],I9857))</f>
        <v/>
      </c>
    </row>
    <row r="9859" spans="3:9" x14ac:dyDescent="0.25">
      <c r="C9859" t="str">
        <f>IF(ISBLANK(Ventas[[#This Row],[Código]]),"",VLOOKUP(Ventas[[#This Row],[Código]],Productos[],2,FALSE))</f>
        <v/>
      </c>
      <c r="D9859" t="str">
        <f>IF(ISBLANK(Ventas[[#This Row],[Código]]),"",VLOOKUP(Ventas[[#This Row],[Código]],Productos[],3,FALSE))</f>
        <v/>
      </c>
      <c r="E9859" s="22"/>
      <c r="F9859" s="1" t="str">
        <f>IF(ISBLANK(Ventas[[#This Row],[Código]]),"",VLOOKUP(Ventas[[#This Row],[Código]],Productos[],4,FALSE))</f>
        <v/>
      </c>
      <c r="G9859" s="1" t="str">
        <f>IF(ISBLANK(Ventas[[#This Row],[Código]]),"",VLOOKUP(Ventas[[#This Row],[Código]],Productos[],5,FALSE))</f>
        <v/>
      </c>
      <c r="H9859" s="23" t="str">
        <f>IF(ISBLANK(Ventas[[#This Row],[Código]]),"",Ventas[[#This Row],[Precio Unitario]]*Ventas[[#This Row],[Cantidad]])</f>
        <v/>
      </c>
      <c r="I9859" s="1" t="str">
        <f>IF(ISBLANK(Ventas[[#This Row],[Código]]),"",SUM(Ventas[[#This Row],[Monto]],I9858))</f>
        <v/>
      </c>
    </row>
    <row r="9860" spans="3:9" x14ac:dyDescent="0.25">
      <c r="C9860" t="str">
        <f>IF(ISBLANK(Ventas[[#This Row],[Código]]),"",VLOOKUP(Ventas[[#This Row],[Código]],Productos[],2,FALSE))</f>
        <v/>
      </c>
      <c r="D9860" t="str">
        <f>IF(ISBLANK(Ventas[[#This Row],[Código]]),"",VLOOKUP(Ventas[[#This Row],[Código]],Productos[],3,FALSE))</f>
        <v/>
      </c>
      <c r="E9860" s="22"/>
      <c r="F9860" s="1" t="str">
        <f>IF(ISBLANK(Ventas[[#This Row],[Código]]),"",VLOOKUP(Ventas[[#This Row],[Código]],Productos[],4,FALSE))</f>
        <v/>
      </c>
      <c r="G9860" s="1" t="str">
        <f>IF(ISBLANK(Ventas[[#This Row],[Código]]),"",VLOOKUP(Ventas[[#This Row],[Código]],Productos[],5,FALSE))</f>
        <v/>
      </c>
      <c r="H9860" s="23" t="str">
        <f>IF(ISBLANK(Ventas[[#This Row],[Código]]),"",Ventas[[#This Row],[Precio Unitario]]*Ventas[[#This Row],[Cantidad]])</f>
        <v/>
      </c>
      <c r="I9860" s="1" t="str">
        <f>IF(ISBLANK(Ventas[[#This Row],[Código]]),"",SUM(Ventas[[#This Row],[Monto]],I9859))</f>
        <v/>
      </c>
    </row>
    <row r="9861" spans="3:9" x14ac:dyDescent="0.25">
      <c r="C9861" t="str">
        <f>IF(ISBLANK(Ventas[[#This Row],[Código]]),"",VLOOKUP(Ventas[[#This Row],[Código]],Productos[],2,FALSE))</f>
        <v/>
      </c>
      <c r="D9861" t="str">
        <f>IF(ISBLANK(Ventas[[#This Row],[Código]]),"",VLOOKUP(Ventas[[#This Row],[Código]],Productos[],3,FALSE))</f>
        <v/>
      </c>
      <c r="E9861" s="22"/>
      <c r="F9861" s="1" t="str">
        <f>IF(ISBLANK(Ventas[[#This Row],[Código]]),"",VLOOKUP(Ventas[[#This Row],[Código]],Productos[],4,FALSE))</f>
        <v/>
      </c>
      <c r="G9861" s="1" t="str">
        <f>IF(ISBLANK(Ventas[[#This Row],[Código]]),"",VLOOKUP(Ventas[[#This Row],[Código]],Productos[],5,FALSE))</f>
        <v/>
      </c>
      <c r="H9861" s="23" t="str">
        <f>IF(ISBLANK(Ventas[[#This Row],[Código]]),"",Ventas[[#This Row],[Precio Unitario]]*Ventas[[#This Row],[Cantidad]])</f>
        <v/>
      </c>
      <c r="I9861" s="1" t="str">
        <f>IF(ISBLANK(Ventas[[#This Row],[Código]]),"",SUM(Ventas[[#This Row],[Monto]],I9860))</f>
        <v/>
      </c>
    </row>
    <row r="9862" spans="3:9" x14ac:dyDescent="0.25">
      <c r="C9862" t="str">
        <f>IF(ISBLANK(Ventas[[#This Row],[Código]]),"",VLOOKUP(Ventas[[#This Row],[Código]],Productos[],2,FALSE))</f>
        <v/>
      </c>
      <c r="D9862" t="str">
        <f>IF(ISBLANK(Ventas[[#This Row],[Código]]),"",VLOOKUP(Ventas[[#This Row],[Código]],Productos[],3,FALSE))</f>
        <v/>
      </c>
      <c r="E9862" s="22"/>
      <c r="F9862" s="1" t="str">
        <f>IF(ISBLANK(Ventas[[#This Row],[Código]]),"",VLOOKUP(Ventas[[#This Row],[Código]],Productos[],4,FALSE))</f>
        <v/>
      </c>
      <c r="G9862" s="1" t="str">
        <f>IF(ISBLANK(Ventas[[#This Row],[Código]]),"",VLOOKUP(Ventas[[#This Row],[Código]],Productos[],5,FALSE))</f>
        <v/>
      </c>
      <c r="H9862" s="23" t="str">
        <f>IF(ISBLANK(Ventas[[#This Row],[Código]]),"",Ventas[[#This Row],[Precio Unitario]]*Ventas[[#This Row],[Cantidad]])</f>
        <v/>
      </c>
      <c r="I9862" s="1" t="str">
        <f>IF(ISBLANK(Ventas[[#This Row],[Código]]),"",SUM(Ventas[[#This Row],[Monto]],I9861))</f>
        <v/>
      </c>
    </row>
    <row r="9863" spans="3:9" x14ac:dyDescent="0.25">
      <c r="C9863" t="str">
        <f>IF(ISBLANK(Ventas[[#This Row],[Código]]),"",VLOOKUP(Ventas[[#This Row],[Código]],Productos[],2,FALSE))</f>
        <v/>
      </c>
      <c r="D9863" t="str">
        <f>IF(ISBLANK(Ventas[[#This Row],[Código]]),"",VLOOKUP(Ventas[[#This Row],[Código]],Productos[],3,FALSE))</f>
        <v/>
      </c>
      <c r="E9863" s="22"/>
      <c r="F9863" s="1" t="str">
        <f>IF(ISBLANK(Ventas[[#This Row],[Código]]),"",VLOOKUP(Ventas[[#This Row],[Código]],Productos[],4,FALSE))</f>
        <v/>
      </c>
      <c r="G9863" s="1" t="str">
        <f>IF(ISBLANK(Ventas[[#This Row],[Código]]),"",VLOOKUP(Ventas[[#This Row],[Código]],Productos[],5,FALSE))</f>
        <v/>
      </c>
      <c r="H9863" s="23" t="str">
        <f>IF(ISBLANK(Ventas[[#This Row],[Código]]),"",Ventas[[#This Row],[Precio Unitario]]*Ventas[[#This Row],[Cantidad]])</f>
        <v/>
      </c>
      <c r="I9863" s="1" t="str">
        <f>IF(ISBLANK(Ventas[[#This Row],[Código]]),"",SUM(Ventas[[#This Row],[Monto]],I9862))</f>
        <v/>
      </c>
    </row>
    <row r="9864" spans="3:9" x14ac:dyDescent="0.25">
      <c r="C9864" t="str">
        <f>IF(ISBLANK(Ventas[[#This Row],[Código]]),"",VLOOKUP(Ventas[[#This Row],[Código]],Productos[],2,FALSE))</f>
        <v/>
      </c>
      <c r="D9864" t="str">
        <f>IF(ISBLANK(Ventas[[#This Row],[Código]]),"",VLOOKUP(Ventas[[#This Row],[Código]],Productos[],3,FALSE))</f>
        <v/>
      </c>
      <c r="E9864" s="22"/>
      <c r="F9864" s="1" t="str">
        <f>IF(ISBLANK(Ventas[[#This Row],[Código]]),"",VLOOKUP(Ventas[[#This Row],[Código]],Productos[],4,FALSE))</f>
        <v/>
      </c>
      <c r="G9864" s="1" t="str">
        <f>IF(ISBLANK(Ventas[[#This Row],[Código]]),"",VLOOKUP(Ventas[[#This Row],[Código]],Productos[],5,FALSE))</f>
        <v/>
      </c>
      <c r="H9864" s="23" t="str">
        <f>IF(ISBLANK(Ventas[[#This Row],[Código]]),"",Ventas[[#This Row],[Precio Unitario]]*Ventas[[#This Row],[Cantidad]])</f>
        <v/>
      </c>
      <c r="I9864" s="1" t="str">
        <f>IF(ISBLANK(Ventas[[#This Row],[Código]]),"",SUM(Ventas[[#This Row],[Monto]],I9863))</f>
        <v/>
      </c>
    </row>
    <row r="9865" spans="3:9" x14ac:dyDescent="0.25">
      <c r="C9865" t="str">
        <f>IF(ISBLANK(Ventas[[#This Row],[Código]]),"",VLOOKUP(Ventas[[#This Row],[Código]],Productos[],2,FALSE))</f>
        <v/>
      </c>
      <c r="D9865" t="str">
        <f>IF(ISBLANK(Ventas[[#This Row],[Código]]),"",VLOOKUP(Ventas[[#This Row],[Código]],Productos[],3,FALSE))</f>
        <v/>
      </c>
      <c r="E9865" s="22"/>
      <c r="F9865" s="1" t="str">
        <f>IF(ISBLANK(Ventas[[#This Row],[Código]]),"",VLOOKUP(Ventas[[#This Row],[Código]],Productos[],4,FALSE))</f>
        <v/>
      </c>
      <c r="G9865" s="1" t="str">
        <f>IF(ISBLANK(Ventas[[#This Row],[Código]]),"",VLOOKUP(Ventas[[#This Row],[Código]],Productos[],5,FALSE))</f>
        <v/>
      </c>
      <c r="H9865" s="23" t="str">
        <f>IF(ISBLANK(Ventas[[#This Row],[Código]]),"",Ventas[[#This Row],[Precio Unitario]]*Ventas[[#This Row],[Cantidad]])</f>
        <v/>
      </c>
      <c r="I9865" s="1" t="str">
        <f>IF(ISBLANK(Ventas[[#This Row],[Código]]),"",SUM(Ventas[[#This Row],[Monto]],I9864))</f>
        <v/>
      </c>
    </row>
    <row r="9866" spans="3:9" x14ac:dyDescent="0.25">
      <c r="C9866" t="str">
        <f>IF(ISBLANK(Ventas[[#This Row],[Código]]),"",VLOOKUP(Ventas[[#This Row],[Código]],Productos[],2,FALSE))</f>
        <v/>
      </c>
      <c r="D9866" t="str">
        <f>IF(ISBLANK(Ventas[[#This Row],[Código]]),"",VLOOKUP(Ventas[[#This Row],[Código]],Productos[],3,FALSE))</f>
        <v/>
      </c>
      <c r="E9866" s="22"/>
      <c r="F9866" s="1" t="str">
        <f>IF(ISBLANK(Ventas[[#This Row],[Código]]),"",VLOOKUP(Ventas[[#This Row],[Código]],Productos[],4,FALSE))</f>
        <v/>
      </c>
      <c r="G9866" s="1" t="str">
        <f>IF(ISBLANK(Ventas[[#This Row],[Código]]),"",VLOOKUP(Ventas[[#This Row],[Código]],Productos[],5,FALSE))</f>
        <v/>
      </c>
      <c r="H9866" s="23" t="str">
        <f>IF(ISBLANK(Ventas[[#This Row],[Código]]),"",Ventas[[#This Row],[Precio Unitario]]*Ventas[[#This Row],[Cantidad]])</f>
        <v/>
      </c>
      <c r="I9866" s="1" t="str">
        <f>IF(ISBLANK(Ventas[[#This Row],[Código]]),"",SUM(Ventas[[#This Row],[Monto]],I9865))</f>
        <v/>
      </c>
    </row>
    <row r="9867" spans="3:9" x14ac:dyDescent="0.25">
      <c r="C9867" t="str">
        <f>IF(ISBLANK(Ventas[[#This Row],[Código]]),"",VLOOKUP(Ventas[[#This Row],[Código]],Productos[],2,FALSE))</f>
        <v/>
      </c>
      <c r="D9867" t="str">
        <f>IF(ISBLANK(Ventas[[#This Row],[Código]]),"",VLOOKUP(Ventas[[#This Row],[Código]],Productos[],3,FALSE))</f>
        <v/>
      </c>
      <c r="E9867" s="22"/>
      <c r="F9867" s="1" t="str">
        <f>IF(ISBLANK(Ventas[[#This Row],[Código]]),"",VLOOKUP(Ventas[[#This Row],[Código]],Productos[],4,FALSE))</f>
        <v/>
      </c>
      <c r="G9867" s="1" t="str">
        <f>IF(ISBLANK(Ventas[[#This Row],[Código]]),"",VLOOKUP(Ventas[[#This Row],[Código]],Productos[],5,FALSE))</f>
        <v/>
      </c>
      <c r="H9867" s="23" t="str">
        <f>IF(ISBLANK(Ventas[[#This Row],[Código]]),"",Ventas[[#This Row],[Precio Unitario]]*Ventas[[#This Row],[Cantidad]])</f>
        <v/>
      </c>
      <c r="I9867" s="1" t="str">
        <f>IF(ISBLANK(Ventas[[#This Row],[Código]]),"",SUM(Ventas[[#This Row],[Monto]],I9866))</f>
        <v/>
      </c>
    </row>
    <row r="9868" spans="3:9" x14ac:dyDescent="0.25">
      <c r="C9868" t="str">
        <f>IF(ISBLANK(Ventas[[#This Row],[Código]]),"",VLOOKUP(Ventas[[#This Row],[Código]],Productos[],2,FALSE))</f>
        <v/>
      </c>
      <c r="D9868" t="str">
        <f>IF(ISBLANK(Ventas[[#This Row],[Código]]),"",VLOOKUP(Ventas[[#This Row],[Código]],Productos[],3,FALSE))</f>
        <v/>
      </c>
      <c r="E9868" s="22"/>
      <c r="F9868" s="1" t="str">
        <f>IF(ISBLANK(Ventas[[#This Row],[Código]]),"",VLOOKUP(Ventas[[#This Row],[Código]],Productos[],4,FALSE))</f>
        <v/>
      </c>
      <c r="G9868" s="1" t="str">
        <f>IF(ISBLANK(Ventas[[#This Row],[Código]]),"",VLOOKUP(Ventas[[#This Row],[Código]],Productos[],5,FALSE))</f>
        <v/>
      </c>
      <c r="H9868" s="23" t="str">
        <f>IF(ISBLANK(Ventas[[#This Row],[Código]]),"",Ventas[[#This Row],[Precio Unitario]]*Ventas[[#This Row],[Cantidad]])</f>
        <v/>
      </c>
      <c r="I9868" s="1" t="str">
        <f>IF(ISBLANK(Ventas[[#This Row],[Código]]),"",SUM(Ventas[[#This Row],[Monto]],I9867))</f>
        <v/>
      </c>
    </row>
    <row r="9869" spans="3:9" x14ac:dyDescent="0.25">
      <c r="C9869" t="str">
        <f>IF(ISBLANK(Ventas[[#This Row],[Código]]),"",VLOOKUP(Ventas[[#This Row],[Código]],Productos[],2,FALSE))</f>
        <v/>
      </c>
      <c r="D9869" t="str">
        <f>IF(ISBLANK(Ventas[[#This Row],[Código]]),"",VLOOKUP(Ventas[[#This Row],[Código]],Productos[],3,FALSE))</f>
        <v/>
      </c>
      <c r="E9869" s="22"/>
      <c r="F9869" s="1" t="str">
        <f>IF(ISBLANK(Ventas[[#This Row],[Código]]),"",VLOOKUP(Ventas[[#This Row],[Código]],Productos[],4,FALSE))</f>
        <v/>
      </c>
      <c r="G9869" s="1" t="str">
        <f>IF(ISBLANK(Ventas[[#This Row],[Código]]),"",VLOOKUP(Ventas[[#This Row],[Código]],Productos[],5,FALSE))</f>
        <v/>
      </c>
      <c r="H9869" s="23" t="str">
        <f>IF(ISBLANK(Ventas[[#This Row],[Código]]),"",Ventas[[#This Row],[Precio Unitario]]*Ventas[[#This Row],[Cantidad]])</f>
        <v/>
      </c>
      <c r="I9869" s="1" t="str">
        <f>IF(ISBLANK(Ventas[[#This Row],[Código]]),"",SUM(Ventas[[#This Row],[Monto]],I9868))</f>
        <v/>
      </c>
    </row>
    <row r="9870" spans="3:9" x14ac:dyDescent="0.25">
      <c r="C9870" t="str">
        <f>IF(ISBLANK(Ventas[[#This Row],[Código]]),"",VLOOKUP(Ventas[[#This Row],[Código]],Productos[],2,FALSE))</f>
        <v/>
      </c>
      <c r="D9870" t="str">
        <f>IF(ISBLANK(Ventas[[#This Row],[Código]]),"",VLOOKUP(Ventas[[#This Row],[Código]],Productos[],3,FALSE))</f>
        <v/>
      </c>
      <c r="E9870" s="22"/>
      <c r="F9870" s="1" t="str">
        <f>IF(ISBLANK(Ventas[[#This Row],[Código]]),"",VLOOKUP(Ventas[[#This Row],[Código]],Productos[],4,FALSE))</f>
        <v/>
      </c>
      <c r="G9870" s="1" t="str">
        <f>IF(ISBLANK(Ventas[[#This Row],[Código]]),"",VLOOKUP(Ventas[[#This Row],[Código]],Productos[],5,FALSE))</f>
        <v/>
      </c>
      <c r="H9870" s="23" t="str">
        <f>IF(ISBLANK(Ventas[[#This Row],[Código]]),"",Ventas[[#This Row],[Precio Unitario]]*Ventas[[#This Row],[Cantidad]])</f>
        <v/>
      </c>
      <c r="I9870" s="1" t="str">
        <f>IF(ISBLANK(Ventas[[#This Row],[Código]]),"",SUM(Ventas[[#This Row],[Monto]],I9869))</f>
        <v/>
      </c>
    </row>
    <row r="9871" spans="3:9" x14ac:dyDescent="0.25">
      <c r="C9871" t="str">
        <f>IF(ISBLANK(Ventas[[#This Row],[Código]]),"",VLOOKUP(Ventas[[#This Row],[Código]],Productos[],2,FALSE))</f>
        <v/>
      </c>
      <c r="D9871" t="str">
        <f>IF(ISBLANK(Ventas[[#This Row],[Código]]),"",VLOOKUP(Ventas[[#This Row],[Código]],Productos[],3,FALSE))</f>
        <v/>
      </c>
      <c r="E9871" s="22"/>
      <c r="F9871" s="1" t="str">
        <f>IF(ISBLANK(Ventas[[#This Row],[Código]]),"",VLOOKUP(Ventas[[#This Row],[Código]],Productos[],4,FALSE))</f>
        <v/>
      </c>
      <c r="G9871" s="1" t="str">
        <f>IF(ISBLANK(Ventas[[#This Row],[Código]]),"",VLOOKUP(Ventas[[#This Row],[Código]],Productos[],5,FALSE))</f>
        <v/>
      </c>
      <c r="H9871" s="23" t="str">
        <f>IF(ISBLANK(Ventas[[#This Row],[Código]]),"",Ventas[[#This Row],[Precio Unitario]]*Ventas[[#This Row],[Cantidad]])</f>
        <v/>
      </c>
      <c r="I9871" s="1" t="str">
        <f>IF(ISBLANK(Ventas[[#This Row],[Código]]),"",SUM(Ventas[[#This Row],[Monto]],I9870))</f>
        <v/>
      </c>
    </row>
    <row r="9872" spans="3:9" x14ac:dyDescent="0.25">
      <c r="C9872" t="str">
        <f>IF(ISBLANK(Ventas[[#This Row],[Código]]),"",VLOOKUP(Ventas[[#This Row],[Código]],Productos[],2,FALSE))</f>
        <v/>
      </c>
      <c r="D9872" t="str">
        <f>IF(ISBLANK(Ventas[[#This Row],[Código]]),"",VLOOKUP(Ventas[[#This Row],[Código]],Productos[],3,FALSE))</f>
        <v/>
      </c>
      <c r="E9872" s="22"/>
      <c r="F9872" s="1" t="str">
        <f>IF(ISBLANK(Ventas[[#This Row],[Código]]),"",VLOOKUP(Ventas[[#This Row],[Código]],Productos[],4,FALSE))</f>
        <v/>
      </c>
      <c r="G9872" s="1" t="str">
        <f>IF(ISBLANK(Ventas[[#This Row],[Código]]),"",VLOOKUP(Ventas[[#This Row],[Código]],Productos[],5,FALSE))</f>
        <v/>
      </c>
      <c r="H9872" s="23" t="str">
        <f>IF(ISBLANK(Ventas[[#This Row],[Código]]),"",Ventas[[#This Row],[Precio Unitario]]*Ventas[[#This Row],[Cantidad]])</f>
        <v/>
      </c>
      <c r="I9872" s="1" t="str">
        <f>IF(ISBLANK(Ventas[[#This Row],[Código]]),"",SUM(Ventas[[#This Row],[Monto]],I9871))</f>
        <v/>
      </c>
    </row>
    <row r="9873" spans="3:9" x14ac:dyDescent="0.25">
      <c r="C9873" t="str">
        <f>IF(ISBLANK(Ventas[[#This Row],[Código]]),"",VLOOKUP(Ventas[[#This Row],[Código]],Productos[],2,FALSE))</f>
        <v/>
      </c>
      <c r="D9873" t="str">
        <f>IF(ISBLANK(Ventas[[#This Row],[Código]]),"",VLOOKUP(Ventas[[#This Row],[Código]],Productos[],3,FALSE))</f>
        <v/>
      </c>
      <c r="E9873" s="22"/>
      <c r="F9873" s="1" t="str">
        <f>IF(ISBLANK(Ventas[[#This Row],[Código]]),"",VLOOKUP(Ventas[[#This Row],[Código]],Productos[],4,FALSE))</f>
        <v/>
      </c>
      <c r="G9873" s="1" t="str">
        <f>IF(ISBLANK(Ventas[[#This Row],[Código]]),"",VLOOKUP(Ventas[[#This Row],[Código]],Productos[],5,FALSE))</f>
        <v/>
      </c>
      <c r="H9873" s="23" t="str">
        <f>IF(ISBLANK(Ventas[[#This Row],[Código]]),"",Ventas[[#This Row],[Precio Unitario]]*Ventas[[#This Row],[Cantidad]])</f>
        <v/>
      </c>
      <c r="I9873" s="1" t="str">
        <f>IF(ISBLANK(Ventas[[#This Row],[Código]]),"",SUM(Ventas[[#This Row],[Monto]],I9872))</f>
        <v/>
      </c>
    </row>
    <row r="9874" spans="3:9" x14ac:dyDescent="0.25">
      <c r="C9874" t="str">
        <f>IF(ISBLANK(Ventas[[#This Row],[Código]]),"",VLOOKUP(Ventas[[#This Row],[Código]],Productos[],2,FALSE))</f>
        <v/>
      </c>
      <c r="D9874" t="str">
        <f>IF(ISBLANK(Ventas[[#This Row],[Código]]),"",VLOOKUP(Ventas[[#This Row],[Código]],Productos[],3,FALSE))</f>
        <v/>
      </c>
      <c r="E9874" s="22"/>
      <c r="F9874" s="1" t="str">
        <f>IF(ISBLANK(Ventas[[#This Row],[Código]]),"",VLOOKUP(Ventas[[#This Row],[Código]],Productos[],4,FALSE))</f>
        <v/>
      </c>
      <c r="G9874" s="1" t="str">
        <f>IF(ISBLANK(Ventas[[#This Row],[Código]]),"",VLOOKUP(Ventas[[#This Row],[Código]],Productos[],5,FALSE))</f>
        <v/>
      </c>
      <c r="H9874" s="23" t="str">
        <f>IF(ISBLANK(Ventas[[#This Row],[Código]]),"",Ventas[[#This Row],[Precio Unitario]]*Ventas[[#This Row],[Cantidad]])</f>
        <v/>
      </c>
      <c r="I9874" s="1" t="str">
        <f>IF(ISBLANK(Ventas[[#This Row],[Código]]),"",SUM(Ventas[[#This Row],[Monto]],I9873))</f>
        <v/>
      </c>
    </row>
    <row r="9875" spans="3:9" x14ac:dyDescent="0.25">
      <c r="C9875" t="str">
        <f>IF(ISBLANK(Ventas[[#This Row],[Código]]),"",VLOOKUP(Ventas[[#This Row],[Código]],Productos[],2,FALSE))</f>
        <v/>
      </c>
      <c r="D9875" t="str">
        <f>IF(ISBLANK(Ventas[[#This Row],[Código]]),"",VLOOKUP(Ventas[[#This Row],[Código]],Productos[],3,FALSE))</f>
        <v/>
      </c>
      <c r="E9875" s="22"/>
      <c r="F9875" s="1" t="str">
        <f>IF(ISBLANK(Ventas[[#This Row],[Código]]),"",VLOOKUP(Ventas[[#This Row],[Código]],Productos[],4,FALSE))</f>
        <v/>
      </c>
      <c r="G9875" s="1" t="str">
        <f>IF(ISBLANK(Ventas[[#This Row],[Código]]),"",VLOOKUP(Ventas[[#This Row],[Código]],Productos[],5,FALSE))</f>
        <v/>
      </c>
      <c r="H9875" s="23" t="str">
        <f>IF(ISBLANK(Ventas[[#This Row],[Código]]),"",Ventas[[#This Row],[Precio Unitario]]*Ventas[[#This Row],[Cantidad]])</f>
        <v/>
      </c>
      <c r="I9875" s="1" t="str">
        <f>IF(ISBLANK(Ventas[[#This Row],[Código]]),"",SUM(Ventas[[#This Row],[Monto]],I9874))</f>
        <v/>
      </c>
    </row>
    <row r="9876" spans="3:9" x14ac:dyDescent="0.25">
      <c r="C9876" t="str">
        <f>IF(ISBLANK(Ventas[[#This Row],[Código]]),"",VLOOKUP(Ventas[[#This Row],[Código]],Productos[],2,FALSE))</f>
        <v/>
      </c>
      <c r="D9876" t="str">
        <f>IF(ISBLANK(Ventas[[#This Row],[Código]]),"",VLOOKUP(Ventas[[#This Row],[Código]],Productos[],3,FALSE))</f>
        <v/>
      </c>
      <c r="E9876" s="22"/>
      <c r="F9876" s="1" t="str">
        <f>IF(ISBLANK(Ventas[[#This Row],[Código]]),"",VLOOKUP(Ventas[[#This Row],[Código]],Productos[],4,FALSE))</f>
        <v/>
      </c>
      <c r="G9876" s="1" t="str">
        <f>IF(ISBLANK(Ventas[[#This Row],[Código]]),"",VLOOKUP(Ventas[[#This Row],[Código]],Productos[],5,FALSE))</f>
        <v/>
      </c>
      <c r="H9876" s="23" t="str">
        <f>IF(ISBLANK(Ventas[[#This Row],[Código]]),"",Ventas[[#This Row],[Precio Unitario]]*Ventas[[#This Row],[Cantidad]])</f>
        <v/>
      </c>
      <c r="I9876" s="1" t="str">
        <f>IF(ISBLANK(Ventas[[#This Row],[Código]]),"",SUM(Ventas[[#This Row],[Monto]],I9875))</f>
        <v/>
      </c>
    </row>
    <row r="9877" spans="3:9" x14ac:dyDescent="0.25">
      <c r="C9877" t="str">
        <f>IF(ISBLANK(Ventas[[#This Row],[Código]]),"",VLOOKUP(Ventas[[#This Row],[Código]],Productos[],2,FALSE))</f>
        <v/>
      </c>
      <c r="D9877" t="str">
        <f>IF(ISBLANK(Ventas[[#This Row],[Código]]),"",VLOOKUP(Ventas[[#This Row],[Código]],Productos[],3,FALSE))</f>
        <v/>
      </c>
      <c r="E9877" s="22"/>
      <c r="F9877" s="1" t="str">
        <f>IF(ISBLANK(Ventas[[#This Row],[Código]]),"",VLOOKUP(Ventas[[#This Row],[Código]],Productos[],4,FALSE))</f>
        <v/>
      </c>
      <c r="G9877" s="1" t="str">
        <f>IF(ISBLANK(Ventas[[#This Row],[Código]]),"",VLOOKUP(Ventas[[#This Row],[Código]],Productos[],5,FALSE))</f>
        <v/>
      </c>
      <c r="H9877" s="23" t="str">
        <f>IF(ISBLANK(Ventas[[#This Row],[Código]]),"",Ventas[[#This Row],[Precio Unitario]]*Ventas[[#This Row],[Cantidad]])</f>
        <v/>
      </c>
      <c r="I9877" s="1" t="str">
        <f>IF(ISBLANK(Ventas[[#This Row],[Código]]),"",SUM(Ventas[[#This Row],[Monto]],I9876))</f>
        <v/>
      </c>
    </row>
    <row r="9878" spans="3:9" x14ac:dyDescent="0.25">
      <c r="C9878" t="str">
        <f>IF(ISBLANK(Ventas[[#This Row],[Código]]),"",VLOOKUP(Ventas[[#This Row],[Código]],Productos[],2,FALSE))</f>
        <v/>
      </c>
      <c r="D9878" t="str">
        <f>IF(ISBLANK(Ventas[[#This Row],[Código]]),"",VLOOKUP(Ventas[[#This Row],[Código]],Productos[],3,FALSE))</f>
        <v/>
      </c>
      <c r="E9878" s="22"/>
      <c r="F9878" s="1" t="str">
        <f>IF(ISBLANK(Ventas[[#This Row],[Código]]),"",VLOOKUP(Ventas[[#This Row],[Código]],Productos[],4,FALSE))</f>
        <v/>
      </c>
      <c r="G9878" s="1" t="str">
        <f>IF(ISBLANK(Ventas[[#This Row],[Código]]),"",VLOOKUP(Ventas[[#This Row],[Código]],Productos[],5,FALSE))</f>
        <v/>
      </c>
      <c r="H9878" s="23" t="str">
        <f>IF(ISBLANK(Ventas[[#This Row],[Código]]),"",Ventas[[#This Row],[Precio Unitario]]*Ventas[[#This Row],[Cantidad]])</f>
        <v/>
      </c>
      <c r="I9878" s="1" t="str">
        <f>IF(ISBLANK(Ventas[[#This Row],[Código]]),"",SUM(Ventas[[#This Row],[Monto]],I9877))</f>
        <v/>
      </c>
    </row>
    <row r="9879" spans="3:9" x14ac:dyDescent="0.25">
      <c r="C9879" t="str">
        <f>IF(ISBLANK(Ventas[[#This Row],[Código]]),"",VLOOKUP(Ventas[[#This Row],[Código]],Productos[],2,FALSE))</f>
        <v/>
      </c>
      <c r="D9879" t="str">
        <f>IF(ISBLANK(Ventas[[#This Row],[Código]]),"",VLOOKUP(Ventas[[#This Row],[Código]],Productos[],3,FALSE))</f>
        <v/>
      </c>
      <c r="E9879" s="22"/>
      <c r="F9879" s="1" t="str">
        <f>IF(ISBLANK(Ventas[[#This Row],[Código]]),"",VLOOKUP(Ventas[[#This Row],[Código]],Productos[],4,FALSE))</f>
        <v/>
      </c>
      <c r="G9879" s="1" t="str">
        <f>IF(ISBLANK(Ventas[[#This Row],[Código]]),"",VLOOKUP(Ventas[[#This Row],[Código]],Productos[],5,FALSE))</f>
        <v/>
      </c>
      <c r="H9879" s="23" t="str">
        <f>IF(ISBLANK(Ventas[[#This Row],[Código]]),"",Ventas[[#This Row],[Precio Unitario]]*Ventas[[#This Row],[Cantidad]])</f>
        <v/>
      </c>
      <c r="I9879" s="1" t="str">
        <f>IF(ISBLANK(Ventas[[#This Row],[Código]]),"",SUM(Ventas[[#This Row],[Monto]],I9878))</f>
        <v/>
      </c>
    </row>
    <row r="9880" spans="3:9" x14ac:dyDescent="0.25">
      <c r="C9880" t="str">
        <f>IF(ISBLANK(Ventas[[#This Row],[Código]]),"",VLOOKUP(Ventas[[#This Row],[Código]],Productos[],2,FALSE))</f>
        <v/>
      </c>
      <c r="D9880" t="str">
        <f>IF(ISBLANK(Ventas[[#This Row],[Código]]),"",VLOOKUP(Ventas[[#This Row],[Código]],Productos[],3,FALSE))</f>
        <v/>
      </c>
      <c r="E9880" s="22"/>
      <c r="F9880" s="1" t="str">
        <f>IF(ISBLANK(Ventas[[#This Row],[Código]]),"",VLOOKUP(Ventas[[#This Row],[Código]],Productos[],4,FALSE))</f>
        <v/>
      </c>
      <c r="G9880" s="1" t="str">
        <f>IF(ISBLANK(Ventas[[#This Row],[Código]]),"",VLOOKUP(Ventas[[#This Row],[Código]],Productos[],5,FALSE))</f>
        <v/>
      </c>
      <c r="H9880" s="23" t="str">
        <f>IF(ISBLANK(Ventas[[#This Row],[Código]]),"",Ventas[[#This Row],[Precio Unitario]]*Ventas[[#This Row],[Cantidad]])</f>
        <v/>
      </c>
      <c r="I9880" s="1" t="str">
        <f>IF(ISBLANK(Ventas[[#This Row],[Código]]),"",SUM(Ventas[[#This Row],[Monto]],I9879))</f>
        <v/>
      </c>
    </row>
    <row r="9881" spans="3:9" x14ac:dyDescent="0.25">
      <c r="C9881" t="str">
        <f>IF(ISBLANK(Ventas[[#This Row],[Código]]),"",VLOOKUP(Ventas[[#This Row],[Código]],Productos[],2,FALSE))</f>
        <v/>
      </c>
      <c r="D9881" t="str">
        <f>IF(ISBLANK(Ventas[[#This Row],[Código]]),"",VLOOKUP(Ventas[[#This Row],[Código]],Productos[],3,FALSE))</f>
        <v/>
      </c>
      <c r="E9881" s="22"/>
      <c r="F9881" s="1" t="str">
        <f>IF(ISBLANK(Ventas[[#This Row],[Código]]),"",VLOOKUP(Ventas[[#This Row],[Código]],Productos[],4,FALSE))</f>
        <v/>
      </c>
      <c r="G9881" s="1" t="str">
        <f>IF(ISBLANK(Ventas[[#This Row],[Código]]),"",VLOOKUP(Ventas[[#This Row],[Código]],Productos[],5,FALSE))</f>
        <v/>
      </c>
      <c r="H9881" s="23" t="str">
        <f>IF(ISBLANK(Ventas[[#This Row],[Código]]),"",Ventas[[#This Row],[Precio Unitario]]*Ventas[[#This Row],[Cantidad]])</f>
        <v/>
      </c>
      <c r="I9881" s="1" t="str">
        <f>IF(ISBLANK(Ventas[[#This Row],[Código]]),"",SUM(Ventas[[#This Row],[Monto]],I9880))</f>
        <v/>
      </c>
    </row>
    <row r="9882" spans="3:9" x14ac:dyDescent="0.25">
      <c r="C9882" t="str">
        <f>IF(ISBLANK(Ventas[[#This Row],[Código]]),"",VLOOKUP(Ventas[[#This Row],[Código]],Productos[],2,FALSE))</f>
        <v/>
      </c>
      <c r="D9882" t="str">
        <f>IF(ISBLANK(Ventas[[#This Row],[Código]]),"",VLOOKUP(Ventas[[#This Row],[Código]],Productos[],3,FALSE))</f>
        <v/>
      </c>
      <c r="E9882" s="22"/>
      <c r="F9882" s="1" t="str">
        <f>IF(ISBLANK(Ventas[[#This Row],[Código]]),"",VLOOKUP(Ventas[[#This Row],[Código]],Productos[],4,FALSE))</f>
        <v/>
      </c>
      <c r="G9882" s="1" t="str">
        <f>IF(ISBLANK(Ventas[[#This Row],[Código]]),"",VLOOKUP(Ventas[[#This Row],[Código]],Productos[],5,FALSE))</f>
        <v/>
      </c>
      <c r="H9882" s="23" t="str">
        <f>IF(ISBLANK(Ventas[[#This Row],[Código]]),"",Ventas[[#This Row],[Precio Unitario]]*Ventas[[#This Row],[Cantidad]])</f>
        <v/>
      </c>
      <c r="I9882" s="1" t="str">
        <f>IF(ISBLANK(Ventas[[#This Row],[Código]]),"",SUM(Ventas[[#This Row],[Monto]],I9881))</f>
        <v/>
      </c>
    </row>
    <row r="9883" spans="3:9" x14ac:dyDescent="0.25">
      <c r="C9883" t="str">
        <f>IF(ISBLANK(Ventas[[#This Row],[Código]]),"",VLOOKUP(Ventas[[#This Row],[Código]],Productos[],2,FALSE))</f>
        <v/>
      </c>
      <c r="D9883" t="str">
        <f>IF(ISBLANK(Ventas[[#This Row],[Código]]),"",VLOOKUP(Ventas[[#This Row],[Código]],Productos[],3,FALSE))</f>
        <v/>
      </c>
      <c r="E9883" s="22"/>
      <c r="F9883" s="1" t="str">
        <f>IF(ISBLANK(Ventas[[#This Row],[Código]]),"",VLOOKUP(Ventas[[#This Row],[Código]],Productos[],4,FALSE))</f>
        <v/>
      </c>
      <c r="G9883" s="1" t="str">
        <f>IF(ISBLANK(Ventas[[#This Row],[Código]]),"",VLOOKUP(Ventas[[#This Row],[Código]],Productos[],5,FALSE))</f>
        <v/>
      </c>
      <c r="H9883" s="23" t="str">
        <f>IF(ISBLANK(Ventas[[#This Row],[Código]]),"",Ventas[[#This Row],[Precio Unitario]]*Ventas[[#This Row],[Cantidad]])</f>
        <v/>
      </c>
      <c r="I9883" s="1" t="str">
        <f>IF(ISBLANK(Ventas[[#This Row],[Código]]),"",SUM(Ventas[[#This Row],[Monto]],I9882))</f>
        <v/>
      </c>
    </row>
    <row r="9884" spans="3:9" x14ac:dyDescent="0.25">
      <c r="C9884" t="str">
        <f>IF(ISBLANK(Ventas[[#This Row],[Código]]),"",VLOOKUP(Ventas[[#This Row],[Código]],Productos[],2,FALSE))</f>
        <v/>
      </c>
      <c r="D9884" t="str">
        <f>IF(ISBLANK(Ventas[[#This Row],[Código]]),"",VLOOKUP(Ventas[[#This Row],[Código]],Productos[],3,FALSE))</f>
        <v/>
      </c>
      <c r="E9884" s="22"/>
      <c r="F9884" s="1" t="str">
        <f>IF(ISBLANK(Ventas[[#This Row],[Código]]),"",VLOOKUP(Ventas[[#This Row],[Código]],Productos[],4,FALSE))</f>
        <v/>
      </c>
      <c r="G9884" s="1" t="str">
        <f>IF(ISBLANK(Ventas[[#This Row],[Código]]),"",VLOOKUP(Ventas[[#This Row],[Código]],Productos[],5,FALSE))</f>
        <v/>
      </c>
      <c r="H9884" s="23" t="str">
        <f>IF(ISBLANK(Ventas[[#This Row],[Código]]),"",Ventas[[#This Row],[Precio Unitario]]*Ventas[[#This Row],[Cantidad]])</f>
        <v/>
      </c>
      <c r="I9884" s="1" t="str">
        <f>IF(ISBLANK(Ventas[[#This Row],[Código]]),"",SUM(Ventas[[#This Row],[Monto]],I9883))</f>
        <v/>
      </c>
    </row>
    <row r="9885" spans="3:9" x14ac:dyDescent="0.25">
      <c r="C9885" t="str">
        <f>IF(ISBLANK(Ventas[[#This Row],[Código]]),"",VLOOKUP(Ventas[[#This Row],[Código]],Productos[],2,FALSE))</f>
        <v/>
      </c>
      <c r="D9885" t="str">
        <f>IF(ISBLANK(Ventas[[#This Row],[Código]]),"",VLOOKUP(Ventas[[#This Row],[Código]],Productos[],3,FALSE))</f>
        <v/>
      </c>
      <c r="E9885" s="22"/>
      <c r="F9885" s="1" t="str">
        <f>IF(ISBLANK(Ventas[[#This Row],[Código]]),"",VLOOKUP(Ventas[[#This Row],[Código]],Productos[],4,FALSE))</f>
        <v/>
      </c>
      <c r="G9885" s="1" t="str">
        <f>IF(ISBLANK(Ventas[[#This Row],[Código]]),"",VLOOKUP(Ventas[[#This Row],[Código]],Productos[],5,FALSE))</f>
        <v/>
      </c>
      <c r="H9885" s="23" t="str">
        <f>IF(ISBLANK(Ventas[[#This Row],[Código]]),"",Ventas[[#This Row],[Precio Unitario]]*Ventas[[#This Row],[Cantidad]])</f>
        <v/>
      </c>
      <c r="I9885" s="1" t="str">
        <f>IF(ISBLANK(Ventas[[#This Row],[Código]]),"",SUM(Ventas[[#This Row],[Monto]],I9884))</f>
        <v/>
      </c>
    </row>
    <row r="9886" spans="3:9" x14ac:dyDescent="0.25">
      <c r="C9886" t="str">
        <f>IF(ISBLANK(Ventas[[#This Row],[Código]]),"",VLOOKUP(Ventas[[#This Row],[Código]],Productos[],2,FALSE))</f>
        <v/>
      </c>
      <c r="D9886" t="str">
        <f>IF(ISBLANK(Ventas[[#This Row],[Código]]),"",VLOOKUP(Ventas[[#This Row],[Código]],Productos[],3,FALSE))</f>
        <v/>
      </c>
      <c r="E9886" s="22"/>
      <c r="F9886" s="1" t="str">
        <f>IF(ISBLANK(Ventas[[#This Row],[Código]]),"",VLOOKUP(Ventas[[#This Row],[Código]],Productos[],4,FALSE))</f>
        <v/>
      </c>
      <c r="G9886" s="1" t="str">
        <f>IF(ISBLANK(Ventas[[#This Row],[Código]]),"",VLOOKUP(Ventas[[#This Row],[Código]],Productos[],5,FALSE))</f>
        <v/>
      </c>
      <c r="H9886" s="23" t="str">
        <f>IF(ISBLANK(Ventas[[#This Row],[Código]]),"",Ventas[[#This Row],[Precio Unitario]]*Ventas[[#This Row],[Cantidad]])</f>
        <v/>
      </c>
      <c r="I9886" s="1" t="str">
        <f>IF(ISBLANK(Ventas[[#This Row],[Código]]),"",SUM(Ventas[[#This Row],[Monto]],I9885))</f>
        <v/>
      </c>
    </row>
    <row r="9887" spans="3:9" x14ac:dyDescent="0.25">
      <c r="C9887" t="str">
        <f>IF(ISBLANK(Ventas[[#This Row],[Código]]),"",VLOOKUP(Ventas[[#This Row],[Código]],Productos[],2,FALSE))</f>
        <v/>
      </c>
      <c r="D9887" t="str">
        <f>IF(ISBLANK(Ventas[[#This Row],[Código]]),"",VLOOKUP(Ventas[[#This Row],[Código]],Productos[],3,FALSE))</f>
        <v/>
      </c>
      <c r="E9887" s="22"/>
      <c r="F9887" s="1" t="str">
        <f>IF(ISBLANK(Ventas[[#This Row],[Código]]),"",VLOOKUP(Ventas[[#This Row],[Código]],Productos[],4,FALSE))</f>
        <v/>
      </c>
      <c r="G9887" s="1" t="str">
        <f>IF(ISBLANK(Ventas[[#This Row],[Código]]),"",VLOOKUP(Ventas[[#This Row],[Código]],Productos[],5,FALSE))</f>
        <v/>
      </c>
      <c r="H9887" s="23" t="str">
        <f>IF(ISBLANK(Ventas[[#This Row],[Código]]),"",Ventas[[#This Row],[Precio Unitario]]*Ventas[[#This Row],[Cantidad]])</f>
        <v/>
      </c>
      <c r="I9887" s="1" t="str">
        <f>IF(ISBLANK(Ventas[[#This Row],[Código]]),"",SUM(Ventas[[#This Row],[Monto]],I9886))</f>
        <v/>
      </c>
    </row>
    <row r="9888" spans="3:9" x14ac:dyDescent="0.25">
      <c r="C9888" t="str">
        <f>IF(ISBLANK(Ventas[[#This Row],[Código]]),"",VLOOKUP(Ventas[[#This Row],[Código]],Productos[],2,FALSE))</f>
        <v/>
      </c>
      <c r="D9888" t="str">
        <f>IF(ISBLANK(Ventas[[#This Row],[Código]]),"",VLOOKUP(Ventas[[#This Row],[Código]],Productos[],3,FALSE))</f>
        <v/>
      </c>
      <c r="E9888" s="22"/>
      <c r="F9888" s="1" t="str">
        <f>IF(ISBLANK(Ventas[[#This Row],[Código]]),"",VLOOKUP(Ventas[[#This Row],[Código]],Productos[],4,FALSE))</f>
        <v/>
      </c>
      <c r="G9888" s="1" t="str">
        <f>IF(ISBLANK(Ventas[[#This Row],[Código]]),"",VLOOKUP(Ventas[[#This Row],[Código]],Productos[],5,FALSE))</f>
        <v/>
      </c>
      <c r="H9888" s="23" t="str">
        <f>IF(ISBLANK(Ventas[[#This Row],[Código]]),"",Ventas[[#This Row],[Precio Unitario]]*Ventas[[#This Row],[Cantidad]])</f>
        <v/>
      </c>
      <c r="I9888" s="1" t="str">
        <f>IF(ISBLANK(Ventas[[#This Row],[Código]]),"",SUM(Ventas[[#This Row],[Monto]],I9887))</f>
        <v/>
      </c>
    </row>
    <row r="9889" spans="3:9" x14ac:dyDescent="0.25">
      <c r="C9889" t="str">
        <f>IF(ISBLANK(Ventas[[#This Row],[Código]]),"",VLOOKUP(Ventas[[#This Row],[Código]],Productos[],2,FALSE))</f>
        <v/>
      </c>
      <c r="D9889" t="str">
        <f>IF(ISBLANK(Ventas[[#This Row],[Código]]),"",VLOOKUP(Ventas[[#This Row],[Código]],Productos[],3,FALSE))</f>
        <v/>
      </c>
      <c r="E9889" s="22"/>
      <c r="F9889" s="1" t="str">
        <f>IF(ISBLANK(Ventas[[#This Row],[Código]]),"",VLOOKUP(Ventas[[#This Row],[Código]],Productos[],4,FALSE))</f>
        <v/>
      </c>
      <c r="G9889" s="1" t="str">
        <f>IF(ISBLANK(Ventas[[#This Row],[Código]]),"",VLOOKUP(Ventas[[#This Row],[Código]],Productos[],5,FALSE))</f>
        <v/>
      </c>
      <c r="H9889" s="23" t="str">
        <f>IF(ISBLANK(Ventas[[#This Row],[Código]]),"",Ventas[[#This Row],[Precio Unitario]]*Ventas[[#This Row],[Cantidad]])</f>
        <v/>
      </c>
      <c r="I9889" s="1" t="str">
        <f>IF(ISBLANK(Ventas[[#This Row],[Código]]),"",SUM(Ventas[[#This Row],[Monto]],I9888))</f>
        <v/>
      </c>
    </row>
    <row r="9890" spans="3:9" x14ac:dyDescent="0.25">
      <c r="C9890" t="str">
        <f>IF(ISBLANK(Ventas[[#This Row],[Código]]),"",VLOOKUP(Ventas[[#This Row],[Código]],Productos[],2,FALSE))</f>
        <v/>
      </c>
      <c r="D9890" t="str">
        <f>IF(ISBLANK(Ventas[[#This Row],[Código]]),"",VLOOKUP(Ventas[[#This Row],[Código]],Productos[],3,FALSE))</f>
        <v/>
      </c>
      <c r="E9890" s="22"/>
      <c r="F9890" s="1" t="str">
        <f>IF(ISBLANK(Ventas[[#This Row],[Código]]),"",VLOOKUP(Ventas[[#This Row],[Código]],Productos[],4,FALSE))</f>
        <v/>
      </c>
      <c r="G9890" s="1" t="str">
        <f>IF(ISBLANK(Ventas[[#This Row],[Código]]),"",VLOOKUP(Ventas[[#This Row],[Código]],Productos[],5,FALSE))</f>
        <v/>
      </c>
      <c r="H9890" s="23" t="str">
        <f>IF(ISBLANK(Ventas[[#This Row],[Código]]),"",Ventas[[#This Row],[Precio Unitario]]*Ventas[[#This Row],[Cantidad]])</f>
        <v/>
      </c>
      <c r="I9890" s="1" t="str">
        <f>IF(ISBLANK(Ventas[[#This Row],[Código]]),"",SUM(Ventas[[#This Row],[Monto]],I9889))</f>
        <v/>
      </c>
    </row>
    <row r="9891" spans="3:9" x14ac:dyDescent="0.25">
      <c r="C9891" t="str">
        <f>IF(ISBLANK(Ventas[[#This Row],[Código]]),"",VLOOKUP(Ventas[[#This Row],[Código]],Productos[],2,FALSE))</f>
        <v/>
      </c>
      <c r="D9891" t="str">
        <f>IF(ISBLANK(Ventas[[#This Row],[Código]]),"",VLOOKUP(Ventas[[#This Row],[Código]],Productos[],3,FALSE))</f>
        <v/>
      </c>
      <c r="E9891" s="22"/>
      <c r="F9891" s="1" t="str">
        <f>IF(ISBLANK(Ventas[[#This Row],[Código]]),"",VLOOKUP(Ventas[[#This Row],[Código]],Productos[],4,FALSE))</f>
        <v/>
      </c>
      <c r="G9891" s="1" t="str">
        <f>IF(ISBLANK(Ventas[[#This Row],[Código]]),"",VLOOKUP(Ventas[[#This Row],[Código]],Productos[],5,FALSE))</f>
        <v/>
      </c>
      <c r="H9891" s="23" t="str">
        <f>IF(ISBLANK(Ventas[[#This Row],[Código]]),"",Ventas[[#This Row],[Precio Unitario]]*Ventas[[#This Row],[Cantidad]])</f>
        <v/>
      </c>
      <c r="I9891" s="1" t="str">
        <f>IF(ISBLANK(Ventas[[#This Row],[Código]]),"",SUM(Ventas[[#This Row],[Monto]],I9890))</f>
        <v/>
      </c>
    </row>
    <row r="9892" spans="3:9" x14ac:dyDescent="0.25">
      <c r="C9892" t="str">
        <f>IF(ISBLANK(Ventas[[#This Row],[Código]]),"",VLOOKUP(Ventas[[#This Row],[Código]],Productos[],2,FALSE))</f>
        <v/>
      </c>
      <c r="D9892" t="str">
        <f>IF(ISBLANK(Ventas[[#This Row],[Código]]),"",VLOOKUP(Ventas[[#This Row],[Código]],Productos[],3,FALSE))</f>
        <v/>
      </c>
      <c r="E9892" s="22"/>
      <c r="F9892" s="1" t="str">
        <f>IF(ISBLANK(Ventas[[#This Row],[Código]]),"",VLOOKUP(Ventas[[#This Row],[Código]],Productos[],4,FALSE))</f>
        <v/>
      </c>
      <c r="G9892" s="1" t="str">
        <f>IF(ISBLANK(Ventas[[#This Row],[Código]]),"",VLOOKUP(Ventas[[#This Row],[Código]],Productos[],5,FALSE))</f>
        <v/>
      </c>
      <c r="H9892" s="23" t="str">
        <f>IF(ISBLANK(Ventas[[#This Row],[Código]]),"",Ventas[[#This Row],[Precio Unitario]]*Ventas[[#This Row],[Cantidad]])</f>
        <v/>
      </c>
      <c r="I9892" s="1" t="str">
        <f>IF(ISBLANK(Ventas[[#This Row],[Código]]),"",SUM(Ventas[[#This Row],[Monto]],I9891))</f>
        <v/>
      </c>
    </row>
    <row r="9893" spans="3:9" x14ac:dyDescent="0.25">
      <c r="C9893" t="str">
        <f>IF(ISBLANK(Ventas[[#This Row],[Código]]),"",VLOOKUP(Ventas[[#This Row],[Código]],Productos[],2,FALSE))</f>
        <v/>
      </c>
      <c r="D9893" t="str">
        <f>IF(ISBLANK(Ventas[[#This Row],[Código]]),"",VLOOKUP(Ventas[[#This Row],[Código]],Productos[],3,FALSE))</f>
        <v/>
      </c>
      <c r="E9893" s="22"/>
      <c r="F9893" s="1" t="str">
        <f>IF(ISBLANK(Ventas[[#This Row],[Código]]),"",VLOOKUP(Ventas[[#This Row],[Código]],Productos[],4,FALSE))</f>
        <v/>
      </c>
      <c r="G9893" s="1" t="str">
        <f>IF(ISBLANK(Ventas[[#This Row],[Código]]),"",VLOOKUP(Ventas[[#This Row],[Código]],Productos[],5,FALSE))</f>
        <v/>
      </c>
      <c r="H9893" s="23" t="str">
        <f>IF(ISBLANK(Ventas[[#This Row],[Código]]),"",Ventas[[#This Row],[Precio Unitario]]*Ventas[[#This Row],[Cantidad]])</f>
        <v/>
      </c>
      <c r="I9893" s="1" t="str">
        <f>IF(ISBLANK(Ventas[[#This Row],[Código]]),"",SUM(Ventas[[#This Row],[Monto]],I9892))</f>
        <v/>
      </c>
    </row>
    <row r="9894" spans="3:9" x14ac:dyDescent="0.25">
      <c r="C9894" t="str">
        <f>IF(ISBLANK(Ventas[[#This Row],[Código]]),"",VLOOKUP(Ventas[[#This Row],[Código]],Productos[],2,FALSE))</f>
        <v/>
      </c>
      <c r="D9894" t="str">
        <f>IF(ISBLANK(Ventas[[#This Row],[Código]]),"",VLOOKUP(Ventas[[#This Row],[Código]],Productos[],3,FALSE))</f>
        <v/>
      </c>
      <c r="E9894" s="22"/>
      <c r="F9894" s="1" t="str">
        <f>IF(ISBLANK(Ventas[[#This Row],[Código]]),"",VLOOKUP(Ventas[[#This Row],[Código]],Productos[],4,FALSE))</f>
        <v/>
      </c>
      <c r="G9894" s="1" t="str">
        <f>IF(ISBLANK(Ventas[[#This Row],[Código]]),"",VLOOKUP(Ventas[[#This Row],[Código]],Productos[],5,FALSE))</f>
        <v/>
      </c>
      <c r="H9894" s="23" t="str">
        <f>IF(ISBLANK(Ventas[[#This Row],[Código]]),"",Ventas[[#This Row],[Precio Unitario]]*Ventas[[#This Row],[Cantidad]])</f>
        <v/>
      </c>
      <c r="I9894" s="1" t="str">
        <f>IF(ISBLANK(Ventas[[#This Row],[Código]]),"",SUM(Ventas[[#This Row],[Monto]],I9893))</f>
        <v/>
      </c>
    </row>
    <row r="9895" spans="3:9" x14ac:dyDescent="0.25">
      <c r="C9895" t="str">
        <f>IF(ISBLANK(Ventas[[#This Row],[Código]]),"",VLOOKUP(Ventas[[#This Row],[Código]],Productos[],2,FALSE))</f>
        <v/>
      </c>
      <c r="D9895" t="str">
        <f>IF(ISBLANK(Ventas[[#This Row],[Código]]),"",VLOOKUP(Ventas[[#This Row],[Código]],Productos[],3,FALSE))</f>
        <v/>
      </c>
      <c r="E9895" s="22"/>
      <c r="F9895" s="1" t="str">
        <f>IF(ISBLANK(Ventas[[#This Row],[Código]]),"",VLOOKUP(Ventas[[#This Row],[Código]],Productos[],4,FALSE))</f>
        <v/>
      </c>
      <c r="G9895" s="1" t="str">
        <f>IF(ISBLANK(Ventas[[#This Row],[Código]]),"",VLOOKUP(Ventas[[#This Row],[Código]],Productos[],5,FALSE))</f>
        <v/>
      </c>
      <c r="H9895" s="23" t="str">
        <f>IF(ISBLANK(Ventas[[#This Row],[Código]]),"",Ventas[[#This Row],[Precio Unitario]]*Ventas[[#This Row],[Cantidad]])</f>
        <v/>
      </c>
      <c r="I9895" s="1" t="str">
        <f>IF(ISBLANK(Ventas[[#This Row],[Código]]),"",SUM(Ventas[[#This Row],[Monto]],I9894))</f>
        <v/>
      </c>
    </row>
    <row r="9896" spans="3:9" x14ac:dyDescent="0.25">
      <c r="C9896" t="str">
        <f>IF(ISBLANK(Ventas[[#This Row],[Código]]),"",VLOOKUP(Ventas[[#This Row],[Código]],Productos[],2,FALSE))</f>
        <v/>
      </c>
      <c r="D9896" t="str">
        <f>IF(ISBLANK(Ventas[[#This Row],[Código]]),"",VLOOKUP(Ventas[[#This Row],[Código]],Productos[],3,FALSE))</f>
        <v/>
      </c>
      <c r="E9896" s="22"/>
      <c r="F9896" s="1" t="str">
        <f>IF(ISBLANK(Ventas[[#This Row],[Código]]),"",VLOOKUP(Ventas[[#This Row],[Código]],Productos[],4,FALSE))</f>
        <v/>
      </c>
      <c r="G9896" s="1" t="str">
        <f>IF(ISBLANK(Ventas[[#This Row],[Código]]),"",VLOOKUP(Ventas[[#This Row],[Código]],Productos[],5,FALSE))</f>
        <v/>
      </c>
      <c r="H9896" s="23" t="str">
        <f>IF(ISBLANK(Ventas[[#This Row],[Código]]),"",Ventas[[#This Row],[Precio Unitario]]*Ventas[[#This Row],[Cantidad]])</f>
        <v/>
      </c>
      <c r="I9896" s="1" t="str">
        <f>IF(ISBLANK(Ventas[[#This Row],[Código]]),"",SUM(Ventas[[#This Row],[Monto]],I9895))</f>
        <v/>
      </c>
    </row>
    <row r="9897" spans="3:9" x14ac:dyDescent="0.25">
      <c r="C9897" t="str">
        <f>IF(ISBLANK(Ventas[[#This Row],[Código]]),"",VLOOKUP(Ventas[[#This Row],[Código]],Productos[],2,FALSE))</f>
        <v/>
      </c>
      <c r="D9897" t="str">
        <f>IF(ISBLANK(Ventas[[#This Row],[Código]]),"",VLOOKUP(Ventas[[#This Row],[Código]],Productos[],3,FALSE))</f>
        <v/>
      </c>
      <c r="E9897" s="22"/>
      <c r="F9897" s="1" t="str">
        <f>IF(ISBLANK(Ventas[[#This Row],[Código]]),"",VLOOKUP(Ventas[[#This Row],[Código]],Productos[],4,FALSE))</f>
        <v/>
      </c>
      <c r="G9897" s="1" t="str">
        <f>IF(ISBLANK(Ventas[[#This Row],[Código]]),"",VLOOKUP(Ventas[[#This Row],[Código]],Productos[],5,FALSE))</f>
        <v/>
      </c>
      <c r="H9897" s="23" t="str">
        <f>IF(ISBLANK(Ventas[[#This Row],[Código]]),"",Ventas[[#This Row],[Precio Unitario]]*Ventas[[#This Row],[Cantidad]])</f>
        <v/>
      </c>
      <c r="I9897" s="1" t="str">
        <f>IF(ISBLANK(Ventas[[#This Row],[Código]]),"",SUM(Ventas[[#This Row],[Monto]],I9896))</f>
        <v/>
      </c>
    </row>
    <row r="9898" spans="3:9" x14ac:dyDescent="0.25">
      <c r="C9898" t="str">
        <f>IF(ISBLANK(Ventas[[#This Row],[Código]]),"",VLOOKUP(Ventas[[#This Row],[Código]],Productos[],2,FALSE))</f>
        <v/>
      </c>
      <c r="D9898" t="str">
        <f>IF(ISBLANK(Ventas[[#This Row],[Código]]),"",VLOOKUP(Ventas[[#This Row],[Código]],Productos[],3,FALSE))</f>
        <v/>
      </c>
      <c r="E9898" s="22"/>
      <c r="F9898" s="1" t="str">
        <f>IF(ISBLANK(Ventas[[#This Row],[Código]]),"",VLOOKUP(Ventas[[#This Row],[Código]],Productos[],4,FALSE))</f>
        <v/>
      </c>
      <c r="G9898" s="1" t="str">
        <f>IF(ISBLANK(Ventas[[#This Row],[Código]]),"",VLOOKUP(Ventas[[#This Row],[Código]],Productos[],5,FALSE))</f>
        <v/>
      </c>
      <c r="H9898" s="23" t="str">
        <f>IF(ISBLANK(Ventas[[#This Row],[Código]]),"",Ventas[[#This Row],[Precio Unitario]]*Ventas[[#This Row],[Cantidad]])</f>
        <v/>
      </c>
      <c r="I9898" s="1" t="str">
        <f>IF(ISBLANK(Ventas[[#This Row],[Código]]),"",SUM(Ventas[[#This Row],[Monto]],I9897))</f>
        <v/>
      </c>
    </row>
    <row r="9899" spans="3:9" x14ac:dyDescent="0.25">
      <c r="C9899" t="str">
        <f>IF(ISBLANK(Ventas[[#This Row],[Código]]),"",VLOOKUP(Ventas[[#This Row],[Código]],Productos[],2,FALSE))</f>
        <v/>
      </c>
      <c r="D9899" t="str">
        <f>IF(ISBLANK(Ventas[[#This Row],[Código]]),"",VLOOKUP(Ventas[[#This Row],[Código]],Productos[],3,FALSE))</f>
        <v/>
      </c>
      <c r="E9899" s="22"/>
      <c r="F9899" s="1" t="str">
        <f>IF(ISBLANK(Ventas[[#This Row],[Código]]),"",VLOOKUP(Ventas[[#This Row],[Código]],Productos[],4,FALSE))</f>
        <v/>
      </c>
      <c r="G9899" s="1" t="str">
        <f>IF(ISBLANK(Ventas[[#This Row],[Código]]),"",VLOOKUP(Ventas[[#This Row],[Código]],Productos[],5,FALSE))</f>
        <v/>
      </c>
      <c r="H9899" s="23" t="str">
        <f>IF(ISBLANK(Ventas[[#This Row],[Código]]),"",Ventas[[#This Row],[Precio Unitario]]*Ventas[[#This Row],[Cantidad]])</f>
        <v/>
      </c>
      <c r="I9899" s="1" t="str">
        <f>IF(ISBLANK(Ventas[[#This Row],[Código]]),"",SUM(Ventas[[#This Row],[Monto]],I9898))</f>
        <v/>
      </c>
    </row>
    <row r="9900" spans="3:9" x14ac:dyDescent="0.25">
      <c r="C9900" t="str">
        <f>IF(ISBLANK(Ventas[[#This Row],[Código]]),"",VLOOKUP(Ventas[[#This Row],[Código]],Productos[],2,FALSE))</f>
        <v/>
      </c>
      <c r="D9900" t="str">
        <f>IF(ISBLANK(Ventas[[#This Row],[Código]]),"",VLOOKUP(Ventas[[#This Row],[Código]],Productos[],3,FALSE))</f>
        <v/>
      </c>
      <c r="E9900" s="22"/>
      <c r="F9900" s="1" t="str">
        <f>IF(ISBLANK(Ventas[[#This Row],[Código]]),"",VLOOKUP(Ventas[[#This Row],[Código]],Productos[],4,FALSE))</f>
        <v/>
      </c>
      <c r="G9900" s="1" t="str">
        <f>IF(ISBLANK(Ventas[[#This Row],[Código]]),"",VLOOKUP(Ventas[[#This Row],[Código]],Productos[],5,FALSE))</f>
        <v/>
      </c>
      <c r="H9900" s="23" t="str">
        <f>IF(ISBLANK(Ventas[[#This Row],[Código]]),"",Ventas[[#This Row],[Precio Unitario]]*Ventas[[#This Row],[Cantidad]])</f>
        <v/>
      </c>
      <c r="I9900" s="1" t="str">
        <f>IF(ISBLANK(Ventas[[#This Row],[Código]]),"",SUM(Ventas[[#This Row],[Monto]],I9899))</f>
        <v/>
      </c>
    </row>
    <row r="9901" spans="3:9" x14ac:dyDescent="0.25">
      <c r="C9901" t="str">
        <f>IF(ISBLANK(Ventas[[#This Row],[Código]]),"",VLOOKUP(Ventas[[#This Row],[Código]],Productos[],2,FALSE))</f>
        <v/>
      </c>
      <c r="D9901" t="str">
        <f>IF(ISBLANK(Ventas[[#This Row],[Código]]),"",VLOOKUP(Ventas[[#This Row],[Código]],Productos[],3,FALSE))</f>
        <v/>
      </c>
      <c r="E9901" s="22"/>
      <c r="F9901" s="1" t="str">
        <f>IF(ISBLANK(Ventas[[#This Row],[Código]]),"",VLOOKUP(Ventas[[#This Row],[Código]],Productos[],4,FALSE))</f>
        <v/>
      </c>
      <c r="G9901" s="1" t="str">
        <f>IF(ISBLANK(Ventas[[#This Row],[Código]]),"",VLOOKUP(Ventas[[#This Row],[Código]],Productos[],5,FALSE))</f>
        <v/>
      </c>
      <c r="H9901" s="23" t="str">
        <f>IF(ISBLANK(Ventas[[#This Row],[Código]]),"",Ventas[[#This Row],[Precio Unitario]]*Ventas[[#This Row],[Cantidad]])</f>
        <v/>
      </c>
      <c r="I9901" s="1" t="str">
        <f>IF(ISBLANK(Ventas[[#This Row],[Código]]),"",SUM(Ventas[[#This Row],[Monto]],I9900))</f>
        <v/>
      </c>
    </row>
    <row r="9902" spans="3:9" x14ac:dyDescent="0.25">
      <c r="C9902" t="str">
        <f>IF(ISBLANK(Ventas[[#This Row],[Código]]),"",VLOOKUP(Ventas[[#This Row],[Código]],Productos[],2,FALSE))</f>
        <v/>
      </c>
      <c r="D9902" t="str">
        <f>IF(ISBLANK(Ventas[[#This Row],[Código]]),"",VLOOKUP(Ventas[[#This Row],[Código]],Productos[],3,FALSE))</f>
        <v/>
      </c>
      <c r="E9902" s="22"/>
      <c r="F9902" s="1" t="str">
        <f>IF(ISBLANK(Ventas[[#This Row],[Código]]),"",VLOOKUP(Ventas[[#This Row],[Código]],Productos[],4,FALSE))</f>
        <v/>
      </c>
      <c r="G9902" s="1" t="str">
        <f>IF(ISBLANK(Ventas[[#This Row],[Código]]),"",VLOOKUP(Ventas[[#This Row],[Código]],Productos[],5,FALSE))</f>
        <v/>
      </c>
      <c r="H9902" s="23" t="str">
        <f>IF(ISBLANK(Ventas[[#This Row],[Código]]),"",Ventas[[#This Row],[Precio Unitario]]*Ventas[[#This Row],[Cantidad]])</f>
        <v/>
      </c>
      <c r="I9902" s="1" t="str">
        <f>IF(ISBLANK(Ventas[[#This Row],[Código]]),"",SUM(Ventas[[#This Row],[Monto]],I9901))</f>
        <v/>
      </c>
    </row>
    <row r="9903" spans="3:9" x14ac:dyDescent="0.25">
      <c r="C9903" t="str">
        <f>IF(ISBLANK(Ventas[[#This Row],[Código]]),"",VLOOKUP(Ventas[[#This Row],[Código]],Productos[],2,FALSE))</f>
        <v/>
      </c>
      <c r="D9903" t="str">
        <f>IF(ISBLANK(Ventas[[#This Row],[Código]]),"",VLOOKUP(Ventas[[#This Row],[Código]],Productos[],3,FALSE))</f>
        <v/>
      </c>
      <c r="E9903" s="22"/>
      <c r="F9903" s="1" t="str">
        <f>IF(ISBLANK(Ventas[[#This Row],[Código]]),"",VLOOKUP(Ventas[[#This Row],[Código]],Productos[],4,FALSE))</f>
        <v/>
      </c>
      <c r="G9903" s="1" t="str">
        <f>IF(ISBLANK(Ventas[[#This Row],[Código]]),"",VLOOKUP(Ventas[[#This Row],[Código]],Productos[],5,FALSE))</f>
        <v/>
      </c>
      <c r="H9903" s="23" t="str">
        <f>IF(ISBLANK(Ventas[[#This Row],[Código]]),"",Ventas[[#This Row],[Precio Unitario]]*Ventas[[#This Row],[Cantidad]])</f>
        <v/>
      </c>
      <c r="I9903" s="1" t="str">
        <f>IF(ISBLANK(Ventas[[#This Row],[Código]]),"",SUM(Ventas[[#This Row],[Monto]],I9902))</f>
        <v/>
      </c>
    </row>
    <row r="9904" spans="3:9" x14ac:dyDescent="0.25">
      <c r="C9904" t="str">
        <f>IF(ISBLANK(Ventas[[#This Row],[Código]]),"",VLOOKUP(Ventas[[#This Row],[Código]],Productos[],2,FALSE))</f>
        <v/>
      </c>
      <c r="D9904" t="str">
        <f>IF(ISBLANK(Ventas[[#This Row],[Código]]),"",VLOOKUP(Ventas[[#This Row],[Código]],Productos[],3,FALSE))</f>
        <v/>
      </c>
      <c r="E9904" s="22"/>
      <c r="F9904" s="1" t="str">
        <f>IF(ISBLANK(Ventas[[#This Row],[Código]]),"",VLOOKUP(Ventas[[#This Row],[Código]],Productos[],4,FALSE))</f>
        <v/>
      </c>
      <c r="G9904" s="1" t="str">
        <f>IF(ISBLANK(Ventas[[#This Row],[Código]]),"",VLOOKUP(Ventas[[#This Row],[Código]],Productos[],5,FALSE))</f>
        <v/>
      </c>
      <c r="H9904" s="23" t="str">
        <f>IF(ISBLANK(Ventas[[#This Row],[Código]]),"",Ventas[[#This Row],[Precio Unitario]]*Ventas[[#This Row],[Cantidad]])</f>
        <v/>
      </c>
      <c r="I9904" s="1" t="str">
        <f>IF(ISBLANK(Ventas[[#This Row],[Código]]),"",SUM(Ventas[[#This Row],[Monto]],I9903))</f>
        <v/>
      </c>
    </row>
    <row r="9905" spans="3:9" x14ac:dyDescent="0.25">
      <c r="C9905" t="str">
        <f>IF(ISBLANK(Ventas[[#This Row],[Código]]),"",VLOOKUP(Ventas[[#This Row],[Código]],Productos[],2,FALSE))</f>
        <v/>
      </c>
      <c r="D9905" t="str">
        <f>IF(ISBLANK(Ventas[[#This Row],[Código]]),"",VLOOKUP(Ventas[[#This Row],[Código]],Productos[],3,FALSE))</f>
        <v/>
      </c>
      <c r="E9905" s="22"/>
      <c r="F9905" s="1" t="str">
        <f>IF(ISBLANK(Ventas[[#This Row],[Código]]),"",VLOOKUP(Ventas[[#This Row],[Código]],Productos[],4,FALSE))</f>
        <v/>
      </c>
      <c r="G9905" s="1" t="str">
        <f>IF(ISBLANK(Ventas[[#This Row],[Código]]),"",VLOOKUP(Ventas[[#This Row],[Código]],Productos[],5,FALSE))</f>
        <v/>
      </c>
      <c r="H9905" s="23" t="str">
        <f>IF(ISBLANK(Ventas[[#This Row],[Código]]),"",Ventas[[#This Row],[Precio Unitario]]*Ventas[[#This Row],[Cantidad]])</f>
        <v/>
      </c>
      <c r="I9905" s="1" t="str">
        <f>IF(ISBLANK(Ventas[[#This Row],[Código]]),"",SUM(Ventas[[#This Row],[Monto]],I9904))</f>
        <v/>
      </c>
    </row>
    <row r="9906" spans="3:9" x14ac:dyDescent="0.25">
      <c r="C9906" t="str">
        <f>IF(ISBLANK(Ventas[[#This Row],[Código]]),"",VLOOKUP(Ventas[[#This Row],[Código]],Productos[],2,FALSE))</f>
        <v/>
      </c>
      <c r="D9906" t="str">
        <f>IF(ISBLANK(Ventas[[#This Row],[Código]]),"",VLOOKUP(Ventas[[#This Row],[Código]],Productos[],3,FALSE))</f>
        <v/>
      </c>
      <c r="E9906" s="22"/>
      <c r="F9906" s="1" t="str">
        <f>IF(ISBLANK(Ventas[[#This Row],[Código]]),"",VLOOKUP(Ventas[[#This Row],[Código]],Productos[],4,FALSE))</f>
        <v/>
      </c>
      <c r="G9906" s="1" t="str">
        <f>IF(ISBLANK(Ventas[[#This Row],[Código]]),"",VLOOKUP(Ventas[[#This Row],[Código]],Productos[],5,FALSE))</f>
        <v/>
      </c>
      <c r="H9906" s="23" t="str">
        <f>IF(ISBLANK(Ventas[[#This Row],[Código]]),"",Ventas[[#This Row],[Precio Unitario]]*Ventas[[#This Row],[Cantidad]])</f>
        <v/>
      </c>
      <c r="I9906" s="1" t="str">
        <f>IF(ISBLANK(Ventas[[#This Row],[Código]]),"",SUM(Ventas[[#This Row],[Monto]],I9905))</f>
        <v/>
      </c>
    </row>
    <row r="9907" spans="3:9" x14ac:dyDescent="0.25">
      <c r="C9907" t="str">
        <f>IF(ISBLANK(Ventas[[#This Row],[Código]]),"",VLOOKUP(Ventas[[#This Row],[Código]],Productos[],2,FALSE))</f>
        <v/>
      </c>
      <c r="D9907" t="str">
        <f>IF(ISBLANK(Ventas[[#This Row],[Código]]),"",VLOOKUP(Ventas[[#This Row],[Código]],Productos[],3,FALSE))</f>
        <v/>
      </c>
      <c r="E9907" s="22"/>
      <c r="F9907" s="1" t="str">
        <f>IF(ISBLANK(Ventas[[#This Row],[Código]]),"",VLOOKUP(Ventas[[#This Row],[Código]],Productos[],4,FALSE))</f>
        <v/>
      </c>
      <c r="G9907" s="1" t="str">
        <f>IF(ISBLANK(Ventas[[#This Row],[Código]]),"",VLOOKUP(Ventas[[#This Row],[Código]],Productos[],5,FALSE))</f>
        <v/>
      </c>
      <c r="H9907" s="23" t="str">
        <f>IF(ISBLANK(Ventas[[#This Row],[Código]]),"",Ventas[[#This Row],[Precio Unitario]]*Ventas[[#This Row],[Cantidad]])</f>
        <v/>
      </c>
      <c r="I9907" s="1" t="str">
        <f>IF(ISBLANK(Ventas[[#This Row],[Código]]),"",SUM(Ventas[[#This Row],[Monto]],I9906))</f>
        <v/>
      </c>
    </row>
    <row r="9908" spans="3:9" x14ac:dyDescent="0.25">
      <c r="C9908" t="str">
        <f>IF(ISBLANK(Ventas[[#This Row],[Código]]),"",VLOOKUP(Ventas[[#This Row],[Código]],Productos[],2,FALSE))</f>
        <v/>
      </c>
      <c r="D9908" t="str">
        <f>IF(ISBLANK(Ventas[[#This Row],[Código]]),"",VLOOKUP(Ventas[[#This Row],[Código]],Productos[],3,FALSE))</f>
        <v/>
      </c>
      <c r="E9908" s="22"/>
      <c r="F9908" s="1" t="str">
        <f>IF(ISBLANK(Ventas[[#This Row],[Código]]),"",VLOOKUP(Ventas[[#This Row],[Código]],Productos[],4,FALSE))</f>
        <v/>
      </c>
      <c r="G9908" s="1" t="str">
        <f>IF(ISBLANK(Ventas[[#This Row],[Código]]),"",VLOOKUP(Ventas[[#This Row],[Código]],Productos[],5,FALSE))</f>
        <v/>
      </c>
      <c r="H9908" s="23" t="str">
        <f>IF(ISBLANK(Ventas[[#This Row],[Código]]),"",Ventas[[#This Row],[Precio Unitario]]*Ventas[[#This Row],[Cantidad]])</f>
        <v/>
      </c>
      <c r="I9908" s="1" t="str">
        <f>IF(ISBLANK(Ventas[[#This Row],[Código]]),"",SUM(Ventas[[#This Row],[Monto]],I9907))</f>
        <v/>
      </c>
    </row>
    <row r="9909" spans="3:9" x14ac:dyDescent="0.25">
      <c r="C9909" t="str">
        <f>IF(ISBLANK(Ventas[[#This Row],[Código]]),"",VLOOKUP(Ventas[[#This Row],[Código]],Productos[],2,FALSE))</f>
        <v/>
      </c>
      <c r="D9909" t="str">
        <f>IF(ISBLANK(Ventas[[#This Row],[Código]]),"",VLOOKUP(Ventas[[#This Row],[Código]],Productos[],3,FALSE))</f>
        <v/>
      </c>
      <c r="E9909" s="22"/>
      <c r="F9909" s="1" t="str">
        <f>IF(ISBLANK(Ventas[[#This Row],[Código]]),"",VLOOKUP(Ventas[[#This Row],[Código]],Productos[],4,FALSE))</f>
        <v/>
      </c>
      <c r="G9909" s="1" t="str">
        <f>IF(ISBLANK(Ventas[[#This Row],[Código]]),"",VLOOKUP(Ventas[[#This Row],[Código]],Productos[],5,FALSE))</f>
        <v/>
      </c>
      <c r="H9909" s="23" t="str">
        <f>IF(ISBLANK(Ventas[[#This Row],[Código]]),"",Ventas[[#This Row],[Precio Unitario]]*Ventas[[#This Row],[Cantidad]])</f>
        <v/>
      </c>
      <c r="I9909" s="1" t="str">
        <f>IF(ISBLANK(Ventas[[#This Row],[Código]]),"",SUM(Ventas[[#This Row],[Monto]],I9908))</f>
        <v/>
      </c>
    </row>
    <row r="9910" spans="3:9" x14ac:dyDescent="0.25">
      <c r="C9910" t="str">
        <f>IF(ISBLANK(Ventas[[#This Row],[Código]]),"",VLOOKUP(Ventas[[#This Row],[Código]],Productos[],2,FALSE))</f>
        <v/>
      </c>
      <c r="D9910" t="str">
        <f>IF(ISBLANK(Ventas[[#This Row],[Código]]),"",VLOOKUP(Ventas[[#This Row],[Código]],Productos[],3,FALSE))</f>
        <v/>
      </c>
      <c r="E9910" s="22"/>
      <c r="F9910" s="1" t="str">
        <f>IF(ISBLANK(Ventas[[#This Row],[Código]]),"",VLOOKUP(Ventas[[#This Row],[Código]],Productos[],4,FALSE))</f>
        <v/>
      </c>
      <c r="G9910" s="1" t="str">
        <f>IF(ISBLANK(Ventas[[#This Row],[Código]]),"",VLOOKUP(Ventas[[#This Row],[Código]],Productos[],5,FALSE))</f>
        <v/>
      </c>
      <c r="H9910" s="23" t="str">
        <f>IF(ISBLANK(Ventas[[#This Row],[Código]]),"",Ventas[[#This Row],[Precio Unitario]]*Ventas[[#This Row],[Cantidad]])</f>
        <v/>
      </c>
      <c r="I9910" s="1" t="str">
        <f>IF(ISBLANK(Ventas[[#This Row],[Código]]),"",SUM(Ventas[[#This Row],[Monto]],I9909))</f>
        <v/>
      </c>
    </row>
    <row r="9911" spans="3:9" x14ac:dyDescent="0.25">
      <c r="C9911" t="str">
        <f>IF(ISBLANK(Ventas[[#This Row],[Código]]),"",VLOOKUP(Ventas[[#This Row],[Código]],Productos[],2,FALSE))</f>
        <v/>
      </c>
      <c r="D9911" t="str">
        <f>IF(ISBLANK(Ventas[[#This Row],[Código]]),"",VLOOKUP(Ventas[[#This Row],[Código]],Productos[],3,FALSE))</f>
        <v/>
      </c>
      <c r="E9911" s="22"/>
      <c r="F9911" s="1" t="str">
        <f>IF(ISBLANK(Ventas[[#This Row],[Código]]),"",VLOOKUP(Ventas[[#This Row],[Código]],Productos[],4,FALSE))</f>
        <v/>
      </c>
      <c r="G9911" s="1" t="str">
        <f>IF(ISBLANK(Ventas[[#This Row],[Código]]),"",VLOOKUP(Ventas[[#This Row],[Código]],Productos[],5,FALSE))</f>
        <v/>
      </c>
      <c r="H9911" s="23" t="str">
        <f>IF(ISBLANK(Ventas[[#This Row],[Código]]),"",Ventas[[#This Row],[Precio Unitario]]*Ventas[[#This Row],[Cantidad]])</f>
        <v/>
      </c>
      <c r="I9911" s="1" t="str">
        <f>IF(ISBLANK(Ventas[[#This Row],[Código]]),"",SUM(Ventas[[#This Row],[Monto]],I9910))</f>
        <v/>
      </c>
    </row>
    <row r="9912" spans="3:9" x14ac:dyDescent="0.25">
      <c r="C9912" t="str">
        <f>IF(ISBLANK(Ventas[[#This Row],[Código]]),"",VLOOKUP(Ventas[[#This Row],[Código]],Productos[],2,FALSE))</f>
        <v/>
      </c>
      <c r="D9912" t="str">
        <f>IF(ISBLANK(Ventas[[#This Row],[Código]]),"",VLOOKUP(Ventas[[#This Row],[Código]],Productos[],3,FALSE))</f>
        <v/>
      </c>
      <c r="E9912" s="22"/>
      <c r="F9912" s="1" t="str">
        <f>IF(ISBLANK(Ventas[[#This Row],[Código]]),"",VLOOKUP(Ventas[[#This Row],[Código]],Productos[],4,FALSE))</f>
        <v/>
      </c>
      <c r="G9912" s="1" t="str">
        <f>IF(ISBLANK(Ventas[[#This Row],[Código]]),"",VLOOKUP(Ventas[[#This Row],[Código]],Productos[],5,FALSE))</f>
        <v/>
      </c>
      <c r="H9912" s="23" t="str">
        <f>IF(ISBLANK(Ventas[[#This Row],[Código]]),"",Ventas[[#This Row],[Precio Unitario]]*Ventas[[#This Row],[Cantidad]])</f>
        <v/>
      </c>
      <c r="I9912" s="1" t="str">
        <f>IF(ISBLANK(Ventas[[#This Row],[Código]]),"",SUM(Ventas[[#This Row],[Monto]],I9911))</f>
        <v/>
      </c>
    </row>
    <row r="9913" spans="3:9" x14ac:dyDescent="0.25">
      <c r="C9913" t="str">
        <f>IF(ISBLANK(Ventas[[#This Row],[Código]]),"",VLOOKUP(Ventas[[#This Row],[Código]],Productos[],2,FALSE))</f>
        <v/>
      </c>
      <c r="D9913" t="str">
        <f>IF(ISBLANK(Ventas[[#This Row],[Código]]),"",VLOOKUP(Ventas[[#This Row],[Código]],Productos[],3,FALSE))</f>
        <v/>
      </c>
      <c r="E9913" s="22"/>
      <c r="F9913" s="1" t="str">
        <f>IF(ISBLANK(Ventas[[#This Row],[Código]]),"",VLOOKUP(Ventas[[#This Row],[Código]],Productos[],4,FALSE))</f>
        <v/>
      </c>
      <c r="G9913" s="1" t="str">
        <f>IF(ISBLANK(Ventas[[#This Row],[Código]]),"",VLOOKUP(Ventas[[#This Row],[Código]],Productos[],5,FALSE))</f>
        <v/>
      </c>
      <c r="H9913" s="23" t="str">
        <f>IF(ISBLANK(Ventas[[#This Row],[Código]]),"",Ventas[[#This Row],[Precio Unitario]]*Ventas[[#This Row],[Cantidad]])</f>
        <v/>
      </c>
      <c r="I9913" s="1" t="str">
        <f>IF(ISBLANK(Ventas[[#This Row],[Código]]),"",SUM(Ventas[[#This Row],[Monto]],I9912))</f>
        <v/>
      </c>
    </row>
    <row r="9914" spans="3:9" x14ac:dyDescent="0.25">
      <c r="C9914" t="str">
        <f>IF(ISBLANK(Ventas[[#This Row],[Código]]),"",VLOOKUP(Ventas[[#This Row],[Código]],Productos[],2,FALSE))</f>
        <v/>
      </c>
      <c r="D9914" t="str">
        <f>IF(ISBLANK(Ventas[[#This Row],[Código]]),"",VLOOKUP(Ventas[[#This Row],[Código]],Productos[],3,FALSE))</f>
        <v/>
      </c>
      <c r="E9914" s="22"/>
      <c r="F9914" s="1" t="str">
        <f>IF(ISBLANK(Ventas[[#This Row],[Código]]),"",VLOOKUP(Ventas[[#This Row],[Código]],Productos[],4,FALSE))</f>
        <v/>
      </c>
      <c r="G9914" s="1" t="str">
        <f>IF(ISBLANK(Ventas[[#This Row],[Código]]),"",VLOOKUP(Ventas[[#This Row],[Código]],Productos[],5,FALSE))</f>
        <v/>
      </c>
      <c r="H9914" s="23" t="str">
        <f>IF(ISBLANK(Ventas[[#This Row],[Código]]),"",Ventas[[#This Row],[Precio Unitario]]*Ventas[[#This Row],[Cantidad]])</f>
        <v/>
      </c>
      <c r="I9914" s="1" t="str">
        <f>IF(ISBLANK(Ventas[[#This Row],[Código]]),"",SUM(Ventas[[#This Row],[Monto]],I9913))</f>
        <v/>
      </c>
    </row>
    <row r="9915" spans="3:9" x14ac:dyDescent="0.25">
      <c r="C9915" t="str">
        <f>IF(ISBLANK(Ventas[[#This Row],[Código]]),"",VLOOKUP(Ventas[[#This Row],[Código]],Productos[],2,FALSE))</f>
        <v/>
      </c>
      <c r="D9915" t="str">
        <f>IF(ISBLANK(Ventas[[#This Row],[Código]]),"",VLOOKUP(Ventas[[#This Row],[Código]],Productos[],3,FALSE))</f>
        <v/>
      </c>
      <c r="E9915" s="22"/>
      <c r="F9915" s="1" t="str">
        <f>IF(ISBLANK(Ventas[[#This Row],[Código]]),"",VLOOKUP(Ventas[[#This Row],[Código]],Productos[],4,FALSE))</f>
        <v/>
      </c>
      <c r="G9915" s="1" t="str">
        <f>IF(ISBLANK(Ventas[[#This Row],[Código]]),"",VLOOKUP(Ventas[[#This Row],[Código]],Productos[],5,FALSE))</f>
        <v/>
      </c>
      <c r="H9915" s="23" t="str">
        <f>IF(ISBLANK(Ventas[[#This Row],[Código]]),"",Ventas[[#This Row],[Precio Unitario]]*Ventas[[#This Row],[Cantidad]])</f>
        <v/>
      </c>
      <c r="I9915" s="1" t="str">
        <f>IF(ISBLANK(Ventas[[#This Row],[Código]]),"",SUM(Ventas[[#This Row],[Monto]],I9914))</f>
        <v/>
      </c>
    </row>
    <row r="9916" spans="3:9" x14ac:dyDescent="0.25">
      <c r="C9916" t="str">
        <f>IF(ISBLANK(Ventas[[#This Row],[Código]]),"",VLOOKUP(Ventas[[#This Row],[Código]],Productos[],2,FALSE))</f>
        <v/>
      </c>
      <c r="D9916" t="str">
        <f>IF(ISBLANK(Ventas[[#This Row],[Código]]),"",VLOOKUP(Ventas[[#This Row],[Código]],Productos[],3,FALSE))</f>
        <v/>
      </c>
      <c r="E9916" s="22"/>
      <c r="F9916" s="1" t="str">
        <f>IF(ISBLANK(Ventas[[#This Row],[Código]]),"",VLOOKUP(Ventas[[#This Row],[Código]],Productos[],4,FALSE))</f>
        <v/>
      </c>
      <c r="G9916" s="1" t="str">
        <f>IF(ISBLANK(Ventas[[#This Row],[Código]]),"",VLOOKUP(Ventas[[#This Row],[Código]],Productos[],5,FALSE))</f>
        <v/>
      </c>
      <c r="H9916" s="23" t="str">
        <f>IF(ISBLANK(Ventas[[#This Row],[Código]]),"",Ventas[[#This Row],[Precio Unitario]]*Ventas[[#This Row],[Cantidad]])</f>
        <v/>
      </c>
      <c r="I9916" s="1" t="str">
        <f>IF(ISBLANK(Ventas[[#This Row],[Código]]),"",SUM(Ventas[[#This Row],[Monto]],I9915))</f>
        <v/>
      </c>
    </row>
    <row r="9917" spans="3:9" x14ac:dyDescent="0.25">
      <c r="C9917" t="str">
        <f>IF(ISBLANK(Ventas[[#This Row],[Código]]),"",VLOOKUP(Ventas[[#This Row],[Código]],Productos[],2,FALSE))</f>
        <v/>
      </c>
      <c r="D9917" t="str">
        <f>IF(ISBLANK(Ventas[[#This Row],[Código]]),"",VLOOKUP(Ventas[[#This Row],[Código]],Productos[],3,FALSE))</f>
        <v/>
      </c>
      <c r="E9917" s="22"/>
      <c r="F9917" s="1" t="str">
        <f>IF(ISBLANK(Ventas[[#This Row],[Código]]),"",VLOOKUP(Ventas[[#This Row],[Código]],Productos[],4,FALSE))</f>
        <v/>
      </c>
      <c r="G9917" s="1" t="str">
        <f>IF(ISBLANK(Ventas[[#This Row],[Código]]),"",VLOOKUP(Ventas[[#This Row],[Código]],Productos[],5,FALSE))</f>
        <v/>
      </c>
      <c r="H9917" s="23" t="str">
        <f>IF(ISBLANK(Ventas[[#This Row],[Código]]),"",Ventas[[#This Row],[Precio Unitario]]*Ventas[[#This Row],[Cantidad]])</f>
        <v/>
      </c>
      <c r="I9917" s="1" t="str">
        <f>IF(ISBLANK(Ventas[[#This Row],[Código]]),"",SUM(Ventas[[#This Row],[Monto]],I9916))</f>
        <v/>
      </c>
    </row>
    <row r="9918" spans="3:9" x14ac:dyDescent="0.25">
      <c r="C9918" t="str">
        <f>IF(ISBLANK(Ventas[[#This Row],[Código]]),"",VLOOKUP(Ventas[[#This Row],[Código]],Productos[],2,FALSE))</f>
        <v/>
      </c>
      <c r="D9918" t="str">
        <f>IF(ISBLANK(Ventas[[#This Row],[Código]]),"",VLOOKUP(Ventas[[#This Row],[Código]],Productos[],3,FALSE))</f>
        <v/>
      </c>
      <c r="E9918" s="22"/>
      <c r="F9918" s="1" t="str">
        <f>IF(ISBLANK(Ventas[[#This Row],[Código]]),"",VLOOKUP(Ventas[[#This Row],[Código]],Productos[],4,FALSE))</f>
        <v/>
      </c>
      <c r="G9918" s="1" t="str">
        <f>IF(ISBLANK(Ventas[[#This Row],[Código]]),"",VLOOKUP(Ventas[[#This Row],[Código]],Productos[],5,FALSE))</f>
        <v/>
      </c>
      <c r="H9918" s="23" t="str">
        <f>IF(ISBLANK(Ventas[[#This Row],[Código]]),"",Ventas[[#This Row],[Precio Unitario]]*Ventas[[#This Row],[Cantidad]])</f>
        <v/>
      </c>
      <c r="I9918" s="1" t="str">
        <f>IF(ISBLANK(Ventas[[#This Row],[Código]]),"",SUM(Ventas[[#This Row],[Monto]],I9917))</f>
        <v/>
      </c>
    </row>
    <row r="9919" spans="3:9" x14ac:dyDescent="0.25">
      <c r="C9919" t="str">
        <f>IF(ISBLANK(Ventas[[#This Row],[Código]]),"",VLOOKUP(Ventas[[#This Row],[Código]],Productos[],2,FALSE))</f>
        <v/>
      </c>
      <c r="D9919" t="str">
        <f>IF(ISBLANK(Ventas[[#This Row],[Código]]),"",VLOOKUP(Ventas[[#This Row],[Código]],Productos[],3,FALSE))</f>
        <v/>
      </c>
      <c r="E9919" s="22"/>
      <c r="F9919" s="1" t="str">
        <f>IF(ISBLANK(Ventas[[#This Row],[Código]]),"",VLOOKUP(Ventas[[#This Row],[Código]],Productos[],4,FALSE))</f>
        <v/>
      </c>
      <c r="G9919" s="1" t="str">
        <f>IF(ISBLANK(Ventas[[#This Row],[Código]]),"",VLOOKUP(Ventas[[#This Row],[Código]],Productos[],5,FALSE))</f>
        <v/>
      </c>
      <c r="H9919" s="23" t="str">
        <f>IF(ISBLANK(Ventas[[#This Row],[Código]]),"",Ventas[[#This Row],[Precio Unitario]]*Ventas[[#This Row],[Cantidad]])</f>
        <v/>
      </c>
      <c r="I9919" s="1" t="str">
        <f>IF(ISBLANK(Ventas[[#This Row],[Código]]),"",SUM(Ventas[[#This Row],[Monto]],I9918))</f>
        <v/>
      </c>
    </row>
    <row r="9920" spans="3:9" x14ac:dyDescent="0.25">
      <c r="C9920" t="str">
        <f>IF(ISBLANK(Ventas[[#This Row],[Código]]),"",VLOOKUP(Ventas[[#This Row],[Código]],Productos[],2,FALSE))</f>
        <v/>
      </c>
      <c r="D9920" t="str">
        <f>IF(ISBLANK(Ventas[[#This Row],[Código]]),"",VLOOKUP(Ventas[[#This Row],[Código]],Productos[],3,FALSE))</f>
        <v/>
      </c>
      <c r="E9920" s="22"/>
      <c r="F9920" s="1" t="str">
        <f>IF(ISBLANK(Ventas[[#This Row],[Código]]),"",VLOOKUP(Ventas[[#This Row],[Código]],Productos[],4,FALSE))</f>
        <v/>
      </c>
      <c r="G9920" s="1" t="str">
        <f>IF(ISBLANK(Ventas[[#This Row],[Código]]),"",VLOOKUP(Ventas[[#This Row],[Código]],Productos[],5,FALSE))</f>
        <v/>
      </c>
      <c r="H9920" s="23" t="str">
        <f>IF(ISBLANK(Ventas[[#This Row],[Código]]),"",Ventas[[#This Row],[Precio Unitario]]*Ventas[[#This Row],[Cantidad]])</f>
        <v/>
      </c>
      <c r="I9920" s="1" t="str">
        <f>IF(ISBLANK(Ventas[[#This Row],[Código]]),"",SUM(Ventas[[#This Row],[Monto]],I9919))</f>
        <v/>
      </c>
    </row>
    <row r="9921" spans="3:9" x14ac:dyDescent="0.25">
      <c r="C9921" t="str">
        <f>IF(ISBLANK(Ventas[[#This Row],[Código]]),"",VLOOKUP(Ventas[[#This Row],[Código]],Productos[],2,FALSE))</f>
        <v/>
      </c>
      <c r="D9921" t="str">
        <f>IF(ISBLANK(Ventas[[#This Row],[Código]]),"",VLOOKUP(Ventas[[#This Row],[Código]],Productos[],3,FALSE))</f>
        <v/>
      </c>
      <c r="E9921" s="22"/>
      <c r="F9921" s="1" t="str">
        <f>IF(ISBLANK(Ventas[[#This Row],[Código]]),"",VLOOKUP(Ventas[[#This Row],[Código]],Productos[],4,FALSE))</f>
        <v/>
      </c>
      <c r="G9921" s="1" t="str">
        <f>IF(ISBLANK(Ventas[[#This Row],[Código]]),"",VLOOKUP(Ventas[[#This Row],[Código]],Productos[],5,FALSE))</f>
        <v/>
      </c>
      <c r="H9921" s="23" t="str">
        <f>IF(ISBLANK(Ventas[[#This Row],[Código]]),"",Ventas[[#This Row],[Precio Unitario]]*Ventas[[#This Row],[Cantidad]])</f>
        <v/>
      </c>
      <c r="I9921" s="1" t="str">
        <f>IF(ISBLANK(Ventas[[#This Row],[Código]]),"",SUM(Ventas[[#This Row],[Monto]],I9920))</f>
        <v/>
      </c>
    </row>
    <row r="9922" spans="3:9" x14ac:dyDescent="0.25">
      <c r="C9922" t="str">
        <f>IF(ISBLANK(Ventas[[#This Row],[Código]]),"",VLOOKUP(Ventas[[#This Row],[Código]],Productos[],2,FALSE))</f>
        <v/>
      </c>
      <c r="D9922" t="str">
        <f>IF(ISBLANK(Ventas[[#This Row],[Código]]),"",VLOOKUP(Ventas[[#This Row],[Código]],Productos[],3,FALSE))</f>
        <v/>
      </c>
      <c r="E9922" s="22"/>
      <c r="F9922" s="1" t="str">
        <f>IF(ISBLANK(Ventas[[#This Row],[Código]]),"",VLOOKUP(Ventas[[#This Row],[Código]],Productos[],4,FALSE))</f>
        <v/>
      </c>
      <c r="G9922" s="1" t="str">
        <f>IF(ISBLANK(Ventas[[#This Row],[Código]]),"",VLOOKUP(Ventas[[#This Row],[Código]],Productos[],5,FALSE))</f>
        <v/>
      </c>
      <c r="H9922" s="23" t="str">
        <f>IF(ISBLANK(Ventas[[#This Row],[Código]]),"",Ventas[[#This Row],[Precio Unitario]]*Ventas[[#This Row],[Cantidad]])</f>
        <v/>
      </c>
      <c r="I9922" s="1" t="str">
        <f>IF(ISBLANK(Ventas[[#This Row],[Código]]),"",SUM(Ventas[[#This Row],[Monto]],I9921))</f>
        <v/>
      </c>
    </row>
    <row r="9923" spans="3:9" x14ac:dyDescent="0.25">
      <c r="C9923" t="str">
        <f>IF(ISBLANK(Ventas[[#This Row],[Código]]),"",VLOOKUP(Ventas[[#This Row],[Código]],Productos[],2,FALSE))</f>
        <v/>
      </c>
      <c r="D9923" t="str">
        <f>IF(ISBLANK(Ventas[[#This Row],[Código]]),"",VLOOKUP(Ventas[[#This Row],[Código]],Productos[],3,FALSE))</f>
        <v/>
      </c>
      <c r="E9923" s="22"/>
      <c r="F9923" s="1" t="str">
        <f>IF(ISBLANK(Ventas[[#This Row],[Código]]),"",VLOOKUP(Ventas[[#This Row],[Código]],Productos[],4,FALSE))</f>
        <v/>
      </c>
      <c r="G9923" s="1" t="str">
        <f>IF(ISBLANK(Ventas[[#This Row],[Código]]),"",VLOOKUP(Ventas[[#This Row],[Código]],Productos[],5,FALSE))</f>
        <v/>
      </c>
      <c r="H9923" s="23" t="str">
        <f>IF(ISBLANK(Ventas[[#This Row],[Código]]),"",Ventas[[#This Row],[Precio Unitario]]*Ventas[[#This Row],[Cantidad]])</f>
        <v/>
      </c>
      <c r="I9923" s="1" t="str">
        <f>IF(ISBLANK(Ventas[[#This Row],[Código]]),"",SUM(Ventas[[#This Row],[Monto]],I9922))</f>
        <v/>
      </c>
    </row>
    <row r="9924" spans="3:9" x14ac:dyDescent="0.25">
      <c r="C9924" t="str">
        <f>IF(ISBLANK(Ventas[[#This Row],[Código]]),"",VLOOKUP(Ventas[[#This Row],[Código]],Productos[],2,FALSE))</f>
        <v/>
      </c>
      <c r="D9924" t="str">
        <f>IF(ISBLANK(Ventas[[#This Row],[Código]]),"",VLOOKUP(Ventas[[#This Row],[Código]],Productos[],3,FALSE))</f>
        <v/>
      </c>
      <c r="E9924" s="22"/>
      <c r="F9924" s="1" t="str">
        <f>IF(ISBLANK(Ventas[[#This Row],[Código]]),"",VLOOKUP(Ventas[[#This Row],[Código]],Productos[],4,FALSE))</f>
        <v/>
      </c>
      <c r="G9924" s="1" t="str">
        <f>IF(ISBLANK(Ventas[[#This Row],[Código]]),"",VLOOKUP(Ventas[[#This Row],[Código]],Productos[],5,FALSE))</f>
        <v/>
      </c>
      <c r="H9924" s="23" t="str">
        <f>IF(ISBLANK(Ventas[[#This Row],[Código]]),"",Ventas[[#This Row],[Precio Unitario]]*Ventas[[#This Row],[Cantidad]])</f>
        <v/>
      </c>
      <c r="I9924" s="1" t="str">
        <f>IF(ISBLANK(Ventas[[#This Row],[Código]]),"",SUM(Ventas[[#This Row],[Monto]],I9923))</f>
        <v/>
      </c>
    </row>
    <row r="9925" spans="3:9" x14ac:dyDescent="0.25">
      <c r="C9925" t="str">
        <f>IF(ISBLANK(Ventas[[#This Row],[Código]]),"",VLOOKUP(Ventas[[#This Row],[Código]],Productos[],2,FALSE))</f>
        <v/>
      </c>
      <c r="D9925" t="str">
        <f>IF(ISBLANK(Ventas[[#This Row],[Código]]),"",VLOOKUP(Ventas[[#This Row],[Código]],Productos[],3,FALSE))</f>
        <v/>
      </c>
      <c r="E9925" s="22"/>
      <c r="F9925" s="1" t="str">
        <f>IF(ISBLANK(Ventas[[#This Row],[Código]]),"",VLOOKUP(Ventas[[#This Row],[Código]],Productos[],4,FALSE))</f>
        <v/>
      </c>
      <c r="G9925" s="1" t="str">
        <f>IF(ISBLANK(Ventas[[#This Row],[Código]]),"",VLOOKUP(Ventas[[#This Row],[Código]],Productos[],5,FALSE))</f>
        <v/>
      </c>
      <c r="H9925" s="23" t="str">
        <f>IF(ISBLANK(Ventas[[#This Row],[Código]]),"",Ventas[[#This Row],[Precio Unitario]]*Ventas[[#This Row],[Cantidad]])</f>
        <v/>
      </c>
      <c r="I9925" s="1" t="str">
        <f>IF(ISBLANK(Ventas[[#This Row],[Código]]),"",SUM(Ventas[[#This Row],[Monto]],I9924))</f>
        <v/>
      </c>
    </row>
    <row r="9926" spans="3:9" x14ac:dyDescent="0.25">
      <c r="C9926" t="str">
        <f>IF(ISBLANK(Ventas[[#This Row],[Código]]),"",VLOOKUP(Ventas[[#This Row],[Código]],Productos[],2,FALSE))</f>
        <v/>
      </c>
      <c r="D9926" t="str">
        <f>IF(ISBLANK(Ventas[[#This Row],[Código]]),"",VLOOKUP(Ventas[[#This Row],[Código]],Productos[],3,FALSE))</f>
        <v/>
      </c>
      <c r="E9926" s="22"/>
      <c r="F9926" s="1" t="str">
        <f>IF(ISBLANK(Ventas[[#This Row],[Código]]),"",VLOOKUP(Ventas[[#This Row],[Código]],Productos[],4,FALSE))</f>
        <v/>
      </c>
      <c r="G9926" s="1" t="str">
        <f>IF(ISBLANK(Ventas[[#This Row],[Código]]),"",VLOOKUP(Ventas[[#This Row],[Código]],Productos[],5,FALSE))</f>
        <v/>
      </c>
      <c r="H9926" s="23" t="str">
        <f>IF(ISBLANK(Ventas[[#This Row],[Código]]),"",Ventas[[#This Row],[Precio Unitario]]*Ventas[[#This Row],[Cantidad]])</f>
        <v/>
      </c>
      <c r="I9926" s="1" t="str">
        <f>IF(ISBLANK(Ventas[[#This Row],[Código]]),"",SUM(Ventas[[#This Row],[Monto]],I9925))</f>
        <v/>
      </c>
    </row>
    <row r="9927" spans="3:9" x14ac:dyDescent="0.25">
      <c r="C9927" t="str">
        <f>IF(ISBLANK(Ventas[[#This Row],[Código]]),"",VLOOKUP(Ventas[[#This Row],[Código]],Productos[],2,FALSE))</f>
        <v/>
      </c>
      <c r="D9927" t="str">
        <f>IF(ISBLANK(Ventas[[#This Row],[Código]]),"",VLOOKUP(Ventas[[#This Row],[Código]],Productos[],3,FALSE))</f>
        <v/>
      </c>
      <c r="E9927" s="22"/>
      <c r="F9927" s="1" t="str">
        <f>IF(ISBLANK(Ventas[[#This Row],[Código]]),"",VLOOKUP(Ventas[[#This Row],[Código]],Productos[],4,FALSE))</f>
        <v/>
      </c>
      <c r="G9927" s="1" t="str">
        <f>IF(ISBLANK(Ventas[[#This Row],[Código]]),"",VLOOKUP(Ventas[[#This Row],[Código]],Productos[],5,FALSE))</f>
        <v/>
      </c>
      <c r="H9927" s="23" t="str">
        <f>IF(ISBLANK(Ventas[[#This Row],[Código]]),"",Ventas[[#This Row],[Precio Unitario]]*Ventas[[#This Row],[Cantidad]])</f>
        <v/>
      </c>
      <c r="I9927" s="1" t="str">
        <f>IF(ISBLANK(Ventas[[#This Row],[Código]]),"",SUM(Ventas[[#This Row],[Monto]],I9926))</f>
        <v/>
      </c>
    </row>
    <row r="9928" spans="3:9" x14ac:dyDescent="0.25">
      <c r="C9928" t="str">
        <f>IF(ISBLANK(Ventas[[#This Row],[Código]]),"",VLOOKUP(Ventas[[#This Row],[Código]],Productos[],2,FALSE))</f>
        <v/>
      </c>
      <c r="D9928" t="str">
        <f>IF(ISBLANK(Ventas[[#This Row],[Código]]),"",VLOOKUP(Ventas[[#This Row],[Código]],Productos[],3,FALSE))</f>
        <v/>
      </c>
      <c r="E9928" s="22"/>
      <c r="F9928" s="1" t="str">
        <f>IF(ISBLANK(Ventas[[#This Row],[Código]]),"",VLOOKUP(Ventas[[#This Row],[Código]],Productos[],4,FALSE))</f>
        <v/>
      </c>
      <c r="G9928" s="1" t="str">
        <f>IF(ISBLANK(Ventas[[#This Row],[Código]]),"",VLOOKUP(Ventas[[#This Row],[Código]],Productos[],5,FALSE))</f>
        <v/>
      </c>
      <c r="H9928" s="23" t="str">
        <f>IF(ISBLANK(Ventas[[#This Row],[Código]]),"",Ventas[[#This Row],[Precio Unitario]]*Ventas[[#This Row],[Cantidad]])</f>
        <v/>
      </c>
      <c r="I9928" s="1" t="str">
        <f>IF(ISBLANK(Ventas[[#This Row],[Código]]),"",SUM(Ventas[[#This Row],[Monto]],I9927))</f>
        <v/>
      </c>
    </row>
    <row r="9929" spans="3:9" x14ac:dyDescent="0.25">
      <c r="C9929" t="str">
        <f>IF(ISBLANK(Ventas[[#This Row],[Código]]),"",VLOOKUP(Ventas[[#This Row],[Código]],Productos[],2,FALSE))</f>
        <v/>
      </c>
      <c r="D9929" t="str">
        <f>IF(ISBLANK(Ventas[[#This Row],[Código]]),"",VLOOKUP(Ventas[[#This Row],[Código]],Productos[],3,FALSE))</f>
        <v/>
      </c>
      <c r="E9929" s="22"/>
      <c r="F9929" s="1" t="str">
        <f>IF(ISBLANK(Ventas[[#This Row],[Código]]),"",VLOOKUP(Ventas[[#This Row],[Código]],Productos[],4,FALSE))</f>
        <v/>
      </c>
      <c r="G9929" s="1" t="str">
        <f>IF(ISBLANK(Ventas[[#This Row],[Código]]),"",VLOOKUP(Ventas[[#This Row],[Código]],Productos[],5,FALSE))</f>
        <v/>
      </c>
      <c r="H9929" s="23" t="str">
        <f>IF(ISBLANK(Ventas[[#This Row],[Código]]),"",Ventas[[#This Row],[Precio Unitario]]*Ventas[[#This Row],[Cantidad]])</f>
        <v/>
      </c>
      <c r="I9929" s="1" t="str">
        <f>IF(ISBLANK(Ventas[[#This Row],[Código]]),"",SUM(Ventas[[#This Row],[Monto]],I9928))</f>
        <v/>
      </c>
    </row>
    <row r="9930" spans="3:9" x14ac:dyDescent="0.25">
      <c r="C9930" t="str">
        <f>IF(ISBLANK(Ventas[[#This Row],[Código]]),"",VLOOKUP(Ventas[[#This Row],[Código]],Productos[],2,FALSE))</f>
        <v/>
      </c>
      <c r="D9930" t="str">
        <f>IF(ISBLANK(Ventas[[#This Row],[Código]]),"",VLOOKUP(Ventas[[#This Row],[Código]],Productos[],3,FALSE))</f>
        <v/>
      </c>
      <c r="E9930" s="22"/>
      <c r="F9930" s="1" t="str">
        <f>IF(ISBLANK(Ventas[[#This Row],[Código]]),"",VLOOKUP(Ventas[[#This Row],[Código]],Productos[],4,FALSE))</f>
        <v/>
      </c>
      <c r="G9930" s="1" t="str">
        <f>IF(ISBLANK(Ventas[[#This Row],[Código]]),"",VLOOKUP(Ventas[[#This Row],[Código]],Productos[],5,FALSE))</f>
        <v/>
      </c>
      <c r="H9930" s="23" t="str">
        <f>IF(ISBLANK(Ventas[[#This Row],[Código]]),"",Ventas[[#This Row],[Precio Unitario]]*Ventas[[#This Row],[Cantidad]])</f>
        <v/>
      </c>
      <c r="I9930" s="1" t="str">
        <f>IF(ISBLANK(Ventas[[#This Row],[Código]]),"",SUM(Ventas[[#This Row],[Monto]],I9929))</f>
        <v/>
      </c>
    </row>
    <row r="9931" spans="3:9" x14ac:dyDescent="0.25">
      <c r="C9931" t="str">
        <f>IF(ISBLANK(Ventas[[#This Row],[Código]]),"",VLOOKUP(Ventas[[#This Row],[Código]],Productos[],2,FALSE))</f>
        <v/>
      </c>
      <c r="D9931" t="str">
        <f>IF(ISBLANK(Ventas[[#This Row],[Código]]),"",VLOOKUP(Ventas[[#This Row],[Código]],Productos[],3,FALSE))</f>
        <v/>
      </c>
      <c r="E9931" s="22"/>
      <c r="F9931" s="1" t="str">
        <f>IF(ISBLANK(Ventas[[#This Row],[Código]]),"",VLOOKUP(Ventas[[#This Row],[Código]],Productos[],4,FALSE))</f>
        <v/>
      </c>
      <c r="G9931" s="1" t="str">
        <f>IF(ISBLANK(Ventas[[#This Row],[Código]]),"",VLOOKUP(Ventas[[#This Row],[Código]],Productos[],5,FALSE))</f>
        <v/>
      </c>
      <c r="H9931" s="23" t="str">
        <f>IF(ISBLANK(Ventas[[#This Row],[Código]]),"",Ventas[[#This Row],[Precio Unitario]]*Ventas[[#This Row],[Cantidad]])</f>
        <v/>
      </c>
      <c r="I9931" s="1" t="str">
        <f>IF(ISBLANK(Ventas[[#This Row],[Código]]),"",SUM(Ventas[[#This Row],[Monto]],I9930))</f>
        <v/>
      </c>
    </row>
    <row r="9932" spans="3:9" x14ac:dyDescent="0.25">
      <c r="C9932" t="str">
        <f>IF(ISBLANK(Ventas[[#This Row],[Código]]),"",VLOOKUP(Ventas[[#This Row],[Código]],Productos[],2,FALSE))</f>
        <v/>
      </c>
      <c r="D9932" t="str">
        <f>IF(ISBLANK(Ventas[[#This Row],[Código]]),"",VLOOKUP(Ventas[[#This Row],[Código]],Productos[],3,FALSE))</f>
        <v/>
      </c>
      <c r="E9932" s="22"/>
      <c r="F9932" s="1" t="str">
        <f>IF(ISBLANK(Ventas[[#This Row],[Código]]),"",VLOOKUP(Ventas[[#This Row],[Código]],Productos[],4,FALSE))</f>
        <v/>
      </c>
      <c r="G9932" s="1" t="str">
        <f>IF(ISBLANK(Ventas[[#This Row],[Código]]),"",VLOOKUP(Ventas[[#This Row],[Código]],Productos[],5,FALSE))</f>
        <v/>
      </c>
      <c r="H9932" s="23" t="str">
        <f>IF(ISBLANK(Ventas[[#This Row],[Código]]),"",Ventas[[#This Row],[Precio Unitario]]*Ventas[[#This Row],[Cantidad]])</f>
        <v/>
      </c>
      <c r="I9932" s="1" t="str">
        <f>IF(ISBLANK(Ventas[[#This Row],[Código]]),"",SUM(Ventas[[#This Row],[Monto]],I9931))</f>
        <v/>
      </c>
    </row>
    <row r="9933" spans="3:9" x14ac:dyDescent="0.25">
      <c r="C9933" t="str">
        <f>IF(ISBLANK(Ventas[[#This Row],[Código]]),"",VLOOKUP(Ventas[[#This Row],[Código]],Productos[],2,FALSE))</f>
        <v/>
      </c>
      <c r="D9933" t="str">
        <f>IF(ISBLANK(Ventas[[#This Row],[Código]]),"",VLOOKUP(Ventas[[#This Row],[Código]],Productos[],3,FALSE))</f>
        <v/>
      </c>
      <c r="E9933" s="22"/>
      <c r="F9933" s="1" t="str">
        <f>IF(ISBLANK(Ventas[[#This Row],[Código]]),"",VLOOKUP(Ventas[[#This Row],[Código]],Productos[],4,FALSE))</f>
        <v/>
      </c>
      <c r="G9933" s="1" t="str">
        <f>IF(ISBLANK(Ventas[[#This Row],[Código]]),"",VLOOKUP(Ventas[[#This Row],[Código]],Productos[],5,FALSE))</f>
        <v/>
      </c>
      <c r="H9933" s="23" t="str">
        <f>IF(ISBLANK(Ventas[[#This Row],[Código]]),"",Ventas[[#This Row],[Precio Unitario]]*Ventas[[#This Row],[Cantidad]])</f>
        <v/>
      </c>
      <c r="I9933" s="1" t="str">
        <f>IF(ISBLANK(Ventas[[#This Row],[Código]]),"",SUM(Ventas[[#This Row],[Monto]],I9932))</f>
        <v/>
      </c>
    </row>
    <row r="9934" spans="3:9" x14ac:dyDescent="0.25">
      <c r="C9934" t="str">
        <f>IF(ISBLANK(Ventas[[#This Row],[Código]]),"",VLOOKUP(Ventas[[#This Row],[Código]],Productos[],2,FALSE))</f>
        <v/>
      </c>
      <c r="D9934" t="str">
        <f>IF(ISBLANK(Ventas[[#This Row],[Código]]),"",VLOOKUP(Ventas[[#This Row],[Código]],Productos[],3,FALSE))</f>
        <v/>
      </c>
      <c r="E9934" s="22"/>
      <c r="F9934" s="1" t="str">
        <f>IF(ISBLANK(Ventas[[#This Row],[Código]]),"",VLOOKUP(Ventas[[#This Row],[Código]],Productos[],4,FALSE))</f>
        <v/>
      </c>
      <c r="G9934" s="1" t="str">
        <f>IF(ISBLANK(Ventas[[#This Row],[Código]]),"",VLOOKUP(Ventas[[#This Row],[Código]],Productos[],5,FALSE))</f>
        <v/>
      </c>
      <c r="H9934" s="23" t="str">
        <f>IF(ISBLANK(Ventas[[#This Row],[Código]]),"",Ventas[[#This Row],[Precio Unitario]]*Ventas[[#This Row],[Cantidad]])</f>
        <v/>
      </c>
      <c r="I9934" s="1" t="str">
        <f>IF(ISBLANK(Ventas[[#This Row],[Código]]),"",SUM(Ventas[[#This Row],[Monto]],I9933))</f>
        <v/>
      </c>
    </row>
    <row r="9935" spans="3:9" x14ac:dyDescent="0.25">
      <c r="C9935" t="str">
        <f>IF(ISBLANK(Ventas[[#This Row],[Código]]),"",VLOOKUP(Ventas[[#This Row],[Código]],Productos[],2,FALSE))</f>
        <v/>
      </c>
      <c r="D9935" t="str">
        <f>IF(ISBLANK(Ventas[[#This Row],[Código]]),"",VLOOKUP(Ventas[[#This Row],[Código]],Productos[],3,FALSE))</f>
        <v/>
      </c>
      <c r="E9935" s="22"/>
      <c r="F9935" s="1" t="str">
        <f>IF(ISBLANK(Ventas[[#This Row],[Código]]),"",VLOOKUP(Ventas[[#This Row],[Código]],Productos[],4,FALSE))</f>
        <v/>
      </c>
      <c r="G9935" s="1" t="str">
        <f>IF(ISBLANK(Ventas[[#This Row],[Código]]),"",VLOOKUP(Ventas[[#This Row],[Código]],Productos[],5,FALSE))</f>
        <v/>
      </c>
      <c r="H9935" s="23" t="str">
        <f>IF(ISBLANK(Ventas[[#This Row],[Código]]),"",Ventas[[#This Row],[Precio Unitario]]*Ventas[[#This Row],[Cantidad]])</f>
        <v/>
      </c>
      <c r="I9935" s="1" t="str">
        <f>IF(ISBLANK(Ventas[[#This Row],[Código]]),"",SUM(Ventas[[#This Row],[Monto]],I9934))</f>
        <v/>
      </c>
    </row>
    <row r="9936" spans="3:9" x14ac:dyDescent="0.25">
      <c r="C9936" t="str">
        <f>IF(ISBLANK(Ventas[[#This Row],[Código]]),"",VLOOKUP(Ventas[[#This Row],[Código]],Productos[],2,FALSE))</f>
        <v/>
      </c>
      <c r="D9936" t="str">
        <f>IF(ISBLANK(Ventas[[#This Row],[Código]]),"",VLOOKUP(Ventas[[#This Row],[Código]],Productos[],3,FALSE))</f>
        <v/>
      </c>
      <c r="E9936" s="22"/>
      <c r="F9936" s="1" t="str">
        <f>IF(ISBLANK(Ventas[[#This Row],[Código]]),"",VLOOKUP(Ventas[[#This Row],[Código]],Productos[],4,FALSE))</f>
        <v/>
      </c>
      <c r="G9936" s="1" t="str">
        <f>IF(ISBLANK(Ventas[[#This Row],[Código]]),"",VLOOKUP(Ventas[[#This Row],[Código]],Productos[],5,FALSE))</f>
        <v/>
      </c>
      <c r="H9936" s="23" t="str">
        <f>IF(ISBLANK(Ventas[[#This Row],[Código]]),"",Ventas[[#This Row],[Precio Unitario]]*Ventas[[#This Row],[Cantidad]])</f>
        <v/>
      </c>
      <c r="I9936" s="1" t="str">
        <f>IF(ISBLANK(Ventas[[#This Row],[Código]]),"",SUM(Ventas[[#This Row],[Monto]],I9935))</f>
        <v/>
      </c>
    </row>
    <row r="9937" spans="3:9" x14ac:dyDescent="0.25">
      <c r="C9937" t="str">
        <f>IF(ISBLANK(Ventas[[#This Row],[Código]]),"",VLOOKUP(Ventas[[#This Row],[Código]],Productos[],2,FALSE))</f>
        <v/>
      </c>
      <c r="D9937" t="str">
        <f>IF(ISBLANK(Ventas[[#This Row],[Código]]),"",VLOOKUP(Ventas[[#This Row],[Código]],Productos[],3,FALSE))</f>
        <v/>
      </c>
      <c r="E9937" s="22"/>
      <c r="F9937" s="1" t="str">
        <f>IF(ISBLANK(Ventas[[#This Row],[Código]]),"",VLOOKUP(Ventas[[#This Row],[Código]],Productos[],4,FALSE))</f>
        <v/>
      </c>
      <c r="G9937" s="1" t="str">
        <f>IF(ISBLANK(Ventas[[#This Row],[Código]]),"",VLOOKUP(Ventas[[#This Row],[Código]],Productos[],5,FALSE))</f>
        <v/>
      </c>
      <c r="H9937" s="23" t="str">
        <f>IF(ISBLANK(Ventas[[#This Row],[Código]]),"",Ventas[[#This Row],[Precio Unitario]]*Ventas[[#This Row],[Cantidad]])</f>
        <v/>
      </c>
      <c r="I9937" s="1" t="str">
        <f>IF(ISBLANK(Ventas[[#This Row],[Código]]),"",SUM(Ventas[[#This Row],[Monto]],I9936))</f>
        <v/>
      </c>
    </row>
    <row r="9938" spans="3:9" x14ac:dyDescent="0.25">
      <c r="C9938" t="str">
        <f>IF(ISBLANK(Ventas[[#This Row],[Código]]),"",VLOOKUP(Ventas[[#This Row],[Código]],Productos[],2,FALSE))</f>
        <v/>
      </c>
      <c r="D9938" t="str">
        <f>IF(ISBLANK(Ventas[[#This Row],[Código]]),"",VLOOKUP(Ventas[[#This Row],[Código]],Productos[],3,FALSE))</f>
        <v/>
      </c>
      <c r="E9938" s="22"/>
      <c r="F9938" s="1" t="str">
        <f>IF(ISBLANK(Ventas[[#This Row],[Código]]),"",VLOOKUP(Ventas[[#This Row],[Código]],Productos[],4,FALSE))</f>
        <v/>
      </c>
      <c r="G9938" s="1" t="str">
        <f>IF(ISBLANK(Ventas[[#This Row],[Código]]),"",VLOOKUP(Ventas[[#This Row],[Código]],Productos[],5,FALSE))</f>
        <v/>
      </c>
      <c r="H9938" s="23" t="str">
        <f>IF(ISBLANK(Ventas[[#This Row],[Código]]),"",Ventas[[#This Row],[Precio Unitario]]*Ventas[[#This Row],[Cantidad]])</f>
        <v/>
      </c>
      <c r="I9938" s="1" t="str">
        <f>IF(ISBLANK(Ventas[[#This Row],[Código]]),"",SUM(Ventas[[#This Row],[Monto]],I9937))</f>
        <v/>
      </c>
    </row>
    <row r="9939" spans="3:9" x14ac:dyDescent="0.25">
      <c r="C9939" t="str">
        <f>IF(ISBLANK(Ventas[[#This Row],[Código]]),"",VLOOKUP(Ventas[[#This Row],[Código]],Productos[],2,FALSE))</f>
        <v/>
      </c>
      <c r="D9939" t="str">
        <f>IF(ISBLANK(Ventas[[#This Row],[Código]]),"",VLOOKUP(Ventas[[#This Row],[Código]],Productos[],3,FALSE))</f>
        <v/>
      </c>
      <c r="E9939" s="22"/>
      <c r="F9939" s="1" t="str">
        <f>IF(ISBLANK(Ventas[[#This Row],[Código]]),"",VLOOKUP(Ventas[[#This Row],[Código]],Productos[],4,FALSE))</f>
        <v/>
      </c>
      <c r="G9939" s="1" t="str">
        <f>IF(ISBLANK(Ventas[[#This Row],[Código]]),"",VLOOKUP(Ventas[[#This Row],[Código]],Productos[],5,FALSE))</f>
        <v/>
      </c>
      <c r="H9939" s="23" t="str">
        <f>IF(ISBLANK(Ventas[[#This Row],[Código]]),"",Ventas[[#This Row],[Precio Unitario]]*Ventas[[#This Row],[Cantidad]])</f>
        <v/>
      </c>
      <c r="I9939" s="1" t="str">
        <f>IF(ISBLANK(Ventas[[#This Row],[Código]]),"",SUM(Ventas[[#This Row],[Monto]],I9938))</f>
        <v/>
      </c>
    </row>
    <row r="9940" spans="3:9" x14ac:dyDescent="0.25">
      <c r="C9940" t="str">
        <f>IF(ISBLANK(Ventas[[#This Row],[Código]]),"",VLOOKUP(Ventas[[#This Row],[Código]],Productos[],2,FALSE))</f>
        <v/>
      </c>
      <c r="D9940" t="str">
        <f>IF(ISBLANK(Ventas[[#This Row],[Código]]),"",VLOOKUP(Ventas[[#This Row],[Código]],Productos[],3,FALSE))</f>
        <v/>
      </c>
      <c r="E9940" s="22"/>
      <c r="F9940" s="1" t="str">
        <f>IF(ISBLANK(Ventas[[#This Row],[Código]]),"",VLOOKUP(Ventas[[#This Row],[Código]],Productos[],4,FALSE))</f>
        <v/>
      </c>
      <c r="G9940" s="1" t="str">
        <f>IF(ISBLANK(Ventas[[#This Row],[Código]]),"",VLOOKUP(Ventas[[#This Row],[Código]],Productos[],5,FALSE))</f>
        <v/>
      </c>
      <c r="H9940" s="23" t="str">
        <f>IF(ISBLANK(Ventas[[#This Row],[Código]]),"",Ventas[[#This Row],[Precio Unitario]]*Ventas[[#This Row],[Cantidad]])</f>
        <v/>
      </c>
      <c r="I9940" s="1" t="str">
        <f>IF(ISBLANK(Ventas[[#This Row],[Código]]),"",SUM(Ventas[[#This Row],[Monto]],I9939))</f>
        <v/>
      </c>
    </row>
    <row r="9941" spans="3:9" x14ac:dyDescent="0.25">
      <c r="C9941" t="str">
        <f>IF(ISBLANK(Ventas[[#This Row],[Código]]),"",VLOOKUP(Ventas[[#This Row],[Código]],Productos[],2,FALSE))</f>
        <v/>
      </c>
      <c r="D9941" t="str">
        <f>IF(ISBLANK(Ventas[[#This Row],[Código]]),"",VLOOKUP(Ventas[[#This Row],[Código]],Productos[],3,FALSE))</f>
        <v/>
      </c>
      <c r="E9941" s="22"/>
      <c r="F9941" s="1" t="str">
        <f>IF(ISBLANK(Ventas[[#This Row],[Código]]),"",VLOOKUP(Ventas[[#This Row],[Código]],Productos[],4,FALSE))</f>
        <v/>
      </c>
      <c r="G9941" s="1" t="str">
        <f>IF(ISBLANK(Ventas[[#This Row],[Código]]),"",VLOOKUP(Ventas[[#This Row],[Código]],Productos[],5,FALSE))</f>
        <v/>
      </c>
      <c r="H9941" s="23" t="str">
        <f>IF(ISBLANK(Ventas[[#This Row],[Código]]),"",Ventas[[#This Row],[Precio Unitario]]*Ventas[[#This Row],[Cantidad]])</f>
        <v/>
      </c>
      <c r="I9941" s="1" t="str">
        <f>IF(ISBLANK(Ventas[[#This Row],[Código]]),"",SUM(Ventas[[#This Row],[Monto]],I9940))</f>
        <v/>
      </c>
    </row>
    <row r="9942" spans="3:9" x14ac:dyDescent="0.25">
      <c r="C9942" t="str">
        <f>IF(ISBLANK(Ventas[[#This Row],[Código]]),"",VLOOKUP(Ventas[[#This Row],[Código]],Productos[],2,FALSE))</f>
        <v/>
      </c>
      <c r="D9942" t="str">
        <f>IF(ISBLANK(Ventas[[#This Row],[Código]]),"",VLOOKUP(Ventas[[#This Row],[Código]],Productos[],3,FALSE))</f>
        <v/>
      </c>
      <c r="E9942" s="22"/>
      <c r="F9942" s="1" t="str">
        <f>IF(ISBLANK(Ventas[[#This Row],[Código]]),"",VLOOKUP(Ventas[[#This Row],[Código]],Productos[],4,FALSE))</f>
        <v/>
      </c>
      <c r="G9942" s="1" t="str">
        <f>IF(ISBLANK(Ventas[[#This Row],[Código]]),"",VLOOKUP(Ventas[[#This Row],[Código]],Productos[],5,FALSE))</f>
        <v/>
      </c>
      <c r="H9942" s="23" t="str">
        <f>IF(ISBLANK(Ventas[[#This Row],[Código]]),"",Ventas[[#This Row],[Precio Unitario]]*Ventas[[#This Row],[Cantidad]])</f>
        <v/>
      </c>
      <c r="I9942" s="1" t="str">
        <f>IF(ISBLANK(Ventas[[#This Row],[Código]]),"",SUM(Ventas[[#This Row],[Monto]],I9941))</f>
        <v/>
      </c>
    </row>
    <row r="9943" spans="3:9" x14ac:dyDescent="0.25">
      <c r="C9943" t="str">
        <f>IF(ISBLANK(Ventas[[#This Row],[Código]]),"",VLOOKUP(Ventas[[#This Row],[Código]],Productos[],2,FALSE))</f>
        <v/>
      </c>
      <c r="D9943" t="str">
        <f>IF(ISBLANK(Ventas[[#This Row],[Código]]),"",VLOOKUP(Ventas[[#This Row],[Código]],Productos[],3,FALSE))</f>
        <v/>
      </c>
      <c r="E9943" s="22"/>
      <c r="F9943" s="1" t="str">
        <f>IF(ISBLANK(Ventas[[#This Row],[Código]]),"",VLOOKUP(Ventas[[#This Row],[Código]],Productos[],4,FALSE))</f>
        <v/>
      </c>
      <c r="G9943" s="1" t="str">
        <f>IF(ISBLANK(Ventas[[#This Row],[Código]]),"",VLOOKUP(Ventas[[#This Row],[Código]],Productos[],5,FALSE))</f>
        <v/>
      </c>
      <c r="H9943" s="23" t="str">
        <f>IF(ISBLANK(Ventas[[#This Row],[Código]]),"",Ventas[[#This Row],[Precio Unitario]]*Ventas[[#This Row],[Cantidad]])</f>
        <v/>
      </c>
      <c r="I9943" s="1" t="str">
        <f>IF(ISBLANK(Ventas[[#This Row],[Código]]),"",SUM(Ventas[[#This Row],[Monto]],I9942))</f>
        <v/>
      </c>
    </row>
    <row r="9944" spans="3:9" x14ac:dyDescent="0.25">
      <c r="C9944" t="str">
        <f>IF(ISBLANK(Ventas[[#This Row],[Código]]),"",VLOOKUP(Ventas[[#This Row],[Código]],Productos[],2,FALSE))</f>
        <v/>
      </c>
      <c r="D9944" t="str">
        <f>IF(ISBLANK(Ventas[[#This Row],[Código]]),"",VLOOKUP(Ventas[[#This Row],[Código]],Productos[],3,FALSE))</f>
        <v/>
      </c>
      <c r="E9944" s="22"/>
      <c r="F9944" s="1" t="str">
        <f>IF(ISBLANK(Ventas[[#This Row],[Código]]),"",VLOOKUP(Ventas[[#This Row],[Código]],Productos[],4,FALSE))</f>
        <v/>
      </c>
      <c r="G9944" s="1" t="str">
        <f>IF(ISBLANK(Ventas[[#This Row],[Código]]),"",VLOOKUP(Ventas[[#This Row],[Código]],Productos[],5,FALSE))</f>
        <v/>
      </c>
      <c r="H9944" s="23" t="str">
        <f>IF(ISBLANK(Ventas[[#This Row],[Código]]),"",Ventas[[#This Row],[Precio Unitario]]*Ventas[[#This Row],[Cantidad]])</f>
        <v/>
      </c>
      <c r="I9944" s="1" t="str">
        <f>IF(ISBLANK(Ventas[[#This Row],[Código]]),"",SUM(Ventas[[#This Row],[Monto]],I9943))</f>
        <v/>
      </c>
    </row>
    <row r="9945" spans="3:9" x14ac:dyDescent="0.25">
      <c r="C9945" t="str">
        <f>IF(ISBLANK(Ventas[[#This Row],[Código]]),"",VLOOKUP(Ventas[[#This Row],[Código]],Productos[],2,FALSE))</f>
        <v/>
      </c>
      <c r="D9945" t="str">
        <f>IF(ISBLANK(Ventas[[#This Row],[Código]]),"",VLOOKUP(Ventas[[#This Row],[Código]],Productos[],3,FALSE))</f>
        <v/>
      </c>
      <c r="E9945" s="22"/>
      <c r="F9945" s="1" t="str">
        <f>IF(ISBLANK(Ventas[[#This Row],[Código]]),"",VLOOKUP(Ventas[[#This Row],[Código]],Productos[],4,FALSE))</f>
        <v/>
      </c>
      <c r="G9945" s="1" t="str">
        <f>IF(ISBLANK(Ventas[[#This Row],[Código]]),"",VLOOKUP(Ventas[[#This Row],[Código]],Productos[],5,FALSE))</f>
        <v/>
      </c>
      <c r="H9945" s="23" t="str">
        <f>IF(ISBLANK(Ventas[[#This Row],[Código]]),"",Ventas[[#This Row],[Precio Unitario]]*Ventas[[#This Row],[Cantidad]])</f>
        <v/>
      </c>
      <c r="I9945" s="1" t="str">
        <f>IF(ISBLANK(Ventas[[#This Row],[Código]]),"",SUM(Ventas[[#This Row],[Monto]],I9944))</f>
        <v/>
      </c>
    </row>
    <row r="9946" spans="3:9" x14ac:dyDescent="0.25">
      <c r="C9946" t="str">
        <f>IF(ISBLANK(Ventas[[#This Row],[Código]]),"",VLOOKUP(Ventas[[#This Row],[Código]],Productos[],2,FALSE))</f>
        <v/>
      </c>
      <c r="D9946" t="str">
        <f>IF(ISBLANK(Ventas[[#This Row],[Código]]),"",VLOOKUP(Ventas[[#This Row],[Código]],Productos[],3,FALSE))</f>
        <v/>
      </c>
      <c r="E9946" s="22"/>
      <c r="F9946" s="1" t="str">
        <f>IF(ISBLANK(Ventas[[#This Row],[Código]]),"",VLOOKUP(Ventas[[#This Row],[Código]],Productos[],4,FALSE))</f>
        <v/>
      </c>
      <c r="G9946" s="1" t="str">
        <f>IF(ISBLANK(Ventas[[#This Row],[Código]]),"",VLOOKUP(Ventas[[#This Row],[Código]],Productos[],5,FALSE))</f>
        <v/>
      </c>
      <c r="H9946" s="23" t="str">
        <f>IF(ISBLANK(Ventas[[#This Row],[Código]]),"",Ventas[[#This Row],[Precio Unitario]]*Ventas[[#This Row],[Cantidad]])</f>
        <v/>
      </c>
      <c r="I9946" s="1" t="str">
        <f>IF(ISBLANK(Ventas[[#This Row],[Código]]),"",SUM(Ventas[[#This Row],[Monto]],I9945))</f>
        <v/>
      </c>
    </row>
    <row r="9947" spans="3:9" x14ac:dyDescent="0.25">
      <c r="C9947" t="str">
        <f>IF(ISBLANK(Ventas[[#This Row],[Código]]),"",VLOOKUP(Ventas[[#This Row],[Código]],Productos[],2,FALSE))</f>
        <v/>
      </c>
      <c r="D9947" t="str">
        <f>IF(ISBLANK(Ventas[[#This Row],[Código]]),"",VLOOKUP(Ventas[[#This Row],[Código]],Productos[],3,FALSE))</f>
        <v/>
      </c>
      <c r="E9947" s="22"/>
      <c r="F9947" s="1" t="str">
        <f>IF(ISBLANK(Ventas[[#This Row],[Código]]),"",VLOOKUP(Ventas[[#This Row],[Código]],Productos[],4,FALSE))</f>
        <v/>
      </c>
      <c r="G9947" s="1" t="str">
        <f>IF(ISBLANK(Ventas[[#This Row],[Código]]),"",VLOOKUP(Ventas[[#This Row],[Código]],Productos[],5,FALSE))</f>
        <v/>
      </c>
      <c r="H9947" s="23" t="str">
        <f>IF(ISBLANK(Ventas[[#This Row],[Código]]),"",Ventas[[#This Row],[Precio Unitario]]*Ventas[[#This Row],[Cantidad]])</f>
        <v/>
      </c>
      <c r="I9947" s="1" t="str">
        <f>IF(ISBLANK(Ventas[[#This Row],[Código]]),"",SUM(Ventas[[#This Row],[Monto]],I9946))</f>
        <v/>
      </c>
    </row>
    <row r="9948" spans="3:9" x14ac:dyDescent="0.25">
      <c r="C9948" t="str">
        <f>IF(ISBLANK(Ventas[[#This Row],[Código]]),"",VLOOKUP(Ventas[[#This Row],[Código]],Productos[],2,FALSE))</f>
        <v/>
      </c>
      <c r="D9948" t="str">
        <f>IF(ISBLANK(Ventas[[#This Row],[Código]]),"",VLOOKUP(Ventas[[#This Row],[Código]],Productos[],3,FALSE))</f>
        <v/>
      </c>
      <c r="E9948" s="22"/>
      <c r="F9948" s="1" t="str">
        <f>IF(ISBLANK(Ventas[[#This Row],[Código]]),"",VLOOKUP(Ventas[[#This Row],[Código]],Productos[],4,FALSE))</f>
        <v/>
      </c>
      <c r="G9948" s="1" t="str">
        <f>IF(ISBLANK(Ventas[[#This Row],[Código]]),"",VLOOKUP(Ventas[[#This Row],[Código]],Productos[],5,FALSE))</f>
        <v/>
      </c>
      <c r="H9948" s="23" t="str">
        <f>IF(ISBLANK(Ventas[[#This Row],[Código]]),"",Ventas[[#This Row],[Precio Unitario]]*Ventas[[#This Row],[Cantidad]])</f>
        <v/>
      </c>
      <c r="I9948" s="1" t="str">
        <f>IF(ISBLANK(Ventas[[#This Row],[Código]]),"",SUM(Ventas[[#This Row],[Monto]],I9947))</f>
        <v/>
      </c>
    </row>
    <row r="9949" spans="3:9" x14ac:dyDescent="0.25">
      <c r="C9949" t="str">
        <f>IF(ISBLANK(Ventas[[#This Row],[Código]]),"",VLOOKUP(Ventas[[#This Row],[Código]],Productos[],2,FALSE))</f>
        <v/>
      </c>
      <c r="D9949" t="str">
        <f>IF(ISBLANK(Ventas[[#This Row],[Código]]),"",VLOOKUP(Ventas[[#This Row],[Código]],Productos[],3,FALSE))</f>
        <v/>
      </c>
      <c r="E9949" s="22"/>
      <c r="F9949" s="1" t="str">
        <f>IF(ISBLANK(Ventas[[#This Row],[Código]]),"",VLOOKUP(Ventas[[#This Row],[Código]],Productos[],4,FALSE))</f>
        <v/>
      </c>
      <c r="G9949" s="1" t="str">
        <f>IF(ISBLANK(Ventas[[#This Row],[Código]]),"",VLOOKUP(Ventas[[#This Row],[Código]],Productos[],5,FALSE))</f>
        <v/>
      </c>
      <c r="H9949" s="23" t="str">
        <f>IF(ISBLANK(Ventas[[#This Row],[Código]]),"",Ventas[[#This Row],[Precio Unitario]]*Ventas[[#This Row],[Cantidad]])</f>
        <v/>
      </c>
      <c r="I9949" s="1" t="str">
        <f>IF(ISBLANK(Ventas[[#This Row],[Código]]),"",SUM(Ventas[[#This Row],[Monto]],I9948))</f>
        <v/>
      </c>
    </row>
    <row r="9950" spans="3:9" x14ac:dyDescent="0.25">
      <c r="C9950" t="str">
        <f>IF(ISBLANK(Ventas[[#This Row],[Código]]),"",VLOOKUP(Ventas[[#This Row],[Código]],Productos[],2,FALSE))</f>
        <v/>
      </c>
      <c r="D9950" t="str">
        <f>IF(ISBLANK(Ventas[[#This Row],[Código]]),"",VLOOKUP(Ventas[[#This Row],[Código]],Productos[],3,FALSE))</f>
        <v/>
      </c>
      <c r="E9950" s="22"/>
      <c r="F9950" s="1" t="str">
        <f>IF(ISBLANK(Ventas[[#This Row],[Código]]),"",VLOOKUP(Ventas[[#This Row],[Código]],Productos[],4,FALSE))</f>
        <v/>
      </c>
      <c r="G9950" s="1" t="str">
        <f>IF(ISBLANK(Ventas[[#This Row],[Código]]),"",VLOOKUP(Ventas[[#This Row],[Código]],Productos[],5,FALSE))</f>
        <v/>
      </c>
      <c r="H9950" s="23" t="str">
        <f>IF(ISBLANK(Ventas[[#This Row],[Código]]),"",Ventas[[#This Row],[Precio Unitario]]*Ventas[[#This Row],[Cantidad]])</f>
        <v/>
      </c>
      <c r="I9950" s="1" t="str">
        <f>IF(ISBLANK(Ventas[[#This Row],[Código]]),"",SUM(Ventas[[#This Row],[Monto]],I9949))</f>
        <v/>
      </c>
    </row>
    <row r="9951" spans="3:9" x14ac:dyDescent="0.25">
      <c r="C9951" t="str">
        <f>IF(ISBLANK(Ventas[[#This Row],[Código]]),"",VLOOKUP(Ventas[[#This Row],[Código]],Productos[],2,FALSE))</f>
        <v/>
      </c>
      <c r="D9951" t="str">
        <f>IF(ISBLANK(Ventas[[#This Row],[Código]]),"",VLOOKUP(Ventas[[#This Row],[Código]],Productos[],3,FALSE))</f>
        <v/>
      </c>
      <c r="E9951" s="22"/>
      <c r="F9951" s="1" t="str">
        <f>IF(ISBLANK(Ventas[[#This Row],[Código]]),"",VLOOKUP(Ventas[[#This Row],[Código]],Productos[],4,FALSE))</f>
        <v/>
      </c>
      <c r="G9951" s="1" t="str">
        <f>IF(ISBLANK(Ventas[[#This Row],[Código]]),"",VLOOKUP(Ventas[[#This Row],[Código]],Productos[],5,FALSE))</f>
        <v/>
      </c>
      <c r="H9951" s="23" t="str">
        <f>IF(ISBLANK(Ventas[[#This Row],[Código]]),"",Ventas[[#This Row],[Precio Unitario]]*Ventas[[#This Row],[Cantidad]])</f>
        <v/>
      </c>
      <c r="I9951" s="1" t="str">
        <f>IF(ISBLANK(Ventas[[#This Row],[Código]]),"",SUM(Ventas[[#This Row],[Monto]],I9950))</f>
        <v/>
      </c>
    </row>
    <row r="9952" spans="3:9" x14ac:dyDescent="0.25">
      <c r="C9952" t="str">
        <f>IF(ISBLANK(Ventas[[#This Row],[Código]]),"",VLOOKUP(Ventas[[#This Row],[Código]],Productos[],2,FALSE))</f>
        <v/>
      </c>
      <c r="D9952" t="str">
        <f>IF(ISBLANK(Ventas[[#This Row],[Código]]),"",VLOOKUP(Ventas[[#This Row],[Código]],Productos[],3,FALSE))</f>
        <v/>
      </c>
      <c r="E9952" s="22"/>
      <c r="F9952" s="1" t="str">
        <f>IF(ISBLANK(Ventas[[#This Row],[Código]]),"",VLOOKUP(Ventas[[#This Row],[Código]],Productos[],4,FALSE))</f>
        <v/>
      </c>
      <c r="G9952" s="1" t="str">
        <f>IF(ISBLANK(Ventas[[#This Row],[Código]]),"",VLOOKUP(Ventas[[#This Row],[Código]],Productos[],5,FALSE))</f>
        <v/>
      </c>
      <c r="H9952" s="23" t="str">
        <f>IF(ISBLANK(Ventas[[#This Row],[Código]]),"",Ventas[[#This Row],[Precio Unitario]]*Ventas[[#This Row],[Cantidad]])</f>
        <v/>
      </c>
      <c r="I9952" s="1" t="str">
        <f>IF(ISBLANK(Ventas[[#This Row],[Código]]),"",SUM(Ventas[[#This Row],[Monto]],I9951))</f>
        <v/>
      </c>
    </row>
    <row r="9953" spans="3:9" x14ac:dyDescent="0.25">
      <c r="C9953" t="str">
        <f>IF(ISBLANK(Ventas[[#This Row],[Código]]),"",VLOOKUP(Ventas[[#This Row],[Código]],Productos[],2,FALSE))</f>
        <v/>
      </c>
      <c r="D9953" t="str">
        <f>IF(ISBLANK(Ventas[[#This Row],[Código]]),"",VLOOKUP(Ventas[[#This Row],[Código]],Productos[],3,FALSE))</f>
        <v/>
      </c>
      <c r="E9953" s="22"/>
      <c r="F9953" s="1" t="str">
        <f>IF(ISBLANK(Ventas[[#This Row],[Código]]),"",VLOOKUP(Ventas[[#This Row],[Código]],Productos[],4,FALSE))</f>
        <v/>
      </c>
      <c r="G9953" s="1" t="str">
        <f>IF(ISBLANK(Ventas[[#This Row],[Código]]),"",VLOOKUP(Ventas[[#This Row],[Código]],Productos[],5,FALSE))</f>
        <v/>
      </c>
      <c r="H9953" s="23" t="str">
        <f>IF(ISBLANK(Ventas[[#This Row],[Código]]),"",Ventas[[#This Row],[Precio Unitario]]*Ventas[[#This Row],[Cantidad]])</f>
        <v/>
      </c>
      <c r="I9953" s="1" t="str">
        <f>IF(ISBLANK(Ventas[[#This Row],[Código]]),"",SUM(Ventas[[#This Row],[Monto]],I9952))</f>
        <v/>
      </c>
    </row>
    <row r="9954" spans="3:9" x14ac:dyDescent="0.25">
      <c r="C9954" t="str">
        <f>IF(ISBLANK(Ventas[[#This Row],[Código]]),"",VLOOKUP(Ventas[[#This Row],[Código]],Productos[],2,FALSE))</f>
        <v/>
      </c>
      <c r="D9954" t="str">
        <f>IF(ISBLANK(Ventas[[#This Row],[Código]]),"",VLOOKUP(Ventas[[#This Row],[Código]],Productos[],3,FALSE))</f>
        <v/>
      </c>
      <c r="E9954" s="22"/>
      <c r="F9954" s="1" t="str">
        <f>IF(ISBLANK(Ventas[[#This Row],[Código]]),"",VLOOKUP(Ventas[[#This Row],[Código]],Productos[],4,FALSE))</f>
        <v/>
      </c>
      <c r="G9954" s="1" t="str">
        <f>IF(ISBLANK(Ventas[[#This Row],[Código]]),"",VLOOKUP(Ventas[[#This Row],[Código]],Productos[],5,FALSE))</f>
        <v/>
      </c>
      <c r="H9954" s="23" t="str">
        <f>IF(ISBLANK(Ventas[[#This Row],[Código]]),"",Ventas[[#This Row],[Precio Unitario]]*Ventas[[#This Row],[Cantidad]])</f>
        <v/>
      </c>
      <c r="I9954" s="1" t="str">
        <f>IF(ISBLANK(Ventas[[#This Row],[Código]]),"",SUM(Ventas[[#This Row],[Monto]],I9953))</f>
        <v/>
      </c>
    </row>
    <row r="9955" spans="3:9" x14ac:dyDescent="0.25">
      <c r="C9955" t="str">
        <f>IF(ISBLANK(Ventas[[#This Row],[Código]]),"",VLOOKUP(Ventas[[#This Row],[Código]],Productos[],2,FALSE))</f>
        <v/>
      </c>
      <c r="D9955" t="str">
        <f>IF(ISBLANK(Ventas[[#This Row],[Código]]),"",VLOOKUP(Ventas[[#This Row],[Código]],Productos[],3,FALSE))</f>
        <v/>
      </c>
      <c r="E9955" s="22"/>
      <c r="F9955" s="1" t="str">
        <f>IF(ISBLANK(Ventas[[#This Row],[Código]]),"",VLOOKUP(Ventas[[#This Row],[Código]],Productos[],4,FALSE))</f>
        <v/>
      </c>
      <c r="G9955" s="1" t="str">
        <f>IF(ISBLANK(Ventas[[#This Row],[Código]]),"",VLOOKUP(Ventas[[#This Row],[Código]],Productos[],5,FALSE))</f>
        <v/>
      </c>
      <c r="H9955" s="23" t="str">
        <f>IF(ISBLANK(Ventas[[#This Row],[Código]]),"",Ventas[[#This Row],[Precio Unitario]]*Ventas[[#This Row],[Cantidad]])</f>
        <v/>
      </c>
      <c r="I9955" s="1" t="str">
        <f>IF(ISBLANK(Ventas[[#This Row],[Código]]),"",SUM(Ventas[[#This Row],[Monto]],I9954))</f>
        <v/>
      </c>
    </row>
    <row r="9956" spans="3:9" x14ac:dyDescent="0.25">
      <c r="C9956" t="str">
        <f>IF(ISBLANK(Ventas[[#This Row],[Código]]),"",VLOOKUP(Ventas[[#This Row],[Código]],Productos[],2,FALSE))</f>
        <v/>
      </c>
      <c r="D9956" t="str">
        <f>IF(ISBLANK(Ventas[[#This Row],[Código]]),"",VLOOKUP(Ventas[[#This Row],[Código]],Productos[],3,FALSE))</f>
        <v/>
      </c>
      <c r="E9956" s="22"/>
      <c r="F9956" s="1" t="str">
        <f>IF(ISBLANK(Ventas[[#This Row],[Código]]),"",VLOOKUP(Ventas[[#This Row],[Código]],Productos[],4,FALSE))</f>
        <v/>
      </c>
      <c r="G9956" s="1" t="str">
        <f>IF(ISBLANK(Ventas[[#This Row],[Código]]),"",VLOOKUP(Ventas[[#This Row],[Código]],Productos[],5,FALSE))</f>
        <v/>
      </c>
      <c r="H9956" s="23" t="str">
        <f>IF(ISBLANK(Ventas[[#This Row],[Código]]),"",Ventas[[#This Row],[Precio Unitario]]*Ventas[[#This Row],[Cantidad]])</f>
        <v/>
      </c>
      <c r="I9956" s="1" t="str">
        <f>IF(ISBLANK(Ventas[[#This Row],[Código]]),"",SUM(Ventas[[#This Row],[Monto]],I9955))</f>
        <v/>
      </c>
    </row>
    <row r="9957" spans="3:9" x14ac:dyDescent="0.25">
      <c r="C9957" t="str">
        <f>IF(ISBLANK(Ventas[[#This Row],[Código]]),"",VLOOKUP(Ventas[[#This Row],[Código]],Productos[],2,FALSE))</f>
        <v/>
      </c>
      <c r="D9957" t="str">
        <f>IF(ISBLANK(Ventas[[#This Row],[Código]]),"",VLOOKUP(Ventas[[#This Row],[Código]],Productos[],3,FALSE))</f>
        <v/>
      </c>
      <c r="E9957" s="22"/>
      <c r="F9957" s="1" t="str">
        <f>IF(ISBLANK(Ventas[[#This Row],[Código]]),"",VLOOKUP(Ventas[[#This Row],[Código]],Productos[],4,FALSE))</f>
        <v/>
      </c>
      <c r="G9957" s="1" t="str">
        <f>IF(ISBLANK(Ventas[[#This Row],[Código]]),"",VLOOKUP(Ventas[[#This Row],[Código]],Productos[],5,FALSE))</f>
        <v/>
      </c>
      <c r="H9957" s="23" t="str">
        <f>IF(ISBLANK(Ventas[[#This Row],[Código]]),"",Ventas[[#This Row],[Precio Unitario]]*Ventas[[#This Row],[Cantidad]])</f>
        <v/>
      </c>
      <c r="I9957" s="1" t="str">
        <f>IF(ISBLANK(Ventas[[#This Row],[Código]]),"",SUM(Ventas[[#This Row],[Monto]],I9956))</f>
        <v/>
      </c>
    </row>
    <row r="9958" spans="3:9" x14ac:dyDescent="0.25">
      <c r="C9958" t="str">
        <f>IF(ISBLANK(Ventas[[#This Row],[Código]]),"",VLOOKUP(Ventas[[#This Row],[Código]],Productos[],2,FALSE))</f>
        <v/>
      </c>
      <c r="D9958" t="str">
        <f>IF(ISBLANK(Ventas[[#This Row],[Código]]),"",VLOOKUP(Ventas[[#This Row],[Código]],Productos[],3,FALSE))</f>
        <v/>
      </c>
      <c r="E9958" s="22"/>
      <c r="F9958" s="1" t="str">
        <f>IF(ISBLANK(Ventas[[#This Row],[Código]]),"",VLOOKUP(Ventas[[#This Row],[Código]],Productos[],4,FALSE))</f>
        <v/>
      </c>
      <c r="G9958" s="1" t="str">
        <f>IF(ISBLANK(Ventas[[#This Row],[Código]]),"",VLOOKUP(Ventas[[#This Row],[Código]],Productos[],5,FALSE))</f>
        <v/>
      </c>
      <c r="H9958" s="23" t="str">
        <f>IF(ISBLANK(Ventas[[#This Row],[Código]]),"",Ventas[[#This Row],[Precio Unitario]]*Ventas[[#This Row],[Cantidad]])</f>
        <v/>
      </c>
      <c r="I9958" s="1" t="str">
        <f>IF(ISBLANK(Ventas[[#This Row],[Código]]),"",SUM(Ventas[[#This Row],[Monto]],I9957))</f>
        <v/>
      </c>
    </row>
    <row r="9959" spans="3:9" x14ac:dyDescent="0.25">
      <c r="C9959" t="str">
        <f>IF(ISBLANK(Ventas[[#This Row],[Código]]),"",VLOOKUP(Ventas[[#This Row],[Código]],Productos[],2,FALSE))</f>
        <v/>
      </c>
      <c r="D9959" t="str">
        <f>IF(ISBLANK(Ventas[[#This Row],[Código]]),"",VLOOKUP(Ventas[[#This Row],[Código]],Productos[],3,FALSE))</f>
        <v/>
      </c>
      <c r="E9959" s="22"/>
      <c r="F9959" s="1" t="str">
        <f>IF(ISBLANK(Ventas[[#This Row],[Código]]),"",VLOOKUP(Ventas[[#This Row],[Código]],Productos[],4,FALSE))</f>
        <v/>
      </c>
      <c r="G9959" s="1" t="str">
        <f>IF(ISBLANK(Ventas[[#This Row],[Código]]),"",VLOOKUP(Ventas[[#This Row],[Código]],Productos[],5,FALSE))</f>
        <v/>
      </c>
      <c r="H9959" s="23" t="str">
        <f>IF(ISBLANK(Ventas[[#This Row],[Código]]),"",Ventas[[#This Row],[Precio Unitario]]*Ventas[[#This Row],[Cantidad]])</f>
        <v/>
      </c>
      <c r="I9959" s="1" t="str">
        <f>IF(ISBLANK(Ventas[[#This Row],[Código]]),"",SUM(Ventas[[#This Row],[Monto]],I9958))</f>
        <v/>
      </c>
    </row>
    <row r="9960" spans="3:9" x14ac:dyDescent="0.25">
      <c r="C9960" t="str">
        <f>IF(ISBLANK(Ventas[[#This Row],[Código]]),"",VLOOKUP(Ventas[[#This Row],[Código]],Productos[],2,FALSE))</f>
        <v/>
      </c>
      <c r="D9960" t="str">
        <f>IF(ISBLANK(Ventas[[#This Row],[Código]]),"",VLOOKUP(Ventas[[#This Row],[Código]],Productos[],3,FALSE))</f>
        <v/>
      </c>
      <c r="E9960" s="22"/>
      <c r="F9960" s="1" t="str">
        <f>IF(ISBLANK(Ventas[[#This Row],[Código]]),"",VLOOKUP(Ventas[[#This Row],[Código]],Productos[],4,FALSE))</f>
        <v/>
      </c>
      <c r="G9960" s="1" t="str">
        <f>IF(ISBLANK(Ventas[[#This Row],[Código]]),"",VLOOKUP(Ventas[[#This Row],[Código]],Productos[],5,FALSE))</f>
        <v/>
      </c>
      <c r="H9960" s="23" t="str">
        <f>IF(ISBLANK(Ventas[[#This Row],[Código]]),"",Ventas[[#This Row],[Precio Unitario]]*Ventas[[#This Row],[Cantidad]])</f>
        <v/>
      </c>
      <c r="I9960" s="1" t="str">
        <f>IF(ISBLANK(Ventas[[#This Row],[Código]]),"",SUM(Ventas[[#This Row],[Monto]],I9959))</f>
        <v/>
      </c>
    </row>
    <row r="9961" spans="3:9" x14ac:dyDescent="0.25">
      <c r="C9961" t="str">
        <f>IF(ISBLANK(Ventas[[#This Row],[Código]]),"",VLOOKUP(Ventas[[#This Row],[Código]],Productos[],2,FALSE))</f>
        <v/>
      </c>
      <c r="D9961" t="str">
        <f>IF(ISBLANK(Ventas[[#This Row],[Código]]),"",VLOOKUP(Ventas[[#This Row],[Código]],Productos[],3,FALSE))</f>
        <v/>
      </c>
      <c r="E9961" s="22"/>
      <c r="F9961" s="1" t="str">
        <f>IF(ISBLANK(Ventas[[#This Row],[Código]]),"",VLOOKUP(Ventas[[#This Row],[Código]],Productos[],4,FALSE))</f>
        <v/>
      </c>
      <c r="G9961" s="1" t="str">
        <f>IF(ISBLANK(Ventas[[#This Row],[Código]]),"",VLOOKUP(Ventas[[#This Row],[Código]],Productos[],5,FALSE))</f>
        <v/>
      </c>
      <c r="H9961" s="23" t="str">
        <f>IF(ISBLANK(Ventas[[#This Row],[Código]]),"",Ventas[[#This Row],[Precio Unitario]]*Ventas[[#This Row],[Cantidad]])</f>
        <v/>
      </c>
      <c r="I9961" s="1" t="str">
        <f>IF(ISBLANK(Ventas[[#This Row],[Código]]),"",SUM(Ventas[[#This Row],[Monto]],I9960))</f>
        <v/>
      </c>
    </row>
    <row r="9962" spans="3:9" x14ac:dyDescent="0.25">
      <c r="C9962" t="str">
        <f>IF(ISBLANK(Ventas[[#This Row],[Código]]),"",VLOOKUP(Ventas[[#This Row],[Código]],Productos[],2,FALSE))</f>
        <v/>
      </c>
      <c r="D9962" t="str">
        <f>IF(ISBLANK(Ventas[[#This Row],[Código]]),"",VLOOKUP(Ventas[[#This Row],[Código]],Productos[],3,FALSE))</f>
        <v/>
      </c>
      <c r="E9962" s="22"/>
      <c r="F9962" s="1" t="str">
        <f>IF(ISBLANK(Ventas[[#This Row],[Código]]),"",VLOOKUP(Ventas[[#This Row],[Código]],Productos[],4,FALSE))</f>
        <v/>
      </c>
      <c r="G9962" s="1" t="str">
        <f>IF(ISBLANK(Ventas[[#This Row],[Código]]),"",VLOOKUP(Ventas[[#This Row],[Código]],Productos[],5,FALSE))</f>
        <v/>
      </c>
      <c r="H9962" s="23" t="str">
        <f>IF(ISBLANK(Ventas[[#This Row],[Código]]),"",Ventas[[#This Row],[Precio Unitario]]*Ventas[[#This Row],[Cantidad]])</f>
        <v/>
      </c>
      <c r="I9962" s="1" t="str">
        <f>IF(ISBLANK(Ventas[[#This Row],[Código]]),"",SUM(Ventas[[#This Row],[Monto]],I9961))</f>
        <v/>
      </c>
    </row>
    <row r="9963" spans="3:9" x14ac:dyDescent="0.25">
      <c r="C9963" t="str">
        <f>IF(ISBLANK(Ventas[[#This Row],[Código]]),"",VLOOKUP(Ventas[[#This Row],[Código]],Productos[],2,FALSE))</f>
        <v/>
      </c>
      <c r="D9963" t="str">
        <f>IF(ISBLANK(Ventas[[#This Row],[Código]]),"",VLOOKUP(Ventas[[#This Row],[Código]],Productos[],3,FALSE))</f>
        <v/>
      </c>
      <c r="E9963" s="22"/>
      <c r="F9963" s="1" t="str">
        <f>IF(ISBLANK(Ventas[[#This Row],[Código]]),"",VLOOKUP(Ventas[[#This Row],[Código]],Productos[],4,FALSE))</f>
        <v/>
      </c>
      <c r="G9963" s="1" t="str">
        <f>IF(ISBLANK(Ventas[[#This Row],[Código]]),"",VLOOKUP(Ventas[[#This Row],[Código]],Productos[],5,FALSE))</f>
        <v/>
      </c>
      <c r="H9963" s="23" t="str">
        <f>IF(ISBLANK(Ventas[[#This Row],[Código]]),"",Ventas[[#This Row],[Precio Unitario]]*Ventas[[#This Row],[Cantidad]])</f>
        <v/>
      </c>
      <c r="I9963" s="1" t="str">
        <f>IF(ISBLANK(Ventas[[#This Row],[Código]]),"",SUM(Ventas[[#This Row],[Monto]],I9962))</f>
        <v/>
      </c>
    </row>
    <row r="9964" spans="3:9" x14ac:dyDescent="0.25">
      <c r="C9964" t="str">
        <f>IF(ISBLANK(Ventas[[#This Row],[Código]]),"",VLOOKUP(Ventas[[#This Row],[Código]],Productos[],2,FALSE))</f>
        <v/>
      </c>
      <c r="D9964" t="str">
        <f>IF(ISBLANK(Ventas[[#This Row],[Código]]),"",VLOOKUP(Ventas[[#This Row],[Código]],Productos[],3,FALSE))</f>
        <v/>
      </c>
      <c r="E9964" s="22"/>
      <c r="F9964" s="1" t="str">
        <f>IF(ISBLANK(Ventas[[#This Row],[Código]]),"",VLOOKUP(Ventas[[#This Row],[Código]],Productos[],4,FALSE))</f>
        <v/>
      </c>
      <c r="G9964" s="1" t="str">
        <f>IF(ISBLANK(Ventas[[#This Row],[Código]]),"",VLOOKUP(Ventas[[#This Row],[Código]],Productos[],5,FALSE))</f>
        <v/>
      </c>
      <c r="H9964" s="23" t="str">
        <f>IF(ISBLANK(Ventas[[#This Row],[Código]]),"",Ventas[[#This Row],[Precio Unitario]]*Ventas[[#This Row],[Cantidad]])</f>
        <v/>
      </c>
      <c r="I9964" s="1" t="str">
        <f>IF(ISBLANK(Ventas[[#This Row],[Código]]),"",SUM(Ventas[[#This Row],[Monto]],I9963))</f>
        <v/>
      </c>
    </row>
    <row r="9965" spans="3:9" x14ac:dyDescent="0.25">
      <c r="C9965" t="str">
        <f>IF(ISBLANK(Ventas[[#This Row],[Código]]),"",VLOOKUP(Ventas[[#This Row],[Código]],Productos[],2,FALSE))</f>
        <v/>
      </c>
      <c r="D9965" t="str">
        <f>IF(ISBLANK(Ventas[[#This Row],[Código]]),"",VLOOKUP(Ventas[[#This Row],[Código]],Productos[],3,FALSE))</f>
        <v/>
      </c>
      <c r="E9965" s="22"/>
      <c r="F9965" s="1" t="str">
        <f>IF(ISBLANK(Ventas[[#This Row],[Código]]),"",VLOOKUP(Ventas[[#This Row],[Código]],Productos[],4,FALSE))</f>
        <v/>
      </c>
      <c r="G9965" s="1" t="str">
        <f>IF(ISBLANK(Ventas[[#This Row],[Código]]),"",VLOOKUP(Ventas[[#This Row],[Código]],Productos[],5,FALSE))</f>
        <v/>
      </c>
      <c r="H9965" s="23" t="str">
        <f>IF(ISBLANK(Ventas[[#This Row],[Código]]),"",Ventas[[#This Row],[Precio Unitario]]*Ventas[[#This Row],[Cantidad]])</f>
        <v/>
      </c>
      <c r="I9965" s="1" t="str">
        <f>IF(ISBLANK(Ventas[[#This Row],[Código]]),"",SUM(Ventas[[#This Row],[Monto]],I9964))</f>
        <v/>
      </c>
    </row>
    <row r="9966" spans="3:9" x14ac:dyDescent="0.25">
      <c r="C9966" t="str">
        <f>IF(ISBLANK(Ventas[[#This Row],[Código]]),"",VLOOKUP(Ventas[[#This Row],[Código]],Productos[],2,FALSE))</f>
        <v/>
      </c>
      <c r="D9966" t="str">
        <f>IF(ISBLANK(Ventas[[#This Row],[Código]]),"",VLOOKUP(Ventas[[#This Row],[Código]],Productos[],3,FALSE))</f>
        <v/>
      </c>
      <c r="E9966" s="22"/>
      <c r="F9966" s="1" t="str">
        <f>IF(ISBLANK(Ventas[[#This Row],[Código]]),"",VLOOKUP(Ventas[[#This Row],[Código]],Productos[],4,FALSE))</f>
        <v/>
      </c>
      <c r="G9966" s="1" t="str">
        <f>IF(ISBLANK(Ventas[[#This Row],[Código]]),"",VLOOKUP(Ventas[[#This Row],[Código]],Productos[],5,FALSE))</f>
        <v/>
      </c>
      <c r="H9966" s="23" t="str">
        <f>IF(ISBLANK(Ventas[[#This Row],[Código]]),"",Ventas[[#This Row],[Precio Unitario]]*Ventas[[#This Row],[Cantidad]])</f>
        <v/>
      </c>
      <c r="I9966" s="1" t="str">
        <f>IF(ISBLANK(Ventas[[#This Row],[Código]]),"",SUM(Ventas[[#This Row],[Monto]],I9965))</f>
        <v/>
      </c>
    </row>
    <row r="9967" spans="3:9" x14ac:dyDescent="0.25">
      <c r="C9967" t="str">
        <f>IF(ISBLANK(Ventas[[#This Row],[Código]]),"",VLOOKUP(Ventas[[#This Row],[Código]],Productos[],2,FALSE))</f>
        <v/>
      </c>
      <c r="D9967" t="str">
        <f>IF(ISBLANK(Ventas[[#This Row],[Código]]),"",VLOOKUP(Ventas[[#This Row],[Código]],Productos[],3,FALSE))</f>
        <v/>
      </c>
      <c r="E9967" s="22"/>
      <c r="F9967" s="1" t="str">
        <f>IF(ISBLANK(Ventas[[#This Row],[Código]]),"",VLOOKUP(Ventas[[#This Row],[Código]],Productos[],4,FALSE))</f>
        <v/>
      </c>
      <c r="G9967" s="1" t="str">
        <f>IF(ISBLANK(Ventas[[#This Row],[Código]]),"",VLOOKUP(Ventas[[#This Row],[Código]],Productos[],5,FALSE))</f>
        <v/>
      </c>
      <c r="H9967" s="23" t="str">
        <f>IF(ISBLANK(Ventas[[#This Row],[Código]]),"",Ventas[[#This Row],[Precio Unitario]]*Ventas[[#This Row],[Cantidad]])</f>
        <v/>
      </c>
      <c r="I9967" s="1" t="str">
        <f>IF(ISBLANK(Ventas[[#This Row],[Código]]),"",SUM(Ventas[[#This Row],[Monto]],I9966))</f>
        <v/>
      </c>
    </row>
    <row r="9968" spans="3:9" x14ac:dyDescent="0.25">
      <c r="C9968" t="str">
        <f>IF(ISBLANK(Ventas[[#This Row],[Código]]),"",VLOOKUP(Ventas[[#This Row],[Código]],Productos[],2,FALSE))</f>
        <v/>
      </c>
      <c r="D9968" t="str">
        <f>IF(ISBLANK(Ventas[[#This Row],[Código]]),"",VLOOKUP(Ventas[[#This Row],[Código]],Productos[],3,FALSE))</f>
        <v/>
      </c>
      <c r="E9968" s="22"/>
      <c r="F9968" s="1" t="str">
        <f>IF(ISBLANK(Ventas[[#This Row],[Código]]),"",VLOOKUP(Ventas[[#This Row],[Código]],Productos[],4,FALSE))</f>
        <v/>
      </c>
      <c r="G9968" s="1" t="str">
        <f>IF(ISBLANK(Ventas[[#This Row],[Código]]),"",VLOOKUP(Ventas[[#This Row],[Código]],Productos[],5,FALSE))</f>
        <v/>
      </c>
      <c r="H9968" s="23" t="str">
        <f>IF(ISBLANK(Ventas[[#This Row],[Código]]),"",Ventas[[#This Row],[Precio Unitario]]*Ventas[[#This Row],[Cantidad]])</f>
        <v/>
      </c>
      <c r="I9968" s="1" t="str">
        <f>IF(ISBLANK(Ventas[[#This Row],[Código]]),"",SUM(Ventas[[#This Row],[Monto]],I9967))</f>
        <v/>
      </c>
    </row>
    <row r="9969" spans="3:9" x14ac:dyDescent="0.25">
      <c r="C9969" t="str">
        <f>IF(ISBLANK(Ventas[[#This Row],[Código]]),"",VLOOKUP(Ventas[[#This Row],[Código]],Productos[],2,FALSE))</f>
        <v/>
      </c>
      <c r="D9969" t="str">
        <f>IF(ISBLANK(Ventas[[#This Row],[Código]]),"",VLOOKUP(Ventas[[#This Row],[Código]],Productos[],3,FALSE))</f>
        <v/>
      </c>
      <c r="E9969" s="22"/>
      <c r="F9969" s="1" t="str">
        <f>IF(ISBLANK(Ventas[[#This Row],[Código]]),"",VLOOKUP(Ventas[[#This Row],[Código]],Productos[],4,FALSE))</f>
        <v/>
      </c>
      <c r="G9969" s="1" t="str">
        <f>IF(ISBLANK(Ventas[[#This Row],[Código]]),"",VLOOKUP(Ventas[[#This Row],[Código]],Productos[],5,FALSE))</f>
        <v/>
      </c>
      <c r="H9969" s="23" t="str">
        <f>IF(ISBLANK(Ventas[[#This Row],[Código]]),"",Ventas[[#This Row],[Precio Unitario]]*Ventas[[#This Row],[Cantidad]])</f>
        <v/>
      </c>
      <c r="I9969" s="1" t="str">
        <f>IF(ISBLANK(Ventas[[#This Row],[Código]]),"",SUM(Ventas[[#This Row],[Monto]],I9968))</f>
        <v/>
      </c>
    </row>
    <row r="9970" spans="3:9" x14ac:dyDescent="0.25">
      <c r="C9970" t="str">
        <f>IF(ISBLANK(Ventas[[#This Row],[Código]]),"",VLOOKUP(Ventas[[#This Row],[Código]],Productos[],2,FALSE))</f>
        <v/>
      </c>
      <c r="D9970" t="str">
        <f>IF(ISBLANK(Ventas[[#This Row],[Código]]),"",VLOOKUP(Ventas[[#This Row],[Código]],Productos[],3,FALSE))</f>
        <v/>
      </c>
      <c r="E9970" s="22"/>
      <c r="F9970" s="1" t="str">
        <f>IF(ISBLANK(Ventas[[#This Row],[Código]]),"",VLOOKUP(Ventas[[#This Row],[Código]],Productos[],4,FALSE))</f>
        <v/>
      </c>
      <c r="G9970" s="1" t="str">
        <f>IF(ISBLANK(Ventas[[#This Row],[Código]]),"",VLOOKUP(Ventas[[#This Row],[Código]],Productos[],5,FALSE))</f>
        <v/>
      </c>
      <c r="H9970" s="23" t="str">
        <f>IF(ISBLANK(Ventas[[#This Row],[Código]]),"",Ventas[[#This Row],[Precio Unitario]]*Ventas[[#This Row],[Cantidad]])</f>
        <v/>
      </c>
      <c r="I9970" s="1" t="str">
        <f>IF(ISBLANK(Ventas[[#This Row],[Código]]),"",SUM(Ventas[[#This Row],[Monto]],I9969))</f>
        <v/>
      </c>
    </row>
    <row r="9971" spans="3:9" x14ac:dyDescent="0.25">
      <c r="C9971" t="str">
        <f>IF(ISBLANK(Ventas[[#This Row],[Código]]),"",VLOOKUP(Ventas[[#This Row],[Código]],Productos[],2,FALSE))</f>
        <v/>
      </c>
      <c r="D9971" t="str">
        <f>IF(ISBLANK(Ventas[[#This Row],[Código]]),"",VLOOKUP(Ventas[[#This Row],[Código]],Productos[],3,FALSE))</f>
        <v/>
      </c>
      <c r="E9971" s="22"/>
      <c r="F9971" s="1" t="str">
        <f>IF(ISBLANK(Ventas[[#This Row],[Código]]),"",VLOOKUP(Ventas[[#This Row],[Código]],Productos[],4,FALSE))</f>
        <v/>
      </c>
      <c r="G9971" s="1" t="str">
        <f>IF(ISBLANK(Ventas[[#This Row],[Código]]),"",VLOOKUP(Ventas[[#This Row],[Código]],Productos[],5,FALSE))</f>
        <v/>
      </c>
      <c r="H9971" s="23" t="str">
        <f>IF(ISBLANK(Ventas[[#This Row],[Código]]),"",Ventas[[#This Row],[Precio Unitario]]*Ventas[[#This Row],[Cantidad]])</f>
        <v/>
      </c>
      <c r="I9971" s="1" t="str">
        <f>IF(ISBLANK(Ventas[[#This Row],[Código]]),"",SUM(Ventas[[#This Row],[Monto]],I9970))</f>
        <v/>
      </c>
    </row>
    <row r="9972" spans="3:9" x14ac:dyDescent="0.25">
      <c r="C9972" t="str">
        <f>IF(ISBLANK(Ventas[[#This Row],[Código]]),"",VLOOKUP(Ventas[[#This Row],[Código]],Productos[],2,FALSE))</f>
        <v/>
      </c>
      <c r="D9972" t="str">
        <f>IF(ISBLANK(Ventas[[#This Row],[Código]]),"",VLOOKUP(Ventas[[#This Row],[Código]],Productos[],3,FALSE))</f>
        <v/>
      </c>
      <c r="E9972" s="22"/>
      <c r="F9972" s="1" t="str">
        <f>IF(ISBLANK(Ventas[[#This Row],[Código]]),"",VLOOKUP(Ventas[[#This Row],[Código]],Productos[],4,FALSE))</f>
        <v/>
      </c>
      <c r="G9972" s="1" t="str">
        <f>IF(ISBLANK(Ventas[[#This Row],[Código]]),"",VLOOKUP(Ventas[[#This Row],[Código]],Productos[],5,FALSE))</f>
        <v/>
      </c>
      <c r="H9972" s="23" t="str">
        <f>IF(ISBLANK(Ventas[[#This Row],[Código]]),"",Ventas[[#This Row],[Precio Unitario]]*Ventas[[#This Row],[Cantidad]])</f>
        <v/>
      </c>
      <c r="I9972" s="1" t="str">
        <f>IF(ISBLANK(Ventas[[#This Row],[Código]]),"",SUM(Ventas[[#This Row],[Monto]],I9971))</f>
        <v/>
      </c>
    </row>
    <row r="9973" spans="3:9" x14ac:dyDescent="0.25">
      <c r="C9973" t="str">
        <f>IF(ISBLANK(Ventas[[#This Row],[Código]]),"",VLOOKUP(Ventas[[#This Row],[Código]],Productos[],2,FALSE))</f>
        <v/>
      </c>
      <c r="D9973" t="str">
        <f>IF(ISBLANK(Ventas[[#This Row],[Código]]),"",VLOOKUP(Ventas[[#This Row],[Código]],Productos[],3,FALSE))</f>
        <v/>
      </c>
      <c r="E9973" s="22"/>
      <c r="F9973" s="1" t="str">
        <f>IF(ISBLANK(Ventas[[#This Row],[Código]]),"",VLOOKUP(Ventas[[#This Row],[Código]],Productos[],4,FALSE))</f>
        <v/>
      </c>
      <c r="G9973" s="1" t="str">
        <f>IF(ISBLANK(Ventas[[#This Row],[Código]]),"",VLOOKUP(Ventas[[#This Row],[Código]],Productos[],5,FALSE))</f>
        <v/>
      </c>
      <c r="H9973" s="23" t="str">
        <f>IF(ISBLANK(Ventas[[#This Row],[Código]]),"",Ventas[[#This Row],[Precio Unitario]]*Ventas[[#This Row],[Cantidad]])</f>
        <v/>
      </c>
      <c r="I9973" s="1" t="str">
        <f>IF(ISBLANK(Ventas[[#This Row],[Código]]),"",SUM(Ventas[[#This Row],[Monto]],I9972))</f>
        <v/>
      </c>
    </row>
    <row r="9974" spans="3:9" x14ac:dyDescent="0.25">
      <c r="C9974" t="str">
        <f>IF(ISBLANK(Ventas[[#This Row],[Código]]),"",VLOOKUP(Ventas[[#This Row],[Código]],Productos[],2,FALSE))</f>
        <v/>
      </c>
      <c r="D9974" t="str">
        <f>IF(ISBLANK(Ventas[[#This Row],[Código]]),"",VLOOKUP(Ventas[[#This Row],[Código]],Productos[],3,FALSE))</f>
        <v/>
      </c>
      <c r="E9974" s="22"/>
      <c r="F9974" s="1" t="str">
        <f>IF(ISBLANK(Ventas[[#This Row],[Código]]),"",VLOOKUP(Ventas[[#This Row],[Código]],Productos[],4,FALSE))</f>
        <v/>
      </c>
      <c r="G9974" s="1" t="str">
        <f>IF(ISBLANK(Ventas[[#This Row],[Código]]),"",VLOOKUP(Ventas[[#This Row],[Código]],Productos[],5,FALSE))</f>
        <v/>
      </c>
      <c r="H9974" s="23" t="str">
        <f>IF(ISBLANK(Ventas[[#This Row],[Código]]),"",Ventas[[#This Row],[Precio Unitario]]*Ventas[[#This Row],[Cantidad]])</f>
        <v/>
      </c>
      <c r="I9974" s="1" t="str">
        <f>IF(ISBLANK(Ventas[[#This Row],[Código]]),"",SUM(Ventas[[#This Row],[Monto]],I9973))</f>
        <v/>
      </c>
    </row>
    <row r="9975" spans="3:9" x14ac:dyDescent="0.25">
      <c r="C9975" t="str">
        <f>IF(ISBLANK(Ventas[[#This Row],[Código]]),"",VLOOKUP(Ventas[[#This Row],[Código]],Productos[],2,FALSE))</f>
        <v/>
      </c>
      <c r="D9975" t="str">
        <f>IF(ISBLANK(Ventas[[#This Row],[Código]]),"",VLOOKUP(Ventas[[#This Row],[Código]],Productos[],3,FALSE))</f>
        <v/>
      </c>
      <c r="E9975" s="22"/>
      <c r="F9975" s="1" t="str">
        <f>IF(ISBLANK(Ventas[[#This Row],[Código]]),"",VLOOKUP(Ventas[[#This Row],[Código]],Productos[],4,FALSE))</f>
        <v/>
      </c>
      <c r="G9975" s="1" t="str">
        <f>IF(ISBLANK(Ventas[[#This Row],[Código]]),"",VLOOKUP(Ventas[[#This Row],[Código]],Productos[],5,FALSE))</f>
        <v/>
      </c>
      <c r="H9975" s="23" t="str">
        <f>IF(ISBLANK(Ventas[[#This Row],[Código]]),"",Ventas[[#This Row],[Precio Unitario]]*Ventas[[#This Row],[Cantidad]])</f>
        <v/>
      </c>
      <c r="I9975" s="1" t="str">
        <f>IF(ISBLANK(Ventas[[#This Row],[Código]]),"",SUM(Ventas[[#This Row],[Monto]],I9974))</f>
        <v/>
      </c>
    </row>
    <row r="9976" spans="3:9" x14ac:dyDescent="0.25">
      <c r="C9976" t="str">
        <f>IF(ISBLANK(Ventas[[#This Row],[Código]]),"",VLOOKUP(Ventas[[#This Row],[Código]],Productos[],2,FALSE))</f>
        <v/>
      </c>
      <c r="D9976" t="str">
        <f>IF(ISBLANK(Ventas[[#This Row],[Código]]),"",VLOOKUP(Ventas[[#This Row],[Código]],Productos[],3,FALSE))</f>
        <v/>
      </c>
      <c r="E9976" s="22"/>
      <c r="F9976" s="1" t="str">
        <f>IF(ISBLANK(Ventas[[#This Row],[Código]]),"",VLOOKUP(Ventas[[#This Row],[Código]],Productos[],4,FALSE))</f>
        <v/>
      </c>
      <c r="G9976" s="1" t="str">
        <f>IF(ISBLANK(Ventas[[#This Row],[Código]]),"",VLOOKUP(Ventas[[#This Row],[Código]],Productos[],5,FALSE))</f>
        <v/>
      </c>
      <c r="H9976" s="23" t="str">
        <f>IF(ISBLANK(Ventas[[#This Row],[Código]]),"",Ventas[[#This Row],[Precio Unitario]]*Ventas[[#This Row],[Cantidad]])</f>
        <v/>
      </c>
      <c r="I9976" s="1" t="str">
        <f>IF(ISBLANK(Ventas[[#This Row],[Código]]),"",SUM(Ventas[[#This Row],[Monto]],I9975))</f>
        <v/>
      </c>
    </row>
    <row r="9977" spans="3:9" x14ac:dyDescent="0.25">
      <c r="C9977" t="str">
        <f>IF(ISBLANK(Ventas[[#This Row],[Código]]),"",VLOOKUP(Ventas[[#This Row],[Código]],Productos[],2,FALSE))</f>
        <v/>
      </c>
      <c r="D9977" t="str">
        <f>IF(ISBLANK(Ventas[[#This Row],[Código]]),"",VLOOKUP(Ventas[[#This Row],[Código]],Productos[],3,FALSE))</f>
        <v/>
      </c>
      <c r="E9977" s="22"/>
      <c r="F9977" s="1" t="str">
        <f>IF(ISBLANK(Ventas[[#This Row],[Código]]),"",VLOOKUP(Ventas[[#This Row],[Código]],Productos[],4,FALSE))</f>
        <v/>
      </c>
      <c r="G9977" s="1" t="str">
        <f>IF(ISBLANK(Ventas[[#This Row],[Código]]),"",VLOOKUP(Ventas[[#This Row],[Código]],Productos[],5,FALSE))</f>
        <v/>
      </c>
      <c r="H9977" s="23" t="str">
        <f>IF(ISBLANK(Ventas[[#This Row],[Código]]),"",Ventas[[#This Row],[Precio Unitario]]*Ventas[[#This Row],[Cantidad]])</f>
        <v/>
      </c>
      <c r="I9977" s="1" t="str">
        <f>IF(ISBLANK(Ventas[[#This Row],[Código]]),"",SUM(Ventas[[#This Row],[Monto]],I9976))</f>
        <v/>
      </c>
    </row>
    <row r="9978" spans="3:9" x14ac:dyDescent="0.25">
      <c r="C9978" t="str">
        <f>IF(ISBLANK(Ventas[[#This Row],[Código]]),"",VLOOKUP(Ventas[[#This Row],[Código]],Productos[],2,FALSE))</f>
        <v/>
      </c>
      <c r="D9978" t="str">
        <f>IF(ISBLANK(Ventas[[#This Row],[Código]]),"",VLOOKUP(Ventas[[#This Row],[Código]],Productos[],3,FALSE))</f>
        <v/>
      </c>
      <c r="E9978" s="22"/>
      <c r="F9978" s="1" t="str">
        <f>IF(ISBLANK(Ventas[[#This Row],[Código]]),"",VLOOKUP(Ventas[[#This Row],[Código]],Productos[],4,FALSE))</f>
        <v/>
      </c>
      <c r="G9978" s="1" t="str">
        <f>IF(ISBLANK(Ventas[[#This Row],[Código]]),"",VLOOKUP(Ventas[[#This Row],[Código]],Productos[],5,FALSE))</f>
        <v/>
      </c>
      <c r="H9978" s="23" t="str">
        <f>IF(ISBLANK(Ventas[[#This Row],[Código]]),"",Ventas[[#This Row],[Precio Unitario]]*Ventas[[#This Row],[Cantidad]])</f>
        <v/>
      </c>
      <c r="I9978" s="1" t="str">
        <f>IF(ISBLANK(Ventas[[#This Row],[Código]]),"",SUM(Ventas[[#This Row],[Monto]],I9977))</f>
        <v/>
      </c>
    </row>
    <row r="9979" spans="3:9" x14ac:dyDescent="0.25">
      <c r="C9979" t="str">
        <f>IF(ISBLANK(Ventas[[#This Row],[Código]]),"",VLOOKUP(Ventas[[#This Row],[Código]],Productos[],2,FALSE))</f>
        <v/>
      </c>
      <c r="D9979" t="str">
        <f>IF(ISBLANK(Ventas[[#This Row],[Código]]),"",VLOOKUP(Ventas[[#This Row],[Código]],Productos[],3,FALSE))</f>
        <v/>
      </c>
      <c r="E9979" s="22"/>
      <c r="F9979" s="1" t="str">
        <f>IF(ISBLANK(Ventas[[#This Row],[Código]]),"",VLOOKUP(Ventas[[#This Row],[Código]],Productos[],4,FALSE))</f>
        <v/>
      </c>
      <c r="G9979" s="1" t="str">
        <f>IF(ISBLANK(Ventas[[#This Row],[Código]]),"",VLOOKUP(Ventas[[#This Row],[Código]],Productos[],5,FALSE))</f>
        <v/>
      </c>
      <c r="H9979" s="23" t="str">
        <f>IF(ISBLANK(Ventas[[#This Row],[Código]]),"",Ventas[[#This Row],[Precio Unitario]]*Ventas[[#This Row],[Cantidad]])</f>
        <v/>
      </c>
      <c r="I9979" s="1" t="str">
        <f>IF(ISBLANK(Ventas[[#This Row],[Código]]),"",SUM(Ventas[[#This Row],[Monto]],I9978))</f>
        <v/>
      </c>
    </row>
    <row r="9980" spans="3:9" x14ac:dyDescent="0.25">
      <c r="C9980" t="str">
        <f>IF(ISBLANK(Ventas[[#This Row],[Código]]),"",VLOOKUP(Ventas[[#This Row],[Código]],Productos[],2,FALSE))</f>
        <v/>
      </c>
      <c r="D9980" t="str">
        <f>IF(ISBLANK(Ventas[[#This Row],[Código]]),"",VLOOKUP(Ventas[[#This Row],[Código]],Productos[],3,FALSE))</f>
        <v/>
      </c>
      <c r="E9980" s="22"/>
      <c r="F9980" s="1" t="str">
        <f>IF(ISBLANK(Ventas[[#This Row],[Código]]),"",VLOOKUP(Ventas[[#This Row],[Código]],Productos[],4,FALSE))</f>
        <v/>
      </c>
      <c r="G9980" s="1" t="str">
        <f>IF(ISBLANK(Ventas[[#This Row],[Código]]),"",VLOOKUP(Ventas[[#This Row],[Código]],Productos[],5,FALSE))</f>
        <v/>
      </c>
      <c r="H9980" s="23" t="str">
        <f>IF(ISBLANK(Ventas[[#This Row],[Código]]),"",Ventas[[#This Row],[Precio Unitario]]*Ventas[[#This Row],[Cantidad]])</f>
        <v/>
      </c>
      <c r="I9980" s="1" t="str">
        <f>IF(ISBLANK(Ventas[[#This Row],[Código]]),"",SUM(Ventas[[#This Row],[Monto]],I9979))</f>
        <v/>
      </c>
    </row>
    <row r="9981" spans="3:9" x14ac:dyDescent="0.25">
      <c r="C9981" t="str">
        <f>IF(ISBLANK(Ventas[[#This Row],[Código]]),"",VLOOKUP(Ventas[[#This Row],[Código]],Productos[],2,FALSE))</f>
        <v/>
      </c>
      <c r="D9981" t="str">
        <f>IF(ISBLANK(Ventas[[#This Row],[Código]]),"",VLOOKUP(Ventas[[#This Row],[Código]],Productos[],3,FALSE))</f>
        <v/>
      </c>
      <c r="E9981" s="22"/>
      <c r="F9981" s="1" t="str">
        <f>IF(ISBLANK(Ventas[[#This Row],[Código]]),"",VLOOKUP(Ventas[[#This Row],[Código]],Productos[],4,FALSE))</f>
        <v/>
      </c>
      <c r="G9981" s="1" t="str">
        <f>IF(ISBLANK(Ventas[[#This Row],[Código]]),"",VLOOKUP(Ventas[[#This Row],[Código]],Productos[],5,FALSE))</f>
        <v/>
      </c>
      <c r="H9981" s="23" t="str">
        <f>IF(ISBLANK(Ventas[[#This Row],[Código]]),"",Ventas[[#This Row],[Precio Unitario]]*Ventas[[#This Row],[Cantidad]])</f>
        <v/>
      </c>
      <c r="I9981" s="1" t="str">
        <f>IF(ISBLANK(Ventas[[#This Row],[Código]]),"",SUM(Ventas[[#This Row],[Monto]],I9980))</f>
        <v/>
      </c>
    </row>
    <row r="9982" spans="3:9" x14ac:dyDescent="0.25">
      <c r="C9982" t="str">
        <f>IF(ISBLANK(Ventas[[#This Row],[Código]]),"",VLOOKUP(Ventas[[#This Row],[Código]],Productos[],2,FALSE))</f>
        <v/>
      </c>
      <c r="D9982" t="str">
        <f>IF(ISBLANK(Ventas[[#This Row],[Código]]),"",VLOOKUP(Ventas[[#This Row],[Código]],Productos[],3,FALSE))</f>
        <v/>
      </c>
      <c r="E9982" s="22"/>
      <c r="F9982" s="1" t="str">
        <f>IF(ISBLANK(Ventas[[#This Row],[Código]]),"",VLOOKUP(Ventas[[#This Row],[Código]],Productos[],4,FALSE))</f>
        <v/>
      </c>
      <c r="G9982" s="1" t="str">
        <f>IF(ISBLANK(Ventas[[#This Row],[Código]]),"",VLOOKUP(Ventas[[#This Row],[Código]],Productos[],5,FALSE))</f>
        <v/>
      </c>
      <c r="H9982" s="23" t="str">
        <f>IF(ISBLANK(Ventas[[#This Row],[Código]]),"",Ventas[[#This Row],[Precio Unitario]]*Ventas[[#This Row],[Cantidad]])</f>
        <v/>
      </c>
      <c r="I9982" s="1" t="str">
        <f>IF(ISBLANK(Ventas[[#This Row],[Código]]),"",SUM(Ventas[[#This Row],[Monto]],I9981))</f>
        <v/>
      </c>
    </row>
    <row r="9983" spans="3:9" x14ac:dyDescent="0.25">
      <c r="C9983" t="str">
        <f>IF(ISBLANK(Ventas[[#This Row],[Código]]),"",VLOOKUP(Ventas[[#This Row],[Código]],Productos[],2,FALSE))</f>
        <v/>
      </c>
      <c r="D9983" t="str">
        <f>IF(ISBLANK(Ventas[[#This Row],[Código]]),"",VLOOKUP(Ventas[[#This Row],[Código]],Productos[],3,FALSE))</f>
        <v/>
      </c>
      <c r="E9983" s="22"/>
      <c r="F9983" s="1" t="str">
        <f>IF(ISBLANK(Ventas[[#This Row],[Código]]),"",VLOOKUP(Ventas[[#This Row],[Código]],Productos[],4,FALSE))</f>
        <v/>
      </c>
      <c r="G9983" s="1" t="str">
        <f>IF(ISBLANK(Ventas[[#This Row],[Código]]),"",VLOOKUP(Ventas[[#This Row],[Código]],Productos[],5,FALSE))</f>
        <v/>
      </c>
      <c r="H9983" s="23" t="str">
        <f>IF(ISBLANK(Ventas[[#This Row],[Código]]),"",Ventas[[#This Row],[Precio Unitario]]*Ventas[[#This Row],[Cantidad]])</f>
        <v/>
      </c>
      <c r="I9983" s="1" t="str">
        <f>IF(ISBLANK(Ventas[[#This Row],[Código]]),"",SUM(Ventas[[#This Row],[Monto]],I9982))</f>
        <v/>
      </c>
    </row>
    <row r="9984" spans="3:9" x14ac:dyDescent="0.25">
      <c r="C9984" t="str">
        <f>IF(ISBLANK(Ventas[[#This Row],[Código]]),"",VLOOKUP(Ventas[[#This Row],[Código]],Productos[],2,FALSE))</f>
        <v/>
      </c>
      <c r="D9984" t="str">
        <f>IF(ISBLANK(Ventas[[#This Row],[Código]]),"",VLOOKUP(Ventas[[#This Row],[Código]],Productos[],3,FALSE))</f>
        <v/>
      </c>
      <c r="E9984" s="22"/>
      <c r="F9984" s="1" t="str">
        <f>IF(ISBLANK(Ventas[[#This Row],[Código]]),"",VLOOKUP(Ventas[[#This Row],[Código]],Productos[],4,FALSE))</f>
        <v/>
      </c>
      <c r="G9984" s="1" t="str">
        <f>IF(ISBLANK(Ventas[[#This Row],[Código]]),"",VLOOKUP(Ventas[[#This Row],[Código]],Productos[],5,FALSE))</f>
        <v/>
      </c>
      <c r="H9984" s="23" t="str">
        <f>IF(ISBLANK(Ventas[[#This Row],[Código]]),"",Ventas[[#This Row],[Precio Unitario]]*Ventas[[#This Row],[Cantidad]])</f>
        <v/>
      </c>
      <c r="I9984" s="1" t="str">
        <f>IF(ISBLANK(Ventas[[#This Row],[Código]]),"",SUM(Ventas[[#This Row],[Monto]],I9983))</f>
        <v/>
      </c>
    </row>
    <row r="9985" spans="3:9" x14ac:dyDescent="0.25">
      <c r="C9985" t="str">
        <f>IF(ISBLANK(Ventas[[#This Row],[Código]]),"",VLOOKUP(Ventas[[#This Row],[Código]],Productos[],2,FALSE))</f>
        <v/>
      </c>
      <c r="D9985" t="str">
        <f>IF(ISBLANK(Ventas[[#This Row],[Código]]),"",VLOOKUP(Ventas[[#This Row],[Código]],Productos[],3,FALSE))</f>
        <v/>
      </c>
      <c r="E9985" s="22"/>
      <c r="F9985" s="1" t="str">
        <f>IF(ISBLANK(Ventas[[#This Row],[Código]]),"",VLOOKUP(Ventas[[#This Row],[Código]],Productos[],4,FALSE))</f>
        <v/>
      </c>
      <c r="G9985" s="1" t="str">
        <f>IF(ISBLANK(Ventas[[#This Row],[Código]]),"",VLOOKUP(Ventas[[#This Row],[Código]],Productos[],5,FALSE))</f>
        <v/>
      </c>
      <c r="H9985" s="23" t="str">
        <f>IF(ISBLANK(Ventas[[#This Row],[Código]]),"",Ventas[[#This Row],[Precio Unitario]]*Ventas[[#This Row],[Cantidad]])</f>
        <v/>
      </c>
      <c r="I9985" s="1" t="str">
        <f>IF(ISBLANK(Ventas[[#This Row],[Código]]),"",SUM(Ventas[[#This Row],[Monto]],I9984))</f>
        <v/>
      </c>
    </row>
    <row r="9986" spans="3:9" x14ac:dyDescent="0.25">
      <c r="C9986" t="str">
        <f>IF(ISBLANK(Ventas[[#This Row],[Código]]),"",VLOOKUP(Ventas[[#This Row],[Código]],Productos[],2,FALSE))</f>
        <v/>
      </c>
      <c r="D9986" t="str">
        <f>IF(ISBLANK(Ventas[[#This Row],[Código]]),"",VLOOKUP(Ventas[[#This Row],[Código]],Productos[],3,FALSE))</f>
        <v/>
      </c>
      <c r="E9986" s="22"/>
      <c r="F9986" s="1" t="str">
        <f>IF(ISBLANK(Ventas[[#This Row],[Código]]),"",VLOOKUP(Ventas[[#This Row],[Código]],Productos[],4,FALSE))</f>
        <v/>
      </c>
      <c r="G9986" s="1" t="str">
        <f>IF(ISBLANK(Ventas[[#This Row],[Código]]),"",VLOOKUP(Ventas[[#This Row],[Código]],Productos[],5,FALSE))</f>
        <v/>
      </c>
      <c r="H9986" s="23" t="str">
        <f>IF(ISBLANK(Ventas[[#This Row],[Código]]),"",Ventas[[#This Row],[Precio Unitario]]*Ventas[[#This Row],[Cantidad]])</f>
        <v/>
      </c>
      <c r="I9986" s="1" t="str">
        <f>IF(ISBLANK(Ventas[[#This Row],[Código]]),"",SUM(Ventas[[#This Row],[Monto]],I9985))</f>
        <v/>
      </c>
    </row>
    <row r="9987" spans="3:9" x14ac:dyDescent="0.25">
      <c r="C9987" t="str">
        <f>IF(ISBLANK(Ventas[[#This Row],[Código]]),"",VLOOKUP(Ventas[[#This Row],[Código]],Productos[],2,FALSE))</f>
        <v/>
      </c>
      <c r="D9987" t="str">
        <f>IF(ISBLANK(Ventas[[#This Row],[Código]]),"",VLOOKUP(Ventas[[#This Row],[Código]],Productos[],3,FALSE))</f>
        <v/>
      </c>
      <c r="E9987" s="22"/>
      <c r="F9987" s="1" t="str">
        <f>IF(ISBLANK(Ventas[[#This Row],[Código]]),"",VLOOKUP(Ventas[[#This Row],[Código]],Productos[],4,FALSE))</f>
        <v/>
      </c>
      <c r="G9987" s="1" t="str">
        <f>IF(ISBLANK(Ventas[[#This Row],[Código]]),"",VLOOKUP(Ventas[[#This Row],[Código]],Productos[],5,FALSE))</f>
        <v/>
      </c>
      <c r="H9987" s="23" t="str">
        <f>IF(ISBLANK(Ventas[[#This Row],[Código]]),"",Ventas[[#This Row],[Precio Unitario]]*Ventas[[#This Row],[Cantidad]])</f>
        <v/>
      </c>
      <c r="I9987" s="1" t="str">
        <f>IF(ISBLANK(Ventas[[#This Row],[Código]]),"",SUM(Ventas[[#This Row],[Monto]],I9986))</f>
        <v/>
      </c>
    </row>
    <row r="9988" spans="3:9" x14ac:dyDescent="0.25">
      <c r="C9988" t="str">
        <f>IF(ISBLANK(Ventas[[#This Row],[Código]]),"",VLOOKUP(Ventas[[#This Row],[Código]],Productos[],2,FALSE))</f>
        <v/>
      </c>
      <c r="D9988" t="str">
        <f>IF(ISBLANK(Ventas[[#This Row],[Código]]),"",VLOOKUP(Ventas[[#This Row],[Código]],Productos[],3,FALSE))</f>
        <v/>
      </c>
      <c r="E9988" s="22"/>
      <c r="F9988" s="1" t="str">
        <f>IF(ISBLANK(Ventas[[#This Row],[Código]]),"",VLOOKUP(Ventas[[#This Row],[Código]],Productos[],4,FALSE))</f>
        <v/>
      </c>
      <c r="G9988" s="1" t="str">
        <f>IF(ISBLANK(Ventas[[#This Row],[Código]]),"",VLOOKUP(Ventas[[#This Row],[Código]],Productos[],5,FALSE))</f>
        <v/>
      </c>
      <c r="H9988" s="23" t="str">
        <f>IF(ISBLANK(Ventas[[#This Row],[Código]]),"",Ventas[[#This Row],[Precio Unitario]]*Ventas[[#This Row],[Cantidad]])</f>
        <v/>
      </c>
      <c r="I9988" s="1" t="str">
        <f>IF(ISBLANK(Ventas[[#This Row],[Código]]),"",SUM(Ventas[[#This Row],[Monto]],I9987))</f>
        <v/>
      </c>
    </row>
    <row r="9989" spans="3:9" x14ac:dyDescent="0.25">
      <c r="C9989" t="str">
        <f>IF(ISBLANK(Ventas[[#This Row],[Código]]),"",VLOOKUP(Ventas[[#This Row],[Código]],Productos[],2,FALSE))</f>
        <v/>
      </c>
      <c r="D9989" t="str">
        <f>IF(ISBLANK(Ventas[[#This Row],[Código]]),"",VLOOKUP(Ventas[[#This Row],[Código]],Productos[],3,FALSE))</f>
        <v/>
      </c>
      <c r="E9989" s="22"/>
      <c r="F9989" s="1" t="str">
        <f>IF(ISBLANK(Ventas[[#This Row],[Código]]),"",VLOOKUP(Ventas[[#This Row],[Código]],Productos[],4,FALSE))</f>
        <v/>
      </c>
      <c r="G9989" s="1" t="str">
        <f>IF(ISBLANK(Ventas[[#This Row],[Código]]),"",VLOOKUP(Ventas[[#This Row],[Código]],Productos[],5,FALSE))</f>
        <v/>
      </c>
      <c r="H9989" s="23" t="str">
        <f>IF(ISBLANK(Ventas[[#This Row],[Código]]),"",Ventas[[#This Row],[Precio Unitario]]*Ventas[[#This Row],[Cantidad]])</f>
        <v/>
      </c>
      <c r="I9989" s="1" t="str">
        <f>IF(ISBLANK(Ventas[[#This Row],[Código]]),"",SUM(Ventas[[#This Row],[Monto]],I9988))</f>
        <v/>
      </c>
    </row>
    <row r="9990" spans="3:9" x14ac:dyDescent="0.25">
      <c r="C9990" t="str">
        <f>IF(ISBLANK(Ventas[[#This Row],[Código]]),"",VLOOKUP(Ventas[[#This Row],[Código]],Productos[],2,FALSE))</f>
        <v/>
      </c>
      <c r="D9990" t="str">
        <f>IF(ISBLANK(Ventas[[#This Row],[Código]]),"",VLOOKUP(Ventas[[#This Row],[Código]],Productos[],3,FALSE))</f>
        <v/>
      </c>
      <c r="E9990" s="22"/>
      <c r="F9990" s="1" t="str">
        <f>IF(ISBLANK(Ventas[[#This Row],[Código]]),"",VLOOKUP(Ventas[[#This Row],[Código]],Productos[],4,FALSE))</f>
        <v/>
      </c>
      <c r="G9990" s="1" t="str">
        <f>IF(ISBLANK(Ventas[[#This Row],[Código]]),"",VLOOKUP(Ventas[[#This Row],[Código]],Productos[],5,FALSE))</f>
        <v/>
      </c>
      <c r="H9990" s="23" t="str">
        <f>IF(ISBLANK(Ventas[[#This Row],[Código]]),"",Ventas[[#This Row],[Precio Unitario]]*Ventas[[#This Row],[Cantidad]])</f>
        <v/>
      </c>
      <c r="I9990" s="1" t="str">
        <f>IF(ISBLANK(Ventas[[#This Row],[Código]]),"",SUM(Ventas[[#This Row],[Monto]],I9989))</f>
        <v/>
      </c>
    </row>
    <row r="9991" spans="3:9" x14ac:dyDescent="0.25">
      <c r="C9991" t="str">
        <f>IF(ISBLANK(Ventas[[#This Row],[Código]]),"",VLOOKUP(Ventas[[#This Row],[Código]],Productos[],2,FALSE))</f>
        <v/>
      </c>
      <c r="D9991" t="str">
        <f>IF(ISBLANK(Ventas[[#This Row],[Código]]),"",VLOOKUP(Ventas[[#This Row],[Código]],Productos[],3,FALSE))</f>
        <v/>
      </c>
      <c r="E9991" s="22"/>
      <c r="F9991" s="1" t="str">
        <f>IF(ISBLANK(Ventas[[#This Row],[Código]]),"",VLOOKUP(Ventas[[#This Row],[Código]],Productos[],4,FALSE))</f>
        <v/>
      </c>
      <c r="G9991" s="1" t="str">
        <f>IF(ISBLANK(Ventas[[#This Row],[Código]]),"",VLOOKUP(Ventas[[#This Row],[Código]],Productos[],5,FALSE))</f>
        <v/>
      </c>
      <c r="H9991" s="23" t="str">
        <f>IF(ISBLANK(Ventas[[#This Row],[Código]]),"",Ventas[[#This Row],[Precio Unitario]]*Ventas[[#This Row],[Cantidad]])</f>
        <v/>
      </c>
      <c r="I9991" s="1" t="str">
        <f>IF(ISBLANK(Ventas[[#This Row],[Código]]),"",SUM(Ventas[[#This Row],[Monto]],I9990))</f>
        <v/>
      </c>
    </row>
    <row r="9992" spans="3:9" x14ac:dyDescent="0.25">
      <c r="C9992" t="str">
        <f>IF(ISBLANK(Ventas[[#This Row],[Código]]),"",VLOOKUP(Ventas[[#This Row],[Código]],Productos[],2,FALSE))</f>
        <v/>
      </c>
      <c r="D9992" t="str">
        <f>IF(ISBLANK(Ventas[[#This Row],[Código]]),"",VLOOKUP(Ventas[[#This Row],[Código]],Productos[],3,FALSE))</f>
        <v/>
      </c>
      <c r="E9992" s="22"/>
      <c r="F9992" s="1" t="str">
        <f>IF(ISBLANK(Ventas[[#This Row],[Código]]),"",VLOOKUP(Ventas[[#This Row],[Código]],Productos[],4,FALSE))</f>
        <v/>
      </c>
      <c r="G9992" s="1" t="str">
        <f>IF(ISBLANK(Ventas[[#This Row],[Código]]),"",VLOOKUP(Ventas[[#This Row],[Código]],Productos[],5,FALSE))</f>
        <v/>
      </c>
      <c r="H9992" s="23" t="str">
        <f>IF(ISBLANK(Ventas[[#This Row],[Código]]),"",Ventas[[#This Row],[Precio Unitario]]*Ventas[[#This Row],[Cantidad]])</f>
        <v/>
      </c>
      <c r="I9992" s="1" t="str">
        <f>IF(ISBLANK(Ventas[[#This Row],[Código]]),"",SUM(Ventas[[#This Row],[Monto]],I9991))</f>
        <v/>
      </c>
    </row>
    <row r="9993" spans="3:9" x14ac:dyDescent="0.25">
      <c r="C9993" t="str">
        <f>IF(ISBLANK(Ventas[[#This Row],[Código]]),"",VLOOKUP(Ventas[[#This Row],[Código]],Productos[],2,FALSE))</f>
        <v/>
      </c>
      <c r="D9993" t="str">
        <f>IF(ISBLANK(Ventas[[#This Row],[Código]]),"",VLOOKUP(Ventas[[#This Row],[Código]],Productos[],3,FALSE))</f>
        <v/>
      </c>
      <c r="E9993" s="22"/>
      <c r="F9993" s="1" t="str">
        <f>IF(ISBLANK(Ventas[[#This Row],[Código]]),"",VLOOKUP(Ventas[[#This Row],[Código]],Productos[],4,FALSE))</f>
        <v/>
      </c>
      <c r="G9993" s="1" t="str">
        <f>IF(ISBLANK(Ventas[[#This Row],[Código]]),"",VLOOKUP(Ventas[[#This Row],[Código]],Productos[],5,FALSE))</f>
        <v/>
      </c>
      <c r="H9993" s="23" t="str">
        <f>IF(ISBLANK(Ventas[[#This Row],[Código]]),"",Ventas[[#This Row],[Precio Unitario]]*Ventas[[#This Row],[Cantidad]])</f>
        <v/>
      </c>
      <c r="I9993" s="1" t="str">
        <f>IF(ISBLANK(Ventas[[#This Row],[Código]]),"",SUM(Ventas[[#This Row],[Monto]],I9992))</f>
        <v/>
      </c>
    </row>
    <row r="9994" spans="3:9" x14ac:dyDescent="0.25">
      <c r="C9994" t="str">
        <f>IF(ISBLANK(Ventas[[#This Row],[Código]]),"",VLOOKUP(Ventas[[#This Row],[Código]],Productos[],2,FALSE))</f>
        <v/>
      </c>
      <c r="D9994" t="str">
        <f>IF(ISBLANK(Ventas[[#This Row],[Código]]),"",VLOOKUP(Ventas[[#This Row],[Código]],Productos[],3,FALSE))</f>
        <v/>
      </c>
      <c r="E9994" s="22"/>
      <c r="F9994" s="1" t="str">
        <f>IF(ISBLANK(Ventas[[#This Row],[Código]]),"",VLOOKUP(Ventas[[#This Row],[Código]],Productos[],4,FALSE))</f>
        <v/>
      </c>
      <c r="G9994" s="1" t="str">
        <f>IF(ISBLANK(Ventas[[#This Row],[Código]]),"",VLOOKUP(Ventas[[#This Row],[Código]],Productos[],5,FALSE))</f>
        <v/>
      </c>
      <c r="H9994" s="23" t="str">
        <f>IF(ISBLANK(Ventas[[#This Row],[Código]]),"",Ventas[[#This Row],[Precio Unitario]]*Ventas[[#This Row],[Cantidad]])</f>
        <v/>
      </c>
      <c r="I9994" s="1" t="str">
        <f>IF(ISBLANK(Ventas[[#This Row],[Código]]),"",SUM(Ventas[[#This Row],[Monto]],I9993))</f>
        <v/>
      </c>
    </row>
    <row r="9995" spans="3:9" x14ac:dyDescent="0.25">
      <c r="C9995" t="str">
        <f>IF(ISBLANK(Ventas[[#This Row],[Código]]),"",VLOOKUP(Ventas[[#This Row],[Código]],Productos[],2,FALSE))</f>
        <v/>
      </c>
      <c r="D9995" t="str">
        <f>IF(ISBLANK(Ventas[[#This Row],[Código]]),"",VLOOKUP(Ventas[[#This Row],[Código]],Productos[],3,FALSE))</f>
        <v/>
      </c>
      <c r="E9995" s="22"/>
      <c r="F9995" s="1" t="str">
        <f>IF(ISBLANK(Ventas[[#This Row],[Código]]),"",VLOOKUP(Ventas[[#This Row],[Código]],Productos[],4,FALSE))</f>
        <v/>
      </c>
      <c r="G9995" s="1" t="str">
        <f>IF(ISBLANK(Ventas[[#This Row],[Código]]),"",VLOOKUP(Ventas[[#This Row],[Código]],Productos[],5,FALSE))</f>
        <v/>
      </c>
      <c r="H9995" s="23" t="str">
        <f>IF(ISBLANK(Ventas[[#This Row],[Código]]),"",Ventas[[#This Row],[Precio Unitario]]*Ventas[[#This Row],[Cantidad]])</f>
        <v/>
      </c>
      <c r="I9995" s="1" t="str">
        <f>IF(ISBLANK(Ventas[[#This Row],[Código]]),"",SUM(Ventas[[#This Row],[Monto]],I9994))</f>
        <v/>
      </c>
    </row>
    <row r="9996" spans="3:9" x14ac:dyDescent="0.25">
      <c r="C9996" t="str">
        <f>IF(ISBLANK(Ventas[[#This Row],[Código]]),"",VLOOKUP(Ventas[[#This Row],[Código]],Productos[],2,FALSE))</f>
        <v/>
      </c>
      <c r="D9996" t="str">
        <f>IF(ISBLANK(Ventas[[#This Row],[Código]]),"",VLOOKUP(Ventas[[#This Row],[Código]],Productos[],3,FALSE))</f>
        <v/>
      </c>
      <c r="E9996" s="22"/>
      <c r="F9996" s="1" t="str">
        <f>IF(ISBLANK(Ventas[[#This Row],[Código]]),"",VLOOKUP(Ventas[[#This Row],[Código]],Productos[],4,FALSE))</f>
        <v/>
      </c>
      <c r="G9996" s="1" t="str">
        <f>IF(ISBLANK(Ventas[[#This Row],[Código]]),"",VLOOKUP(Ventas[[#This Row],[Código]],Productos[],5,FALSE))</f>
        <v/>
      </c>
      <c r="H9996" s="23" t="str">
        <f>IF(ISBLANK(Ventas[[#This Row],[Código]]),"",Ventas[[#This Row],[Precio Unitario]]*Ventas[[#This Row],[Cantidad]])</f>
        <v/>
      </c>
      <c r="I9996" s="1" t="str">
        <f>IF(ISBLANK(Ventas[[#This Row],[Código]]),"",SUM(Ventas[[#This Row],[Monto]],I9995))</f>
        <v/>
      </c>
    </row>
    <row r="9997" spans="3:9" x14ac:dyDescent="0.25">
      <c r="C9997" t="str">
        <f>IF(ISBLANK(Ventas[[#This Row],[Código]]),"",VLOOKUP(Ventas[[#This Row],[Código]],Productos[],2,FALSE))</f>
        <v/>
      </c>
      <c r="D9997" t="str">
        <f>IF(ISBLANK(Ventas[[#This Row],[Código]]),"",VLOOKUP(Ventas[[#This Row],[Código]],Productos[],3,FALSE))</f>
        <v/>
      </c>
      <c r="E9997" s="22"/>
      <c r="F9997" s="1" t="str">
        <f>IF(ISBLANK(Ventas[[#This Row],[Código]]),"",VLOOKUP(Ventas[[#This Row],[Código]],Productos[],4,FALSE))</f>
        <v/>
      </c>
      <c r="G9997" s="1" t="str">
        <f>IF(ISBLANK(Ventas[[#This Row],[Código]]),"",VLOOKUP(Ventas[[#This Row],[Código]],Productos[],5,FALSE))</f>
        <v/>
      </c>
      <c r="H9997" s="23" t="str">
        <f>IF(ISBLANK(Ventas[[#This Row],[Código]]),"",Ventas[[#This Row],[Precio Unitario]]*Ventas[[#This Row],[Cantidad]])</f>
        <v/>
      </c>
      <c r="I9997" s="1" t="str">
        <f>IF(ISBLANK(Ventas[[#This Row],[Código]]),"",SUM(Ventas[[#This Row],[Monto]],I9996))</f>
        <v/>
      </c>
    </row>
    <row r="9998" spans="3:9" x14ac:dyDescent="0.25">
      <c r="C9998" t="str">
        <f>IF(ISBLANK(Ventas[[#This Row],[Código]]),"",VLOOKUP(Ventas[[#This Row],[Código]],Productos[],2,FALSE))</f>
        <v/>
      </c>
      <c r="D9998" t="str">
        <f>IF(ISBLANK(Ventas[[#This Row],[Código]]),"",VLOOKUP(Ventas[[#This Row],[Código]],Productos[],3,FALSE))</f>
        <v/>
      </c>
      <c r="E9998" s="22"/>
      <c r="F9998" s="1" t="str">
        <f>IF(ISBLANK(Ventas[[#This Row],[Código]]),"",VLOOKUP(Ventas[[#This Row],[Código]],Productos[],4,FALSE))</f>
        <v/>
      </c>
      <c r="G9998" s="1" t="str">
        <f>IF(ISBLANK(Ventas[[#This Row],[Código]]),"",VLOOKUP(Ventas[[#This Row],[Código]],Productos[],5,FALSE))</f>
        <v/>
      </c>
      <c r="H9998" s="23" t="str">
        <f>IF(ISBLANK(Ventas[[#This Row],[Código]]),"",Ventas[[#This Row],[Precio Unitario]]*Ventas[[#This Row],[Cantidad]])</f>
        <v/>
      </c>
      <c r="I9998" s="1" t="str">
        <f>IF(ISBLANK(Ventas[[#This Row],[Código]]),"",SUM(Ventas[[#This Row],[Monto]],I9997))</f>
        <v/>
      </c>
    </row>
    <row r="9999" spans="3:9" x14ac:dyDescent="0.25">
      <c r="C9999" t="str">
        <f>IF(ISBLANK(Ventas[[#This Row],[Código]]),"",VLOOKUP(Ventas[[#This Row],[Código]],Productos[],2,FALSE))</f>
        <v/>
      </c>
      <c r="D9999" t="str">
        <f>IF(ISBLANK(Ventas[[#This Row],[Código]]),"",VLOOKUP(Ventas[[#This Row],[Código]],Productos[],3,FALSE))</f>
        <v/>
      </c>
      <c r="E9999" s="22"/>
      <c r="F9999" s="1" t="str">
        <f>IF(ISBLANK(Ventas[[#This Row],[Código]]),"",VLOOKUP(Ventas[[#This Row],[Código]],Productos[],4,FALSE))</f>
        <v/>
      </c>
      <c r="G9999" s="1" t="str">
        <f>IF(ISBLANK(Ventas[[#This Row],[Código]]),"",VLOOKUP(Ventas[[#This Row],[Código]],Productos[],5,FALSE))</f>
        <v/>
      </c>
      <c r="H9999" s="23" t="str">
        <f>IF(ISBLANK(Ventas[[#This Row],[Código]]),"",Ventas[[#This Row],[Precio Unitario]]*Ventas[[#This Row],[Cantidad]])</f>
        <v/>
      </c>
      <c r="I9999" s="1" t="str">
        <f>IF(ISBLANK(Ventas[[#This Row],[Código]]),"",SUM(Ventas[[#This Row],[Monto]],I9998))</f>
        <v/>
      </c>
    </row>
    <row r="10000" spans="3:9" x14ac:dyDescent="0.25">
      <c r="C10000" t="str">
        <f>IF(ISBLANK(Ventas[[#This Row],[Código]]),"",VLOOKUP(Ventas[[#This Row],[Código]],Productos[],2,FALSE))</f>
        <v/>
      </c>
      <c r="D10000" t="str">
        <f>IF(ISBLANK(Ventas[[#This Row],[Código]]),"",VLOOKUP(Ventas[[#This Row],[Código]],Productos[],3,FALSE))</f>
        <v/>
      </c>
      <c r="E10000" s="22"/>
      <c r="F10000" s="1" t="str">
        <f>IF(ISBLANK(Ventas[[#This Row],[Código]]),"",VLOOKUP(Ventas[[#This Row],[Código]],Productos[],4,FALSE))</f>
        <v/>
      </c>
      <c r="G10000" s="1" t="str">
        <f>IF(ISBLANK(Ventas[[#This Row],[Código]]),"",VLOOKUP(Ventas[[#This Row],[Código]],Productos[],5,FALSE))</f>
        <v/>
      </c>
      <c r="H10000" s="23" t="str">
        <f>IF(ISBLANK(Ventas[[#This Row],[Código]]),"",Ventas[[#This Row],[Precio Unitario]]*Ventas[[#This Row],[Cantidad]])</f>
        <v/>
      </c>
      <c r="I10000" s="1" t="str">
        <f>IF(ISBLANK(Ventas[[#This Row],[Código]]),"",SUM(Ventas[[#This Row],[Monto]],I9999))</f>
        <v/>
      </c>
    </row>
    <row r="10001" spans="3:8" x14ac:dyDescent="0.25">
      <c r="C10001" t="str">
        <f>IF(ISBLANK(Ventas[[#This Row],[Código]]),"",VLOOKUP(Ventas[[#This Row],[Código]],Productos[],2,FALSE))</f>
        <v/>
      </c>
      <c r="D10001" t="str">
        <f>IF(ISBLANK(Ventas[[#This Row],[Código]]),"",VLOOKUP(Ventas[[#This Row],[Código]],Productos[],3,FALSE))</f>
        <v/>
      </c>
      <c r="E10001" s="22"/>
      <c r="F10001" s="1" t="str">
        <f>IF(ISBLANK(Ventas[[#This Row],[Código]]),"",VLOOKUP(Ventas[[#This Row],[Código]],Productos[],4,FALSE))</f>
        <v/>
      </c>
      <c r="G10001" s="1" t="str">
        <f>IF(ISBLANK(Ventas[[#This Row],[Código]]),"",VLOOKUP(Ventas[[#This Row],[Código]],Productos[],5,FALSE))</f>
        <v/>
      </c>
      <c r="H10001" s="23" t="str">
        <f>IF(ISBLANK(Ventas[[#This Row],[Código]]),"",Ventas[[#This Row],[Precio Unitario]]*Ventas[[#This Row],[Cantidad]])</f>
        <v/>
      </c>
    </row>
    <row r="10002" spans="3:8" x14ac:dyDescent="0.25">
      <c r="C10002" t="str">
        <f>IF(ISBLANK(Ventas[[#This Row],[Código]]),"",VLOOKUP(Ventas[[#This Row],[Código]],Productos[],2,FALSE))</f>
        <v/>
      </c>
      <c r="D10002" t="str">
        <f>IF(ISBLANK(Ventas[[#This Row],[Código]]),"",VLOOKUP(Ventas[[#This Row],[Código]],Productos[],3,FALSE))</f>
        <v/>
      </c>
      <c r="E10002" s="22"/>
      <c r="F10002" s="1" t="str">
        <f>IF(ISBLANK(Ventas[[#This Row],[Código]]),"",VLOOKUP(Ventas[[#This Row],[Código]],Productos[],4,FALSE))</f>
        <v/>
      </c>
      <c r="G10002" s="1" t="str">
        <f>IF(ISBLANK(Ventas[[#This Row],[Código]]),"",VLOOKUP(Ventas[[#This Row],[Código]],Productos[],5,FALSE))</f>
        <v/>
      </c>
      <c r="H10002" s="23" t="str">
        <f>IF(ISBLANK(Ventas[[#This Row],[Código]]),"",Ventas[[#This Row],[Precio Unitario]]*Ventas[[#This Row],[Cantidad]])</f>
        <v/>
      </c>
    </row>
    <row r="10003" spans="3:8" x14ac:dyDescent="0.25">
      <c r="C10003" t="str">
        <f>IF(ISBLANK(Ventas[[#This Row],[Código]]),"",VLOOKUP(Ventas[[#This Row],[Código]],Productos[],2,FALSE))</f>
        <v/>
      </c>
      <c r="D10003" t="str">
        <f>IF(ISBLANK(Ventas[[#This Row],[Código]]),"",VLOOKUP(Ventas[[#This Row],[Código]],Productos[],3,FALSE))</f>
        <v/>
      </c>
      <c r="E10003" s="22"/>
      <c r="F10003" s="1" t="str">
        <f>IF(ISBLANK(Ventas[[#This Row],[Código]]),"",VLOOKUP(Ventas[[#This Row],[Código]],Productos[],4,FALSE))</f>
        <v/>
      </c>
      <c r="G10003" s="1" t="str">
        <f>IF(ISBLANK(Ventas[[#This Row],[Código]]),"",VLOOKUP(Ventas[[#This Row],[Código]],Productos[],5,FALSE))</f>
        <v/>
      </c>
      <c r="H10003" s="23" t="str">
        <f>IF(ISBLANK(Ventas[[#This Row],[Código]]),"",Ventas[[#This Row],[Precio Unitario]]*Ventas[[#This Row],[Cantidad]])</f>
        <v/>
      </c>
    </row>
    <row r="10004" spans="3:8" x14ac:dyDescent="0.25">
      <c r="C10004" t="str">
        <f>IF(ISBLANK(Ventas[[#This Row],[Código]]),"",VLOOKUP(Ventas[[#This Row],[Código]],Productos[],2,FALSE))</f>
        <v/>
      </c>
      <c r="D10004" t="str">
        <f>IF(ISBLANK(Ventas[[#This Row],[Código]]),"",VLOOKUP(Ventas[[#This Row],[Código]],Productos[],3,FALSE))</f>
        <v/>
      </c>
      <c r="E10004" s="22"/>
      <c r="F10004" s="1" t="str">
        <f>IF(ISBLANK(Ventas[[#This Row],[Código]]),"",VLOOKUP(Ventas[[#This Row],[Código]],Productos[],4,FALSE))</f>
        <v/>
      </c>
      <c r="G10004" s="1" t="str">
        <f>IF(ISBLANK(Ventas[[#This Row],[Código]]),"",VLOOKUP(Ventas[[#This Row],[Código]],Productos[],5,FALSE))</f>
        <v/>
      </c>
      <c r="H10004" s="23" t="str">
        <f>IF(ISBLANK(Ventas[[#This Row],[Código]]),"",Ventas[[#This Row],[Precio Unitario]]*Ventas[[#This Row],[Cantidad]])</f>
        <v/>
      </c>
    </row>
    <row r="10005" spans="3:8" x14ac:dyDescent="0.25">
      <c r="C10005" t="str">
        <f>IF(ISBLANK(Ventas[[#This Row],[Código]]),"",VLOOKUP(Ventas[[#This Row],[Código]],Productos[],2,FALSE))</f>
        <v/>
      </c>
      <c r="D10005" t="str">
        <f>IF(ISBLANK(Ventas[[#This Row],[Código]]),"",VLOOKUP(Ventas[[#This Row],[Código]],Productos[],3,FALSE))</f>
        <v/>
      </c>
      <c r="E10005" s="22"/>
      <c r="F10005" s="1" t="str">
        <f>IF(ISBLANK(Ventas[[#This Row],[Código]]),"",VLOOKUP(Ventas[[#This Row],[Código]],Productos[],4,FALSE))</f>
        <v/>
      </c>
      <c r="G10005" s="1" t="str">
        <f>IF(ISBLANK(Ventas[[#This Row],[Código]]),"",VLOOKUP(Ventas[[#This Row],[Código]],Productos[],5,FALSE))</f>
        <v/>
      </c>
      <c r="H10005" s="23" t="str">
        <f>IF(ISBLANK(Ventas[[#This Row],[Código]]),"",Ventas[[#This Row],[Precio Unitario]]*Ventas[[#This Row],[Cantidad]])</f>
        <v/>
      </c>
    </row>
    <row r="10006" spans="3:8" x14ac:dyDescent="0.25">
      <c r="C10006" t="str">
        <f>IF(ISBLANK(Ventas[[#This Row],[Código]]),"",VLOOKUP(Ventas[[#This Row],[Código]],Productos[],2,FALSE))</f>
        <v/>
      </c>
      <c r="D10006" t="str">
        <f>IF(ISBLANK(Ventas[[#This Row],[Código]]),"",VLOOKUP(Ventas[[#This Row],[Código]],Productos[],3,FALSE))</f>
        <v/>
      </c>
      <c r="E10006" s="22"/>
      <c r="F10006" s="1" t="str">
        <f>IF(ISBLANK(Ventas[[#This Row],[Código]]),"",VLOOKUP(Ventas[[#This Row],[Código]],Productos[],4,FALSE))</f>
        <v/>
      </c>
      <c r="G10006" s="1" t="str">
        <f>IF(ISBLANK(Ventas[[#This Row],[Código]]),"",VLOOKUP(Ventas[[#This Row],[Código]],Productos[],5,FALSE))</f>
        <v/>
      </c>
      <c r="H10006" s="23" t="str">
        <f>IF(ISBLANK(Ventas[[#This Row],[Código]]),"",Ventas[[#This Row],[Precio Unitario]]*Ventas[[#This Row],[Cantidad]])</f>
        <v/>
      </c>
    </row>
    <row r="10007" spans="3:8" x14ac:dyDescent="0.25">
      <c r="C10007" t="str">
        <f>IF(ISBLANK(Ventas[[#This Row],[Código]]),"",VLOOKUP(Ventas[[#This Row],[Código]],Productos[],2,FALSE))</f>
        <v/>
      </c>
      <c r="D10007" t="str">
        <f>IF(ISBLANK(Ventas[[#This Row],[Código]]),"",VLOOKUP(Ventas[[#This Row],[Código]],Productos[],3,FALSE))</f>
        <v/>
      </c>
      <c r="E10007" s="22"/>
      <c r="F10007" s="1" t="str">
        <f>IF(ISBLANK(Ventas[[#This Row],[Código]]),"",VLOOKUP(Ventas[[#This Row],[Código]],Productos[],4,FALSE))</f>
        <v/>
      </c>
      <c r="G10007" s="1" t="str">
        <f>IF(ISBLANK(Ventas[[#This Row],[Código]]),"",VLOOKUP(Ventas[[#This Row],[Código]],Productos[],5,FALSE))</f>
        <v/>
      </c>
      <c r="H10007" s="23" t="str">
        <f>IF(ISBLANK(Ventas[[#This Row],[Código]]),"",Ventas[[#This Row],[Precio Unitario]]*Ventas[[#This Row],[Cantidad]])</f>
        <v/>
      </c>
    </row>
    <row r="10008" spans="3:8" x14ac:dyDescent="0.25">
      <c r="C10008" t="str">
        <f>IF(ISBLANK(Ventas[[#This Row],[Código]]),"",VLOOKUP(Ventas[[#This Row],[Código]],Productos[],2,FALSE))</f>
        <v/>
      </c>
      <c r="D10008" t="str">
        <f>IF(ISBLANK(Ventas[[#This Row],[Código]]),"",VLOOKUP(Ventas[[#This Row],[Código]],Productos[],3,FALSE))</f>
        <v/>
      </c>
      <c r="E10008" s="22"/>
      <c r="F10008" s="1" t="str">
        <f>IF(ISBLANK(Ventas[[#This Row],[Código]]),"",VLOOKUP(Ventas[[#This Row],[Código]],Productos[],4,FALSE))</f>
        <v/>
      </c>
      <c r="G10008" s="1" t="str">
        <f>IF(ISBLANK(Ventas[[#This Row],[Código]]),"",VLOOKUP(Ventas[[#This Row],[Código]],Productos[],5,FALSE))</f>
        <v/>
      </c>
      <c r="H10008" s="23" t="str">
        <f>IF(ISBLANK(Ventas[[#This Row],[Código]]),"",Ventas[[#This Row],[Precio Unitario]]*Ventas[[#This Row],[Cantidad]])</f>
        <v/>
      </c>
    </row>
    <row r="10009" spans="3:8" x14ac:dyDescent="0.25">
      <c r="C10009" t="str">
        <f>IF(ISBLANK(Ventas[[#This Row],[Código]]),"",VLOOKUP(Ventas[[#This Row],[Código]],Productos[],2,FALSE))</f>
        <v/>
      </c>
      <c r="D10009" t="str">
        <f>IF(ISBLANK(Ventas[[#This Row],[Código]]),"",VLOOKUP(Ventas[[#This Row],[Código]],Productos[],3,FALSE))</f>
        <v/>
      </c>
      <c r="E10009" s="22"/>
      <c r="F10009" s="1" t="str">
        <f>IF(ISBLANK(Ventas[[#This Row],[Código]]),"",VLOOKUP(Ventas[[#This Row],[Código]],Productos[],4,FALSE))</f>
        <v/>
      </c>
      <c r="G10009" s="1" t="str">
        <f>IF(ISBLANK(Ventas[[#This Row],[Código]]),"",VLOOKUP(Ventas[[#This Row],[Código]],Productos[],5,FALSE))</f>
        <v/>
      </c>
      <c r="H10009" s="23" t="str">
        <f>IF(ISBLANK(Ventas[[#This Row],[Código]]),"",Ventas[[#This Row],[Precio Unitario]]*Ventas[[#This Row],[Cantidad]])</f>
        <v/>
      </c>
    </row>
    <row r="10010" spans="3:8" x14ac:dyDescent="0.25">
      <c r="C10010" t="str">
        <f>IF(ISBLANK(Ventas[[#This Row],[Código]]),"",VLOOKUP(Ventas[[#This Row],[Código]],Productos[],2,FALSE))</f>
        <v/>
      </c>
      <c r="D10010" t="str">
        <f>IF(ISBLANK(Ventas[[#This Row],[Código]]),"",VLOOKUP(Ventas[[#This Row],[Código]],Productos[],3,FALSE))</f>
        <v/>
      </c>
      <c r="E10010" s="22"/>
      <c r="F10010" s="1" t="str">
        <f>IF(ISBLANK(Ventas[[#This Row],[Código]]),"",VLOOKUP(Ventas[[#This Row],[Código]],Productos[],4,FALSE))</f>
        <v/>
      </c>
      <c r="G10010" s="1" t="str">
        <f>IF(ISBLANK(Ventas[[#This Row],[Código]]),"",VLOOKUP(Ventas[[#This Row],[Código]],Productos[],5,FALSE))</f>
        <v/>
      </c>
      <c r="H10010" s="23" t="str">
        <f>IF(ISBLANK(Ventas[[#This Row],[Código]]),"",Ventas[[#This Row],[Precio Unitario]]*Ventas[[#This Row],[Cantidad]])</f>
        <v/>
      </c>
    </row>
    <row r="10011" spans="3:8" x14ac:dyDescent="0.25">
      <c r="C10011" t="str">
        <f>IF(ISBLANK(Ventas[[#This Row],[Código]]),"",VLOOKUP(Ventas[[#This Row],[Código]],Productos[],2,FALSE))</f>
        <v/>
      </c>
      <c r="D10011" t="str">
        <f>IF(ISBLANK(Ventas[[#This Row],[Código]]),"",VLOOKUP(Ventas[[#This Row],[Código]],Productos[],3,FALSE))</f>
        <v/>
      </c>
      <c r="E10011" s="22"/>
      <c r="F10011" s="1" t="str">
        <f>IF(ISBLANK(Ventas[[#This Row],[Código]]),"",VLOOKUP(Ventas[[#This Row],[Código]],Productos[],4,FALSE))</f>
        <v/>
      </c>
      <c r="G10011" s="1" t="str">
        <f>IF(ISBLANK(Ventas[[#This Row],[Código]]),"",VLOOKUP(Ventas[[#This Row],[Código]],Productos[],5,FALSE))</f>
        <v/>
      </c>
      <c r="H10011" s="23" t="str">
        <f>IF(ISBLANK(Ventas[[#This Row],[Código]]),"",Ventas[[#This Row],[Precio Unitario]]*Ventas[[#This Row],[Cantidad]])</f>
        <v/>
      </c>
    </row>
    <row r="10012" spans="3:8" x14ac:dyDescent="0.25">
      <c r="C10012" t="str">
        <f>IF(ISBLANK(Ventas[[#This Row],[Código]]),"",VLOOKUP(Ventas[[#This Row],[Código]],Productos[],2,FALSE))</f>
        <v/>
      </c>
      <c r="D10012" t="str">
        <f>IF(ISBLANK(Ventas[[#This Row],[Código]]),"",VLOOKUP(Ventas[[#This Row],[Código]],Productos[],3,FALSE))</f>
        <v/>
      </c>
      <c r="E10012" s="22"/>
      <c r="F10012" s="1" t="str">
        <f>IF(ISBLANK(Ventas[[#This Row],[Código]]),"",VLOOKUP(Ventas[[#This Row],[Código]],Productos[],4,FALSE))</f>
        <v/>
      </c>
      <c r="G10012" s="1" t="str">
        <f>IF(ISBLANK(Ventas[[#This Row],[Código]]),"",VLOOKUP(Ventas[[#This Row],[Código]],Productos[],5,FALSE))</f>
        <v/>
      </c>
      <c r="H10012" s="23" t="str">
        <f>IF(ISBLANK(Ventas[[#This Row],[Código]]),"",Ventas[[#This Row],[Precio Unitario]]*Ventas[[#This Row],[Cantidad]])</f>
        <v/>
      </c>
    </row>
    <row r="10013" spans="3:8" x14ac:dyDescent="0.25">
      <c r="C10013" t="str">
        <f>IF(ISBLANK(Ventas[[#This Row],[Código]]),"",VLOOKUP(Ventas[[#This Row],[Código]],Productos[],2,FALSE))</f>
        <v/>
      </c>
      <c r="D10013" t="str">
        <f>IF(ISBLANK(Ventas[[#This Row],[Código]]),"",VLOOKUP(Ventas[[#This Row],[Código]],Productos[],3,FALSE))</f>
        <v/>
      </c>
      <c r="E10013" s="22"/>
      <c r="F10013" s="1" t="str">
        <f>IF(ISBLANK(Ventas[[#This Row],[Código]]),"",VLOOKUP(Ventas[[#This Row],[Código]],Productos[],4,FALSE))</f>
        <v/>
      </c>
      <c r="G10013" s="1" t="str">
        <f>IF(ISBLANK(Ventas[[#This Row],[Código]]),"",VLOOKUP(Ventas[[#This Row],[Código]],Productos[],5,FALSE))</f>
        <v/>
      </c>
      <c r="H10013" s="23" t="str">
        <f>IF(ISBLANK(Ventas[[#This Row],[Código]]),"",Ventas[[#This Row],[Precio Unitario]]*Ventas[[#This Row],[Cantidad]])</f>
        <v/>
      </c>
    </row>
    <row r="10014" spans="3:8" x14ac:dyDescent="0.25">
      <c r="C10014" t="str">
        <f>IF(ISBLANK(Ventas[[#This Row],[Código]]),"",VLOOKUP(Ventas[[#This Row],[Código]],Productos[],2,FALSE))</f>
        <v/>
      </c>
      <c r="D10014" t="str">
        <f>IF(ISBLANK(Ventas[[#This Row],[Código]]),"",VLOOKUP(Ventas[[#This Row],[Código]],Productos[],3,FALSE))</f>
        <v/>
      </c>
      <c r="E10014" s="22"/>
      <c r="F10014" s="1" t="str">
        <f>IF(ISBLANK(Ventas[[#This Row],[Código]]),"",VLOOKUP(Ventas[[#This Row],[Código]],Productos[],4,FALSE))</f>
        <v/>
      </c>
      <c r="G10014" s="1" t="str">
        <f>IF(ISBLANK(Ventas[[#This Row],[Código]]),"",VLOOKUP(Ventas[[#This Row],[Código]],Productos[],5,FALSE))</f>
        <v/>
      </c>
      <c r="H10014" s="23" t="str">
        <f>IF(ISBLANK(Ventas[[#This Row],[Código]]),"",Ventas[[#This Row],[Precio Unitario]]*Ventas[[#This Row],[Cantidad]])</f>
        <v/>
      </c>
    </row>
    <row r="10015" spans="3:8" x14ac:dyDescent="0.25">
      <c r="C10015" t="str">
        <f>IF(ISBLANK(Ventas[[#This Row],[Código]]),"",VLOOKUP(Ventas[[#This Row],[Código]],Productos[],2,FALSE))</f>
        <v/>
      </c>
      <c r="D10015" t="str">
        <f>IF(ISBLANK(Ventas[[#This Row],[Código]]),"",VLOOKUP(Ventas[[#This Row],[Código]],Productos[],3,FALSE))</f>
        <v/>
      </c>
      <c r="E10015" s="22"/>
      <c r="F10015" s="1" t="str">
        <f>IF(ISBLANK(Ventas[[#This Row],[Código]]),"",VLOOKUP(Ventas[[#This Row],[Código]],Productos[],4,FALSE))</f>
        <v/>
      </c>
      <c r="G10015" s="1" t="str">
        <f>IF(ISBLANK(Ventas[[#This Row],[Código]]),"",VLOOKUP(Ventas[[#This Row],[Código]],Productos[],5,FALSE))</f>
        <v/>
      </c>
      <c r="H10015" s="23" t="str">
        <f>IF(ISBLANK(Ventas[[#This Row],[Código]]),"",Ventas[[#This Row],[Precio Unitario]]*Ventas[[#This Row],[Cantidad]])</f>
        <v/>
      </c>
    </row>
    <row r="10016" spans="3:8" x14ac:dyDescent="0.25">
      <c r="C10016" t="str">
        <f>IF(ISBLANK(Ventas[[#This Row],[Código]]),"",VLOOKUP(Ventas[[#This Row],[Código]],Productos[],2,FALSE))</f>
        <v/>
      </c>
      <c r="D10016" t="str">
        <f>IF(ISBLANK(Ventas[[#This Row],[Código]]),"",VLOOKUP(Ventas[[#This Row],[Código]],Productos[],3,FALSE))</f>
        <v/>
      </c>
      <c r="E10016" s="22"/>
      <c r="F10016" s="1" t="str">
        <f>IF(ISBLANK(Ventas[[#This Row],[Código]]),"",VLOOKUP(Ventas[[#This Row],[Código]],Productos[],4,FALSE))</f>
        <v/>
      </c>
      <c r="G10016" s="1" t="str">
        <f>IF(ISBLANK(Ventas[[#This Row],[Código]]),"",VLOOKUP(Ventas[[#This Row],[Código]],Productos[],5,FALSE))</f>
        <v/>
      </c>
      <c r="H10016" s="23" t="str">
        <f>IF(ISBLANK(Ventas[[#This Row],[Código]]),"",Ventas[[#This Row],[Precio Unitario]]*Ventas[[#This Row],[Cantidad]])</f>
        <v/>
      </c>
    </row>
    <row r="10017" spans="1:9" x14ac:dyDescent="0.25">
      <c r="C10017" t="str">
        <f>IF(ISBLANK(Ventas[[#This Row],[Código]]),"",VLOOKUP(Ventas[[#This Row],[Código]],Productos[],2,FALSE))</f>
        <v/>
      </c>
      <c r="D10017" t="str">
        <f>IF(ISBLANK(Ventas[[#This Row],[Código]]),"",VLOOKUP(Ventas[[#This Row],[Código]],Productos[],3,FALSE))</f>
        <v/>
      </c>
      <c r="E10017" s="22"/>
      <c r="F10017" s="1" t="str">
        <f>IF(ISBLANK(Ventas[[#This Row],[Código]]),"",VLOOKUP(Ventas[[#This Row],[Código]],Productos[],4,FALSE))</f>
        <v/>
      </c>
      <c r="G10017" s="1" t="str">
        <f>IF(ISBLANK(Ventas[[#This Row],[Código]]),"",VLOOKUP(Ventas[[#This Row],[Código]],Productos[],5,FALSE))</f>
        <v/>
      </c>
      <c r="H10017" s="23" t="str">
        <f>IF(ISBLANK(Ventas[[#This Row],[Código]]),"",Ventas[[#This Row],[Precio Unitario]]*Ventas[[#This Row],[Cantidad]])</f>
        <v/>
      </c>
    </row>
    <row r="10018" spans="1:9" x14ac:dyDescent="0.25">
      <c r="C10018" t="str">
        <f>IF(ISBLANK(Ventas[[#This Row],[Código]]),"",VLOOKUP(Ventas[[#This Row],[Código]],Productos[],2,FALSE))</f>
        <v/>
      </c>
      <c r="D10018" t="str">
        <f>IF(ISBLANK(Ventas[[#This Row],[Código]]),"",VLOOKUP(Ventas[[#This Row],[Código]],Productos[],3,FALSE))</f>
        <v/>
      </c>
      <c r="E10018" s="22"/>
      <c r="F10018" s="1" t="str">
        <f>IF(ISBLANK(Ventas[[#This Row],[Código]]),"",VLOOKUP(Ventas[[#This Row],[Código]],Productos[],4,FALSE))</f>
        <v/>
      </c>
      <c r="G10018" s="1" t="str">
        <f>IF(ISBLANK(Ventas[[#This Row],[Código]]),"",VLOOKUP(Ventas[[#This Row],[Código]],Productos[],5,FALSE))</f>
        <v/>
      </c>
      <c r="H10018" s="23" t="str">
        <f>IF(ISBLANK(Ventas[[#This Row],[Código]]),"",Ventas[[#This Row],[Precio Unitario]]*Ventas[[#This Row],[Cantidad]])</f>
        <v/>
      </c>
    </row>
    <row r="10019" spans="1:9" x14ac:dyDescent="0.25">
      <c r="C10019" t="str">
        <f>IF(ISBLANK(Ventas[[#This Row],[Código]]),"",VLOOKUP(Ventas[[#This Row],[Código]],Productos[],2,FALSE))</f>
        <v/>
      </c>
      <c r="D10019" t="str">
        <f>IF(ISBLANK(Ventas[[#This Row],[Código]]),"",VLOOKUP(Ventas[[#This Row],[Código]],Productos[],3,FALSE))</f>
        <v/>
      </c>
      <c r="E10019" s="22"/>
      <c r="F10019" s="1" t="str">
        <f>IF(ISBLANK(Ventas[[#This Row],[Código]]),"",VLOOKUP(Ventas[[#This Row],[Código]],Productos[],4,FALSE))</f>
        <v/>
      </c>
      <c r="G10019" s="1" t="str">
        <f>IF(ISBLANK(Ventas[[#This Row],[Código]]),"",VLOOKUP(Ventas[[#This Row],[Código]],Productos[],5,FALSE))</f>
        <v/>
      </c>
      <c r="H10019" s="23" t="str">
        <f>IF(ISBLANK(Ventas[[#This Row],[Código]]),"",Ventas[[#This Row],[Precio Unitario]]*Ventas[[#This Row],[Cantidad]])</f>
        <v/>
      </c>
    </row>
    <row r="10020" spans="1:9" x14ac:dyDescent="0.25">
      <c r="C10020" t="str">
        <f>IF(ISBLANK(Ventas[[#This Row],[Código]]),"",VLOOKUP(Ventas[[#This Row],[Código]],Productos[],2,FALSE))</f>
        <v/>
      </c>
      <c r="D10020" t="str">
        <f>IF(ISBLANK(Ventas[[#This Row],[Código]]),"",VLOOKUP(Ventas[[#This Row],[Código]],Productos[],3,FALSE))</f>
        <v/>
      </c>
      <c r="E10020" s="22"/>
      <c r="F10020" s="1" t="str">
        <f>IF(ISBLANK(Ventas[[#This Row],[Código]]),"",VLOOKUP(Ventas[[#This Row],[Código]],Productos[],4,FALSE))</f>
        <v/>
      </c>
      <c r="G10020" s="1" t="str">
        <f>IF(ISBLANK(Ventas[[#This Row],[Código]]),"",VLOOKUP(Ventas[[#This Row],[Código]],Productos[],5,FALSE))</f>
        <v/>
      </c>
      <c r="H10020" s="23" t="str">
        <f>IF(ISBLANK(Ventas[[#This Row],[Código]]),"",Ventas[[#This Row],[Precio Unitario]]*Ventas[[#This Row],[Cantidad]])</f>
        <v/>
      </c>
    </row>
    <row r="10021" spans="1:9" x14ac:dyDescent="0.25">
      <c r="C10021" t="str">
        <f>IF(ISBLANK(Ventas[[#This Row],[Código]]),"",VLOOKUP(Ventas[[#This Row],[Código]],Productos[],2,FALSE))</f>
        <v/>
      </c>
      <c r="D10021" t="str">
        <f>IF(ISBLANK(Ventas[[#This Row],[Código]]),"",VLOOKUP(Ventas[[#This Row],[Código]],Productos[],3,FALSE))</f>
        <v/>
      </c>
      <c r="E10021" s="22"/>
      <c r="F10021" s="1" t="str">
        <f>IF(ISBLANK(Ventas[[#This Row],[Código]]),"",VLOOKUP(Ventas[[#This Row],[Código]],Productos[],4,FALSE))</f>
        <v/>
      </c>
      <c r="G10021" s="1" t="str">
        <f>IF(ISBLANK(Ventas[[#This Row],[Código]]),"",VLOOKUP(Ventas[[#This Row],[Código]],Productos[],5,FALSE))</f>
        <v/>
      </c>
      <c r="H10021" s="23" t="str">
        <f>IF(ISBLANK(Ventas[[#This Row],[Código]]),"",Ventas[[#This Row],[Precio Unitario]]*Ventas[[#This Row],[Cantidad]])</f>
        <v/>
      </c>
    </row>
    <row r="10022" spans="1:9" x14ac:dyDescent="0.25">
      <c r="E10022" s="22"/>
      <c r="F10022" s="1" t="str">
        <f>IF(ISBLANK(Ventas[[#This Row],[Código]]),"",VLOOKUP(Ventas[[#This Row],[Código]],Productos[],4,FALSE))</f>
        <v/>
      </c>
    </row>
    <row r="10023" spans="1:9" x14ac:dyDescent="0.25">
      <c r="E10023" s="22"/>
      <c r="F10023" s="1" t="str">
        <f>IF(ISBLANK(Ventas[[#This Row],[Código]]),"",VLOOKUP(Ventas[[#This Row],[Código]],Productos[],4,FALSE))</f>
        <v/>
      </c>
    </row>
    <row r="10024" spans="1:9" x14ac:dyDescent="0.25">
      <c r="E10024" s="22"/>
      <c r="F10024" s="1" t="str">
        <f>IF(ISBLANK(Ventas[[#This Row],[Código]]),"",VLOOKUP(Ventas[[#This Row],[Código]],Productos[],4,FALSE))</f>
        <v/>
      </c>
    </row>
    <row r="10025" spans="1:9" x14ac:dyDescent="0.25">
      <c r="E10025" s="22"/>
      <c r="F10025" s="1" t="str">
        <f>IF(ISBLANK(Ventas[[#This Row],[Código]]),"",VLOOKUP(Ventas[[#This Row],[Código]],Productos[],4,FALSE))</f>
        <v/>
      </c>
    </row>
    <row r="10026" spans="1:9" x14ac:dyDescent="0.25">
      <c r="E10026" s="22"/>
      <c r="F10026" s="1" t="str">
        <f>IF(ISBLANK(Ventas[[#This Row],[Código]]),"",VLOOKUP(Ventas[[#This Row],[Código]],Productos[],4,FALSE))</f>
        <v/>
      </c>
    </row>
    <row r="10027" spans="1:9" x14ac:dyDescent="0.25">
      <c r="E10027" s="22"/>
      <c r="F10027" s="1" t="str">
        <f>IF(ISBLANK(Ventas[[#This Row],[Código]]),"",VLOOKUP(Ventas[[#This Row],[Código]],Productos[],4,FALSE))</f>
        <v/>
      </c>
    </row>
    <row r="10028" spans="1:9" x14ac:dyDescent="0.25">
      <c r="E10028" s="22"/>
      <c r="F10028" s="1" t="str">
        <f>IF(ISBLANK(Ventas[[#This Row],[Código]]),"",VLOOKUP(Ventas[[#This Row],[Código]],Productos[],4,FALSE))</f>
        <v/>
      </c>
    </row>
    <row r="10029" spans="1:9" x14ac:dyDescent="0.25">
      <c r="E10029" s="22"/>
      <c r="F10029" s="1" t="str">
        <f>IF(ISBLANK(Ventas[[#This Row],[Código]]),"",VLOOKUP(Ventas[[#This Row],[Código]],Productos[],4,FALSE))</f>
        <v/>
      </c>
    </row>
    <row r="10030" spans="1:9" x14ac:dyDescent="0.25">
      <c r="A10030" s="25">
        <v>44747</v>
      </c>
      <c r="C10030" t="str">
        <f>IF(ISBLANK(Ventas[[#This Row],[Código]]),"",VLOOKUP(Ventas[[#This Row],[Código]],Productos[],2,FALSE))</f>
        <v/>
      </c>
      <c r="D10030" t="str">
        <f>IF(ISBLANK(Ventas[[#This Row],[Código]]),"",VLOOKUP(Ventas[[#This Row],[Código]],Productos[],3,FALSE))</f>
        <v/>
      </c>
      <c r="E10030" s="22"/>
      <c r="F10030" s="1" t="str">
        <f>IF(ISBLANK(Ventas[[#This Row],[Código]]),"",VLOOKUP(Ventas[[#This Row],[Código]],Productos[],4,FALSE))</f>
        <v/>
      </c>
      <c r="G10030" s="1" t="str">
        <f>IF(ISBLANK(Ventas[[#This Row],[Código]]),"",VLOOKUP(Ventas[[#This Row],[Código]],Productos[],5,FALSE))</f>
        <v/>
      </c>
      <c r="H10030" s="23" t="str">
        <f>IF(ISBLANK(Ventas[[#This Row],[Código]]),"",Ventas[[#This Row],[Precio Unitario]]*Ventas[[#This Row],[Cantidad]])</f>
        <v/>
      </c>
      <c r="I10030" s="1">
        <f>SUM(Ventas[[#This Row],[Monto]],Contabilidad!$F$1)</f>
        <v>3673</v>
      </c>
    </row>
    <row r="10031" spans="1:9" x14ac:dyDescent="0.25">
      <c r="A10031" s="25">
        <v>44747</v>
      </c>
      <c r="C10031" t="str">
        <f>IF(ISBLANK(Ventas[[#This Row],[Código]]),"",VLOOKUP(Ventas[[#This Row],[Código]],Productos[],2,FALSE))</f>
        <v/>
      </c>
      <c r="D10031" t="str">
        <f>IF(ISBLANK(Ventas[[#This Row],[Código]]),"",VLOOKUP(Ventas[[#This Row],[Código]],Productos[],3,FALSE))</f>
        <v/>
      </c>
      <c r="E10031" s="22"/>
      <c r="F10031" s="1" t="str">
        <f>IF(ISBLANK(Ventas[[#This Row],[Código]]),"",VLOOKUP(Ventas[[#This Row],[Código]],Productos[],4,FALSE))</f>
        <v/>
      </c>
      <c r="G10031" s="1" t="str">
        <f>IF(ISBLANK(Ventas[[#This Row],[Código]]),"",VLOOKUP(Ventas[[#This Row],[Código]],Productos[],5,FALSE))</f>
        <v/>
      </c>
      <c r="H10031" s="23" t="str">
        <f>IF(ISBLANK(Ventas[[#This Row],[Código]]),"",Ventas[[#This Row],[Precio Unitario]]*Ventas[[#This Row],[Cantidad]])</f>
        <v/>
      </c>
      <c r="I10031" s="1">
        <f>SUM(Ventas[[#This Row],[Monto]],Contabilidad!$F$1)</f>
        <v>3673</v>
      </c>
    </row>
    <row r="10032" spans="1:9" x14ac:dyDescent="0.25">
      <c r="A10032" s="25">
        <v>44747</v>
      </c>
      <c r="C10032" t="str">
        <f>IF(ISBLANK(Ventas[[#This Row],[Código]]),"",VLOOKUP(Ventas[[#This Row],[Código]],Productos[],2,FALSE))</f>
        <v/>
      </c>
      <c r="D10032" t="str">
        <f>IF(ISBLANK(Ventas[[#This Row],[Código]]),"",VLOOKUP(Ventas[[#This Row],[Código]],Productos[],3,FALSE))</f>
        <v/>
      </c>
      <c r="E10032" s="22"/>
      <c r="F10032" s="1" t="str">
        <f>IF(ISBLANK(Ventas[[#This Row],[Código]]),"",VLOOKUP(Ventas[[#This Row],[Código]],Productos[],4,FALSE))</f>
        <v/>
      </c>
      <c r="G10032" s="1" t="str">
        <f>IF(ISBLANK(Ventas[[#This Row],[Código]]),"",VLOOKUP(Ventas[[#This Row],[Código]],Productos[],5,FALSE))</f>
        <v/>
      </c>
      <c r="H10032" s="23" t="str">
        <f>IF(ISBLANK(Ventas[[#This Row],[Código]]),"",Ventas[[#This Row],[Precio Unitario]]*Ventas[[#This Row],[Cantidad]])</f>
        <v/>
      </c>
      <c r="I10032" s="1">
        <f>SUM(Ventas[[#This Row],[Monto]],Contabilidad!$F$1)</f>
        <v>3673</v>
      </c>
    </row>
    <row r="10033" spans="1:9" x14ac:dyDescent="0.25">
      <c r="A10033" s="25">
        <v>44747</v>
      </c>
      <c r="C10033" t="str">
        <f>IF(ISBLANK(Ventas[[#This Row],[Código]]),"",VLOOKUP(Ventas[[#This Row],[Código]],Productos[],2,FALSE))</f>
        <v/>
      </c>
      <c r="D10033" t="str">
        <f>IF(ISBLANK(Ventas[[#This Row],[Código]]),"",VLOOKUP(Ventas[[#This Row],[Código]],Productos[],3,FALSE))</f>
        <v/>
      </c>
      <c r="E10033" s="22"/>
      <c r="F10033" s="1" t="str">
        <f>IF(ISBLANK(Ventas[[#This Row],[Código]]),"",VLOOKUP(Ventas[[#This Row],[Código]],Productos[],4,FALSE))</f>
        <v/>
      </c>
      <c r="G10033" s="1" t="str">
        <f>IF(ISBLANK(Ventas[[#This Row],[Código]]),"",VLOOKUP(Ventas[[#This Row],[Código]],Productos[],5,FALSE))</f>
        <v/>
      </c>
      <c r="H10033" s="23" t="str">
        <f>IF(ISBLANK(Ventas[[#This Row],[Código]]),"",Ventas[[#This Row],[Precio Unitario]]*Ventas[[#This Row],[Cantidad]])</f>
        <v/>
      </c>
      <c r="I10033" s="1">
        <f>SUM(Ventas[[#This Row],[Monto]],Contabilidad!$F$1)</f>
        <v>3673</v>
      </c>
    </row>
    <row r="10034" spans="1:9" x14ac:dyDescent="0.25">
      <c r="A10034" s="25">
        <v>44747</v>
      </c>
      <c r="C10034" t="str">
        <f>IF(ISBLANK(Ventas[[#This Row],[Código]]),"",VLOOKUP(Ventas[[#This Row],[Código]],Productos[],2,FALSE))</f>
        <v/>
      </c>
      <c r="D10034" t="str">
        <f>IF(ISBLANK(Ventas[[#This Row],[Código]]),"",VLOOKUP(Ventas[[#This Row],[Código]],Productos[],3,FALSE))</f>
        <v/>
      </c>
      <c r="E10034" s="22"/>
      <c r="F10034" s="1" t="str">
        <f>IF(ISBLANK(Ventas[[#This Row],[Código]]),"",VLOOKUP(Ventas[[#This Row],[Código]],Productos[],4,FALSE))</f>
        <v/>
      </c>
      <c r="G10034" s="1" t="str">
        <f>IF(ISBLANK(Ventas[[#This Row],[Código]]),"",VLOOKUP(Ventas[[#This Row],[Código]],Productos[],5,FALSE))</f>
        <v/>
      </c>
      <c r="H10034" s="23" t="str">
        <f>IF(ISBLANK(Ventas[[#This Row],[Código]]),"",Ventas[[#This Row],[Precio Unitario]]*Ventas[[#This Row],[Cantidad]])</f>
        <v/>
      </c>
      <c r="I10034" s="1">
        <f>SUM(Ventas[[#This Row],[Monto]],Contabilidad!$F$1)</f>
        <v>3673</v>
      </c>
    </row>
    <row r="10035" spans="1:9" x14ac:dyDescent="0.25">
      <c r="A10035" s="25">
        <v>44747</v>
      </c>
      <c r="C10035" t="str">
        <f>IF(ISBLANK(Ventas[[#This Row],[Código]]),"",VLOOKUP(Ventas[[#This Row],[Código]],Productos[],2,FALSE))</f>
        <v/>
      </c>
      <c r="D10035" t="str">
        <f>IF(ISBLANK(Ventas[[#This Row],[Código]]),"",VLOOKUP(Ventas[[#This Row],[Código]],Productos[],3,FALSE))</f>
        <v/>
      </c>
      <c r="E10035" s="22"/>
      <c r="F10035" s="1" t="str">
        <f>IF(ISBLANK(Ventas[[#This Row],[Código]]),"",VLOOKUP(Ventas[[#This Row],[Código]],Productos[],4,FALSE))</f>
        <v/>
      </c>
      <c r="G10035" s="1" t="str">
        <f>IF(ISBLANK(Ventas[[#This Row],[Código]]),"",VLOOKUP(Ventas[[#This Row],[Código]],Productos[],5,FALSE))</f>
        <v/>
      </c>
      <c r="H10035" s="23" t="str">
        <f>IF(ISBLANK(Ventas[[#This Row],[Código]]),"",Ventas[[#This Row],[Precio Unitario]]*Ventas[[#This Row],[Cantidad]])</f>
        <v/>
      </c>
      <c r="I10035" s="1">
        <f>SUM(Ventas[[#This Row],[Monto]],Contabilidad!$F$1)</f>
        <v>3673</v>
      </c>
    </row>
    <row r="10036" spans="1:9" x14ac:dyDescent="0.25">
      <c r="A10036" s="25">
        <v>44747</v>
      </c>
      <c r="C10036" t="str">
        <f>IF(ISBLANK(Ventas[[#This Row],[Código]]),"",VLOOKUP(Ventas[[#This Row],[Código]],Productos[],2,FALSE))</f>
        <v/>
      </c>
      <c r="D10036" t="str">
        <f>IF(ISBLANK(Ventas[[#This Row],[Código]]),"",VLOOKUP(Ventas[[#This Row],[Código]],Productos[],3,FALSE))</f>
        <v/>
      </c>
      <c r="E10036" s="22"/>
      <c r="F10036" s="1" t="str">
        <f>IF(ISBLANK(Ventas[[#This Row],[Código]]),"",VLOOKUP(Ventas[[#This Row],[Código]],Productos[],4,FALSE))</f>
        <v/>
      </c>
      <c r="G10036" s="1" t="str">
        <f>IF(ISBLANK(Ventas[[#This Row],[Código]]),"",VLOOKUP(Ventas[[#This Row],[Código]],Productos[],5,FALSE))</f>
        <v/>
      </c>
      <c r="H10036" s="23" t="str">
        <f>IF(ISBLANK(Ventas[[#This Row],[Código]]),"",Ventas[[#This Row],[Precio Unitario]]*Ventas[[#This Row],[Cantidad]])</f>
        <v/>
      </c>
      <c r="I10036" s="1">
        <f>SUM(Ventas[[#This Row],[Monto]],Contabilidad!$F$1)</f>
        <v>3673</v>
      </c>
    </row>
    <row r="10037" spans="1:9" x14ac:dyDescent="0.25">
      <c r="A10037" s="25">
        <v>44747</v>
      </c>
      <c r="C10037" t="str">
        <f>IF(ISBLANK(Ventas[[#This Row],[Código]]),"",VLOOKUP(Ventas[[#This Row],[Código]],Productos[],2,FALSE))</f>
        <v/>
      </c>
      <c r="D10037" t="str">
        <f>IF(ISBLANK(Ventas[[#This Row],[Código]]),"",VLOOKUP(Ventas[[#This Row],[Código]],Productos[],3,FALSE))</f>
        <v/>
      </c>
      <c r="E10037" s="22"/>
      <c r="F10037" s="1" t="str">
        <f>IF(ISBLANK(Ventas[[#This Row],[Código]]),"",VLOOKUP(Ventas[[#This Row],[Código]],Productos[],4,FALSE))</f>
        <v/>
      </c>
      <c r="G10037" s="1" t="str">
        <f>IF(ISBLANK(Ventas[[#This Row],[Código]]),"",VLOOKUP(Ventas[[#This Row],[Código]],Productos[],5,FALSE))</f>
        <v/>
      </c>
      <c r="H10037" s="23" t="str">
        <f>IF(ISBLANK(Ventas[[#This Row],[Código]]),"",Ventas[[#This Row],[Precio Unitario]]*Ventas[[#This Row],[Cantidad]])</f>
        <v/>
      </c>
      <c r="I10037" s="1">
        <f>SUM(Ventas[[#This Row],[Monto]],Contabilidad!$F$1)</f>
        <v>3673</v>
      </c>
    </row>
    <row r="10038" spans="1:9" x14ac:dyDescent="0.25">
      <c r="A10038" s="25">
        <v>44747</v>
      </c>
      <c r="C10038" t="str">
        <f>IF(ISBLANK(Ventas[[#This Row],[Código]]),"",VLOOKUP(Ventas[[#This Row],[Código]],Productos[],2,FALSE))</f>
        <v/>
      </c>
      <c r="D10038" t="str">
        <f>IF(ISBLANK(Ventas[[#This Row],[Código]]),"",VLOOKUP(Ventas[[#This Row],[Código]],Productos[],3,FALSE))</f>
        <v/>
      </c>
      <c r="E10038" s="22"/>
      <c r="F10038" s="1" t="str">
        <f>IF(ISBLANK(Ventas[[#This Row],[Código]]),"",VLOOKUP(Ventas[[#This Row],[Código]],Productos[],4,FALSE))</f>
        <v/>
      </c>
      <c r="G10038" s="1" t="str">
        <f>IF(ISBLANK(Ventas[[#This Row],[Código]]),"",VLOOKUP(Ventas[[#This Row],[Código]],Productos[],5,FALSE))</f>
        <v/>
      </c>
      <c r="H10038" s="23" t="str">
        <f>IF(ISBLANK(Ventas[[#This Row],[Código]]),"",Ventas[[#This Row],[Precio Unitario]]*Ventas[[#This Row],[Cantidad]])</f>
        <v/>
      </c>
      <c r="I10038" s="1">
        <f>SUM(Ventas[[#This Row],[Monto]],Contabilidad!$F$1)</f>
        <v>3673</v>
      </c>
    </row>
    <row r="10039" spans="1:9" x14ac:dyDescent="0.25">
      <c r="A10039" s="25">
        <v>44747</v>
      </c>
      <c r="C10039" t="str">
        <f>IF(ISBLANK(Ventas[[#This Row],[Código]]),"",VLOOKUP(Ventas[[#This Row],[Código]],Productos[],2,FALSE))</f>
        <v/>
      </c>
      <c r="D10039" t="str">
        <f>IF(ISBLANK(Ventas[[#This Row],[Código]]),"",VLOOKUP(Ventas[[#This Row],[Código]],Productos[],3,FALSE))</f>
        <v/>
      </c>
      <c r="E10039" s="22"/>
      <c r="F10039" s="1" t="str">
        <f>IF(ISBLANK(Ventas[[#This Row],[Código]]),"",VLOOKUP(Ventas[[#This Row],[Código]],Productos[],4,FALSE))</f>
        <v/>
      </c>
      <c r="G10039" s="1" t="str">
        <f>IF(ISBLANK(Ventas[[#This Row],[Código]]),"",VLOOKUP(Ventas[[#This Row],[Código]],Productos[],5,FALSE))</f>
        <v/>
      </c>
      <c r="H10039" s="23" t="str">
        <f>IF(ISBLANK(Ventas[[#This Row],[Código]]),"",Ventas[[#This Row],[Precio Unitario]]*Ventas[[#This Row],[Cantidad]])</f>
        <v/>
      </c>
      <c r="I10039" s="1">
        <f>SUM(Ventas[[#This Row],[Monto]],Contabilidad!$F$1)</f>
        <v>3673</v>
      </c>
    </row>
    <row r="10040" spans="1:9" x14ac:dyDescent="0.25">
      <c r="A10040" s="25">
        <v>44747</v>
      </c>
      <c r="C10040" t="str">
        <f>IF(ISBLANK(Ventas[[#This Row],[Código]]),"",VLOOKUP(Ventas[[#This Row],[Código]],Productos[],2,FALSE))</f>
        <v/>
      </c>
      <c r="D10040" t="str">
        <f>IF(ISBLANK(Ventas[[#This Row],[Código]]),"",VLOOKUP(Ventas[[#This Row],[Código]],Productos[],3,FALSE))</f>
        <v/>
      </c>
      <c r="E10040" s="22"/>
      <c r="F10040" s="1" t="str">
        <f>IF(ISBLANK(Ventas[[#This Row],[Código]]),"",VLOOKUP(Ventas[[#This Row],[Código]],Productos[],4,FALSE))</f>
        <v/>
      </c>
      <c r="G10040" s="1" t="str">
        <f>IF(ISBLANK(Ventas[[#This Row],[Código]]),"",VLOOKUP(Ventas[[#This Row],[Código]],Productos[],5,FALSE))</f>
        <v/>
      </c>
      <c r="H10040" s="23" t="str">
        <f>IF(ISBLANK(Ventas[[#This Row],[Código]]),"",Ventas[[#This Row],[Precio Unitario]]*Ventas[[#This Row],[Cantidad]])</f>
        <v/>
      </c>
      <c r="I10040" s="1">
        <f>SUM(Ventas[[#This Row],[Monto]],Contabilidad!$F$1)</f>
        <v>3673</v>
      </c>
    </row>
    <row r="10041" spans="1:9" x14ac:dyDescent="0.25">
      <c r="A10041" s="25">
        <v>44747</v>
      </c>
      <c r="C10041" t="str">
        <f>IF(ISBLANK(Ventas[[#This Row],[Código]]),"",VLOOKUP(Ventas[[#This Row],[Código]],Productos[],2,FALSE))</f>
        <v/>
      </c>
      <c r="D10041" t="str">
        <f>IF(ISBLANK(Ventas[[#This Row],[Código]]),"",VLOOKUP(Ventas[[#This Row],[Código]],Productos[],3,FALSE))</f>
        <v/>
      </c>
      <c r="E10041" s="22"/>
      <c r="F10041" s="1" t="str">
        <f>IF(ISBLANK(Ventas[[#This Row],[Código]]),"",VLOOKUP(Ventas[[#This Row],[Código]],Productos[],4,FALSE))</f>
        <v/>
      </c>
      <c r="G10041" s="1" t="str">
        <f>IF(ISBLANK(Ventas[[#This Row],[Código]]),"",VLOOKUP(Ventas[[#This Row],[Código]],Productos[],5,FALSE))</f>
        <v/>
      </c>
      <c r="H10041" s="23" t="str">
        <f>IF(ISBLANK(Ventas[[#This Row],[Código]]),"",Ventas[[#This Row],[Precio Unitario]]*Ventas[[#This Row],[Cantidad]])</f>
        <v/>
      </c>
      <c r="I10041" s="1">
        <f>SUM(Ventas[[#This Row],[Monto]],Contabilidad!$F$1)</f>
        <v>3673</v>
      </c>
    </row>
    <row r="10042" spans="1:9" x14ac:dyDescent="0.25">
      <c r="A10042" s="25">
        <v>44747</v>
      </c>
      <c r="C10042" t="str">
        <f>IF(ISBLANK(Ventas[[#This Row],[Código]]),"",VLOOKUP(Ventas[[#This Row],[Código]],Productos[],2,FALSE))</f>
        <v/>
      </c>
      <c r="D10042" t="str">
        <f>IF(ISBLANK(Ventas[[#This Row],[Código]]),"",VLOOKUP(Ventas[[#This Row],[Código]],Productos[],3,FALSE))</f>
        <v/>
      </c>
      <c r="E10042" s="22"/>
      <c r="F10042" s="1" t="str">
        <f>IF(ISBLANK(Ventas[[#This Row],[Código]]),"",VLOOKUP(Ventas[[#This Row],[Código]],Productos[],4,FALSE))</f>
        <v/>
      </c>
      <c r="G10042" s="1" t="str">
        <f>IF(ISBLANK(Ventas[[#This Row],[Código]]),"",VLOOKUP(Ventas[[#This Row],[Código]],Productos[],5,FALSE))</f>
        <v/>
      </c>
      <c r="H10042" s="23" t="str">
        <f>IF(ISBLANK(Ventas[[#This Row],[Código]]),"",Ventas[[#This Row],[Precio Unitario]]*Ventas[[#This Row],[Cantidad]])</f>
        <v/>
      </c>
      <c r="I10042" s="1">
        <f>SUM(Ventas[[#This Row],[Monto]],Contabilidad!$F$1)</f>
        <v>3673</v>
      </c>
    </row>
    <row r="10043" spans="1:9" x14ac:dyDescent="0.25">
      <c r="A10043" s="25">
        <v>44747</v>
      </c>
      <c r="C10043" t="str">
        <f>IF(ISBLANK(Ventas[[#This Row],[Código]]),"",VLOOKUP(Ventas[[#This Row],[Código]],Productos[],2,FALSE))</f>
        <v/>
      </c>
      <c r="D10043" t="str">
        <f>IF(ISBLANK(Ventas[[#This Row],[Código]]),"",VLOOKUP(Ventas[[#This Row],[Código]],Productos[],3,FALSE))</f>
        <v/>
      </c>
      <c r="E10043" s="22"/>
      <c r="F10043" s="1" t="str">
        <f>IF(ISBLANK(Ventas[[#This Row],[Código]]),"",VLOOKUP(Ventas[[#This Row],[Código]],Productos[],4,FALSE))</f>
        <v/>
      </c>
      <c r="G10043" s="1" t="str">
        <f>IF(ISBLANK(Ventas[[#This Row],[Código]]),"",VLOOKUP(Ventas[[#This Row],[Código]],Productos[],5,FALSE))</f>
        <v/>
      </c>
      <c r="H10043" s="23" t="str">
        <f>IF(ISBLANK(Ventas[[#This Row],[Código]]),"",Ventas[[#This Row],[Precio Unitario]]*Ventas[[#This Row],[Cantidad]])</f>
        <v/>
      </c>
      <c r="I10043" s="1">
        <f>SUM(Ventas[[#This Row],[Monto]],Contabilidad!$F$1)</f>
        <v>3673</v>
      </c>
    </row>
    <row r="10044" spans="1:9" x14ac:dyDescent="0.25">
      <c r="A10044" s="25">
        <v>44747</v>
      </c>
      <c r="C10044" t="str">
        <f>IF(ISBLANK(Ventas[[#This Row],[Código]]),"",VLOOKUP(Ventas[[#This Row],[Código]],Productos[],2,FALSE))</f>
        <v/>
      </c>
      <c r="D10044" t="str">
        <f>IF(ISBLANK(Ventas[[#This Row],[Código]]),"",VLOOKUP(Ventas[[#This Row],[Código]],Productos[],3,FALSE))</f>
        <v/>
      </c>
      <c r="E10044" s="22"/>
      <c r="F10044" s="1" t="str">
        <f>IF(ISBLANK(Ventas[[#This Row],[Código]]),"",VLOOKUP(Ventas[[#This Row],[Código]],Productos[],4,FALSE))</f>
        <v/>
      </c>
      <c r="G10044" s="1" t="str">
        <f>IF(ISBLANK(Ventas[[#This Row],[Código]]),"",VLOOKUP(Ventas[[#This Row],[Código]],Productos[],5,FALSE))</f>
        <v/>
      </c>
      <c r="H10044" s="23" t="str">
        <f>IF(ISBLANK(Ventas[[#This Row],[Código]]),"",Ventas[[#This Row],[Precio Unitario]]*Ventas[[#This Row],[Cantidad]])</f>
        <v/>
      </c>
      <c r="I10044" s="1">
        <f>SUM(Ventas[[#This Row],[Monto]],Contabilidad!$F$1)</f>
        <v>3673</v>
      </c>
    </row>
    <row r="10045" spans="1:9" x14ac:dyDescent="0.25">
      <c r="A10045" s="25">
        <v>44747</v>
      </c>
      <c r="C10045" t="str">
        <f>IF(ISBLANK(Ventas[[#This Row],[Código]]),"",VLOOKUP(Ventas[[#This Row],[Código]],Productos[],2,FALSE))</f>
        <v/>
      </c>
      <c r="D10045" t="str">
        <f>IF(ISBLANK(Ventas[[#This Row],[Código]]),"",VLOOKUP(Ventas[[#This Row],[Código]],Productos[],3,FALSE))</f>
        <v/>
      </c>
      <c r="E10045" s="22"/>
      <c r="F10045" s="1" t="str">
        <f>IF(ISBLANK(Ventas[[#This Row],[Código]]),"",VLOOKUP(Ventas[[#This Row],[Código]],Productos[],4,FALSE))</f>
        <v/>
      </c>
      <c r="G10045" s="1" t="str">
        <f>IF(ISBLANK(Ventas[[#This Row],[Código]]),"",VLOOKUP(Ventas[[#This Row],[Código]],Productos[],5,FALSE))</f>
        <v/>
      </c>
      <c r="H10045" s="23" t="str">
        <f>IF(ISBLANK(Ventas[[#This Row],[Código]]),"",Ventas[[#This Row],[Precio Unitario]]*Ventas[[#This Row],[Cantidad]])</f>
        <v/>
      </c>
      <c r="I10045" s="1">
        <f>SUM(Ventas[[#This Row],[Monto]],Contabilidad!$F$1)</f>
        <v>3673</v>
      </c>
    </row>
    <row r="10046" spans="1:9" x14ac:dyDescent="0.25">
      <c r="A10046" s="25">
        <v>44747</v>
      </c>
      <c r="C10046" t="str">
        <f>IF(ISBLANK(Ventas[[#This Row],[Código]]),"",VLOOKUP(Ventas[[#This Row],[Código]],Productos[],2,FALSE))</f>
        <v/>
      </c>
      <c r="D10046" t="str">
        <f>IF(ISBLANK(Ventas[[#This Row],[Código]]),"",VLOOKUP(Ventas[[#This Row],[Código]],Productos[],3,FALSE))</f>
        <v/>
      </c>
      <c r="E10046" s="22"/>
      <c r="F10046" s="1" t="str">
        <f>IF(ISBLANK(Ventas[[#This Row],[Código]]),"",VLOOKUP(Ventas[[#This Row],[Código]],Productos[],4,FALSE))</f>
        <v/>
      </c>
      <c r="G10046" s="1" t="str">
        <f>IF(ISBLANK(Ventas[[#This Row],[Código]]),"",VLOOKUP(Ventas[[#This Row],[Código]],Productos[],5,FALSE))</f>
        <v/>
      </c>
      <c r="H10046" s="23" t="str">
        <f>IF(ISBLANK(Ventas[[#This Row],[Código]]),"",Ventas[[#This Row],[Precio Unitario]]*Ventas[[#This Row],[Cantidad]])</f>
        <v/>
      </c>
      <c r="I10046" s="1">
        <f>SUM(Ventas[[#This Row],[Monto]],Contabilidad!$F$1)</f>
        <v>3673</v>
      </c>
    </row>
    <row r="10047" spans="1:9" x14ac:dyDescent="0.25">
      <c r="A10047" s="25">
        <v>44747</v>
      </c>
      <c r="C10047" t="str">
        <f>IF(ISBLANK(Ventas[[#This Row],[Código]]),"",VLOOKUP(Ventas[[#This Row],[Código]],Productos[],2,FALSE))</f>
        <v/>
      </c>
      <c r="D10047" t="str">
        <f>IF(ISBLANK(Ventas[[#This Row],[Código]]),"",VLOOKUP(Ventas[[#This Row],[Código]],Productos[],3,FALSE))</f>
        <v/>
      </c>
      <c r="E10047" s="22"/>
      <c r="F10047" s="1" t="str">
        <f>IF(ISBLANK(Ventas[[#This Row],[Código]]),"",VLOOKUP(Ventas[[#This Row],[Código]],Productos[],4,FALSE))</f>
        <v/>
      </c>
      <c r="G10047" s="1" t="str">
        <f>IF(ISBLANK(Ventas[[#This Row],[Código]]),"",VLOOKUP(Ventas[[#This Row],[Código]],Productos[],5,FALSE))</f>
        <v/>
      </c>
      <c r="H10047" s="23" t="str">
        <f>IF(ISBLANK(Ventas[[#This Row],[Código]]),"",Ventas[[#This Row],[Precio Unitario]]*Ventas[[#This Row],[Cantidad]])</f>
        <v/>
      </c>
      <c r="I10047" s="1">
        <f>SUM(Ventas[[#This Row],[Monto]],Contabilidad!$F$1)</f>
        <v>3673</v>
      </c>
    </row>
    <row r="10048" spans="1:9" x14ac:dyDescent="0.25">
      <c r="A10048" s="25">
        <v>44747</v>
      </c>
      <c r="C10048" t="str">
        <f>IF(ISBLANK(Ventas[[#This Row],[Código]]),"",VLOOKUP(Ventas[[#This Row],[Código]],Productos[],2,FALSE))</f>
        <v/>
      </c>
      <c r="D10048" t="str">
        <f>IF(ISBLANK(Ventas[[#This Row],[Código]]),"",VLOOKUP(Ventas[[#This Row],[Código]],Productos[],3,FALSE))</f>
        <v/>
      </c>
      <c r="E10048" s="22"/>
      <c r="F10048" s="1" t="str">
        <f>IF(ISBLANK(Ventas[[#This Row],[Código]]),"",VLOOKUP(Ventas[[#This Row],[Código]],Productos[],4,FALSE))</f>
        <v/>
      </c>
      <c r="G10048" s="1" t="str">
        <f>IF(ISBLANK(Ventas[[#This Row],[Código]]),"",VLOOKUP(Ventas[[#This Row],[Código]],Productos[],5,FALSE))</f>
        <v/>
      </c>
      <c r="H10048" s="23" t="str">
        <f>IF(ISBLANK(Ventas[[#This Row],[Código]]),"",Ventas[[#This Row],[Precio Unitario]]*Ventas[[#This Row],[Cantidad]])</f>
        <v/>
      </c>
      <c r="I10048" s="1">
        <f>SUM(Ventas[[#This Row],[Monto]],Contabilidad!$F$1)</f>
        <v>3673</v>
      </c>
    </row>
    <row r="10049" spans="1:9" x14ac:dyDescent="0.25">
      <c r="A10049" s="25">
        <v>44747</v>
      </c>
      <c r="C10049" t="str">
        <f>IF(ISBLANK(Ventas[[#This Row],[Código]]),"",VLOOKUP(Ventas[[#This Row],[Código]],Productos[],2,FALSE))</f>
        <v/>
      </c>
      <c r="D10049" t="str">
        <f>IF(ISBLANK(Ventas[[#This Row],[Código]]),"",VLOOKUP(Ventas[[#This Row],[Código]],Productos[],3,FALSE))</f>
        <v/>
      </c>
      <c r="E10049" s="22"/>
      <c r="F10049" s="1" t="str">
        <f>IF(ISBLANK(Ventas[[#This Row],[Código]]),"",VLOOKUP(Ventas[[#This Row],[Código]],Productos[],4,FALSE))</f>
        <v/>
      </c>
      <c r="G10049" s="1" t="str">
        <f>IF(ISBLANK(Ventas[[#This Row],[Código]]),"",VLOOKUP(Ventas[[#This Row],[Código]],Productos[],5,FALSE))</f>
        <v/>
      </c>
      <c r="H10049" s="23" t="str">
        <f>IF(ISBLANK(Ventas[[#This Row],[Código]]),"",Ventas[[#This Row],[Precio Unitario]]*Ventas[[#This Row],[Cantidad]])</f>
        <v/>
      </c>
      <c r="I10049" s="1">
        <f>SUM(Ventas[[#This Row],[Monto]],Contabilidad!$F$1)</f>
        <v>3673</v>
      </c>
    </row>
    <row r="10050" spans="1:9" x14ac:dyDescent="0.25">
      <c r="A10050" s="25">
        <v>44747</v>
      </c>
      <c r="C10050" t="str">
        <f>IF(ISBLANK(Ventas[[#This Row],[Código]]),"",VLOOKUP(Ventas[[#This Row],[Código]],Productos[],2,FALSE))</f>
        <v/>
      </c>
      <c r="D10050" t="str">
        <f>IF(ISBLANK(Ventas[[#This Row],[Código]]),"",VLOOKUP(Ventas[[#This Row],[Código]],Productos[],3,FALSE))</f>
        <v/>
      </c>
      <c r="E10050" s="22"/>
      <c r="F10050" s="1" t="str">
        <f>IF(ISBLANK(Ventas[[#This Row],[Código]]),"",VLOOKUP(Ventas[[#This Row],[Código]],Productos[],4,FALSE))</f>
        <v/>
      </c>
      <c r="G10050" s="1" t="str">
        <f>IF(ISBLANK(Ventas[[#This Row],[Código]]),"",VLOOKUP(Ventas[[#This Row],[Código]],Productos[],5,FALSE))</f>
        <v/>
      </c>
      <c r="H10050" s="23" t="str">
        <f>IF(ISBLANK(Ventas[[#This Row],[Código]]),"",Ventas[[#This Row],[Precio Unitario]]*Ventas[[#This Row],[Cantidad]])</f>
        <v/>
      </c>
      <c r="I10050" s="1">
        <f>SUM(Ventas[[#This Row],[Monto]],Contabilidad!$F$1)</f>
        <v>3673</v>
      </c>
    </row>
    <row r="10051" spans="1:9" x14ac:dyDescent="0.25">
      <c r="A10051" s="26"/>
      <c r="E10051" s="22">
        <f>SUBTOTAL(109,Ventas[Cantidad])</f>
        <v>27499</v>
      </c>
      <c r="G10051"/>
      <c r="H10051" s="23">
        <f>SUBTOTAL(109,Ventas[Monto])</f>
        <v>223641</v>
      </c>
      <c r="I10051"/>
    </row>
  </sheetData>
  <conditionalFormatting sqref="A10029:A10050 A343:A10021">
    <cfRule type="timePeriod" dxfId="37" priority="1" timePeriod="lastMonth">
      <formula>AND(MONTH(A343)=MONTH(EDATE(TODAY(),0-1)),YEAR(A343)=YEAR(EDATE(TODAY(),0-1)))</formula>
    </cfRule>
  </conditionalFormatting>
  <pageMargins left="0.7" right="0.7" top="0.75" bottom="0.75" header="0.3" footer="0.3"/>
  <pageSetup paperSize="9" orientation="portrait" r:id="rId1"/>
  <ignoredErrors>
    <ignoredError sqref="H5:H10 I6:I54" calculatedColumn="1"/>
  </ignoredError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9FC04-7933-4612-A51A-862E47DAD448}">
  <dimension ref="B4:I519"/>
  <sheetViews>
    <sheetView topLeftCell="B515" workbookViewId="0">
      <selection activeCell="E529" sqref="E529:E530"/>
    </sheetView>
  </sheetViews>
  <sheetFormatPr defaultColWidth="9.140625" defaultRowHeight="15" x14ac:dyDescent="0.25"/>
  <cols>
    <col min="2" max="2" width="10.7109375" style="22" bestFit="1" customWidth="1"/>
    <col min="3" max="3" width="25" style="22" bestFit="1" customWidth="1"/>
    <col min="4" max="4" width="15.42578125" bestFit="1" customWidth="1"/>
    <col min="5" max="5" width="47.28515625" bestFit="1" customWidth="1"/>
    <col min="6" max="6" width="11.5703125" style="22" customWidth="1"/>
    <col min="7" max="7" width="26.85546875" style="32" bestFit="1" customWidth="1"/>
    <col min="8" max="8" width="24.5703125" bestFit="1" customWidth="1"/>
    <col min="9" max="9" width="13.140625" customWidth="1"/>
    <col min="10" max="10" width="9.7109375" bestFit="1" customWidth="1"/>
  </cols>
  <sheetData>
    <row r="4" spans="2:9" x14ac:dyDescent="0.25">
      <c r="B4" s="25" t="s">
        <v>5</v>
      </c>
      <c r="C4" s="22" t="s">
        <v>0</v>
      </c>
      <c r="D4" t="s">
        <v>2</v>
      </c>
      <c r="E4" t="s">
        <v>1</v>
      </c>
      <c r="F4" s="22" t="s">
        <v>6</v>
      </c>
      <c r="G4" s="32" t="s">
        <v>209</v>
      </c>
      <c r="H4" t="s">
        <v>10</v>
      </c>
      <c r="I4" t="s">
        <v>11</v>
      </c>
    </row>
    <row r="5" spans="2:9" x14ac:dyDescent="0.25">
      <c r="B5" s="25">
        <v>44737</v>
      </c>
      <c r="C5" s="22">
        <v>7798164280019</v>
      </c>
      <c r="D5" t="str">
        <f>IF(ISBLANK(Productos_Recibidos[[#This Row],[Código]]),"",VLOOKUP(Productos_Recibidos[[#This Row],[Código]],Productos[],2,FALSE))</f>
        <v>Agua</v>
      </c>
      <c r="E5" t="str">
        <f>IF(ISBLANK(Productos_Recibidos[[#This Row],[Código]]),"",VLOOKUP(Productos_Recibidos[[#This Row],[Código]],Productos[],3,FALSE))</f>
        <v>Aguas de Las Misiones 500ml</v>
      </c>
      <c r="F5" s="22">
        <v>4</v>
      </c>
      <c r="G5" s="32">
        <v>56</v>
      </c>
      <c r="H5" s="1">
        <f>IF(ISBLANK(Productos_Recibidos[[#This Row],[Código]]),"",VLOOKUP(Productos_Recibidos[[#This Row],[Código]],Productos[],5,FALSE))</f>
        <v>80</v>
      </c>
      <c r="I5" s="1">
        <f>(Productos_Recibidos[[#This Row],[Precio Costo]]*Productos_Recibidos[[#This Row],[Cantidad]])*(-1)</f>
        <v>-224</v>
      </c>
    </row>
    <row r="6" spans="2:9" x14ac:dyDescent="0.25">
      <c r="B6" s="25">
        <v>44737</v>
      </c>
      <c r="C6" s="22">
        <v>7798065730040</v>
      </c>
      <c r="D6" t="str">
        <f>IF(ISBLANK(Productos_Recibidos[[#This Row],[Código]]),"",VLOOKUP(Productos_Recibidos[[#This Row],[Código]],Productos[],2,FALSE))</f>
        <v>Agua</v>
      </c>
      <c r="E6" t="str">
        <f>IF(ISBLANK(Productos_Recibidos[[#This Row],[Código]]),"",VLOOKUP(Productos_Recibidos[[#This Row],[Código]],Productos[],3,FALSE))</f>
        <v>Agua Mineral Secco 500ml</v>
      </c>
      <c r="F6" s="22">
        <v>5</v>
      </c>
      <c r="G6" s="32">
        <v>56</v>
      </c>
      <c r="H6" s="1">
        <f>IF(ISBLANK(Productos_Recibidos[[#This Row],[Código]]),"",VLOOKUP(Productos_Recibidos[[#This Row],[Código]],Productos[],5,FALSE))</f>
        <v>80</v>
      </c>
      <c r="I6" s="1">
        <f>(Productos_Recibidos[[#This Row],[Precio Costo]]*Productos_Recibidos[[#This Row],[Cantidad]])*(-1)</f>
        <v>-280</v>
      </c>
    </row>
    <row r="7" spans="2:9" x14ac:dyDescent="0.25">
      <c r="B7" s="25">
        <v>44737</v>
      </c>
      <c r="C7" s="22">
        <v>7792758250501</v>
      </c>
      <c r="D7" t="str">
        <f>IF(ISBLANK(Productos_Recibidos[[#This Row],[Código]]),"",VLOOKUP(Productos_Recibidos[[#This Row],[Código]],Productos[],2,FALSE))</f>
        <v>Agua</v>
      </c>
      <c r="E7" t="s">
        <v>129</v>
      </c>
      <c r="F7" s="22">
        <v>1</v>
      </c>
      <c r="G7" s="32">
        <v>56</v>
      </c>
      <c r="H7" s="1">
        <f>IF(ISBLANK(Productos_Recibidos[[#This Row],[Código]]),"",VLOOKUP(Productos_Recibidos[[#This Row],[Código]],Productos[],5,FALSE))</f>
        <v>80</v>
      </c>
      <c r="I7" s="1">
        <f>(Productos_Recibidos[[#This Row],[Precio Costo]]*Productos_Recibidos[[#This Row],[Cantidad]])*(-1)</f>
        <v>-56</v>
      </c>
    </row>
    <row r="8" spans="2:9" x14ac:dyDescent="0.25">
      <c r="B8" s="25">
        <v>44744</v>
      </c>
      <c r="C8" s="22">
        <v>7790315000149</v>
      </c>
      <c r="D8" t="str">
        <f>IF(ISBLANK(Productos_Recibidos[[#This Row],[Código]]),"",VLOOKUP(Productos_Recibidos[[#This Row],[Código]],Productos[],2,FALSE))</f>
        <v>Agua</v>
      </c>
      <c r="E8" t="str">
        <f>IF(ISBLANK(Productos_Recibidos[[#This Row],[Código]]),"",VLOOKUP(Productos_Recibidos[[#This Row],[Código]],Productos[],3,FALSE))</f>
        <v>Agua Mineral Villa del Sur 1,65ml</v>
      </c>
      <c r="F8" s="22">
        <v>6</v>
      </c>
      <c r="G8" s="32">
        <v>76</v>
      </c>
      <c r="H8" s="1">
        <f>IF(ISBLANK(Productos_Recibidos[[#This Row],[Código]]),"",VLOOKUP(Productos_Recibidos[[#This Row],[Código]],Productos[],5,FALSE))</f>
        <v>150</v>
      </c>
      <c r="I8" s="1">
        <f>(Productos_Recibidos[[#This Row],[Precio Costo]]*Productos_Recibidos[[#This Row],[Cantidad]])*(-1)</f>
        <v>-456</v>
      </c>
    </row>
    <row r="9" spans="2:9" x14ac:dyDescent="0.25">
      <c r="B9" s="25">
        <v>44744</v>
      </c>
      <c r="C9" s="22">
        <v>7798113301611</v>
      </c>
      <c r="D9" t="str">
        <f>IF(ISBLANK(Productos_Recibidos[[#This Row],[Código]]),"",VLOOKUP(Productos_Recibidos[[#This Row],[Código]],Productos[],2,FALSE))</f>
        <v>Agua</v>
      </c>
      <c r="E9" t="str">
        <f>IF(ISBLANK(Productos_Recibidos[[#This Row],[Código]]),"",VLOOKUP(Productos_Recibidos[[#This Row],[Código]],Productos[],3,FALSE))</f>
        <v>Agua Mineral Natural Villamanaos 2000ml</v>
      </c>
      <c r="F9" s="22">
        <v>6</v>
      </c>
      <c r="G9" s="32">
        <v>73</v>
      </c>
      <c r="H9" s="1">
        <f>IF(ISBLANK(Productos_Recibidos[[#This Row],[Código]]),"",VLOOKUP(Productos_Recibidos[[#This Row],[Código]],Productos[],5,FALSE))</f>
        <v>150</v>
      </c>
      <c r="I9" s="1">
        <f>(Productos_Recibidos[[#This Row],[Precio Costo]]*Productos_Recibidos[[#This Row],[Cantidad]])*(-1)</f>
        <v>-438</v>
      </c>
    </row>
    <row r="10" spans="2:9" x14ac:dyDescent="0.25">
      <c r="B10" s="25">
        <v>44758</v>
      </c>
      <c r="C10" s="22">
        <v>7798065733454</v>
      </c>
      <c r="D10" t="str">
        <f>IF(ISBLANK(Productos_Recibidos[[#This Row],[Código]]),"",VLOOKUP(Productos_Recibidos[[#This Row],[Código]],Productos[],2,FALSE))</f>
        <v>Agua</v>
      </c>
      <c r="E10" t="str">
        <f>IF(ISBLANK(Productos_Recibidos[[#This Row],[Código]]),"",VLOOKUP(Productos_Recibidos[[#This Row],[Código]],Productos[],3,FALSE))</f>
        <v>Agua mineral  Sierra de los Padres  600ml</v>
      </c>
      <c r="F10" s="22">
        <v>6</v>
      </c>
      <c r="G10" s="32">
        <v>60</v>
      </c>
      <c r="H10" s="1">
        <f>IF(ISBLANK(Productos_Recibidos[[#This Row],[Código]]),"",VLOOKUP(Productos_Recibidos[[#This Row],[Código]],Productos[],5,FALSE))</f>
        <v>100</v>
      </c>
      <c r="I10" s="1">
        <f>(Productos_Recibidos[[#This Row],[Precio Costo]]*Productos_Recibidos[[#This Row],[Cantidad]])*(-1)</f>
        <v>-360</v>
      </c>
    </row>
    <row r="11" spans="2:9" x14ac:dyDescent="0.25">
      <c r="B11" s="25">
        <v>44737</v>
      </c>
      <c r="C11" s="22">
        <v>7790895640025</v>
      </c>
      <c r="D11" t="str">
        <f>IF(ISBLANK(Productos_Recibidos[[#This Row],[Código]]),"",VLOOKUP(Productos_Recibidos[[#This Row],[Código]],Productos[],2,FALSE))</f>
        <v>Agua Saborizada</v>
      </c>
      <c r="E11" t="str">
        <f>IF(ISBLANK(Productos_Recibidos[[#This Row],[Código]]),"",VLOOKUP(Productos_Recibidos[[#This Row],[Código]],Productos[],3,FALSE))</f>
        <v>Powerade Blue 500ml</v>
      </c>
      <c r="F11" s="22">
        <v>2</v>
      </c>
      <c r="G11" s="32">
        <v>105</v>
      </c>
      <c r="H11" s="1">
        <f>IF(ISBLANK(Productos_Recibidos[[#This Row],[Código]]),"",VLOOKUP(Productos_Recibidos[[#This Row],[Código]],Productos[],5,FALSE))</f>
        <v>180</v>
      </c>
      <c r="I11" s="1">
        <f>(Productos_Recibidos[[#This Row],[Precio Costo]]*Productos_Recibidos[[#This Row],[Cantidad]])*(-1)</f>
        <v>-210</v>
      </c>
    </row>
    <row r="12" spans="2:9" x14ac:dyDescent="0.25">
      <c r="B12" s="25">
        <v>44737</v>
      </c>
      <c r="C12" s="22">
        <v>7790895640018</v>
      </c>
      <c r="D12" t="str">
        <f>IF(ISBLANK(Productos_Recibidos[[#This Row],[Código]]),"",VLOOKUP(Productos_Recibidos[[#This Row],[Código]],Productos[],2,FALSE))</f>
        <v>Agua Saborizada</v>
      </c>
      <c r="E12" t="str">
        <f>IF(ISBLANK(Productos_Recibidos[[#This Row],[Código]]),"",VLOOKUP(Productos_Recibidos[[#This Row],[Código]],Productos[],3,FALSE))</f>
        <v>Powerade Manzana 500ml</v>
      </c>
      <c r="F12" s="22">
        <v>2</v>
      </c>
      <c r="G12" s="32">
        <v>105</v>
      </c>
      <c r="H12" s="1">
        <f>IF(ISBLANK(Productos_Recibidos[[#This Row],[Código]]),"",VLOOKUP(Productos_Recibidos[[#This Row],[Código]],Productos[],5,FALSE))</f>
        <v>180</v>
      </c>
      <c r="I12" s="1">
        <f>(Productos_Recibidos[[#This Row],[Precio Costo]]*Productos_Recibidos[[#This Row],[Cantidad]])*(-1)</f>
        <v>-210</v>
      </c>
    </row>
    <row r="13" spans="2:9" x14ac:dyDescent="0.25">
      <c r="B13" s="25">
        <v>44737</v>
      </c>
      <c r="C13" s="22">
        <v>7790895641183</v>
      </c>
      <c r="D13" t="str">
        <f>IF(ISBLANK(Productos_Recibidos[[#This Row],[Código]]),"",VLOOKUP(Productos_Recibidos[[#This Row],[Código]],Productos[],2,FALSE))</f>
        <v>Agua Saborizada</v>
      </c>
      <c r="E13" t="str">
        <f>IF(ISBLANK(Productos_Recibidos[[#This Row],[Código]]),"",VLOOKUP(Productos_Recibidos[[#This Row],[Código]],Productos[],3,FALSE))</f>
        <v>Powerade Frutos Tropicales 500ml</v>
      </c>
      <c r="F13" s="22">
        <v>2</v>
      </c>
      <c r="G13" s="32">
        <v>105</v>
      </c>
      <c r="H13" s="1">
        <f>IF(ISBLANK(Productos_Recibidos[[#This Row],[Código]]),"",VLOOKUP(Productos_Recibidos[[#This Row],[Código]],Productos[],5,FALSE))</f>
        <v>180</v>
      </c>
      <c r="I13" s="1">
        <f>(Productos_Recibidos[[#This Row],[Precio Costo]]*Productos_Recibidos[[#This Row],[Cantidad]])*(-1)</f>
        <v>-210</v>
      </c>
    </row>
    <row r="14" spans="2:9" x14ac:dyDescent="0.25">
      <c r="B14" s="25">
        <v>44737</v>
      </c>
      <c r="C14" s="22">
        <v>7792170042029</v>
      </c>
      <c r="D14" t="str">
        <f>IF(ISBLANK(Productos_Recibidos[[#This Row],[Código]]),"",VLOOKUP(Productos_Recibidos[[#This Row],[Código]],Productos[],2,FALSE))</f>
        <v>Agua Saborizada</v>
      </c>
      <c r="E14" t="str">
        <f>IF(ISBLANK(Productos_Recibidos[[#This Row],[Código]]),"",VLOOKUP(Productos_Recibidos[[#This Row],[Código]],Productos[],3,FALSE))</f>
        <v>Gatorade Frutas Tropicales 500ml</v>
      </c>
      <c r="F14" s="22">
        <v>6</v>
      </c>
      <c r="G14" s="32">
        <v>165</v>
      </c>
      <c r="H14" s="1">
        <f>IF(ISBLANK(Productos_Recibidos[[#This Row],[Código]]),"",VLOOKUP(Productos_Recibidos[[#This Row],[Código]],Productos[],5,FALSE))</f>
        <v>180</v>
      </c>
      <c r="I14" s="1">
        <f>(Productos_Recibidos[[#This Row],[Precio Costo]]*Productos_Recibidos[[#This Row],[Cantidad]])*(-1)</f>
        <v>-990</v>
      </c>
    </row>
    <row r="15" spans="2:9" x14ac:dyDescent="0.25">
      <c r="B15" s="25">
        <v>44737</v>
      </c>
      <c r="C15" s="22">
        <v>7792170042241</v>
      </c>
      <c r="D15" t="str">
        <f>IF(ISBLANK(Productos_Recibidos[[#This Row],[Código]]),"",VLOOKUP(Productos_Recibidos[[#This Row],[Código]],Productos[],2,FALSE))</f>
        <v>Agua Saborizada</v>
      </c>
      <c r="E15" t="str">
        <f>IF(ISBLANK(Productos_Recibidos[[#This Row],[Código]]),"",VLOOKUP(Productos_Recibidos[[#This Row],[Código]],Productos[],3,FALSE))</f>
        <v>Gatorade Uva 500ml</v>
      </c>
      <c r="F15" s="22">
        <v>5</v>
      </c>
      <c r="G15" s="32">
        <v>285</v>
      </c>
      <c r="H15" s="1">
        <f>IF(ISBLANK(Productos_Recibidos[[#This Row],[Código]]),"",VLOOKUP(Productos_Recibidos[[#This Row],[Código]],Productos[],5,FALSE))</f>
        <v>180</v>
      </c>
      <c r="I15" s="1">
        <f>(Productos_Recibidos[[#This Row],[Precio Costo]]*Productos_Recibidos[[#This Row],[Cantidad]])*(-1)</f>
        <v>-1425</v>
      </c>
    </row>
    <row r="16" spans="2:9" x14ac:dyDescent="0.25">
      <c r="B16" s="25">
        <v>44737</v>
      </c>
      <c r="C16" s="22">
        <v>7790036001579</v>
      </c>
      <c r="D16" t="str">
        <f>IF(ISBLANK(Productos_Recibidos[[#This Row],[Código]]),"",VLOOKUP(Productos_Recibidos[[#This Row],[Código]],Productos[],2,FALSE))</f>
        <v>Agua Saborizada</v>
      </c>
      <c r="E16" t="str">
        <f>IF(ISBLANK(Productos_Recibidos[[#This Row],[Código]]),"",VLOOKUP(Productos_Recibidos[[#This Row],[Código]],Productos[],3,FALSE))</f>
        <v>Baggio Fresh Pomelo 1500ml</v>
      </c>
      <c r="F16" s="22">
        <v>2</v>
      </c>
      <c r="G16" s="32">
        <v>84</v>
      </c>
      <c r="H16" s="1">
        <f>IF(ISBLANK(Productos_Recibidos[[#This Row],[Código]]),"",VLOOKUP(Productos_Recibidos[[#This Row],[Código]],Productos[],5,FALSE))</f>
        <v>120</v>
      </c>
      <c r="I16" s="1">
        <f>(Productos_Recibidos[[#This Row],[Precio Costo]]*Productos_Recibidos[[#This Row],[Cantidad]])*(-1)</f>
        <v>-168</v>
      </c>
    </row>
    <row r="17" spans="2:9" x14ac:dyDescent="0.25">
      <c r="B17" s="25">
        <v>44737</v>
      </c>
      <c r="C17" s="22">
        <v>7798065730323</v>
      </c>
      <c r="D17" t="str">
        <f>IF(ISBLANK(Productos_Recibidos[[#This Row],[Código]]),"",VLOOKUP(Productos_Recibidos[[#This Row],[Código]],Productos[],2,FALSE))</f>
        <v>Agua Saborizada</v>
      </c>
      <c r="E17" t="str">
        <f>IF(ISBLANK(Productos_Recibidos[[#This Row],[Código]]),"",VLOOKUP(Productos_Recibidos[[#This Row],[Código]],Productos[],3,FALSE))</f>
        <v>Sierra de Los Padres Naranja 1500ml</v>
      </c>
      <c r="F17" s="22">
        <v>2</v>
      </c>
      <c r="G17" s="32">
        <v>49</v>
      </c>
      <c r="H17" s="1">
        <f>IF(ISBLANK(Productos_Recibidos[[#This Row],[Código]]),"",VLOOKUP(Productos_Recibidos[[#This Row],[Código]],Productos[],5,FALSE))</f>
        <v>140</v>
      </c>
      <c r="I17" s="1">
        <f>(Productos_Recibidos[[#This Row],[Precio Costo]]*Productos_Recibidos[[#This Row],[Cantidad]])*(-1)</f>
        <v>-98</v>
      </c>
    </row>
    <row r="18" spans="2:9" x14ac:dyDescent="0.25">
      <c r="B18" s="25">
        <v>44737</v>
      </c>
      <c r="C18" s="22">
        <v>7798062544701</v>
      </c>
      <c r="D18" t="str">
        <f>IF(ISBLANK(Productos_Recibidos[[#This Row],[Código]]),"",VLOOKUP(Productos_Recibidos[[#This Row],[Código]],Productos[],2,FALSE))</f>
        <v>Agua Saborizada</v>
      </c>
      <c r="E18" t="str">
        <f>IF(ISBLANK(Productos_Recibidos[[#This Row],[Código]]),"",VLOOKUP(Productos_Recibidos[[#This Row],[Código]],Productos[],3,FALSE))</f>
        <v>Levité Naranja 1000ml</v>
      </c>
      <c r="F18" s="22">
        <v>3</v>
      </c>
      <c r="G18" s="32">
        <v>90</v>
      </c>
      <c r="H18" s="1">
        <f>IF(ISBLANK(Productos_Recibidos[[#This Row],[Código]]),"",VLOOKUP(Productos_Recibidos[[#This Row],[Código]],Productos[],5,FALSE))</f>
        <v>120</v>
      </c>
      <c r="I18" s="1">
        <f>(Productos_Recibidos[[#This Row],[Precio Costo]]*Productos_Recibidos[[#This Row],[Cantidad]])*(-1)</f>
        <v>-270</v>
      </c>
    </row>
    <row r="19" spans="2:9" x14ac:dyDescent="0.25">
      <c r="B19" s="25">
        <v>44737</v>
      </c>
      <c r="C19" s="22">
        <v>7798062540291</v>
      </c>
      <c r="D19" t="str">
        <f>IF(ISBLANK(Productos_Recibidos[[#This Row],[Código]]),"",VLOOKUP(Productos_Recibidos[[#This Row],[Código]],Productos[],2,FALSE))</f>
        <v>Agua Saborizada</v>
      </c>
      <c r="E19" t="str">
        <f>IF(ISBLANK(Productos_Recibidos[[#This Row],[Código]]),"",VLOOKUP(Productos_Recibidos[[#This Row],[Código]],Productos[],3,FALSE))</f>
        <v>Levité Naranja 2250ml</v>
      </c>
      <c r="F19" s="22">
        <v>2</v>
      </c>
      <c r="G19" s="32">
        <v>154</v>
      </c>
      <c r="H19" s="1">
        <f>IF(ISBLANK(Productos_Recibidos[[#This Row],[Código]]),"",VLOOKUP(Productos_Recibidos[[#This Row],[Código]],Productos[],5,FALSE))</f>
        <v>220</v>
      </c>
      <c r="I19" s="1">
        <f>(Productos_Recibidos[[#This Row],[Precio Costo]]*Productos_Recibidos[[#This Row],[Cantidad]])*(-1)</f>
        <v>-308</v>
      </c>
    </row>
    <row r="20" spans="2:9" x14ac:dyDescent="0.25">
      <c r="B20" s="25">
        <v>44737</v>
      </c>
      <c r="C20" s="22">
        <v>7798062540284</v>
      </c>
      <c r="D20" t="str">
        <f>IF(ISBLANK(Productos_Recibidos[[#This Row],[Código]]),"",VLOOKUP(Productos_Recibidos[[#This Row],[Código]],Productos[],2,FALSE))</f>
        <v>Agua Saborizada</v>
      </c>
      <c r="E20" t="str">
        <f>IF(ISBLANK(Productos_Recibidos[[#This Row],[Código]]),"",VLOOKUP(Productos_Recibidos[[#This Row],[Código]],Productos[],3,FALSE))</f>
        <v>Levité Pomelo 2250ml</v>
      </c>
      <c r="F20" s="22">
        <v>2</v>
      </c>
      <c r="G20" s="32">
        <v>154</v>
      </c>
      <c r="H20" s="1">
        <f>IF(ISBLANK(Productos_Recibidos[[#This Row],[Código]]),"",VLOOKUP(Productos_Recibidos[[#This Row],[Código]],Productos[],5,FALSE))</f>
        <v>220</v>
      </c>
      <c r="I20" s="1">
        <f>(Productos_Recibidos[[#This Row],[Precio Costo]]*Productos_Recibidos[[#This Row],[Cantidad]])*(-1)</f>
        <v>-308</v>
      </c>
    </row>
    <row r="21" spans="2:9" x14ac:dyDescent="0.25">
      <c r="B21" s="25">
        <v>44737</v>
      </c>
      <c r="C21" s="22">
        <v>7798065730330</v>
      </c>
      <c r="D21" t="str">
        <f>IF(ISBLANK(Productos_Recibidos[[#This Row],[Código]]),"",VLOOKUP(Productos_Recibidos[[#This Row],[Código]],Productos[],2,FALSE))</f>
        <v>Agua Saborizada</v>
      </c>
      <c r="E21" t="str">
        <f>IF(ISBLANK(Productos_Recibidos[[#This Row],[Código]]),"",VLOOKUP(Productos_Recibidos[[#This Row],[Código]],Productos[],3,FALSE))</f>
        <v>Sierra de Los Padres Naranja 500ml</v>
      </c>
      <c r="F21" s="22">
        <v>4</v>
      </c>
      <c r="G21" s="32">
        <v>73</v>
      </c>
      <c r="H21" s="1">
        <f>IF(ISBLANK(Productos_Recibidos[[#This Row],[Código]]),"",VLOOKUP(Productos_Recibidos[[#This Row],[Código]],Productos[],5,FALSE))</f>
        <v>100</v>
      </c>
      <c r="I21" s="1">
        <f>(Productos_Recibidos[[#This Row],[Precio Costo]]*Productos_Recibidos[[#This Row],[Cantidad]])*(-1)</f>
        <v>-292</v>
      </c>
    </row>
    <row r="22" spans="2:9" x14ac:dyDescent="0.25">
      <c r="B22" s="25">
        <v>44737</v>
      </c>
      <c r="C22" s="22">
        <v>7798065730354</v>
      </c>
      <c r="D22" t="str">
        <f>IF(ISBLANK(Productos_Recibidos[[#This Row],[Código]]),"",VLOOKUP(Productos_Recibidos[[#This Row],[Código]],Productos[],2,FALSE))</f>
        <v>Agua Saborizada</v>
      </c>
      <c r="E22" t="str">
        <f>IF(ISBLANK(Productos_Recibidos[[#This Row],[Código]]),"",VLOOKUP(Productos_Recibidos[[#This Row],[Código]],Productos[],3,FALSE))</f>
        <v>Sierra de Los Padres Pomelo 500ml</v>
      </c>
      <c r="F22" s="22">
        <v>5</v>
      </c>
      <c r="G22" s="32">
        <v>73</v>
      </c>
      <c r="H22" s="1">
        <f>IF(ISBLANK(Productos_Recibidos[[#This Row],[Código]]),"",VLOOKUP(Productos_Recibidos[[#This Row],[Código]],Productos[],5,FALSE))</f>
        <v>100</v>
      </c>
      <c r="I22" s="1">
        <f>(Productos_Recibidos[[#This Row],[Precio Costo]]*Productos_Recibidos[[#This Row],[Cantidad]])*(-1)</f>
        <v>-365</v>
      </c>
    </row>
    <row r="23" spans="2:9" x14ac:dyDescent="0.25">
      <c r="B23" s="25">
        <v>44737</v>
      </c>
      <c r="C23" s="22">
        <v>7790036975405</v>
      </c>
      <c r="D23" t="str">
        <f>IF(ISBLANK(Productos_Recibidos[[#This Row],[Código]]),"",VLOOKUP(Productos_Recibidos[[#This Row],[Código]],Productos[],2,FALSE))</f>
        <v>Agua Saborizada</v>
      </c>
      <c r="E23" t="str">
        <f>IF(ISBLANK(Productos_Recibidos[[#This Row],[Código]]),"",VLOOKUP(Productos_Recibidos[[#This Row],[Código]],Productos[],3,FALSE))</f>
        <v>Baggio Fresh Manzana Liviano 200ml</v>
      </c>
      <c r="F23" s="22">
        <v>6</v>
      </c>
      <c r="G23" s="32">
        <v>49</v>
      </c>
      <c r="H23" s="1">
        <f>IF(ISBLANK(Productos_Recibidos[[#This Row],[Código]]),"",VLOOKUP(Productos_Recibidos[[#This Row],[Código]],Productos[],5,FALSE))</f>
        <v>70</v>
      </c>
      <c r="I23" s="1">
        <f>(Productos_Recibidos[[#This Row],[Precio Costo]]*Productos_Recibidos[[#This Row],[Cantidad]])*(-1)</f>
        <v>-294</v>
      </c>
    </row>
    <row r="24" spans="2:9" x14ac:dyDescent="0.25">
      <c r="B24" s="25">
        <v>44737</v>
      </c>
      <c r="C24" s="22">
        <v>7790036975382</v>
      </c>
      <c r="D24" t="str">
        <f>IF(ISBLANK(Productos_Recibidos[[#This Row],[Código]]),"",VLOOKUP(Productos_Recibidos[[#This Row],[Código]],Productos[],2,FALSE))</f>
        <v>Agua Saborizada</v>
      </c>
      <c r="E24" t="str">
        <f>IF(ISBLANK(Productos_Recibidos[[#This Row],[Código]]),"",VLOOKUP(Productos_Recibidos[[#This Row],[Código]],Productos[],3,FALSE))</f>
        <v>Baggio Fresh Naranja Dulce Liviano 1000ml</v>
      </c>
      <c r="F24" s="22">
        <v>2</v>
      </c>
      <c r="G24" s="32">
        <v>131</v>
      </c>
      <c r="H24" s="1">
        <f>IF(ISBLANK(Productos_Recibidos[[#This Row],[Código]]),"",VLOOKUP(Productos_Recibidos[[#This Row],[Código]],Productos[],5,FALSE))</f>
        <v>200</v>
      </c>
      <c r="I24" s="1">
        <f>(Productos_Recibidos[[#This Row],[Precio Costo]]*Productos_Recibidos[[#This Row],[Cantidad]])*(-1)</f>
        <v>-262</v>
      </c>
    </row>
    <row r="25" spans="2:9" x14ac:dyDescent="0.25">
      <c r="B25" s="25">
        <v>44737</v>
      </c>
      <c r="C25" s="22">
        <v>7798065730347</v>
      </c>
      <c r="D25" t="str">
        <f>IF(ISBLANK(Productos_Recibidos[[#This Row],[Código]]),"",VLOOKUP(Productos_Recibidos[[#This Row],[Código]],Productos[],2,FALSE))</f>
        <v>Agua Saborizada</v>
      </c>
      <c r="E25" t="str">
        <f>IF(ISBLANK(Productos_Recibidos[[#This Row],[Código]]),"",VLOOKUP(Productos_Recibidos[[#This Row],[Código]],Productos[],3,FALSE))</f>
        <v>Sierra de Los Padres Pomelo 1500ml</v>
      </c>
      <c r="F25" s="22">
        <v>2</v>
      </c>
      <c r="G25" s="32">
        <v>98</v>
      </c>
      <c r="H25" s="1">
        <f>IF(ISBLANK(Productos_Recibidos[[#This Row],[Código]]),"",VLOOKUP(Productos_Recibidos[[#This Row],[Código]],Productos[],5,FALSE))</f>
        <v>140</v>
      </c>
      <c r="I25" s="1">
        <f>(Productos_Recibidos[[#This Row],[Precio Costo]]*Productos_Recibidos[[#This Row],[Cantidad]])*(-1)</f>
        <v>-196</v>
      </c>
    </row>
    <row r="26" spans="2:9" x14ac:dyDescent="0.25">
      <c r="B26" s="25">
        <v>44737</v>
      </c>
      <c r="C26" s="22">
        <v>7798065730323</v>
      </c>
      <c r="D26" t="str">
        <f>IF(ISBLANK(Productos_Recibidos[[#This Row],[Código]]),"",VLOOKUP(Productos_Recibidos[[#This Row],[Código]],Productos[],2,FALSE))</f>
        <v>Agua Saborizada</v>
      </c>
      <c r="E26" t="str">
        <f>IF(ISBLANK(Productos_Recibidos[[#This Row],[Código]]),"",VLOOKUP(Productos_Recibidos[[#This Row],[Código]],Productos[],3,FALSE))</f>
        <v>Sierra de Los Padres Naranja 1500ml</v>
      </c>
      <c r="F26" s="22">
        <v>2</v>
      </c>
      <c r="G26" s="32">
        <v>98</v>
      </c>
      <c r="H26" s="1">
        <f>IF(ISBLANK(Productos_Recibidos[[#This Row],[Código]]),"",VLOOKUP(Productos_Recibidos[[#This Row],[Código]],Productos[],5,FALSE))</f>
        <v>140</v>
      </c>
      <c r="I26" s="1">
        <f>(Productos_Recibidos[[#This Row],[Precio Costo]]*Productos_Recibidos[[#This Row],[Cantidad]])*(-1)</f>
        <v>-196</v>
      </c>
    </row>
    <row r="27" spans="2:9" x14ac:dyDescent="0.25">
      <c r="B27" s="25">
        <v>44737</v>
      </c>
      <c r="C27" s="22">
        <v>7798065730361</v>
      </c>
      <c r="D27" t="str">
        <f>IF(ISBLANK(Productos_Recibidos[[#This Row],[Código]]),"",VLOOKUP(Productos_Recibidos[[#This Row],[Código]],Productos[],2,FALSE))</f>
        <v>Agua Saborizada</v>
      </c>
      <c r="E27" t="str">
        <f>IF(ISBLANK(Productos_Recibidos[[#This Row],[Código]]),"",VLOOKUP(Productos_Recibidos[[#This Row],[Código]],Productos[],3,FALSE))</f>
        <v>Sierra de Los Padres Manzana 1500ml</v>
      </c>
      <c r="F27" s="22">
        <v>2</v>
      </c>
      <c r="G27" s="32">
        <v>98</v>
      </c>
      <c r="H27" s="1">
        <f>IF(ISBLANK(Productos_Recibidos[[#This Row],[Código]]),"",VLOOKUP(Productos_Recibidos[[#This Row],[Código]],Productos[],5,FALSE))</f>
        <v>140</v>
      </c>
      <c r="I27" s="1">
        <f>(Productos_Recibidos[[#This Row],[Precio Costo]]*Productos_Recibidos[[#This Row],[Cantidad]])*(-1)</f>
        <v>-196</v>
      </c>
    </row>
    <row r="28" spans="2:9" x14ac:dyDescent="0.25">
      <c r="B28" s="25">
        <v>44737</v>
      </c>
      <c r="C28" s="22">
        <v>7790036975412</v>
      </c>
      <c r="D28" t="str">
        <f>IF(ISBLANK(Productos_Recibidos[[#This Row],[Código]]),"",VLOOKUP(Productos_Recibidos[[#This Row],[Código]],Productos[],2,FALSE))</f>
        <v>Agua Saborizada</v>
      </c>
      <c r="E28" t="str">
        <f>IF(ISBLANK(Productos_Recibidos[[#This Row],[Código]]),"",VLOOKUP(Productos_Recibidos[[#This Row],[Código]],Productos[],3,FALSE))</f>
        <v>Baggio Fresh Naranja Liviano 200ml</v>
      </c>
      <c r="F28" s="22">
        <v>15</v>
      </c>
      <c r="G28" s="32">
        <v>49</v>
      </c>
      <c r="H28" s="1">
        <f>IF(ISBLANK(Productos_Recibidos[[#This Row],[Código]]),"",VLOOKUP(Productos_Recibidos[[#This Row],[Código]],Productos[],5,FALSE))</f>
        <v>70</v>
      </c>
      <c r="I28" s="1">
        <f>(Productos_Recibidos[[#This Row],[Precio Costo]]*Productos_Recibidos[[#This Row],[Cantidad]])*(-1)</f>
        <v>-735</v>
      </c>
    </row>
    <row r="29" spans="2:9" x14ac:dyDescent="0.25">
      <c r="B29" s="25">
        <v>44746</v>
      </c>
      <c r="C29" s="22">
        <v>7790036001562</v>
      </c>
      <c r="D29" t="str">
        <f>IF(ISBLANK(Productos_Recibidos[[#This Row],[Código]]),"",VLOOKUP(Productos_Recibidos[[#This Row],[Código]],Productos[],2,FALSE))</f>
        <v>Agua Saborizada</v>
      </c>
      <c r="E29" t="str">
        <f>IF(ISBLANK(Productos_Recibidos[[#This Row],[Código]]),"",VLOOKUP(Productos_Recibidos[[#This Row],[Código]],Productos[],3,FALSE))</f>
        <v>Baggio Fresh Naranja 1500ml</v>
      </c>
      <c r="F29" s="22">
        <v>12</v>
      </c>
      <c r="G29" s="32">
        <v>42</v>
      </c>
      <c r="H29" s="1">
        <f>IF(ISBLANK(Productos_Recibidos[[#This Row],[Código]]),"",VLOOKUP(Productos_Recibidos[[#This Row],[Código]],Productos[],5,FALSE))</f>
        <v>120</v>
      </c>
      <c r="I29" s="1">
        <f>(Productos_Recibidos[[#This Row],[Precio Costo]]*Productos_Recibidos[[#This Row],[Cantidad]])*(-1)</f>
        <v>-504</v>
      </c>
    </row>
    <row r="30" spans="2:9" x14ac:dyDescent="0.25">
      <c r="B30" s="25">
        <v>44746</v>
      </c>
      <c r="C30" s="22">
        <v>7790036001579</v>
      </c>
      <c r="D30" t="str">
        <f>IF(ISBLANK(Productos_Recibidos[[#This Row],[Código]]),"",VLOOKUP(Productos_Recibidos[[#This Row],[Código]],Productos[],2,FALSE))</f>
        <v>Agua Saborizada</v>
      </c>
      <c r="E30" t="str">
        <f>IF(ISBLANK(Productos_Recibidos[[#This Row],[Código]]),"",VLOOKUP(Productos_Recibidos[[#This Row],[Código]],Productos[],3,FALSE))</f>
        <v>Baggio Fresh Pomelo 1500ml</v>
      </c>
      <c r="F30" s="22">
        <v>12</v>
      </c>
      <c r="G30" s="32">
        <v>42</v>
      </c>
      <c r="H30" s="1">
        <f>IF(ISBLANK(Productos_Recibidos[[#This Row],[Código]]),"",VLOOKUP(Productos_Recibidos[[#This Row],[Código]],Productos[],5,FALSE))</f>
        <v>120</v>
      </c>
      <c r="I30" s="1">
        <f>(Productos_Recibidos[[#This Row],[Precio Costo]]*Productos_Recibidos[[#This Row],[Cantidad]])*(-1)</f>
        <v>-504</v>
      </c>
    </row>
    <row r="31" spans="2:9" x14ac:dyDescent="0.25">
      <c r="B31" s="25">
        <v>44737</v>
      </c>
      <c r="C31" s="22">
        <v>7790950202823</v>
      </c>
      <c r="D31" t="str">
        <f>IF(ISBLANK(Productos_Recibidos[[#This Row],[Código]]),"",VLOOKUP(Productos_Recibidos[[#This Row],[Código]],Productos[],2,FALSE))</f>
        <v>Aperitivo</v>
      </c>
      <c r="E31" t="str">
        <f>IF(ISBLANK(Productos_Recibidos[[#This Row],[Código]]),"",VLOOKUP(Productos_Recibidos[[#This Row],[Código]],Productos[],3,FALSE))</f>
        <v>Dr Lemon Vodka 473ml</v>
      </c>
      <c r="F31" s="22">
        <v>14</v>
      </c>
      <c r="G31" s="32">
        <v>126</v>
      </c>
      <c r="H31" s="1">
        <f>IF(ISBLANK(Productos_Recibidos[[#This Row],[Código]]),"",VLOOKUP(Productos_Recibidos[[#This Row],[Código]],Productos[],5,FALSE))</f>
        <v>180</v>
      </c>
      <c r="I31" s="1">
        <f>(Productos_Recibidos[[#This Row],[Precio Costo]]*Productos_Recibidos[[#This Row],[Cantidad]])*(-1)</f>
        <v>-1764</v>
      </c>
    </row>
    <row r="32" spans="2:9" x14ac:dyDescent="0.25">
      <c r="B32" s="25">
        <v>44737</v>
      </c>
      <c r="C32" s="22">
        <v>7790950140859</v>
      </c>
      <c r="D32" t="str">
        <f>IF(ISBLANK(Productos_Recibidos[[#This Row],[Código]]),"",VLOOKUP(Productos_Recibidos[[#This Row],[Código]],Productos[],2,FALSE))</f>
        <v>Aperitivo</v>
      </c>
      <c r="E32" t="str">
        <f>IF(ISBLANK(Productos_Recibidos[[#This Row],[Código]]),"",VLOOKUP(Productos_Recibidos[[#This Row],[Código]],Productos[],3,FALSE))</f>
        <v>Dr Lemon Pomelo 473ml</v>
      </c>
      <c r="F32" s="22">
        <v>13</v>
      </c>
      <c r="G32" s="32">
        <v>126</v>
      </c>
      <c r="H32" s="1">
        <f>IF(ISBLANK(Productos_Recibidos[[#This Row],[Código]]),"",VLOOKUP(Productos_Recibidos[[#This Row],[Código]],Productos[],5,FALSE))</f>
        <v>180</v>
      </c>
      <c r="I32" s="1">
        <f>(Productos_Recibidos[[#This Row],[Precio Costo]]*Productos_Recibidos[[#This Row],[Cantidad]])*(-1)</f>
        <v>-1638</v>
      </c>
    </row>
    <row r="33" spans="2:9" x14ac:dyDescent="0.25">
      <c r="B33" s="25">
        <v>44737</v>
      </c>
      <c r="C33" s="22">
        <v>7791200200552</v>
      </c>
      <c r="D33" t="str">
        <f>IF(ISBLANK(Productos_Recibidos[[#This Row],[Código]]),"",VLOOKUP(Productos_Recibidos[[#This Row],[Código]],Productos[],2,FALSE))</f>
        <v>Aperitivo</v>
      </c>
      <c r="E33" t="str">
        <f>IF(ISBLANK(Productos_Recibidos[[#This Row],[Código]]),"",VLOOKUP(Productos_Recibidos[[#This Row],[Código]],Productos[],3,FALSE))</f>
        <v>CinZano Vermouth Rosso 1000ml</v>
      </c>
      <c r="F33" s="22">
        <v>7</v>
      </c>
      <c r="G33" s="32">
        <v>315</v>
      </c>
      <c r="H33" s="1">
        <f>IF(ISBLANK(Productos_Recibidos[[#This Row],[Código]]),"",VLOOKUP(Productos_Recibidos[[#This Row],[Código]],Productos[],5,FALSE))</f>
        <v>450</v>
      </c>
      <c r="I33" s="1">
        <f>(Productos_Recibidos[[#This Row],[Precio Costo]]*Productos_Recibidos[[#This Row],[Cantidad]])*(-1)</f>
        <v>-2205</v>
      </c>
    </row>
    <row r="34" spans="2:9" x14ac:dyDescent="0.25">
      <c r="B34" s="25">
        <v>44746</v>
      </c>
      <c r="C34" s="22">
        <v>7798113300508</v>
      </c>
      <c r="D34" t="str">
        <f>IF(ISBLANK(Productos_Recibidos[[#This Row],[Código]]),"",VLOOKUP(Productos_Recibidos[[#This Row],[Código]],Productos[],2,FALSE))</f>
        <v>Aperitivo</v>
      </c>
      <c r="E34" t="str">
        <f>IF(ISBLANK(Productos_Recibidos[[#This Row],[Código]]),"",VLOOKUP(Productos_Recibidos[[#This Row],[Código]],Productos[],3,FALSE))</f>
        <v>Fernandito 1000ml</v>
      </c>
      <c r="F34" s="22">
        <v>6</v>
      </c>
      <c r="G34" s="32">
        <v>90</v>
      </c>
      <c r="H34" s="1">
        <f>IF(ISBLANK(Productos_Recibidos[[#This Row],[Código]]),"",VLOOKUP(Productos_Recibidos[[#This Row],[Código]],Productos[],5,FALSE))</f>
        <v>150</v>
      </c>
      <c r="I34" s="1">
        <f>(Productos_Recibidos[[#This Row],[Precio Costo]]*Productos_Recibidos[[#This Row],[Cantidad]])*(-1)</f>
        <v>-540</v>
      </c>
    </row>
    <row r="35" spans="2:9" x14ac:dyDescent="0.25">
      <c r="B35" s="25">
        <v>44751</v>
      </c>
      <c r="C35" s="22">
        <v>7790290001179</v>
      </c>
      <c r="D35" t="str">
        <f>IF(ISBLANK(Productos_Recibidos[[#This Row],[Código]]),"",VLOOKUP(Productos_Recibidos[[#This Row],[Código]],Productos[],2,FALSE))</f>
        <v>Aperitivo</v>
      </c>
      <c r="E35" t="str">
        <f>IF(ISBLANK(Productos_Recibidos[[#This Row],[Código]]),"",VLOOKUP(Productos_Recibidos[[#This Row],[Código]],Productos[],3,FALSE))</f>
        <v>Fernet Branca 450ml</v>
      </c>
      <c r="F35" s="22">
        <v>6</v>
      </c>
      <c r="G35" s="32">
        <v>750</v>
      </c>
      <c r="H35" s="1">
        <f>IF(ISBLANK(Productos_Recibidos[[#This Row],[Código]]),"",VLOOKUP(Productos_Recibidos[[#This Row],[Código]],Productos[],5,FALSE))</f>
        <v>980</v>
      </c>
      <c r="I35" s="1">
        <f>(Productos_Recibidos[[#This Row],[Precio Costo]]*Productos_Recibidos[[#This Row],[Cantidad]])*(-1)</f>
        <v>-4500</v>
      </c>
    </row>
    <row r="36" spans="2:9" x14ac:dyDescent="0.25">
      <c r="B36" s="25">
        <v>44751</v>
      </c>
      <c r="C36" s="22">
        <v>7790290001179</v>
      </c>
      <c r="D36" t="str">
        <f>IF(ISBLANK(Productos_Recibidos[[#This Row],[Código]]),"",VLOOKUP(Productos_Recibidos[[#This Row],[Código]],Productos[],2,FALSE))</f>
        <v>Aperitivo</v>
      </c>
      <c r="E36" t="str">
        <f>IF(ISBLANK(Productos_Recibidos[[#This Row],[Código]]),"",VLOOKUP(Productos_Recibidos[[#This Row],[Código]],Productos[],3,FALSE))</f>
        <v>Fernet Branca 450ml</v>
      </c>
      <c r="F36" s="22">
        <v>6</v>
      </c>
      <c r="G36" s="32">
        <v>750</v>
      </c>
      <c r="H36" s="1">
        <f>IF(ISBLANK(Productos_Recibidos[[#This Row],[Código]]),"",VLOOKUP(Productos_Recibidos[[#This Row],[Código]],Productos[],5,FALSE))</f>
        <v>980</v>
      </c>
      <c r="I36" s="1">
        <f>(Productos_Recibidos[[#This Row],[Precio Costo]]*Productos_Recibidos[[#This Row],[Cantidad]])*(-1)</f>
        <v>-4500</v>
      </c>
    </row>
    <row r="37" spans="2:9" x14ac:dyDescent="0.25">
      <c r="B37" s="25">
        <v>44737</v>
      </c>
      <c r="C37" s="22">
        <v>7791250003103</v>
      </c>
      <c r="D37" t="str">
        <f>IF(ISBLANK(Productos_Recibidos[[#This Row],[Código]]),"",VLOOKUP(Productos_Recibidos[[#This Row],[Código]],Productos[],2,FALSE))</f>
        <v>Bebida Blanca</v>
      </c>
      <c r="E37" t="str">
        <f>IF(ISBLANK(Productos_Recibidos[[#This Row],[Código]]),"",VLOOKUP(Productos_Recibidos[[#This Row],[Código]],Productos[],3,FALSE))</f>
        <v>Smirnoff Tangerine &amp; Lemongrass 700ml</v>
      </c>
      <c r="F37" s="22">
        <v>6</v>
      </c>
      <c r="G37" s="32">
        <v>770</v>
      </c>
      <c r="H37" s="1">
        <f>IF(ISBLANK(Productos_Recibidos[[#This Row],[Código]]),"",VLOOKUP(Productos_Recibidos[[#This Row],[Código]],Productos[],5,FALSE))</f>
        <v>1100</v>
      </c>
      <c r="I37" s="1">
        <f>(Productos_Recibidos[[#This Row],[Precio Costo]]*Productos_Recibidos[[#This Row],[Cantidad]])*(-1)</f>
        <v>-4620</v>
      </c>
    </row>
    <row r="38" spans="2:9" x14ac:dyDescent="0.25">
      <c r="B38" s="25">
        <v>44744</v>
      </c>
      <c r="C38" s="22">
        <v>77975225</v>
      </c>
      <c r="D38" t="str">
        <f>IF(ISBLANK(Productos_Recibidos[[#This Row],[Código]]),"",VLOOKUP(Productos_Recibidos[[#This Row],[Código]],Productos[],2,FALSE))</f>
        <v>Bebida Blanca</v>
      </c>
      <c r="E38" t="str">
        <f>IF(ISBLANK(Productos_Recibidos[[#This Row],[Código]]),"",VLOOKUP(Productos_Recibidos[[#This Row],[Código]],Productos[],3,FALSE))</f>
        <v>Criadores 195ml</v>
      </c>
      <c r="F38" s="22">
        <v>6</v>
      </c>
      <c r="G38" s="32">
        <v>212</v>
      </c>
      <c r="H38" s="1">
        <f>IF(ISBLANK(Productos_Recibidos[[#This Row],[Código]]),"",VLOOKUP(Productos_Recibidos[[#This Row],[Código]],Productos[],5,FALSE))</f>
        <v>280</v>
      </c>
      <c r="I38" s="1">
        <f>(Productos_Recibidos[[#This Row],[Precio Costo]]*Productos_Recibidos[[#This Row],[Cantidad]])*(-1)</f>
        <v>-1272</v>
      </c>
    </row>
    <row r="39" spans="2:9" x14ac:dyDescent="0.25">
      <c r="B39" s="25">
        <v>44737</v>
      </c>
      <c r="C39" s="22">
        <v>7790121000951</v>
      </c>
      <c r="D39" t="str">
        <f>IF(ISBLANK(Productos_Recibidos[[#This Row],[Código]]),"",VLOOKUP(Productos_Recibidos[[#This Row],[Código]],Productos[],2,FALSE))</f>
        <v>Bebida Blanca</v>
      </c>
      <c r="E39" t="str">
        <f>IF(ISBLANK(Productos_Recibidos[[#This Row],[Código]]),"",VLOOKUP(Productos_Recibidos[[#This Row],[Código]],Productos[],3,FALSE))</f>
        <v>Licor fino Bar &amp; Pub's Chocolate 200ml</v>
      </c>
      <c r="F39" s="22">
        <v>5</v>
      </c>
      <c r="G39" s="32">
        <v>100</v>
      </c>
      <c r="H39" s="1">
        <f>IF(ISBLANK(Productos_Recibidos[[#This Row],[Código]]),"",VLOOKUP(Productos_Recibidos[[#This Row],[Código]],Productos[],5,FALSE))</f>
        <v>250</v>
      </c>
      <c r="I39" s="1">
        <f>(Productos_Recibidos[[#This Row],[Precio Costo]]*Productos_Recibidos[[#This Row],[Cantidad]])*(-1)</f>
        <v>-500</v>
      </c>
    </row>
    <row r="40" spans="2:9" x14ac:dyDescent="0.25">
      <c r="B40" s="25">
        <v>44737</v>
      </c>
      <c r="C40" s="22">
        <v>7790121000968</v>
      </c>
      <c r="D40" t="str">
        <f>IF(ISBLANK(Productos_Recibidos[[#This Row],[Código]]),"",VLOOKUP(Productos_Recibidos[[#This Row],[Código]],Productos[],2,FALSE))</f>
        <v>Bebida Blanca</v>
      </c>
      <c r="E40" t="str">
        <f>IF(ISBLANK(Productos_Recibidos[[#This Row],[Código]]),"",VLOOKUP(Productos_Recibidos[[#This Row],[Código]],Productos[],3,FALSE))</f>
        <v>Licor fino Bar &amp; Pub's Dulce de Leche 200ml</v>
      </c>
      <c r="F40" s="22">
        <v>5</v>
      </c>
      <c r="G40" s="32">
        <v>160</v>
      </c>
      <c r="H40" s="1">
        <f>IF(ISBLANK(Productos_Recibidos[[#This Row],[Código]]),"",VLOOKUP(Productos_Recibidos[[#This Row],[Código]],Productos[],5,FALSE))</f>
        <v>250</v>
      </c>
      <c r="I40" s="1">
        <f>(Productos_Recibidos[[#This Row],[Precio Costo]]*Productos_Recibidos[[#This Row],[Cantidad]])*(-1)</f>
        <v>-800</v>
      </c>
    </row>
    <row r="41" spans="2:9" x14ac:dyDescent="0.25">
      <c r="B41" s="25">
        <v>44737</v>
      </c>
      <c r="C41" s="22">
        <v>7798113300508</v>
      </c>
      <c r="D41" t="str">
        <f>IF(ISBLANK(Productos_Recibidos[[#This Row],[Código]]),"",VLOOKUP(Productos_Recibidos[[#This Row],[Código]],Productos[],2,FALSE))</f>
        <v>Aperitivo</v>
      </c>
      <c r="E41" t="str">
        <f>IF(ISBLANK(Productos_Recibidos[[#This Row],[Código]]),"",VLOOKUP(Productos_Recibidos[[#This Row],[Código]],Productos[],3,FALSE))</f>
        <v>Fernandito 1000ml</v>
      </c>
      <c r="F41" s="22">
        <v>3</v>
      </c>
      <c r="G41" s="32">
        <v>90</v>
      </c>
      <c r="H41" s="1">
        <f>IF(ISBLANK(Productos_Recibidos[[#This Row],[Código]]),"",VLOOKUP(Productos_Recibidos[[#This Row],[Código]],Productos[],5,FALSE))</f>
        <v>150</v>
      </c>
      <c r="I41" s="1">
        <f>(Productos_Recibidos[[#This Row],[Precio Costo]]*Productos_Recibidos[[#This Row],[Cantidad]])*(-1)</f>
        <v>-270</v>
      </c>
    </row>
    <row r="42" spans="2:9" x14ac:dyDescent="0.25">
      <c r="B42" s="25">
        <v>44737</v>
      </c>
      <c r="C42" s="22">
        <v>7791200004624</v>
      </c>
      <c r="D42" t="str">
        <f>IF(ISBLANK(Productos_Recibidos[[#This Row],[Código]]),"",VLOOKUP(Productos_Recibidos[[#This Row],[Código]],Productos[],2,FALSE))</f>
        <v>Bebida Blanca</v>
      </c>
      <c r="E42" t="str">
        <f>IF(ISBLANK(Productos_Recibidos[[#This Row],[Código]]),"",VLOOKUP(Productos_Recibidos[[#This Row],[Código]],Productos[],3,FALSE))</f>
        <v>Bols Café al Coñac 200ml</v>
      </c>
      <c r="F42" s="22">
        <v>3</v>
      </c>
      <c r="G42" s="32">
        <v>100</v>
      </c>
      <c r="H42" s="1">
        <f>IF(ISBLANK(Productos_Recibidos[[#This Row],[Código]]),"",VLOOKUP(Productos_Recibidos[[#This Row],[Código]],Productos[],5,FALSE))</f>
        <v>250</v>
      </c>
      <c r="I42" s="1">
        <f>(Productos_Recibidos[[#This Row],[Precio Costo]]*Productos_Recibidos[[#This Row],[Cantidad]])*(-1)</f>
        <v>-300</v>
      </c>
    </row>
    <row r="43" spans="2:9" x14ac:dyDescent="0.25">
      <c r="B43" s="25">
        <v>44737</v>
      </c>
      <c r="C43" s="22">
        <v>7891136052000</v>
      </c>
      <c r="D43" t="str">
        <f>IF(ISBLANK(Productos_Recibidos[[#This Row],[Código]]),"",VLOOKUP(Productos_Recibidos[[#This Row],[Código]],Productos[],2,FALSE))</f>
        <v>Aperitivo</v>
      </c>
      <c r="E43" t="str">
        <f>IF(ISBLANK(Productos_Recibidos[[#This Row],[Código]]),"",VLOOKUP(Productos_Recibidos[[#This Row],[Código]],Productos[],3,FALSE))</f>
        <v>Campari 750ml</v>
      </c>
      <c r="F43" s="22">
        <v>2</v>
      </c>
      <c r="G43" s="32">
        <v>560</v>
      </c>
      <c r="H43" s="1">
        <f>IF(ISBLANK(Productos_Recibidos[[#This Row],[Código]]),"",VLOOKUP(Productos_Recibidos[[#This Row],[Código]],Productos[],5,FALSE))</f>
        <v>800</v>
      </c>
      <c r="I43" s="1">
        <f>(Productos_Recibidos[[#This Row],[Precio Costo]]*Productos_Recibidos[[#This Row],[Cantidad]])*(-1)</f>
        <v>-1120</v>
      </c>
    </row>
    <row r="44" spans="2:9" x14ac:dyDescent="0.25">
      <c r="B44" s="25">
        <v>44737</v>
      </c>
      <c r="C44" s="22">
        <v>7790290008192</v>
      </c>
      <c r="D44" t="str">
        <f>IF(ISBLANK(Productos_Recibidos[[#This Row],[Código]]),"",VLOOKUP(Productos_Recibidos[[#This Row],[Código]],Productos[],2,FALSE))</f>
        <v>Aperitivo</v>
      </c>
      <c r="E44" t="str">
        <f>IF(ISBLANK(Productos_Recibidos[[#This Row],[Código]]),"",VLOOKUP(Productos_Recibidos[[#This Row],[Código]],Productos[],3,FALSE))</f>
        <v>Carpano Rosso 950ml</v>
      </c>
      <c r="F44" s="22">
        <v>2</v>
      </c>
      <c r="G44" s="32">
        <v>385</v>
      </c>
      <c r="H44" s="1">
        <f>IF(ISBLANK(Productos_Recibidos[[#This Row],[Código]]),"",VLOOKUP(Productos_Recibidos[[#This Row],[Código]],Productos[],5,FALSE))</f>
        <v>550</v>
      </c>
      <c r="I44" s="1">
        <f>(Productos_Recibidos[[#This Row],[Precio Costo]]*Productos_Recibidos[[#This Row],[Cantidad]])*(-1)</f>
        <v>-770</v>
      </c>
    </row>
    <row r="45" spans="2:9" x14ac:dyDescent="0.25">
      <c r="B45" s="25">
        <v>44737</v>
      </c>
      <c r="C45" s="22">
        <v>7790950138870</v>
      </c>
      <c r="D45" t="str">
        <f>IF(ISBLANK(Productos_Recibidos[[#This Row],[Código]]),"",VLOOKUP(Productos_Recibidos[[#This Row],[Código]],Productos[],2,FALSE))</f>
        <v>Aperitivo</v>
      </c>
      <c r="E45" t="str">
        <f>IF(ISBLANK(Productos_Recibidos[[#This Row],[Código]]),"",VLOOKUP(Productos_Recibidos[[#This Row],[Código]],Productos[],3,FALSE))</f>
        <v>Gancia Americano 1250ml</v>
      </c>
      <c r="F45" s="22">
        <v>2</v>
      </c>
      <c r="G45" s="32">
        <v>525</v>
      </c>
      <c r="H45" s="1">
        <f>IF(ISBLANK(Productos_Recibidos[[#This Row],[Código]]),"",VLOOKUP(Productos_Recibidos[[#This Row],[Código]],Productos[],5,FALSE))</f>
        <v>750</v>
      </c>
      <c r="I45" s="1">
        <f>(Productos_Recibidos[[#This Row],[Precio Costo]]*Productos_Recibidos[[#This Row],[Cantidad]])*(-1)</f>
        <v>-1050</v>
      </c>
    </row>
    <row r="46" spans="2:9" x14ac:dyDescent="0.25">
      <c r="B46" s="25">
        <v>44737</v>
      </c>
      <c r="C46" s="22">
        <v>7790950134810</v>
      </c>
      <c r="D46" t="str">
        <f>IF(ISBLANK(Productos_Recibidos[[#This Row],[Código]]),"",VLOOKUP(Productos_Recibidos[[#This Row],[Código]],Productos[],2,FALSE))</f>
        <v>Aperitivo</v>
      </c>
      <c r="E46" t="str">
        <f>IF(ISBLANK(Productos_Recibidos[[#This Row],[Código]]),"",VLOOKUP(Productos_Recibidos[[#This Row],[Código]],Productos[],3,FALSE))</f>
        <v>Martini Rosso 1000ml</v>
      </c>
      <c r="F46" s="22">
        <v>2</v>
      </c>
      <c r="G46" s="32">
        <v>700</v>
      </c>
      <c r="H46" s="1">
        <f>IF(ISBLANK(Productos_Recibidos[[#This Row],[Código]]),"",VLOOKUP(Productos_Recibidos[[#This Row],[Código]],Productos[],5,FALSE))</f>
        <v>1000</v>
      </c>
      <c r="I46" s="1">
        <f>(Productos_Recibidos[[#This Row],[Precio Costo]]*Productos_Recibidos[[#This Row],[Cantidad]])*(-1)</f>
        <v>-1400</v>
      </c>
    </row>
    <row r="47" spans="2:9" x14ac:dyDescent="0.25">
      <c r="B47" s="25">
        <v>44737</v>
      </c>
      <c r="C47" s="22">
        <v>7891136057029</v>
      </c>
      <c r="D47" t="str">
        <f>IF(ISBLANK(Productos_Recibidos[[#This Row],[Código]]),"",VLOOKUP(Productos_Recibidos[[#This Row],[Código]],Productos[],2,FALSE))</f>
        <v>Aperitivo</v>
      </c>
      <c r="E47" t="str">
        <f>IF(ISBLANK(Productos_Recibidos[[#This Row],[Código]]),"",VLOOKUP(Productos_Recibidos[[#This Row],[Código]],Productos[],3,FALSE))</f>
        <v>Aperol 750ml</v>
      </c>
      <c r="F47" s="22">
        <v>2</v>
      </c>
      <c r="G47" s="32">
        <v>700</v>
      </c>
      <c r="H47" s="1">
        <f>IF(ISBLANK(Productos_Recibidos[[#This Row],[Código]]),"",VLOOKUP(Productos_Recibidos[[#This Row],[Código]],Productos[],5,FALSE))</f>
        <v>1000</v>
      </c>
      <c r="I47" s="1">
        <f>(Productos_Recibidos[[#This Row],[Precio Costo]]*Productos_Recibidos[[#This Row],[Cantidad]])*(-1)</f>
        <v>-1400</v>
      </c>
    </row>
    <row r="48" spans="2:9" x14ac:dyDescent="0.25">
      <c r="B48" s="25">
        <v>44737</v>
      </c>
      <c r="C48" s="22">
        <v>7791540053184</v>
      </c>
      <c r="D48" t="str">
        <f>IF(ISBLANK(Productos_Recibidos[[#This Row],[Código]]),"",VLOOKUP(Productos_Recibidos[[#This Row],[Código]],Productos[],2,FALSE))</f>
        <v>Aperitivo</v>
      </c>
      <c r="E48" t="str">
        <f>IF(ISBLANK(Productos_Recibidos[[#This Row],[Código]]),"",VLOOKUP(Productos_Recibidos[[#This Row],[Código]],Productos[],3,FALSE))</f>
        <v>Frizzé Blue Evolution 1000ml</v>
      </c>
      <c r="F48" s="22">
        <v>2</v>
      </c>
      <c r="G48" s="32">
        <v>300</v>
      </c>
      <c r="H48" s="1">
        <f>IF(ISBLANK(Productos_Recibidos[[#This Row],[Código]]),"",VLOOKUP(Productos_Recibidos[[#This Row],[Código]],Productos[],5,FALSE))</f>
        <v>280</v>
      </c>
      <c r="I48" s="1">
        <f>(Productos_Recibidos[[#This Row],[Precio Costo]]*Productos_Recibidos[[#This Row],[Cantidad]])*(-1)</f>
        <v>-600</v>
      </c>
    </row>
    <row r="49" spans="2:9" x14ac:dyDescent="0.25">
      <c r="B49" s="25">
        <v>44737</v>
      </c>
      <c r="C49" s="22">
        <v>7791250002243</v>
      </c>
      <c r="D49" t="str">
        <f>IF(ISBLANK(Productos_Recibidos[[#This Row],[Código]]),"",VLOOKUP(Productos_Recibidos[[#This Row],[Código]],Productos[],2,FALSE))</f>
        <v>Bebida Blanca</v>
      </c>
      <c r="E49" t="str">
        <f>IF(ISBLANK(Productos_Recibidos[[#This Row],[Código]]),"",VLOOKUP(Productos_Recibidos[[#This Row],[Código]],Productos[],3,FALSE))</f>
        <v>Smirnoff Watermelon 700ml</v>
      </c>
      <c r="F49" s="22">
        <v>2</v>
      </c>
      <c r="G49" s="32">
        <v>770</v>
      </c>
      <c r="H49" s="1">
        <f>IF(ISBLANK(Productos_Recibidos[[#This Row],[Código]]),"",VLOOKUP(Productos_Recibidos[[#This Row],[Código]],Productos[],5,FALSE))</f>
        <v>1100</v>
      </c>
      <c r="I49" s="1">
        <f>(Productos_Recibidos[[#This Row],[Precio Costo]]*Productos_Recibidos[[#This Row],[Cantidad]])*(-1)</f>
        <v>-1540</v>
      </c>
    </row>
    <row r="50" spans="2:9" x14ac:dyDescent="0.25">
      <c r="B50" s="25">
        <v>44737</v>
      </c>
      <c r="C50" s="22">
        <v>7791200000213</v>
      </c>
      <c r="D50" t="str">
        <f>IF(ISBLANK(Productos_Recibidos[[#This Row],[Código]]),"",VLOOKUP(Productos_Recibidos[[#This Row],[Código]],Productos[],2,FALSE))</f>
        <v>Bebida Blanca</v>
      </c>
      <c r="E50" t="str">
        <f>IF(ISBLANK(Productos_Recibidos[[#This Row],[Código]]),"",VLOOKUP(Productos_Recibidos[[#This Row],[Código]],Productos[],3,FALSE))</f>
        <v>Skyy Vodka 750ml</v>
      </c>
      <c r="F50" s="22">
        <v>2</v>
      </c>
      <c r="G50" s="32">
        <v>595</v>
      </c>
      <c r="H50" s="1">
        <f>IF(ISBLANK(Productos_Recibidos[[#This Row],[Código]]),"",VLOOKUP(Productos_Recibidos[[#This Row],[Código]],Productos[],5,FALSE))</f>
        <v>850</v>
      </c>
      <c r="I50" s="1">
        <f>(Productos_Recibidos[[#This Row],[Precio Costo]]*Productos_Recibidos[[#This Row],[Cantidad]])*(-1)</f>
        <v>-1190</v>
      </c>
    </row>
    <row r="51" spans="2:9" x14ac:dyDescent="0.25">
      <c r="B51" s="25">
        <v>44737</v>
      </c>
      <c r="C51" s="22">
        <v>7791250002984</v>
      </c>
      <c r="D51" t="str">
        <f>IF(ISBLANK(Productos_Recibidos[[#This Row],[Código]]),"",VLOOKUP(Productos_Recibidos[[#This Row],[Código]],Productos[],2,FALSE))</f>
        <v>Bebida Blanca</v>
      </c>
      <c r="E51" t="str">
        <f>IF(ISBLANK(Productos_Recibidos[[#This Row],[Código]]),"",VLOOKUP(Productos_Recibidos[[#This Row],[Código]],Productos[],3,FALSE))</f>
        <v>VAT 69 Apple Vibe 700ml</v>
      </c>
      <c r="F51" s="22">
        <v>1</v>
      </c>
      <c r="G51" s="32">
        <v>630</v>
      </c>
      <c r="H51" s="1">
        <f>IF(ISBLANK(Productos_Recibidos[[#This Row],[Código]]),"",VLOOKUP(Productos_Recibidos[[#This Row],[Código]],Productos[],5,FALSE))</f>
        <v>900</v>
      </c>
      <c r="I51" s="1">
        <f>(Productos_Recibidos[[#This Row],[Precio Costo]]*Productos_Recibidos[[#This Row],[Cantidad]])*(-1)</f>
        <v>-630</v>
      </c>
    </row>
    <row r="52" spans="2:9" x14ac:dyDescent="0.25">
      <c r="B52" s="25">
        <v>44737</v>
      </c>
      <c r="C52" s="22">
        <v>7792410008228</v>
      </c>
      <c r="D52" t="str">
        <f>IF(ISBLANK(Productos_Recibidos[[#This Row],[Código]]),"",VLOOKUP(Productos_Recibidos[[#This Row],[Código]],Productos[],2,FALSE))</f>
        <v>Bebida Blanca</v>
      </c>
      <c r="E52" t="str">
        <f>IF(ISBLANK(Productos_Recibidos[[#This Row],[Código]]),"",VLOOKUP(Productos_Recibidos[[#This Row],[Código]],Productos[],3,FALSE))</f>
        <v>Licor Cusenier Blue Curacao 700ml</v>
      </c>
      <c r="F52" s="22">
        <v>1</v>
      </c>
      <c r="G52" s="32">
        <v>420</v>
      </c>
      <c r="H52" s="1">
        <f>IF(ISBLANK(Productos_Recibidos[[#This Row],[Código]]),"",VLOOKUP(Productos_Recibidos[[#This Row],[Código]],Productos[],5,FALSE))</f>
        <v>600</v>
      </c>
      <c r="I52" s="1">
        <f>(Productos_Recibidos[[#This Row],[Precio Costo]]*Productos_Recibidos[[#This Row],[Cantidad]])*(-1)</f>
        <v>-420</v>
      </c>
    </row>
    <row r="53" spans="2:9" x14ac:dyDescent="0.25">
      <c r="B53" s="25">
        <v>44737</v>
      </c>
      <c r="C53" s="22">
        <v>7790121001569</v>
      </c>
      <c r="D53" t="str">
        <f>IF(ISBLANK(Productos_Recibidos[[#This Row],[Código]]),"",VLOOKUP(Productos_Recibidos[[#This Row],[Código]],Productos[],2,FALSE))</f>
        <v>Bebida Blanca</v>
      </c>
      <c r="E53" t="str">
        <f>IF(ISBLANK(Productos_Recibidos[[#This Row],[Código]]),"",VLOOKUP(Productos_Recibidos[[#This Row],[Código]],Productos[],3,FALSE))</f>
        <v>Ron Blanco New Style 1000ml</v>
      </c>
      <c r="F53" s="22">
        <v>1</v>
      </c>
      <c r="G53" s="32">
        <v>315</v>
      </c>
      <c r="H53" s="1">
        <f>IF(ISBLANK(Productos_Recibidos[[#This Row],[Código]]),"",VLOOKUP(Productos_Recibidos[[#This Row],[Código]],Productos[],5,FALSE))</f>
        <v>450</v>
      </c>
      <c r="I53" s="1">
        <f>(Productos_Recibidos[[#This Row],[Precio Costo]]*Productos_Recibidos[[#This Row],[Cantidad]])*(-1)</f>
        <v>-315</v>
      </c>
    </row>
    <row r="54" spans="2:9" x14ac:dyDescent="0.25">
      <c r="B54" s="25">
        <v>44737</v>
      </c>
      <c r="C54" s="22">
        <v>7791250001864</v>
      </c>
      <c r="D54" t="str">
        <f>IF(ISBLANK(Productos_Recibidos[[#This Row],[Código]]),"",VLOOKUP(Productos_Recibidos[[#This Row],[Código]],Productos[],2,FALSE))</f>
        <v>Bebida Blanca</v>
      </c>
      <c r="E54" t="str">
        <f>IF(ISBLANK(Productos_Recibidos[[#This Row],[Código]]),"",VLOOKUP(Productos_Recibidos[[#This Row],[Código]],Productos[],3,FALSE))</f>
        <v>Smirnoff Citrus 700ml</v>
      </c>
      <c r="F54" s="22">
        <v>1</v>
      </c>
      <c r="G54" s="32">
        <v>770</v>
      </c>
      <c r="H54" s="1">
        <f>IF(ISBLANK(Productos_Recibidos[[#This Row],[Código]]),"",VLOOKUP(Productos_Recibidos[[#This Row],[Código]],Productos[],5,FALSE))</f>
        <v>1100</v>
      </c>
      <c r="I54" s="1">
        <f>(Productos_Recibidos[[#This Row],[Precio Costo]]*Productos_Recibidos[[#This Row],[Cantidad]])*(-1)</f>
        <v>-770</v>
      </c>
    </row>
    <row r="55" spans="2:9" x14ac:dyDescent="0.25">
      <c r="B55" s="25">
        <v>44737</v>
      </c>
      <c r="C55" s="22">
        <v>7791250002632</v>
      </c>
      <c r="D55" t="str">
        <f>IF(ISBLANK(Productos_Recibidos[[#This Row],[Código]]),"",VLOOKUP(Productos_Recibidos[[#This Row],[Código]],Productos[],2,FALSE))</f>
        <v>Bebida Blanca</v>
      </c>
      <c r="E55" t="str">
        <f>IF(ISBLANK(Productos_Recibidos[[#This Row],[Código]]),"",VLOOKUP(Productos_Recibidos[[#This Row],[Código]],Productos[],3,FALSE))</f>
        <v>VAT 69 Guaraná Storm 750ml</v>
      </c>
      <c r="F55" s="22">
        <v>1</v>
      </c>
      <c r="G55" s="32">
        <v>630</v>
      </c>
      <c r="H55" s="1">
        <f>IF(ISBLANK(Productos_Recibidos[[#This Row],[Código]]),"",VLOOKUP(Productos_Recibidos[[#This Row],[Código]],Productos[],5,FALSE))</f>
        <v>900</v>
      </c>
      <c r="I55" s="1">
        <f>(Productos_Recibidos[[#This Row],[Precio Costo]]*Productos_Recibidos[[#This Row],[Cantidad]])*(-1)</f>
        <v>-630</v>
      </c>
    </row>
    <row r="56" spans="2:9" x14ac:dyDescent="0.25">
      <c r="B56" s="25">
        <v>44737</v>
      </c>
      <c r="C56" s="22">
        <v>7791250002977</v>
      </c>
      <c r="D56" t="str">
        <f>IF(ISBLANK(Productos_Recibidos[[#This Row],[Código]]),"",VLOOKUP(Productos_Recibidos[[#This Row],[Código]],Productos[],2,FALSE))</f>
        <v>Bebida Blanca</v>
      </c>
      <c r="E56" t="str">
        <f>IF(ISBLANK(Productos_Recibidos[[#This Row],[Código]]),"",VLOOKUP(Productos_Recibidos[[#This Row],[Código]],Productos[],3,FALSE))</f>
        <v>VAT 69 Blended Scotch Whisky 750ml</v>
      </c>
      <c r="F56" s="22">
        <v>1</v>
      </c>
      <c r="G56" s="32">
        <v>630</v>
      </c>
      <c r="H56" s="1">
        <f>IF(ISBLANK(Productos_Recibidos[[#This Row],[Código]]),"",VLOOKUP(Productos_Recibidos[[#This Row],[Código]],Productos[],5,FALSE))</f>
        <v>900</v>
      </c>
      <c r="I56" s="1">
        <f>(Productos_Recibidos[[#This Row],[Precio Costo]]*Productos_Recibidos[[#This Row],[Cantidad]])*(-1)</f>
        <v>-630</v>
      </c>
    </row>
    <row r="57" spans="2:9" x14ac:dyDescent="0.25">
      <c r="B57" s="25">
        <v>44737</v>
      </c>
      <c r="C57" s="22">
        <v>7790121001262</v>
      </c>
      <c r="D57" t="str">
        <f>IF(ISBLANK(Productos_Recibidos[[#This Row],[Código]]),"",VLOOKUP(Productos_Recibidos[[#This Row],[Código]],Productos[],2,FALSE))</f>
        <v>Bebida Blanca</v>
      </c>
      <c r="E57" t="str">
        <f>IF(ISBLANK(Productos_Recibidos[[#This Row],[Código]]),"",VLOOKUP(Productos_Recibidos[[#This Row],[Código]],Productos[],3,FALSE))</f>
        <v>CuernaVaca Tequila 1000ml</v>
      </c>
      <c r="F57" s="22">
        <v>1</v>
      </c>
      <c r="G57" s="32">
        <v>455</v>
      </c>
      <c r="H57" s="1">
        <f>IF(ISBLANK(Productos_Recibidos[[#This Row],[Código]]),"",VLOOKUP(Productos_Recibidos[[#This Row],[Código]],Productos[],5,FALSE))</f>
        <v>650</v>
      </c>
      <c r="I57" s="1">
        <f>(Productos_Recibidos[[#This Row],[Precio Costo]]*Productos_Recibidos[[#This Row],[Cantidad]])*(-1)</f>
        <v>-455</v>
      </c>
    </row>
    <row r="58" spans="2:9" x14ac:dyDescent="0.25">
      <c r="B58" s="25">
        <v>44737</v>
      </c>
      <c r="C58" s="22">
        <v>7790290101602</v>
      </c>
      <c r="D58" t="str">
        <f>IF(ISBLANK(Productos_Recibidos[[#This Row],[Código]]),"",VLOOKUP(Productos_Recibidos[[#This Row],[Código]],Productos[],2,FALSE))</f>
        <v>Aperitivo</v>
      </c>
      <c r="E58" t="str">
        <f>IF(ISBLANK(Productos_Recibidos[[#This Row],[Código]]),"",VLOOKUP(Productos_Recibidos[[#This Row],[Código]],Productos[],3,FALSE))</f>
        <v>Fernet Branca 750ml</v>
      </c>
      <c r="F58" s="22">
        <v>0</v>
      </c>
      <c r="G58" s="32">
        <v>0</v>
      </c>
      <c r="H58" s="1">
        <f>IF(ISBLANK(Productos_Recibidos[[#This Row],[Código]]),"",VLOOKUP(Productos_Recibidos[[#This Row],[Código]],Productos[],5,FALSE))</f>
        <v>0</v>
      </c>
      <c r="I58" s="1">
        <f>(Productos_Recibidos[[#This Row],[Precio Costo]]*Productos_Recibidos[[#This Row],[Cantidad]])*(-1)</f>
        <v>0</v>
      </c>
    </row>
    <row r="59" spans="2:9" x14ac:dyDescent="0.25">
      <c r="B59" s="25">
        <v>44737</v>
      </c>
      <c r="C59" s="22">
        <v>7791560001158</v>
      </c>
      <c r="D59" t="str">
        <f>IF(ISBLANK(Productos_Recibidos[[#This Row],[Código]]),"",VLOOKUP(Productos_Recibidos[[#This Row],[Código]],Productos[],2,FALSE))</f>
        <v>Bebida Blanca</v>
      </c>
      <c r="E59" t="str">
        <f>IF(ISBLANK(Productos_Recibidos[[#This Row],[Código]]),"",VLOOKUP(Productos_Recibidos[[#This Row],[Código]],Productos[],3,FALSE))</f>
        <v>Whisky Añejo Doble-V 1000ml</v>
      </c>
      <c r="F59" s="22">
        <v>0</v>
      </c>
      <c r="G59" s="32">
        <v>525</v>
      </c>
      <c r="H59" s="1">
        <f>IF(ISBLANK(Productos_Recibidos[[#This Row],[Código]]),"",VLOOKUP(Productos_Recibidos[[#This Row],[Código]],Productos[],5,FALSE))</f>
        <v>750</v>
      </c>
      <c r="I59" s="1">
        <f>(Productos_Recibidos[[#This Row],[Precio Costo]]*Productos_Recibidos[[#This Row],[Cantidad]])*(-1)</f>
        <v>0</v>
      </c>
    </row>
    <row r="60" spans="2:9" x14ac:dyDescent="0.25">
      <c r="B60" s="25">
        <v>44737</v>
      </c>
      <c r="C60" s="22">
        <v>954456325874</v>
      </c>
      <c r="D60" t="str">
        <f>IF(ISBLANK(Productos_Recibidos[[#This Row],[Código]]),"",VLOOKUP(Productos_Recibidos[[#This Row],[Código]],Productos[],2,FALSE))</f>
        <v>Carga</v>
      </c>
      <c r="E60" t="str">
        <f>IF(ISBLANK(Productos_Recibidos[[#This Row],[Código]]),"",VLOOKUP(Productos_Recibidos[[#This Row],[Código]],Productos[],3,FALSE))</f>
        <v>Carga Virtual (Tipear TOTAL DE CARGA en: "Monto") 1</v>
      </c>
      <c r="F60" s="22">
        <v>5598</v>
      </c>
      <c r="G60" s="32">
        <v>1</v>
      </c>
      <c r="H60" s="1">
        <f>IF(ISBLANK(Productos_Recibidos[[#This Row],[Código]]),"",VLOOKUP(Productos_Recibidos[[#This Row],[Código]],Productos[],5,FALSE))</f>
        <v>1</v>
      </c>
      <c r="I60" s="1">
        <f>(Productos_Recibidos[[#This Row],[Precio Costo]]*Productos_Recibidos[[#This Row],[Cantidad]])*(-1)</f>
        <v>-5598</v>
      </c>
    </row>
    <row r="61" spans="2:9" x14ac:dyDescent="0.25">
      <c r="B61" s="25">
        <v>44743</v>
      </c>
      <c r="C61" s="22">
        <v>954456325874</v>
      </c>
      <c r="D61" t="str">
        <f>IF(ISBLANK(Productos_Recibidos[[#This Row],[Código]]),"",VLOOKUP(Productos_Recibidos[[#This Row],[Código]],Productos[],2,FALSE))</f>
        <v>Carga</v>
      </c>
      <c r="E61" t="str">
        <f>IF(ISBLANK(Productos_Recibidos[[#This Row],[Código]]),"",VLOOKUP(Productos_Recibidos[[#This Row],[Código]],Productos[],3,FALSE))</f>
        <v>Carga Virtual (Tipear TOTAL DE CARGA en: "Monto") 1</v>
      </c>
      <c r="F61" s="22">
        <v>5000</v>
      </c>
      <c r="G61" s="32">
        <v>1</v>
      </c>
      <c r="H61" s="1">
        <f>IF(ISBLANK(Productos_Recibidos[[#This Row],[Código]]),"",VLOOKUP(Productos_Recibidos[[#This Row],[Código]],Productos[],5,FALSE))</f>
        <v>1</v>
      </c>
      <c r="I61" s="1">
        <f>(Productos_Recibidos[[#This Row],[Precio Costo]]*Productos_Recibidos[[#This Row],[Cantidad]])*(-1)</f>
        <v>-5000</v>
      </c>
    </row>
    <row r="62" spans="2:9" x14ac:dyDescent="0.25">
      <c r="B62" s="25">
        <v>44746</v>
      </c>
      <c r="C62" s="22">
        <v>954456325874</v>
      </c>
      <c r="D62" t="str">
        <f>IF(ISBLANK(Productos_Recibidos[[#This Row],[Código]]),"",VLOOKUP(Productos_Recibidos[[#This Row],[Código]],Productos[],2,FALSE))</f>
        <v>Carga</v>
      </c>
      <c r="E62" t="str">
        <f>IF(ISBLANK(Productos_Recibidos[[#This Row],[Código]]),"",VLOOKUP(Productos_Recibidos[[#This Row],[Código]],Productos[],3,FALSE))</f>
        <v>Carga Virtual (Tipear TOTAL DE CARGA en: "Monto") 1</v>
      </c>
      <c r="F62" s="22">
        <v>5000</v>
      </c>
      <c r="G62" s="32">
        <v>1</v>
      </c>
      <c r="H62" s="1">
        <f>IF(ISBLANK(Productos_Recibidos[[#This Row],[Código]]),"",VLOOKUP(Productos_Recibidos[[#This Row],[Código]],Productos[],5,FALSE))</f>
        <v>1</v>
      </c>
      <c r="I62" s="1">
        <f>(Productos_Recibidos[[#This Row],[Precio Costo]]*Productos_Recibidos[[#This Row],[Cantidad]])*(-1)</f>
        <v>-5000</v>
      </c>
    </row>
    <row r="63" spans="2:9" x14ac:dyDescent="0.25">
      <c r="B63" s="25">
        <v>44748</v>
      </c>
      <c r="C63" s="22">
        <v>954456325874</v>
      </c>
      <c r="D63" t="str">
        <f>IF(ISBLANK(Productos_Recibidos[[#This Row],[Código]]),"",VLOOKUP(Productos_Recibidos[[#This Row],[Código]],Productos[],2,FALSE))</f>
        <v>Carga</v>
      </c>
      <c r="E63" t="str">
        <f>IF(ISBLANK(Productos_Recibidos[[#This Row],[Código]]),"",VLOOKUP(Productos_Recibidos[[#This Row],[Código]],Productos[],3,FALSE))</f>
        <v>Carga Virtual (Tipear TOTAL DE CARGA en: "Monto") 1</v>
      </c>
      <c r="F63" s="22">
        <v>5000</v>
      </c>
      <c r="G63" s="32">
        <v>1</v>
      </c>
      <c r="H63" s="1">
        <f>IF(ISBLANK(Productos_Recibidos[[#This Row],[Código]]),"",VLOOKUP(Productos_Recibidos[[#This Row],[Código]],Productos[],5,FALSE))</f>
        <v>1</v>
      </c>
      <c r="I63" s="1">
        <f>(Productos_Recibidos[[#This Row],[Precio Costo]]*Productos_Recibidos[[#This Row],[Cantidad]])*(-1)</f>
        <v>-5000</v>
      </c>
    </row>
    <row r="64" spans="2:9" x14ac:dyDescent="0.25">
      <c r="B64" s="25">
        <v>44752</v>
      </c>
      <c r="C64" s="22">
        <v>954456325874</v>
      </c>
      <c r="D64" t="str">
        <f>IF(ISBLANK(Productos_Recibidos[[#This Row],[Código]]),"",VLOOKUP(Productos_Recibidos[[#This Row],[Código]],Productos[],2,FALSE))</f>
        <v>Carga</v>
      </c>
      <c r="E64" t="str">
        <f>IF(ISBLANK(Productos_Recibidos[[#This Row],[Código]]),"",VLOOKUP(Productos_Recibidos[[#This Row],[Código]],Productos[],3,FALSE))</f>
        <v>Carga Virtual (Tipear TOTAL DE CARGA en: "Monto") 1</v>
      </c>
      <c r="F64" s="22">
        <v>5000</v>
      </c>
      <c r="G64" s="32">
        <v>1</v>
      </c>
      <c r="H64" s="1">
        <f>IF(ISBLANK(Productos_Recibidos[[#This Row],[Código]]),"",VLOOKUP(Productos_Recibidos[[#This Row],[Código]],Productos[],5,FALSE))</f>
        <v>1</v>
      </c>
      <c r="I64" s="1">
        <f>(Productos_Recibidos[[#This Row],[Precio Costo]]*Productos_Recibidos[[#This Row],[Cantidad]])*(-1)</f>
        <v>-5000</v>
      </c>
    </row>
    <row r="65" spans="2:9" x14ac:dyDescent="0.25">
      <c r="B65" s="25">
        <v>44757</v>
      </c>
      <c r="C65" s="22">
        <v>954456325874</v>
      </c>
      <c r="D65" t="str">
        <f>IF(ISBLANK(Productos_Recibidos[[#This Row],[Código]]),"",VLOOKUP(Productos_Recibidos[[#This Row],[Código]],Productos[],2,FALSE))</f>
        <v>Carga</v>
      </c>
      <c r="E65" t="str">
        <f>IF(ISBLANK(Productos_Recibidos[[#This Row],[Código]]),"",VLOOKUP(Productos_Recibidos[[#This Row],[Código]],Productos[],3,FALSE))</f>
        <v>Carga Virtual (Tipear TOTAL DE CARGA en: "Monto") 1</v>
      </c>
      <c r="F65" s="22">
        <v>5000</v>
      </c>
      <c r="G65" s="32">
        <v>1</v>
      </c>
      <c r="H65" s="1">
        <f>IF(ISBLANK(Productos_Recibidos[[#This Row],[Código]]),"",VLOOKUP(Productos_Recibidos[[#This Row],[Código]],Productos[],5,FALSE))</f>
        <v>1</v>
      </c>
      <c r="I65" s="1">
        <f>(Productos_Recibidos[[#This Row],[Precio Costo]]*Productos_Recibidos[[#This Row],[Cantidad]])*(-1)</f>
        <v>-5000</v>
      </c>
    </row>
    <row r="66" spans="2:9" x14ac:dyDescent="0.25">
      <c r="B66" s="25">
        <v>44737</v>
      </c>
      <c r="C66" s="22">
        <v>7792798005888</v>
      </c>
      <c r="D66" t="str">
        <f>IF(ISBLANK(Productos_Recibidos[[#This Row],[Código]]),"",VLOOKUP(Productos_Recibidos[[#This Row],[Código]],Productos[],2,FALSE))</f>
        <v>Cerveza</v>
      </c>
      <c r="E66" t="str">
        <f>IF(ISBLANK(Productos_Recibidos[[#This Row],[Código]]),"",VLOOKUP(Productos_Recibidos[[#This Row],[Código]],Productos[],3,FALSE))</f>
        <v>Brahma  473ml</v>
      </c>
      <c r="F66" s="22">
        <v>18</v>
      </c>
      <c r="G66" s="32">
        <v>105</v>
      </c>
      <c r="H66" s="1">
        <f>IF(ISBLANK(Productos_Recibidos[[#This Row],[Código]]),"",VLOOKUP(Productos_Recibidos[[#This Row],[Código]],Productos[],5,FALSE))</f>
        <v>160</v>
      </c>
      <c r="I66" s="1">
        <f>(Productos_Recibidos[[#This Row],[Precio Costo]]*Productos_Recibidos[[#This Row],[Cantidad]])*(-1)</f>
        <v>-1890</v>
      </c>
    </row>
    <row r="67" spans="2:9" x14ac:dyDescent="0.25">
      <c r="B67" s="25">
        <v>44737</v>
      </c>
      <c r="C67" s="22">
        <v>7792798012923</v>
      </c>
      <c r="D67" t="str">
        <f>IF(ISBLANK(Productos_Recibidos[[#This Row],[Código]]),"",VLOOKUP(Productos_Recibidos[[#This Row],[Código]],Productos[],2,FALSE))</f>
        <v>Cerveza</v>
      </c>
      <c r="E67" t="str">
        <f>IF(ISBLANK(Productos_Recibidos[[#This Row],[Código]]),"",VLOOKUP(Productos_Recibidos[[#This Row],[Código]],Productos[],3,FALSE))</f>
        <v>Quilmes Clásica  473ml</v>
      </c>
      <c r="F67" s="22">
        <v>32</v>
      </c>
      <c r="G67" s="32">
        <v>98</v>
      </c>
      <c r="H67" s="1">
        <f>IF(ISBLANK(Productos_Recibidos[[#This Row],[Código]]),"",VLOOKUP(Productos_Recibidos[[#This Row],[Código]],Productos[],5,FALSE))</f>
        <v>150</v>
      </c>
      <c r="I67" s="1">
        <f>(Productos_Recibidos[[#This Row],[Precio Costo]]*Productos_Recibidos[[#This Row],[Cantidad]])*(-1)</f>
        <v>-3136</v>
      </c>
    </row>
    <row r="68" spans="2:9" x14ac:dyDescent="0.25">
      <c r="B68" s="25">
        <v>44737</v>
      </c>
      <c r="C68" s="22">
        <v>7793147118860</v>
      </c>
      <c r="D68" t="str">
        <f>IF(ISBLANK(Productos_Recibidos[[#This Row],[Código]]),"",VLOOKUP(Productos_Recibidos[[#This Row],[Código]],Productos[],2,FALSE))</f>
        <v>Cerveza</v>
      </c>
      <c r="E68" t="str">
        <f>IF(ISBLANK(Productos_Recibidos[[#This Row],[Código]]),"",VLOOKUP(Productos_Recibidos[[#This Row],[Código]],Productos[],3,FALSE))</f>
        <v>Schneider  473ml</v>
      </c>
      <c r="F68" s="22">
        <v>18</v>
      </c>
      <c r="G68" s="32">
        <v>91</v>
      </c>
      <c r="H68" s="1">
        <f>IF(ISBLANK(Productos_Recibidos[[#This Row],[Código]]),"",VLOOKUP(Productos_Recibidos[[#This Row],[Código]],Productos[],5,FALSE))</f>
        <v>140</v>
      </c>
      <c r="I68" s="1">
        <f>(Productos_Recibidos[[#This Row],[Precio Costo]]*Productos_Recibidos[[#This Row],[Cantidad]])*(-1)</f>
        <v>-1638</v>
      </c>
    </row>
    <row r="69" spans="2:9" x14ac:dyDescent="0.25">
      <c r="B69" s="25">
        <v>44737</v>
      </c>
      <c r="C69" s="22">
        <v>7896052605316</v>
      </c>
      <c r="D69" t="str">
        <f>IF(ISBLANK(Productos_Recibidos[[#This Row],[Código]]),"",VLOOKUP(Productos_Recibidos[[#This Row],[Código]],Productos[],2,FALSE))</f>
        <v>Cerveza</v>
      </c>
      <c r="E69" t="str">
        <f>IF(ISBLANK(Productos_Recibidos[[#This Row],[Código]]),"",VLOOKUP(Productos_Recibidos[[#This Row],[Código]],Productos[],3,FALSE))</f>
        <v>Schin  473ml</v>
      </c>
      <c r="F69" s="22">
        <v>25</v>
      </c>
      <c r="G69" s="32">
        <v>91</v>
      </c>
      <c r="H69" s="1">
        <f>IF(ISBLANK(Productos_Recibidos[[#This Row],[Código]]),"",VLOOKUP(Productos_Recibidos[[#This Row],[Código]],Productos[],5,FALSE))</f>
        <v>140</v>
      </c>
      <c r="I69" s="1">
        <f>(Productos_Recibidos[[#This Row],[Precio Costo]]*Productos_Recibidos[[#This Row],[Cantidad]])*(-1)</f>
        <v>-2275</v>
      </c>
    </row>
    <row r="70" spans="2:9" x14ac:dyDescent="0.25">
      <c r="B70" s="25">
        <v>44737</v>
      </c>
      <c r="C70" s="22">
        <v>7793147571689</v>
      </c>
      <c r="D70" t="str">
        <f>IF(ISBLANK(Productos_Recibidos[[#This Row],[Código]]),"",VLOOKUP(Productos_Recibidos[[#This Row],[Código]],Productos[],2,FALSE))</f>
        <v>Cerveza</v>
      </c>
      <c r="E70" t="str">
        <f>IF(ISBLANK(Productos_Recibidos[[#This Row],[Código]]),"",VLOOKUP(Productos_Recibidos[[#This Row],[Código]],Productos[],3,FALSE))</f>
        <v>Imperial Golden  473ml</v>
      </c>
      <c r="F70" s="22">
        <v>18</v>
      </c>
      <c r="G70" s="32">
        <v>98</v>
      </c>
      <c r="H70" s="1">
        <f>IF(ISBLANK(Productos_Recibidos[[#This Row],[Código]]),"",VLOOKUP(Productos_Recibidos[[#This Row],[Código]],Productos[],5,FALSE))</f>
        <v>150</v>
      </c>
      <c r="I70" s="1">
        <f>(Productos_Recibidos[[#This Row],[Precio Costo]]*Productos_Recibidos[[#This Row],[Cantidad]])*(-1)</f>
        <v>-1764</v>
      </c>
    </row>
    <row r="71" spans="2:9" x14ac:dyDescent="0.25">
      <c r="B71" s="25">
        <v>44737</v>
      </c>
      <c r="C71" s="22">
        <v>7793147009199</v>
      </c>
      <c r="D71" t="str">
        <f>IF(ISBLANK(Productos_Recibidos[[#This Row],[Código]]),"",VLOOKUP(Productos_Recibidos[[#This Row],[Código]],Productos[],2,FALSE))</f>
        <v>Cerveza</v>
      </c>
      <c r="E71" t="str">
        <f>IF(ISBLANK(Productos_Recibidos[[#This Row],[Código]]),"",VLOOKUP(Productos_Recibidos[[#This Row],[Código]],Productos[],3,FALSE))</f>
        <v>Heineken  473ml</v>
      </c>
      <c r="F71" s="22">
        <v>12</v>
      </c>
      <c r="G71" s="32">
        <v>135</v>
      </c>
      <c r="H71" s="1">
        <f>IF(ISBLANK(Productos_Recibidos[[#This Row],[Código]]),"",VLOOKUP(Productos_Recibidos[[#This Row],[Código]],Productos[],5,FALSE))</f>
        <v>270</v>
      </c>
      <c r="I71" s="1">
        <f>(Productos_Recibidos[[#This Row],[Precio Costo]]*Productos_Recibidos[[#This Row],[Cantidad]])*(-1)</f>
        <v>-1620</v>
      </c>
    </row>
    <row r="72" spans="2:9" x14ac:dyDescent="0.25">
      <c r="B72" s="25">
        <v>44737</v>
      </c>
      <c r="C72" s="22">
        <v>7793147570347</v>
      </c>
      <c r="D72" t="str">
        <f>IF(ISBLANK(Productos_Recibidos[[#This Row],[Código]]),"",VLOOKUP(Productos_Recibidos[[#This Row],[Código]],Productos[],2,FALSE))</f>
        <v>Cerveza</v>
      </c>
      <c r="E72" t="str">
        <f>IF(ISBLANK(Productos_Recibidos[[#This Row],[Código]]),"",VLOOKUP(Productos_Recibidos[[#This Row],[Código]],Productos[],3,FALSE))</f>
        <v>Salta  473ml</v>
      </c>
      <c r="F72" s="22">
        <v>3</v>
      </c>
      <c r="G72" s="32">
        <v>98</v>
      </c>
      <c r="H72" s="1">
        <f>IF(ISBLANK(Productos_Recibidos[[#This Row],[Código]]),"",VLOOKUP(Productos_Recibidos[[#This Row],[Código]],Productos[],5,FALSE))</f>
        <v>150</v>
      </c>
      <c r="I72" s="1">
        <f>(Productos_Recibidos[[#This Row],[Precio Costo]]*Productos_Recibidos[[#This Row],[Cantidad]])*(-1)</f>
        <v>-294</v>
      </c>
    </row>
    <row r="73" spans="2:9" x14ac:dyDescent="0.25">
      <c r="B73" s="25">
        <v>44737</v>
      </c>
      <c r="C73" s="22">
        <v>7793147001827</v>
      </c>
      <c r="D73" t="str">
        <f>IF(ISBLANK(Productos_Recibidos[[#This Row],[Código]]),"",VLOOKUP(Productos_Recibidos[[#This Row],[Código]],Productos[],2,FALSE))</f>
        <v>Cerveza</v>
      </c>
      <c r="E73" t="str">
        <f>IF(ISBLANK(Productos_Recibidos[[#This Row],[Código]]),"",VLOOKUP(Productos_Recibidos[[#This Row],[Código]],Productos[],3,FALSE))</f>
        <v>Miller  473ml</v>
      </c>
      <c r="F73" s="22">
        <v>75</v>
      </c>
      <c r="G73" s="32">
        <v>126</v>
      </c>
      <c r="H73" s="1">
        <f>IF(ISBLANK(Productos_Recibidos[[#This Row],[Código]]),"",VLOOKUP(Productos_Recibidos[[#This Row],[Código]],Productos[],5,FALSE))</f>
        <v>200</v>
      </c>
      <c r="I73" s="1">
        <f>(Productos_Recibidos[[#This Row],[Precio Costo]]*Productos_Recibidos[[#This Row],[Cantidad]])*(-1)</f>
        <v>-9450</v>
      </c>
    </row>
    <row r="74" spans="2:9" x14ac:dyDescent="0.25">
      <c r="B74" s="25">
        <v>44737</v>
      </c>
      <c r="C74" s="22">
        <v>7793147000752</v>
      </c>
      <c r="D74" t="str">
        <f>IF(ISBLANK(Productos_Recibidos[[#This Row],[Código]]),"",VLOOKUP(Productos_Recibidos[[#This Row],[Código]],Productos[],2,FALSE))</f>
        <v>Cerveza</v>
      </c>
      <c r="E74" t="str">
        <f>IF(ISBLANK(Productos_Recibidos[[#This Row],[Código]]),"",VLOOKUP(Productos_Recibidos[[#This Row],[Código]],Productos[],3,FALSE))</f>
        <v>Imperial Lager  473ml</v>
      </c>
      <c r="F74" s="22">
        <v>5</v>
      </c>
      <c r="G74" s="32">
        <v>105</v>
      </c>
      <c r="H74" s="1">
        <f>IF(ISBLANK(Productos_Recibidos[[#This Row],[Código]]),"",VLOOKUP(Productos_Recibidos[[#This Row],[Código]],Productos[],5,FALSE))</f>
        <v>160</v>
      </c>
      <c r="I74" s="1">
        <f>(Productos_Recibidos[[#This Row],[Precio Costo]]*Productos_Recibidos[[#This Row],[Cantidad]])*(-1)</f>
        <v>-525</v>
      </c>
    </row>
    <row r="75" spans="2:9" x14ac:dyDescent="0.25">
      <c r="B75" s="25">
        <v>44737</v>
      </c>
      <c r="C75" s="22">
        <v>7793147572044</v>
      </c>
      <c r="D75" t="str">
        <f>IF(ISBLANK(Productos_Recibidos[[#This Row],[Código]]),"",VLOOKUP(Productos_Recibidos[[#This Row],[Código]],Productos[],2,FALSE))</f>
        <v>Cerveza</v>
      </c>
      <c r="E75" t="str">
        <f>IF(ISBLANK(Productos_Recibidos[[#This Row],[Código]]),"",VLOOKUP(Productos_Recibidos[[#This Row],[Código]],Productos[],3,FALSE))</f>
        <v>Amstel  473ml</v>
      </c>
      <c r="F75" s="22">
        <v>18</v>
      </c>
      <c r="G75" s="32">
        <v>98</v>
      </c>
      <c r="H75" s="1">
        <f>IF(ISBLANK(Productos_Recibidos[[#This Row],[Código]]),"",VLOOKUP(Productos_Recibidos[[#This Row],[Código]],Productos[],5,FALSE))</f>
        <v>150</v>
      </c>
      <c r="I75" s="1">
        <f>(Productos_Recibidos[[#This Row],[Precio Costo]]*Productos_Recibidos[[#This Row],[Cantidad]])*(-1)</f>
        <v>-1764</v>
      </c>
    </row>
    <row r="76" spans="2:9" x14ac:dyDescent="0.25">
      <c r="B76" s="25">
        <v>44737</v>
      </c>
      <c r="C76" s="22">
        <v>7793147570286</v>
      </c>
      <c r="D76" t="str">
        <f>IF(ISBLANK(Productos_Recibidos[[#This Row],[Código]]),"",VLOOKUP(Productos_Recibidos[[#This Row],[Código]],Productos[],2,FALSE))</f>
        <v>Cerveza</v>
      </c>
      <c r="E76" t="str">
        <f>IF(ISBLANK(Productos_Recibidos[[#This Row],[Código]]),"",VLOOKUP(Productos_Recibidos[[#This Row],[Código]],Productos[],3,FALSE))</f>
        <v>Santa Fé  473ml</v>
      </c>
      <c r="F76" s="22">
        <v>1</v>
      </c>
      <c r="G76" s="32">
        <v>98</v>
      </c>
      <c r="H76" s="1">
        <f>IF(ISBLANK(Productos_Recibidos[[#This Row],[Código]]),"",VLOOKUP(Productos_Recibidos[[#This Row],[Código]],Productos[],5,FALSE))</f>
        <v>150</v>
      </c>
      <c r="I76" s="1">
        <f>(Productos_Recibidos[[#This Row],[Precio Costo]]*Productos_Recibidos[[#This Row],[Cantidad]])*(-1)</f>
        <v>-98</v>
      </c>
    </row>
    <row r="77" spans="2:9" x14ac:dyDescent="0.25">
      <c r="B77" s="25">
        <v>44737</v>
      </c>
      <c r="C77" s="22">
        <v>7792798007493</v>
      </c>
      <c r="D77" t="str">
        <f>IF(ISBLANK(Productos_Recibidos[[#This Row],[Código]]),"",VLOOKUP(Productos_Recibidos[[#This Row],[Código]],Productos[],2,FALSE))</f>
        <v>Cerveza</v>
      </c>
      <c r="E77" t="str">
        <f>IF(ISBLANK(Productos_Recibidos[[#This Row],[Código]]),"",VLOOKUP(Productos_Recibidos[[#This Row],[Código]],Productos[],3,FALSE))</f>
        <v>Brahma Retornable 1000ml</v>
      </c>
      <c r="F77" s="22">
        <v>15</v>
      </c>
      <c r="G77" s="32">
        <v>175</v>
      </c>
      <c r="H77" s="1">
        <f>IF(ISBLANK(Productos_Recibidos[[#This Row],[Código]]),"",VLOOKUP(Productos_Recibidos[[#This Row],[Código]],Productos[],5,FALSE))</f>
        <v>280</v>
      </c>
      <c r="I77" s="1">
        <f>(Productos_Recibidos[[#This Row],[Precio Costo]]*Productos_Recibidos[[#This Row],[Cantidad]])*(-1)</f>
        <v>-2625</v>
      </c>
    </row>
    <row r="78" spans="2:9" x14ac:dyDescent="0.25">
      <c r="B78" s="25">
        <v>44737</v>
      </c>
      <c r="C78" s="22">
        <v>7792798007424</v>
      </c>
      <c r="D78" t="str">
        <f>IF(ISBLANK(Productos_Recibidos[[#This Row],[Código]]),"",VLOOKUP(Productos_Recibidos[[#This Row],[Código]],Productos[],2,FALSE))</f>
        <v>Cerveza</v>
      </c>
      <c r="E78" t="str">
        <f>IF(ISBLANK(Productos_Recibidos[[#This Row],[Código]]),"",VLOOKUP(Productos_Recibidos[[#This Row],[Código]],Productos[],3,FALSE))</f>
        <v>Quilmes Bajo Cero Retornable 1000ml</v>
      </c>
      <c r="F78" s="22">
        <v>5</v>
      </c>
      <c r="G78" s="32">
        <v>175</v>
      </c>
      <c r="H78" s="1">
        <f>IF(ISBLANK(Productos_Recibidos[[#This Row],[Código]]),"",VLOOKUP(Productos_Recibidos[[#This Row],[Código]],Productos[],5,FALSE))</f>
        <v>270</v>
      </c>
      <c r="I78" s="1">
        <f>(Productos_Recibidos[[#This Row],[Precio Costo]]*Productos_Recibidos[[#This Row],[Cantidad]])*(-1)</f>
        <v>-875</v>
      </c>
    </row>
    <row r="79" spans="2:9" x14ac:dyDescent="0.25">
      <c r="B79" s="25">
        <v>44737</v>
      </c>
      <c r="C79" s="22">
        <v>7792798010561</v>
      </c>
      <c r="D79" t="str">
        <f>IF(ISBLANK(Productos_Recibidos[[#This Row],[Código]]),"",VLOOKUP(Productos_Recibidos[[#This Row],[Código]],Productos[],2,FALSE))</f>
        <v>Cerveza</v>
      </c>
      <c r="E79" t="str">
        <f>IF(ISBLANK(Productos_Recibidos[[#This Row],[Código]]),"",VLOOKUP(Productos_Recibidos[[#This Row],[Código]],Productos[],3,FALSE))</f>
        <v>Stella Artois Retornable 1000ml</v>
      </c>
      <c r="F79" s="22">
        <v>8</v>
      </c>
      <c r="G79" s="32">
        <v>231</v>
      </c>
      <c r="H79" s="1">
        <f>IF(ISBLANK(Productos_Recibidos[[#This Row],[Código]]),"",VLOOKUP(Productos_Recibidos[[#This Row],[Código]],Productos[],5,FALSE))</f>
        <v>400</v>
      </c>
      <c r="I79" s="1">
        <f>(Productos_Recibidos[[#This Row],[Precio Costo]]*Productos_Recibidos[[#This Row],[Cantidad]])*(-1)</f>
        <v>-1848</v>
      </c>
    </row>
    <row r="80" spans="2:9" x14ac:dyDescent="0.25">
      <c r="B80" s="25">
        <v>44737</v>
      </c>
      <c r="C80" s="22">
        <v>7792798002351</v>
      </c>
      <c r="D80" t="str">
        <f>IF(ISBLANK(Productos_Recibidos[[#This Row],[Código]]),"",VLOOKUP(Productos_Recibidos[[#This Row],[Código]],Productos[],2,FALSE))</f>
        <v>Cerveza</v>
      </c>
      <c r="E80" t="str">
        <f>IF(ISBLANK(Productos_Recibidos[[#This Row],[Código]]),"",VLOOKUP(Productos_Recibidos[[#This Row],[Código]],Productos[],3,FALSE))</f>
        <v>Patagonia Amber Lager 730ml</v>
      </c>
      <c r="F80" s="22">
        <v>7</v>
      </c>
      <c r="G80" s="32">
        <v>245</v>
      </c>
      <c r="H80" s="1">
        <f>IF(ISBLANK(Productos_Recibidos[[#This Row],[Código]]),"",VLOOKUP(Productos_Recibidos[[#This Row],[Código]],Productos[],5,FALSE))</f>
        <v>350</v>
      </c>
      <c r="I80" s="1">
        <f>(Productos_Recibidos[[#This Row],[Precio Costo]]*Productos_Recibidos[[#This Row],[Cantidad]])*(-1)</f>
        <v>-1715</v>
      </c>
    </row>
    <row r="81" spans="2:9" x14ac:dyDescent="0.25">
      <c r="B81" s="25">
        <v>44737</v>
      </c>
      <c r="C81" s="22">
        <v>7792798002399</v>
      </c>
      <c r="D81" t="str">
        <f>IF(ISBLANK(Productos_Recibidos[[#This Row],[Código]]),"",VLOOKUP(Productos_Recibidos[[#This Row],[Código]],Productos[],2,FALSE))</f>
        <v>Cerveza</v>
      </c>
      <c r="E81" t="str">
        <f>IF(ISBLANK(Productos_Recibidos[[#This Row],[Código]]),"",VLOOKUP(Productos_Recibidos[[#This Row],[Código]],Productos[],3,FALSE))</f>
        <v>Patagonia 24.7 730ml</v>
      </c>
      <c r="F81" s="22">
        <v>7</v>
      </c>
      <c r="G81" s="32">
        <v>245</v>
      </c>
      <c r="H81" s="1">
        <f>IF(ISBLANK(Productos_Recibidos[[#This Row],[Código]]),"",VLOOKUP(Productos_Recibidos[[#This Row],[Código]],Productos[],5,FALSE))</f>
        <v>350</v>
      </c>
      <c r="I81" s="1">
        <f>(Productos_Recibidos[[#This Row],[Precio Costo]]*Productos_Recibidos[[#This Row],[Cantidad]])*(-1)</f>
        <v>-1715</v>
      </c>
    </row>
    <row r="82" spans="2:9" x14ac:dyDescent="0.25">
      <c r="B82" s="25">
        <v>44737</v>
      </c>
      <c r="C82" s="22">
        <v>7792798003716</v>
      </c>
      <c r="D82" t="str">
        <f>IF(ISBLANK(Productos_Recibidos[[#This Row],[Código]]),"",VLOOKUP(Productos_Recibidos[[#This Row],[Código]],Productos[],2,FALSE))</f>
        <v>Cerveza</v>
      </c>
      <c r="E82" t="str">
        <f>IF(ISBLANK(Productos_Recibidos[[#This Row],[Código]]),"",VLOOKUP(Productos_Recibidos[[#This Row],[Código]],Productos[],3,FALSE))</f>
        <v>Corona  710ml</v>
      </c>
      <c r="F82" s="22">
        <v>21</v>
      </c>
      <c r="G82" s="32">
        <v>217</v>
      </c>
      <c r="H82" s="1">
        <f>IF(ISBLANK(Productos_Recibidos[[#This Row],[Código]]),"",VLOOKUP(Productos_Recibidos[[#This Row],[Código]],Productos[],5,FALSE))</f>
        <v>370</v>
      </c>
      <c r="I82" s="1">
        <f>(Productos_Recibidos[[#This Row],[Precio Costo]]*Productos_Recibidos[[#This Row],[Cantidad]])*(-1)</f>
        <v>-4557</v>
      </c>
    </row>
    <row r="83" spans="2:9" x14ac:dyDescent="0.25">
      <c r="B83" s="25">
        <v>44744</v>
      </c>
      <c r="C83" s="22">
        <v>7793147571672</v>
      </c>
      <c r="D83" t="str">
        <f>IF(ISBLANK(Productos_Recibidos[[#This Row],[Código]]),"",VLOOKUP(Productos_Recibidos[[#This Row],[Código]],Productos[],2,FALSE))</f>
        <v>Cerveza</v>
      </c>
      <c r="E83" t="str">
        <f>IF(ISBLANK(Productos_Recibidos[[#This Row],[Código]]),"",VLOOKUP(Productos_Recibidos[[#This Row],[Código]],Productos[],3,FALSE))</f>
        <v>Imperial Golden Retornable 1000ml</v>
      </c>
      <c r="F83" s="22">
        <v>12</v>
      </c>
      <c r="G83" s="32">
        <v>278</v>
      </c>
      <c r="H83" s="1">
        <f>IF(ISBLANK(Productos_Recibidos[[#This Row],[Código]]),"",VLOOKUP(Productos_Recibidos[[#This Row],[Código]],Productos[],5,FALSE))</f>
        <v>350</v>
      </c>
      <c r="I83" s="1">
        <f>(Productos_Recibidos[[#This Row],[Precio Costo]]*Productos_Recibidos[[#This Row],[Cantidad]])*(-1)</f>
        <v>-3336</v>
      </c>
    </row>
    <row r="84" spans="2:9" x14ac:dyDescent="0.25">
      <c r="B84" s="25">
        <v>44748</v>
      </c>
      <c r="C84" s="22">
        <v>7792798007424</v>
      </c>
      <c r="D84" t="str">
        <f>IF(ISBLANK(Productos_Recibidos[[#This Row],[Código]]),"",VLOOKUP(Productos_Recibidos[[#This Row],[Código]],Productos[],2,FALSE))</f>
        <v>Cerveza</v>
      </c>
      <c r="E84" t="str">
        <f>IF(ISBLANK(Productos_Recibidos[[#This Row],[Código]]),"",VLOOKUP(Productos_Recibidos[[#This Row],[Código]],Productos[],3,FALSE))</f>
        <v>Quilmes Bajo Cero Retornable 1000ml</v>
      </c>
      <c r="F84" s="22">
        <v>12</v>
      </c>
      <c r="G84" s="32">
        <v>217</v>
      </c>
      <c r="H84" s="1">
        <f>IF(ISBLANK(Productos_Recibidos[[#This Row],[Código]]),"",VLOOKUP(Productos_Recibidos[[#This Row],[Código]],Productos[],5,FALSE))</f>
        <v>270</v>
      </c>
      <c r="I84" s="1">
        <f>(Productos_Recibidos[[#This Row],[Precio Costo]]*Productos_Recibidos[[#This Row],[Cantidad]])*(-1)</f>
        <v>-2604</v>
      </c>
    </row>
    <row r="85" spans="2:9" x14ac:dyDescent="0.25">
      <c r="B85" s="25">
        <v>44751</v>
      </c>
      <c r="C85" s="22">
        <v>7793147118860</v>
      </c>
      <c r="D85" t="s">
        <v>18</v>
      </c>
      <c r="E85" t="s">
        <v>49</v>
      </c>
      <c r="F85" s="22">
        <v>24</v>
      </c>
      <c r="G85" s="32">
        <v>104</v>
      </c>
      <c r="H85" s="1">
        <v>140</v>
      </c>
      <c r="I85" s="1">
        <f>(Productos_Recibidos[[#This Row],[Precio Costo]]*Productos_Recibidos[[#This Row],[Cantidad]])*(-1)</f>
        <v>-2496</v>
      </c>
    </row>
    <row r="86" spans="2:9" x14ac:dyDescent="0.25">
      <c r="B86" s="25">
        <v>44751</v>
      </c>
      <c r="C86" s="22">
        <v>7792798007424</v>
      </c>
      <c r="D86" t="str">
        <f>IF(ISBLANK(Productos_Recibidos[[#This Row],[Código]]),"",VLOOKUP(Productos_Recibidos[[#This Row],[Código]],Productos[],2,FALSE))</f>
        <v>Cerveza</v>
      </c>
      <c r="E86" t="str">
        <f>IF(ISBLANK(Productos_Recibidos[[#This Row],[Código]]),"",VLOOKUP(Productos_Recibidos[[#This Row],[Código]],Productos[],3,FALSE))</f>
        <v>Quilmes Bajo Cero Retornable 1000ml</v>
      </c>
      <c r="F86" s="22">
        <v>12</v>
      </c>
      <c r="G86" s="32">
        <v>217</v>
      </c>
      <c r="H86" s="1">
        <f>IF(ISBLANK(Productos_Recibidos[[#This Row],[Código]]),"",VLOOKUP(Productos_Recibidos[[#This Row],[Código]],Productos[],5,FALSE))</f>
        <v>270</v>
      </c>
      <c r="I86" s="1">
        <f>(Productos_Recibidos[[#This Row],[Precio Costo]]*Productos_Recibidos[[#This Row],[Cantidad]])*(-1)</f>
        <v>-2604</v>
      </c>
    </row>
    <row r="87" spans="2:9" x14ac:dyDescent="0.25">
      <c r="B87" s="25">
        <v>44751</v>
      </c>
      <c r="C87" s="22">
        <v>7792798007424</v>
      </c>
      <c r="D87" t="str">
        <f>IF(ISBLANK(Productos_Recibidos[[#This Row],[Código]]),"",VLOOKUP(Productos_Recibidos[[#This Row],[Código]],Productos[],2,FALSE))</f>
        <v>Cerveza</v>
      </c>
      <c r="E87" t="str">
        <f>IF(ISBLANK(Productos_Recibidos[[#This Row],[Código]]),"",VLOOKUP(Productos_Recibidos[[#This Row],[Código]],Productos[],3,FALSE))</f>
        <v>Quilmes Bajo Cero Retornable 1000ml</v>
      </c>
      <c r="F87" s="22">
        <v>12</v>
      </c>
      <c r="G87" s="32">
        <v>217</v>
      </c>
      <c r="H87" s="1">
        <f>IF(ISBLANK(Productos_Recibidos[[#This Row],[Código]]),"",VLOOKUP(Productos_Recibidos[[#This Row],[Código]],Productos[],5,FALSE))</f>
        <v>270</v>
      </c>
      <c r="I87" s="1">
        <f>(Productos_Recibidos[[#This Row],[Precio Costo]]*Productos_Recibidos[[#This Row],[Cantidad]])*(-1)</f>
        <v>-2604</v>
      </c>
    </row>
    <row r="88" spans="2:9" x14ac:dyDescent="0.25">
      <c r="B88" s="25">
        <v>44751</v>
      </c>
      <c r="C88" s="22">
        <v>7792798007424</v>
      </c>
      <c r="D88" t="str">
        <f>IF(ISBLANK(Productos_Recibidos[[#This Row],[Código]]),"",VLOOKUP(Productos_Recibidos[[#This Row],[Código]],Productos[],2,FALSE))</f>
        <v>Cerveza</v>
      </c>
      <c r="E88" t="str">
        <f>IF(ISBLANK(Productos_Recibidos[[#This Row],[Código]]),"",VLOOKUP(Productos_Recibidos[[#This Row],[Código]],Productos[],3,FALSE))</f>
        <v>Quilmes Bajo Cero Retornable 1000ml</v>
      </c>
      <c r="F88" s="22">
        <v>12</v>
      </c>
      <c r="G88" s="32">
        <v>217</v>
      </c>
      <c r="H88" s="1">
        <f>IF(ISBLANK(Productos_Recibidos[[#This Row],[Código]]),"",VLOOKUP(Productos_Recibidos[[#This Row],[Código]],Productos[],5,FALSE))</f>
        <v>270</v>
      </c>
      <c r="I88" s="1">
        <f>(Productos_Recibidos[[#This Row],[Precio Costo]]*Productos_Recibidos[[#This Row],[Cantidad]])*(-1)</f>
        <v>-2604</v>
      </c>
    </row>
    <row r="89" spans="2:9" x14ac:dyDescent="0.25">
      <c r="B89" s="25">
        <v>44751</v>
      </c>
      <c r="C89" s="22">
        <v>7793147118860</v>
      </c>
      <c r="D89" t="str">
        <f>IF(ISBLANK(Productos_Recibidos[[#This Row],[Código]]),"",VLOOKUP(Productos_Recibidos[[#This Row],[Código]],Productos[],2,FALSE))</f>
        <v>Cerveza</v>
      </c>
      <c r="E89" t="str">
        <f>IF(ISBLANK(Productos_Recibidos[[#This Row],[Código]]),"",VLOOKUP(Productos_Recibidos[[#This Row],[Código]],Productos[],3,FALSE))</f>
        <v>Schneider  473ml</v>
      </c>
      <c r="F89" s="22">
        <v>24</v>
      </c>
      <c r="G89" s="32">
        <v>104</v>
      </c>
      <c r="H89" s="1">
        <f>IF(ISBLANK(Productos_Recibidos[[#This Row],[Código]]),"",VLOOKUP(Productos_Recibidos[[#This Row],[Código]],Productos[],5,FALSE))</f>
        <v>140</v>
      </c>
      <c r="I89" s="1">
        <f>(Productos_Recibidos[[#This Row],[Precio Costo]]*Productos_Recibidos[[#This Row],[Cantidad]])*(-1)</f>
        <v>-2496</v>
      </c>
    </row>
    <row r="90" spans="2:9" x14ac:dyDescent="0.25">
      <c r="B90" s="25">
        <v>44757</v>
      </c>
      <c r="C90" s="22">
        <v>7792798001316</v>
      </c>
      <c r="D90" t="str">
        <f>IF(ISBLANK(Productos_Recibidos[[#This Row],[Código]]),"",VLOOKUP(Productos_Recibidos[[#This Row],[Código]],Productos[],2,FALSE))</f>
        <v>Cerveza</v>
      </c>
      <c r="E90" t="str">
        <f>IF(ISBLANK(Productos_Recibidos[[#This Row],[Código]]),"",VLOOKUP(Productos_Recibidos[[#This Row],[Código]],Productos[],3,FALSE))</f>
        <v>Quilmes Negra  473ml</v>
      </c>
      <c r="F90" s="22">
        <v>24</v>
      </c>
      <c r="G90" s="32">
        <v>128</v>
      </c>
      <c r="H90" s="1">
        <f>IF(ISBLANK(Productos_Recibidos[[#This Row],[Código]]),"",VLOOKUP(Productos_Recibidos[[#This Row],[Código]],Productos[],5,FALSE))</f>
        <v>180</v>
      </c>
      <c r="I90" s="1">
        <f>(Productos_Recibidos[[#This Row],[Precio Costo]]*Productos_Recibidos[[#This Row],[Cantidad]])*(-1)</f>
        <v>-3072</v>
      </c>
    </row>
    <row r="91" spans="2:9" x14ac:dyDescent="0.25">
      <c r="B91" s="25">
        <v>44757</v>
      </c>
      <c r="C91" s="22">
        <v>7792798010561</v>
      </c>
      <c r="D91" t="str">
        <f>IF(ISBLANK(Productos_Recibidos[[#This Row],[Código]]),"",VLOOKUP(Productos_Recibidos[[#This Row],[Código]],Productos[],2,FALSE))</f>
        <v>Cerveza</v>
      </c>
      <c r="E91" t="str">
        <f>IF(ISBLANK(Productos_Recibidos[[#This Row],[Código]]),"",VLOOKUP(Productos_Recibidos[[#This Row],[Código]],Productos[],3,FALSE))</f>
        <v>Stella Artois Retornable 1000ml</v>
      </c>
      <c r="F91" s="22">
        <v>12</v>
      </c>
      <c r="G91" s="32">
        <v>323</v>
      </c>
      <c r="H91" s="1">
        <f>IF(ISBLANK(Productos_Recibidos[[#This Row],[Código]]),"",VLOOKUP(Productos_Recibidos[[#This Row],[Código]],Productos[],5,FALSE))</f>
        <v>400</v>
      </c>
      <c r="I91" s="1">
        <f>(Productos_Recibidos[[#This Row],[Precio Costo]]*Productos_Recibidos[[#This Row],[Cantidad]])*(-1)</f>
        <v>-3876</v>
      </c>
    </row>
    <row r="92" spans="2:9" x14ac:dyDescent="0.25">
      <c r="B92" s="25">
        <v>44757</v>
      </c>
      <c r="C92" s="22">
        <v>7792798007424</v>
      </c>
      <c r="D92" t="str">
        <f>IF(ISBLANK(Productos_Recibidos[[#This Row],[Código]]),"",VLOOKUP(Productos_Recibidos[[#This Row],[Código]],Productos[],2,FALSE))</f>
        <v>Cerveza</v>
      </c>
      <c r="E92" t="str">
        <f>IF(ISBLANK(Productos_Recibidos[[#This Row],[Código]]),"",VLOOKUP(Productos_Recibidos[[#This Row],[Código]],Productos[],3,FALSE))</f>
        <v>Quilmes Bajo Cero Retornable 1000ml</v>
      </c>
      <c r="F92" s="22">
        <v>12</v>
      </c>
      <c r="G92" s="32">
        <v>213</v>
      </c>
      <c r="H92" s="1">
        <f>IF(ISBLANK(Productos_Recibidos[[#This Row],[Código]]),"",VLOOKUP(Productos_Recibidos[[#This Row],[Código]],Productos[],5,FALSE))</f>
        <v>270</v>
      </c>
      <c r="I92" s="1">
        <f>(Productos_Recibidos[[#This Row],[Precio Costo]]*Productos_Recibidos[[#This Row],[Cantidad]])*(-1)</f>
        <v>-2556</v>
      </c>
    </row>
    <row r="93" spans="2:9" x14ac:dyDescent="0.25">
      <c r="B93" s="25">
        <v>44737</v>
      </c>
      <c r="C93" s="22">
        <v>7790040331303</v>
      </c>
      <c r="D93" t="str">
        <f>IF(ISBLANK(Productos_Recibidos[[#This Row],[Código]]),"",VLOOKUP(Productos_Recibidos[[#This Row],[Código]],Productos[],2,FALSE))</f>
        <v>Chocolate</v>
      </c>
      <c r="E93" t="str">
        <f>IF(ISBLANK(Productos_Recibidos[[#This Row],[Código]]),"",VLOOKUP(Productos_Recibidos[[#This Row],[Código]],Productos[],3,FALSE))</f>
        <v>Tatín Blanco Simple 1</v>
      </c>
      <c r="F93" s="22">
        <v>3</v>
      </c>
      <c r="G93" s="32">
        <v>21</v>
      </c>
      <c r="H93" s="1">
        <f>IF(ISBLANK(Productos_Recibidos[[#This Row],[Código]]),"",VLOOKUP(Productos_Recibidos[[#This Row],[Código]],Productos[],5,FALSE))</f>
        <v>50</v>
      </c>
      <c r="I93" s="1">
        <f>(Productos_Recibidos[[#This Row],[Precio Costo]]*Productos_Recibidos[[#This Row],[Cantidad]])*(-1)</f>
        <v>-63</v>
      </c>
    </row>
    <row r="94" spans="2:9" x14ac:dyDescent="0.25">
      <c r="B94" s="25">
        <v>44737</v>
      </c>
      <c r="C94" s="22">
        <v>7790040405301</v>
      </c>
      <c r="D94" t="str">
        <f>IF(ISBLANK(Productos_Recibidos[[#This Row],[Código]]),"",VLOOKUP(Productos_Recibidos[[#This Row],[Código]],Productos[],2,FALSE))</f>
        <v>Chocolate</v>
      </c>
      <c r="E94" t="str">
        <f>IF(ISBLANK(Productos_Recibidos[[#This Row],[Código]]),"",VLOOKUP(Productos_Recibidos[[#This Row],[Código]],Productos[],3,FALSE))</f>
        <v>Tatín Blanco Triple 1</v>
      </c>
      <c r="F94" s="22">
        <v>4</v>
      </c>
      <c r="G94" s="32">
        <v>42</v>
      </c>
      <c r="H94" s="1">
        <f>IF(ISBLANK(Productos_Recibidos[[#This Row],[Código]]),"",VLOOKUP(Productos_Recibidos[[#This Row],[Código]],Productos[],5,FALSE))</f>
        <v>60</v>
      </c>
      <c r="I94" s="1">
        <f>(Productos_Recibidos[[#This Row],[Precio Costo]]*Productos_Recibidos[[#This Row],[Cantidad]])*(-1)</f>
        <v>-168</v>
      </c>
    </row>
    <row r="95" spans="2:9" x14ac:dyDescent="0.25">
      <c r="B95" s="25">
        <v>44737</v>
      </c>
      <c r="C95" s="22">
        <v>7790040331204</v>
      </c>
      <c r="D95" t="str">
        <f>IF(ISBLANK(Productos_Recibidos[[#This Row],[Código]]),"",VLOOKUP(Productos_Recibidos[[#This Row],[Código]],Productos[],2,FALSE))</f>
        <v>Chocolate</v>
      </c>
      <c r="E95" t="str">
        <f>IF(ISBLANK(Productos_Recibidos[[#This Row],[Código]]),"",VLOOKUP(Productos_Recibidos[[#This Row],[Código]],Productos[],3,FALSE))</f>
        <v>Tatín Negro Simple 1</v>
      </c>
      <c r="F95" s="22">
        <v>10</v>
      </c>
      <c r="G95" s="32">
        <v>21</v>
      </c>
      <c r="H95" s="1">
        <f>IF(ISBLANK(Productos_Recibidos[[#This Row],[Código]]),"",VLOOKUP(Productos_Recibidos[[#This Row],[Código]],Productos[],5,FALSE))</f>
        <v>50</v>
      </c>
      <c r="I95" s="1">
        <f>(Productos_Recibidos[[#This Row],[Precio Costo]]*Productos_Recibidos[[#This Row],[Cantidad]])*(-1)</f>
        <v>-210</v>
      </c>
    </row>
    <row r="96" spans="2:9" x14ac:dyDescent="0.25">
      <c r="B96" s="25">
        <v>44737</v>
      </c>
      <c r="C96" s="22">
        <v>7790040405608</v>
      </c>
      <c r="D96" t="str">
        <f>IF(ISBLANK(Productos_Recibidos[[#This Row],[Código]]),"",VLOOKUP(Productos_Recibidos[[#This Row],[Código]],Productos[],2,FALSE))</f>
        <v>Chocolate</v>
      </c>
      <c r="E96" t="str">
        <f>IF(ISBLANK(Productos_Recibidos[[#This Row],[Código]]),"",VLOOKUP(Productos_Recibidos[[#This Row],[Código]],Productos[],3,FALSE))</f>
        <v>Tatín Negro Triple 1</v>
      </c>
      <c r="F96" s="22">
        <v>1</v>
      </c>
      <c r="G96" s="32">
        <v>42</v>
      </c>
      <c r="H96" s="1">
        <f>IF(ISBLANK(Productos_Recibidos[[#This Row],[Código]]),"",VLOOKUP(Productos_Recibidos[[#This Row],[Código]],Productos[],5,FALSE))</f>
        <v>60</v>
      </c>
      <c r="I96" s="1">
        <f>(Productos_Recibidos[[#This Row],[Precio Costo]]*Productos_Recibidos[[#This Row],[Cantidad]])*(-1)</f>
        <v>-42</v>
      </c>
    </row>
    <row r="97" spans="2:9" x14ac:dyDescent="0.25">
      <c r="B97" s="25">
        <v>44737</v>
      </c>
      <c r="C97" s="22">
        <v>7790040375000</v>
      </c>
      <c r="D97" t="str">
        <f>IF(ISBLANK(Productos_Recibidos[[#This Row],[Código]]),"",VLOOKUP(Productos_Recibidos[[#This Row],[Código]],Productos[],2,FALSE))</f>
        <v>Chocolate</v>
      </c>
      <c r="E97" t="str">
        <f>IF(ISBLANK(Productos_Recibidos[[#This Row],[Código]]),"",VLOOKUP(Productos_Recibidos[[#This Row],[Código]],Productos[],3,FALSE))</f>
        <v>Bagley Negro Triple 3,0 1</v>
      </c>
      <c r="F97" s="22">
        <v>6</v>
      </c>
      <c r="G97" s="32">
        <v>91</v>
      </c>
      <c r="H97" s="1">
        <f>IF(ISBLANK(Productos_Recibidos[[#This Row],[Código]]),"",VLOOKUP(Productos_Recibidos[[#This Row],[Código]],Productos[],5,FALSE))</f>
        <v>130</v>
      </c>
      <c r="I97" s="1">
        <f>(Productos_Recibidos[[#This Row],[Precio Costo]]*Productos_Recibidos[[#This Row],[Cantidad]])*(-1)</f>
        <v>-546</v>
      </c>
    </row>
    <row r="98" spans="2:9" x14ac:dyDescent="0.25">
      <c r="B98" s="25">
        <v>44737</v>
      </c>
      <c r="C98" s="22">
        <v>7790040953703</v>
      </c>
      <c r="D98" t="str">
        <f>IF(ISBLANK(Productos_Recibidos[[#This Row],[Código]]),"",VLOOKUP(Productos_Recibidos[[#This Row],[Código]],Productos[],2,FALSE))</f>
        <v>Chocolate</v>
      </c>
      <c r="E98" t="str">
        <f>IF(ISBLANK(Productos_Recibidos[[#This Row],[Código]]),"",VLOOKUP(Productos_Recibidos[[#This Row],[Código]],Productos[],3,FALSE))</f>
        <v>Tofi Blanco Triple 1</v>
      </c>
      <c r="F98" s="22">
        <v>6</v>
      </c>
      <c r="G98" s="32">
        <v>91</v>
      </c>
      <c r="H98" s="1">
        <f>IF(ISBLANK(Productos_Recibidos[[#This Row],[Código]]),"",VLOOKUP(Productos_Recibidos[[#This Row],[Código]],Productos[],5,FALSE))</f>
        <v>130</v>
      </c>
      <c r="I98" s="1">
        <f>(Productos_Recibidos[[#This Row],[Precio Costo]]*Productos_Recibidos[[#This Row],[Cantidad]])*(-1)</f>
        <v>-546</v>
      </c>
    </row>
    <row r="99" spans="2:9" x14ac:dyDescent="0.25">
      <c r="B99" s="25">
        <v>44737</v>
      </c>
      <c r="C99" s="22">
        <v>7790040484801</v>
      </c>
      <c r="D99" t="str">
        <f>IF(ISBLANK(Productos_Recibidos[[#This Row],[Código]]),"",VLOOKUP(Productos_Recibidos[[#This Row],[Código]],Productos[],2,FALSE))</f>
        <v>Chocolate</v>
      </c>
      <c r="E99" t="str">
        <f>IF(ISBLANK(Productos_Recibidos[[#This Row],[Código]]),"",VLOOKUP(Productos_Recibidos[[#This Row],[Código]],Productos[],3,FALSE))</f>
        <v>Tofi Negro Triple 1</v>
      </c>
      <c r="F99" s="22">
        <v>7</v>
      </c>
      <c r="G99" s="32">
        <v>91</v>
      </c>
      <c r="H99" s="1">
        <f>IF(ISBLANK(Productos_Recibidos[[#This Row],[Código]]),"",VLOOKUP(Productos_Recibidos[[#This Row],[Código]],Productos[],5,FALSE))</f>
        <v>130</v>
      </c>
      <c r="I99" s="1">
        <f>(Productos_Recibidos[[#This Row],[Precio Costo]]*Productos_Recibidos[[#This Row],[Cantidad]])*(-1)</f>
        <v>-637</v>
      </c>
    </row>
    <row r="100" spans="2:9" x14ac:dyDescent="0.25">
      <c r="B100" s="25">
        <v>44737</v>
      </c>
      <c r="C100" s="22">
        <v>77917812</v>
      </c>
      <c r="D100" t="str">
        <f>IF(ISBLANK(Productos_Recibidos[[#This Row],[Código]]),"",VLOOKUP(Productos_Recibidos[[#This Row],[Código]],Productos[],2,FALSE))</f>
        <v>Chocolate</v>
      </c>
      <c r="E100" t="str">
        <f>IF(ISBLANK(Productos_Recibidos[[#This Row],[Código]]),"",VLOOKUP(Productos_Recibidos[[#This Row],[Código]],Productos[],3,FALSE))</f>
        <v>Las Colonias Negro Triple 1</v>
      </c>
      <c r="F100" s="22">
        <v>3</v>
      </c>
      <c r="G100" s="32">
        <v>42</v>
      </c>
      <c r="H100" s="1">
        <f>IF(ISBLANK(Productos_Recibidos[[#This Row],[Código]]),"",VLOOKUP(Productos_Recibidos[[#This Row],[Código]],Productos[],5,FALSE))</f>
        <v>60</v>
      </c>
      <c r="I100" s="1">
        <f>(Productos_Recibidos[[#This Row],[Precio Costo]]*Productos_Recibidos[[#This Row],[Cantidad]])*(-1)</f>
        <v>-126</v>
      </c>
    </row>
    <row r="101" spans="2:9" x14ac:dyDescent="0.25">
      <c r="B101" s="25">
        <v>44737</v>
      </c>
      <c r="C101" s="22">
        <v>77917805</v>
      </c>
      <c r="D101" t="str">
        <f>IF(ISBLANK(Productos_Recibidos[[#This Row],[Código]]),"",VLOOKUP(Productos_Recibidos[[#This Row],[Código]],Productos[],2,FALSE))</f>
        <v>Chocolate</v>
      </c>
      <c r="E101" t="str">
        <f>IF(ISBLANK(Productos_Recibidos[[#This Row],[Código]]),"",VLOOKUP(Productos_Recibidos[[#This Row],[Código]],Productos[],3,FALSE))</f>
        <v>Las Colonias Blanco Triple 1</v>
      </c>
      <c r="F101" s="22">
        <v>10</v>
      </c>
      <c r="G101" s="32">
        <v>42</v>
      </c>
      <c r="H101" s="1">
        <f>IF(ISBLANK(Productos_Recibidos[[#This Row],[Código]]),"",VLOOKUP(Productos_Recibidos[[#This Row],[Código]],Productos[],5,FALSE))</f>
        <v>60</v>
      </c>
      <c r="I101" s="1">
        <f>(Productos_Recibidos[[#This Row],[Precio Costo]]*Productos_Recibidos[[#This Row],[Cantidad]])*(-1)</f>
        <v>-420</v>
      </c>
    </row>
    <row r="102" spans="2:9" x14ac:dyDescent="0.25">
      <c r="B102" s="25">
        <v>44737</v>
      </c>
      <c r="C102" s="22">
        <v>77925770</v>
      </c>
      <c r="D102" t="str">
        <f>IF(ISBLANK(Productos_Recibidos[[#This Row],[Código]]),"",VLOOKUP(Productos_Recibidos[[#This Row],[Código]],Productos[],2,FALSE))</f>
        <v>Chocolate</v>
      </c>
      <c r="E102" t="str">
        <f>IF(ISBLANK(Productos_Recibidos[[#This Row],[Código]]),"",VLOOKUP(Productos_Recibidos[[#This Row],[Código]],Productos[],3,FALSE))</f>
        <v>Obli-Bon Blanco 17g</v>
      </c>
      <c r="F102" s="22">
        <v>20</v>
      </c>
      <c r="G102" s="32">
        <v>21</v>
      </c>
      <c r="H102" s="1">
        <f>IF(ISBLANK(Productos_Recibidos[[#This Row],[Código]]),"",VLOOKUP(Productos_Recibidos[[#This Row],[Código]],Productos[],5,FALSE))</f>
        <v>30</v>
      </c>
      <c r="I102" s="1">
        <f>(Productos_Recibidos[[#This Row],[Precio Costo]]*Productos_Recibidos[[#This Row],[Cantidad]])*(-1)</f>
        <v>-420</v>
      </c>
    </row>
    <row r="103" spans="2:9" x14ac:dyDescent="0.25">
      <c r="B103" s="25">
        <v>44737</v>
      </c>
      <c r="C103" s="22">
        <v>7790580133573</v>
      </c>
      <c r="D103" t="str">
        <f>IF(ISBLANK(Productos_Recibidos[[#This Row],[Código]]),"",VLOOKUP(Productos_Recibidos[[#This Row],[Código]],Productos[],2,FALSE))</f>
        <v>Chocolate</v>
      </c>
      <c r="E103" t="str">
        <f>IF(ISBLANK(Productos_Recibidos[[#This Row],[Código]]),"",VLOOKUP(Productos_Recibidos[[#This Row],[Código]],Productos[],3,FALSE))</f>
        <v>Arcor Milk Sorpresa 264g</v>
      </c>
      <c r="F103" s="22">
        <v>7</v>
      </c>
      <c r="G103" s="32">
        <v>105</v>
      </c>
      <c r="H103" s="1">
        <f>IF(ISBLANK(Productos_Recibidos[[#This Row],[Código]]),"",VLOOKUP(Productos_Recibidos[[#This Row],[Código]],Productos[],5,FALSE))</f>
        <v>150</v>
      </c>
      <c r="I103" s="1">
        <f>(Productos_Recibidos[[#This Row],[Precio Costo]]*Productos_Recibidos[[#This Row],[Cantidad]])*(-1)</f>
        <v>-735</v>
      </c>
    </row>
    <row r="104" spans="2:9" x14ac:dyDescent="0.25">
      <c r="B104" s="25">
        <v>44737</v>
      </c>
      <c r="C104" s="22">
        <v>77912718</v>
      </c>
      <c r="D104" t="str">
        <f>IF(ISBLANK(Productos_Recibidos[[#This Row],[Código]]),"",VLOOKUP(Productos_Recibidos[[#This Row],[Código]],Productos[],2,FALSE))</f>
        <v>Chocolate</v>
      </c>
      <c r="E104" t="str">
        <f>IF(ISBLANK(Productos_Recibidos[[#This Row],[Código]]),"",VLOOKUP(Productos_Recibidos[[#This Row],[Código]],Productos[],3,FALSE))</f>
        <v>Sapito Maní 10g</v>
      </c>
      <c r="F104" s="22">
        <v>20</v>
      </c>
      <c r="G104" s="32">
        <v>21</v>
      </c>
      <c r="H104" s="1">
        <f>IF(ISBLANK(Productos_Recibidos[[#This Row],[Código]]),"",VLOOKUP(Productos_Recibidos[[#This Row],[Código]],Productos[],5,FALSE))</f>
        <v>30</v>
      </c>
      <c r="I104" s="1">
        <f>(Productos_Recibidos[[#This Row],[Precio Costo]]*Productos_Recibidos[[#This Row],[Cantidad]])*(-1)</f>
        <v>-420</v>
      </c>
    </row>
    <row r="105" spans="2:9" x14ac:dyDescent="0.25">
      <c r="B105" s="25">
        <v>44737</v>
      </c>
      <c r="C105" s="22">
        <v>7790580421007</v>
      </c>
      <c r="D105" t="str">
        <f>IF(ISBLANK(Productos_Recibidos[[#This Row],[Código]]),"",VLOOKUP(Productos_Recibidos[[#This Row],[Código]],Productos[],2,FALSE))</f>
        <v>Chocolate</v>
      </c>
      <c r="E105" t="str">
        <f>IF(ISBLANK(Productos_Recibidos[[#This Row],[Código]]),"",VLOOKUP(Productos_Recibidos[[#This Row],[Código]],Productos[],3,FALSE))</f>
        <v>Rocklets  20g</v>
      </c>
      <c r="F105" s="22">
        <v>22</v>
      </c>
      <c r="G105" s="32">
        <v>63</v>
      </c>
      <c r="H105" s="1">
        <f>IF(ISBLANK(Productos_Recibidos[[#This Row],[Código]]),"",VLOOKUP(Productos_Recibidos[[#This Row],[Código]],Productos[],5,FALSE))</f>
        <v>90</v>
      </c>
      <c r="I105" s="1">
        <f>(Productos_Recibidos[[#This Row],[Precio Costo]]*Productos_Recibidos[[#This Row],[Cantidad]])*(-1)</f>
        <v>-1386</v>
      </c>
    </row>
    <row r="106" spans="2:9" x14ac:dyDescent="0.25">
      <c r="B106" s="25">
        <v>44737</v>
      </c>
      <c r="C106" s="22">
        <v>7790380024750</v>
      </c>
      <c r="D106" t="str">
        <f>IF(ISBLANK(Productos_Recibidos[[#This Row],[Código]]),"",VLOOKUP(Productos_Recibidos[[#This Row],[Código]],Productos[],2,FALSE))</f>
        <v>Chocolate</v>
      </c>
      <c r="E106" t="str">
        <f>IF(ISBLANK(Productos_Recibidos[[#This Row],[Código]]),"",VLOOKUP(Productos_Recibidos[[#This Row],[Código]],Productos[],3,FALSE))</f>
        <v>Georgalos Full Maní 100g</v>
      </c>
      <c r="F106" s="22">
        <v>10</v>
      </c>
      <c r="G106" s="32">
        <v>140</v>
      </c>
      <c r="H106" s="1">
        <f>IF(ISBLANK(Productos_Recibidos[[#This Row],[Código]]),"",VLOOKUP(Productos_Recibidos[[#This Row],[Código]],Productos[],5,FALSE))</f>
        <v>200</v>
      </c>
      <c r="I106" s="1">
        <f>(Productos_Recibidos[[#This Row],[Precio Costo]]*Productos_Recibidos[[#This Row],[Cantidad]])*(-1)</f>
        <v>-1400</v>
      </c>
    </row>
    <row r="107" spans="2:9" x14ac:dyDescent="0.25">
      <c r="B107" s="25">
        <v>44737</v>
      </c>
      <c r="C107" s="22">
        <v>8693029609402</v>
      </c>
      <c r="D107" t="str">
        <f>IF(ISBLANK(Productos_Recibidos[[#This Row],[Código]]),"",VLOOKUP(Productos_Recibidos[[#This Row],[Código]],Productos[],2,FALSE))</f>
        <v>Chocolate</v>
      </c>
      <c r="E107" t="str">
        <f>IF(ISBLANK(Productos_Recibidos[[#This Row],[Código]]),"",VLOOKUP(Productos_Recibidos[[#This Row],[Código]],Productos[],3,FALSE))</f>
        <v>KingTat 18g</v>
      </c>
      <c r="F107" s="22">
        <v>23</v>
      </c>
      <c r="G107" s="32">
        <v>35</v>
      </c>
      <c r="H107" s="1">
        <f>IF(ISBLANK(Productos_Recibidos[[#This Row],[Código]]),"",VLOOKUP(Productos_Recibidos[[#This Row],[Código]],Productos[],5,FALSE))</f>
        <v>50</v>
      </c>
      <c r="I107" s="1">
        <f>(Productos_Recibidos[[#This Row],[Precio Costo]]*Productos_Recibidos[[#This Row],[Cantidad]])*(-1)</f>
        <v>-805</v>
      </c>
    </row>
    <row r="108" spans="2:9" x14ac:dyDescent="0.25">
      <c r="B108" s="25">
        <v>44737</v>
      </c>
      <c r="C108" s="22">
        <v>77907509</v>
      </c>
      <c r="D108" t="str">
        <f>IF(ISBLANK(Productos_Recibidos[[#This Row],[Código]]),"",VLOOKUP(Productos_Recibidos[[#This Row],[Código]],Productos[],2,FALSE))</f>
        <v>Chocolate</v>
      </c>
      <c r="E108" t="str">
        <f>IF(ISBLANK(Productos_Recibidos[[#This Row],[Código]]),"",VLOOKUP(Productos_Recibidos[[#This Row],[Código]],Productos[],3,FALSE))</f>
        <v>Fel Fort Dos Corazones 26g</v>
      </c>
      <c r="F108" s="22">
        <v>20</v>
      </c>
      <c r="G108" s="32">
        <v>70</v>
      </c>
      <c r="H108" s="1">
        <f>IF(ISBLANK(Productos_Recibidos[[#This Row],[Código]]),"",VLOOKUP(Productos_Recibidos[[#This Row],[Código]],Productos[],5,FALSE))</f>
        <v>100</v>
      </c>
      <c r="I108" s="1">
        <f>(Productos_Recibidos[[#This Row],[Precio Costo]]*Productos_Recibidos[[#This Row],[Cantidad]])*(-1)</f>
        <v>-1400</v>
      </c>
    </row>
    <row r="109" spans="2:9" x14ac:dyDescent="0.25">
      <c r="B109" s="25">
        <v>44737</v>
      </c>
      <c r="C109" s="22">
        <v>7790380040293</v>
      </c>
      <c r="D109" t="str">
        <f>IF(ISBLANK(Productos_Recibidos[[#This Row],[Código]]),"",VLOOKUP(Productos_Recibidos[[#This Row],[Código]],Productos[],2,FALSE))</f>
        <v>Chocolate</v>
      </c>
      <c r="E109" t="str">
        <f>IF(ISBLANK(Productos_Recibidos[[#This Row],[Código]]),"",VLOOKUP(Productos_Recibidos[[#This Row],[Código]],Productos[],3,FALSE))</f>
        <v>Alteza Chocolate Taza 90g</v>
      </c>
      <c r="F109" s="22">
        <v>2</v>
      </c>
      <c r="G109" s="32">
        <v>119</v>
      </c>
      <c r="H109" s="1">
        <f>IF(ISBLANK(Productos_Recibidos[[#This Row],[Código]]),"",VLOOKUP(Productos_Recibidos[[#This Row],[Código]],Productos[],5,FALSE))</f>
        <v>170</v>
      </c>
      <c r="I109" s="1">
        <f>(Productos_Recibidos[[#This Row],[Precio Costo]]*Productos_Recibidos[[#This Row],[Cantidad]])*(-1)</f>
        <v>-238</v>
      </c>
    </row>
    <row r="110" spans="2:9" x14ac:dyDescent="0.25">
      <c r="B110" s="25">
        <v>44737</v>
      </c>
      <c r="C110" s="22">
        <v>77929662</v>
      </c>
      <c r="D110" t="str">
        <f>IF(ISBLANK(Productos_Recibidos[[#This Row],[Código]]),"",VLOOKUP(Productos_Recibidos[[#This Row],[Código]],Productos[],2,FALSE))</f>
        <v>Chocolate</v>
      </c>
      <c r="E110" t="str">
        <f>IF(ISBLANK(Productos_Recibidos[[#This Row],[Código]]),"",VLOOKUP(Productos_Recibidos[[#This Row],[Código]],Productos[],3,FALSE))</f>
        <v>Obli-Bon Bocadito Relleno 10g</v>
      </c>
      <c r="F110" s="22">
        <v>35</v>
      </c>
      <c r="G110" s="32">
        <v>28</v>
      </c>
      <c r="H110" s="1">
        <f>IF(ISBLANK(Productos_Recibidos[[#This Row],[Código]]),"",VLOOKUP(Productos_Recibidos[[#This Row],[Código]],Productos[],5,FALSE))</f>
        <v>40</v>
      </c>
      <c r="I110" s="1">
        <f>(Productos_Recibidos[[#This Row],[Precio Costo]]*Productos_Recibidos[[#This Row],[Cantidad]])*(-1)</f>
        <v>-980</v>
      </c>
    </row>
    <row r="111" spans="2:9" x14ac:dyDescent="0.25">
      <c r="B111" s="25">
        <v>44737</v>
      </c>
      <c r="C111" s="22">
        <v>7793123160456</v>
      </c>
      <c r="D111" t="str">
        <f>IF(ISBLANK(Productos_Recibidos[[#This Row],[Código]]),"",VLOOKUP(Productos_Recibidos[[#This Row],[Código]],Productos[],2,FALSE))</f>
        <v>Chocolate</v>
      </c>
      <c r="E111" t="str">
        <f>IF(ISBLANK(Productos_Recibidos[[#This Row],[Código]]),"",VLOOKUP(Productos_Recibidos[[#This Row],[Código]],Productos[],3,FALSE))</f>
        <v>Obli-Bon Bombón 170g</v>
      </c>
      <c r="F111" s="22">
        <v>12</v>
      </c>
      <c r="G111" s="32">
        <v>250</v>
      </c>
      <c r="H111" s="1">
        <f>IF(ISBLANK(Productos_Recibidos[[#This Row],[Código]]),"",VLOOKUP(Productos_Recibidos[[#This Row],[Código]],Productos[],5,FALSE))</f>
        <v>400</v>
      </c>
      <c r="I111" s="1">
        <f>(Productos_Recibidos[[#This Row],[Precio Costo]]*Productos_Recibidos[[#This Row],[Cantidad]])*(-1)</f>
        <v>-3000</v>
      </c>
    </row>
    <row r="112" spans="2:9" x14ac:dyDescent="0.25">
      <c r="B112" s="25">
        <v>44737</v>
      </c>
      <c r="C112" s="22" t="s">
        <v>90</v>
      </c>
      <c r="D112" t="str">
        <f>IF(ISBLANK(Productos_Recibidos[[#This Row],[Código]]),"",VLOOKUP(Productos_Recibidos[[#This Row],[Código]],Productos[],2,FALSE))</f>
        <v>Chocolate</v>
      </c>
      <c r="E112" t="str">
        <f>IF(ISBLANK(Productos_Recibidos[[#This Row],[Código]]),"",VLOOKUP(Productos_Recibidos[[#This Row],[Código]],Productos[],3,FALSE))</f>
        <v>Bombón Bel Choco 9g</v>
      </c>
      <c r="F112" s="22">
        <v>88</v>
      </c>
      <c r="G112" s="32">
        <v>14</v>
      </c>
      <c r="H112" s="1">
        <f>IF(ISBLANK(Productos_Recibidos[[#This Row],[Código]]),"",VLOOKUP(Productos_Recibidos[[#This Row],[Código]],Productos[],5,FALSE))</f>
        <v>20</v>
      </c>
      <c r="I112" s="1">
        <f>(Productos_Recibidos[[#This Row],[Precio Costo]]*Productos_Recibidos[[#This Row],[Cantidad]])*(-1)</f>
        <v>-1232</v>
      </c>
    </row>
    <row r="113" spans="2:9" x14ac:dyDescent="0.25">
      <c r="B113" s="25">
        <v>44741</v>
      </c>
      <c r="C113" s="22">
        <v>77922120</v>
      </c>
      <c r="D113" t="str">
        <f>IF(ISBLANK(Productos_Recibidos[[#This Row],[Código]]),"",VLOOKUP(Productos_Recibidos[[#This Row],[Código]],Productos[],2,FALSE))</f>
        <v>Chocolate</v>
      </c>
      <c r="E113" t="str">
        <f>IF(ISBLANK(Productos_Recibidos[[#This Row],[Código]]),"",VLOOKUP(Productos_Recibidos[[#This Row],[Código]],Productos[],3,FALSE))</f>
        <v>Block Cofler 110g</v>
      </c>
      <c r="F113" s="22">
        <v>4</v>
      </c>
      <c r="G113" s="32">
        <v>176</v>
      </c>
      <c r="H113" s="1">
        <f>IF(ISBLANK(Productos_Recibidos[[#This Row],[Código]]),"",VLOOKUP(Productos_Recibidos[[#This Row],[Código]],Productos[],5,FALSE))</f>
        <v>220</v>
      </c>
      <c r="I113" s="1">
        <f>(Productos_Recibidos[[#This Row],[Precio Costo]]*Productos_Recibidos[[#This Row],[Cantidad]])*(-1)</f>
        <v>-704</v>
      </c>
    </row>
    <row r="114" spans="2:9" x14ac:dyDescent="0.25">
      <c r="B114" s="25">
        <v>44741</v>
      </c>
      <c r="C114" s="22">
        <v>77953124</v>
      </c>
      <c r="D114" t="str">
        <f>IF(ISBLANK(Productos_Recibidos[[#This Row],[Código]]),"",VLOOKUP(Productos_Recibidos[[#This Row],[Código]],Productos[],2,FALSE))</f>
        <v>Chocolate</v>
      </c>
      <c r="E114" t="str">
        <f>IF(ISBLANK(Productos_Recibidos[[#This Row],[Código]]),"",VLOOKUP(Productos_Recibidos[[#This Row],[Código]],Productos[],3,FALSE))</f>
        <v>Block Cofler 38g</v>
      </c>
      <c r="F114" s="22">
        <v>20</v>
      </c>
      <c r="G114" s="32">
        <v>63</v>
      </c>
      <c r="H114" s="1">
        <f>IF(ISBLANK(Productos_Recibidos[[#This Row],[Código]]),"",VLOOKUP(Productos_Recibidos[[#This Row],[Código]],Productos[],5,FALSE))</f>
        <v>100</v>
      </c>
      <c r="I114" s="1">
        <f>(Productos_Recibidos[[#This Row],[Precio Costo]]*Productos_Recibidos[[#This Row],[Cantidad]])*(-1)</f>
        <v>-1260</v>
      </c>
    </row>
    <row r="115" spans="2:9" x14ac:dyDescent="0.25">
      <c r="B115" s="25">
        <v>44744</v>
      </c>
      <c r="C115" s="22">
        <v>77917812</v>
      </c>
      <c r="D115" t="str">
        <f>IF(ISBLANK(Productos_Recibidos[[#This Row],[Código]]),"",VLOOKUP(Productos_Recibidos[[#This Row],[Código]],Productos[],2,FALSE))</f>
        <v>Chocolate</v>
      </c>
      <c r="E115" t="str">
        <f>IF(ISBLANK(Productos_Recibidos[[#This Row],[Código]]),"",VLOOKUP(Productos_Recibidos[[#This Row],[Código]],Productos[],3,FALSE))</f>
        <v>Las Colonias Negro Triple 1</v>
      </c>
      <c r="F115" s="22">
        <v>24</v>
      </c>
      <c r="G115" s="32">
        <v>42</v>
      </c>
      <c r="H115" s="1">
        <f>IF(ISBLANK(Productos_Recibidos[[#This Row],[Código]]),"",VLOOKUP(Productos_Recibidos[[#This Row],[Código]],Productos[],5,FALSE))</f>
        <v>60</v>
      </c>
      <c r="I115" s="1">
        <f>(Productos_Recibidos[[#This Row],[Precio Costo]]*Productos_Recibidos[[#This Row],[Cantidad]])*(-1)</f>
        <v>-1008</v>
      </c>
    </row>
    <row r="116" spans="2:9" x14ac:dyDescent="0.25">
      <c r="B116" s="25">
        <v>44750</v>
      </c>
      <c r="C116" s="22">
        <v>7790040484801</v>
      </c>
      <c r="D116" t="str">
        <f>IF(ISBLANK(Productos_Recibidos[[#This Row],[Código]]),"",VLOOKUP(Productos_Recibidos[[#This Row],[Código]],Productos[],2,FALSE))</f>
        <v>Chocolate</v>
      </c>
      <c r="E116" t="str">
        <f>IF(ISBLANK(Productos_Recibidos[[#This Row],[Código]]),"",VLOOKUP(Productos_Recibidos[[#This Row],[Código]],Productos[],3,FALSE))</f>
        <v>Tofi Negro Triple 1</v>
      </c>
      <c r="F116" s="22">
        <v>9</v>
      </c>
      <c r="G116" s="32">
        <v>87.81</v>
      </c>
      <c r="H116" s="1">
        <f>IF(ISBLANK(Productos_Recibidos[[#This Row],[Código]]),"",VLOOKUP(Productos_Recibidos[[#This Row],[Código]],Productos[],5,FALSE))</f>
        <v>130</v>
      </c>
      <c r="I116" s="1">
        <f>(Productos_Recibidos[[#This Row],[Precio Costo]]*Productos_Recibidos[[#This Row],[Cantidad]])*(-1)</f>
        <v>-790.29</v>
      </c>
    </row>
    <row r="117" spans="2:9" x14ac:dyDescent="0.25">
      <c r="B117" s="25">
        <v>44750</v>
      </c>
      <c r="C117" s="22">
        <v>7790040405608</v>
      </c>
      <c r="D117" t="str">
        <f>IF(ISBLANK(Productos_Recibidos[[#This Row],[Código]]),"",VLOOKUP(Productos_Recibidos[[#This Row],[Código]],Productos[],2,FALSE))</f>
        <v>Chocolate</v>
      </c>
      <c r="E117" t="str">
        <f>IF(ISBLANK(Productos_Recibidos[[#This Row],[Código]]),"",VLOOKUP(Productos_Recibidos[[#This Row],[Código]],Productos[],3,FALSE))</f>
        <v>Tatín Negro Triple 1</v>
      </c>
      <c r="F117" s="22">
        <v>9</v>
      </c>
      <c r="G117" s="32">
        <v>48.78</v>
      </c>
      <c r="H117" s="1">
        <f>IF(ISBLANK(Productos_Recibidos[[#This Row],[Código]]),"",VLOOKUP(Productos_Recibidos[[#This Row],[Código]],Productos[],5,FALSE))</f>
        <v>60</v>
      </c>
      <c r="I117" s="1">
        <f>(Productos_Recibidos[[#This Row],[Precio Costo]]*Productos_Recibidos[[#This Row],[Cantidad]])*(-1)</f>
        <v>-439.02</v>
      </c>
    </row>
    <row r="118" spans="2:9" x14ac:dyDescent="0.25">
      <c r="B118" s="25">
        <v>44750</v>
      </c>
      <c r="C118" s="22">
        <v>7790040405301</v>
      </c>
      <c r="D118" t="str">
        <f>IF(ISBLANK(Productos_Recibidos[[#This Row],[Código]]),"",VLOOKUP(Productos_Recibidos[[#This Row],[Código]],Productos[],2,FALSE))</f>
        <v>Chocolate</v>
      </c>
      <c r="E118" t="str">
        <f>IF(ISBLANK(Productos_Recibidos[[#This Row],[Código]]),"",VLOOKUP(Productos_Recibidos[[#This Row],[Código]],Productos[],3,FALSE))</f>
        <v>Tatín Blanco Triple 1</v>
      </c>
      <c r="F118" s="22">
        <v>9</v>
      </c>
      <c r="G118" s="32">
        <v>48.78</v>
      </c>
      <c r="H118" s="1" t="s">
        <v>156</v>
      </c>
      <c r="I118" s="1">
        <f>(Productos_Recibidos[[#This Row],[Precio Costo]]*Productos_Recibidos[[#This Row],[Cantidad]])*(-1)</f>
        <v>-439.02</v>
      </c>
    </row>
    <row r="119" spans="2:9" x14ac:dyDescent="0.25">
      <c r="B119" s="25">
        <v>44750</v>
      </c>
      <c r="C119" s="22">
        <v>77922120</v>
      </c>
      <c r="D119" t="str">
        <f>IF(ISBLANK(Productos_Recibidos[[#This Row],[Código]]),"",VLOOKUP(Productos_Recibidos[[#This Row],[Código]],Productos[],2,FALSE))</f>
        <v>Chocolate</v>
      </c>
      <c r="E119" t="str">
        <f>IF(ISBLANK(Productos_Recibidos[[#This Row],[Código]]),"",VLOOKUP(Productos_Recibidos[[#This Row],[Código]],Productos[],3,FALSE))</f>
        <v>Block Cofler 110g</v>
      </c>
      <c r="F119" s="22">
        <v>12</v>
      </c>
      <c r="G119" s="32">
        <v>195</v>
      </c>
      <c r="H119" s="1">
        <v>240</v>
      </c>
      <c r="I119" s="1">
        <f>(Productos_Recibidos[[#This Row],[Precio Costo]]*Productos_Recibidos[[#This Row],[Cantidad]])*(-1)</f>
        <v>-2340</v>
      </c>
    </row>
    <row r="120" spans="2:9" x14ac:dyDescent="0.25">
      <c r="B120" s="25">
        <v>44755</v>
      </c>
      <c r="C120" s="22">
        <v>77917805</v>
      </c>
      <c r="D120" t="str">
        <f>IF(ISBLANK(Productos_Recibidos[[#This Row],[Código]]),"",VLOOKUP(Productos_Recibidos[[#This Row],[Código]],Productos[],2,FALSE))</f>
        <v>Chocolate</v>
      </c>
      <c r="E120" t="str">
        <f>IF(ISBLANK(Productos_Recibidos[[#This Row],[Código]]),"",VLOOKUP(Productos_Recibidos[[#This Row],[Código]],Productos[],3,FALSE))</f>
        <v>Las Colonias Blanco Triple 1</v>
      </c>
      <c r="F120" s="22">
        <v>24</v>
      </c>
      <c r="G120" s="32">
        <v>42</v>
      </c>
      <c r="H120" s="1">
        <f>IF(ISBLANK(Productos_Recibidos[[#This Row],[Código]]),"",VLOOKUP(Productos_Recibidos[[#This Row],[Código]],Productos[],5,FALSE))</f>
        <v>60</v>
      </c>
      <c r="I120" s="1">
        <f>(Productos_Recibidos[[#This Row],[Precio Costo]]*Productos_Recibidos[[#This Row],[Cantidad]])*(-1)</f>
        <v>-1008</v>
      </c>
    </row>
    <row r="121" spans="2:9" x14ac:dyDescent="0.25">
      <c r="B121" s="25">
        <v>44737</v>
      </c>
      <c r="C121" s="22">
        <v>77983343</v>
      </c>
      <c r="D121" t="str">
        <f>IF(ISBLANK(Productos_Recibidos[[#This Row],[Código]]),"",VLOOKUP(Productos_Recibidos[[#This Row],[Código]],Productos[],2,FALSE))</f>
        <v>Cigarrillo</v>
      </c>
      <c r="E121" t="str">
        <f>IF(ISBLANK(Productos_Recibidos[[#This Row],[Código]]),"",VLOOKUP(Productos_Recibidos[[#This Row],[Código]],Productos[],3,FALSE))</f>
        <v>Marlboro 10 Común 10</v>
      </c>
      <c r="F121" s="22">
        <v>6</v>
      </c>
      <c r="G121" s="32">
        <v>190</v>
      </c>
      <c r="H121" s="1">
        <f>IF(ISBLANK(Productos_Recibidos[[#This Row],[Código]]),"",VLOOKUP(Productos_Recibidos[[#This Row],[Código]],Productos[],5,FALSE))</f>
        <v>220</v>
      </c>
      <c r="I121" s="1">
        <f>(Productos_Recibidos[[#This Row],[Precio Costo]]*Productos_Recibidos[[#This Row],[Cantidad]])*(-1)</f>
        <v>-1140</v>
      </c>
    </row>
    <row r="122" spans="2:9" x14ac:dyDescent="0.25">
      <c r="B122" s="25">
        <v>44737</v>
      </c>
      <c r="C122" s="22">
        <v>77916433</v>
      </c>
      <c r="D122" t="str">
        <f>IF(ISBLANK(Productos_Recibidos[[#This Row],[Código]]),"",VLOOKUP(Productos_Recibidos[[#This Row],[Código]],Productos[],2,FALSE))</f>
        <v>Cigarrillo</v>
      </c>
      <c r="E122" t="str">
        <f>IF(ISBLANK(Productos_Recibidos[[#This Row],[Código]]),"",VLOOKUP(Productos_Recibidos[[#This Row],[Código]],Productos[],3,FALSE))</f>
        <v>Marlboro 20 Común 20</v>
      </c>
      <c r="F122" s="22">
        <v>3</v>
      </c>
      <c r="G122" s="32">
        <v>290</v>
      </c>
      <c r="H122" s="1">
        <f>IF(ISBLANK(Productos_Recibidos[[#This Row],[Código]]),"",VLOOKUP(Productos_Recibidos[[#This Row],[Código]],Productos[],5,FALSE))</f>
        <v>320</v>
      </c>
      <c r="I122" s="1">
        <f>(Productos_Recibidos[[#This Row],[Precio Costo]]*Productos_Recibidos[[#This Row],[Cantidad]])*(-1)</f>
        <v>-870</v>
      </c>
    </row>
    <row r="123" spans="2:9" x14ac:dyDescent="0.25">
      <c r="B123" s="25">
        <v>44737</v>
      </c>
      <c r="C123" s="22">
        <v>77918482</v>
      </c>
      <c r="D123" t="str">
        <f>IF(ISBLANK(Productos_Recibidos[[#This Row],[Código]]),"",VLOOKUP(Productos_Recibidos[[#This Row],[Código]],Productos[],2,FALSE))</f>
        <v>Cigarrillo</v>
      </c>
      <c r="E123" t="str">
        <f>IF(ISBLANK(Productos_Recibidos[[#This Row],[Código]]),"",VLOOKUP(Productos_Recibidos[[#This Row],[Código]],Productos[],3,FALSE))</f>
        <v>Marlboro 20 Box 20</v>
      </c>
      <c r="F123" s="22">
        <v>4</v>
      </c>
      <c r="G123" s="32">
        <v>320</v>
      </c>
      <c r="H123" s="1">
        <f>IF(ISBLANK(Productos_Recibidos[[#This Row],[Código]]),"",VLOOKUP(Productos_Recibidos[[#This Row],[Código]],Productos[],5,FALSE))</f>
        <v>360</v>
      </c>
      <c r="I123" s="1">
        <f>(Productos_Recibidos[[#This Row],[Precio Costo]]*Productos_Recibidos[[#This Row],[Cantidad]])*(-1)</f>
        <v>-1280</v>
      </c>
    </row>
    <row r="124" spans="2:9" x14ac:dyDescent="0.25">
      <c r="B124" s="25">
        <v>44737</v>
      </c>
      <c r="C124" s="22">
        <v>77978141</v>
      </c>
      <c r="D124" t="str">
        <f>IF(ISBLANK(Productos_Recibidos[[#This Row],[Código]]),"",VLOOKUP(Productos_Recibidos[[#This Row],[Código]],Productos[],2,FALSE))</f>
        <v>Cigarrillo</v>
      </c>
      <c r="E124" t="str">
        <f>IF(ISBLANK(Productos_Recibidos[[#This Row],[Código]]),"",VLOOKUP(Productos_Recibidos[[#This Row],[Código]],Productos[],3,FALSE))</f>
        <v>Marlboro Fusión 10 10</v>
      </c>
      <c r="F124" s="22">
        <v>8</v>
      </c>
      <c r="G124" s="32">
        <v>170</v>
      </c>
      <c r="H124" s="1">
        <f>IF(ISBLANK(Productos_Recibidos[[#This Row],[Código]]),"",VLOOKUP(Productos_Recibidos[[#This Row],[Código]],Productos[],5,FALSE))</f>
        <v>220</v>
      </c>
      <c r="I124" s="1">
        <f>(Productos_Recibidos[[#This Row],[Precio Costo]]*Productos_Recibidos[[#This Row],[Cantidad]])*(-1)</f>
        <v>-1360</v>
      </c>
    </row>
    <row r="125" spans="2:9" x14ac:dyDescent="0.25">
      <c r="B125" s="25">
        <v>44737</v>
      </c>
      <c r="C125" s="22">
        <v>77947550</v>
      </c>
      <c r="D125" t="str">
        <f>IF(ISBLANK(Productos_Recibidos[[#This Row],[Código]]),"",VLOOKUP(Productos_Recibidos[[#This Row],[Código]],Productos[],2,FALSE))</f>
        <v>Cigarrillo</v>
      </c>
      <c r="E125" t="str">
        <f>IF(ISBLANK(Productos_Recibidos[[#This Row],[Código]]),"",VLOOKUP(Productos_Recibidos[[#This Row],[Código]],Productos[],3,FALSE))</f>
        <v>Marlboro Fusión 20 20</v>
      </c>
      <c r="F125" s="22">
        <v>6</v>
      </c>
      <c r="G125" s="32">
        <v>290</v>
      </c>
      <c r="H125" s="1">
        <f>IF(ISBLANK(Productos_Recibidos[[#This Row],[Código]]),"",VLOOKUP(Productos_Recibidos[[#This Row],[Código]],Productos[],5,FALSE))</f>
        <v>320</v>
      </c>
      <c r="I125" s="1">
        <f>(Productos_Recibidos[[#This Row],[Precio Costo]]*Productos_Recibidos[[#This Row],[Cantidad]])*(-1)</f>
        <v>-1740</v>
      </c>
    </row>
    <row r="126" spans="2:9" x14ac:dyDescent="0.25">
      <c r="B126" s="25">
        <v>44737</v>
      </c>
      <c r="C126" s="22">
        <v>77976994</v>
      </c>
      <c r="D126" t="str">
        <f>IF(ISBLANK(Productos_Recibidos[[#This Row],[Código]]),"",VLOOKUP(Productos_Recibidos[[#This Row],[Código]],Productos[],2,FALSE))</f>
        <v>Cigarrillo</v>
      </c>
      <c r="E126" t="str">
        <f>IF(ISBLANK(Productos_Recibidos[[#This Row],[Código]]),"",VLOOKUP(Productos_Recibidos[[#This Row],[Código]],Productos[],3,FALSE))</f>
        <v>Lucky Strike 10 Convertible 12</v>
      </c>
      <c r="F126" s="22">
        <v>4</v>
      </c>
      <c r="G126" s="32">
        <v>160</v>
      </c>
      <c r="H126" s="1">
        <f>IF(ISBLANK(Productos_Recibidos[[#This Row],[Código]]),"",VLOOKUP(Productos_Recibidos[[#This Row],[Código]],Productos[],5,FALSE))</f>
        <v>200</v>
      </c>
      <c r="I126" s="1">
        <f>(Productos_Recibidos[[#This Row],[Precio Costo]]*Productos_Recibidos[[#This Row],[Cantidad]])*(-1)</f>
        <v>-640</v>
      </c>
    </row>
    <row r="127" spans="2:9" x14ac:dyDescent="0.25">
      <c r="B127" s="25">
        <v>44737</v>
      </c>
      <c r="C127" s="22">
        <v>77977038</v>
      </c>
      <c r="D127" t="str">
        <f>IF(ISBLANK(Productos_Recibidos[[#This Row],[Código]]),"",VLOOKUP(Productos_Recibidos[[#This Row],[Código]],Productos[],2,FALSE))</f>
        <v>Cigarrillo</v>
      </c>
      <c r="E127" t="str">
        <f>IF(ISBLANK(Productos_Recibidos[[#This Row],[Código]]),"",VLOOKUP(Productos_Recibidos[[#This Row],[Código]],Productos[],3,FALSE))</f>
        <v>Lucky Strike 20 Convertible Box 20</v>
      </c>
      <c r="F127" s="22">
        <v>8</v>
      </c>
      <c r="G127" s="32">
        <v>260</v>
      </c>
      <c r="H127" s="1">
        <f>IF(ISBLANK(Productos_Recibidos[[#This Row],[Código]]),"",VLOOKUP(Productos_Recibidos[[#This Row],[Código]],Productos[],5,FALSE))</f>
        <v>320</v>
      </c>
      <c r="I127" s="1">
        <f>(Productos_Recibidos[[#This Row],[Precio Costo]]*Productos_Recibidos[[#This Row],[Cantidad]])*(-1)</f>
        <v>-2080</v>
      </c>
    </row>
    <row r="128" spans="2:9" x14ac:dyDescent="0.25">
      <c r="B128" s="25">
        <v>44737</v>
      </c>
      <c r="C128" s="22">
        <v>77976505</v>
      </c>
      <c r="D128" t="str">
        <f>IF(ISBLANK(Productos_Recibidos[[#This Row],[Código]]),"",VLOOKUP(Productos_Recibidos[[#This Row],[Código]],Productos[],2,FALSE))</f>
        <v>Cigarrillo</v>
      </c>
      <c r="E128" t="str">
        <f>IF(ISBLANK(Productos_Recibidos[[#This Row],[Código]]),"",VLOOKUP(Productos_Recibidos[[#This Row],[Código]],Productos[],3,FALSE))</f>
        <v>Lucky Strike 10 Común 12</v>
      </c>
      <c r="F128" s="22">
        <v>2</v>
      </c>
      <c r="G128" s="32">
        <v>160</v>
      </c>
      <c r="H128" s="1">
        <f>IF(ISBLANK(Productos_Recibidos[[#This Row],[Código]]),"",VLOOKUP(Productos_Recibidos[[#This Row],[Código]],Productos[],5,FALSE))</f>
        <v>200</v>
      </c>
      <c r="I128" s="1">
        <f>(Productos_Recibidos[[#This Row],[Precio Costo]]*Productos_Recibidos[[#This Row],[Cantidad]])*(-1)</f>
        <v>-320</v>
      </c>
    </row>
    <row r="129" spans="2:9" x14ac:dyDescent="0.25">
      <c r="B129" s="25">
        <v>44737</v>
      </c>
      <c r="C129" s="22">
        <v>77977090</v>
      </c>
      <c r="D129" t="str">
        <f>IF(ISBLANK(Productos_Recibidos[[#This Row],[Código]]),"",VLOOKUP(Productos_Recibidos[[#This Row],[Código]],Productos[],2,FALSE))</f>
        <v>Cigarrillo</v>
      </c>
      <c r="E129" t="str">
        <f>IF(ISBLANK(Productos_Recibidos[[#This Row],[Código]]),"",VLOOKUP(Productos_Recibidos[[#This Row],[Código]],Productos[],3,FALSE))</f>
        <v>Lucky Strike 20 Común Box 20</v>
      </c>
      <c r="F129" s="22">
        <v>0</v>
      </c>
      <c r="G129" s="32">
        <v>260</v>
      </c>
      <c r="H129" s="1">
        <f>IF(ISBLANK(Productos_Recibidos[[#This Row],[Código]]),"",VLOOKUP(Productos_Recibidos[[#This Row],[Código]],Productos[],5,FALSE))</f>
        <v>320</v>
      </c>
      <c r="I129" s="1">
        <f>(Productos_Recibidos[[#This Row],[Precio Costo]]*Productos_Recibidos[[#This Row],[Cantidad]])*(-1)</f>
        <v>0</v>
      </c>
    </row>
    <row r="130" spans="2:9" x14ac:dyDescent="0.25">
      <c r="B130" s="25">
        <v>44737</v>
      </c>
      <c r="C130" s="22">
        <v>77941558</v>
      </c>
      <c r="D130" t="str">
        <f>IF(ISBLANK(Productos_Recibidos[[#This Row],[Código]]),"",VLOOKUP(Productos_Recibidos[[#This Row],[Código]],Productos[],2,FALSE))</f>
        <v>Cigarrillo</v>
      </c>
      <c r="E130" t="str">
        <f>IF(ISBLANK(Productos_Recibidos[[#This Row],[Código]]),"",VLOOKUP(Productos_Recibidos[[#This Row],[Código]],Productos[],3,FALSE))</f>
        <v>Master 20 Común 20</v>
      </c>
      <c r="F130" s="22">
        <v>14</v>
      </c>
      <c r="G130" s="32">
        <v>100</v>
      </c>
      <c r="H130" s="1">
        <f>IF(ISBLANK(Productos_Recibidos[[#This Row],[Código]]),"",VLOOKUP(Productos_Recibidos[[#This Row],[Código]],Productos[],5,FALSE))</f>
        <v>140</v>
      </c>
      <c r="I130" s="1">
        <f>(Productos_Recibidos[[#This Row],[Precio Costo]]*Productos_Recibidos[[#This Row],[Cantidad]])*(-1)</f>
        <v>-1400</v>
      </c>
    </row>
    <row r="131" spans="2:9" x14ac:dyDescent="0.25">
      <c r="B131" s="25">
        <v>44737</v>
      </c>
      <c r="C131" s="22">
        <v>77969675</v>
      </c>
      <c r="D131" t="str">
        <f>IF(ISBLANK(Productos_Recibidos[[#This Row],[Código]]),"",VLOOKUP(Productos_Recibidos[[#This Row],[Código]],Productos[],2,FALSE))</f>
        <v>Cigarrillo</v>
      </c>
      <c r="E131" t="str">
        <f>IF(ISBLANK(Productos_Recibidos[[#This Row],[Código]]),"",VLOOKUP(Productos_Recibidos[[#This Row],[Código]],Productos[],3,FALSE))</f>
        <v>Liverpool 20 Box 20</v>
      </c>
      <c r="F131" s="22">
        <v>6</v>
      </c>
      <c r="G131" s="32">
        <v>100</v>
      </c>
      <c r="H131" s="1">
        <f>IF(ISBLANK(Productos_Recibidos[[#This Row],[Código]]),"",VLOOKUP(Productos_Recibidos[[#This Row],[Código]],Productos[],5,FALSE))</f>
        <v>140</v>
      </c>
      <c r="I131" s="1">
        <f>(Productos_Recibidos[[#This Row],[Precio Costo]]*Productos_Recibidos[[#This Row],[Cantidad]])*(-1)</f>
        <v>-600</v>
      </c>
    </row>
    <row r="132" spans="2:9" x14ac:dyDescent="0.25">
      <c r="B132" s="25">
        <v>44737</v>
      </c>
      <c r="C132" s="22">
        <v>77962737</v>
      </c>
      <c r="D132" t="str">
        <f>IF(ISBLANK(Productos_Recibidos[[#This Row],[Código]]),"",VLOOKUP(Productos_Recibidos[[#This Row],[Código]],Productos[],2,FALSE))</f>
        <v>Cigarrillo</v>
      </c>
      <c r="E132" t="str">
        <f>IF(ISBLANK(Productos_Recibidos[[#This Row],[Código]]),"",VLOOKUP(Productos_Recibidos[[#This Row],[Código]],Productos[],3,FALSE))</f>
        <v>Pier Verde 20 20</v>
      </c>
      <c r="F132" s="22">
        <v>3</v>
      </c>
      <c r="G132" s="32">
        <v>100</v>
      </c>
      <c r="H132" s="1">
        <f>IF(ISBLANK(Productos_Recibidos[[#This Row],[Código]]),"",VLOOKUP(Productos_Recibidos[[#This Row],[Código]],Productos[],5,FALSE))</f>
        <v>140</v>
      </c>
      <c r="I132" s="1">
        <f>(Productos_Recibidos[[#This Row],[Precio Costo]]*Productos_Recibidos[[#This Row],[Cantidad]])*(-1)</f>
        <v>-300</v>
      </c>
    </row>
    <row r="133" spans="2:9" x14ac:dyDescent="0.25">
      <c r="B133" s="25">
        <v>44737</v>
      </c>
      <c r="C133" s="22">
        <v>77912879</v>
      </c>
      <c r="D133" t="str">
        <f>IF(ISBLANK(Productos_Recibidos[[#This Row],[Código]]),"",VLOOKUP(Productos_Recibidos[[#This Row],[Código]],Productos[],2,FALSE))</f>
        <v>Cigarrillo</v>
      </c>
      <c r="E133" t="str">
        <f>IF(ISBLANK(Productos_Recibidos[[#This Row],[Código]]),"",VLOOKUP(Productos_Recibidos[[#This Row],[Código]],Productos[],3,FALSE))</f>
        <v>Philip Morris 20 Común 20</v>
      </c>
      <c r="F133" s="22">
        <v>7</v>
      </c>
      <c r="G133" s="32">
        <v>270</v>
      </c>
      <c r="H133" s="1">
        <f>IF(ISBLANK(Productos_Recibidos[[#This Row],[Código]]),"",VLOOKUP(Productos_Recibidos[[#This Row],[Código]],Productos[],5,FALSE))</f>
        <v>300</v>
      </c>
      <c r="I133" s="1">
        <f>(Productos_Recibidos[[#This Row],[Precio Costo]]*Productos_Recibidos[[#This Row],[Cantidad]])*(-1)</f>
        <v>-1890</v>
      </c>
    </row>
    <row r="134" spans="2:9" x14ac:dyDescent="0.25">
      <c r="B134" s="25">
        <v>44737</v>
      </c>
      <c r="C134" s="22">
        <v>77981813</v>
      </c>
      <c r="D134" t="str">
        <f>IF(ISBLANK(Productos_Recibidos[[#This Row],[Código]]),"",VLOOKUP(Productos_Recibidos[[#This Row],[Código]],Productos[],2,FALSE))</f>
        <v>Cigarrillo</v>
      </c>
      <c r="E134" t="str">
        <f>IF(ISBLANK(Productos_Recibidos[[#This Row],[Código]]),"",VLOOKUP(Productos_Recibidos[[#This Row],[Código]],Productos[],3,FALSE))</f>
        <v>Philip Morris 10 Común 12</v>
      </c>
      <c r="F134" s="22">
        <v>6</v>
      </c>
      <c r="G134" s="32">
        <v>170</v>
      </c>
      <c r="H134" s="1">
        <f>IF(ISBLANK(Productos_Recibidos[[#This Row],[Código]]),"",VLOOKUP(Productos_Recibidos[[#This Row],[Código]],Productos[],5,FALSE))</f>
        <v>200</v>
      </c>
      <c r="I134" s="1">
        <f>(Productos_Recibidos[[#This Row],[Precio Costo]]*Productos_Recibidos[[#This Row],[Cantidad]])*(-1)</f>
        <v>-1020</v>
      </c>
    </row>
    <row r="135" spans="2:9" x14ac:dyDescent="0.25">
      <c r="B135" s="25">
        <v>44737</v>
      </c>
      <c r="C135" s="22">
        <v>77953513</v>
      </c>
      <c r="D135" t="str">
        <f>IF(ISBLANK(Productos_Recibidos[[#This Row],[Código]]),"",VLOOKUP(Productos_Recibidos[[#This Row],[Código]],Productos[],2,FALSE))</f>
        <v>Cigarrillo</v>
      </c>
      <c r="E135" t="str">
        <f>IF(ISBLANK(Productos_Recibidos[[#This Row],[Código]]),"",VLOOKUP(Productos_Recibidos[[#This Row],[Código]],Productos[],3,FALSE))</f>
        <v>Chesterfield 20 Común 20</v>
      </c>
      <c r="F135" s="22">
        <v>12</v>
      </c>
      <c r="G135" s="32">
        <v>230</v>
      </c>
      <c r="H135" s="1">
        <f>IF(ISBLANK(Productos_Recibidos[[#This Row],[Código]]),"",VLOOKUP(Productos_Recibidos[[#This Row],[Código]],Productos[],5,FALSE))</f>
        <v>260</v>
      </c>
      <c r="I135" s="1">
        <f>(Productos_Recibidos[[#This Row],[Precio Costo]]*Productos_Recibidos[[#This Row],[Cantidad]])*(-1)</f>
        <v>-2760</v>
      </c>
    </row>
    <row r="136" spans="2:9" x14ac:dyDescent="0.25">
      <c r="B136" s="25">
        <v>44738</v>
      </c>
      <c r="C136" s="22">
        <v>460589131783</v>
      </c>
      <c r="D136" t="str">
        <f>IF(ISBLANK(Productos_Recibidos[[#This Row],[Código]]),"",VLOOKUP(Productos_Recibidos[[#This Row],[Código]],Productos[],2,FALSE))</f>
        <v>Cigarrillo</v>
      </c>
      <c r="E136" t="str">
        <f>IF(ISBLANK(Productos_Recibidos[[#This Row],[Código]]),"",VLOOKUP(Productos_Recibidos[[#This Row],[Código]],Productos[],3,FALSE))</f>
        <v>Suelto Nacional 1</v>
      </c>
      <c r="F136" s="22">
        <v>10</v>
      </c>
      <c r="G136" s="32">
        <v>14</v>
      </c>
      <c r="H136" s="1">
        <f>IF(ISBLANK(Productos_Recibidos[[#This Row],[Código]]),"",VLOOKUP(Productos_Recibidos[[#This Row],[Código]],Productos[],5,FALSE))</f>
        <v>20</v>
      </c>
      <c r="I136" s="1">
        <f>(Productos_Recibidos[[#This Row],[Precio Costo]]*Productos_Recibidos[[#This Row],[Cantidad]])*(-1)</f>
        <v>-140</v>
      </c>
    </row>
    <row r="137" spans="2:9" x14ac:dyDescent="0.25">
      <c r="B137" s="25">
        <v>44738</v>
      </c>
      <c r="C137" s="22">
        <v>580058803526</v>
      </c>
      <c r="D137" t="str">
        <f>IF(ISBLANK(Productos_Recibidos[[#This Row],[Código]]),"",VLOOKUP(Productos_Recibidos[[#This Row],[Código]],Productos[],2,FALSE))</f>
        <v>Cigarrillo</v>
      </c>
      <c r="E137" t="str">
        <f>IF(ISBLANK(Productos_Recibidos[[#This Row],[Código]]),"",VLOOKUP(Productos_Recibidos[[#This Row],[Código]],Productos[],3,FALSE))</f>
        <v>Suelto Barato 1</v>
      </c>
      <c r="F137" s="22">
        <v>9</v>
      </c>
      <c r="G137" s="32">
        <v>7</v>
      </c>
      <c r="H137" s="1">
        <f>IF(ISBLANK(Productos_Recibidos[[#This Row],[Código]]),"",VLOOKUP(Productos_Recibidos[[#This Row],[Código]],Productos[],5,FALSE))</f>
        <v>10</v>
      </c>
      <c r="I137" s="1">
        <f>(Productos_Recibidos[[#This Row],[Precio Costo]]*Productos_Recibidos[[#This Row],[Cantidad]])*(-1)</f>
        <v>-63</v>
      </c>
    </row>
    <row r="138" spans="2:9" x14ac:dyDescent="0.25">
      <c r="B138" s="25">
        <v>44738</v>
      </c>
      <c r="C138" s="22">
        <v>77940735</v>
      </c>
      <c r="D138" t="str">
        <f>IF(ISBLANK(Productos_Recibidos[[#This Row],[Código]]),"",VLOOKUP(Productos_Recibidos[[#This Row],[Código]],Productos[],2,FALSE))</f>
        <v>Cigarrillo</v>
      </c>
      <c r="E138" t="str">
        <f>IF(ISBLANK(Productos_Recibidos[[#This Row],[Código]]),"",VLOOKUP(Productos_Recibidos[[#This Row],[Código]],Productos[],3,FALSE))</f>
        <v>Philip Morris 20 Convertible 20</v>
      </c>
      <c r="F138" s="22">
        <v>0</v>
      </c>
      <c r="G138" s="32">
        <v>260</v>
      </c>
      <c r="H138" s="1">
        <f>IF(ISBLANK(Productos_Recibidos[[#This Row],[Código]]),"",VLOOKUP(Productos_Recibidos[[#This Row],[Código]],Productos[],5,FALSE))</f>
        <v>320</v>
      </c>
      <c r="I138" s="1">
        <f>(Productos_Recibidos[[#This Row],[Precio Costo]]*Productos_Recibidos[[#This Row],[Cantidad]])*(-1)</f>
        <v>0</v>
      </c>
    </row>
    <row r="139" spans="2:9" x14ac:dyDescent="0.25">
      <c r="B139" s="25">
        <v>44738</v>
      </c>
      <c r="C139" s="22">
        <v>580058803526</v>
      </c>
      <c r="D139" t="str">
        <f>IF(ISBLANK(Productos_Recibidos[[#This Row],[Código]]),"",VLOOKUP(Productos_Recibidos[[#This Row],[Código]],Productos[],2,FALSE))</f>
        <v>Cigarrillo</v>
      </c>
      <c r="E139" t="str">
        <f>IF(ISBLANK(Productos_Recibidos[[#This Row],[Código]]),"",VLOOKUP(Productos_Recibidos[[#This Row],[Código]],Productos[],3,FALSE))</f>
        <v>Suelto Barato 1</v>
      </c>
      <c r="F139" s="22">
        <v>20</v>
      </c>
      <c r="G139" s="32">
        <v>7</v>
      </c>
      <c r="H139" s="1">
        <f>IF(ISBLANK(Productos_Recibidos[[#This Row],[Código]]),"",VLOOKUP(Productos_Recibidos[[#This Row],[Código]],Productos[],5,FALSE))</f>
        <v>10</v>
      </c>
      <c r="I139" s="1">
        <f>(Productos_Recibidos[[#This Row],[Precio Costo]]*Productos_Recibidos[[#This Row],[Cantidad]])*(-1)</f>
        <v>-140</v>
      </c>
    </row>
    <row r="140" spans="2:9" x14ac:dyDescent="0.25">
      <c r="B140" s="25">
        <v>44742</v>
      </c>
      <c r="C140" s="22">
        <v>580058803526</v>
      </c>
      <c r="D140" t="str">
        <f>IF(ISBLANK(Productos_Recibidos[[#This Row],[Código]]),"",VLOOKUP(Productos_Recibidos[[#This Row],[Código]],Productos[],2,FALSE))</f>
        <v>Cigarrillo</v>
      </c>
      <c r="E140" t="str">
        <f>IF(ISBLANK(Productos_Recibidos[[#This Row],[Código]]),"",VLOOKUP(Productos_Recibidos[[#This Row],[Código]],Productos[],3,FALSE))</f>
        <v>Suelto Barato 1</v>
      </c>
      <c r="F140" s="22">
        <v>20</v>
      </c>
      <c r="G140" s="32">
        <v>7</v>
      </c>
      <c r="H140" s="1">
        <f>IF(ISBLANK(Productos_Recibidos[[#This Row],[Código]]),"",VLOOKUP(Productos_Recibidos[[#This Row],[Código]],Productos[],5,FALSE))</f>
        <v>10</v>
      </c>
      <c r="I140" s="1">
        <f>(Productos_Recibidos[[#This Row],[Precio Costo]]*Productos_Recibidos[[#This Row],[Cantidad]])*(-1)</f>
        <v>-140</v>
      </c>
    </row>
    <row r="141" spans="2:9" x14ac:dyDescent="0.25">
      <c r="B141" s="25">
        <v>44743</v>
      </c>
      <c r="C141" s="22">
        <v>580058803526</v>
      </c>
      <c r="D141" t="str">
        <f>IF(ISBLANK(Productos_Recibidos[[#This Row],[Código]]),"",VLOOKUP(Productos_Recibidos[[#This Row],[Código]],Productos[],2,FALSE))</f>
        <v>Cigarrillo</v>
      </c>
      <c r="E141" t="str">
        <f>IF(ISBLANK(Productos_Recibidos[[#This Row],[Código]]),"",VLOOKUP(Productos_Recibidos[[#This Row],[Código]],Productos[],3,FALSE))</f>
        <v>Suelto Barato 1</v>
      </c>
      <c r="F141" s="22">
        <v>20</v>
      </c>
      <c r="G141" s="32">
        <v>7</v>
      </c>
      <c r="H141" s="1">
        <f>IF(ISBLANK(Productos_Recibidos[[#This Row],[Código]]),"",VLOOKUP(Productos_Recibidos[[#This Row],[Código]],Productos[],5,FALSE))</f>
        <v>10</v>
      </c>
      <c r="I141" s="1">
        <f>(Productos_Recibidos[[#This Row],[Precio Costo]]*Productos_Recibidos[[#This Row],[Cantidad]])*(-1)</f>
        <v>-140</v>
      </c>
    </row>
    <row r="142" spans="2:9" x14ac:dyDescent="0.25">
      <c r="B142" s="25">
        <v>44744</v>
      </c>
      <c r="C142" s="22">
        <v>77918482</v>
      </c>
      <c r="D142" t="str">
        <f>IF(ISBLANK(Productos_Recibidos[[#This Row],[Código]]),"",VLOOKUP(Productos_Recibidos[[#This Row],[Código]],Productos[],2,FALSE))</f>
        <v>Cigarrillo</v>
      </c>
      <c r="E142" t="str">
        <f>IF(ISBLANK(Productos_Recibidos[[#This Row],[Código]]),"",VLOOKUP(Productos_Recibidos[[#This Row],[Código]],Productos[],3,FALSE))</f>
        <v>Marlboro 20 Box 20</v>
      </c>
      <c r="F142" s="22">
        <v>6</v>
      </c>
      <c r="G142" s="32">
        <v>320</v>
      </c>
      <c r="H142" s="1">
        <f>IF(ISBLANK(Productos_Recibidos[[#This Row],[Código]]),"",VLOOKUP(Productos_Recibidos[[#This Row],[Código]],Productos[],5,FALSE))</f>
        <v>360</v>
      </c>
      <c r="I142" s="1">
        <f>(Productos_Recibidos[[#This Row],[Precio Costo]]*Productos_Recibidos[[#This Row],[Cantidad]])*(-1)</f>
        <v>-1920</v>
      </c>
    </row>
    <row r="143" spans="2:9" x14ac:dyDescent="0.25">
      <c r="B143" s="25">
        <v>44744</v>
      </c>
      <c r="C143" s="22">
        <v>77983343</v>
      </c>
      <c r="D143" t="str">
        <f>IF(ISBLANK(Productos_Recibidos[[#This Row],[Código]]),"",VLOOKUP(Productos_Recibidos[[#This Row],[Código]],Productos[],2,FALSE))</f>
        <v>Cigarrillo</v>
      </c>
      <c r="E143" t="str">
        <f>IF(ISBLANK(Productos_Recibidos[[#This Row],[Código]]),"",VLOOKUP(Productos_Recibidos[[#This Row],[Código]],Productos[],3,FALSE))</f>
        <v>Marlboro 10 Común 10</v>
      </c>
      <c r="F143" s="22">
        <v>6</v>
      </c>
      <c r="G143" s="32">
        <v>175</v>
      </c>
      <c r="H143" s="1">
        <f>IF(ISBLANK(Productos_Recibidos[[#This Row],[Código]]),"",VLOOKUP(Productos_Recibidos[[#This Row],[Código]],Productos[],5,FALSE))</f>
        <v>220</v>
      </c>
      <c r="I143" s="1">
        <f>(Productos_Recibidos[[#This Row],[Precio Costo]]*Productos_Recibidos[[#This Row],[Cantidad]])*(-1)</f>
        <v>-1050</v>
      </c>
    </row>
    <row r="144" spans="2:9" x14ac:dyDescent="0.25">
      <c r="B144" s="25">
        <v>44744</v>
      </c>
      <c r="C144" s="22">
        <v>77978141</v>
      </c>
      <c r="D144" t="str">
        <f>IF(ISBLANK(Productos_Recibidos[[#This Row],[Código]]),"",VLOOKUP(Productos_Recibidos[[#This Row],[Código]],Productos[],2,FALSE))</f>
        <v>Cigarrillo</v>
      </c>
      <c r="E144" t="str">
        <f>IF(ISBLANK(Productos_Recibidos[[#This Row],[Código]]),"",VLOOKUP(Productos_Recibidos[[#This Row],[Código]],Productos[],3,FALSE))</f>
        <v>Marlboro Fusión 10 10</v>
      </c>
      <c r="F144" s="22">
        <v>5</v>
      </c>
      <c r="G144" s="32">
        <v>175</v>
      </c>
      <c r="H144" s="1">
        <f>IF(ISBLANK(Productos_Recibidos[[#This Row],[Código]]),"",VLOOKUP(Productos_Recibidos[[#This Row],[Código]],Productos[],5,FALSE))</f>
        <v>220</v>
      </c>
      <c r="I144" s="1">
        <f>(Productos_Recibidos[[#This Row],[Precio Costo]]*Productos_Recibidos[[#This Row],[Cantidad]])*(-1)</f>
        <v>-875</v>
      </c>
    </row>
    <row r="145" spans="2:9" x14ac:dyDescent="0.25">
      <c r="B145" s="25">
        <v>44744</v>
      </c>
      <c r="C145" s="22">
        <v>77947550</v>
      </c>
      <c r="D145" t="str">
        <f>IF(ISBLANK(Productos_Recibidos[[#This Row],[Código]]),"",VLOOKUP(Productos_Recibidos[[#This Row],[Código]],Productos[],2,FALSE))</f>
        <v>Cigarrillo</v>
      </c>
      <c r="E145" t="str">
        <f>IF(ISBLANK(Productos_Recibidos[[#This Row],[Código]]),"",VLOOKUP(Productos_Recibidos[[#This Row],[Código]],Productos[],3,FALSE))</f>
        <v>Marlboro Fusión 20 20</v>
      </c>
      <c r="F145" s="22">
        <v>5</v>
      </c>
      <c r="G145" s="32">
        <v>290</v>
      </c>
      <c r="H145" s="1">
        <f>IF(ISBLANK(Productos_Recibidos[[#This Row],[Código]]),"",VLOOKUP(Productos_Recibidos[[#This Row],[Código]],Productos[],5,FALSE))</f>
        <v>320</v>
      </c>
      <c r="I145" s="1">
        <f>(Productos_Recibidos[[#This Row],[Precio Costo]]*Productos_Recibidos[[#This Row],[Cantidad]])*(-1)</f>
        <v>-1450</v>
      </c>
    </row>
    <row r="146" spans="2:9" x14ac:dyDescent="0.25">
      <c r="B146" s="25">
        <v>44744</v>
      </c>
      <c r="C146" s="22">
        <v>77916433</v>
      </c>
      <c r="D146" t="str">
        <f>IF(ISBLANK(Productos_Recibidos[[#This Row],[Código]]),"",VLOOKUP(Productos_Recibidos[[#This Row],[Código]],Productos[],2,FALSE))</f>
        <v>Cigarrillo</v>
      </c>
      <c r="E146" t="str">
        <f>IF(ISBLANK(Productos_Recibidos[[#This Row],[Código]]),"",VLOOKUP(Productos_Recibidos[[#This Row],[Código]],Productos[],3,FALSE))</f>
        <v>Marlboro 20 Común 20</v>
      </c>
      <c r="F146" s="22">
        <v>6</v>
      </c>
      <c r="G146" s="32">
        <v>290</v>
      </c>
      <c r="H146" s="1">
        <f>IF(ISBLANK(Productos_Recibidos[[#This Row],[Código]]),"",VLOOKUP(Productos_Recibidos[[#This Row],[Código]],Productos[],5,FALSE))</f>
        <v>320</v>
      </c>
      <c r="I146" s="1">
        <f>(Productos_Recibidos[[#This Row],[Precio Costo]]*Productos_Recibidos[[#This Row],[Cantidad]])*(-1)</f>
        <v>-1740</v>
      </c>
    </row>
    <row r="147" spans="2:9" x14ac:dyDescent="0.25">
      <c r="B147" s="25">
        <v>44744</v>
      </c>
      <c r="C147" s="22">
        <v>77976956</v>
      </c>
      <c r="D147" t="str">
        <f>IF(ISBLANK(Productos_Recibidos[[#This Row],[Código]]),"",VLOOKUP(Productos_Recibidos[[#This Row],[Código]],Productos[],2,FALSE))</f>
        <v>Cigarrillo</v>
      </c>
      <c r="E147" t="str">
        <f>IF(ISBLANK(Productos_Recibidos[[#This Row],[Código]]),"",VLOOKUP(Productos_Recibidos[[#This Row],[Código]],Productos[],3,FALSE))</f>
        <v>Lucky Strike 20 Común Convertible 20</v>
      </c>
      <c r="F147" s="22">
        <v>4</v>
      </c>
      <c r="G147" s="32">
        <v>270</v>
      </c>
      <c r="H147" s="1">
        <f>IF(ISBLANK(Productos_Recibidos[[#This Row],[Código]]),"",VLOOKUP(Productos_Recibidos[[#This Row],[Código]],Productos[],5,FALSE))</f>
        <v>300</v>
      </c>
      <c r="I147" s="1">
        <f>(Productos_Recibidos[[#This Row],[Precio Costo]]*Productos_Recibidos[[#This Row],[Cantidad]])*(-1)</f>
        <v>-1080</v>
      </c>
    </row>
    <row r="148" spans="2:9" x14ac:dyDescent="0.25">
      <c r="B148" s="25">
        <v>44744</v>
      </c>
      <c r="C148" s="22">
        <v>77912879</v>
      </c>
      <c r="D148" t="str">
        <f>IF(ISBLANK(Productos_Recibidos[[#This Row],[Código]]),"",VLOOKUP(Productos_Recibidos[[#This Row],[Código]],Productos[],2,FALSE))</f>
        <v>Cigarrillo</v>
      </c>
      <c r="E148" t="str">
        <f>IF(ISBLANK(Productos_Recibidos[[#This Row],[Código]]),"",VLOOKUP(Productos_Recibidos[[#This Row],[Código]],Productos[],3,FALSE))</f>
        <v>Philip Morris 20 Común 20</v>
      </c>
      <c r="F148" s="22">
        <v>5</v>
      </c>
      <c r="G148" s="32">
        <v>270</v>
      </c>
      <c r="H148" s="1">
        <f>IF(ISBLANK(Productos_Recibidos[[#This Row],[Código]]),"",VLOOKUP(Productos_Recibidos[[#This Row],[Código]],Productos[],5,FALSE))</f>
        <v>300</v>
      </c>
      <c r="I148" s="1">
        <f>(Productos_Recibidos[[#This Row],[Precio Costo]]*Productos_Recibidos[[#This Row],[Cantidad]])*(-1)</f>
        <v>-1350</v>
      </c>
    </row>
    <row r="149" spans="2:9" x14ac:dyDescent="0.25">
      <c r="B149" s="25">
        <v>44744</v>
      </c>
      <c r="C149" s="22">
        <v>77940735</v>
      </c>
      <c r="D149" t="str">
        <f>IF(ISBLANK(Productos_Recibidos[[#This Row],[Código]]),"",VLOOKUP(Productos_Recibidos[[#This Row],[Código]],Productos[],2,FALSE))</f>
        <v>Cigarrillo</v>
      </c>
      <c r="E149" t="str">
        <f>IF(ISBLANK(Productos_Recibidos[[#This Row],[Código]]),"",VLOOKUP(Productos_Recibidos[[#This Row],[Código]],Productos[],3,FALSE))</f>
        <v>Philip Morris 20 Convertible 20</v>
      </c>
      <c r="F149" s="22">
        <v>6</v>
      </c>
      <c r="G149" s="32">
        <v>285</v>
      </c>
      <c r="H149" s="1">
        <f>IF(ISBLANK(Productos_Recibidos[[#This Row],[Código]]),"",VLOOKUP(Productos_Recibidos[[#This Row],[Código]],Productos[],5,FALSE))</f>
        <v>320</v>
      </c>
      <c r="I149" s="1">
        <f>(Productos_Recibidos[[#This Row],[Precio Costo]]*Productos_Recibidos[[#This Row],[Cantidad]])*(-1)</f>
        <v>-1710</v>
      </c>
    </row>
    <row r="150" spans="2:9" x14ac:dyDescent="0.25">
      <c r="B150" s="25">
        <v>44744</v>
      </c>
      <c r="C150" s="22">
        <v>77981813</v>
      </c>
      <c r="D150" t="str">
        <f>IF(ISBLANK(Productos_Recibidos[[#This Row],[Código]]),"",VLOOKUP(Productos_Recibidos[[#This Row],[Código]],Productos[],2,FALSE))</f>
        <v>Cigarrillo</v>
      </c>
      <c r="E150" t="str">
        <f>IF(ISBLANK(Productos_Recibidos[[#This Row],[Código]]),"",VLOOKUP(Productos_Recibidos[[#This Row],[Código]],Productos[],3,FALSE))</f>
        <v>Philip Morris 10 Común 12</v>
      </c>
      <c r="F150" s="22">
        <v>5</v>
      </c>
      <c r="G150" s="32">
        <v>165</v>
      </c>
      <c r="H150" s="1">
        <f>IF(ISBLANK(Productos_Recibidos[[#This Row],[Código]]),"",VLOOKUP(Productos_Recibidos[[#This Row],[Código]],Productos[],5,FALSE))</f>
        <v>200</v>
      </c>
      <c r="I150" s="1">
        <f>(Productos_Recibidos[[#This Row],[Precio Costo]]*Productos_Recibidos[[#This Row],[Cantidad]])*(-1)</f>
        <v>-825</v>
      </c>
    </row>
    <row r="151" spans="2:9" x14ac:dyDescent="0.25">
      <c r="B151" s="25">
        <v>44744</v>
      </c>
      <c r="C151" s="22">
        <v>77976512</v>
      </c>
      <c r="D151" t="str">
        <f>IF(ISBLANK(Productos_Recibidos[[#This Row],[Código]]),"",VLOOKUP(Productos_Recibidos[[#This Row],[Código]],Productos[],2,FALSE))</f>
        <v>Cigarrillo</v>
      </c>
      <c r="E151" t="str">
        <f>IF(ISBLANK(Productos_Recibidos[[#This Row],[Código]]),"",VLOOKUP(Productos_Recibidos[[#This Row],[Código]],Productos[],3,FALSE))</f>
        <v>Lucky Strike 20 Común 20</v>
      </c>
      <c r="F151" s="22">
        <v>5</v>
      </c>
      <c r="G151" s="32">
        <v>270</v>
      </c>
      <c r="H151" s="1">
        <f>IF(ISBLANK(Productos_Recibidos[[#This Row],[Código]]),"",VLOOKUP(Productos_Recibidos[[#This Row],[Código]],Productos[],5,FALSE))</f>
        <v>300</v>
      </c>
      <c r="I151" s="1">
        <f>(Productos_Recibidos[[#This Row],[Precio Costo]]*Productos_Recibidos[[#This Row],[Cantidad]])*(-1)</f>
        <v>-1350</v>
      </c>
    </row>
    <row r="152" spans="2:9" x14ac:dyDescent="0.25">
      <c r="B152" s="25">
        <v>44744</v>
      </c>
      <c r="C152" s="22">
        <v>77976505</v>
      </c>
      <c r="D152" t="str">
        <f>IF(ISBLANK(Productos_Recibidos[[#This Row],[Código]]),"",VLOOKUP(Productos_Recibidos[[#This Row],[Código]],Productos[],2,FALSE))</f>
        <v>Cigarrillo</v>
      </c>
      <c r="E152" t="str">
        <f>IF(ISBLANK(Productos_Recibidos[[#This Row],[Código]]),"",VLOOKUP(Productos_Recibidos[[#This Row],[Código]],Productos[],3,FALSE))</f>
        <v>Lucky Strike 10 Común 12</v>
      </c>
      <c r="F152" s="22">
        <v>6</v>
      </c>
      <c r="G152" s="32">
        <v>165</v>
      </c>
      <c r="H152" s="1">
        <f>IF(ISBLANK(Productos_Recibidos[[#This Row],[Código]]),"",VLOOKUP(Productos_Recibidos[[#This Row],[Código]],Productos[],5,FALSE))</f>
        <v>200</v>
      </c>
      <c r="I152" s="1">
        <f>(Productos_Recibidos[[#This Row],[Precio Costo]]*Productos_Recibidos[[#This Row],[Cantidad]])*(-1)</f>
        <v>-990</v>
      </c>
    </row>
    <row r="153" spans="2:9" x14ac:dyDescent="0.25">
      <c r="B153" s="25">
        <v>44744</v>
      </c>
      <c r="C153" s="22">
        <v>77976994</v>
      </c>
      <c r="D153" t="str">
        <f>IF(ISBLANK(Productos_Recibidos[[#This Row],[Código]]),"",VLOOKUP(Productos_Recibidos[[#This Row],[Código]],Productos[],2,FALSE))</f>
        <v>Cigarrillo</v>
      </c>
      <c r="E153" t="str">
        <f>IF(ISBLANK(Productos_Recibidos[[#This Row],[Código]]),"",VLOOKUP(Productos_Recibidos[[#This Row],[Código]],Productos[],3,FALSE))</f>
        <v>Lucky Strike 10 Convertible 12</v>
      </c>
      <c r="F153" s="22">
        <v>6</v>
      </c>
      <c r="G153" s="32">
        <v>165</v>
      </c>
      <c r="H153" s="1">
        <f>IF(ISBLANK(Productos_Recibidos[[#This Row],[Código]]),"",VLOOKUP(Productos_Recibidos[[#This Row],[Código]],Productos[],5,FALSE))</f>
        <v>200</v>
      </c>
      <c r="I153" s="1">
        <f>(Productos_Recibidos[[#This Row],[Precio Costo]]*Productos_Recibidos[[#This Row],[Cantidad]])*(-1)</f>
        <v>-990</v>
      </c>
    </row>
    <row r="154" spans="2:9" x14ac:dyDescent="0.25">
      <c r="B154" s="25">
        <v>44748</v>
      </c>
      <c r="C154" s="22">
        <v>77960900</v>
      </c>
      <c r="D154" t="str">
        <f>IF(ISBLANK(Productos_Recibidos[[#This Row],[Código]]),"",VLOOKUP(Productos_Recibidos[[#This Row],[Código]],Productos[],2,FALSE))</f>
        <v>Cigarrillo</v>
      </c>
      <c r="E154" t="str">
        <f>IF(ISBLANK(Productos_Recibidos[[#This Row],[Código]]),"",VLOOKUP(Productos_Recibidos[[#This Row],[Código]],Productos[],3,FALSE))</f>
        <v>Pier Rojo 20 20</v>
      </c>
      <c r="F154" s="22">
        <v>10</v>
      </c>
      <c r="G154" s="32">
        <v>105</v>
      </c>
      <c r="H154" s="1">
        <f>IF(ISBLANK(Productos_Recibidos[[#This Row],[Código]]),"",VLOOKUP(Productos_Recibidos[[#This Row],[Código]],Productos[],5,FALSE))</f>
        <v>140</v>
      </c>
      <c r="I154" s="1">
        <f>(Productos_Recibidos[[#This Row],[Precio Costo]]*Productos_Recibidos[[#This Row],[Cantidad]])*(-1)</f>
        <v>-1050</v>
      </c>
    </row>
    <row r="155" spans="2:9" x14ac:dyDescent="0.25">
      <c r="B155" s="25">
        <v>44748</v>
      </c>
      <c r="C155" s="22">
        <v>77969675</v>
      </c>
      <c r="D155" t="str">
        <f>IF(ISBLANK(Productos_Recibidos[[#This Row],[Código]]),"",VLOOKUP(Productos_Recibidos[[#This Row],[Código]],Productos[],2,FALSE))</f>
        <v>Cigarrillo</v>
      </c>
      <c r="E155" t="str">
        <f>IF(ISBLANK(Productos_Recibidos[[#This Row],[Código]]),"",VLOOKUP(Productos_Recibidos[[#This Row],[Código]],Productos[],3,FALSE))</f>
        <v>Liverpool 20 Box 20</v>
      </c>
      <c r="F155" s="22">
        <v>10</v>
      </c>
      <c r="G155" s="32">
        <v>100</v>
      </c>
      <c r="H155" s="1">
        <f>IF(ISBLANK(Productos_Recibidos[[#This Row],[Código]]),"",VLOOKUP(Productos_Recibidos[[#This Row],[Código]],Productos[],5,FALSE))</f>
        <v>140</v>
      </c>
      <c r="I155" s="1">
        <f>(Productos_Recibidos[[#This Row],[Precio Costo]]*Productos_Recibidos[[#This Row],[Cantidad]])*(-1)</f>
        <v>-1000</v>
      </c>
    </row>
    <row r="156" spans="2:9" x14ac:dyDescent="0.25">
      <c r="B156" s="25">
        <v>44748</v>
      </c>
      <c r="C156" s="22">
        <v>77941558</v>
      </c>
      <c r="D156" t="str">
        <f>IF(ISBLANK(Productos_Recibidos[[#This Row],[Código]]),"",VLOOKUP(Productos_Recibidos[[#This Row],[Código]],Productos[],2,FALSE))</f>
        <v>Cigarrillo</v>
      </c>
      <c r="E156" t="str">
        <f>IF(ISBLANK(Productos_Recibidos[[#This Row],[Código]]),"",VLOOKUP(Productos_Recibidos[[#This Row],[Código]],Productos[],3,FALSE))</f>
        <v>Master 20 Común 20</v>
      </c>
      <c r="F156" s="22">
        <v>30</v>
      </c>
      <c r="G156" s="32">
        <v>98</v>
      </c>
      <c r="H156" s="1">
        <f>IF(ISBLANK(Productos_Recibidos[[#This Row],[Código]]),"",VLOOKUP(Productos_Recibidos[[#This Row],[Código]],Productos[],5,FALSE))</f>
        <v>140</v>
      </c>
      <c r="I156" s="1">
        <f>(Productos_Recibidos[[#This Row],[Precio Costo]]*Productos_Recibidos[[#This Row],[Cantidad]])*(-1)</f>
        <v>-2940</v>
      </c>
    </row>
    <row r="157" spans="2:9" x14ac:dyDescent="0.25">
      <c r="B157" s="25">
        <v>44749</v>
      </c>
      <c r="C157" s="22">
        <v>77953513</v>
      </c>
      <c r="D157" t="str">
        <f>IF(ISBLANK(Productos_Recibidos[[#This Row],[Código]]),"",VLOOKUP(Productos_Recibidos[[#This Row],[Código]],Productos[],2,FALSE))</f>
        <v>Cigarrillo</v>
      </c>
      <c r="E157" t="str">
        <f>IF(ISBLANK(Productos_Recibidos[[#This Row],[Código]]),"",VLOOKUP(Productos_Recibidos[[#This Row],[Código]],Productos[],3,FALSE))</f>
        <v>Chesterfield 20 Común 20</v>
      </c>
      <c r="F157" s="22">
        <v>8</v>
      </c>
      <c r="G157" s="32">
        <v>230</v>
      </c>
      <c r="H157" s="1">
        <f>IF(ISBLANK(Productos_Recibidos[[#This Row],[Código]]),"",VLOOKUP(Productos_Recibidos[[#This Row],[Código]],Productos[],5,FALSE))</f>
        <v>260</v>
      </c>
      <c r="I157" s="1">
        <f>(Productos_Recibidos[[#This Row],[Precio Costo]]*Productos_Recibidos[[#This Row],[Cantidad]])*(-1)</f>
        <v>-1840</v>
      </c>
    </row>
    <row r="158" spans="2:9" x14ac:dyDescent="0.25">
      <c r="B158" s="25">
        <v>44749</v>
      </c>
      <c r="C158" s="22">
        <v>77947550</v>
      </c>
      <c r="D158" t="str">
        <f>IF(ISBLANK(Productos_Recibidos[[#This Row],[Código]]),"",VLOOKUP(Productos_Recibidos[[#This Row],[Código]],Productos[],2,FALSE))</f>
        <v>Cigarrillo</v>
      </c>
      <c r="E158" t="str">
        <f>IF(ISBLANK(Productos_Recibidos[[#This Row],[Código]]),"",VLOOKUP(Productos_Recibidos[[#This Row],[Código]],Productos[],3,FALSE))</f>
        <v>Marlboro Fusión 20 20</v>
      </c>
      <c r="F158" s="22">
        <v>10</v>
      </c>
      <c r="G158" s="32">
        <v>290</v>
      </c>
      <c r="H158" s="1">
        <f>IF(ISBLANK(Productos_Recibidos[[#This Row],[Código]]),"",VLOOKUP(Productos_Recibidos[[#This Row],[Código]],Productos[],5,FALSE))</f>
        <v>320</v>
      </c>
      <c r="I158" s="1">
        <f>(Productos_Recibidos[[#This Row],[Precio Costo]]*Productos_Recibidos[[#This Row],[Cantidad]])*(-1)</f>
        <v>-2900</v>
      </c>
    </row>
    <row r="159" spans="2:9" x14ac:dyDescent="0.25">
      <c r="B159" s="25">
        <v>44749</v>
      </c>
      <c r="C159" s="22">
        <v>77912879</v>
      </c>
      <c r="D159" t="str">
        <f>IF(ISBLANK(Productos_Recibidos[[#This Row],[Código]]),"",VLOOKUP(Productos_Recibidos[[#This Row],[Código]],Productos[],2,FALSE))</f>
        <v>Cigarrillo</v>
      </c>
      <c r="E159" t="str">
        <f>IF(ISBLANK(Productos_Recibidos[[#This Row],[Código]]),"",VLOOKUP(Productos_Recibidos[[#This Row],[Código]],Productos[],3,FALSE))</f>
        <v>Philip Morris 20 Común 20</v>
      </c>
      <c r="F159" s="22">
        <v>10</v>
      </c>
      <c r="G159" s="32">
        <v>270</v>
      </c>
      <c r="H159" s="1">
        <f>IF(ISBLANK(Productos_Recibidos[[#This Row],[Código]]),"",VLOOKUP(Productos_Recibidos[[#This Row],[Código]],Productos[],5,FALSE))</f>
        <v>300</v>
      </c>
      <c r="I159" s="1">
        <f>(Productos_Recibidos[[#This Row],[Precio Costo]]*Productos_Recibidos[[#This Row],[Cantidad]])*(-1)</f>
        <v>-2700</v>
      </c>
    </row>
    <row r="160" spans="2:9" x14ac:dyDescent="0.25">
      <c r="B160" s="25">
        <v>44751</v>
      </c>
      <c r="C160" s="22">
        <v>77916433</v>
      </c>
      <c r="D160" t="str">
        <f>IF(ISBLANK(Productos_Recibidos[[#This Row],[Código]]),"",VLOOKUP(Productos_Recibidos[[#This Row],[Código]],Productos[],2,FALSE))</f>
        <v>Cigarrillo</v>
      </c>
      <c r="E160" t="str">
        <f>IF(ISBLANK(Productos_Recibidos[[#This Row],[Código]]),"",VLOOKUP(Productos_Recibidos[[#This Row],[Código]],Productos[],3,FALSE))</f>
        <v>Marlboro 20 Común 20</v>
      </c>
      <c r="F160" s="22">
        <v>10</v>
      </c>
      <c r="G160" s="32">
        <v>290</v>
      </c>
      <c r="H160" s="1">
        <f>IF(ISBLANK(Productos_Recibidos[[#This Row],[Código]]),"",VLOOKUP(Productos_Recibidos[[#This Row],[Código]],Productos[],5,FALSE))</f>
        <v>320</v>
      </c>
      <c r="I160" s="1">
        <f>(Productos_Recibidos[[#This Row],[Precio Costo]]*Productos_Recibidos[[#This Row],[Cantidad]])*(-1)</f>
        <v>-2900</v>
      </c>
    </row>
    <row r="161" spans="2:9" x14ac:dyDescent="0.25">
      <c r="B161" s="25">
        <v>44751</v>
      </c>
      <c r="C161" s="22">
        <v>77978141</v>
      </c>
      <c r="D161" t="str">
        <f>IF(ISBLANK(Productos_Recibidos[[#This Row],[Código]]),"",VLOOKUP(Productos_Recibidos[[#This Row],[Código]],Productos[],2,FALSE))</f>
        <v>Cigarrillo</v>
      </c>
      <c r="E161" t="str">
        <f>IF(ISBLANK(Productos_Recibidos[[#This Row],[Código]]),"",VLOOKUP(Productos_Recibidos[[#This Row],[Código]],Productos[],3,FALSE))</f>
        <v>Marlboro Fusión 10 10</v>
      </c>
      <c r="F161" s="22">
        <v>10</v>
      </c>
      <c r="G161" s="32">
        <v>175</v>
      </c>
      <c r="H161" s="1">
        <f>IF(ISBLANK(Productos_Recibidos[[#This Row],[Código]]),"",VLOOKUP(Productos_Recibidos[[#This Row],[Código]],Productos[],5,FALSE))</f>
        <v>220</v>
      </c>
      <c r="I161" s="1">
        <f>(Productos_Recibidos[[#This Row],[Precio Costo]]*Productos_Recibidos[[#This Row],[Cantidad]])*(-1)</f>
        <v>-1750</v>
      </c>
    </row>
    <row r="162" spans="2:9" x14ac:dyDescent="0.25">
      <c r="B162" s="25">
        <v>44751</v>
      </c>
      <c r="C162" s="22">
        <v>77976994</v>
      </c>
      <c r="D162" t="str">
        <f>IF(ISBLANK(Productos_Recibidos[[#This Row],[Código]]),"",VLOOKUP(Productos_Recibidos[[#This Row],[Código]],Productos[],2,FALSE))</f>
        <v>Cigarrillo</v>
      </c>
      <c r="E162" t="str">
        <f>IF(ISBLANK(Productos_Recibidos[[#This Row],[Código]]),"",VLOOKUP(Productos_Recibidos[[#This Row],[Código]],Productos[],3,FALSE))</f>
        <v>Lucky Strike 10 Convertible 12</v>
      </c>
      <c r="F162" s="22">
        <v>10</v>
      </c>
      <c r="G162" s="32">
        <v>165</v>
      </c>
      <c r="H162" s="1">
        <f>IF(ISBLANK(Productos_Recibidos[[#This Row],[Código]]),"",VLOOKUP(Productos_Recibidos[[#This Row],[Código]],Productos[],5,FALSE))</f>
        <v>200</v>
      </c>
      <c r="I162" s="1">
        <f>(Productos_Recibidos[[#This Row],[Precio Costo]]*Productos_Recibidos[[#This Row],[Cantidad]])*(-1)</f>
        <v>-1650</v>
      </c>
    </row>
    <row r="163" spans="2:9" x14ac:dyDescent="0.25">
      <c r="B163" s="25">
        <v>44755</v>
      </c>
      <c r="C163" s="22">
        <v>77940735</v>
      </c>
      <c r="D163" t="str">
        <f>IF(ISBLANK(Productos_Recibidos[[#This Row],[Código]]),"",VLOOKUP(Productos_Recibidos[[#This Row],[Código]],Productos[],2,FALSE))</f>
        <v>Cigarrillo</v>
      </c>
      <c r="E163" t="str">
        <f>IF(ISBLANK(Productos_Recibidos[[#This Row],[Código]]),"",VLOOKUP(Productos_Recibidos[[#This Row],[Código]],Productos[],3,FALSE))</f>
        <v>Philip Morris 20 Convertible 20</v>
      </c>
      <c r="F163" s="22">
        <v>10</v>
      </c>
      <c r="G163" s="32">
        <v>285</v>
      </c>
      <c r="H163" s="1">
        <f>IF(ISBLANK(Productos_Recibidos[[#This Row],[Código]]),"",VLOOKUP(Productos_Recibidos[[#This Row],[Código]],Productos[],5,FALSE))</f>
        <v>320</v>
      </c>
      <c r="I163" s="1">
        <f>(Productos_Recibidos[[#This Row],[Precio Costo]]*Productos_Recibidos[[#This Row],[Cantidad]])*(-1)</f>
        <v>-2850</v>
      </c>
    </row>
    <row r="164" spans="2:9" x14ac:dyDescent="0.25">
      <c r="B164" s="25">
        <v>44755</v>
      </c>
      <c r="C164" s="22">
        <v>77977038</v>
      </c>
      <c r="D164" t="str">
        <f>IF(ISBLANK(Productos_Recibidos[[#This Row],[Código]]),"",VLOOKUP(Productos_Recibidos[[#This Row],[Código]],Productos[],2,FALSE))</f>
        <v>Cigarrillo</v>
      </c>
      <c r="E164" t="str">
        <f>IF(ISBLANK(Productos_Recibidos[[#This Row],[Código]]),"",VLOOKUP(Productos_Recibidos[[#This Row],[Código]],Productos[],3,FALSE))</f>
        <v>Lucky Strike 20 Convertible Box 20</v>
      </c>
      <c r="F164" s="22">
        <v>10</v>
      </c>
      <c r="G164" s="32">
        <v>285</v>
      </c>
      <c r="H164" s="1">
        <f>IF(ISBLANK(Productos_Recibidos[[#This Row],[Código]]),"",VLOOKUP(Productos_Recibidos[[#This Row],[Código]],Productos[],5,FALSE))</f>
        <v>320</v>
      </c>
      <c r="I164" s="1">
        <f>(Productos_Recibidos[[#This Row],[Precio Costo]]*Productos_Recibidos[[#This Row],[Cantidad]])*(-1)</f>
        <v>-2850</v>
      </c>
    </row>
    <row r="165" spans="2:9" x14ac:dyDescent="0.25">
      <c r="B165" s="25">
        <v>44755</v>
      </c>
      <c r="C165" s="22">
        <v>77912879</v>
      </c>
      <c r="D165" t="str">
        <f>IF(ISBLANK(Productos_Recibidos[[#This Row],[Código]]),"",VLOOKUP(Productos_Recibidos[[#This Row],[Código]],Productos[],2,FALSE))</f>
        <v>Cigarrillo</v>
      </c>
      <c r="E165" t="str">
        <f>IF(ISBLANK(Productos_Recibidos[[#This Row],[Código]]),"",VLOOKUP(Productos_Recibidos[[#This Row],[Código]],Productos[],3,FALSE))</f>
        <v>Philip Morris 20 Común 20</v>
      </c>
      <c r="F165" s="22">
        <v>10</v>
      </c>
      <c r="G165" s="32">
        <v>270</v>
      </c>
      <c r="H165" s="1">
        <f>IF(ISBLANK(Productos_Recibidos[[#This Row],[Código]]),"",VLOOKUP(Productos_Recibidos[[#This Row],[Código]],Productos[],5,FALSE))</f>
        <v>300</v>
      </c>
      <c r="I165" s="1">
        <f>(Productos_Recibidos[[#This Row],[Precio Costo]]*Productos_Recibidos[[#This Row],[Cantidad]])*(-1)</f>
        <v>-2700</v>
      </c>
    </row>
    <row r="166" spans="2:9" x14ac:dyDescent="0.25">
      <c r="B166" s="25">
        <v>44755</v>
      </c>
      <c r="C166" s="22">
        <v>77971913</v>
      </c>
      <c r="D166" t="str">
        <f>IF(ISBLANK(Productos_Recibidos[[#This Row],[Código]]),"",VLOOKUP(Productos_Recibidos[[#This Row],[Código]],Productos[],2,FALSE))</f>
        <v>Cigarrillo</v>
      </c>
      <c r="E166" t="str">
        <f>IF(ISBLANK(Productos_Recibidos[[#This Row],[Código]]),"",VLOOKUP(Productos_Recibidos[[#This Row],[Código]],Productos[],3,FALSE))</f>
        <v>Philip Morris Convertible 10 10</v>
      </c>
      <c r="F166" s="22">
        <v>10</v>
      </c>
      <c r="G166" s="32">
        <v>165</v>
      </c>
      <c r="H166" s="1">
        <f>IF(ISBLANK(Productos_Recibidos[[#This Row],[Código]]),"",VLOOKUP(Productos_Recibidos[[#This Row],[Código]],Productos[],5,FALSE))</f>
        <v>200</v>
      </c>
      <c r="I166" s="1">
        <f>(Productos_Recibidos[[#This Row],[Precio Costo]]*Productos_Recibidos[[#This Row],[Cantidad]])*(-1)</f>
        <v>-1650</v>
      </c>
    </row>
    <row r="167" spans="2:9" x14ac:dyDescent="0.25">
      <c r="B167" s="25">
        <v>44737</v>
      </c>
      <c r="C167" s="22">
        <v>7798014060655</v>
      </c>
      <c r="D167" t="str">
        <f>IF(ISBLANK(Productos_Recibidos[[#This Row],[Código]]),"",VLOOKUP(Productos_Recibidos[[#This Row],[Código]],Productos[],2,FALSE))</f>
        <v>Cotillón</v>
      </c>
      <c r="E167" t="str">
        <f>IF(ISBLANK(Productos_Recibidos[[#This Row],[Código]]),"",VLOOKUP(Productos_Recibidos[[#This Row],[Código]],Productos[],3,FALSE))</f>
        <v>Velas de cumpleaños 1</v>
      </c>
      <c r="G167" s="32">
        <v>7</v>
      </c>
      <c r="H167" s="1">
        <f>IF(ISBLANK(Productos_Recibidos[[#This Row],[Código]]),"",VLOOKUP(Productos_Recibidos[[#This Row],[Código]],Productos[],5,FALSE))</f>
        <v>10</v>
      </c>
      <c r="I167" s="1">
        <f>(Productos_Recibidos[[#This Row],[Precio Costo]]*Productos_Recibidos[[#This Row],[Cantidad]])*(-1)</f>
        <v>0</v>
      </c>
    </row>
    <row r="168" spans="2:9" x14ac:dyDescent="0.25">
      <c r="B168" s="25">
        <v>44737</v>
      </c>
      <c r="C168" s="22">
        <v>1963700222549</v>
      </c>
      <c r="D168" t="str">
        <f>IF(ISBLANK(Productos_Recibidos[[#This Row],[Código]]),"",VLOOKUP(Productos_Recibidos[[#This Row],[Código]],Productos[],2,FALSE))</f>
        <v>Cotillón</v>
      </c>
      <c r="E168" t="str">
        <f>IF(ISBLANK(Productos_Recibidos[[#This Row],[Código]]),"",VLOOKUP(Productos_Recibidos[[#This Row],[Código]],Productos[],3,FALSE))</f>
        <v>Bengalas 1</v>
      </c>
      <c r="G168" s="32">
        <v>56</v>
      </c>
      <c r="H168" s="1">
        <f>IF(ISBLANK(Productos_Recibidos[[#This Row],[Código]]),"",VLOOKUP(Productos_Recibidos[[#This Row],[Código]],Productos[],5,FALSE))</f>
        <v>80</v>
      </c>
      <c r="I168" s="1">
        <f>(Productos_Recibidos[[#This Row],[Precio Costo]]*Productos_Recibidos[[#This Row],[Cantidad]])*(-1)</f>
        <v>0</v>
      </c>
    </row>
    <row r="169" spans="2:9" x14ac:dyDescent="0.25">
      <c r="B169" s="25">
        <v>44737</v>
      </c>
      <c r="C169" s="22">
        <v>1963700222549</v>
      </c>
      <c r="D169" t="str">
        <f>IF(ISBLANK(Productos_Recibidos[[#This Row],[Código]]),"",VLOOKUP(Productos_Recibidos[[#This Row],[Código]],Productos[],2,FALSE))</f>
        <v>Cotillón</v>
      </c>
      <c r="E169" t="str">
        <f>IF(ISBLANK(Productos_Recibidos[[#This Row],[Código]]),"",VLOOKUP(Productos_Recibidos[[#This Row],[Código]],Productos[],3,FALSE))</f>
        <v>Bengalas 1</v>
      </c>
      <c r="F169" s="22">
        <v>7</v>
      </c>
      <c r="G169" s="32">
        <v>56</v>
      </c>
      <c r="H169" s="1">
        <f>IF(ISBLANK(Productos_Recibidos[[#This Row],[Código]]),"",VLOOKUP(Productos_Recibidos[[#This Row],[Código]],Productos[],5,FALSE))</f>
        <v>80</v>
      </c>
      <c r="I169" s="1">
        <f>(Productos_Recibidos[[#This Row],[Precio Costo]]*Productos_Recibidos[[#This Row],[Cantidad]])*(-1)</f>
        <v>-392</v>
      </c>
    </row>
    <row r="170" spans="2:9" x14ac:dyDescent="0.25">
      <c r="B170" s="25">
        <v>44737</v>
      </c>
      <c r="C170" s="22">
        <v>7798014060655</v>
      </c>
      <c r="D170" t="str">
        <f>IF(ISBLANK(Productos_Recibidos[[#This Row],[Código]]),"",VLOOKUP(Productos_Recibidos[[#This Row],[Código]],Productos[],2,FALSE))</f>
        <v>Cotillón</v>
      </c>
      <c r="E170" t="str">
        <f>IF(ISBLANK(Productos_Recibidos[[#This Row],[Código]]),"",VLOOKUP(Productos_Recibidos[[#This Row],[Código]],Productos[],3,FALSE))</f>
        <v>Velas de cumpleaños 1</v>
      </c>
      <c r="F170" s="22">
        <v>115</v>
      </c>
      <c r="G170" s="32">
        <v>7</v>
      </c>
      <c r="H170" s="1">
        <f>IF(ISBLANK(Productos_Recibidos[[#This Row],[Código]]),"",VLOOKUP(Productos_Recibidos[[#This Row],[Código]],Productos[],5,FALSE))</f>
        <v>10</v>
      </c>
      <c r="I170" s="1">
        <f>(Productos_Recibidos[[#This Row],[Precio Costo]]*Productos_Recibidos[[#This Row],[Cantidad]])*(-1)</f>
        <v>-805</v>
      </c>
    </row>
    <row r="171" spans="2:9" x14ac:dyDescent="0.25">
      <c r="B171" s="25">
        <v>44737</v>
      </c>
      <c r="C171" s="22">
        <v>7792388000187</v>
      </c>
      <c r="D171" t="str">
        <f>IF(ISBLANK(Productos_Recibidos[[#This Row],[Código]]),"",VLOOKUP(Productos_Recibidos[[#This Row],[Código]],Productos[],2,FALSE))</f>
        <v>Embutidos</v>
      </c>
      <c r="E171" t="str">
        <f>IF(ISBLANK(Productos_Recibidos[[#This Row],[Código]]),"",VLOOKUP(Productos_Recibidos[[#This Row],[Código]],Productos[],3,FALSE))</f>
        <v>Salchichas Don Otto 190g</v>
      </c>
      <c r="F171" s="22">
        <v>14</v>
      </c>
      <c r="G171" s="32">
        <v>70</v>
      </c>
      <c r="H171" s="1">
        <f>IF(ISBLANK(Productos_Recibidos[[#This Row],[Código]]),"",VLOOKUP(Productos_Recibidos[[#This Row],[Código]],Productos[],5,FALSE))</f>
        <v>110</v>
      </c>
      <c r="I171" s="1">
        <f>(Productos_Recibidos[[#This Row],[Precio Costo]]*Productos_Recibidos[[#This Row],[Cantidad]])*(-1)</f>
        <v>-980</v>
      </c>
    </row>
    <row r="172" spans="2:9" x14ac:dyDescent="0.25">
      <c r="B172" s="25">
        <v>44737</v>
      </c>
      <c r="C172" s="22">
        <v>1007084701235</v>
      </c>
      <c r="D172" t="str">
        <f>IF(ISBLANK(Productos_Recibidos[[#This Row],[Código]]),"",VLOOKUP(Productos_Recibidos[[#This Row],[Código]],Productos[],2,FALSE))</f>
        <v>Energizante</v>
      </c>
      <c r="E172" t="str">
        <f>IF(ISBLANK(Productos_Recibidos[[#This Row],[Código]]),"",VLOOKUP(Productos_Recibidos[[#This Row],[Código]],Productos[],3,FALSE))</f>
        <v>Monster Negro 473ml</v>
      </c>
      <c r="F172" s="22">
        <v>8</v>
      </c>
      <c r="G172" s="32">
        <v>161</v>
      </c>
      <c r="H172" s="1">
        <f>IF(ISBLANK(Productos_Recibidos[[#This Row],[Código]]),"",VLOOKUP(Productos_Recibidos[[#This Row],[Código]],Productos[],5,FALSE))</f>
        <v>240</v>
      </c>
      <c r="I172" s="1">
        <f>(Productos_Recibidos[[#This Row],[Precio Costo]]*Productos_Recibidos[[#This Row],[Cantidad]])*(-1)</f>
        <v>-1288</v>
      </c>
    </row>
    <row r="173" spans="2:9" x14ac:dyDescent="0.25">
      <c r="B173" s="25">
        <v>44737</v>
      </c>
      <c r="C173" s="22">
        <v>7798119220183</v>
      </c>
      <c r="D173" t="str">
        <f>IF(ISBLANK(Productos_Recibidos[[#This Row],[Código]]),"",VLOOKUP(Productos_Recibidos[[#This Row],[Código]],Productos[],2,FALSE))</f>
        <v>Energizante</v>
      </c>
      <c r="E173" t="str">
        <f>IF(ISBLANK(Productos_Recibidos[[#This Row],[Código]]),"",VLOOKUP(Productos_Recibidos[[#This Row],[Código]],Productos[],3,FALSE))</f>
        <v>Speed 250ml</v>
      </c>
      <c r="F173" s="22">
        <v>3</v>
      </c>
      <c r="G173" s="32">
        <v>98</v>
      </c>
      <c r="H173" s="1">
        <f>IF(ISBLANK(Productos_Recibidos[[#This Row],[Código]]),"",VLOOKUP(Productos_Recibidos[[#This Row],[Código]],Productos[],5,FALSE))</f>
        <v>140</v>
      </c>
      <c r="I173" s="1">
        <f>(Productos_Recibidos[[#This Row],[Precio Costo]]*Productos_Recibidos[[#This Row],[Cantidad]])*(-1)</f>
        <v>-294</v>
      </c>
    </row>
    <row r="174" spans="2:9" x14ac:dyDescent="0.25">
      <c r="B174" s="25">
        <v>44737</v>
      </c>
      <c r="C174" s="22">
        <v>9002490100070</v>
      </c>
      <c r="D174" t="str">
        <f>IF(ISBLANK(Productos_Recibidos[[#This Row],[Código]]),"",VLOOKUP(Productos_Recibidos[[#This Row],[Código]],Productos[],2,FALSE))</f>
        <v>Energizante</v>
      </c>
      <c r="E174" t="str">
        <f>IF(ISBLANK(Productos_Recibidos[[#This Row],[Código]]),"",VLOOKUP(Productos_Recibidos[[#This Row],[Código]],Productos[],3,FALSE))</f>
        <v>Red Bull 250ml</v>
      </c>
      <c r="F174" s="22">
        <v>3</v>
      </c>
      <c r="G174" s="32">
        <v>126</v>
      </c>
      <c r="H174" s="1">
        <f>IF(ISBLANK(Productos_Recibidos[[#This Row],[Código]]),"",VLOOKUP(Productos_Recibidos[[#This Row],[Código]],Productos[],5,FALSE))</f>
        <v>180</v>
      </c>
      <c r="I174" s="1">
        <f>(Productos_Recibidos[[#This Row],[Precio Costo]]*Productos_Recibidos[[#This Row],[Cantidad]])*(-1)</f>
        <v>-378</v>
      </c>
    </row>
    <row r="175" spans="2:9" x14ac:dyDescent="0.25">
      <c r="B175" s="25">
        <v>44740</v>
      </c>
      <c r="C175" s="22">
        <v>7798119220299</v>
      </c>
      <c r="D175" t="str">
        <f>IF(ISBLANK(Productos_Recibidos[[#This Row],[Código]]),"",VLOOKUP(Productos_Recibidos[[#This Row],[Código]],Productos[],2,FALSE))</f>
        <v>Energizante</v>
      </c>
      <c r="E175" t="str">
        <f>IF(ISBLANK(Productos_Recibidos[[#This Row],[Código]]),"",VLOOKUP(Productos_Recibidos[[#This Row],[Código]],Productos[],3,FALSE))</f>
        <v>Speed 269ml 269ml</v>
      </c>
      <c r="F175" s="22">
        <v>24</v>
      </c>
      <c r="G175" s="32">
        <v>100</v>
      </c>
      <c r="H175" s="1">
        <f>IF(ISBLANK(Productos_Recibidos[[#This Row],[Código]]),"",VLOOKUP(Productos_Recibidos[[#This Row],[Código]],Productos[],5,FALSE))</f>
        <v>140</v>
      </c>
      <c r="I175" s="1">
        <f>(Productos_Recibidos[[#This Row],[Precio Costo]]*Productos_Recibidos[[#This Row],[Cantidad]])*(-1)</f>
        <v>-2400</v>
      </c>
    </row>
    <row r="176" spans="2:9" x14ac:dyDescent="0.25">
      <c r="B176" s="25">
        <v>44740</v>
      </c>
      <c r="C176" s="22">
        <v>7798119220299</v>
      </c>
      <c r="D176" t="str">
        <f>IF(ISBLANK(Productos_Recibidos[[#This Row],[Código]]),"",VLOOKUP(Productos_Recibidos[[#This Row],[Código]],Productos[],2,FALSE))</f>
        <v>Energizante</v>
      </c>
      <c r="E176" t="str">
        <f>IF(ISBLANK(Productos_Recibidos[[#This Row],[Código]]),"",VLOOKUP(Productos_Recibidos[[#This Row],[Código]],Productos[],3,FALSE))</f>
        <v>Speed 269ml 269ml</v>
      </c>
      <c r="F176" s="22">
        <v>24</v>
      </c>
      <c r="G176" s="32">
        <v>100</v>
      </c>
      <c r="H176" s="1">
        <f>IF(ISBLANK(Productos_Recibidos[[#This Row],[Código]]),"",VLOOKUP(Productos_Recibidos[[#This Row],[Código]],Productos[],5,FALSE))</f>
        <v>140</v>
      </c>
      <c r="I176" s="1">
        <f>(Productos_Recibidos[[#This Row],[Precio Costo]]*Productos_Recibidos[[#This Row],[Cantidad]])*(-1)</f>
        <v>-2400</v>
      </c>
    </row>
    <row r="177" spans="2:9" x14ac:dyDescent="0.25">
      <c r="B177" s="25">
        <v>44744</v>
      </c>
      <c r="C177" s="22">
        <v>70847032861</v>
      </c>
      <c r="D177" t="str">
        <f>IF(ISBLANK(Productos_Recibidos[[#This Row],[Código]]),"",VLOOKUP(Productos_Recibidos[[#This Row],[Código]],Productos[],2,FALSE))</f>
        <v>Energizante</v>
      </c>
      <c r="E177" t="str">
        <f>IF(ISBLANK(Productos_Recibidos[[#This Row],[Código]]),"",VLOOKUP(Productos_Recibidos[[#This Row],[Código]],Productos[],3,FALSE))</f>
        <v>Monster Energy Ultra 473cc</v>
      </c>
      <c r="F177" s="22">
        <v>6</v>
      </c>
      <c r="G177" s="32">
        <v>194</v>
      </c>
      <c r="H177" s="1">
        <f>IF(ISBLANK(Productos_Recibidos[[#This Row],[Código]]),"",VLOOKUP(Productos_Recibidos[[#This Row],[Código]],Productos[],5,FALSE))</f>
        <v>240</v>
      </c>
      <c r="I177" s="1">
        <f>(Productos_Recibidos[[#This Row],[Precio Costo]]*Productos_Recibidos[[#This Row],[Cantidad]])*(-1)</f>
        <v>-1164</v>
      </c>
    </row>
    <row r="178" spans="2:9" x14ac:dyDescent="0.25">
      <c r="B178" s="25">
        <v>44744</v>
      </c>
      <c r="C178" s="22">
        <v>1007084703475</v>
      </c>
      <c r="D178" t="str">
        <f>IF(ISBLANK(Productos_Recibidos[[#This Row],[Código]]),"",VLOOKUP(Productos_Recibidos[[#This Row],[Código]],Productos[],2,FALSE))</f>
        <v>Energizante</v>
      </c>
      <c r="E178" t="str">
        <f>IF(ISBLANK(Productos_Recibidos[[#This Row],[Código]]),"",VLOOKUP(Productos_Recibidos[[#This Row],[Código]],Productos[],3,FALSE))</f>
        <v>Monster Mango Loco 473cc</v>
      </c>
      <c r="F178" s="22">
        <v>6</v>
      </c>
      <c r="G178" s="32">
        <v>194</v>
      </c>
      <c r="H178" s="1">
        <f>IF(ISBLANK(Productos_Recibidos[[#This Row],[Código]]),"",VLOOKUP(Productos_Recibidos[[#This Row],[Código]],Productos[],5,FALSE))</f>
        <v>240</v>
      </c>
      <c r="I178" s="1">
        <f>(Productos_Recibidos[[#This Row],[Precio Costo]]*Productos_Recibidos[[#This Row],[Cantidad]])*(-1)</f>
        <v>-1164</v>
      </c>
    </row>
    <row r="179" spans="2:9" x14ac:dyDescent="0.25">
      <c r="B179" s="25">
        <v>44744</v>
      </c>
      <c r="C179" s="22">
        <v>1007084703123</v>
      </c>
      <c r="D179" t="str">
        <f>IF(ISBLANK(Productos_Recibidos[[#This Row],[Código]]),"",VLOOKUP(Productos_Recibidos[[#This Row],[Código]],Productos[],2,FALSE))</f>
        <v>Energizante</v>
      </c>
      <c r="E179" t="str">
        <f>IF(ISBLANK(Productos_Recibidos[[#This Row],[Código]]),"",VLOOKUP(Productos_Recibidos[[#This Row],[Código]],Productos[],3,FALSE))</f>
        <v>Monster Water Melon 473cc</v>
      </c>
      <c r="F179" s="22">
        <v>6</v>
      </c>
      <c r="G179" s="32">
        <v>194</v>
      </c>
      <c r="H179" s="1">
        <f>IF(ISBLANK(Productos_Recibidos[[#This Row],[Código]]),"",VLOOKUP(Productos_Recibidos[[#This Row],[Código]],Productos[],5,FALSE))</f>
        <v>240</v>
      </c>
      <c r="I179" s="1">
        <f>(Productos_Recibidos[[#This Row],[Precio Costo]]*Productos_Recibidos[[#This Row],[Cantidad]])*(-1)</f>
        <v>-1164</v>
      </c>
    </row>
    <row r="180" spans="2:9" x14ac:dyDescent="0.25">
      <c r="B180" s="25">
        <v>44737</v>
      </c>
      <c r="C180" s="22">
        <v>7792716246508</v>
      </c>
      <c r="D180" t="str">
        <f>IF(ISBLANK(Productos_Recibidos[[#This Row],[Código]]),"",VLOOKUP(Productos_Recibidos[[#This Row],[Código]],Productos[],2,FALSE))</f>
        <v>Espumante</v>
      </c>
      <c r="E180" t="str">
        <f>IF(ISBLANK(Productos_Recibidos[[#This Row],[Código]]),"",VLOOKUP(Productos_Recibidos[[#This Row],[Código]],Productos[],3,FALSE))</f>
        <v>La Farruka Gran Sidra 910ml</v>
      </c>
      <c r="F180" s="22">
        <v>9</v>
      </c>
      <c r="G180" s="32">
        <v>245</v>
      </c>
      <c r="H180" s="1">
        <f>IF(ISBLANK(Productos_Recibidos[[#This Row],[Código]]),"",VLOOKUP(Productos_Recibidos[[#This Row],[Código]],Productos[],5,FALSE))</f>
        <v>350</v>
      </c>
      <c r="I180" s="1">
        <f>(Productos_Recibidos[[#This Row],[Precio Costo]]*Productos_Recibidos[[#This Row],[Cantidad]])*(-1)</f>
        <v>-2205</v>
      </c>
    </row>
    <row r="181" spans="2:9" x14ac:dyDescent="0.25">
      <c r="B181" s="25">
        <v>44737</v>
      </c>
      <c r="C181" s="22">
        <v>7790119002370</v>
      </c>
      <c r="D181" t="str">
        <f>IF(ISBLANK(Productos_Recibidos[[#This Row],[Código]]),"",VLOOKUP(Productos_Recibidos[[#This Row],[Código]],Productos[],2,FALSE))</f>
        <v>Espumante</v>
      </c>
      <c r="E181" t="str">
        <f>IF(ISBLANK(Productos_Recibidos[[#This Row],[Código]]),"",VLOOKUP(Productos_Recibidos[[#This Row],[Código]],Productos[],3,FALSE))</f>
        <v>1888 Sidra 750ml</v>
      </c>
      <c r="F181" s="22">
        <v>4</v>
      </c>
      <c r="G181" s="32">
        <v>490</v>
      </c>
      <c r="H181" s="1">
        <f>IF(ISBLANK(Productos_Recibidos[[#This Row],[Código]]),"",VLOOKUP(Productos_Recibidos[[#This Row],[Código]],Productos[],5,FALSE))</f>
        <v>700</v>
      </c>
      <c r="I181" s="1">
        <f>(Productos_Recibidos[[#This Row],[Precio Costo]]*Productos_Recibidos[[#This Row],[Cantidad]])*(-1)</f>
        <v>-1960</v>
      </c>
    </row>
    <row r="182" spans="2:9" x14ac:dyDescent="0.25">
      <c r="B182" s="25">
        <v>44737</v>
      </c>
      <c r="C182" s="22">
        <v>7790119009881</v>
      </c>
      <c r="D182" t="str">
        <f>IF(ISBLANK(Productos_Recibidos[[#This Row],[Código]]),"",VLOOKUP(Productos_Recibidos[[#This Row],[Código]],Productos[],2,FALSE))</f>
        <v>Espumante</v>
      </c>
      <c r="E182" t="str">
        <f>IF(ISBLANK(Productos_Recibidos[[#This Row],[Código]]),"",VLOOKUP(Productos_Recibidos[[#This Row],[Código]],Productos[],3,FALSE))</f>
        <v>Real Sidra 750ml</v>
      </c>
      <c r="F182" s="22">
        <v>11</v>
      </c>
      <c r="G182" s="32">
        <v>350</v>
      </c>
      <c r="H182" s="1">
        <f>IF(ISBLANK(Productos_Recibidos[[#This Row],[Código]]),"",VLOOKUP(Productos_Recibidos[[#This Row],[Código]],Productos[],5,FALSE))</f>
        <v>500</v>
      </c>
      <c r="I182" s="1">
        <f>(Productos_Recibidos[[#This Row],[Precio Costo]]*Productos_Recibidos[[#This Row],[Cantidad]])*(-1)</f>
        <v>-3850</v>
      </c>
    </row>
    <row r="183" spans="2:9" x14ac:dyDescent="0.25">
      <c r="B183" s="25">
        <v>44737</v>
      </c>
      <c r="C183" s="22">
        <v>7790154000669</v>
      </c>
      <c r="D183" t="str">
        <f>IF(ISBLANK(Productos_Recibidos[[#This Row],[Código]]),"",VLOOKUP(Productos_Recibidos[[#This Row],[Código]],Productos[],2,FALSE))</f>
        <v>Espumante</v>
      </c>
      <c r="E183" t="str">
        <f>IF(ISBLANK(Productos_Recibidos[[#This Row],[Código]]),"",VLOOKUP(Productos_Recibidos[[#This Row],[Código]],Productos[],3,FALSE))</f>
        <v>Del Valle Sidra Etiqueta Negra 720ml</v>
      </c>
      <c r="F183" s="22">
        <v>6</v>
      </c>
      <c r="G183" s="32">
        <v>280</v>
      </c>
      <c r="H183" s="1">
        <f>IF(ISBLANK(Productos_Recibidos[[#This Row],[Código]]),"",VLOOKUP(Productos_Recibidos[[#This Row],[Código]],Productos[],5,FALSE))</f>
        <v>400</v>
      </c>
      <c r="I183" s="1">
        <f>(Productos_Recibidos[[#This Row],[Precio Costo]]*Productos_Recibidos[[#This Row],[Cantidad]])*(-1)</f>
        <v>-1680</v>
      </c>
    </row>
    <row r="184" spans="2:9" x14ac:dyDescent="0.25">
      <c r="B184" s="25">
        <v>44737</v>
      </c>
      <c r="C184" s="22">
        <v>7790154000539</v>
      </c>
      <c r="D184" t="str">
        <f>IF(ISBLANK(Productos_Recibidos[[#This Row],[Código]]),"",VLOOKUP(Productos_Recibidos[[#This Row],[Código]],Productos[],2,FALSE))</f>
        <v>Espumante</v>
      </c>
      <c r="E184" t="str">
        <f>IF(ISBLANK(Productos_Recibidos[[#This Row],[Código]]),"",VLOOKUP(Productos_Recibidos[[#This Row],[Código]],Productos[],3,FALSE))</f>
        <v>Del Valle Durazno Fizz 720ml</v>
      </c>
      <c r="F184" s="22">
        <v>1</v>
      </c>
      <c r="G184" s="32">
        <v>280</v>
      </c>
      <c r="H184" s="1">
        <f>IF(ISBLANK(Productos_Recibidos[[#This Row],[Código]]),"",VLOOKUP(Productos_Recibidos[[#This Row],[Código]],Productos[],5,FALSE))</f>
        <v>400</v>
      </c>
      <c r="I184" s="1">
        <f>(Productos_Recibidos[[#This Row],[Precio Costo]]*Productos_Recibidos[[#This Row],[Cantidad]])*(-1)</f>
        <v>-280</v>
      </c>
    </row>
    <row r="185" spans="2:9" x14ac:dyDescent="0.25">
      <c r="B185" s="25">
        <v>44737</v>
      </c>
      <c r="C185" s="22">
        <v>7792316000845</v>
      </c>
      <c r="D185" t="str">
        <f>IF(ISBLANK(Productos_Recibidos[[#This Row],[Código]]),"",VLOOKUP(Productos_Recibidos[[#This Row],[Código]],Productos[],2,FALSE))</f>
        <v>Espumante</v>
      </c>
      <c r="E185" t="str">
        <f>IF(ISBLANK(Productos_Recibidos[[#This Row],[Código]]),"",VLOOKUP(Productos_Recibidos[[#This Row],[Código]],Productos[],3,FALSE))</f>
        <v>La Victoria Fresas 720ml</v>
      </c>
      <c r="F185" s="22">
        <v>4</v>
      </c>
      <c r="G185" s="32">
        <v>280</v>
      </c>
      <c r="H185" s="1">
        <f>IF(ISBLANK(Productos_Recibidos[[#This Row],[Código]]),"",VLOOKUP(Productos_Recibidos[[#This Row],[Código]],Productos[],5,FALSE))</f>
        <v>400</v>
      </c>
      <c r="I185" s="1">
        <f>(Productos_Recibidos[[#This Row],[Precio Costo]]*Productos_Recibidos[[#This Row],[Cantidad]])*(-1)</f>
        <v>-1120</v>
      </c>
    </row>
    <row r="186" spans="2:9" x14ac:dyDescent="0.25">
      <c r="B186" s="25">
        <v>44737</v>
      </c>
      <c r="C186" s="22">
        <v>7792316001019</v>
      </c>
      <c r="D186" t="str">
        <f>IF(ISBLANK(Productos_Recibidos[[#This Row],[Código]]),"",VLOOKUP(Productos_Recibidos[[#This Row],[Código]],Productos[],2,FALSE))</f>
        <v>Espumante</v>
      </c>
      <c r="E186" t="str">
        <f>IF(ISBLANK(Productos_Recibidos[[#This Row],[Código]]),"",VLOOKUP(Productos_Recibidos[[#This Row],[Código]],Productos[],3,FALSE))</f>
        <v>La Victoria Sidra 720ml</v>
      </c>
      <c r="F186" s="22">
        <v>2</v>
      </c>
      <c r="G186" s="32">
        <v>245</v>
      </c>
      <c r="H186" s="1">
        <f>IF(ISBLANK(Productos_Recibidos[[#This Row],[Código]]),"",VLOOKUP(Productos_Recibidos[[#This Row],[Código]],Productos[],5,FALSE))</f>
        <v>350</v>
      </c>
      <c r="I186" s="1">
        <f>(Productos_Recibidos[[#This Row],[Precio Costo]]*Productos_Recibidos[[#This Row],[Cantidad]])*(-1)</f>
        <v>-490</v>
      </c>
    </row>
    <row r="187" spans="2:9" x14ac:dyDescent="0.25">
      <c r="B187" s="25">
        <v>44737</v>
      </c>
      <c r="C187" s="22">
        <v>7791519001970</v>
      </c>
      <c r="D187" t="str">
        <f>IF(ISBLANK(Productos_Recibidos[[#This Row],[Código]]),"",VLOOKUP(Productos_Recibidos[[#This Row],[Código]],Productos[],2,FALSE))</f>
        <v>Farmacia</v>
      </c>
      <c r="E187" t="str">
        <f>IF(ISBLANK(Productos_Recibidos[[#This Row],[Código]]),"",VLOOKUP(Productos_Recibidos[[#This Row],[Código]],Productos[],3,FALSE))</f>
        <v>Prime Stronger 3</v>
      </c>
      <c r="F187" s="22">
        <v>1</v>
      </c>
      <c r="G187" s="32">
        <v>224</v>
      </c>
      <c r="H187" s="1">
        <f>IF(ISBLANK(Productos_Recibidos[[#This Row],[Código]]),"",VLOOKUP(Productos_Recibidos[[#This Row],[Código]],Productos[],5,FALSE))</f>
        <v>380</v>
      </c>
      <c r="I187" s="1">
        <f>(Productos_Recibidos[[#This Row],[Precio Costo]]*Productos_Recibidos[[#This Row],[Cantidad]])*(-1)</f>
        <v>-224</v>
      </c>
    </row>
    <row r="188" spans="2:9" x14ac:dyDescent="0.25">
      <c r="B188" s="25">
        <v>44737</v>
      </c>
      <c r="C188" s="22">
        <v>7791519200069</v>
      </c>
      <c r="D188" t="str">
        <f>IF(ISBLANK(Productos_Recibidos[[#This Row],[Código]]),"",VLOOKUP(Productos_Recibidos[[#This Row],[Código]],Productos[],2,FALSE))</f>
        <v>Farmacia</v>
      </c>
      <c r="E188" t="str">
        <f>IF(ISBLANK(Productos_Recibidos[[#This Row],[Código]]),"",VLOOKUP(Productos_Recibidos[[#This Row],[Código]],Productos[],3,FALSE))</f>
        <v>Prime Texturado 3</v>
      </c>
      <c r="F188" s="22">
        <v>2</v>
      </c>
      <c r="G188" s="32">
        <v>224</v>
      </c>
      <c r="H188" s="1">
        <f>IF(ISBLANK(Productos_Recibidos[[#This Row],[Código]]),"",VLOOKUP(Productos_Recibidos[[#This Row],[Código]],Productos[],5,FALSE))</f>
        <v>380</v>
      </c>
      <c r="I188" s="1">
        <f>(Productos_Recibidos[[#This Row],[Precio Costo]]*Productos_Recibidos[[#This Row],[Cantidad]])*(-1)</f>
        <v>-448</v>
      </c>
    </row>
    <row r="189" spans="2:9" x14ac:dyDescent="0.25">
      <c r="B189" s="25">
        <v>44737</v>
      </c>
      <c r="C189" s="22">
        <v>7791519000676</v>
      </c>
      <c r="D189" t="str">
        <f>IF(ISBLANK(Productos_Recibidos[[#This Row],[Código]]),"",VLOOKUP(Productos_Recibidos[[#This Row],[Código]],Productos[],2,FALSE))</f>
        <v>Farmacia</v>
      </c>
      <c r="E189" t="str">
        <f>IF(ISBLANK(Productos_Recibidos[[#This Row],[Código]]),"",VLOOKUP(Productos_Recibidos[[#This Row],[Código]],Productos[],3,FALSE))</f>
        <v>Prime Extra Lubricado 3</v>
      </c>
      <c r="F189" s="22">
        <v>1</v>
      </c>
      <c r="G189" s="32">
        <v>224</v>
      </c>
      <c r="H189" s="1">
        <f>IF(ISBLANK(Productos_Recibidos[[#This Row],[Código]]),"",VLOOKUP(Productos_Recibidos[[#This Row],[Código]],Productos[],5,FALSE))</f>
        <v>380</v>
      </c>
      <c r="I189" s="1">
        <f>(Productos_Recibidos[[#This Row],[Precio Costo]]*Productos_Recibidos[[#This Row],[Cantidad]])*(-1)</f>
        <v>-224</v>
      </c>
    </row>
    <row r="190" spans="2:9" x14ac:dyDescent="0.25">
      <c r="B190" s="25">
        <v>44737</v>
      </c>
      <c r="C190" s="22">
        <v>7791519701856</v>
      </c>
      <c r="D190" t="str">
        <f>IF(ISBLANK(Productos_Recibidos[[#This Row],[Código]]),"",VLOOKUP(Productos_Recibidos[[#This Row],[Código]],Productos[],2,FALSE))</f>
        <v>Farmacia</v>
      </c>
      <c r="E190" t="str">
        <f>IF(ISBLANK(Productos_Recibidos[[#This Row],[Código]]),"",VLOOKUP(Productos_Recibidos[[#This Row],[Código]],Productos[],3,FALSE))</f>
        <v>Prime Warming  3</v>
      </c>
      <c r="F190" s="22">
        <v>2</v>
      </c>
      <c r="G190" s="32">
        <v>224</v>
      </c>
      <c r="H190" s="1">
        <f>IF(ISBLANK(Productos_Recibidos[[#This Row],[Código]]),"",VLOOKUP(Productos_Recibidos[[#This Row],[Código]],Productos[],5,FALSE))</f>
        <v>380</v>
      </c>
      <c r="I190" s="1">
        <f>(Productos_Recibidos[[#This Row],[Precio Costo]]*Productos_Recibidos[[#This Row],[Cantidad]])*(-1)</f>
        <v>-448</v>
      </c>
    </row>
    <row r="191" spans="2:9" x14ac:dyDescent="0.25">
      <c r="B191" s="25">
        <v>44737</v>
      </c>
      <c r="C191" s="22">
        <v>7791519001338</v>
      </c>
      <c r="D191" t="str">
        <f>IF(ISBLANK(Productos_Recibidos[[#This Row],[Código]]),"",VLOOKUP(Productos_Recibidos[[#This Row],[Código]],Productos[],2,FALSE))</f>
        <v>Farmacia</v>
      </c>
      <c r="E191" t="str">
        <f>IF(ISBLANK(Productos_Recibidos[[#This Row],[Código]]),"",VLOOKUP(Productos_Recibidos[[#This Row],[Código]],Productos[],3,FALSE))</f>
        <v>Prime Turbo 3</v>
      </c>
      <c r="F191" s="22">
        <v>1</v>
      </c>
      <c r="G191" s="32">
        <v>224</v>
      </c>
      <c r="H191" s="1">
        <f>IF(ISBLANK(Productos_Recibidos[[#This Row],[Código]]),"",VLOOKUP(Productos_Recibidos[[#This Row],[Código]],Productos[],5,FALSE))</f>
        <v>380</v>
      </c>
      <c r="I191" s="1">
        <f>(Productos_Recibidos[[#This Row],[Precio Costo]]*Productos_Recibidos[[#This Row],[Cantidad]])*(-1)</f>
        <v>-224</v>
      </c>
    </row>
    <row r="192" spans="2:9" x14ac:dyDescent="0.25">
      <c r="B192" s="25">
        <v>44737</v>
      </c>
      <c r="C192" s="22">
        <v>7791519701061</v>
      </c>
      <c r="D192" t="str">
        <f>IF(ISBLANK(Productos_Recibidos[[#This Row],[Código]]),"",VLOOKUP(Productos_Recibidos[[#This Row],[Código]],Productos[],2,FALSE))</f>
        <v>Farmacia</v>
      </c>
      <c r="E192" t="str">
        <f>IF(ISBLANK(Productos_Recibidos[[#This Row],[Código]]),"",VLOOKUP(Productos_Recibidos[[#This Row],[Código]],Productos[],3,FALSE))</f>
        <v>Prime Ultra Fino 3</v>
      </c>
      <c r="F192" s="22">
        <v>1</v>
      </c>
      <c r="G192" s="32">
        <v>224</v>
      </c>
      <c r="H192" s="1">
        <f>IF(ISBLANK(Productos_Recibidos[[#This Row],[Código]]),"",VLOOKUP(Productos_Recibidos[[#This Row],[Código]],Productos[],5,FALSE))</f>
        <v>380</v>
      </c>
      <c r="I192" s="1">
        <f>(Productos_Recibidos[[#This Row],[Precio Costo]]*Productos_Recibidos[[#This Row],[Cantidad]])*(-1)</f>
        <v>-224</v>
      </c>
    </row>
    <row r="193" spans="2:9" x14ac:dyDescent="0.25">
      <c r="B193" s="25">
        <v>44737</v>
      </c>
      <c r="C193" s="22">
        <v>7791519200076</v>
      </c>
      <c r="D193" t="str">
        <f>IF(ISBLANK(Productos_Recibidos[[#This Row],[Código]]),"",VLOOKUP(Productos_Recibidos[[#This Row],[Código]],Productos[],2,FALSE))</f>
        <v>Farmacia</v>
      </c>
      <c r="E193" t="str">
        <f>IF(ISBLANK(Productos_Recibidos[[#This Row],[Código]]),"",VLOOKUP(Productos_Recibidos[[#This Row],[Código]],Productos[],3,FALSE))</f>
        <v>Prime Espermicida 3</v>
      </c>
      <c r="F193" s="22">
        <v>1</v>
      </c>
      <c r="G193" s="32">
        <v>224</v>
      </c>
      <c r="H193" s="1">
        <f>IF(ISBLANK(Productos_Recibidos[[#This Row],[Código]]),"",VLOOKUP(Productos_Recibidos[[#This Row],[Código]],Productos[],5,FALSE))</f>
        <v>380</v>
      </c>
      <c r="I193" s="1">
        <f>(Productos_Recibidos[[#This Row],[Precio Costo]]*Productos_Recibidos[[#This Row],[Cantidad]])*(-1)</f>
        <v>-224</v>
      </c>
    </row>
    <row r="194" spans="2:9" x14ac:dyDescent="0.25">
      <c r="B194" s="25">
        <v>44737</v>
      </c>
      <c r="C194" s="22">
        <v>7791519200045</v>
      </c>
      <c r="D194" t="str">
        <f>IF(ISBLANK(Productos_Recibidos[[#This Row],[Código]]),"",VLOOKUP(Productos_Recibidos[[#This Row],[Código]],Productos[],2,FALSE))</f>
        <v>Farmacia</v>
      </c>
      <c r="E194" t="str">
        <f>IF(ISBLANK(Productos_Recibidos[[#This Row],[Código]]),"",VLOOKUP(Productos_Recibidos[[#This Row],[Código]],Productos[],3,FALSE))</f>
        <v>Prime Super Fino 3</v>
      </c>
      <c r="F194" s="22">
        <v>1</v>
      </c>
      <c r="G194" s="32">
        <v>224</v>
      </c>
      <c r="H194" s="1">
        <f>IF(ISBLANK(Productos_Recibidos[[#This Row],[Código]]),"",VLOOKUP(Productos_Recibidos[[#This Row],[Código]],Productos[],5,FALSE))</f>
        <v>380</v>
      </c>
      <c r="I194" s="1">
        <f>(Productos_Recibidos[[#This Row],[Precio Costo]]*Productos_Recibidos[[#This Row],[Cantidad]])*(-1)</f>
        <v>-224</v>
      </c>
    </row>
    <row r="195" spans="2:9" x14ac:dyDescent="0.25">
      <c r="B195" s="25">
        <v>44737</v>
      </c>
      <c r="C195" s="22">
        <v>7791519200090</v>
      </c>
      <c r="D195" t="str">
        <f>IF(ISBLANK(Productos_Recibidos[[#This Row],[Código]]),"",VLOOKUP(Productos_Recibidos[[#This Row],[Código]],Productos[],2,FALSE))</f>
        <v>Farmacia</v>
      </c>
      <c r="E195" t="str">
        <f>IF(ISBLANK(Productos_Recibidos[[#This Row],[Código]]),"",VLOOKUP(Productos_Recibidos[[#This Row],[Código]],Productos[],3,FALSE))</f>
        <v>Prime Tachas 3</v>
      </c>
      <c r="F195" s="22">
        <v>1</v>
      </c>
      <c r="G195" s="32">
        <v>224</v>
      </c>
      <c r="H195" s="1">
        <f>IF(ISBLANK(Productos_Recibidos[[#This Row],[Código]]),"",VLOOKUP(Productos_Recibidos[[#This Row],[Código]],Productos[],5,FALSE))</f>
        <v>380</v>
      </c>
      <c r="I195" s="1">
        <f>(Productos_Recibidos[[#This Row],[Precio Costo]]*Productos_Recibidos[[#This Row],[Cantidad]])*(-1)</f>
        <v>-224</v>
      </c>
    </row>
    <row r="196" spans="2:9" x14ac:dyDescent="0.25">
      <c r="B196" s="25">
        <v>44737</v>
      </c>
      <c r="C196" s="22">
        <v>7794640170874</v>
      </c>
      <c r="D196" t="str">
        <f>IF(ISBLANK(Productos_Recibidos[[#This Row],[Código]]),"",VLOOKUP(Productos_Recibidos[[#This Row],[Código]],Productos[],2,FALSE))</f>
        <v>Farmacia</v>
      </c>
      <c r="E196" t="str">
        <f>IF(ISBLANK(Productos_Recibidos[[#This Row],[Código]]),"",VLOOKUP(Productos_Recibidos[[#This Row],[Código]],Productos[],3,FALSE))</f>
        <v>Alikal 4,5g</v>
      </c>
      <c r="F196" s="22">
        <v>16</v>
      </c>
      <c r="G196" s="32">
        <v>63</v>
      </c>
      <c r="H196" s="1">
        <f>IF(ISBLANK(Productos_Recibidos[[#This Row],[Código]]),"",VLOOKUP(Productos_Recibidos[[#This Row],[Código]],Productos[],5,FALSE))</f>
        <v>90</v>
      </c>
      <c r="I196" s="1">
        <f>(Productos_Recibidos[[#This Row],[Precio Costo]]*Productos_Recibidos[[#This Row],[Cantidad]])*(-1)</f>
        <v>-1008</v>
      </c>
    </row>
    <row r="197" spans="2:9" x14ac:dyDescent="0.25">
      <c r="B197" s="25">
        <v>44737</v>
      </c>
      <c r="C197" s="22">
        <v>7500435181952</v>
      </c>
      <c r="D197" t="str">
        <f>IF(ISBLANK(Productos_Recibidos[[#This Row],[Código]]),"",VLOOKUP(Productos_Recibidos[[#This Row],[Código]],Productos[],2,FALSE))</f>
        <v>Farmacia</v>
      </c>
      <c r="E197" t="str">
        <f>IF(ISBLANK(Productos_Recibidos[[#This Row],[Código]]),"",VLOOKUP(Productos_Recibidos[[#This Row],[Código]],Productos[],3,FALSE))</f>
        <v>Toallitas Always 8</v>
      </c>
      <c r="F197" s="22">
        <v>4</v>
      </c>
      <c r="G197" s="32">
        <v>105</v>
      </c>
      <c r="H197" s="1">
        <f>IF(ISBLANK(Productos_Recibidos[[#This Row],[Código]]),"",VLOOKUP(Productos_Recibidos[[#This Row],[Código]],Productos[],5,FALSE))</f>
        <v>150</v>
      </c>
      <c r="I197" s="1">
        <f>(Productos_Recibidos[[#This Row],[Precio Costo]]*Productos_Recibidos[[#This Row],[Cantidad]])*(-1)</f>
        <v>-420</v>
      </c>
    </row>
    <row r="198" spans="2:9" x14ac:dyDescent="0.25">
      <c r="B198" s="25">
        <v>44737</v>
      </c>
      <c r="C198" s="22">
        <v>7798014062376</v>
      </c>
      <c r="D198" t="str">
        <f>IF(ISBLANK(Productos_Recibidos[[#This Row],[Código]]),"",VLOOKUP(Productos_Recibidos[[#This Row],[Código]],Productos[],2,FALSE))</f>
        <v>Farmacia</v>
      </c>
      <c r="E198" t="str">
        <f>IF(ISBLANK(Productos_Recibidos[[#This Row],[Código]]),"",VLOOKUP(Productos_Recibidos[[#This Row],[Código]],Productos[],3,FALSE))</f>
        <v>Alcohol Etílico Dismar 500ml</v>
      </c>
      <c r="F198" s="22">
        <v>6</v>
      </c>
      <c r="G198" s="32">
        <v>119</v>
      </c>
      <c r="H198" s="1">
        <f>IF(ISBLANK(Productos_Recibidos[[#This Row],[Código]]),"",VLOOKUP(Productos_Recibidos[[#This Row],[Código]],Productos[],5,FALSE))</f>
        <v>170</v>
      </c>
      <c r="I198" s="1">
        <f>(Productos_Recibidos[[#This Row],[Precio Costo]]*Productos_Recibidos[[#This Row],[Cantidad]])*(-1)</f>
        <v>-714</v>
      </c>
    </row>
    <row r="199" spans="2:9" x14ac:dyDescent="0.25">
      <c r="B199" s="25">
        <v>44737</v>
      </c>
      <c r="C199" s="22">
        <v>7794640130700</v>
      </c>
      <c r="D199" t="str">
        <f>IF(ISBLANK(Productos_Recibidos[[#This Row],[Código]]),"",VLOOKUP(Productos_Recibidos[[#This Row],[Código]],Productos[],2,FALSE))</f>
        <v>Farmacia</v>
      </c>
      <c r="E199" t="str">
        <f>IF(ISBLANK(Productos_Recibidos[[#This Row],[Código]]),"",VLOOKUP(Productos_Recibidos[[#This Row],[Código]],Productos[],3,FALSE))</f>
        <v>Uvasal 5g</v>
      </c>
      <c r="F199" s="22">
        <v>6</v>
      </c>
      <c r="G199" s="32">
        <v>49</v>
      </c>
      <c r="H199" s="1">
        <f>IF(ISBLANK(Productos_Recibidos[[#This Row],[Código]]),"",VLOOKUP(Productos_Recibidos[[#This Row],[Código]],Productos[],5,FALSE))</f>
        <v>80</v>
      </c>
      <c r="I199" s="1">
        <f>(Productos_Recibidos[[#This Row],[Precio Costo]]*Productos_Recibidos[[#This Row],[Cantidad]])*(-1)</f>
        <v>-294</v>
      </c>
    </row>
    <row r="200" spans="2:9" x14ac:dyDescent="0.25">
      <c r="B200" s="25">
        <v>44737</v>
      </c>
      <c r="C200" s="22">
        <v>7790839980873</v>
      </c>
      <c r="D200" t="str">
        <f>IF(ISBLANK(Productos_Recibidos[[#This Row],[Código]]),"",VLOOKUP(Productos_Recibidos[[#This Row],[Código]],Productos[],2,FALSE))</f>
        <v>Farmacia</v>
      </c>
      <c r="E200" t="str">
        <f>IF(ISBLANK(Productos_Recibidos[[#This Row],[Código]]),"",VLOOKUP(Productos_Recibidos[[#This Row],[Código]],Productos[],3,FALSE))</f>
        <v>Paracetamol ISA 500mg 1</v>
      </c>
      <c r="F200" s="22">
        <v>14</v>
      </c>
      <c r="G200" s="32">
        <v>17.5</v>
      </c>
      <c r="H200" s="1">
        <f>IF(ISBLANK(Productos_Recibidos[[#This Row],[Código]]),"",VLOOKUP(Productos_Recibidos[[#This Row],[Código]],Productos[],5,FALSE))</f>
        <v>25</v>
      </c>
      <c r="I200" s="1">
        <f>(Productos_Recibidos[[#This Row],[Precio Costo]]*Productos_Recibidos[[#This Row],[Cantidad]])*(-1)</f>
        <v>-245</v>
      </c>
    </row>
    <row r="201" spans="2:9" x14ac:dyDescent="0.25">
      <c r="B201" s="25">
        <v>44737</v>
      </c>
      <c r="C201" s="22">
        <v>7790839980453</v>
      </c>
      <c r="D201" t="str">
        <f>IF(ISBLANK(Productos_Recibidos[[#This Row],[Código]]),"",VLOOKUP(Productos_Recibidos[[#This Row],[Código]],Productos[],2,FALSE))</f>
        <v>Farmacia</v>
      </c>
      <c r="E201" t="str">
        <f>IF(ISBLANK(Productos_Recibidos[[#This Row],[Código]]),"",VLOOKUP(Productos_Recibidos[[#This Row],[Código]],Productos[],3,FALSE))</f>
        <v>Ibu 400 ISA 1</v>
      </c>
      <c r="F201" s="22">
        <v>15</v>
      </c>
      <c r="G201" s="32">
        <v>17.5</v>
      </c>
      <c r="H201" s="1">
        <f>IF(ISBLANK(Productos_Recibidos[[#This Row],[Código]]),"",VLOOKUP(Productos_Recibidos[[#This Row],[Código]],Productos[],5,FALSE))</f>
        <v>25</v>
      </c>
      <c r="I201" s="1">
        <f>(Productos_Recibidos[[#This Row],[Precio Costo]]*Productos_Recibidos[[#This Row],[Cantidad]])*(-1)</f>
        <v>-262.5</v>
      </c>
    </row>
    <row r="202" spans="2:9" x14ac:dyDescent="0.25">
      <c r="B202" s="25">
        <v>44737</v>
      </c>
      <c r="C202" s="22">
        <v>7795371459399</v>
      </c>
      <c r="D202" t="str">
        <f>IF(ISBLANK(Productos_Recibidos[[#This Row],[Código]]),"",VLOOKUP(Productos_Recibidos[[#This Row],[Código]],Productos[],2,FALSE))</f>
        <v>Farmacia</v>
      </c>
      <c r="E202" t="str">
        <f>IF(ISBLANK(Productos_Recibidos[[#This Row],[Código]]),"",VLOOKUP(Productos_Recibidos[[#This Row],[Código]],Productos[],3,FALSE))</f>
        <v>Liberol Loratadina 10mg 1</v>
      </c>
      <c r="F202" s="22">
        <v>9</v>
      </c>
      <c r="G202" s="32">
        <v>21</v>
      </c>
      <c r="H202" s="1">
        <f>IF(ISBLANK(Productos_Recibidos[[#This Row],[Código]]),"",VLOOKUP(Productos_Recibidos[[#This Row],[Código]],Productos[],5,FALSE))</f>
        <v>30</v>
      </c>
      <c r="I202" s="1">
        <f>(Productos_Recibidos[[#This Row],[Precio Costo]]*Productos_Recibidos[[#This Row],[Cantidad]])*(-1)</f>
        <v>-189</v>
      </c>
    </row>
    <row r="203" spans="2:9" x14ac:dyDescent="0.25">
      <c r="B203" s="25">
        <v>44737</v>
      </c>
      <c r="C203" s="22">
        <v>7798140253334</v>
      </c>
      <c r="D203" t="str">
        <f>IF(ISBLANK(Productos_Recibidos[[#This Row],[Código]]),"",VLOOKUP(Productos_Recibidos[[#This Row],[Código]],Productos[],2,FALSE))</f>
        <v>Farmacia</v>
      </c>
      <c r="E203" t="str">
        <f>IF(ISBLANK(Productos_Recibidos[[#This Row],[Código]]),"",VLOOKUP(Productos_Recibidos[[#This Row],[Código]],Productos[],3,FALSE))</f>
        <v>Tafirol Paracetamol 1g 1</v>
      </c>
      <c r="F203" s="22">
        <v>13</v>
      </c>
      <c r="G203" s="32">
        <v>25</v>
      </c>
      <c r="H203" s="1">
        <f>IF(ISBLANK(Productos_Recibidos[[#This Row],[Código]]),"",VLOOKUP(Productos_Recibidos[[#This Row],[Código]],Productos[],5,FALSE))</f>
        <v>35</v>
      </c>
      <c r="I203" s="1">
        <f>(Productos_Recibidos[[#This Row],[Precio Costo]]*Productos_Recibidos[[#This Row],[Cantidad]])*(-1)</f>
        <v>-325</v>
      </c>
    </row>
    <row r="204" spans="2:9" x14ac:dyDescent="0.25">
      <c r="B204" s="25">
        <v>44737</v>
      </c>
      <c r="C204" s="22">
        <v>4005900170996</v>
      </c>
      <c r="D204" t="str">
        <f>IF(ISBLANK(Productos_Recibidos[[#This Row],[Código]]),"",VLOOKUP(Productos_Recibidos[[#This Row],[Código]],Productos[],2,FALSE))</f>
        <v>Farmacia</v>
      </c>
      <c r="E204" t="str">
        <f>IF(ISBLANK(Productos_Recibidos[[#This Row],[Código]]),"",VLOOKUP(Productos_Recibidos[[#This Row],[Código]],Productos[],3,FALSE))</f>
        <v>Curitas 1</v>
      </c>
      <c r="F204" s="22">
        <v>14</v>
      </c>
      <c r="G204" s="32">
        <v>14</v>
      </c>
      <c r="H204" s="1">
        <f>IF(ISBLANK(Productos_Recibidos[[#This Row],[Código]]),"",VLOOKUP(Productos_Recibidos[[#This Row],[Código]],Productos[],5,FALSE))</f>
        <v>20</v>
      </c>
      <c r="I204" s="1">
        <f>(Productos_Recibidos[[#This Row],[Precio Costo]]*Productos_Recibidos[[#This Row],[Cantidad]])*(-1)</f>
        <v>-196</v>
      </c>
    </row>
    <row r="205" spans="2:9" x14ac:dyDescent="0.25">
      <c r="B205" s="25">
        <v>44737</v>
      </c>
      <c r="C205" s="22">
        <v>7793640000761</v>
      </c>
      <c r="D205" t="str">
        <f>IF(ISBLANK(Productos_Recibidos[[#This Row],[Código]]),"",VLOOKUP(Productos_Recibidos[[#This Row],[Código]],Productos[],2,FALSE))</f>
        <v>Farmacia</v>
      </c>
      <c r="E205" t="str">
        <f>IF(ISBLANK(Productos_Recibidos[[#This Row],[Código]]),"",VLOOKUP(Productos_Recibidos[[#This Row],[Código]],Productos[],3,FALSE))</f>
        <v>Cafiaspirina 500mg 1</v>
      </c>
      <c r="F205" s="22">
        <v>60</v>
      </c>
      <c r="G205" s="32">
        <v>18</v>
      </c>
      <c r="H205" s="1">
        <f>IF(ISBLANK(Productos_Recibidos[[#This Row],[Código]]),"",VLOOKUP(Productos_Recibidos[[#This Row],[Código]],Productos[],5,FALSE))</f>
        <v>25</v>
      </c>
      <c r="I205" s="1">
        <f>(Productos_Recibidos[[#This Row],[Precio Costo]]*Productos_Recibidos[[#This Row],[Cantidad]])*(-1)</f>
        <v>-1080</v>
      </c>
    </row>
    <row r="206" spans="2:9" x14ac:dyDescent="0.25">
      <c r="B206" s="25">
        <v>44737</v>
      </c>
      <c r="C206" s="22">
        <v>7793640000747</v>
      </c>
      <c r="D206" t="str">
        <f>IF(ISBLANK(Productos_Recibidos[[#This Row],[Código]]),"",VLOOKUP(Productos_Recibidos[[#This Row],[Código]],Productos[],2,FALSE))</f>
        <v>Farmacia</v>
      </c>
      <c r="E206" t="str">
        <f>IF(ISBLANK(Productos_Recibidos[[#This Row],[Código]]),"",VLOOKUP(Productos_Recibidos[[#This Row],[Código]],Productos[],3,FALSE))</f>
        <v>Bayaspirina 500mg 1</v>
      </c>
      <c r="F206" s="22">
        <v>44</v>
      </c>
      <c r="G206" s="32">
        <v>18</v>
      </c>
      <c r="H206" s="1">
        <f>IF(ISBLANK(Productos_Recibidos[[#This Row],[Código]]),"",VLOOKUP(Productos_Recibidos[[#This Row],[Código]],Productos[],5,FALSE))</f>
        <v>25</v>
      </c>
      <c r="I206" s="1">
        <f>(Productos_Recibidos[[#This Row],[Precio Costo]]*Productos_Recibidos[[#This Row],[Cantidad]])*(-1)</f>
        <v>-792</v>
      </c>
    </row>
    <row r="207" spans="2:9" x14ac:dyDescent="0.25">
      <c r="B207" s="25">
        <v>44737</v>
      </c>
      <c r="C207" s="22">
        <v>7794626008641</v>
      </c>
      <c r="D207" t="str">
        <f>IF(ISBLANK(Productos_Recibidos[[#This Row],[Código]]),"",VLOOKUP(Productos_Recibidos[[#This Row],[Código]],Productos[],2,FALSE))</f>
        <v>Farmacia</v>
      </c>
      <c r="E207" t="str">
        <f>IF(ISBLANK(Productos_Recibidos[[#This Row],[Código]]),"",VLOOKUP(Productos_Recibidos[[#This Row],[Código]],Productos[],3,FALSE))</f>
        <v>Pañal Huggies M 1</v>
      </c>
      <c r="F207" s="22">
        <v>11</v>
      </c>
      <c r="G207" s="32">
        <v>35</v>
      </c>
      <c r="H207" s="1">
        <f>IF(ISBLANK(Productos_Recibidos[[#This Row],[Código]]),"",VLOOKUP(Productos_Recibidos[[#This Row],[Código]],Productos[],5,FALSE))</f>
        <v>50</v>
      </c>
      <c r="I207" s="1">
        <f>(Productos_Recibidos[[#This Row],[Precio Costo]]*Productos_Recibidos[[#This Row],[Cantidad]])*(-1)</f>
        <v>-385</v>
      </c>
    </row>
    <row r="208" spans="2:9" x14ac:dyDescent="0.25">
      <c r="B208" s="25">
        <v>44737</v>
      </c>
      <c r="C208" s="22">
        <v>7500435133357</v>
      </c>
      <c r="D208" t="str">
        <f>IF(ISBLANK(Productos_Recibidos[[#This Row],[Código]]),"",VLOOKUP(Productos_Recibidos[[#This Row],[Código]],Productos[],2,FALSE))</f>
        <v>Farmacia</v>
      </c>
      <c r="E208" t="str">
        <f>IF(ISBLANK(Productos_Recibidos[[#This Row],[Código]]),"",VLOOKUP(Productos_Recibidos[[#This Row],[Código]],Productos[],3,FALSE))</f>
        <v>Pañal Pampers P 1</v>
      </c>
      <c r="F208" s="22">
        <v>13</v>
      </c>
      <c r="G208" s="32">
        <v>35</v>
      </c>
      <c r="H208" s="1">
        <f>IF(ISBLANK(Productos_Recibidos[[#This Row],[Código]]),"",VLOOKUP(Productos_Recibidos[[#This Row],[Código]],Productos[],5,FALSE))</f>
        <v>50</v>
      </c>
      <c r="I208" s="1">
        <f>(Productos_Recibidos[[#This Row],[Precio Costo]]*Productos_Recibidos[[#This Row],[Cantidad]])*(-1)</f>
        <v>-455</v>
      </c>
    </row>
    <row r="209" spans="2:9" x14ac:dyDescent="0.25">
      <c r="B209" s="25">
        <v>44737</v>
      </c>
      <c r="C209" s="22">
        <v>7791388000272</v>
      </c>
      <c r="D209" t="str">
        <f>IF(ISBLANK(Productos_Recibidos[[#This Row],[Código]]),"",VLOOKUP(Productos_Recibidos[[#This Row],[Código]],Productos[],2,FALSE))</f>
        <v>Farmacia</v>
      </c>
      <c r="E209" t="str">
        <f>IF(ISBLANK(Productos_Recibidos[[#This Row],[Código]]),"",VLOOKUP(Productos_Recibidos[[#This Row],[Código]],Productos[],3,FALSE))</f>
        <v>Pañuelos Descartables 1</v>
      </c>
      <c r="F209" s="22">
        <v>36</v>
      </c>
      <c r="G209" s="32">
        <v>21</v>
      </c>
      <c r="H209" s="1">
        <f>IF(ISBLANK(Productos_Recibidos[[#This Row],[Código]]),"",VLOOKUP(Productos_Recibidos[[#This Row],[Código]],Productos[],5,FALSE))</f>
        <v>30</v>
      </c>
      <c r="I209" s="1">
        <f>(Productos_Recibidos[[#This Row],[Precio Costo]]*Productos_Recibidos[[#This Row],[Cantidad]])*(-1)</f>
        <v>-756</v>
      </c>
    </row>
    <row r="210" spans="2:9" x14ac:dyDescent="0.25">
      <c r="B210" s="25">
        <v>44737</v>
      </c>
      <c r="C210" s="22">
        <v>70330717565</v>
      </c>
      <c r="D210" t="str">
        <f>IF(ISBLANK(Productos_Recibidos[[#This Row],[Código]]),"",VLOOKUP(Productos_Recibidos[[#This Row],[Código]],Productos[],2,FALSE))</f>
        <v>Farmacia</v>
      </c>
      <c r="E210" t="str">
        <f>IF(ISBLANK(Productos_Recibidos[[#This Row],[Código]]),"",VLOOKUP(Productos_Recibidos[[#This Row],[Código]],Productos[],3,FALSE))</f>
        <v>Máquina de afeitar Bic Comfort 3 Advance 1</v>
      </c>
      <c r="F210" s="22">
        <v>12</v>
      </c>
      <c r="G210" s="32">
        <v>79</v>
      </c>
      <c r="H210" s="1">
        <f>IF(ISBLANK(Productos_Recibidos[[#This Row],[Código]]),"",VLOOKUP(Productos_Recibidos[[#This Row],[Código]],Productos[],5,FALSE))</f>
        <v>120</v>
      </c>
      <c r="I210" s="1">
        <f>(Productos_Recibidos[[#This Row],[Precio Costo]]*Productos_Recibidos[[#This Row],[Cantidad]])*(-1)</f>
        <v>-948</v>
      </c>
    </row>
    <row r="211" spans="2:9" x14ac:dyDescent="0.25">
      <c r="B211" s="25">
        <v>44737</v>
      </c>
      <c r="C211" s="22" t="s">
        <v>82</v>
      </c>
      <c r="D211" t="str">
        <f>IF(ISBLANK(Productos_Recibidos[[#This Row],[Código]]),"",VLOOKUP(Productos_Recibidos[[#This Row],[Código]],Productos[],2,FALSE))</f>
        <v>Farmacia</v>
      </c>
      <c r="E211" t="str">
        <f>IF(ISBLANK(Productos_Recibidos[[#This Row],[Código]]),"",VLOOKUP(Productos_Recibidos[[#This Row],[Código]],Productos[],3,FALSE))</f>
        <v>Buscapina Compositum 1</v>
      </c>
      <c r="F211" s="22">
        <v>7</v>
      </c>
      <c r="G211" s="32">
        <v>28</v>
      </c>
      <c r="H211" s="1">
        <f>IF(ISBLANK(Productos_Recibidos[[#This Row],[Código]]),"",VLOOKUP(Productos_Recibidos[[#This Row],[Código]],Productos[],5,FALSE))</f>
        <v>40</v>
      </c>
      <c r="I211" s="1">
        <f>(Productos_Recibidos[[#This Row],[Precio Costo]]*Productos_Recibidos[[#This Row],[Cantidad]])*(-1)</f>
        <v>-196</v>
      </c>
    </row>
    <row r="212" spans="2:9" x14ac:dyDescent="0.25">
      <c r="B212" s="25">
        <v>44744</v>
      </c>
      <c r="C212" s="22">
        <v>7793640215523</v>
      </c>
      <c r="D212" t="str">
        <f>IF(ISBLANK(Productos_Recibidos[[#This Row],[Código]]),"",VLOOKUP(Productos_Recibidos[[#This Row],[Código]],Productos[],2,FALSE))</f>
        <v>Farmacia</v>
      </c>
      <c r="E212" t="str">
        <f>IF(ISBLANK(Productos_Recibidos[[#This Row],[Código]]),"",VLOOKUP(Productos_Recibidos[[#This Row],[Código]],Productos[],3,FALSE))</f>
        <v>Actron 600 1</v>
      </c>
      <c r="F212" s="22">
        <v>10</v>
      </c>
      <c r="G212" s="32">
        <v>70</v>
      </c>
      <c r="H212" s="1">
        <f>IF(ISBLANK(Productos_Recibidos[[#This Row],[Código]]),"",VLOOKUP(Productos_Recibidos[[#This Row],[Código]],Productos[],5,FALSE))</f>
        <v>70</v>
      </c>
      <c r="I212" s="1">
        <f>(Productos_Recibidos[[#This Row],[Precio Costo]]*Productos_Recibidos[[#This Row],[Cantidad]])*(-1)</f>
        <v>-700</v>
      </c>
    </row>
    <row r="213" spans="2:9" x14ac:dyDescent="0.25">
      <c r="B213" s="25">
        <v>44744</v>
      </c>
      <c r="C213" s="22" t="s">
        <v>132</v>
      </c>
      <c r="D213" t="str">
        <f>IF(ISBLANK(Productos_Recibidos[[#This Row],[Código]]),"",VLOOKUP(Productos_Recibidos[[#This Row],[Código]],Productos[],2,FALSE))</f>
        <v>Farmacia</v>
      </c>
      <c r="E213" t="str">
        <f>IF(ISBLANK(Productos_Recibidos[[#This Row],[Código]]),"",VLOOKUP(Productos_Recibidos[[#This Row],[Código]],Productos[],3,FALSE))</f>
        <v>Ibuprofeno 600 1</v>
      </c>
      <c r="F213" s="22">
        <v>20</v>
      </c>
      <c r="G213" s="32">
        <v>40</v>
      </c>
      <c r="H213" s="1">
        <f>IF(ISBLANK(Productos_Recibidos[[#This Row],[Código]]),"",VLOOKUP(Productos_Recibidos[[#This Row],[Código]],Productos[],5,FALSE))</f>
        <v>40</v>
      </c>
      <c r="I213" s="1">
        <f>(Productos_Recibidos[[#This Row],[Precio Costo]]*Productos_Recibidos[[#This Row],[Cantidad]])*(-1)</f>
        <v>-800</v>
      </c>
    </row>
    <row r="214" spans="2:9" x14ac:dyDescent="0.25">
      <c r="B214" s="25">
        <v>44744</v>
      </c>
      <c r="C214" s="22" t="s">
        <v>147</v>
      </c>
      <c r="D214" t="str">
        <f>IF(ISBLANK(Productos_Recibidos[[#This Row],[Código]]),"",VLOOKUP(Productos_Recibidos[[#This Row],[Código]],Productos[],2,FALSE))</f>
        <v>Farmacia</v>
      </c>
      <c r="E214" t="str">
        <f>IF(ISBLANK(Productos_Recibidos[[#This Row],[Código]]),"",VLOOKUP(Productos_Recibidos[[#This Row],[Código]],Productos[],3,FALSE))</f>
        <v>Diclofenac Sódico 100mg 1</v>
      </c>
      <c r="F214" s="22">
        <v>12</v>
      </c>
      <c r="G214" s="32">
        <v>21</v>
      </c>
      <c r="H214" s="1">
        <f>IF(ISBLANK(Productos_Recibidos[[#This Row],[Código]]),"",VLOOKUP(Productos_Recibidos[[#This Row],[Código]],Productos[],5,FALSE))</f>
        <v>30</v>
      </c>
      <c r="I214" s="1">
        <f>(Productos_Recibidos[[#This Row],[Precio Costo]]*Productos_Recibidos[[#This Row],[Cantidad]])*(-1)</f>
        <v>-252</v>
      </c>
    </row>
    <row r="215" spans="2:9" x14ac:dyDescent="0.25">
      <c r="B215" s="25">
        <v>44753</v>
      </c>
      <c r="C215" s="22">
        <v>7791519701061</v>
      </c>
      <c r="D215" t="str">
        <f>IF(ISBLANK(Productos_Recibidos[[#This Row],[Código]]),"",VLOOKUP(Productos_Recibidos[[#This Row],[Código]],Productos[],2,FALSE))</f>
        <v>Farmacia</v>
      </c>
      <c r="E215" t="str">
        <f>IF(ISBLANK(Productos_Recibidos[[#This Row],[Código]]),"",VLOOKUP(Productos_Recibidos[[#This Row],[Código]],Productos[],3,FALSE))</f>
        <v>Prime Ultra Fino 3</v>
      </c>
      <c r="F215" s="22">
        <v>4</v>
      </c>
      <c r="G215" s="32">
        <v>220</v>
      </c>
      <c r="H215" s="1">
        <f>IF(ISBLANK(Productos_Recibidos[[#This Row],[Código]]),"",VLOOKUP(Productos_Recibidos[[#This Row],[Código]],Productos[],5,FALSE))</f>
        <v>380</v>
      </c>
      <c r="I215" s="1">
        <f>(Productos_Recibidos[[#This Row],[Precio Costo]]*Productos_Recibidos[[#This Row],[Cantidad]])*(-1)</f>
        <v>-880</v>
      </c>
    </row>
    <row r="216" spans="2:9" x14ac:dyDescent="0.25">
      <c r="B216" s="25">
        <v>44753</v>
      </c>
      <c r="C216" s="22">
        <v>7791519702112</v>
      </c>
      <c r="D216" t="str">
        <f>IF(ISBLANK(Productos_Recibidos[[#This Row],[Código]]),"",VLOOKUP(Productos_Recibidos[[#This Row],[Código]],Productos[],2,FALSE))</f>
        <v>Farmacia</v>
      </c>
      <c r="E216" t="str">
        <f>IF(ISBLANK(Productos_Recibidos[[#This Row],[Código]]),"",VLOOKUP(Productos_Recibidos[[#This Row],[Código]],Productos[],3,FALSE))</f>
        <v>Prime Retardante 3</v>
      </c>
      <c r="F216" s="22">
        <v>1</v>
      </c>
      <c r="G216" s="32">
        <v>220</v>
      </c>
      <c r="H216" s="1">
        <f>IF(ISBLANK(Productos_Recibidos[[#This Row],[Código]]),"",VLOOKUP(Productos_Recibidos[[#This Row],[Código]],Productos[],5,FALSE))</f>
        <v>380</v>
      </c>
      <c r="I216" s="1">
        <f>(Productos_Recibidos[[#This Row],[Precio Costo]]*Productos_Recibidos[[#This Row],[Cantidad]])*(-1)</f>
        <v>-220</v>
      </c>
    </row>
    <row r="217" spans="2:9" x14ac:dyDescent="0.25">
      <c r="B217" s="25">
        <v>44753</v>
      </c>
      <c r="C217" s="22">
        <v>7791519200045</v>
      </c>
      <c r="D217" t="str">
        <f>IF(ISBLANK(Productos_Recibidos[[#This Row],[Código]]),"",VLOOKUP(Productos_Recibidos[[#This Row],[Código]],Productos[],2,FALSE))</f>
        <v>Farmacia</v>
      </c>
      <c r="E217" t="str">
        <f>IF(ISBLANK(Productos_Recibidos[[#This Row],[Código]]),"",VLOOKUP(Productos_Recibidos[[#This Row],[Código]],Productos[],3,FALSE))</f>
        <v>Prime Super Fino 3</v>
      </c>
      <c r="F217" s="22">
        <v>4</v>
      </c>
      <c r="G217" s="32">
        <v>220</v>
      </c>
      <c r="H217" s="1">
        <f>IF(ISBLANK(Productos_Recibidos[[#This Row],[Código]]),"",VLOOKUP(Productos_Recibidos[[#This Row],[Código]],Productos[],5,FALSE))</f>
        <v>380</v>
      </c>
      <c r="I217" s="1">
        <f>(Productos_Recibidos[[#This Row],[Precio Costo]]*Productos_Recibidos[[#This Row],[Cantidad]])*(-1)</f>
        <v>-880</v>
      </c>
    </row>
    <row r="218" spans="2:9" x14ac:dyDescent="0.25">
      <c r="B218" s="25">
        <v>44753</v>
      </c>
      <c r="C218" s="22">
        <v>7791519200069</v>
      </c>
      <c r="D218" t="str">
        <f>IF(ISBLANK(Productos_Recibidos[[#This Row],[Código]]),"",VLOOKUP(Productos_Recibidos[[#This Row],[Código]],Productos[],2,FALSE))</f>
        <v>Farmacia</v>
      </c>
      <c r="E218" t="str">
        <f>IF(ISBLANK(Productos_Recibidos[[#This Row],[Código]]),"",VLOOKUP(Productos_Recibidos[[#This Row],[Código]],Productos[],3,FALSE))</f>
        <v>Prime Texturado 3</v>
      </c>
      <c r="F218" s="22">
        <v>4</v>
      </c>
      <c r="G218" s="32">
        <v>220</v>
      </c>
      <c r="H218" s="1">
        <f>IF(ISBLANK(Productos_Recibidos[[#This Row],[Código]]),"",VLOOKUP(Productos_Recibidos[[#This Row],[Código]],Productos[],5,FALSE))</f>
        <v>380</v>
      </c>
      <c r="I218" s="1">
        <f>(Productos_Recibidos[[#This Row],[Precio Costo]]*Productos_Recibidos[[#This Row],[Cantidad]])*(-1)</f>
        <v>-880</v>
      </c>
    </row>
    <row r="219" spans="2:9" x14ac:dyDescent="0.25">
      <c r="B219" s="25">
        <v>44753</v>
      </c>
      <c r="C219" s="22">
        <v>7791519200090</v>
      </c>
      <c r="D219" t="str">
        <f>IF(ISBLANK(Productos_Recibidos[[#This Row],[Código]]),"",VLOOKUP(Productos_Recibidos[[#This Row],[Código]],Productos[],2,FALSE))</f>
        <v>Farmacia</v>
      </c>
      <c r="E219" t="str">
        <f>IF(ISBLANK(Productos_Recibidos[[#This Row],[Código]]),"",VLOOKUP(Productos_Recibidos[[#This Row],[Código]],Productos[],3,FALSE))</f>
        <v>Prime Tachas 3</v>
      </c>
      <c r="F219" s="22">
        <v>3</v>
      </c>
      <c r="G219" s="32">
        <v>220</v>
      </c>
      <c r="H219" s="1">
        <f>IF(ISBLANK(Productos_Recibidos[[#This Row],[Código]]),"",VLOOKUP(Productos_Recibidos[[#This Row],[Código]],Productos[],5,FALSE))</f>
        <v>380</v>
      </c>
      <c r="I219" s="1">
        <f>(Productos_Recibidos[[#This Row],[Precio Costo]]*Productos_Recibidos[[#This Row],[Cantidad]])*(-1)</f>
        <v>-660</v>
      </c>
    </row>
    <row r="220" spans="2:9" x14ac:dyDescent="0.25">
      <c r="B220" s="25">
        <v>44753</v>
      </c>
      <c r="C220" s="22">
        <v>7791519200076</v>
      </c>
      <c r="D220" t="str">
        <f>IF(ISBLANK(Productos_Recibidos[[#This Row],[Código]]),"",VLOOKUP(Productos_Recibidos[[#This Row],[Código]],Productos[],2,FALSE))</f>
        <v>Farmacia</v>
      </c>
      <c r="E220" t="str">
        <f>IF(ISBLANK(Productos_Recibidos[[#This Row],[Código]]),"",VLOOKUP(Productos_Recibidos[[#This Row],[Código]],Productos[],3,FALSE))</f>
        <v>Prime Espermicida 3</v>
      </c>
      <c r="F220" s="22">
        <v>2</v>
      </c>
      <c r="G220" s="32">
        <v>220</v>
      </c>
      <c r="H220" s="1">
        <f>IF(ISBLANK(Productos_Recibidos[[#This Row],[Código]]),"",VLOOKUP(Productos_Recibidos[[#This Row],[Código]],Productos[],5,FALSE))</f>
        <v>380</v>
      </c>
      <c r="I220" s="1">
        <f>(Productos_Recibidos[[#This Row],[Precio Costo]]*Productos_Recibidos[[#This Row],[Cantidad]])*(-1)</f>
        <v>-440</v>
      </c>
    </row>
    <row r="221" spans="2:9" x14ac:dyDescent="0.25">
      <c r="B221" s="25">
        <v>44753</v>
      </c>
      <c r="C221" s="22">
        <v>7791519701030</v>
      </c>
      <c r="D221" t="str">
        <f>IF(ISBLANK(Productos_Recibidos[[#This Row],[Código]]),"",VLOOKUP(Productos_Recibidos[[#This Row],[Código]],Productos[],2,FALSE))</f>
        <v>Farmacia</v>
      </c>
      <c r="E221" t="str">
        <f>IF(ISBLANK(Productos_Recibidos[[#This Row],[Código]]),"",VLOOKUP(Productos_Recibidos[[#This Row],[Código]],Productos[],3,FALSE))</f>
        <v>Prime Mega Mayor Comodidad 3</v>
      </c>
      <c r="F221" s="22">
        <v>2</v>
      </c>
      <c r="G221" s="32">
        <v>220</v>
      </c>
      <c r="H221" s="1">
        <f>IF(ISBLANK(Productos_Recibidos[[#This Row],[Código]]),"",VLOOKUP(Productos_Recibidos[[#This Row],[Código]],Productos[],5,FALSE))</f>
        <v>380</v>
      </c>
      <c r="I221" s="1">
        <f>(Productos_Recibidos[[#This Row],[Precio Costo]]*Productos_Recibidos[[#This Row],[Cantidad]])*(-1)</f>
        <v>-440</v>
      </c>
    </row>
    <row r="222" spans="2:9" x14ac:dyDescent="0.25">
      <c r="B222" s="25">
        <v>44753</v>
      </c>
      <c r="C222" s="22">
        <v>7791519701856</v>
      </c>
      <c r="D222" t="str">
        <f>IF(ISBLANK(Productos_Recibidos[[#This Row],[Código]]),"",VLOOKUP(Productos_Recibidos[[#This Row],[Código]],Productos[],2,FALSE))</f>
        <v>Farmacia</v>
      </c>
      <c r="E222" t="str">
        <f>IF(ISBLANK(Productos_Recibidos[[#This Row],[Código]]),"",VLOOKUP(Productos_Recibidos[[#This Row],[Código]],Productos[],3,FALSE))</f>
        <v>Prime Warming  3</v>
      </c>
      <c r="F222" s="22">
        <v>2</v>
      </c>
      <c r="G222" s="32">
        <v>220</v>
      </c>
      <c r="H222" s="1">
        <f>IF(ISBLANK(Productos_Recibidos[[#This Row],[Código]]),"",VLOOKUP(Productos_Recibidos[[#This Row],[Código]],Productos[],5,FALSE))</f>
        <v>380</v>
      </c>
      <c r="I222" s="1">
        <f>(Productos_Recibidos[[#This Row],[Precio Costo]]*Productos_Recibidos[[#This Row],[Cantidad]])*(-1)</f>
        <v>-440</v>
      </c>
    </row>
    <row r="223" spans="2:9" x14ac:dyDescent="0.25">
      <c r="B223" s="25">
        <v>44753</v>
      </c>
      <c r="C223" s="22">
        <v>7791519200021</v>
      </c>
      <c r="D223" t="str">
        <f>IF(ISBLANK(Productos_Recibidos[[#This Row],[Código]]),"",VLOOKUP(Productos_Recibidos[[#This Row],[Código]],Productos[],2,FALSE))</f>
        <v>Farmacia</v>
      </c>
      <c r="E223" t="str">
        <f>IF(ISBLANK(Productos_Recibidos[[#This Row],[Código]]),"",VLOOKUP(Productos_Recibidos[[#This Row],[Código]],Productos[],3,FALSE))</f>
        <v>Prime Anatómico 3</v>
      </c>
      <c r="F223" s="22">
        <v>1</v>
      </c>
      <c r="G223" s="32">
        <v>220</v>
      </c>
      <c r="H223" s="1">
        <f>IF(ISBLANK(Productos_Recibidos[[#This Row],[Código]]),"",VLOOKUP(Productos_Recibidos[[#This Row],[Código]],Productos[],5,FALSE))</f>
        <v>380</v>
      </c>
      <c r="I223" s="1">
        <f>(Productos_Recibidos[[#This Row],[Precio Costo]]*Productos_Recibidos[[#This Row],[Cantidad]])*(-1)</f>
        <v>-220</v>
      </c>
    </row>
    <row r="224" spans="2:9" x14ac:dyDescent="0.25">
      <c r="B224" s="25">
        <v>44753</v>
      </c>
      <c r="C224" s="22">
        <v>7791519001970</v>
      </c>
      <c r="D224" t="str">
        <f>IF(ISBLANK(Productos_Recibidos[[#This Row],[Código]]),"",VLOOKUP(Productos_Recibidos[[#This Row],[Código]],Productos[],2,FALSE))</f>
        <v>Farmacia</v>
      </c>
      <c r="E224" t="str">
        <f>IF(ISBLANK(Productos_Recibidos[[#This Row],[Código]]),"",VLOOKUP(Productos_Recibidos[[#This Row],[Código]],Productos[],3,FALSE))</f>
        <v>Prime Stronger 3</v>
      </c>
      <c r="F224" s="22">
        <v>1</v>
      </c>
      <c r="G224" s="32">
        <v>220</v>
      </c>
      <c r="H224" s="1">
        <f>IF(ISBLANK(Productos_Recibidos[[#This Row],[Código]]),"",VLOOKUP(Productos_Recibidos[[#This Row],[Código]],Productos[],5,FALSE))</f>
        <v>380</v>
      </c>
      <c r="I224" s="1">
        <f>(Productos_Recibidos[[#This Row],[Precio Costo]]*Productos_Recibidos[[#This Row],[Cantidad]])*(-1)</f>
        <v>-220</v>
      </c>
    </row>
    <row r="225" spans="2:9" x14ac:dyDescent="0.25">
      <c r="B225" s="25">
        <v>44737</v>
      </c>
      <c r="C225" s="22">
        <v>695874365215</v>
      </c>
      <c r="D225" t="str">
        <f>IF(ISBLANK(Productos_Recibidos[[#This Row],[Código]]),"",VLOOKUP(Productos_Recibidos[[#This Row],[Código]],Productos[],2,FALSE))</f>
        <v>Fotocopia</v>
      </c>
      <c r="E225" t="str">
        <f>IF(ISBLANK(Productos_Recibidos[[#This Row],[Código]]),"",VLOOKUP(Productos_Recibidos[[#This Row],[Código]],Productos[],3,FALSE))</f>
        <v>DNI 1</v>
      </c>
      <c r="G225" s="32">
        <v>0</v>
      </c>
      <c r="H225" s="1">
        <f>IF(ISBLANK(Productos_Recibidos[[#This Row],[Código]]),"",VLOOKUP(Productos_Recibidos[[#This Row],[Código]],Productos[],5,FALSE))</f>
        <v>20</v>
      </c>
      <c r="I225" s="1">
        <f>(Productos_Recibidos[[#This Row],[Precio Costo]]*Productos_Recibidos[[#This Row],[Cantidad]])*(-1)</f>
        <v>0</v>
      </c>
    </row>
    <row r="226" spans="2:9" x14ac:dyDescent="0.25">
      <c r="B226" s="25">
        <v>44737</v>
      </c>
      <c r="C226" s="22">
        <v>153426486759</v>
      </c>
      <c r="D226" t="str">
        <f>IF(ISBLANK(Productos_Recibidos[[#This Row],[Código]]),"",VLOOKUP(Productos_Recibidos[[#This Row],[Código]],Productos[],2,FALSE))</f>
        <v>Fotocopia</v>
      </c>
      <c r="E226" t="str">
        <f>IF(ISBLANK(Productos_Recibidos[[#This Row],[Código]]),"",VLOOKUP(Productos_Recibidos[[#This Row],[Código]],Productos[],3,FALSE))</f>
        <v>SIMPLE FAZ LEGAL / DOBLE FAZ A4 1</v>
      </c>
      <c r="G226" s="32">
        <v>0</v>
      </c>
      <c r="H226" s="1">
        <f>IF(ISBLANK(Productos_Recibidos[[#This Row],[Código]]),"",VLOOKUP(Productos_Recibidos[[#This Row],[Código]],Productos[],5,FALSE))</f>
        <v>20</v>
      </c>
      <c r="I226" s="1">
        <f>(Productos_Recibidos[[#This Row],[Precio Costo]]*Productos_Recibidos[[#This Row],[Cantidad]])*(-1)</f>
        <v>0</v>
      </c>
    </row>
    <row r="227" spans="2:9" x14ac:dyDescent="0.25">
      <c r="B227" s="25">
        <v>44737</v>
      </c>
      <c r="C227" s="22">
        <v>351624957684</v>
      </c>
      <c r="D227" t="str">
        <f>IF(ISBLANK(Productos_Recibidos[[#This Row],[Código]]),"",VLOOKUP(Productos_Recibidos[[#This Row],[Código]],Productos[],2,FALSE))</f>
        <v>Fotocopia</v>
      </c>
      <c r="E227" t="str">
        <f>IF(ISBLANK(Productos_Recibidos[[#This Row],[Código]]),"",VLOOKUP(Productos_Recibidos[[#This Row],[Código]],Productos[],3,FALSE))</f>
        <v>SIMPLE FAZ A4 1</v>
      </c>
      <c r="G227" s="32">
        <v>0</v>
      </c>
      <c r="H227" s="1">
        <f>IF(ISBLANK(Productos_Recibidos[[#This Row],[Código]]),"",VLOOKUP(Productos_Recibidos[[#This Row],[Código]],Productos[],5,FALSE))</f>
        <v>10</v>
      </c>
      <c r="I227" s="1">
        <f>(Productos_Recibidos[[#This Row],[Precio Costo]]*Productos_Recibidos[[#This Row],[Cantidad]])*(-1)</f>
        <v>0</v>
      </c>
    </row>
    <row r="228" spans="2:9" x14ac:dyDescent="0.25">
      <c r="B228" s="25">
        <v>44737</v>
      </c>
      <c r="C228" s="22">
        <v>123654789193</v>
      </c>
      <c r="D228" t="str">
        <f>IF(ISBLANK(Productos_Recibidos[[#This Row],[Código]]),"",VLOOKUP(Productos_Recibidos[[#This Row],[Código]],Productos[],2,FALSE))</f>
        <v>Fotocopia</v>
      </c>
      <c r="E228" t="str">
        <f>IF(ISBLANK(Productos_Recibidos[[#This Row],[Código]]),"",VLOOKUP(Productos_Recibidos[[#This Row],[Código]],Productos[],3,FALSE))</f>
        <v>DOBLE FAZ LEGAL 1</v>
      </c>
      <c r="G228" s="32">
        <v>0</v>
      </c>
      <c r="H228" s="1">
        <f>IF(ISBLANK(Productos_Recibidos[[#This Row],[Código]]),"",VLOOKUP(Productos_Recibidos[[#This Row],[Código]],Productos[],5,FALSE))</f>
        <v>30</v>
      </c>
      <c r="I228" s="1">
        <f>(Productos_Recibidos[[#This Row],[Precio Costo]]*Productos_Recibidos[[#This Row],[Cantidad]])*(-1)</f>
        <v>0</v>
      </c>
    </row>
    <row r="229" spans="2:9" x14ac:dyDescent="0.25">
      <c r="B229" s="25">
        <v>44737</v>
      </c>
      <c r="C229" s="22">
        <v>987456321397</v>
      </c>
      <c r="D229" t="str">
        <f>IF(ISBLANK(Productos_Recibidos[[#This Row],[Código]]),"",VLOOKUP(Productos_Recibidos[[#This Row],[Código]],Productos[],2,FALSE))</f>
        <v>Fotocopia</v>
      </c>
      <c r="E229" t="str">
        <f>IF(ISBLANK(Productos_Recibidos[[#This Row],[Código]]),"",VLOOKUP(Productos_Recibidos[[#This Row],[Código]],Productos[],3,FALSE))</f>
        <v>TRÁMITES (Tipear nombre del trámite) 1</v>
      </c>
      <c r="G229" s="32">
        <v>0</v>
      </c>
      <c r="H229" s="1" t="str">
        <f>IF(ISBLANK(Productos_Recibidos[[#This Row],[Código]]),"",VLOOKUP(Productos_Recibidos[[#This Row],[Código]],Productos[],5,FALSE))</f>
        <v>(TIPEAR PRECIO VENDIDO)</v>
      </c>
      <c r="I229" s="1">
        <f>(Productos_Recibidos[[#This Row],[Precio Costo]]*Productos_Recibidos[[#This Row],[Cantidad]])*(-1)</f>
        <v>0</v>
      </c>
    </row>
    <row r="230" spans="2:9" x14ac:dyDescent="0.25">
      <c r="B230" s="25">
        <v>44737</v>
      </c>
      <c r="C230" s="22">
        <v>147852369319</v>
      </c>
      <c r="D230" t="str">
        <f>IF(ISBLANK(Productos_Recibidos[[#This Row],[Código]]),"",VLOOKUP(Productos_Recibidos[[#This Row],[Código]],Productos[],2,FALSE))</f>
        <v>Fotocopia</v>
      </c>
      <c r="E230" t="str">
        <f>IF(ISBLANK(Productos_Recibidos[[#This Row],[Código]]),"",VLOOKUP(Productos_Recibidos[[#This Row],[Código]],Productos[],3,FALSE))</f>
        <v>IMPRESIÓN A4 1</v>
      </c>
      <c r="G230" s="32">
        <v>0</v>
      </c>
      <c r="H230" s="1">
        <f>IF(ISBLANK(Productos_Recibidos[[#This Row],[Código]]),"",VLOOKUP(Productos_Recibidos[[#This Row],[Código]],Productos[],5,FALSE))</f>
        <v>20</v>
      </c>
      <c r="I230" s="1">
        <f>(Productos_Recibidos[[#This Row],[Precio Costo]]*Productos_Recibidos[[#This Row],[Cantidad]])*(-1)</f>
        <v>0</v>
      </c>
    </row>
    <row r="231" spans="2:9" x14ac:dyDescent="0.25">
      <c r="B231" s="25">
        <v>44737</v>
      </c>
      <c r="C231" s="22">
        <v>963258741791</v>
      </c>
      <c r="D231" t="str">
        <f>IF(ISBLANK(Productos_Recibidos[[#This Row],[Código]]),"",VLOOKUP(Productos_Recibidos[[#This Row],[Código]],Productos[],2,FALSE))</f>
        <v>Fotocopia</v>
      </c>
      <c r="E231" t="str">
        <f>IF(ISBLANK(Productos_Recibidos[[#This Row],[Código]]),"",VLOOKUP(Productos_Recibidos[[#This Row],[Código]],Productos[],3,FALSE))</f>
        <v>IMPRESIÓN LEGAL  1</v>
      </c>
      <c r="G231" s="32">
        <v>0</v>
      </c>
      <c r="H231" s="1">
        <f>IF(ISBLANK(Productos_Recibidos[[#This Row],[Código]]),"",VLOOKUP(Productos_Recibidos[[#This Row],[Código]],Productos[],5,FALSE))</f>
        <v>30</v>
      </c>
      <c r="I231" s="1">
        <f>(Productos_Recibidos[[#This Row],[Precio Costo]]*Productos_Recibidos[[#This Row],[Cantidad]])*(-1)</f>
        <v>0</v>
      </c>
    </row>
    <row r="232" spans="2:9" x14ac:dyDescent="0.25">
      <c r="B232" s="25">
        <v>44737</v>
      </c>
      <c r="C232" s="22">
        <v>7793123160272</v>
      </c>
      <c r="D232" t="str">
        <f>IF(ISBLANK(Productos_Recibidos[[#This Row],[Código]]),"",VLOOKUP(Productos_Recibidos[[#This Row],[Código]],Productos[],2,FALSE))</f>
        <v>Galletita</v>
      </c>
      <c r="E232" t="str">
        <f>IF(ISBLANK(Productos_Recibidos[[#This Row],[Código]]),"",VLOOKUP(Productos_Recibidos[[#This Row],[Código]],Productos[],3,FALSE))</f>
        <v>Oblita Frutilla 100g</v>
      </c>
      <c r="F232" s="22">
        <v>5</v>
      </c>
      <c r="G232" s="32">
        <v>63</v>
      </c>
      <c r="H232" s="1">
        <f>IF(ISBLANK(Productos_Recibidos[[#This Row],[Código]]),"",VLOOKUP(Productos_Recibidos[[#This Row],[Código]],Productos[],5,FALSE))</f>
        <v>90</v>
      </c>
      <c r="I232" s="1">
        <f>(Productos_Recibidos[[#This Row],[Precio Costo]]*Productos_Recibidos[[#This Row],[Cantidad]])*(-1)</f>
        <v>-315</v>
      </c>
    </row>
    <row r="233" spans="2:9" x14ac:dyDescent="0.25">
      <c r="B233" s="25">
        <v>44737</v>
      </c>
      <c r="C233" s="22">
        <v>7790040124417</v>
      </c>
      <c r="D233" t="str">
        <f>IF(ISBLANK(Productos_Recibidos[[#This Row],[Código]]),"",VLOOKUP(Productos_Recibidos[[#This Row],[Código]],Productos[],2,FALSE))</f>
        <v>Galletita</v>
      </c>
      <c r="E233" t="str">
        <f>IF(ISBLANK(Productos_Recibidos[[#This Row],[Código]]),"",VLOOKUP(Productos_Recibidos[[#This Row],[Código]],Productos[],3,FALSE))</f>
        <v>Polvorita Mini Limón 147g</v>
      </c>
      <c r="F233" s="22">
        <v>6</v>
      </c>
      <c r="G233" s="32">
        <v>56</v>
      </c>
      <c r="H233" s="1">
        <f>IF(ISBLANK(Productos_Recibidos[[#This Row],[Código]]),"",VLOOKUP(Productos_Recibidos[[#This Row],[Código]],Productos[],5,FALSE))</f>
        <v>80</v>
      </c>
      <c r="I233" s="1">
        <f>(Productos_Recibidos[[#This Row],[Precio Costo]]*Productos_Recibidos[[#This Row],[Cantidad]])*(-1)</f>
        <v>-336</v>
      </c>
    </row>
    <row r="234" spans="2:9" x14ac:dyDescent="0.25">
      <c r="B234" s="25">
        <v>44737</v>
      </c>
      <c r="C234" s="22">
        <v>7790040133686</v>
      </c>
      <c r="D234" t="str">
        <f>IF(ISBLANK(Productos_Recibidos[[#This Row],[Código]]),"",VLOOKUP(Productos_Recibidos[[#This Row],[Código]],Productos[],2,FALSE))</f>
        <v>Galletita</v>
      </c>
      <c r="E234" t="str">
        <f>IF(ISBLANK(Productos_Recibidos[[#This Row],[Código]]),"",VLOOKUP(Productos_Recibidos[[#This Row],[Código]],Productos[],3,FALSE))</f>
        <v>Mediatarde 105g</v>
      </c>
      <c r="F234" s="22">
        <v>7</v>
      </c>
      <c r="G234" s="32">
        <v>42</v>
      </c>
      <c r="H234" s="1">
        <f>IF(ISBLANK(Productos_Recibidos[[#This Row],[Código]]),"",VLOOKUP(Productos_Recibidos[[#This Row],[Código]],Productos[],5,FALSE))</f>
        <v>60</v>
      </c>
      <c r="I234" s="1">
        <f>(Productos_Recibidos[[#This Row],[Precio Costo]]*Productos_Recibidos[[#This Row],[Cantidad]])*(-1)</f>
        <v>-294</v>
      </c>
    </row>
    <row r="235" spans="2:9" x14ac:dyDescent="0.25">
      <c r="B235" s="25">
        <v>44737</v>
      </c>
      <c r="C235" s="22">
        <v>7790040287204</v>
      </c>
      <c r="D235" t="str">
        <f>IF(ISBLANK(Productos_Recibidos[[#This Row],[Código]]),"",VLOOKUP(Productos_Recibidos[[#This Row],[Código]],Productos[],2,FALSE))</f>
        <v>Galletita</v>
      </c>
      <c r="E235" t="str">
        <f>IF(ISBLANK(Productos_Recibidos[[#This Row],[Código]]),"",VLOOKUP(Productos_Recibidos[[#This Row],[Código]],Productos[],3,FALSE))</f>
        <v>Polvorita Frutilla/Fresa 150g</v>
      </c>
      <c r="F235" s="22">
        <v>4</v>
      </c>
      <c r="G235" s="32">
        <v>70</v>
      </c>
      <c r="H235" s="1">
        <f>IF(ISBLANK(Productos_Recibidos[[#This Row],[Código]]),"",VLOOKUP(Productos_Recibidos[[#This Row],[Código]],Productos[],5,FALSE))</f>
        <v>100</v>
      </c>
      <c r="I235" s="1">
        <f>(Productos_Recibidos[[#This Row],[Precio Costo]]*Productos_Recibidos[[#This Row],[Cantidad]])*(-1)</f>
        <v>-280</v>
      </c>
    </row>
    <row r="236" spans="2:9" x14ac:dyDescent="0.25">
      <c r="B236" s="25">
        <v>44737</v>
      </c>
      <c r="C236" s="22">
        <v>7790040287105</v>
      </c>
      <c r="D236" t="str">
        <f>IF(ISBLANK(Productos_Recibidos[[#This Row],[Código]]),"",VLOOKUP(Productos_Recibidos[[#This Row],[Código]],Productos[],2,FALSE))</f>
        <v>Galletita</v>
      </c>
      <c r="E236" t="str">
        <f>IF(ISBLANK(Productos_Recibidos[[#This Row],[Código]]),"",VLOOKUP(Productos_Recibidos[[#This Row],[Código]],Productos[],3,FALSE))</f>
        <v>Polvorita Vainilla 150g</v>
      </c>
      <c r="F236" s="22">
        <v>5</v>
      </c>
      <c r="G236" s="32">
        <v>70</v>
      </c>
      <c r="H236" s="1">
        <f>IF(ISBLANK(Productos_Recibidos[[#This Row],[Código]]),"",VLOOKUP(Productos_Recibidos[[#This Row],[Código]],Productos[],5,FALSE))</f>
        <v>100</v>
      </c>
      <c r="I236" s="1">
        <f>(Productos_Recibidos[[#This Row],[Precio Costo]]*Productos_Recibidos[[#This Row],[Cantidad]])*(-1)</f>
        <v>-350</v>
      </c>
    </row>
    <row r="237" spans="2:9" x14ac:dyDescent="0.25">
      <c r="B237" s="25">
        <v>44737</v>
      </c>
      <c r="C237" s="22">
        <v>7790040120013</v>
      </c>
      <c r="D237" t="str">
        <f>IF(ISBLANK(Productos_Recibidos[[#This Row],[Código]]),"",VLOOKUP(Productos_Recibidos[[#This Row],[Código]],Productos[],2,FALSE))</f>
        <v>Galletita</v>
      </c>
      <c r="E237" t="str">
        <f>IF(ISBLANK(Productos_Recibidos[[#This Row],[Código]]),"",VLOOKUP(Productos_Recibidos[[#This Row],[Código]],Productos[],3,FALSE))</f>
        <v>Polvorita Mini Vainilla 147g</v>
      </c>
      <c r="F237" s="22">
        <v>3</v>
      </c>
      <c r="G237" s="32">
        <v>56</v>
      </c>
      <c r="H237" s="1">
        <f>IF(ISBLANK(Productos_Recibidos[[#This Row],[Código]]),"",VLOOKUP(Productos_Recibidos[[#This Row],[Código]],Productos[],5,FALSE))</f>
        <v>80</v>
      </c>
      <c r="I237" s="1">
        <f>(Productos_Recibidos[[#This Row],[Precio Costo]]*Productos_Recibidos[[#This Row],[Cantidad]])*(-1)</f>
        <v>-168</v>
      </c>
    </row>
    <row r="238" spans="2:9" x14ac:dyDescent="0.25">
      <c r="B238" s="25">
        <v>44737</v>
      </c>
      <c r="C238" s="22">
        <v>7792200000128</v>
      </c>
      <c r="D238" t="str">
        <f>IF(ISBLANK(Productos_Recibidos[[#This Row],[Código]]),"",VLOOKUP(Productos_Recibidos[[#This Row],[Código]],Productos[],2,FALSE))</f>
        <v>Galletita</v>
      </c>
      <c r="E238" t="str">
        <f>IF(ISBLANK(Productos_Recibidos[[#This Row],[Código]]),"",VLOOKUP(Productos_Recibidos[[#This Row],[Código]],Productos[],3,FALSE))</f>
        <v>9 de Oro Agridulce  200g</v>
      </c>
      <c r="F238" s="22">
        <v>3</v>
      </c>
      <c r="G238" s="32">
        <v>91</v>
      </c>
      <c r="H238" s="1">
        <f>IF(ISBLANK(Productos_Recibidos[[#This Row],[Código]]),"",VLOOKUP(Productos_Recibidos[[#This Row],[Código]],Productos[],5,FALSE))</f>
        <v>130</v>
      </c>
      <c r="I238" s="1">
        <f>(Productos_Recibidos[[#This Row],[Precio Costo]]*Productos_Recibidos[[#This Row],[Cantidad]])*(-1)</f>
        <v>-273</v>
      </c>
    </row>
    <row r="239" spans="2:9" x14ac:dyDescent="0.25">
      <c r="B239" s="25">
        <v>44737</v>
      </c>
      <c r="C239" s="22">
        <v>7791787000422</v>
      </c>
      <c r="D239" t="str">
        <f>IF(ISBLANK(Productos_Recibidos[[#This Row],[Código]]),"",VLOOKUP(Productos_Recibidos[[#This Row],[Código]],Productos[],2,FALSE))</f>
        <v>Galletita</v>
      </c>
      <c r="E239" t="str">
        <f>IF(ISBLANK(Productos_Recibidos[[#This Row],[Código]]),"",VLOOKUP(Productos_Recibidos[[#This Row],[Código]],Productos[],3,FALSE))</f>
        <v>Trío Pepas 200g</v>
      </c>
      <c r="F239" s="22">
        <v>4</v>
      </c>
      <c r="G239" s="32">
        <v>70</v>
      </c>
      <c r="H239" s="1">
        <f>IF(ISBLANK(Productos_Recibidos[[#This Row],[Código]]),"",VLOOKUP(Productos_Recibidos[[#This Row],[Código]],Productos[],5,FALSE))</f>
        <v>120</v>
      </c>
      <c r="I239" s="1">
        <f>(Productos_Recibidos[[#This Row],[Precio Costo]]*Productos_Recibidos[[#This Row],[Cantidad]])*(-1)</f>
        <v>-280</v>
      </c>
    </row>
    <row r="240" spans="2:9" x14ac:dyDescent="0.25">
      <c r="B240" s="25">
        <v>44737</v>
      </c>
      <c r="C240" s="22">
        <v>7792200000159</v>
      </c>
      <c r="D240" t="str">
        <f>IF(ISBLANK(Productos_Recibidos[[#This Row],[Código]]),"",VLOOKUP(Productos_Recibidos[[#This Row],[Código]],Productos[],2,FALSE))</f>
        <v>Galletita</v>
      </c>
      <c r="E240" t="str">
        <f>IF(ISBLANK(Productos_Recibidos[[#This Row],[Código]]),"",VLOOKUP(Productos_Recibidos[[#This Row],[Código]],Productos[],3,FALSE))</f>
        <v>9 de Oro Salada  200g</v>
      </c>
      <c r="F240" s="22">
        <v>3</v>
      </c>
      <c r="G240" s="32">
        <v>91</v>
      </c>
      <c r="H240" s="1">
        <f>IF(ISBLANK(Productos_Recibidos[[#This Row],[Código]]),"",VLOOKUP(Productos_Recibidos[[#This Row],[Código]],Productos[],5,FALSE))</f>
        <v>130</v>
      </c>
      <c r="I240" s="1">
        <f>(Productos_Recibidos[[#This Row],[Precio Costo]]*Productos_Recibidos[[#This Row],[Cantidad]])*(-1)</f>
        <v>-273</v>
      </c>
    </row>
    <row r="241" spans="2:9" x14ac:dyDescent="0.25">
      <c r="B241" s="25">
        <v>44737</v>
      </c>
      <c r="C241" s="22">
        <v>7792200000319</v>
      </c>
      <c r="D241" t="str">
        <f>IF(ISBLANK(Productos_Recibidos[[#This Row],[Código]]),"",VLOOKUP(Productos_Recibidos[[#This Row],[Código]],Productos[],2,FALSE))</f>
        <v>Galletita</v>
      </c>
      <c r="E241" t="str">
        <f>IF(ISBLANK(Productos_Recibidos[[#This Row],[Código]]),"",VLOOKUP(Productos_Recibidos[[#This Row],[Código]],Productos[],3,FALSE))</f>
        <v>9 de Oro Dulce 200g</v>
      </c>
      <c r="F241" s="22">
        <v>8</v>
      </c>
      <c r="G241" s="32">
        <v>91</v>
      </c>
      <c r="H241" s="1">
        <f>IF(ISBLANK(Productos_Recibidos[[#This Row],[Código]]),"",VLOOKUP(Productos_Recibidos[[#This Row],[Código]],Productos[],5,FALSE))</f>
        <v>130</v>
      </c>
      <c r="I241" s="1">
        <f>(Productos_Recibidos[[#This Row],[Precio Costo]]*Productos_Recibidos[[#This Row],[Cantidad]])*(-1)</f>
        <v>-728</v>
      </c>
    </row>
    <row r="242" spans="2:9" x14ac:dyDescent="0.25">
      <c r="B242" s="25">
        <v>44737</v>
      </c>
      <c r="C242" s="22">
        <v>7792684001215</v>
      </c>
      <c r="D242" t="str">
        <f>IF(ISBLANK(Productos_Recibidos[[#This Row],[Código]]),"",VLOOKUP(Productos_Recibidos[[#This Row],[Código]],Productos[],2,FALSE))</f>
        <v>Galletita</v>
      </c>
      <c r="E242" t="str">
        <f>IF(ISBLANK(Productos_Recibidos[[#This Row],[Código]]),"",VLOOKUP(Productos_Recibidos[[#This Row],[Código]],Productos[],3,FALSE))</f>
        <v>Solitas Surtidas Dulces 300g</v>
      </c>
      <c r="G242" s="32">
        <v>91</v>
      </c>
      <c r="H242" s="1">
        <f>IF(ISBLANK(Productos_Recibidos[[#This Row],[Código]]),"",VLOOKUP(Productos_Recibidos[[#This Row],[Código]],Productos[],5,FALSE))</f>
        <v>130</v>
      </c>
      <c r="I242" s="1">
        <f>(Productos_Recibidos[[#This Row],[Precio Costo]]*Productos_Recibidos[[#This Row],[Cantidad]])*(-1)</f>
        <v>0</v>
      </c>
    </row>
    <row r="243" spans="2:9" x14ac:dyDescent="0.25">
      <c r="B243" s="25">
        <v>44737</v>
      </c>
      <c r="C243" s="22">
        <v>7791787100283</v>
      </c>
      <c r="D243" t="str">
        <f>IF(ISBLANK(Productos_Recibidos[[#This Row],[Código]]),"",VLOOKUP(Productos_Recibidos[[#This Row],[Código]],Productos[],2,FALSE))</f>
        <v>Galletita</v>
      </c>
      <c r="E243" t="str">
        <f>IF(ISBLANK(Productos_Recibidos[[#This Row],[Código]]),"",VLOOKUP(Productos_Recibidos[[#This Row],[Código]],Productos[],3,FALSE))</f>
        <v>Trío Variette 500g</v>
      </c>
      <c r="F243" s="22">
        <v>2</v>
      </c>
      <c r="G243" s="32">
        <v>147</v>
      </c>
      <c r="H243" s="1">
        <f>IF(ISBLANK(Productos_Recibidos[[#This Row],[Código]]),"",VLOOKUP(Productos_Recibidos[[#This Row],[Código]],Productos[],5,FALSE))</f>
        <v>210</v>
      </c>
      <c r="I243" s="1">
        <f>(Productos_Recibidos[[#This Row],[Precio Costo]]*Productos_Recibidos[[#This Row],[Cantidad]])*(-1)</f>
        <v>-294</v>
      </c>
    </row>
    <row r="244" spans="2:9" x14ac:dyDescent="0.25">
      <c r="B244" s="25">
        <v>44737</v>
      </c>
      <c r="C244" s="22">
        <v>7790040134898</v>
      </c>
      <c r="D244" t="str">
        <f>IF(ISBLANK(Productos_Recibidos[[#This Row],[Código]]),"",VLOOKUP(Productos_Recibidos[[#This Row],[Código]],Productos[],2,FALSE))</f>
        <v>Galletita</v>
      </c>
      <c r="E244" t="str">
        <f>IF(ISBLANK(Productos_Recibidos[[#This Row],[Código]]),"",VLOOKUP(Productos_Recibidos[[#This Row],[Código]],Productos[],3,FALSE))</f>
        <v>Lia Desfile Surtido 390g</v>
      </c>
      <c r="F244" s="22">
        <v>4</v>
      </c>
      <c r="G244" s="32">
        <v>140</v>
      </c>
      <c r="H244" s="1">
        <f>IF(ISBLANK(Productos_Recibidos[[#This Row],[Código]]),"",VLOOKUP(Productos_Recibidos[[#This Row],[Código]],Productos[],5,FALSE))</f>
        <v>200</v>
      </c>
      <c r="I244" s="1">
        <f>(Productos_Recibidos[[#This Row],[Precio Costo]]*Productos_Recibidos[[#This Row],[Cantidad]])*(-1)</f>
        <v>-560</v>
      </c>
    </row>
    <row r="245" spans="2:9" x14ac:dyDescent="0.25">
      <c r="B245" s="25">
        <v>44737</v>
      </c>
      <c r="C245" s="22">
        <v>7790040132771</v>
      </c>
      <c r="D245" t="str">
        <f>IF(ISBLANK(Productos_Recibidos[[#This Row],[Código]]),"",VLOOKUP(Productos_Recibidos[[#This Row],[Código]],Productos[],2,FALSE))</f>
        <v>Galletita</v>
      </c>
      <c r="E245" t="str">
        <f>IF(ISBLANK(Productos_Recibidos[[#This Row],[Código]]),"",VLOOKUP(Productos_Recibidos[[#This Row],[Código]],Productos[],3,FALSE))</f>
        <v>Surtido Bagley 390g</v>
      </c>
      <c r="F245" s="22">
        <v>3</v>
      </c>
      <c r="G245" s="32">
        <v>133</v>
      </c>
      <c r="H245" s="1">
        <f>IF(ISBLANK(Productos_Recibidos[[#This Row],[Código]]),"",VLOOKUP(Productos_Recibidos[[#This Row],[Código]],Productos[],5,FALSE))</f>
        <v>260</v>
      </c>
      <c r="I245" s="1">
        <f>(Productos_Recibidos[[#This Row],[Precio Costo]]*Productos_Recibidos[[#This Row],[Cantidad]])*(-1)</f>
        <v>-399</v>
      </c>
    </row>
    <row r="246" spans="2:9" x14ac:dyDescent="0.25">
      <c r="B246" s="25">
        <v>44737</v>
      </c>
      <c r="C246" s="22">
        <v>7790040132764</v>
      </c>
      <c r="D246" t="str">
        <f>IF(ISBLANK(Productos_Recibidos[[#This Row],[Código]]),"",VLOOKUP(Productos_Recibidos[[#This Row],[Código]],Productos[],2,FALSE))</f>
        <v>Galletita</v>
      </c>
      <c r="E246" t="str">
        <f>IF(ISBLANK(Productos_Recibidos[[#This Row],[Código]]),"",VLOOKUP(Productos_Recibidos[[#This Row],[Código]],Productos[],3,FALSE))</f>
        <v>Diversión Arcor 390g</v>
      </c>
      <c r="F246" s="22">
        <v>4</v>
      </c>
      <c r="G246" s="32">
        <v>119</v>
      </c>
      <c r="H246" s="1">
        <f>IF(ISBLANK(Productos_Recibidos[[#This Row],[Código]]),"",VLOOKUP(Productos_Recibidos[[#This Row],[Código]],Productos[],5,FALSE))</f>
        <v>250</v>
      </c>
      <c r="I246" s="1">
        <f>(Productos_Recibidos[[#This Row],[Precio Costo]]*Productos_Recibidos[[#This Row],[Cantidad]])*(-1)</f>
        <v>-476</v>
      </c>
    </row>
    <row r="247" spans="2:9" x14ac:dyDescent="0.25">
      <c r="B247" s="25">
        <v>44737</v>
      </c>
      <c r="C247" s="22">
        <v>7793450000593</v>
      </c>
      <c r="D247" t="str">
        <f>IF(ISBLANK(Productos_Recibidos[[#This Row],[Código]]),"",VLOOKUP(Productos_Recibidos[[#This Row],[Código]],Productos[],2,FALSE))</f>
        <v>Galletita</v>
      </c>
      <c r="E247" t="str">
        <f>IF(ISBLANK(Productos_Recibidos[[#This Row],[Código]]),"",VLOOKUP(Productos_Recibidos[[#This Row],[Código]],Productos[],3,FALSE))</f>
        <v>Hojalmar Azucarada 180g</v>
      </c>
      <c r="F247" s="22">
        <v>1</v>
      </c>
      <c r="G247" s="32">
        <v>70</v>
      </c>
      <c r="H247" s="1">
        <f>IF(ISBLANK(Productos_Recibidos[[#This Row],[Código]]),"",VLOOKUP(Productos_Recibidos[[#This Row],[Código]],Productos[],5,FALSE))</f>
        <v>100</v>
      </c>
      <c r="I247" s="1">
        <f>(Productos_Recibidos[[#This Row],[Precio Costo]]*Productos_Recibidos[[#This Row],[Cantidad]])*(-1)</f>
        <v>-70</v>
      </c>
    </row>
    <row r="248" spans="2:9" x14ac:dyDescent="0.25">
      <c r="B248" s="25">
        <v>44737</v>
      </c>
      <c r="C248" s="22">
        <v>7790040133266</v>
      </c>
      <c r="D248" t="str">
        <f>IF(ISBLANK(Productos_Recibidos[[#This Row],[Código]]),"",VLOOKUP(Productos_Recibidos[[#This Row],[Código]],Productos[],2,FALSE))</f>
        <v>Galletita</v>
      </c>
      <c r="E248" t="str">
        <f>IF(ISBLANK(Productos_Recibidos[[#This Row],[Código]]),"",VLOOKUP(Productos_Recibidos[[#This Row],[Código]],Productos[],3,FALSE))</f>
        <v>Maná Rellena Frutilla 152g</v>
      </c>
      <c r="F248" s="22">
        <v>2</v>
      </c>
      <c r="G248" s="32">
        <v>105</v>
      </c>
      <c r="H248" s="1">
        <f>IF(ISBLANK(Productos_Recibidos[[#This Row],[Código]]),"",VLOOKUP(Productos_Recibidos[[#This Row],[Código]],Productos[],5,FALSE))</f>
        <v>150</v>
      </c>
      <c r="I248" s="1">
        <f>(Productos_Recibidos[[#This Row],[Precio Costo]]*Productos_Recibidos[[#This Row],[Cantidad]])*(-1)</f>
        <v>-210</v>
      </c>
    </row>
    <row r="249" spans="2:9" x14ac:dyDescent="0.25">
      <c r="B249" s="25">
        <v>44737</v>
      </c>
      <c r="C249" s="22">
        <v>7790040133242</v>
      </c>
      <c r="D249" t="str">
        <f>IF(ISBLANK(Productos_Recibidos[[#This Row],[Código]]),"",VLOOKUP(Productos_Recibidos[[#This Row],[Código]],Productos[],2,FALSE))</f>
        <v>Galletita</v>
      </c>
      <c r="E249" t="str">
        <f>IF(ISBLANK(Productos_Recibidos[[#This Row],[Código]]),"",VLOOKUP(Productos_Recibidos[[#This Row],[Código]],Productos[],3,FALSE))</f>
        <v>Maná Rellena Chocolate 152g</v>
      </c>
      <c r="F249" s="22">
        <v>3</v>
      </c>
      <c r="G249" s="32">
        <v>105</v>
      </c>
      <c r="H249" s="1">
        <f>IF(ISBLANK(Productos_Recibidos[[#This Row],[Código]]),"",VLOOKUP(Productos_Recibidos[[#This Row],[Código]],Productos[],5,FALSE))</f>
        <v>150</v>
      </c>
      <c r="I249" s="1">
        <f>(Productos_Recibidos[[#This Row],[Precio Costo]]*Productos_Recibidos[[#This Row],[Cantidad]])*(-1)</f>
        <v>-315</v>
      </c>
    </row>
    <row r="250" spans="2:9" x14ac:dyDescent="0.25">
      <c r="B250" s="25">
        <v>44737</v>
      </c>
      <c r="C250" s="22">
        <v>7790040133235</v>
      </c>
      <c r="D250" t="str">
        <f>IF(ISBLANK(Productos_Recibidos[[#This Row],[Código]]),"",VLOOKUP(Productos_Recibidos[[#This Row],[Código]],Productos[],2,FALSE))</f>
        <v>Galletita</v>
      </c>
      <c r="E250" t="str">
        <f>IF(ISBLANK(Productos_Recibidos[[#This Row],[Código]]),"",VLOOKUP(Productos_Recibidos[[#This Row],[Código]],Productos[],3,FALSE))</f>
        <v>Maná Rellena Vainilla 152g</v>
      </c>
      <c r="F250" s="22">
        <v>2</v>
      </c>
      <c r="G250" s="32">
        <v>105</v>
      </c>
      <c r="H250" s="1">
        <f>IF(ISBLANK(Productos_Recibidos[[#This Row],[Código]]),"",VLOOKUP(Productos_Recibidos[[#This Row],[Código]],Productos[],5,FALSE))</f>
        <v>150</v>
      </c>
      <c r="I250" s="1">
        <f>(Productos_Recibidos[[#This Row],[Precio Costo]]*Productos_Recibidos[[#This Row],[Cantidad]])*(-1)</f>
        <v>-210</v>
      </c>
    </row>
    <row r="251" spans="2:9" x14ac:dyDescent="0.25">
      <c r="B251" s="25">
        <v>44737</v>
      </c>
      <c r="C251" s="22">
        <v>7790040720107</v>
      </c>
      <c r="D251" t="str">
        <f>IF(ISBLANK(Productos_Recibidos[[#This Row],[Código]]),"",VLOOKUP(Productos_Recibidos[[#This Row],[Código]],Productos[],2,FALSE))</f>
        <v>Galletita</v>
      </c>
      <c r="E251" t="str">
        <f>IF(ISBLANK(Productos_Recibidos[[#This Row],[Código]]),"",VLOOKUP(Productos_Recibidos[[#This Row],[Código]],Productos[],3,FALSE))</f>
        <v>Maná Clasica Vainilla 145g</v>
      </c>
      <c r="F251" s="22">
        <v>5</v>
      </c>
      <c r="G251" s="32">
        <v>77</v>
      </c>
      <c r="H251" s="1">
        <f>IF(ISBLANK(Productos_Recibidos[[#This Row],[Código]]),"",VLOOKUP(Productos_Recibidos[[#This Row],[Código]],Productos[],5,FALSE))</f>
        <v>110</v>
      </c>
      <c r="I251" s="1">
        <f>(Productos_Recibidos[[#This Row],[Precio Costo]]*Productos_Recibidos[[#This Row],[Cantidad]])*(-1)</f>
        <v>-385</v>
      </c>
    </row>
    <row r="252" spans="2:9" x14ac:dyDescent="0.25">
      <c r="B252" s="25">
        <v>44737</v>
      </c>
      <c r="C252" s="22">
        <v>7790040133754</v>
      </c>
      <c r="D252" t="str">
        <f>IF(ISBLANK(Productos_Recibidos[[#This Row],[Código]]),"",VLOOKUP(Productos_Recibidos[[#This Row],[Código]],Productos[],2,FALSE))</f>
        <v>Galletita</v>
      </c>
      <c r="E252" t="str">
        <f>IF(ISBLANK(Productos_Recibidos[[#This Row],[Código]]),"",VLOOKUP(Productos_Recibidos[[#This Row],[Código]],Productos[],3,FALSE))</f>
        <v>Maná Clasica  Chocolate 145g</v>
      </c>
      <c r="F252" s="22">
        <v>4</v>
      </c>
      <c r="G252" s="32">
        <v>77</v>
      </c>
      <c r="H252" s="1">
        <f>IF(ISBLANK(Productos_Recibidos[[#This Row],[Código]]),"",VLOOKUP(Productos_Recibidos[[#This Row],[Código]],Productos[],5,FALSE))</f>
        <v>110</v>
      </c>
      <c r="I252" s="1">
        <f>(Productos_Recibidos[[#This Row],[Precio Costo]]*Productos_Recibidos[[#This Row],[Cantidad]])*(-1)</f>
        <v>-308</v>
      </c>
    </row>
    <row r="253" spans="2:9" x14ac:dyDescent="0.25">
      <c r="B253" s="25">
        <v>44737</v>
      </c>
      <c r="C253" s="22">
        <v>7790040720206</v>
      </c>
      <c r="D253" t="str">
        <f>IF(ISBLANK(Productos_Recibidos[[#This Row],[Código]]),"",VLOOKUP(Productos_Recibidos[[#This Row],[Código]],Productos[],2,FALSE))</f>
        <v>Galletita</v>
      </c>
      <c r="E253" t="str">
        <f>IF(ISBLANK(Productos_Recibidos[[#This Row],[Código]]),"",VLOOKUP(Productos_Recibidos[[#This Row],[Código]],Productos[],3,FALSE))</f>
        <v>Maná Clasica Leche 145g</v>
      </c>
      <c r="F253" s="22">
        <v>4</v>
      </c>
      <c r="G253" s="32">
        <v>77</v>
      </c>
      <c r="H253" s="1">
        <f>IF(ISBLANK(Productos_Recibidos[[#This Row],[Código]]),"",VLOOKUP(Productos_Recibidos[[#This Row],[Código]],Productos[],5,FALSE))</f>
        <v>110</v>
      </c>
      <c r="I253" s="1">
        <f>(Productos_Recibidos[[#This Row],[Precio Costo]]*Productos_Recibidos[[#This Row],[Cantidad]])*(-1)</f>
        <v>-308</v>
      </c>
    </row>
    <row r="254" spans="2:9" x14ac:dyDescent="0.25">
      <c r="B254" s="25">
        <v>44744</v>
      </c>
      <c r="C254" s="22">
        <v>7622201521967</v>
      </c>
      <c r="D254" t="str">
        <f>IF(ISBLANK(Productos_Recibidos[[#This Row],[Código]]),"",VLOOKUP(Productos_Recibidos[[#This Row],[Código]],Productos[],2,FALSE))</f>
        <v>Galletita</v>
      </c>
      <c r="E254" t="str">
        <f>IF(ISBLANK(Productos_Recibidos[[#This Row],[Código]]),"",VLOOKUP(Productos_Recibidos[[#This Row],[Código]],Productos[],3,FALSE))</f>
        <v>Oreo con Cacao 118g</v>
      </c>
      <c r="F254" s="22">
        <v>7</v>
      </c>
      <c r="G254" s="32">
        <v>139</v>
      </c>
      <c r="H254" s="1">
        <f>IF(ISBLANK(Productos_Recibidos[[#This Row],[Código]]),"",VLOOKUP(Productos_Recibidos[[#This Row],[Código]],Productos[],5,FALSE))</f>
        <v>200</v>
      </c>
      <c r="I254" s="1">
        <f>(Productos_Recibidos[[#This Row],[Precio Costo]]*Productos_Recibidos[[#This Row],[Cantidad]])*(-1)</f>
        <v>-973</v>
      </c>
    </row>
    <row r="255" spans="2:9" x14ac:dyDescent="0.25">
      <c r="B255" s="25">
        <v>44753</v>
      </c>
      <c r="C255" s="22">
        <v>7791787000422</v>
      </c>
      <c r="D255" t="str">
        <f>IF(ISBLANK(Productos_Recibidos[[#This Row],[Código]]),"",VLOOKUP(Productos_Recibidos[[#This Row],[Código]],Productos[],2,FALSE))</f>
        <v>Galletita</v>
      </c>
      <c r="E255" t="str">
        <f>IF(ISBLANK(Productos_Recibidos[[#This Row],[Código]]),"",VLOOKUP(Productos_Recibidos[[#This Row],[Código]],Productos[],3,FALSE))</f>
        <v>Trío Pepas 200g</v>
      </c>
      <c r="F255" s="22">
        <v>20</v>
      </c>
      <c r="G255" s="32">
        <v>84</v>
      </c>
      <c r="H255" s="1">
        <f>IF(ISBLANK(Productos_Recibidos[[#This Row],[Código]]),"",VLOOKUP(Productos_Recibidos[[#This Row],[Código]],Productos[],5,FALSE))</f>
        <v>120</v>
      </c>
      <c r="I255" s="1">
        <f>(Productos_Recibidos[[#This Row],[Precio Costo]]*Productos_Recibidos[[#This Row],[Cantidad]])*(-1)</f>
        <v>-1680</v>
      </c>
    </row>
    <row r="256" spans="2:9" x14ac:dyDescent="0.25">
      <c r="B256" s="25">
        <v>44757</v>
      </c>
      <c r="C256" s="22">
        <v>7790040138896</v>
      </c>
      <c r="D256" t="str">
        <f>IF(ISBLANK(Productos_Recibidos[[#This Row],[Código]]),"",VLOOKUP(Productos_Recibidos[[#This Row],[Código]],Productos[],2,FALSE))</f>
        <v>Galletita</v>
      </c>
      <c r="E256" t="str">
        <f>IF(ISBLANK(Productos_Recibidos[[#This Row],[Código]]),"",VLOOKUP(Productos_Recibidos[[#This Row],[Código]],Productos[],3,FALSE))</f>
        <v>Surtido Bagley 398g</v>
      </c>
      <c r="F256" s="22">
        <v>8</v>
      </c>
      <c r="G256" s="32">
        <v>217</v>
      </c>
      <c r="H256" s="1">
        <f>IF(ISBLANK(Productos_Recibidos[[#This Row],[Código]]),"",VLOOKUP(Productos_Recibidos[[#This Row],[Código]],Productos[],5,FALSE))</f>
        <v>260</v>
      </c>
      <c r="I256" s="1">
        <f>(Productos_Recibidos[[#This Row],[Precio Costo]]*Productos_Recibidos[[#This Row],[Cantidad]])*(-1)</f>
        <v>-1736</v>
      </c>
    </row>
    <row r="257" spans="2:9" x14ac:dyDescent="0.25">
      <c r="B257" s="25">
        <v>44757</v>
      </c>
      <c r="C257" s="22">
        <v>7790040138902</v>
      </c>
      <c r="D257" t="str">
        <f>IF(ISBLANK(Productos_Recibidos[[#This Row],[Código]]),"",VLOOKUP(Productos_Recibidos[[#This Row],[Código]],Productos[],2,FALSE))</f>
        <v>Galletita</v>
      </c>
      <c r="E257" t="str">
        <f>IF(ISBLANK(Productos_Recibidos[[#This Row],[Código]]),"",VLOOKUP(Productos_Recibidos[[#This Row],[Código]],Productos[],3,FALSE))</f>
        <v>Diversión Arcor 398g</v>
      </c>
      <c r="F257" s="22">
        <v>8</v>
      </c>
      <c r="G257" s="32">
        <v>194</v>
      </c>
      <c r="H257" s="1">
        <f>IF(ISBLANK(Productos_Recibidos[[#This Row],[Código]]),"",VLOOKUP(Productos_Recibidos[[#This Row],[Código]],Productos[],5,FALSE))</f>
        <v>250</v>
      </c>
      <c r="I257" s="1">
        <f>(Productos_Recibidos[[#This Row],[Precio Costo]]*Productos_Recibidos[[#This Row],[Cantidad]])*(-1)</f>
        <v>-1552</v>
      </c>
    </row>
    <row r="258" spans="2:9" x14ac:dyDescent="0.25">
      <c r="B258" s="25">
        <v>44737</v>
      </c>
      <c r="C258" s="22">
        <v>7790895000782</v>
      </c>
      <c r="D258" t="str">
        <f>IF(ISBLANK(Productos_Recibidos[[#This Row],[Código]]),"",VLOOKUP(Productos_Recibidos[[#This Row],[Código]],Productos[],2,FALSE))</f>
        <v>Gaseosa</v>
      </c>
      <c r="E258" t="str">
        <f>IF(ISBLANK(Productos_Recibidos[[#This Row],[Código]]),"",VLOOKUP(Productos_Recibidos[[#This Row],[Código]],Productos[],3,FALSE))</f>
        <v>Coca Cola 500ml</v>
      </c>
      <c r="F258" s="22">
        <v>4</v>
      </c>
      <c r="G258" s="32">
        <v>98</v>
      </c>
      <c r="H258" s="1">
        <f>IF(ISBLANK(Productos_Recibidos[[#This Row],[Código]]),"",VLOOKUP(Productos_Recibidos[[#This Row],[Código]],Productos[],5,FALSE))</f>
        <v>140</v>
      </c>
      <c r="I258" s="1">
        <f>(Productos_Recibidos[[#This Row],[Precio Costo]]*Productos_Recibidos[[#This Row],[Cantidad]])*(-1)</f>
        <v>-392</v>
      </c>
    </row>
    <row r="259" spans="2:9" x14ac:dyDescent="0.25">
      <c r="B259" s="25">
        <v>44737</v>
      </c>
      <c r="C259" s="22">
        <v>7790895005916</v>
      </c>
      <c r="D259" t="str">
        <f>IF(ISBLANK(Productos_Recibidos[[#This Row],[Código]]),"",VLOOKUP(Productos_Recibidos[[#This Row],[Código]],Productos[],2,FALSE))</f>
        <v>Gaseosa</v>
      </c>
      <c r="E259" t="str">
        <f>IF(ISBLANK(Productos_Recibidos[[#This Row],[Código]]),"",VLOOKUP(Productos_Recibidos[[#This Row],[Código]],Productos[],3,FALSE))</f>
        <v>Coca Cola Retornable 1500ml</v>
      </c>
      <c r="F259" s="22">
        <v>29</v>
      </c>
      <c r="G259" s="32">
        <v>154</v>
      </c>
      <c r="H259" s="1">
        <f>IF(ISBLANK(Productos_Recibidos[[#This Row],[Código]]),"",VLOOKUP(Productos_Recibidos[[#This Row],[Código]],Productos[],5,FALSE))</f>
        <v>230</v>
      </c>
      <c r="I259" s="1">
        <f>(Productos_Recibidos[[#This Row],[Precio Costo]]*Productos_Recibidos[[#This Row],[Cantidad]])*(-1)</f>
        <v>-4466</v>
      </c>
    </row>
    <row r="260" spans="2:9" x14ac:dyDescent="0.25">
      <c r="B260" s="25">
        <v>44737</v>
      </c>
      <c r="C260" s="22">
        <v>7790895000997</v>
      </c>
      <c r="D260" t="str">
        <f>IF(ISBLANK(Productos_Recibidos[[#This Row],[Código]]),"",VLOOKUP(Productos_Recibidos[[#This Row],[Código]],Productos[],2,FALSE))</f>
        <v>Gaseosa</v>
      </c>
      <c r="E260" t="str">
        <f>IF(ISBLANK(Productos_Recibidos[[#This Row],[Código]]),"",VLOOKUP(Productos_Recibidos[[#This Row],[Código]],Productos[],3,FALSE))</f>
        <v>Coca Cola 2250ml</v>
      </c>
      <c r="F260" s="22">
        <v>23</v>
      </c>
      <c r="G260" s="32">
        <v>203</v>
      </c>
      <c r="H260" s="1">
        <f>IF(ISBLANK(Productos_Recibidos[[#This Row],[Código]]),"",VLOOKUP(Productos_Recibidos[[#This Row],[Código]],Productos[],5,FALSE))</f>
        <v>300</v>
      </c>
      <c r="I260" s="1">
        <f>(Productos_Recibidos[[#This Row],[Precio Costo]]*Productos_Recibidos[[#This Row],[Cantidad]])*(-1)</f>
        <v>-4669</v>
      </c>
    </row>
    <row r="261" spans="2:9" x14ac:dyDescent="0.25">
      <c r="B261" s="25">
        <v>44737</v>
      </c>
      <c r="C261" s="22">
        <v>7790895001017</v>
      </c>
      <c r="D261" t="str">
        <f>IF(ISBLANK(Productos_Recibidos[[#This Row],[Código]]),"",VLOOKUP(Productos_Recibidos[[#This Row],[Código]],Productos[],2,FALSE))</f>
        <v>Gaseosa</v>
      </c>
      <c r="E261" t="str">
        <f>IF(ISBLANK(Productos_Recibidos[[#This Row],[Código]]),"",VLOOKUP(Productos_Recibidos[[#This Row],[Código]],Productos[],3,FALSE))</f>
        <v>Fanta 2250ml</v>
      </c>
      <c r="F261" s="22">
        <v>9</v>
      </c>
      <c r="G261" s="32">
        <v>203</v>
      </c>
      <c r="H261" s="1">
        <f>IF(ISBLANK(Productos_Recibidos[[#This Row],[Código]]),"",VLOOKUP(Productos_Recibidos[[#This Row],[Código]],Productos[],5,FALSE))</f>
        <v>300</v>
      </c>
      <c r="I261" s="1">
        <f>(Productos_Recibidos[[#This Row],[Precio Costo]]*Productos_Recibidos[[#This Row],[Cantidad]])*(-1)</f>
        <v>-1827</v>
      </c>
    </row>
    <row r="262" spans="2:9" x14ac:dyDescent="0.25">
      <c r="B262" s="25">
        <v>44737</v>
      </c>
      <c r="C262" s="22">
        <v>7790895000331</v>
      </c>
      <c r="D262" t="str">
        <f>IF(ISBLANK(Productos_Recibidos[[#This Row],[Código]]),"",VLOOKUP(Productos_Recibidos[[#This Row],[Código]],Productos[],2,FALSE))</f>
        <v>Gaseosa</v>
      </c>
      <c r="E262" t="str">
        <f>IF(ISBLANK(Productos_Recibidos[[#This Row],[Código]]),"",VLOOKUP(Productos_Recibidos[[#This Row],[Código]],Productos[],3,FALSE))</f>
        <v>Fanta Retornable 2000ml</v>
      </c>
      <c r="F262" s="22">
        <v>6</v>
      </c>
      <c r="G262" s="32">
        <v>161</v>
      </c>
      <c r="H262" s="1">
        <f>IF(ISBLANK(Productos_Recibidos[[#This Row],[Código]]),"",VLOOKUP(Productos_Recibidos[[#This Row],[Código]],Productos[],5,FALSE))</f>
        <v>230</v>
      </c>
      <c r="I262" s="1">
        <f>(Productos_Recibidos[[#This Row],[Precio Costo]]*Productos_Recibidos[[#This Row],[Cantidad]])*(-1)</f>
        <v>-966</v>
      </c>
    </row>
    <row r="263" spans="2:9" x14ac:dyDescent="0.25">
      <c r="B263" s="25">
        <v>44737</v>
      </c>
      <c r="C263" s="22">
        <v>7790895000225</v>
      </c>
      <c r="D263" t="str">
        <f>IF(ISBLANK(Productos_Recibidos[[#This Row],[Código]]),"",VLOOKUP(Productos_Recibidos[[#This Row],[Código]],Productos[],2,FALSE))</f>
        <v>Gaseosa</v>
      </c>
      <c r="E263" t="str">
        <f>IF(ISBLANK(Productos_Recibidos[[#This Row],[Código]]),"",VLOOKUP(Productos_Recibidos[[#This Row],[Código]],Productos[],3,FALSE))</f>
        <v>Sprite Retornable 2000ml</v>
      </c>
      <c r="F263" s="22">
        <v>2</v>
      </c>
      <c r="G263" s="32">
        <v>161</v>
      </c>
      <c r="H263" s="1">
        <f>IF(ISBLANK(Productos_Recibidos[[#This Row],[Código]]),"",VLOOKUP(Productos_Recibidos[[#This Row],[Código]],Productos[],5,FALSE))</f>
        <v>230</v>
      </c>
      <c r="I263" s="1">
        <f>(Productos_Recibidos[[#This Row],[Precio Costo]]*Productos_Recibidos[[#This Row],[Cantidad]])*(-1)</f>
        <v>-322</v>
      </c>
    </row>
    <row r="264" spans="2:9" x14ac:dyDescent="0.25">
      <c r="B264" s="25">
        <v>44737</v>
      </c>
      <c r="C264" s="22">
        <v>7790895001000</v>
      </c>
      <c r="D264" t="str">
        <f>IF(ISBLANK(Productos_Recibidos[[#This Row],[Código]]),"",VLOOKUP(Productos_Recibidos[[#This Row],[Código]],Productos[],2,FALSE))</f>
        <v>Gaseosa</v>
      </c>
      <c r="E264" t="str">
        <f>IF(ISBLANK(Productos_Recibidos[[#This Row],[Código]]),"",VLOOKUP(Productos_Recibidos[[#This Row],[Código]],Productos[],3,FALSE))</f>
        <v>Sprite  2250ml</v>
      </c>
      <c r="F264" s="22">
        <v>31</v>
      </c>
      <c r="G264" s="32">
        <v>203</v>
      </c>
      <c r="H264" s="1">
        <f>IF(ISBLANK(Productos_Recibidos[[#This Row],[Código]]),"",VLOOKUP(Productos_Recibidos[[#This Row],[Código]],Productos[],5,FALSE))</f>
        <v>300</v>
      </c>
      <c r="I264" s="1">
        <f>(Productos_Recibidos[[#This Row],[Precio Costo]]*Productos_Recibidos[[#This Row],[Cantidad]])*(-1)</f>
        <v>-6293</v>
      </c>
    </row>
    <row r="265" spans="2:9" x14ac:dyDescent="0.25">
      <c r="B265" s="25">
        <v>44737</v>
      </c>
      <c r="C265" s="22">
        <v>7791375000438</v>
      </c>
      <c r="D265" t="str">
        <f>IF(ISBLANK(Productos_Recibidos[[#This Row],[Código]]),"",VLOOKUP(Productos_Recibidos[[#This Row],[Código]],Productos[],2,FALSE))</f>
        <v>Gaseosa</v>
      </c>
      <c r="E265" t="str">
        <f>IF(ISBLANK(Productos_Recibidos[[#This Row],[Código]]),"",VLOOKUP(Productos_Recibidos[[#This Row],[Código]],Productos[],3,FALSE))</f>
        <v>Cabalgata Pomelo 500ml</v>
      </c>
      <c r="F265" s="22">
        <v>4</v>
      </c>
      <c r="G265" s="32">
        <v>56</v>
      </c>
      <c r="H265" s="1">
        <f>IF(ISBLANK(Productos_Recibidos[[#This Row],[Código]]),"",VLOOKUP(Productos_Recibidos[[#This Row],[Código]],Productos[],5,FALSE))</f>
        <v>80</v>
      </c>
      <c r="I265" s="1">
        <f>(Productos_Recibidos[[#This Row],[Precio Costo]]*Productos_Recibidos[[#This Row],[Cantidad]])*(-1)</f>
        <v>-224</v>
      </c>
    </row>
    <row r="266" spans="2:9" x14ac:dyDescent="0.25">
      <c r="B266" s="25">
        <v>44737</v>
      </c>
      <c r="C266" s="22">
        <v>7791375000490</v>
      </c>
      <c r="D266" t="str">
        <f>IF(ISBLANK(Productos_Recibidos[[#This Row],[Código]]),"",VLOOKUP(Productos_Recibidos[[#This Row],[Código]],Productos[],2,FALSE))</f>
        <v>Gaseosa</v>
      </c>
      <c r="E266" t="str">
        <f>IF(ISBLANK(Productos_Recibidos[[#This Row],[Código]]),"",VLOOKUP(Productos_Recibidos[[#This Row],[Código]],Productos[],3,FALSE))</f>
        <v>Cabalgata Cola 500ml</v>
      </c>
      <c r="F266" s="22">
        <v>6</v>
      </c>
      <c r="G266" s="32">
        <v>56</v>
      </c>
      <c r="H266" s="1">
        <f>IF(ISBLANK(Productos_Recibidos[[#This Row],[Código]]),"",VLOOKUP(Productos_Recibidos[[#This Row],[Código]],Productos[],5,FALSE))</f>
        <v>80</v>
      </c>
      <c r="I266" s="1">
        <f>(Productos_Recibidos[[#This Row],[Precio Costo]]*Productos_Recibidos[[#This Row],[Cantidad]])*(-1)</f>
        <v>-336</v>
      </c>
    </row>
    <row r="267" spans="2:9" x14ac:dyDescent="0.25">
      <c r="B267" s="25">
        <v>44737</v>
      </c>
      <c r="C267" s="22">
        <v>7791375000414</v>
      </c>
      <c r="D267" t="str">
        <f>IF(ISBLANK(Productos_Recibidos[[#This Row],[Código]]),"",VLOOKUP(Productos_Recibidos[[#This Row],[Código]],Productos[],2,FALSE))</f>
        <v>Gaseosa</v>
      </c>
      <c r="E267" t="str">
        <f>IF(ISBLANK(Productos_Recibidos[[#This Row],[Código]]),"",VLOOKUP(Productos_Recibidos[[#This Row],[Código]],Productos[],3,FALSE))</f>
        <v>Cabalgata Naranja 500ml</v>
      </c>
      <c r="F267" s="22">
        <v>5</v>
      </c>
      <c r="G267" s="32">
        <v>56</v>
      </c>
      <c r="H267" s="1">
        <f>IF(ISBLANK(Productos_Recibidos[[#This Row],[Código]]),"",VLOOKUP(Productos_Recibidos[[#This Row],[Código]],Productos[],5,FALSE))</f>
        <v>80</v>
      </c>
      <c r="I267" s="1">
        <f>(Productos_Recibidos[[#This Row],[Precio Costo]]*Productos_Recibidos[[#This Row],[Cantidad]])*(-1)</f>
        <v>-280</v>
      </c>
    </row>
    <row r="268" spans="2:9" x14ac:dyDescent="0.25">
      <c r="B268" s="25">
        <v>44737</v>
      </c>
      <c r="C268" s="22">
        <v>7791813555025</v>
      </c>
      <c r="D268" t="str">
        <f>IF(ISBLANK(Productos_Recibidos[[#This Row],[Código]]),"",VLOOKUP(Productos_Recibidos[[#This Row],[Código]],Productos[],2,FALSE))</f>
        <v>Gaseosa</v>
      </c>
      <c r="E268" t="str">
        <f>IF(ISBLANK(Productos_Recibidos[[#This Row],[Código]]),"",VLOOKUP(Productos_Recibidos[[#This Row],[Código]],Productos[],3,FALSE))</f>
        <v>Pepsi Lata 354ml</v>
      </c>
      <c r="F268" s="22">
        <v>21</v>
      </c>
      <c r="G268" s="32">
        <v>77</v>
      </c>
      <c r="H268" s="1">
        <f>IF(ISBLANK(Productos_Recibidos[[#This Row],[Código]]),"",VLOOKUP(Productos_Recibidos[[#This Row],[Código]],Productos[],5,FALSE))</f>
        <v>110</v>
      </c>
      <c r="I268" s="1">
        <f>(Productos_Recibidos[[#This Row],[Precio Costo]]*Productos_Recibidos[[#This Row],[Cantidad]])*(-1)</f>
        <v>-1617</v>
      </c>
    </row>
    <row r="269" spans="2:9" x14ac:dyDescent="0.25">
      <c r="B269" s="25">
        <v>44737</v>
      </c>
      <c r="C269" s="22">
        <v>7791813777021</v>
      </c>
      <c r="D269" t="str">
        <f>IF(ISBLANK(Productos_Recibidos[[#This Row],[Código]]),"",VLOOKUP(Productos_Recibidos[[#This Row],[Código]],Productos[],2,FALSE))</f>
        <v>Gaseosa</v>
      </c>
      <c r="E269" t="str">
        <f>IF(ISBLANK(Productos_Recibidos[[#This Row],[Código]]),"",VLOOKUP(Productos_Recibidos[[#This Row],[Código]],Productos[],3,FALSE))</f>
        <v>7up Lata 354ml</v>
      </c>
      <c r="F269" s="22">
        <v>6</v>
      </c>
      <c r="G269" s="32">
        <v>77</v>
      </c>
      <c r="H269" s="1">
        <f>IF(ISBLANK(Productos_Recibidos[[#This Row],[Código]]),"",VLOOKUP(Productos_Recibidos[[#This Row],[Código]],Productos[],5,FALSE))</f>
        <v>110</v>
      </c>
      <c r="I269" s="1">
        <f>(Productos_Recibidos[[#This Row],[Precio Costo]]*Productos_Recibidos[[#This Row],[Cantidad]])*(-1)</f>
        <v>-462</v>
      </c>
    </row>
    <row r="270" spans="2:9" x14ac:dyDescent="0.25">
      <c r="B270" s="25">
        <v>44737</v>
      </c>
      <c r="C270" s="22">
        <v>7791375000391</v>
      </c>
      <c r="D270" t="str">
        <f>IF(ISBLANK(Productos_Recibidos[[#This Row],[Código]]),"",VLOOKUP(Productos_Recibidos[[#This Row],[Código]],Productos[],2,FALSE))</f>
        <v>Gaseosa</v>
      </c>
      <c r="E270" t="str">
        <f>IF(ISBLANK(Productos_Recibidos[[#This Row],[Código]]),"",VLOOKUP(Productos_Recibidos[[#This Row],[Código]],Productos[],3,FALSE))</f>
        <v>Cabalgata Naranja 3000ml</v>
      </c>
      <c r="F270" s="22">
        <v>5</v>
      </c>
      <c r="G270" s="32">
        <v>140</v>
      </c>
      <c r="H270" s="1">
        <f>IF(ISBLANK(Productos_Recibidos[[#This Row],[Código]]),"",VLOOKUP(Productos_Recibidos[[#This Row],[Código]],Productos[],5,FALSE))</f>
        <v>210</v>
      </c>
      <c r="I270" s="1">
        <f>(Productos_Recibidos[[#This Row],[Precio Costo]]*Productos_Recibidos[[#This Row],[Cantidad]])*(-1)</f>
        <v>-700</v>
      </c>
    </row>
    <row r="271" spans="2:9" x14ac:dyDescent="0.25">
      <c r="B271" s="25">
        <v>44737</v>
      </c>
      <c r="C271" s="22">
        <v>7791375001817</v>
      </c>
      <c r="D271" t="str">
        <f>IF(ISBLANK(Productos_Recibidos[[#This Row],[Código]]),"",VLOOKUP(Productos_Recibidos[[#This Row],[Código]],Productos[],2,FALSE))</f>
        <v>Gaseosa</v>
      </c>
      <c r="E271" t="str">
        <f>IF(ISBLANK(Productos_Recibidos[[#This Row],[Código]]),"",VLOOKUP(Productos_Recibidos[[#This Row],[Código]],Productos[],3,FALSE))</f>
        <v>Cabalgata Cola 3000ml</v>
      </c>
      <c r="F271" s="22">
        <v>4</v>
      </c>
      <c r="G271" s="32">
        <v>140</v>
      </c>
      <c r="H271" s="1">
        <f>IF(ISBLANK(Productos_Recibidos[[#This Row],[Código]]),"",VLOOKUP(Productos_Recibidos[[#This Row],[Código]],Productos[],5,FALSE))</f>
        <v>210</v>
      </c>
      <c r="I271" s="1">
        <f>(Productos_Recibidos[[#This Row],[Precio Costo]]*Productos_Recibidos[[#This Row],[Cantidad]])*(-1)</f>
        <v>-560</v>
      </c>
    </row>
    <row r="272" spans="2:9" x14ac:dyDescent="0.25">
      <c r="B272" s="25">
        <v>44737</v>
      </c>
      <c r="C272" s="22">
        <v>7792758000236</v>
      </c>
      <c r="D272" t="str">
        <f>IF(ISBLANK(Productos_Recibidos[[#This Row],[Código]]),"",VLOOKUP(Productos_Recibidos[[#This Row],[Código]],Productos[],2,FALSE))</f>
        <v>Gaseosa</v>
      </c>
      <c r="E272" t="str">
        <f>IF(ISBLANK(Productos_Recibidos[[#This Row],[Código]]),"",VLOOKUP(Productos_Recibidos[[#This Row],[Código]],Productos[],3,FALSE))</f>
        <v>Secco Lima 3000ml</v>
      </c>
      <c r="F272" s="22">
        <v>3</v>
      </c>
      <c r="G272" s="32">
        <v>140</v>
      </c>
      <c r="H272" s="1">
        <f>IF(ISBLANK(Productos_Recibidos[[#This Row],[Código]]),"",VLOOKUP(Productos_Recibidos[[#This Row],[Código]],Productos[],5,FALSE))</f>
        <v>210</v>
      </c>
      <c r="I272" s="1">
        <f>(Productos_Recibidos[[#This Row],[Precio Costo]]*Productos_Recibidos[[#This Row],[Cantidad]])*(-1)</f>
        <v>-420</v>
      </c>
    </row>
    <row r="273" spans="2:9" x14ac:dyDescent="0.25">
      <c r="B273" s="25">
        <v>44737</v>
      </c>
      <c r="C273" s="22">
        <v>7792758013045</v>
      </c>
      <c r="D273" t="str">
        <f>IF(ISBLANK(Productos_Recibidos[[#This Row],[Código]]),"",VLOOKUP(Productos_Recibidos[[#This Row],[Código]],Productos[],2,FALSE))</f>
        <v>Gaseosa</v>
      </c>
      <c r="E273" t="str">
        <f>IF(ISBLANK(Productos_Recibidos[[#This Row],[Código]]),"",VLOOKUP(Productos_Recibidos[[#This Row],[Código]],Productos[],3,FALSE))</f>
        <v>Secco Pomelo 3000ml</v>
      </c>
      <c r="F273" s="22">
        <v>8</v>
      </c>
      <c r="G273" s="32">
        <v>140</v>
      </c>
      <c r="H273" s="1">
        <f>IF(ISBLANK(Productos_Recibidos[[#This Row],[Código]]),"",VLOOKUP(Productos_Recibidos[[#This Row],[Código]],Productos[],5,FALSE))</f>
        <v>210</v>
      </c>
      <c r="I273" s="1">
        <f>(Productos_Recibidos[[#This Row],[Precio Costo]]*Productos_Recibidos[[#This Row],[Cantidad]])*(-1)</f>
        <v>-1120</v>
      </c>
    </row>
    <row r="274" spans="2:9" x14ac:dyDescent="0.25">
      <c r="B274" s="25">
        <v>44737</v>
      </c>
      <c r="C274" s="22">
        <v>7792758013038</v>
      </c>
      <c r="D274" t="str">
        <f>IF(ISBLANK(Productos_Recibidos[[#This Row],[Código]]),"",VLOOKUP(Productos_Recibidos[[#This Row],[Código]],Productos[],2,FALSE))</f>
        <v>Gaseosa</v>
      </c>
      <c r="E274" t="str">
        <f>IF(ISBLANK(Productos_Recibidos[[#This Row],[Código]]),"",VLOOKUP(Productos_Recibidos[[#This Row],[Código]],Productos[],3,FALSE))</f>
        <v>Secco Naranja 3000ml</v>
      </c>
      <c r="F274" s="22">
        <v>2</v>
      </c>
      <c r="G274" s="32">
        <v>140</v>
      </c>
      <c r="H274" s="1">
        <f>IF(ISBLANK(Productos_Recibidos[[#This Row],[Código]]),"",VLOOKUP(Productos_Recibidos[[#This Row],[Código]],Productos[],5,FALSE))</f>
        <v>210</v>
      </c>
      <c r="I274" s="1">
        <f>(Productos_Recibidos[[#This Row],[Precio Costo]]*Productos_Recibidos[[#This Row],[Cantidad]])*(-1)</f>
        <v>-280</v>
      </c>
    </row>
    <row r="275" spans="2:9" x14ac:dyDescent="0.25">
      <c r="B275" s="25">
        <v>44737</v>
      </c>
      <c r="C275" s="22">
        <v>7791813423386</v>
      </c>
      <c r="D275" t="str">
        <f>IF(ISBLANK(Productos_Recibidos[[#This Row],[Código]]),"",VLOOKUP(Productos_Recibidos[[#This Row],[Código]],Productos[],2,FALSE))</f>
        <v>Gaseosa</v>
      </c>
      <c r="E275" t="str">
        <f>IF(ISBLANK(Productos_Recibidos[[#This Row],[Código]]),"",VLOOKUP(Productos_Recibidos[[#This Row],[Código]],Productos[],3,FALSE))</f>
        <v>Paso de Los Toros 2250ml</v>
      </c>
      <c r="F275" s="22">
        <v>2</v>
      </c>
      <c r="G275" s="32">
        <v>203</v>
      </c>
      <c r="H275" s="1">
        <f>IF(ISBLANK(Productos_Recibidos[[#This Row],[Código]]),"",VLOOKUP(Productos_Recibidos[[#This Row],[Código]],Productos[],5,FALSE))</f>
        <v>300</v>
      </c>
      <c r="I275" s="1">
        <f>(Productos_Recibidos[[#This Row],[Precio Costo]]*Productos_Recibidos[[#This Row],[Cantidad]])*(-1)</f>
        <v>-406</v>
      </c>
    </row>
    <row r="276" spans="2:9" x14ac:dyDescent="0.25">
      <c r="B276" s="25">
        <v>44737</v>
      </c>
      <c r="C276" s="22">
        <v>7791813000310</v>
      </c>
      <c r="D276" t="str">
        <f>IF(ISBLANK(Productos_Recibidos[[#This Row],[Código]]),"",VLOOKUP(Productos_Recibidos[[#This Row],[Código]],Productos[],2,FALSE))</f>
        <v>Gaseosa</v>
      </c>
      <c r="E276" t="str">
        <f>IF(ISBLANK(Productos_Recibidos[[#This Row],[Código]]),"",VLOOKUP(Productos_Recibidos[[#This Row],[Código]],Productos[],3,FALSE))</f>
        <v>Mirinda Naranja Lata 354ml</v>
      </c>
      <c r="F276" s="22">
        <v>5</v>
      </c>
      <c r="G276" s="32">
        <v>77</v>
      </c>
      <c r="H276" s="1">
        <f>IF(ISBLANK(Productos_Recibidos[[#This Row],[Código]]),"",VLOOKUP(Productos_Recibidos[[#This Row],[Código]],Productos[],5,FALSE))</f>
        <v>110</v>
      </c>
      <c r="I276" s="1">
        <f>(Productos_Recibidos[[#This Row],[Precio Costo]]*Productos_Recibidos[[#This Row],[Cantidad]])*(-1)</f>
        <v>-385</v>
      </c>
    </row>
    <row r="277" spans="2:9" x14ac:dyDescent="0.25">
      <c r="B277" s="25">
        <v>44737</v>
      </c>
      <c r="C277" s="22">
        <v>7791375001824</v>
      </c>
      <c r="D277" t="str">
        <f>IF(ISBLANK(Productos_Recibidos[[#This Row],[Código]]),"",VLOOKUP(Productos_Recibidos[[#This Row],[Código]],Productos[],2,FALSE))</f>
        <v>Gaseosa</v>
      </c>
      <c r="E277" t="str">
        <f>IF(ISBLANK(Productos_Recibidos[[#This Row],[Código]]),"",VLOOKUP(Productos_Recibidos[[#This Row],[Código]],Productos[],3,FALSE))</f>
        <v>Cabalgata Lima 3000ml</v>
      </c>
      <c r="F277" s="22">
        <v>6</v>
      </c>
      <c r="G277" s="32">
        <v>140</v>
      </c>
      <c r="H277" s="1">
        <f>IF(ISBLANK(Productos_Recibidos[[#This Row],[Código]]),"",VLOOKUP(Productos_Recibidos[[#This Row],[Código]],Productos[],5,FALSE))</f>
        <v>210</v>
      </c>
      <c r="I277" s="1">
        <f>(Productos_Recibidos[[#This Row],[Precio Costo]]*Productos_Recibidos[[#This Row],[Cantidad]])*(-1)</f>
        <v>-840</v>
      </c>
    </row>
    <row r="278" spans="2:9" x14ac:dyDescent="0.25">
      <c r="B278" s="25">
        <v>44737</v>
      </c>
      <c r="C278" s="22">
        <v>7791375001862</v>
      </c>
      <c r="D278" t="str">
        <f>IF(ISBLANK(Productos_Recibidos[[#This Row],[Código]]),"",VLOOKUP(Productos_Recibidos[[#This Row],[Código]],Productos[],2,FALSE))</f>
        <v>Gaseosa</v>
      </c>
      <c r="E278" t="str">
        <f>IF(ISBLANK(Productos_Recibidos[[#This Row],[Código]]),"",VLOOKUP(Productos_Recibidos[[#This Row],[Código]],Productos[],3,FALSE))</f>
        <v>Cabalgata Guaraná 3000ml</v>
      </c>
      <c r="F278" s="22">
        <v>4</v>
      </c>
      <c r="G278" s="32">
        <v>140</v>
      </c>
      <c r="H278" s="1">
        <f>IF(ISBLANK(Productos_Recibidos[[#This Row],[Código]]),"",VLOOKUP(Productos_Recibidos[[#This Row],[Código]],Productos[],5,FALSE))</f>
        <v>210</v>
      </c>
      <c r="I278" s="1">
        <f>(Productos_Recibidos[[#This Row],[Precio Costo]]*Productos_Recibidos[[#This Row],[Cantidad]])*(-1)</f>
        <v>-560</v>
      </c>
    </row>
    <row r="279" spans="2:9" x14ac:dyDescent="0.25">
      <c r="B279" s="25">
        <v>44739</v>
      </c>
      <c r="C279" s="22">
        <v>7792758372265</v>
      </c>
      <c r="D279" t="str">
        <f>IF(ISBLANK(Productos_Recibidos[[#This Row],[Código]]),"",VLOOKUP(Productos_Recibidos[[#This Row],[Código]],Productos[],2,FALSE))</f>
        <v>Gaseosa</v>
      </c>
      <c r="E279" t="str">
        <f>IF(ISBLANK(Productos_Recibidos[[#This Row],[Código]]),"",VLOOKUP(Productos_Recibidos[[#This Row],[Código]],Productos[],3,FALSE))</f>
        <v>Secco Pomelo Intenso 3000ml</v>
      </c>
      <c r="F279" s="22">
        <v>4</v>
      </c>
      <c r="G279" s="32">
        <v>141</v>
      </c>
      <c r="H279" s="1">
        <f>IF(ISBLANK(Productos_Recibidos[[#This Row],[Código]]),"",VLOOKUP(Productos_Recibidos[[#This Row],[Código]],Productos[],5,FALSE))</f>
        <v>210</v>
      </c>
      <c r="I279" s="1">
        <f>(Productos_Recibidos[[#This Row],[Precio Costo]]*Productos_Recibidos[[#This Row],[Cantidad]])*(-1)</f>
        <v>-564</v>
      </c>
    </row>
    <row r="280" spans="2:9" x14ac:dyDescent="0.25">
      <c r="B280" s="25">
        <v>44739</v>
      </c>
      <c r="C280" s="22">
        <v>7791375001800</v>
      </c>
      <c r="D280" t="str">
        <f>IF(ISBLANK(Productos_Recibidos[[#This Row],[Código]]),"",VLOOKUP(Productos_Recibidos[[#This Row],[Código]],Productos[],2,FALSE))</f>
        <v>Gaseosa</v>
      </c>
      <c r="E280" t="str">
        <f>IF(ISBLANK(Productos_Recibidos[[#This Row],[Código]]),"",VLOOKUP(Productos_Recibidos[[#This Row],[Código]],Productos[],3,FALSE))</f>
        <v>Cabalgata Pomelo 3000ml</v>
      </c>
      <c r="F280" s="22">
        <v>2</v>
      </c>
      <c r="G280" s="32">
        <v>140</v>
      </c>
      <c r="H280" s="1">
        <f>IF(ISBLANK(Productos_Recibidos[[#This Row],[Código]]),"",VLOOKUP(Productos_Recibidos[[#This Row],[Código]],Productos[],5,FALSE))</f>
        <v>210</v>
      </c>
      <c r="I280" s="1">
        <f>(Productos_Recibidos[[#This Row],[Precio Costo]]*Productos_Recibidos[[#This Row],[Cantidad]])*(-1)</f>
        <v>-280</v>
      </c>
    </row>
    <row r="281" spans="2:9" x14ac:dyDescent="0.25">
      <c r="B281" s="25">
        <v>44748</v>
      </c>
      <c r="C281" s="22">
        <v>7791813421368</v>
      </c>
      <c r="D281" t="str">
        <f>IF(ISBLANK(Productos_Recibidos[[#This Row],[Código]]),"",VLOOKUP(Productos_Recibidos[[#This Row],[Código]],Productos[],2,FALSE))</f>
        <v>Gaseosa</v>
      </c>
      <c r="E281" t="str">
        <f>IF(ISBLANK(Productos_Recibidos[[#This Row],[Código]]),"",VLOOKUP(Productos_Recibidos[[#This Row],[Código]],Productos[],3,FALSE))</f>
        <v>Paso de Los Toros Tónica 1500ml</v>
      </c>
      <c r="F281" s="22">
        <v>12</v>
      </c>
      <c r="G281" s="32">
        <v>166</v>
      </c>
      <c r="H281" s="1">
        <f>IF(ISBLANK(Productos_Recibidos[[#This Row],[Código]]),"",VLOOKUP(Productos_Recibidos[[#This Row],[Código]],Productos[],5,FALSE))</f>
        <v>220</v>
      </c>
      <c r="I281" s="1">
        <f>(Productos_Recibidos[[#This Row],[Precio Costo]]*Productos_Recibidos[[#This Row],[Cantidad]])*(-1)</f>
        <v>-1992</v>
      </c>
    </row>
    <row r="282" spans="2:9" x14ac:dyDescent="0.25">
      <c r="B282" s="25">
        <v>44751</v>
      </c>
      <c r="C282" s="22">
        <v>7790895000997</v>
      </c>
      <c r="D282" t="str">
        <f>IF(ISBLANK(Productos_Recibidos[[#This Row],[Código]]),"",VLOOKUP(Productos_Recibidos[[#This Row],[Código]],Productos[],2,FALSE))</f>
        <v>Gaseosa</v>
      </c>
      <c r="E282" t="str">
        <f>IF(ISBLANK(Productos_Recibidos[[#This Row],[Código]]),"",VLOOKUP(Productos_Recibidos[[#This Row],[Código]],Productos[],3,FALSE))</f>
        <v>Coca Cola 2250ml</v>
      </c>
      <c r="F282" s="22">
        <v>18</v>
      </c>
      <c r="G282" s="32">
        <v>242</v>
      </c>
      <c r="H282" s="1">
        <f>IF(ISBLANK(Productos_Recibidos[[#This Row],[Código]]),"",VLOOKUP(Productos_Recibidos[[#This Row],[Código]],Productos[],5,FALSE))</f>
        <v>300</v>
      </c>
      <c r="I282" s="1">
        <f>(Productos_Recibidos[[#This Row],[Precio Costo]]*Productos_Recibidos[[#This Row],[Cantidad]])*(-1)</f>
        <v>-4356</v>
      </c>
    </row>
    <row r="283" spans="2:9" x14ac:dyDescent="0.25">
      <c r="B283" s="25">
        <v>44751</v>
      </c>
      <c r="C283" s="22">
        <v>7790895000997</v>
      </c>
      <c r="D283" t="str">
        <f>IF(ISBLANK(Productos_Recibidos[[#This Row],[Código]]),"",VLOOKUP(Productos_Recibidos[[#This Row],[Código]],Productos[],2,FALSE))</f>
        <v>Gaseosa</v>
      </c>
      <c r="E283" t="str">
        <f>IF(ISBLANK(Productos_Recibidos[[#This Row],[Código]]),"",VLOOKUP(Productos_Recibidos[[#This Row],[Código]],Productos[],3,FALSE))</f>
        <v>Coca Cola 2250ml</v>
      </c>
      <c r="F283" s="22">
        <v>18</v>
      </c>
      <c r="G283" s="32">
        <v>242</v>
      </c>
      <c r="H283" s="1">
        <f>IF(ISBLANK(Productos_Recibidos[[#This Row],[Código]]),"",VLOOKUP(Productos_Recibidos[[#This Row],[Código]],Productos[],5,FALSE))</f>
        <v>300</v>
      </c>
      <c r="I283" s="1">
        <f>(Productos_Recibidos[[#This Row],[Precio Costo]]*Productos_Recibidos[[#This Row],[Cantidad]])*(-1)</f>
        <v>-4356</v>
      </c>
    </row>
    <row r="284" spans="2:9" x14ac:dyDescent="0.25">
      <c r="B284" s="25">
        <v>44751</v>
      </c>
      <c r="C284" s="22" t="s">
        <v>161</v>
      </c>
      <c r="D284" t="str">
        <f>IF(ISBLANK(Productos_Recibidos[[#This Row],[Código]]),"",VLOOKUP(Productos_Recibidos[[#This Row],[Código]],Productos[],2,FALSE))</f>
        <v>Gaseosa</v>
      </c>
      <c r="E284" t="str">
        <f>IF(ISBLANK(Productos_Recibidos[[#This Row],[Código]]),"",VLOOKUP(Productos_Recibidos[[#This Row],[Código]],Productos[],3,FALSE))</f>
        <v>Sprite  3000ml</v>
      </c>
      <c r="F284" s="22">
        <v>10</v>
      </c>
      <c r="G284" s="32">
        <v>260</v>
      </c>
      <c r="H284" s="1">
        <f>IF(ISBLANK(Productos_Recibidos[[#This Row],[Código]]),"",VLOOKUP(Productos_Recibidos[[#This Row],[Código]],Productos[],5,FALSE))</f>
        <v>260</v>
      </c>
      <c r="I284" s="1">
        <f>(Productos_Recibidos[[#This Row],[Precio Costo]]*Productos_Recibidos[[#This Row],[Cantidad]])*(-1)</f>
        <v>-2600</v>
      </c>
    </row>
    <row r="285" spans="2:9" x14ac:dyDescent="0.25">
      <c r="B285" s="25">
        <v>44756</v>
      </c>
      <c r="C285" s="22">
        <v>7791375000391</v>
      </c>
      <c r="D285" t="str">
        <f>IF(ISBLANK(Productos_Recibidos[[#This Row],[Código]]),"",VLOOKUP(Productos_Recibidos[[#This Row],[Código]],Productos[],2,FALSE))</f>
        <v>Gaseosa</v>
      </c>
      <c r="E285" t="str">
        <f>IF(ISBLANK(Productos_Recibidos[[#This Row],[Código]]),"",VLOOKUP(Productos_Recibidos[[#This Row],[Código]],Productos[],3,FALSE))</f>
        <v>Cabalgata Naranja 3000ml</v>
      </c>
      <c r="F285" s="22">
        <v>6</v>
      </c>
      <c r="G285" s="32">
        <v>158</v>
      </c>
      <c r="H285" s="1">
        <f>IF(ISBLANK(Productos_Recibidos[[#This Row],[Código]]),"",VLOOKUP(Productos_Recibidos[[#This Row],[Código]],Productos[],5,FALSE))</f>
        <v>210</v>
      </c>
      <c r="I285" s="1">
        <f>(Productos_Recibidos[[#This Row],[Precio Costo]]*Productos_Recibidos[[#This Row],[Cantidad]])*(-1)</f>
        <v>-948</v>
      </c>
    </row>
    <row r="286" spans="2:9" x14ac:dyDescent="0.25">
      <c r="B286" s="25">
        <v>44756</v>
      </c>
      <c r="C286" s="22">
        <v>7791375001817</v>
      </c>
      <c r="D286" t="str">
        <f>IF(ISBLANK(Productos_Recibidos[[#This Row],[Código]]),"",VLOOKUP(Productos_Recibidos[[#This Row],[Código]],Productos[],2,FALSE))</f>
        <v>Gaseosa</v>
      </c>
      <c r="E286" t="str">
        <f>IF(ISBLANK(Productos_Recibidos[[#This Row],[Código]]),"",VLOOKUP(Productos_Recibidos[[#This Row],[Código]],Productos[],3,FALSE))</f>
        <v>Cabalgata Cola 3000ml</v>
      </c>
      <c r="F286" s="22">
        <v>8</v>
      </c>
      <c r="G286" s="32">
        <v>158</v>
      </c>
      <c r="H286" s="1">
        <f>IF(ISBLANK(Productos_Recibidos[[#This Row],[Código]]),"",VLOOKUP(Productos_Recibidos[[#This Row],[Código]],Productos[],5,FALSE))</f>
        <v>210</v>
      </c>
      <c r="I286" s="1">
        <f>(Productos_Recibidos[[#This Row],[Precio Costo]]*Productos_Recibidos[[#This Row],[Cantidad]])*(-1)</f>
        <v>-1264</v>
      </c>
    </row>
    <row r="287" spans="2:9" x14ac:dyDescent="0.25">
      <c r="B287" s="25">
        <v>44756</v>
      </c>
      <c r="C287" s="22">
        <v>7791375001800</v>
      </c>
      <c r="D287" t="str">
        <f>IF(ISBLANK(Productos_Recibidos[[#This Row],[Código]]),"",VLOOKUP(Productos_Recibidos[[#This Row],[Código]],Productos[],2,FALSE))</f>
        <v>Gaseosa</v>
      </c>
      <c r="E287" t="str">
        <f>IF(ISBLANK(Productos_Recibidos[[#This Row],[Código]]),"",VLOOKUP(Productos_Recibidos[[#This Row],[Código]],Productos[],3,FALSE))</f>
        <v>Cabalgata Pomelo 3000ml</v>
      </c>
      <c r="F287" s="22">
        <v>6</v>
      </c>
      <c r="G287" s="32">
        <v>158</v>
      </c>
      <c r="H287" s="1">
        <f>IF(ISBLANK(Productos_Recibidos[[#This Row],[Código]]),"",VLOOKUP(Productos_Recibidos[[#This Row],[Código]],Productos[],5,FALSE))</f>
        <v>210</v>
      </c>
      <c r="I287" s="1">
        <f>(Productos_Recibidos[[#This Row],[Precio Costo]]*Productos_Recibidos[[#This Row],[Cantidad]])*(-1)</f>
        <v>-948</v>
      </c>
    </row>
    <row r="288" spans="2:9" x14ac:dyDescent="0.25">
      <c r="B288" s="25">
        <v>44756</v>
      </c>
      <c r="C288" s="22">
        <v>7791375001824</v>
      </c>
      <c r="D288" t="str">
        <f>IF(ISBLANK(Productos_Recibidos[[#This Row],[Código]]),"",VLOOKUP(Productos_Recibidos[[#This Row],[Código]],Productos[],2,FALSE))</f>
        <v>Gaseosa</v>
      </c>
      <c r="E288" t="str">
        <f>IF(ISBLANK(Productos_Recibidos[[#This Row],[Código]]),"",VLOOKUP(Productos_Recibidos[[#This Row],[Código]],Productos[],3,FALSE))</f>
        <v>Cabalgata Lima 3000ml</v>
      </c>
      <c r="F288" s="22">
        <v>6</v>
      </c>
      <c r="G288" s="32">
        <v>158</v>
      </c>
      <c r="H288" s="1">
        <f>IF(ISBLANK(Productos_Recibidos[[#This Row],[Código]]),"",VLOOKUP(Productos_Recibidos[[#This Row],[Código]],Productos[],5,FALSE))</f>
        <v>210</v>
      </c>
      <c r="I288" s="1">
        <f>(Productos_Recibidos[[#This Row],[Precio Costo]]*Productos_Recibidos[[#This Row],[Cantidad]])*(-1)</f>
        <v>-948</v>
      </c>
    </row>
    <row r="289" spans="2:9" x14ac:dyDescent="0.25">
      <c r="B289" s="25">
        <v>44758</v>
      </c>
      <c r="C289" s="22">
        <v>7790895000331</v>
      </c>
      <c r="D289" t="str">
        <f>IF(ISBLANK(Productos_Recibidos[[#This Row],[Código]]),"",VLOOKUP(Productos_Recibidos[[#This Row],[Código]],Productos[],2,FALSE))</f>
        <v>Gaseosa</v>
      </c>
      <c r="E289" t="str">
        <f>IF(ISBLANK(Productos_Recibidos[[#This Row],[Código]]),"",VLOOKUP(Productos_Recibidos[[#This Row],[Código]],Productos[],3,FALSE))</f>
        <v>Fanta Retornable 2000ml</v>
      </c>
      <c r="F289" s="22">
        <v>8</v>
      </c>
      <c r="G289" s="32">
        <v>150</v>
      </c>
      <c r="H289" s="1">
        <f>IF(ISBLANK(Productos_Recibidos[[#This Row],[Código]]),"",VLOOKUP(Productos_Recibidos[[#This Row],[Código]],Productos[],5,FALSE))</f>
        <v>230</v>
      </c>
      <c r="I289" s="1">
        <f>(Productos_Recibidos[[#This Row],[Precio Costo]]*Productos_Recibidos[[#This Row],[Cantidad]])*(-1)</f>
        <v>-1200</v>
      </c>
    </row>
    <row r="290" spans="2:9" x14ac:dyDescent="0.25">
      <c r="B290" s="25">
        <v>44758</v>
      </c>
      <c r="C290" s="22">
        <v>7790895000225</v>
      </c>
      <c r="D290" t="str">
        <f>IF(ISBLANK(Productos_Recibidos[[#This Row],[Código]]),"",VLOOKUP(Productos_Recibidos[[#This Row],[Código]],Productos[],2,FALSE))</f>
        <v>Gaseosa</v>
      </c>
      <c r="E290" t="str">
        <f>IF(ISBLANK(Productos_Recibidos[[#This Row],[Código]]),"",VLOOKUP(Productos_Recibidos[[#This Row],[Código]],Productos[],3,FALSE))</f>
        <v>Sprite Retornable 2000ml</v>
      </c>
      <c r="F290" s="22">
        <v>8</v>
      </c>
      <c r="G290" s="32">
        <v>150</v>
      </c>
      <c r="H290" s="1">
        <f>IF(ISBLANK(Productos_Recibidos[[#This Row],[Código]]),"",VLOOKUP(Productos_Recibidos[[#This Row],[Código]],Productos[],5,FALSE))</f>
        <v>230</v>
      </c>
      <c r="I290" s="1">
        <f>(Productos_Recibidos[[#This Row],[Precio Costo]]*Productos_Recibidos[[#This Row],[Cantidad]])*(-1)</f>
        <v>-1200</v>
      </c>
    </row>
    <row r="291" spans="2:9" x14ac:dyDescent="0.25">
      <c r="B291" s="25">
        <v>44758</v>
      </c>
      <c r="C291" s="22">
        <v>7790895000782</v>
      </c>
      <c r="D291" t="str">
        <f>IF(ISBLANK(Productos_Recibidos[[#This Row],[Código]]),"",VLOOKUP(Productos_Recibidos[[#This Row],[Código]],Productos[],2,FALSE))</f>
        <v>Gaseosa</v>
      </c>
      <c r="E291" t="str">
        <f>IF(ISBLANK(Productos_Recibidos[[#This Row],[Código]]),"",VLOOKUP(Productos_Recibidos[[#This Row],[Código]],Productos[],3,FALSE))</f>
        <v>Coca Cola 500ml</v>
      </c>
      <c r="F291" s="22">
        <v>12</v>
      </c>
      <c r="G291" s="32">
        <v>108</v>
      </c>
      <c r="H291" s="1">
        <f>IF(ISBLANK(Productos_Recibidos[[#This Row],[Código]]),"",VLOOKUP(Productos_Recibidos[[#This Row],[Código]],Productos[],5,FALSE))</f>
        <v>140</v>
      </c>
      <c r="I291" s="1">
        <f>(Productos_Recibidos[[#This Row],[Precio Costo]]*Productos_Recibidos[[#This Row],[Cantidad]])*(-1)</f>
        <v>-1296</v>
      </c>
    </row>
    <row r="292" spans="2:9" x14ac:dyDescent="0.25">
      <c r="B292" s="25">
        <v>44737</v>
      </c>
      <c r="C292" s="22">
        <v>77940131</v>
      </c>
      <c r="D292" t="str">
        <f>IF(ISBLANK(Productos_Recibidos[[#This Row],[Código]]),"",VLOOKUP(Productos_Recibidos[[#This Row],[Código]],Productos[],2,FALSE))</f>
        <v>Golosina</v>
      </c>
      <c r="E292" t="str">
        <f>IF(ISBLANK(Productos_Recibidos[[#This Row],[Código]]),"",VLOOKUP(Productos_Recibidos[[#This Row],[Código]],Productos[],3,FALSE))</f>
        <v>Turrón Maní Arcor 25g</v>
      </c>
      <c r="F292" s="22">
        <v>4</v>
      </c>
      <c r="G292" s="32">
        <v>38</v>
      </c>
      <c r="H292" s="1">
        <f>IF(ISBLANK(Productos_Recibidos[[#This Row],[Código]]),"",VLOOKUP(Productos_Recibidos[[#This Row],[Código]],Productos[],5,FALSE))</f>
        <v>40</v>
      </c>
      <c r="I292" s="1">
        <f>(Productos_Recibidos[[#This Row],[Precio Costo]]*Productos_Recibidos[[#This Row],[Cantidad]])*(-1)</f>
        <v>-152</v>
      </c>
    </row>
    <row r="293" spans="2:9" x14ac:dyDescent="0.25">
      <c r="B293" s="25">
        <v>44737</v>
      </c>
      <c r="C293" s="22">
        <v>77975737</v>
      </c>
      <c r="D293" t="str">
        <f>IF(ISBLANK(Productos_Recibidos[[#This Row],[Código]]),"",VLOOKUP(Productos_Recibidos[[#This Row],[Código]],Productos[],2,FALSE))</f>
        <v>Golosina</v>
      </c>
      <c r="E293" t="str">
        <f>IF(ISBLANK(Productos_Recibidos[[#This Row],[Código]]),"",VLOOKUP(Productos_Recibidos[[#This Row],[Código]],Productos[],3,FALSE))</f>
        <v>Turrón Maní Chocolatada Arcor 25g</v>
      </c>
      <c r="F293" s="22">
        <v>1</v>
      </c>
      <c r="G293" s="32">
        <v>38</v>
      </c>
      <c r="H293" s="1">
        <f>IF(ISBLANK(Productos_Recibidos[[#This Row],[Código]]),"",VLOOKUP(Productos_Recibidos[[#This Row],[Código]],Productos[],5,FALSE))</f>
        <v>40</v>
      </c>
      <c r="I293" s="1">
        <f>(Productos_Recibidos[[#This Row],[Precio Costo]]*Productos_Recibidos[[#This Row],[Cantidad]])*(-1)</f>
        <v>-38</v>
      </c>
    </row>
    <row r="294" spans="2:9" x14ac:dyDescent="0.25">
      <c r="B294" s="25">
        <v>44737</v>
      </c>
      <c r="C294" s="22">
        <v>7798094340012</v>
      </c>
      <c r="D294" t="str">
        <f>IF(ISBLANK(Productos_Recibidos[[#This Row],[Código]]),"",VLOOKUP(Productos_Recibidos[[#This Row],[Código]],Productos[],2,FALSE))</f>
        <v>Golosina</v>
      </c>
      <c r="E294" t="str">
        <f>IF(ISBLANK(Productos_Recibidos[[#This Row],[Código]]),"",VLOOKUP(Productos_Recibidos[[#This Row],[Código]],Productos[],3,FALSE))</f>
        <v>Mentita 26g</v>
      </c>
      <c r="F294" s="22">
        <v>10</v>
      </c>
      <c r="G294" s="32">
        <v>35</v>
      </c>
      <c r="H294" s="1">
        <f>IF(ISBLANK(Productos_Recibidos[[#This Row],[Código]]),"",VLOOKUP(Productos_Recibidos[[#This Row],[Código]],Productos[],5,FALSE))</f>
        <v>50</v>
      </c>
      <c r="I294" s="1">
        <f>(Productos_Recibidos[[#This Row],[Precio Costo]]*Productos_Recibidos[[#This Row],[Cantidad]])*(-1)</f>
        <v>-350</v>
      </c>
    </row>
    <row r="295" spans="2:9" x14ac:dyDescent="0.25">
      <c r="B295" s="25">
        <v>44737</v>
      </c>
      <c r="C295" s="22">
        <v>7790580602000</v>
      </c>
      <c r="D295" t="str">
        <f>IF(ISBLANK(Productos_Recibidos[[#This Row],[Código]]),"",VLOOKUP(Productos_Recibidos[[#This Row],[Código]],Productos[],2,FALSE))</f>
        <v>Golosina</v>
      </c>
      <c r="E295" t="str">
        <f>IF(ISBLANK(Productos_Recibidos[[#This Row],[Código]]),"",VLOOKUP(Productos_Recibidos[[#This Row],[Código]],Productos[],3,FALSE))</f>
        <v>Gomitas Grandes 35g</v>
      </c>
      <c r="F295" s="22">
        <v>9</v>
      </c>
      <c r="G295" s="32">
        <v>42</v>
      </c>
      <c r="H295" s="1">
        <f>IF(ISBLANK(Productos_Recibidos[[#This Row],[Código]]),"",VLOOKUP(Productos_Recibidos[[#This Row],[Código]],Productos[],5,FALSE))</f>
        <v>60</v>
      </c>
      <c r="I295" s="1">
        <f>(Productos_Recibidos[[#This Row],[Precio Costo]]*Productos_Recibidos[[#This Row],[Cantidad]])*(-1)</f>
        <v>-378</v>
      </c>
    </row>
    <row r="296" spans="2:9" x14ac:dyDescent="0.25">
      <c r="B296" s="25">
        <v>44737</v>
      </c>
      <c r="C296" s="22">
        <v>77939753</v>
      </c>
      <c r="D296" t="str">
        <f>IF(ISBLANK(Productos_Recibidos[[#This Row],[Código]]),"",VLOOKUP(Productos_Recibidos[[#This Row],[Código]],Productos[],2,FALSE))</f>
        <v>Golosina</v>
      </c>
      <c r="E296" t="str">
        <f>IF(ISBLANK(Productos_Recibidos[[#This Row],[Código]]),"",VLOOKUP(Productos_Recibidos[[#This Row],[Código]],Productos[],3,FALSE))</f>
        <v>Topline Seven Atomic Strong 14g</v>
      </c>
      <c r="F296" s="22">
        <v>13</v>
      </c>
      <c r="G296" s="32">
        <v>56</v>
      </c>
      <c r="H296" s="1">
        <f>IF(ISBLANK(Productos_Recibidos[[#This Row],[Código]]),"",VLOOKUP(Productos_Recibidos[[#This Row],[Código]],Productos[],5,FALSE))</f>
        <v>80</v>
      </c>
      <c r="I296" s="1">
        <f>(Productos_Recibidos[[#This Row],[Precio Costo]]*Productos_Recibidos[[#This Row],[Cantidad]])*(-1)</f>
        <v>-728</v>
      </c>
    </row>
    <row r="297" spans="2:9" x14ac:dyDescent="0.25">
      <c r="B297" s="25">
        <v>44737</v>
      </c>
      <c r="C297" s="22">
        <v>77931764</v>
      </c>
      <c r="D297" t="str">
        <f>IF(ISBLANK(Productos_Recibidos[[#This Row],[Código]]),"",VLOOKUP(Productos_Recibidos[[#This Row],[Código]],Productos[],2,FALSE))</f>
        <v>Golosina</v>
      </c>
      <c r="E297" t="str">
        <f>IF(ISBLANK(Productos_Recibidos[[#This Row],[Código]]),"",VLOOKUP(Productos_Recibidos[[#This Row],[Código]],Productos[],3,FALSE))</f>
        <v>Topline Seven X-plosive Mint 14g</v>
      </c>
      <c r="F297" s="22">
        <v>10</v>
      </c>
      <c r="G297" s="32">
        <v>56</v>
      </c>
      <c r="H297" s="1">
        <f>IF(ISBLANK(Productos_Recibidos[[#This Row],[Código]]),"",VLOOKUP(Productos_Recibidos[[#This Row],[Código]],Productos[],5,FALSE))</f>
        <v>80</v>
      </c>
      <c r="I297" s="1">
        <f>(Productos_Recibidos[[#This Row],[Precio Costo]]*Productos_Recibidos[[#This Row],[Cantidad]])*(-1)</f>
        <v>-560</v>
      </c>
    </row>
    <row r="298" spans="2:9" x14ac:dyDescent="0.25">
      <c r="B298" s="25">
        <v>44737</v>
      </c>
      <c r="C298" s="22">
        <v>77948496</v>
      </c>
      <c r="D298" t="str">
        <f>IF(ISBLANK(Productos_Recibidos[[#This Row],[Código]]),"",VLOOKUP(Productos_Recibidos[[#This Row],[Código]],Productos[],2,FALSE))</f>
        <v>Golosina</v>
      </c>
      <c r="E298" t="str">
        <f>IF(ISBLANK(Productos_Recibidos[[#This Row],[Código]]),"",VLOOKUP(Productos_Recibidos[[#This Row],[Código]],Productos[],3,FALSE))</f>
        <v>Topline Seven Violet Cherry 14g</v>
      </c>
      <c r="F298" s="22">
        <v>15</v>
      </c>
      <c r="G298" s="32">
        <v>56</v>
      </c>
      <c r="H298" s="1">
        <f>IF(ISBLANK(Productos_Recibidos[[#This Row],[Código]]),"",VLOOKUP(Productos_Recibidos[[#This Row],[Código]],Productos[],5,FALSE))</f>
        <v>80</v>
      </c>
      <c r="I298" s="1">
        <f>(Productos_Recibidos[[#This Row],[Precio Costo]]*Productos_Recibidos[[#This Row],[Cantidad]])*(-1)</f>
        <v>-840</v>
      </c>
    </row>
    <row r="299" spans="2:9" x14ac:dyDescent="0.25">
      <c r="B299" s="25">
        <v>44737</v>
      </c>
      <c r="C299" s="22">
        <v>77951113</v>
      </c>
      <c r="D299" t="str">
        <f>IF(ISBLANK(Productos_Recibidos[[#This Row],[Código]]),"",VLOOKUP(Productos_Recibidos[[#This Row],[Código]],Productos[],2,FALSE))</f>
        <v>Golosina</v>
      </c>
      <c r="E299" t="str">
        <f>IF(ISBLANK(Productos_Recibidos[[#This Row],[Código]]),"",VLOOKUP(Productos_Recibidos[[#This Row],[Código]],Productos[],3,FALSE))</f>
        <v>Topline Seven Vibrant Strawberry 14g</v>
      </c>
      <c r="F299" s="22">
        <v>5</v>
      </c>
      <c r="G299" s="32">
        <v>56</v>
      </c>
      <c r="H299" s="1">
        <f>IF(ISBLANK(Productos_Recibidos[[#This Row],[Código]]),"",VLOOKUP(Productos_Recibidos[[#This Row],[Código]],Productos[],5,FALSE))</f>
        <v>80</v>
      </c>
      <c r="I299" s="1">
        <f>(Productos_Recibidos[[#This Row],[Precio Costo]]*Productos_Recibidos[[#This Row],[Cantidad]])*(-1)</f>
        <v>-280</v>
      </c>
    </row>
    <row r="300" spans="2:9" x14ac:dyDescent="0.25">
      <c r="B300" s="25">
        <v>44737</v>
      </c>
      <c r="C300" s="22">
        <v>77919489</v>
      </c>
      <c r="D300" t="str">
        <f>IF(ISBLANK(Productos_Recibidos[[#This Row],[Código]]),"",VLOOKUP(Productos_Recibidos[[#This Row],[Código]],Productos[],2,FALSE))</f>
        <v>Golosina</v>
      </c>
      <c r="E300" t="str">
        <f>IF(ISBLANK(Productos_Recibidos[[#This Row],[Código]]),"",VLOOKUP(Productos_Recibidos[[#This Row],[Código]],Productos[],3,FALSE))</f>
        <v>Topline Sandía 6,7g</v>
      </c>
      <c r="F300" s="22">
        <v>35</v>
      </c>
      <c r="G300" s="32">
        <v>35</v>
      </c>
      <c r="H300" s="1">
        <f>IF(ISBLANK(Productos_Recibidos[[#This Row],[Código]]),"",VLOOKUP(Productos_Recibidos[[#This Row],[Código]],Productos[],5,FALSE))</f>
        <v>50</v>
      </c>
      <c r="I300" s="1">
        <f>(Productos_Recibidos[[#This Row],[Precio Costo]]*Productos_Recibidos[[#This Row],[Cantidad]])*(-1)</f>
        <v>-1225</v>
      </c>
    </row>
    <row r="301" spans="2:9" x14ac:dyDescent="0.25">
      <c r="B301" s="25">
        <v>44737</v>
      </c>
      <c r="C301" s="22">
        <v>77916426</v>
      </c>
      <c r="D301" t="str">
        <f>IF(ISBLANK(Productos_Recibidos[[#This Row],[Código]]),"",VLOOKUP(Productos_Recibidos[[#This Row],[Código]],Productos[],2,FALSE))</f>
        <v>Golosina</v>
      </c>
      <c r="E301" t="str">
        <f>IF(ISBLANK(Productos_Recibidos[[#This Row],[Código]]),"",VLOOKUP(Productos_Recibidos[[#This Row],[Código]],Productos[],3,FALSE))</f>
        <v>Topline Menta 6,7g</v>
      </c>
      <c r="F301" s="22">
        <v>29</v>
      </c>
      <c r="G301" s="32">
        <v>35</v>
      </c>
      <c r="H301" s="1">
        <f>IF(ISBLANK(Productos_Recibidos[[#This Row],[Código]]),"",VLOOKUP(Productos_Recibidos[[#This Row],[Código]],Productos[],5,FALSE))</f>
        <v>50</v>
      </c>
      <c r="I301" s="1">
        <f>(Productos_Recibidos[[#This Row],[Precio Costo]]*Productos_Recibidos[[#This Row],[Cantidad]])*(-1)</f>
        <v>-1015</v>
      </c>
    </row>
    <row r="302" spans="2:9" x14ac:dyDescent="0.25">
      <c r="B302" s="25">
        <v>44737</v>
      </c>
      <c r="C302" s="22">
        <v>77916389</v>
      </c>
      <c r="D302" t="str">
        <f>IF(ISBLANK(Productos_Recibidos[[#This Row],[Código]]),"",VLOOKUP(Productos_Recibidos[[#This Row],[Código]],Productos[],2,FALSE))</f>
        <v>Golosina</v>
      </c>
      <c r="E302" t="str">
        <f>IF(ISBLANK(Productos_Recibidos[[#This Row],[Código]]),"",VLOOKUP(Productos_Recibidos[[#This Row],[Código]],Productos[],3,FALSE))</f>
        <v>Topline Fruta 6,7g</v>
      </c>
      <c r="F302" s="22">
        <v>23</v>
      </c>
      <c r="G302" s="32">
        <v>35</v>
      </c>
      <c r="H302" s="1">
        <f>IF(ISBLANK(Productos_Recibidos[[#This Row],[Código]]),"",VLOOKUP(Productos_Recibidos[[#This Row],[Código]],Productos[],5,FALSE))</f>
        <v>50</v>
      </c>
      <c r="I302" s="1">
        <f>(Productos_Recibidos[[#This Row],[Precio Costo]]*Productos_Recibidos[[#This Row],[Cantidad]])*(-1)</f>
        <v>-805</v>
      </c>
    </row>
    <row r="303" spans="2:9" x14ac:dyDescent="0.25">
      <c r="B303" s="25">
        <v>44737</v>
      </c>
      <c r="C303" s="22">
        <v>77916396</v>
      </c>
      <c r="D303" t="str">
        <f>IF(ISBLANK(Productos_Recibidos[[#This Row],[Código]]),"",VLOOKUP(Productos_Recibidos[[#This Row],[Código]],Productos[],2,FALSE))</f>
        <v>Golosina</v>
      </c>
      <c r="E303" t="str">
        <f>IF(ISBLANK(Productos_Recibidos[[#This Row],[Código]]),"",VLOOKUP(Productos_Recibidos[[#This Row],[Código]],Productos[],3,FALSE))</f>
        <v>Topline Strong 6,7g</v>
      </c>
      <c r="F303" s="22">
        <v>16</v>
      </c>
      <c r="G303" s="32">
        <v>35</v>
      </c>
      <c r="H303" s="1">
        <f>IF(ISBLANK(Productos_Recibidos[[#This Row],[Código]]),"",VLOOKUP(Productos_Recibidos[[#This Row],[Código]],Productos[],5,FALSE))</f>
        <v>50</v>
      </c>
      <c r="I303" s="1">
        <f>(Productos_Recibidos[[#This Row],[Precio Costo]]*Productos_Recibidos[[#This Row],[Cantidad]])*(-1)</f>
        <v>-560</v>
      </c>
    </row>
    <row r="304" spans="2:9" x14ac:dyDescent="0.25">
      <c r="B304" s="25">
        <v>44737</v>
      </c>
      <c r="C304" s="22">
        <v>77958631</v>
      </c>
      <c r="D304" t="str">
        <f>IF(ISBLANK(Productos_Recibidos[[#This Row],[Código]]),"",VLOOKUP(Productos_Recibidos[[#This Row],[Código]],Productos[],2,FALSE))</f>
        <v>Golosina</v>
      </c>
      <c r="E304" t="str">
        <f>IF(ISBLANK(Productos_Recibidos[[#This Row],[Código]]),"",VLOOKUP(Productos_Recibidos[[#This Row],[Código]],Productos[],3,FALSE))</f>
        <v>Menthoplus Cherry 29,4g</v>
      </c>
      <c r="F304" s="22">
        <v>16</v>
      </c>
      <c r="G304" s="32">
        <v>49</v>
      </c>
      <c r="H304" s="1">
        <f>IF(ISBLANK(Productos_Recibidos[[#This Row],[Código]]),"",VLOOKUP(Productos_Recibidos[[#This Row],[Código]],Productos[],5,FALSE))</f>
        <v>70</v>
      </c>
      <c r="I304" s="1">
        <f>(Productos_Recibidos[[#This Row],[Precio Costo]]*Productos_Recibidos[[#This Row],[Cantidad]])*(-1)</f>
        <v>-784</v>
      </c>
    </row>
    <row r="305" spans="2:9" x14ac:dyDescent="0.25">
      <c r="B305" s="25">
        <v>44737</v>
      </c>
      <c r="C305" s="22">
        <v>77958648</v>
      </c>
      <c r="D305" t="str">
        <f>IF(ISBLANK(Productos_Recibidos[[#This Row],[Código]]),"",VLOOKUP(Productos_Recibidos[[#This Row],[Código]],Productos[],2,FALSE))</f>
        <v>Golosina</v>
      </c>
      <c r="E305" t="str">
        <f>IF(ISBLANK(Productos_Recibidos[[#This Row],[Código]]),"",VLOOKUP(Productos_Recibidos[[#This Row],[Código]],Productos[],3,FALSE))</f>
        <v>Menthoplus Strong 29,4g</v>
      </c>
      <c r="F305" s="22">
        <v>0</v>
      </c>
      <c r="G305" s="32">
        <v>49</v>
      </c>
      <c r="H305" s="1">
        <f>IF(ISBLANK(Productos_Recibidos[[#This Row],[Código]]),"",VLOOKUP(Productos_Recibidos[[#This Row],[Código]],Productos[],5,FALSE))</f>
        <v>70</v>
      </c>
      <c r="I305" s="1">
        <f>(Productos_Recibidos[[#This Row],[Precio Costo]]*Productos_Recibidos[[#This Row],[Cantidad]])*(-1)</f>
        <v>0</v>
      </c>
    </row>
    <row r="306" spans="2:9" x14ac:dyDescent="0.25">
      <c r="B306" s="25">
        <v>44737</v>
      </c>
      <c r="C306" s="22">
        <v>77958624</v>
      </c>
      <c r="D306" t="str">
        <f>IF(ISBLANK(Productos_Recibidos[[#This Row],[Código]]),"",VLOOKUP(Productos_Recibidos[[#This Row],[Código]],Productos[],2,FALSE))</f>
        <v>Golosina</v>
      </c>
      <c r="E306" t="str">
        <f>IF(ISBLANK(Productos_Recibidos[[#This Row],[Código]]),"",VLOOKUP(Productos_Recibidos[[#This Row],[Código]],Productos[],3,FALSE))</f>
        <v>Menthoplus Mentol 29,4g</v>
      </c>
      <c r="F306" s="22">
        <v>10</v>
      </c>
      <c r="G306" s="32">
        <v>49</v>
      </c>
      <c r="H306" s="1">
        <f>IF(ISBLANK(Productos_Recibidos[[#This Row],[Código]]),"",VLOOKUP(Productos_Recibidos[[#This Row],[Código]],Productos[],5,FALSE))</f>
        <v>70</v>
      </c>
      <c r="I306" s="1">
        <f>(Productos_Recibidos[[#This Row],[Precio Costo]]*Productos_Recibidos[[#This Row],[Cantidad]])*(-1)</f>
        <v>-490</v>
      </c>
    </row>
    <row r="307" spans="2:9" x14ac:dyDescent="0.25">
      <c r="B307" s="25">
        <v>44737</v>
      </c>
      <c r="C307" s="22">
        <v>77958662</v>
      </c>
      <c r="D307" t="str">
        <f>IF(ISBLANK(Productos_Recibidos[[#This Row],[Código]]),"",VLOOKUP(Productos_Recibidos[[#This Row],[Código]],Productos[],2,FALSE))</f>
        <v>Golosina</v>
      </c>
      <c r="E307" t="str">
        <f>IF(ISBLANK(Productos_Recibidos[[#This Row],[Código]]),"",VLOOKUP(Productos_Recibidos[[#This Row],[Código]],Productos[],3,FALSE))</f>
        <v>Menthoplus Mint 29,4g</v>
      </c>
      <c r="F307" s="22">
        <v>2</v>
      </c>
      <c r="G307" s="32">
        <v>49</v>
      </c>
      <c r="H307" s="1">
        <f>IF(ISBLANK(Productos_Recibidos[[#This Row],[Código]]),"",VLOOKUP(Productos_Recibidos[[#This Row],[Código]],Productos[],5,FALSE))</f>
        <v>70</v>
      </c>
      <c r="I307" s="1">
        <f>(Productos_Recibidos[[#This Row],[Precio Costo]]*Productos_Recibidos[[#This Row],[Cantidad]])*(-1)</f>
        <v>-98</v>
      </c>
    </row>
    <row r="308" spans="2:9" x14ac:dyDescent="0.25">
      <c r="B308" s="25">
        <v>44737</v>
      </c>
      <c r="C308" s="22">
        <v>621354957954</v>
      </c>
      <c r="D308" t="str">
        <f>IF(ISBLANK(Productos_Recibidos[[#This Row],[Código]]),"",VLOOKUP(Productos_Recibidos[[#This Row],[Código]],Productos[],2,FALSE))</f>
        <v>Golosina</v>
      </c>
      <c r="E308" t="str">
        <f>IF(ISBLANK(Productos_Recibidos[[#This Row],[Código]]),"",VLOOKUP(Productos_Recibidos[[#This Row],[Código]],Productos[],3,FALSE))</f>
        <v>Caramelos 1</v>
      </c>
      <c r="F308" s="22">
        <v>633</v>
      </c>
      <c r="G308" s="32">
        <v>4</v>
      </c>
      <c r="H308" s="1">
        <f>IF(ISBLANK(Productos_Recibidos[[#This Row],[Código]]),"",VLOOKUP(Productos_Recibidos[[#This Row],[Código]],Productos[],5,FALSE))</f>
        <v>5</v>
      </c>
      <c r="I308" s="1">
        <f>(Productos_Recibidos[[#This Row],[Precio Costo]]*Productos_Recibidos[[#This Row],[Cantidad]])*(-1)</f>
        <v>-2532</v>
      </c>
    </row>
    <row r="309" spans="2:9" x14ac:dyDescent="0.25">
      <c r="B309" s="25">
        <v>44737</v>
      </c>
      <c r="C309" s="22">
        <v>748523621489</v>
      </c>
      <c r="D309" t="str">
        <f>IF(ISBLANK(Productos_Recibidos[[#This Row],[Código]]),"",VLOOKUP(Productos_Recibidos[[#This Row],[Código]],Productos[],2,FALSE))</f>
        <v>Golosina</v>
      </c>
      <c r="E309" t="str">
        <f>IF(ISBLANK(Productos_Recibidos[[#This Row],[Código]]),"",VLOOKUP(Productos_Recibidos[[#This Row],[Código]],Productos[],3,FALSE))</f>
        <v>Chupetines 1</v>
      </c>
      <c r="F309" s="22">
        <v>24</v>
      </c>
      <c r="G309" s="32">
        <v>7</v>
      </c>
      <c r="H309" s="1">
        <f>IF(ISBLANK(Productos_Recibidos[[#This Row],[Código]]),"",VLOOKUP(Productos_Recibidos[[#This Row],[Código]],Productos[],5,FALSE))</f>
        <v>10</v>
      </c>
      <c r="I309" s="1">
        <f>(Productos_Recibidos[[#This Row],[Precio Costo]]*Productos_Recibidos[[#This Row],[Cantidad]])*(-1)</f>
        <v>-168</v>
      </c>
    </row>
    <row r="310" spans="2:9" x14ac:dyDescent="0.25">
      <c r="B310" s="25">
        <v>44737</v>
      </c>
      <c r="C310" s="22">
        <v>77958655</v>
      </c>
      <c r="D310" t="str">
        <f>IF(ISBLANK(Productos_Recibidos[[#This Row],[Código]]),"",VLOOKUP(Productos_Recibidos[[#This Row],[Código]],Productos[],2,FALSE))</f>
        <v>Golosina</v>
      </c>
      <c r="E310" t="str">
        <f>IF(ISBLANK(Productos_Recibidos[[#This Row],[Código]]),"",VLOOKUP(Productos_Recibidos[[#This Row],[Código]],Productos[],3,FALSE))</f>
        <v>Menthoplus Miel 29,4g</v>
      </c>
      <c r="F310" s="22">
        <v>3</v>
      </c>
      <c r="G310" s="32">
        <v>49</v>
      </c>
      <c r="H310" s="1">
        <f>IF(ISBLANK(Productos_Recibidos[[#This Row],[Código]]),"",VLOOKUP(Productos_Recibidos[[#This Row],[Código]],Productos[],5,FALSE))</f>
        <v>70</v>
      </c>
      <c r="I310" s="1">
        <f>(Productos_Recibidos[[#This Row],[Precio Costo]]*Productos_Recibidos[[#This Row],[Cantidad]])*(-1)</f>
        <v>-147</v>
      </c>
    </row>
    <row r="311" spans="2:9" x14ac:dyDescent="0.25">
      <c r="B311" s="25">
        <v>44737</v>
      </c>
      <c r="C311" s="22" t="s">
        <v>67</v>
      </c>
      <c r="D311" t="str">
        <f>IF(ISBLANK(Productos_Recibidos[[#This Row],[Código]]),"",VLOOKUP(Productos_Recibidos[[#This Row],[Código]],Productos[],2,FALSE))</f>
        <v>Golosina</v>
      </c>
      <c r="E311" t="str">
        <f>IF(ISBLANK(Productos_Recibidos[[#This Row],[Código]]),"",VLOOKUP(Productos_Recibidos[[#This Row],[Código]],Productos[],3,FALSE))</f>
        <v>Alka Ácidos 3</v>
      </c>
      <c r="F311" s="22">
        <v>98</v>
      </c>
      <c r="G311" s="32">
        <v>2</v>
      </c>
      <c r="H311" s="1">
        <f>IF(ISBLANK(Productos_Recibidos[[#This Row],[Código]]),"",VLOOKUP(Productos_Recibidos[[#This Row],[Código]],Productos[],5,FALSE))</f>
        <v>5</v>
      </c>
      <c r="I311" s="1">
        <f>(Productos_Recibidos[[#This Row],[Precio Costo]]*Productos_Recibidos[[#This Row],[Cantidad]])*(-1)</f>
        <v>-196</v>
      </c>
    </row>
    <row r="312" spans="2:9" x14ac:dyDescent="0.25">
      <c r="B312" s="25">
        <v>44741</v>
      </c>
      <c r="C312" s="22">
        <v>77958648</v>
      </c>
      <c r="D312" t="str">
        <f>IF(ISBLANK(Productos_Recibidos[[#This Row],[Código]]),"",VLOOKUP(Productos_Recibidos[[#This Row],[Código]],Productos[],2,FALSE))</f>
        <v>Golosina</v>
      </c>
      <c r="E312" t="str">
        <f>IF(ISBLANK(Productos_Recibidos[[#This Row],[Código]]),"",VLOOKUP(Productos_Recibidos[[#This Row],[Código]],Productos[],3,FALSE))</f>
        <v>Menthoplus Strong 29,4g</v>
      </c>
      <c r="F312" s="22">
        <v>12</v>
      </c>
      <c r="G312" s="32">
        <v>30</v>
      </c>
      <c r="H312" s="1">
        <f>IF(ISBLANK(Productos_Recibidos[[#This Row],[Código]]),"",VLOOKUP(Productos_Recibidos[[#This Row],[Código]],Productos[],5,FALSE))</f>
        <v>70</v>
      </c>
      <c r="I312" s="1">
        <f>(Productos_Recibidos[[#This Row],[Precio Costo]]*Productos_Recibidos[[#This Row],[Cantidad]])*(-1)</f>
        <v>-360</v>
      </c>
    </row>
    <row r="313" spans="2:9" x14ac:dyDescent="0.25">
      <c r="B313" s="25">
        <v>44744</v>
      </c>
      <c r="C313" s="22">
        <v>77932693</v>
      </c>
      <c r="D313" t="str">
        <f>IF(ISBLANK(Productos_Recibidos[[#This Row],[Código]]),"",VLOOKUP(Productos_Recibidos[[#This Row],[Código]],Productos[],2,FALSE))</f>
        <v>Golosina</v>
      </c>
      <c r="E313" t="str">
        <f>IF(ISBLANK(Productos_Recibidos[[#This Row],[Código]]),"",VLOOKUP(Productos_Recibidos[[#This Row],[Código]],Productos[],3,FALSE))</f>
        <v>Topline Seven Mandarina 1</v>
      </c>
      <c r="F313" s="22">
        <v>12</v>
      </c>
      <c r="G313" s="32">
        <v>70</v>
      </c>
      <c r="H313" s="1">
        <f>IF(ISBLANK(Productos_Recibidos[[#This Row],[Código]]),"",VLOOKUP(Productos_Recibidos[[#This Row],[Código]],Productos[],5,FALSE))</f>
        <v>80</v>
      </c>
      <c r="I313" s="1">
        <f>(Productos_Recibidos[[#This Row],[Precio Costo]]*Productos_Recibidos[[#This Row],[Cantidad]])*(-1)</f>
        <v>-840</v>
      </c>
    </row>
    <row r="314" spans="2:9" x14ac:dyDescent="0.25">
      <c r="B314" s="25">
        <v>44749</v>
      </c>
      <c r="C314" s="22">
        <v>77932693</v>
      </c>
      <c r="D314" t="str">
        <f>IF(ISBLANK(Productos_Recibidos[[#This Row],[Código]]),"",VLOOKUP(Productos_Recibidos[[#This Row],[Código]],Productos[],2,FALSE))</f>
        <v>Golosina</v>
      </c>
      <c r="E314" t="str">
        <f>IF(ISBLANK(Productos_Recibidos[[#This Row],[Código]]),"",VLOOKUP(Productos_Recibidos[[#This Row],[Código]],Productos[],3,FALSE))</f>
        <v>Topline Seven Mandarina 1</v>
      </c>
      <c r="F314" s="22">
        <v>4</v>
      </c>
      <c r="G314" s="32">
        <v>70</v>
      </c>
      <c r="H314" s="1">
        <f>IF(ISBLANK(Productos_Recibidos[[#This Row],[Código]]),"",VLOOKUP(Productos_Recibidos[[#This Row],[Código]],Productos[],5,FALSE))</f>
        <v>80</v>
      </c>
      <c r="I314" s="1">
        <f>(Productos_Recibidos[[#This Row],[Precio Costo]]*Productos_Recibidos[[#This Row],[Cantidad]])*(-1)</f>
        <v>-280</v>
      </c>
    </row>
    <row r="315" spans="2:9" x14ac:dyDescent="0.25">
      <c r="B315" s="25">
        <v>44751</v>
      </c>
      <c r="C315" s="22">
        <v>77932693</v>
      </c>
      <c r="D315" t="str">
        <f>IF(ISBLANK(Productos_Recibidos[[#This Row],[Código]]),"",VLOOKUP(Productos_Recibidos[[#This Row],[Código]],Productos[],2,FALSE))</f>
        <v>Golosina</v>
      </c>
      <c r="E315" t="str">
        <f>IF(ISBLANK(Productos_Recibidos[[#This Row],[Código]]),"",VLOOKUP(Productos_Recibidos[[#This Row],[Código]],Productos[],3,FALSE))</f>
        <v>Topline Seven Mandarina 1</v>
      </c>
      <c r="F315" s="22">
        <v>6</v>
      </c>
      <c r="G315" s="32">
        <v>70</v>
      </c>
      <c r="H315" s="1">
        <f>IF(ISBLANK(Productos_Recibidos[[#This Row],[Código]]),"",VLOOKUP(Productos_Recibidos[[#This Row],[Código]],Productos[],5,FALSE))</f>
        <v>80</v>
      </c>
      <c r="I315" s="1">
        <f>(Productos_Recibidos[[#This Row],[Precio Costo]]*Productos_Recibidos[[#This Row],[Cantidad]])*(-1)</f>
        <v>-420</v>
      </c>
    </row>
    <row r="316" spans="2:9" x14ac:dyDescent="0.25">
      <c r="B316" s="25">
        <v>44755</v>
      </c>
      <c r="C316" s="22">
        <v>77951113</v>
      </c>
      <c r="D316" t="str">
        <f>IF(ISBLANK(Productos_Recibidos[[#This Row],[Código]]),"",VLOOKUP(Productos_Recibidos[[#This Row],[Código]],Productos[],2,FALSE))</f>
        <v>Golosina</v>
      </c>
      <c r="E316" t="str">
        <f>IF(ISBLANK(Productos_Recibidos[[#This Row],[Código]]),"",VLOOKUP(Productos_Recibidos[[#This Row],[Código]],Productos[],3,FALSE))</f>
        <v>Topline Seven Vibrant Strawberry 14g</v>
      </c>
      <c r="F316" s="22">
        <v>8</v>
      </c>
      <c r="G316" s="32">
        <v>70</v>
      </c>
      <c r="H316" s="1">
        <f>IF(ISBLANK(Productos_Recibidos[[#This Row],[Código]]),"",VLOOKUP(Productos_Recibidos[[#This Row],[Código]],Productos[],5,FALSE))</f>
        <v>80</v>
      </c>
      <c r="I316" s="1">
        <f>(Productos_Recibidos[[#This Row],[Precio Costo]]*Productos_Recibidos[[#This Row],[Cantidad]])*(-1)</f>
        <v>-560</v>
      </c>
    </row>
    <row r="317" spans="2:9" x14ac:dyDescent="0.25">
      <c r="B317" s="25">
        <v>44737</v>
      </c>
      <c r="C317" s="22">
        <v>7790895641800</v>
      </c>
      <c r="D317" t="str">
        <f>IF(ISBLANK(Productos_Recibidos[[#This Row],[Código]]),"",VLOOKUP(Productos_Recibidos[[#This Row],[Código]],Productos[],2,FALSE))</f>
        <v>Jugo</v>
      </c>
      <c r="E317" t="str">
        <f>IF(ISBLANK(Productos_Recibidos[[#This Row],[Código]]),"",VLOOKUP(Productos_Recibidos[[#This Row],[Código]],Productos[],3,FALSE))</f>
        <v>Cepita Naranja 1500ml</v>
      </c>
      <c r="F317" s="22">
        <v>12</v>
      </c>
      <c r="G317" s="32">
        <v>161</v>
      </c>
      <c r="H317" s="1">
        <f>IF(ISBLANK(Productos_Recibidos[[#This Row],[Código]]),"",VLOOKUP(Productos_Recibidos[[#This Row],[Código]],Productos[],5,FALSE))</f>
        <v>250</v>
      </c>
      <c r="I317" s="1">
        <f>(Productos_Recibidos[[#This Row],[Precio Costo]]*Productos_Recibidos[[#This Row],[Cantidad]])*(-1)</f>
        <v>-1932</v>
      </c>
    </row>
    <row r="318" spans="2:9" x14ac:dyDescent="0.25">
      <c r="B318" s="25">
        <v>44737</v>
      </c>
      <c r="C318" s="22">
        <v>7790895641534</v>
      </c>
      <c r="D318" t="str">
        <f>IF(ISBLANK(Productos_Recibidos[[#This Row],[Código]]),"",VLOOKUP(Productos_Recibidos[[#This Row],[Código]],Productos[],2,FALSE))</f>
        <v>Jugo</v>
      </c>
      <c r="E318" t="str">
        <f>IF(ISBLANK(Productos_Recibidos[[#This Row],[Código]]),"",VLOOKUP(Productos_Recibidos[[#This Row],[Código]],Productos[],3,FALSE))</f>
        <v>Cepita Durazno 1500ml</v>
      </c>
      <c r="F318" s="22">
        <v>4</v>
      </c>
      <c r="G318" s="32">
        <v>161</v>
      </c>
      <c r="H318" s="1">
        <f>IF(ISBLANK(Productos_Recibidos[[#This Row],[Código]]),"",VLOOKUP(Productos_Recibidos[[#This Row],[Código]],Productos[],5,FALSE))</f>
        <v>250</v>
      </c>
      <c r="I318" s="1">
        <f>(Productos_Recibidos[[#This Row],[Precio Costo]]*Productos_Recibidos[[#This Row],[Cantidad]])*(-1)</f>
        <v>-644</v>
      </c>
    </row>
    <row r="319" spans="2:9" x14ac:dyDescent="0.25">
      <c r="B319" s="25">
        <v>44737</v>
      </c>
      <c r="C319" s="22">
        <v>7790895004933</v>
      </c>
      <c r="D319" t="str">
        <f>IF(ISBLANK(Productos_Recibidos[[#This Row],[Código]]),"",VLOOKUP(Productos_Recibidos[[#This Row],[Código]],Productos[],2,FALSE))</f>
        <v>Jugo</v>
      </c>
      <c r="E319" t="str">
        <f>IF(ISBLANK(Productos_Recibidos[[#This Row],[Código]]),"",VLOOKUP(Productos_Recibidos[[#This Row],[Código]],Productos[],3,FALSE))</f>
        <v>Cepita Manzana 1500ml</v>
      </c>
      <c r="F319" s="22">
        <v>5</v>
      </c>
      <c r="G319" s="32">
        <v>161</v>
      </c>
      <c r="H319" s="1">
        <f>IF(ISBLANK(Productos_Recibidos[[#This Row],[Código]]),"",VLOOKUP(Productos_Recibidos[[#This Row],[Código]],Productos[],5,FALSE))</f>
        <v>250</v>
      </c>
      <c r="I319" s="1">
        <f>(Productos_Recibidos[[#This Row],[Precio Costo]]*Productos_Recibidos[[#This Row],[Cantidad]])*(-1)</f>
        <v>-805</v>
      </c>
    </row>
    <row r="320" spans="2:9" x14ac:dyDescent="0.25">
      <c r="B320" s="25">
        <v>44737</v>
      </c>
      <c r="C320" s="22">
        <v>7790895643835</v>
      </c>
      <c r="D320" t="str">
        <f>IF(ISBLANK(Productos_Recibidos[[#This Row],[Código]]),"",VLOOKUP(Productos_Recibidos[[#This Row],[Código]],Productos[],2,FALSE))</f>
        <v>Jugo</v>
      </c>
      <c r="E320" t="str">
        <f>IF(ISBLANK(Productos_Recibidos[[#This Row],[Código]]),"",VLOOKUP(Productos_Recibidos[[#This Row],[Código]],Productos[],3,FALSE))</f>
        <v>Ades Manzana 1000ml</v>
      </c>
      <c r="F320" s="22">
        <v>7</v>
      </c>
      <c r="G320" s="32">
        <v>154</v>
      </c>
      <c r="H320" s="1">
        <f>IF(ISBLANK(Productos_Recibidos[[#This Row],[Código]]),"",VLOOKUP(Productos_Recibidos[[#This Row],[Código]],Productos[],5,FALSE))</f>
        <v>220</v>
      </c>
      <c r="I320" s="1">
        <f>(Productos_Recibidos[[#This Row],[Precio Costo]]*Productos_Recibidos[[#This Row],[Cantidad]])*(-1)</f>
        <v>-1078</v>
      </c>
    </row>
    <row r="321" spans="2:9" x14ac:dyDescent="0.25">
      <c r="B321" s="25">
        <v>44737</v>
      </c>
      <c r="C321" s="22">
        <v>7790895643866</v>
      </c>
      <c r="D321" t="str">
        <f>IF(ISBLANK(Productos_Recibidos[[#This Row],[Código]]),"",VLOOKUP(Productos_Recibidos[[#This Row],[Código]],Productos[],2,FALSE))</f>
        <v>Jugo</v>
      </c>
      <c r="E321" t="str">
        <f>IF(ISBLANK(Productos_Recibidos[[#This Row],[Código]]),"",VLOOKUP(Productos_Recibidos[[#This Row],[Código]],Productos[],3,FALSE))</f>
        <v>Ades Frutas Tropicales 1000ml</v>
      </c>
      <c r="F321" s="22">
        <v>6</v>
      </c>
      <c r="G321" s="32">
        <v>154</v>
      </c>
      <c r="H321" s="1">
        <f>IF(ISBLANK(Productos_Recibidos[[#This Row],[Código]]),"",VLOOKUP(Productos_Recibidos[[#This Row],[Código]],Productos[],5,FALSE))</f>
        <v>220</v>
      </c>
      <c r="I321" s="1">
        <f>(Productos_Recibidos[[#This Row],[Precio Costo]]*Productos_Recibidos[[#This Row],[Cantidad]])*(-1)</f>
        <v>-924</v>
      </c>
    </row>
    <row r="322" spans="2:9" x14ac:dyDescent="0.25">
      <c r="B322" s="25">
        <v>44737</v>
      </c>
      <c r="C322" s="22">
        <v>7790036000619</v>
      </c>
      <c r="D322" t="str">
        <f>IF(ISBLANK(Productos_Recibidos[[#This Row],[Código]]),"",VLOOKUP(Productos_Recibidos[[#This Row],[Código]],Productos[],2,FALSE))</f>
        <v>Jugo</v>
      </c>
      <c r="E322" t="str">
        <f>IF(ISBLANK(Productos_Recibidos[[#This Row],[Código]]),"",VLOOKUP(Productos_Recibidos[[#This Row],[Código]],Productos[],3,FALSE))</f>
        <v>Baggio Pronto Multifruta 200ml</v>
      </c>
      <c r="F322" s="22">
        <v>1</v>
      </c>
      <c r="G322" s="32">
        <v>42</v>
      </c>
      <c r="H322" s="1">
        <f>IF(ISBLANK(Productos_Recibidos[[#This Row],[Código]]),"",VLOOKUP(Productos_Recibidos[[#This Row],[Código]],Productos[],5,FALSE))</f>
        <v>70</v>
      </c>
      <c r="I322" s="1">
        <f>(Productos_Recibidos[[#This Row],[Precio Costo]]*Productos_Recibidos[[#This Row],[Cantidad]])*(-1)</f>
        <v>-42</v>
      </c>
    </row>
    <row r="323" spans="2:9" x14ac:dyDescent="0.25">
      <c r="B323" s="25">
        <v>44737</v>
      </c>
      <c r="C323" s="22">
        <v>7790036000367</v>
      </c>
      <c r="D323" t="str">
        <f>IF(ISBLANK(Productos_Recibidos[[#This Row],[Código]]),"",VLOOKUP(Productos_Recibidos[[#This Row],[Código]],Productos[],2,FALSE))</f>
        <v>Jugo</v>
      </c>
      <c r="E323" t="str">
        <f>IF(ISBLANK(Productos_Recibidos[[#This Row],[Código]]),"",VLOOKUP(Productos_Recibidos[[#This Row],[Código]],Productos[],3,FALSE))</f>
        <v>Baggio Pronto Mix Frutal 1000ml</v>
      </c>
      <c r="F323" s="22">
        <v>13</v>
      </c>
      <c r="G323" s="32">
        <v>131</v>
      </c>
      <c r="H323" s="1">
        <f>IF(ISBLANK(Productos_Recibidos[[#This Row],[Código]]),"",VLOOKUP(Productos_Recibidos[[#This Row],[Código]],Productos[],5,FALSE))</f>
        <v>200</v>
      </c>
      <c r="I323" s="1">
        <f>(Productos_Recibidos[[#This Row],[Precio Costo]]*Productos_Recibidos[[#This Row],[Cantidad]])*(-1)</f>
        <v>-1703</v>
      </c>
    </row>
    <row r="324" spans="2:9" x14ac:dyDescent="0.25">
      <c r="B324" s="25">
        <v>44737</v>
      </c>
      <c r="C324" s="22">
        <v>7790036000343</v>
      </c>
      <c r="D324" t="str">
        <f>IF(ISBLANK(Productos_Recibidos[[#This Row],[Código]]),"",VLOOKUP(Productos_Recibidos[[#This Row],[Código]],Productos[],2,FALSE))</f>
        <v>Jugo</v>
      </c>
      <c r="E324" t="str">
        <f>IF(ISBLANK(Productos_Recibidos[[#This Row],[Código]]),"",VLOOKUP(Productos_Recibidos[[#This Row],[Código]],Productos[],3,FALSE))</f>
        <v>Baggio Pronto Durazno 1000ml</v>
      </c>
      <c r="F324" s="22">
        <v>8</v>
      </c>
      <c r="G324" s="32">
        <v>131</v>
      </c>
      <c r="H324" s="1">
        <f>IF(ISBLANK(Productos_Recibidos[[#This Row],[Código]]),"",VLOOKUP(Productos_Recibidos[[#This Row],[Código]],Productos[],5,FALSE))</f>
        <v>200</v>
      </c>
      <c r="I324" s="1">
        <f>(Productos_Recibidos[[#This Row],[Precio Costo]]*Productos_Recibidos[[#This Row],[Cantidad]])*(-1)</f>
        <v>-1048</v>
      </c>
    </row>
    <row r="325" spans="2:9" x14ac:dyDescent="0.25">
      <c r="B325" s="25">
        <v>44737</v>
      </c>
      <c r="C325" s="22">
        <v>7790036000466</v>
      </c>
      <c r="D325" t="str">
        <f>IF(ISBLANK(Productos_Recibidos[[#This Row],[Código]]),"",VLOOKUP(Productos_Recibidos[[#This Row],[Código]],Productos[],2,FALSE))</f>
        <v>Jugo</v>
      </c>
      <c r="E325" t="str">
        <f>IF(ISBLANK(Productos_Recibidos[[#This Row],[Código]]),"",VLOOKUP(Productos_Recibidos[[#This Row],[Código]],Productos[],3,FALSE))</f>
        <v>Baggio Pronto Multifruta 1000ml</v>
      </c>
      <c r="F325" s="22">
        <v>7</v>
      </c>
      <c r="G325" s="32">
        <v>126</v>
      </c>
      <c r="H325" s="1">
        <f>IF(ISBLANK(Productos_Recibidos[[#This Row],[Código]]),"",VLOOKUP(Productos_Recibidos[[#This Row],[Código]],Productos[],5,FALSE))</f>
        <v>200</v>
      </c>
      <c r="I325" s="1">
        <f>(Productos_Recibidos[[#This Row],[Precio Costo]]*Productos_Recibidos[[#This Row],[Cantidad]])*(-1)</f>
        <v>-882</v>
      </c>
    </row>
    <row r="326" spans="2:9" x14ac:dyDescent="0.25">
      <c r="B326" s="25">
        <v>44737</v>
      </c>
      <c r="C326" s="22">
        <v>7790036000466</v>
      </c>
      <c r="D326" t="str">
        <f>IF(ISBLANK(Productos_Recibidos[[#This Row],[Código]]),"",VLOOKUP(Productos_Recibidos[[#This Row],[Código]],Productos[],2,FALSE))</f>
        <v>Jugo</v>
      </c>
      <c r="E326" t="str">
        <f>IF(ISBLANK(Productos_Recibidos[[#This Row],[Código]]),"",VLOOKUP(Productos_Recibidos[[#This Row],[Código]],Productos[],3,FALSE))</f>
        <v>Baggio Pronto Multifruta 1000ml</v>
      </c>
      <c r="F326" s="22">
        <v>6</v>
      </c>
      <c r="G326" s="32">
        <v>140</v>
      </c>
      <c r="H326" s="1">
        <f>IF(ISBLANK(Productos_Recibidos[[#This Row],[Código]]),"",VLOOKUP(Productos_Recibidos[[#This Row],[Código]],Productos[],5,FALSE))</f>
        <v>200</v>
      </c>
      <c r="I326" s="1">
        <f>(Productos_Recibidos[[#This Row],[Precio Costo]]*Productos_Recibidos[[#This Row],[Cantidad]])*(-1)</f>
        <v>-840</v>
      </c>
    </row>
    <row r="327" spans="2:9" x14ac:dyDescent="0.25">
      <c r="B327" s="25">
        <v>44755</v>
      </c>
      <c r="C327" s="22">
        <v>7790036000619</v>
      </c>
      <c r="D327" t="str">
        <f>IF(ISBLANK(Productos_Recibidos[[#This Row],[Código]]),"",VLOOKUP(Productos_Recibidos[[#This Row],[Código]],Productos[],2,FALSE))</f>
        <v>Jugo</v>
      </c>
      <c r="E327" t="str">
        <f>IF(ISBLANK(Productos_Recibidos[[#This Row],[Código]]),"",VLOOKUP(Productos_Recibidos[[#This Row],[Código]],Productos[],3,FALSE))</f>
        <v>Baggio Pronto Multifruta 200ml</v>
      </c>
      <c r="F327" s="22">
        <v>9</v>
      </c>
      <c r="G327" s="32">
        <v>38</v>
      </c>
      <c r="H327" s="1">
        <f>IF(ISBLANK(Productos_Recibidos[[#This Row],[Código]]),"",VLOOKUP(Productos_Recibidos[[#This Row],[Código]],Productos[],5,FALSE))</f>
        <v>70</v>
      </c>
      <c r="I327" s="1">
        <f>(Productos_Recibidos[[#This Row],[Precio Costo]]*Productos_Recibidos[[#This Row],[Cantidad]])*(-1)</f>
        <v>-342</v>
      </c>
    </row>
    <row r="328" spans="2:9" x14ac:dyDescent="0.25">
      <c r="B328" s="25">
        <v>44755</v>
      </c>
      <c r="C328" s="22">
        <v>7790036000589</v>
      </c>
      <c r="D328" t="str">
        <f>IF(ISBLANK(Productos_Recibidos[[#This Row],[Código]]),"",VLOOKUP(Productos_Recibidos[[#This Row],[Código]],Productos[],2,FALSE))</f>
        <v>Jugo</v>
      </c>
      <c r="E328" t="str">
        <f>IF(ISBLANK(Productos_Recibidos[[#This Row],[Código]]),"",VLOOKUP(Productos_Recibidos[[#This Row],[Código]],Productos[],3,FALSE))</f>
        <v>Baggio Pronto Durazno 200ml</v>
      </c>
      <c r="F328" s="22">
        <v>9</v>
      </c>
      <c r="G328" s="32">
        <v>38</v>
      </c>
      <c r="H328" s="1">
        <f>IF(ISBLANK(Productos_Recibidos[[#This Row],[Código]]),"",VLOOKUP(Productos_Recibidos[[#This Row],[Código]],Productos[],5,FALSE))</f>
        <v>70</v>
      </c>
      <c r="I328" s="1">
        <f>(Productos_Recibidos[[#This Row],[Precio Costo]]*Productos_Recibidos[[#This Row],[Cantidad]])*(-1)</f>
        <v>-342</v>
      </c>
    </row>
    <row r="329" spans="2:9" x14ac:dyDescent="0.25">
      <c r="B329" s="25">
        <v>44749</v>
      </c>
      <c r="C329" s="22">
        <v>7793913013092</v>
      </c>
      <c r="D329" t="str">
        <f>IF(ISBLANK(Productos_Recibidos[[#This Row],[Código]]),"",VLOOKUP(Productos_Recibidos[[#This Row],[Código]],Productos[],2,FALSE))</f>
        <v>Lácteos</v>
      </c>
      <c r="E329" t="str">
        <f>IF(ISBLANK(Productos_Recibidos[[#This Row],[Código]]),"",VLOOKUP(Productos_Recibidos[[#This Row],[Código]],Productos[],3,FALSE))</f>
        <v>Yogurt Entero Vasito Vainilla Tregar 125g</v>
      </c>
      <c r="F329" s="22">
        <v>6</v>
      </c>
      <c r="G329" s="32">
        <v>51</v>
      </c>
      <c r="H329" s="1">
        <f>IF(ISBLANK(Productos_Recibidos[[#This Row],[Código]]),"",VLOOKUP(Productos_Recibidos[[#This Row],[Código]],Productos[],5,FALSE))</f>
        <v>80</v>
      </c>
      <c r="I329" s="1">
        <f>(Productos_Recibidos[[#This Row],[Precio Costo]]*Productos_Recibidos[[#This Row],[Cantidad]])*(-1)</f>
        <v>-306</v>
      </c>
    </row>
    <row r="330" spans="2:9" x14ac:dyDescent="0.25">
      <c r="B330" s="25">
        <v>44749</v>
      </c>
      <c r="C330" s="22">
        <v>7793913013085</v>
      </c>
      <c r="D330" t="str">
        <f>IF(ISBLANK(Productos_Recibidos[[#This Row],[Código]]),"",VLOOKUP(Productos_Recibidos[[#This Row],[Código]],Productos[],2,FALSE))</f>
        <v>Lácteos</v>
      </c>
      <c r="E330" t="str">
        <f>IF(ISBLANK(Productos_Recibidos[[#This Row],[Código]]),"",VLOOKUP(Productos_Recibidos[[#This Row],[Código]],Productos[],3,FALSE))</f>
        <v>Yogurt Entero Vasito Frutilla Tregar 125g</v>
      </c>
      <c r="F330" s="22">
        <v>6</v>
      </c>
      <c r="G330" s="32">
        <v>51</v>
      </c>
      <c r="H330" s="1">
        <f>IF(ISBLANK(Productos_Recibidos[[#This Row],[Código]]),"",VLOOKUP(Productos_Recibidos[[#This Row],[Código]],Productos[],5,FALSE))</f>
        <v>80</v>
      </c>
      <c r="I330" s="1">
        <f>(Productos_Recibidos[[#This Row],[Precio Costo]]*Productos_Recibidos[[#This Row],[Cantidad]])*(-1)</f>
        <v>-306</v>
      </c>
    </row>
    <row r="331" spans="2:9" x14ac:dyDescent="0.25">
      <c r="B331" s="25">
        <v>44749</v>
      </c>
      <c r="C331" s="22">
        <v>7793913013047</v>
      </c>
      <c r="D331" t="str">
        <f>IF(ISBLANK(Productos_Recibidos[[#This Row],[Código]]),"",VLOOKUP(Productos_Recibidos[[#This Row],[Código]],Productos[],2,FALSE))</f>
        <v>Lácteos</v>
      </c>
      <c r="E331" t="str">
        <f>IF(ISBLANK(Productos_Recibidos[[#This Row],[Código]]),"",VLOOKUP(Productos_Recibidos[[#This Row],[Código]],Productos[],3,FALSE))</f>
        <v>Yogur Entero Frutilla Tregar 1kg</v>
      </c>
      <c r="F331" s="22">
        <v>2</v>
      </c>
      <c r="G331" s="32">
        <v>170</v>
      </c>
      <c r="H331" s="1">
        <f>IF(ISBLANK(Productos_Recibidos[[#This Row],[Código]]),"",VLOOKUP(Productos_Recibidos[[#This Row],[Código]],Productos[],5,FALSE))</f>
        <v>220</v>
      </c>
      <c r="I331" s="1">
        <f>(Productos_Recibidos[[#This Row],[Precio Costo]]*Productos_Recibidos[[#This Row],[Cantidad]])*(-1)</f>
        <v>-340</v>
      </c>
    </row>
    <row r="332" spans="2:9" x14ac:dyDescent="0.25">
      <c r="B332" s="25">
        <v>44749</v>
      </c>
      <c r="C332" s="22">
        <v>7793913001822</v>
      </c>
      <c r="D332" t="str">
        <f>IF(ISBLANK(Productos_Recibidos[[#This Row],[Código]]),"",VLOOKUP(Productos_Recibidos[[#This Row],[Código]],Productos[],2,FALSE))</f>
        <v>Lácteos</v>
      </c>
      <c r="E332" t="str">
        <f>IF(ISBLANK(Productos_Recibidos[[#This Row],[Código]]),"",VLOOKUP(Productos_Recibidos[[#This Row],[Código]],Productos[],3,FALSE))</f>
        <v>Leche Entera Tregar 1000ml</v>
      </c>
      <c r="F332" s="22">
        <v>12</v>
      </c>
      <c r="G332" s="32">
        <v>130</v>
      </c>
      <c r="H332" s="1">
        <f>IF(ISBLANK(Productos_Recibidos[[#This Row],[Código]]),"",VLOOKUP(Productos_Recibidos[[#This Row],[Código]],Productos[],5,FALSE))</f>
        <v>180</v>
      </c>
      <c r="I332" s="1">
        <f>(Productos_Recibidos[[#This Row],[Precio Costo]]*Productos_Recibidos[[#This Row],[Cantidad]])*(-1)</f>
        <v>-1560</v>
      </c>
    </row>
    <row r="333" spans="2:9" x14ac:dyDescent="0.25">
      <c r="B333" s="25">
        <v>44737</v>
      </c>
      <c r="C333" s="22">
        <v>7793913001990</v>
      </c>
      <c r="D333" t="str">
        <f>IF(ISBLANK(Productos_Recibidos[[#This Row],[Código]]),"",VLOOKUP(Productos_Recibidos[[#This Row],[Código]],Productos[],2,FALSE))</f>
        <v>Lácteos</v>
      </c>
      <c r="E333" t="str">
        <f>IF(ISBLANK(Productos_Recibidos[[#This Row],[Código]]),"",VLOOKUP(Productos_Recibidos[[#This Row],[Código]],Productos[],3,FALSE))</f>
        <v>Chocolatada Tregar 1000ml</v>
      </c>
      <c r="F333" s="22">
        <v>2</v>
      </c>
      <c r="G333" s="32">
        <v>168</v>
      </c>
      <c r="H333" s="1">
        <f>IF(ISBLANK(Productos_Recibidos[[#This Row],[Código]]),"",VLOOKUP(Productos_Recibidos[[#This Row],[Código]],Productos[],5,FALSE))</f>
        <v>240</v>
      </c>
      <c r="I333" s="1">
        <f>(Productos_Recibidos[[#This Row],[Precio Costo]]*Productos_Recibidos[[#This Row],[Cantidad]])*(-1)</f>
        <v>-336</v>
      </c>
    </row>
    <row r="334" spans="2:9" x14ac:dyDescent="0.25">
      <c r="B334" s="25">
        <v>44737</v>
      </c>
      <c r="C334" s="22">
        <v>7793913002119</v>
      </c>
      <c r="D334" t="str">
        <f>IF(ISBLANK(Productos_Recibidos[[#This Row],[Código]]),"",VLOOKUP(Productos_Recibidos[[#This Row],[Código]],Productos[],2,FALSE))</f>
        <v>Lácteos</v>
      </c>
      <c r="E334" t="str">
        <f>IF(ISBLANK(Productos_Recibidos[[#This Row],[Código]]),"",VLOOKUP(Productos_Recibidos[[#This Row],[Código]],Productos[],3,FALSE))</f>
        <v>Chocolatada Tregar 200ml</v>
      </c>
      <c r="F334" s="22">
        <v>5</v>
      </c>
      <c r="G334" s="32">
        <v>94</v>
      </c>
      <c r="H334" s="1">
        <f>IF(ISBLANK(Productos_Recibidos[[#This Row],[Código]]),"",VLOOKUP(Productos_Recibidos[[#This Row],[Código]],Productos[],5,FALSE))</f>
        <v>120</v>
      </c>
      <c r="I334" s="1">
        <f>(Productos_Recibidos[[#This Row],[Precio Costo]]*Productos_Recibidos[[#This Row],[Cantidad]])*(-1)</f>
        <v>-470</v>
      </c>
    </row>
    <row r="335" spans="2:9" x14ac:dyDescent="0.25">
      <c r="B335" s="25">
        <v>44737</v>
      </c>
      <c r="C335" s="22">
        <v>7791058000731</v>
      </c>
      <c r="D335" t="str">
        <f>IF(ISBLANK(Productos_Recibidos[[#This Row],[Código]]),"",VLOOKUP(Productos_Recibidos[[#This Row],[Código]],Productos[],2,FALSE))</f>
        <v>Lácteos</v>
      </c>
      <c r="E335" t="str">
        <f>IF(ISBLANK(Productos_Recibidos[[#This Row],[Código]]),"",VLOOKUP(Productos_Recibidos[[#This Row],[Código]],Productos[],3,FALSE))</f>
        <v>Leche Entera Manfrey 1000ml</v>
      </c>
      <c r="F335" s="22">
        <v>10</v>
      </c>
      <c r="G335" s="32">
        <v>105</v>
      </c>
      <c r="H335" s="1">
        <f>IF(ISBLANK(Productos_Recibidos[[#This Row],[Código]]),"",VLOOKUP(Productos_Recibidos[[#This Row],[Código]],Productos[],5,FALSE))</f>
        <v>170</v>
      </c>
      <c r="I335" s="1">
        <f>(Productos_Recibidos[[#This Row],[Precio Costo]]*Productos_Recibidos[[#This Row],[Cantidad]])*(-1)</f>
        <v>-1050</v>
      </c>
    </row>
    <row r="336" spans="2:9" x14ac:dyDescent="0.25">
      <c r="B336" s="25">
        <v>44737</v>
      </c>
      <c r="C336" s="22">
        <v>7791058000816</v>
      </c>
      <c r="D336" t="str">
        <f>IF(ISBLANK(Productos_Recibidos[[#This Row],[Código]]),"",VLOOKUP(Productos_Recibidos[[#This Row],[Código]],Productos[],2,FALSE))</f>
        <v>Lácteos</v>
      </c>
      <c r="E336" t="str">
        <f>IF(ISBLANK(Productos_Recibidos[[#This Row],[Código]]),"",VLOOKUP(Productos_Recibidos[[#This Row],[Código]],Productos[],3,FALSE))</f>
        <v>Leche Descremada Manfrey 1000ml</v>
      </c>
      <c r="F336" s="22">
        <v>11</v>
      </c>
      <c r="G336" s="32">
        <v>105</v>
      </c>
      <c r="H336" s="1">
        <f>IF(ISBLANK(Productos_Recibidos[[#This Row],[Código]]),"",VLOOKUP(Productos_Recibidos[[#This Row],[Código]],Productos[],5,FALSE))</f>
        <v>170</v>
      </c>
      <c r="I336" s="1">
        <f>(Productos_Recibidos[[#This Row],[Precio Costo]]*Productos_Recibidos[[#This Row],[Cantidad]])*(-1)</f>
        <v>-1155</v>
      </c>
    </row>
    <row r="337" spans="2:9" x14ac:dyDescent="0.25">
      <c r="B337" s="25">
        <v>44737</v>
      </c>
      <c r="C337" s="22">
        <v>7799120000269</v>
      </c>
      <c r="D337" t="str">
        <f>IF(ISBLANK(Productos_Recibidos[[#This Row],[Código]]),"",VLOOKUP(Productos_Recibidos[[#This Row],[Código]],Productos[],2,FALSE))</f>
        <v>Lácteos</v>
      </c>
      <c r="E337" t="str">
        <f>IF(ISBLANK(Productos_Recibidos[[#This Row],[Código]]),"",VLOOKUP(Productos_Recibidos[[#This Row],[Código]],Productos[],3,FALSE))</f>
        <v>Leche Descremada Great Value 1000ml</v>
      </c>
      <c r="F337" s="22">
        <v>3</v>
      </c>
      <c r="G337" s="32">
        <v>105</v>
      </c>
      <c r="H337" s="1">
        <f>IF(ISBLANK(Productos_Recibidos[[#This Row],[Código]]),"",VLOOKUP(Productos_Recibidos[[#This Row],[Código]],Productos[],5,FALSE))</f>
        <v>170</v>
      </c>
      <c r="I337" s="1">
        <f>(Productos_Recibidos[[#This Row],[Precio Costo]]*Productos_Recibidos[[#This Row],[Cantidad]])*(-1)</f>
        <v>-315</v>
      </c>
    </row>
    <row r="338" spans="2:9" x14ac:dyDescent="0.25">
      <c r="B338" s="25">
        <v>44737</v>
      </c>
      <c r="C338" s="22">
        <v>7793913013016</v>
      </c>
      <c r="D338" t="str">
        <f>IF(ISBLANK(Productos_Recibidos[[#This Row],[Código]]),"",VLOOKUP(Productos_Recibidos[[#This Row],[Código]],Productos[],2,FALSE))</f>
        <v>Lácteos</v>
      </c>
      <c r="E338" t="str">
        <f>IF(ISBLANK(Productos_Recibidos[[#This Row],[Código]]),"",VLOOKUP(Productos_Recibidos[[#This Row],[Código]],Productos[],3,FALSE))</f>
        <v>Crema de Leche Tregar 200g</v>
      </c>
      <c r="F338" s="22">
        <v>3</v>
      </c>
      <c r="G338" s="32">
        <v>154</v>
      </c>
      <c r="H338" s="1">
        <f>IF(ISBLANK(Productos_Recibidos[[#This Row],[Código]]),"",VLOOKUP(Productos_Recibidos[[#This Row],[Código]],Productos[],5,FALSE))</f>
        <v>230</v>
      </c>
      <c r="I338" s="1">
        <f>(Productos_Recibidos[[#This Row],[Precio Costo]]*Productos_Recibidos[[#This Row],[Cantidad]])*(-1)</f>
        <v>-462</v>
      </c>
    </row>
    <row r="339" spans="2:9" x14ac:dyDescent="0.25">
      <c r="B339" s="25">
        <v>44737</v>
      </c>
      <c r="C339" s="22">
        <v>7798060852648</v>
      </c>
      <c r="D339" t="str">
        <f>IF(ISBLANK(Productos_Recibidos[[#This Row],[Código]]),"",VLOOKUP(Productos_Recibidos[[#This Row],[Código]],Productos[],2,FALSE))</f>
        <v>Lácteos</v>
      </c>
      <c r="E339" t="str">
        <f>IF(ISBLANK(Productos_Recibidos[[#This Row],[Código]]),"",VLOOKUP(Productos_Recibidos[[#This Row],[Código]],Productos[],3,FALSE))</f>
        <v>Manteca Tonadita 100g</v>
      </c>
      <c r="F339" s="22">
        <v>3</v>
      </c>
      <c r="G339" s="32">
        <v>105</v>
      </c>
      <c r="H339" s="1">
        <f>IF(ISBLANK(Productos_Recibidos[[#This Row],[Código]]),"",VLOOKUP(Productos_Recibidos[[#This Row],[Código]],Productos[],5,FALSE))</f>
        <v>180</v>
      </c>
      <c r="I339" s="1">
        <f>(Productos_Recibidos[[#This Row],[Precio Costo]]*Productos_Recibidos[[#This Row],[Cantidad]])*(-1)</f>
        <v>-315</v>
      </c>
    </row>
    <row r="340" spans="2:9" x14ac:dyDescent="0.25">
      <c r="B340" s="25">
        <v>44737</v>
      </c>
      <c r="C340" s="22">
        <v>7798060852594</v>
      </c>
      <c r="D340" t="str">
        <f>IF(ISBLANK(Productos_Recibidos[[#This Row],[Código]]),"",VLOOKUP(Productos_Recibidos[[#This Row],[Código]],Productos[],2,FALSE))</f>
        <v>Lácteos</v>
      </c>
      <c r="E340" t="str">
        <f>IF(ISBLANK(Productos_Recibidos[[#This Row],[Código]]),"",VLOOKUP(Productos_Recibidos[[#This Row],[Código]],Productos[],3,FALSE))</f>
        <v>Dulce de Leche Tonadita 250g</v>
      </c>
      <c r="F340" s="22">
        <v>4</v>
      </c>
      <c r="G340" s="32">
        <v>119</v>
      </c>
      <c r="H340" s="1">
        <f>IF(ISBLANK(Productos_Recibidos[[#This Row],[Código]]),"",VLOOKUP(Productos_Recibidos[[#This Row],[Código]],Productos[],5,FALSE))</f>
        <v>180</v>
      </c>
      <c r="I340" s="1">
        <f>(Productos_Recibidos[[#This Row],[Precio Costo]]*Productos_Recibidos[[#This Row],[Cantidad]])*(-1)</f>
        <v>-476</v>
      </c>
    </row>
    <row r="341" spans="2:9" x14ac:dyDescent="0.25">
      <c r="B341" s="25">
        <v>44737</v>
      </c>
      <c r="C341" s="22">
        <v>7799120001020</v>
      </c>
      <c r="D341" t="str">
        <f>IF(ISBLANK(Productos_Recibidos[[#This Row],[Código]]),"",VLOOKUP(Productos_Recibidos[[#This Row],[Código]],Productos[],2,FALSE))</f>
        <v>Lácteos</v>
      </c>
      <c r="E341" t="str">
        <f>IF(ISBLANK(Productos_Recibidos[[#This Row],[Código]]),"",VLOOKUP(Productos_Recibidos[[#This Row],[Código]],Productos[],3,FALSE))</f>
        <v>Leche Entera Great Value 1000ml</v>
      </c>
      <c r="F341" s="22">
        <v>5</v>
      </c>
      <c r="G341" s="32">
        <v>105</v>
      </c>
      <c r="H341" s="1">
        <f>IF(ISBLANK(Productos_Recibidos[[#This Row],[Código]]),"",VLOOKUP(Productos_Recibidos[[#This Row],[Código]],Productos[],5,FALSE))</f>
        <v>170</v>
      </c>
      <c r="I341" s="1">
        <f>(Productos_Recibidos[[#This Row],[Precio Costo]]*Productos_Recibidos[[#This Row],[Cantidad]])*(-1)</f>
        <v>-525</v>
      </c>
    </row>
    <row r="342" spans="2:9" x14ac:dyDescent="0.25">
      <c r="B342" s="25">
        <v>44754</v>
      </c>
      <c r="C342" s="22">
        <v>7793913000139</v>
      </c>
      <c r="D342" t="str">
        <f>IF(ISBLANK(Productos_Recibidos[[#This Row],[Código]]),"",VLOOKUP(Productos_Recibidos[[#This Row],[Código]],Productos[],2,FALSE))</f>
        <v>Lácteos</v>
      </c>
      <c r="E342" t="str">
        <f>IF(ISBLANK(Productos_Recibidos[[#This Row],[Código]]),"",VLOOKUP(Productos_Recibidos[[#This Row],[Código]],Productos[],3,FALSE))</f>
        <v>Queso Rallado Tregar 40g</v>
      </c>
      <c r="F342" s="22">
        <v>1</v>
      </c>
      <c r="G342" s="32">
        <v>105</v>
      </c>
      <c r="H342" s="1">
        <f>IF(ISBLANK(Productos_Recibidos[[#This Row],[Código]]),"",VLOOKUP(Productos_Recibidos[[#This Row],[Código]],Productos[],5,FALSE))</f>
        <v>180</v>
      </c>
      <c r="I342" s="1">
        <f>(Productos_Recibidos[[#This Row],[Precio Costo]]*Productos_Recibidos[[#This Row],[Cantidad]])*(-1)</f>
        <v>-105</v>
      </c>
    </row>
    <row r="343" spans="2:9" x14ac:dyDescent="0.25">
      <c r="B343" s="25">
        <v>44755</v>
      </c>
      <c r="C343" s="22">
        <v>7790036972602</v>
      </c>
      <c r="D343" t="str">
        <f>IF(ISBLANK(Productos_Recibidos[[#This Row],[Código]]),"",VLOOKUP(Productos_Recibidos[[#This Row],[Código]],Productos[],2,FALSE))</f>
        <v>Lácteos</v>
      </c>
      <c r="E343" t="str">
        <f>IF(ISBLANK(Productos_Recibidos[[#This Row],[Código]]),"",VLOOKUP(Productos_Recibidos[[#This Row],[Código]],Productos[],3,FALSE))</f>
        <v>Baggio Chocolatada Latte 200ml</v>
      </c>
      <c r="F343" s="22">
        <v>18</v>
      </c>
      <c r="G343" s="32">
        <v>50</v>
      </c>
      <c r="H343" s="1">
        <f>IF(ISBLANK(Productos_Recibidos[[#This Row],[Código]]),"",VLOOKUP(Productos_Recibidos[[#This Row],[Código]],Productos[],5,FALSE))</f>
        <v>80</v>
      </c>
      <c r="I343" s="1">
        <f>(Productos_Recibidos[[#This Row],[Precio Costo]]*Productos_Recibidos[[#This Row],[Cantidad]])*(-1)</f>
        <v>-900</v>
      </c>
    </row>
    <row r="344" spans="2:9" x14ac:dyDescent="0.25">
      <c r="B344" s="25">
        <v>44755</v>
      </c>
      <c r="C344" s="22">
        <v>7790036948294</v>
      </c>
      <c r="D344" t="str">
        <f>IF(ISBLANK(Productos_Recibidos[[#This Row],[Código]]),"",VLOOKUP(Productos_Recibidos[[#This Row],[Código]],Productos[],2,FALSE))</f>
        <v>Lácteos</v>
      </c>
      <c r="E344" t="str">
        <f>IF(ISBLANK(Productos_Recibidos[[#This Row],[Código]]),"",VLOOKUP(Productos_Recibidos[[#This Row],[Código]],Productos[],3,FALSE))</f>
        <v>Baggio Chocolatada Latte 1 L</v>
      </c>
      <c r="F344" s="22">
        <v>8</v>
      </c>
      <c r="G344" s="32">
        <v>205</v>
      </c>
      <c r="H344" s="1">
        <f>IF(ISBLANK(Productos_Recibidos[[#This Row],[Código]]),"",VLOOKUP(Productos_Recibidos[[#This Row],[Código]],Productos[],5,FALSE))</f>
        <v>250</v>
      </c>
      <c r="I344" s="1">
        <f>(Productos_Recibidos[[#This Row],[Precio Costo]]*Productos_Recibidos[[#This Row],[Cantidad]])*(-1)</f>
        <v>-1640</v>
      </c>
    </row>
    <row r="345" spans="2:9" x14ac:dyDescent="0.25">
      <c r="B345" s="25">
        <v>44756</v>
      </c>
      <c r="C345" s="22">
        <v>7793913000139</v>
      </c>
      <c r="D345" t="str">
        <f>IF(ISBLANK(Productos_Recibidos[[#This Row],[Código]]),"",VLOOKUP(Productos_Recibidos[[#This Row],[Código]],Productos[],2,FALSE))</f>
        <v>Lácteos</v>
      </c>
      <c r="E345" t="str">
        <f>IF(ISBLANK(Productos_Recibidos[[#This Row],[Código]]),"",VLOOKUP(Productos_Recibidos[[#This Row],[Código]],Productos[],3,FALSE))</f>
        <v>Queso Rallado Tregar 40g</v>
      </c>
      <c r="F345" s="22">
        <v>10</v>
      </c>
      <c r="G345" s="32">
        <v>133</v>
      </c>
      <c r="H345" s="1">
        <f>IF(ISBLANK(Productos_Recibidos[[#This Row],[Código]]),"",VLOOKUP(Productos_Recibidos[[#This Row],[Código]],Productos[],5,FALSE))</f>
        <v>180</v>
      </c>
      <c r="I345" s="1">
        <f>(Productos_Recibidos[[#This Row],[Precio Costo]]*Productos_Recibidos[[#This Row],[Cantidad]])*(-1)</f>
        <v>-1330</v>
      </c>
    </row>
    <row r="346" spans="2:9" x14ac:dyDescent="0.25">
      <c r="B346" s="25">
        <v>44756</v>
      </c>
      <c r="C346" s="22">
        <v>7793913013313</v>
      </c>
      <c r="D346" t="str">
        <f>IF(ISBLANK(Productos_Recibidos[[#This Row],[Código]]),"",VLOOKUP(Productos_Recibidos[[#This Row],[Código]],Productos[],2,FALSE))</f>
        <v>Lácteos</v>
      </c>
      <c r="E346" t="str">
        <f>IF(ISBLANK(Productos_Recibidos[[#This Row],[Código]]),"",VLOOKUP(Productos_Recibidos[[#This Row],[Código]],Productos[],3,FALSE))</f>
        <v>Crema de Leche Tregar 200ml</v>
      </c>
      <c r="F346" s="22">
        <v>3</v>
      </c>
      <c r="G346" s="32">
        <v>133</v>
      </c>
      <c r="H346" s="1">
        <f>IF(ISBLANK(Productos_Recibidos[[#This Row],[Código]]),"",VLOOKUP(Productos_Recibidos[[#This Row],[Código]],Productos[],5,FALSE))</f>
        <v>180</v>
      </c>
      <c r="I346" s="1">
        <f>(Productos_Recibidos[[#This Row],[Precio Costo]]*Productos_Recibidos[[#This Row],[Cantidad]])*(-1)</f>
        <v>-399</v>
      </c>
    </row>
    <row r="347" spans="2:9" x14ac:dyDescent="0.25">
      <c r="B347" s="25">
        <v>44758</v>
      </c>
      <c r="C347" s="22">
        <v>7791337005389</v>
      </c>
      <c r="D347" t="str">
        <f>IF(ISBLANK(Productos_Recibidos[[#This Row],[Código]]),"",VLOOKUP(Productos_Recibidos[[#This Row],[Código]],Productos[],2,FALSE))</f>
        <v>Lácteos</v>
      </c>
      <c r="E347" t="str">
        <f>IF(ISBLANK(Productos_Recibidos[[#This Row],[Código]]),"",VLOOKUP(Productos_Recibidos[[#This Row],[Código]],Productos[],3,FALSE))</f>
        <v>Queso Crema CasanCrem 290g</v>
      </c>
      <c r="F347" s="22">
        <v>3</v>
      </c>
      <c r="G347" s="32">
        <v>251</v>
      </c>
      <c r="H347" s="1">
        <f>IF(ISBLANK(Productos_Recibidos[[#This Row],[Código]]),"",VLOOKUP(Productos_Recibidos[[#This Row],[Código]],Productos[],5,FALSE))</f>
        <v>330</v>
      </c>
      <c r="I347" s="1">
        <f>(Productos_Recibidos[[#This Row],[Precio Costo]]*Productos_Recibidos[[#This Row],[Cantidad]])*(-1)</f>
        <v>-753</v>
      </c>
    </row>
    <row r="348" spans="2:9" x14ac:dyDescent="0.25">
      <c r="B348" s="25">
        <v>44758</v>
      </c>
      <c r="C348" s="22">
        <v>7790742373908</v>
      </c>
      <c r="D348" t="str">
        <f>IF(ISBLANK(Productos_Recibidos[[#This Row],[Código]]),"",VLOOKUP(Productos_Recibidos[[#This Row],[Código]],Productos[],2,FALSE))</f>
        <v>Lácteos</v>
      </c>
      <c r="E348" t="str">
        <f>IF(ISBLANK(Productos_Recibidos[[#This Row],[Código]]),"",VLOOKUP(Productos_Recibidos[[#This Row],[Código]],Productos[],3,FALSE))</f>
        <v>Queso Crema Cremón Original La Serenísima 280g</v>
      </c>
      <c r="F348" s="22">
        <v>1</v>
      </c>
      <c r="G348" s="32">
        <v>224</v>
      </c>
      <c r="H348" s="1">
        <f>IF(ISBLANK(Productos_Recibidos[[#This Row],[Código]]),"",VLOOKUP(Productos_Recibidos[[#This Row],[Código]],Productos[],5,FALSE))</f>
        <v>330</v>
      </c>
      <c r="I348" s="1">
        <f>(Productos_Recibidos[[#This Row],[Precio Costo]]*Productos_Recibidos[[#This Row],[Cantidad]])*(-1)</f>
        <v>-224</v>
      </c>
    </row>
    <row r="349" spans="2:9" x14ac:dyDescent="0.25">
      <c r="B349" s="25">
        <v>44758</v>
      </c>
      <c r="C349" s="22">
        <v>7790742373809</v>
      </c>
      <c r="D349" t="str">
        <f>IF(ISBLANK(Productos_Recibidos[[#This Row],[Código]]),"",VLOOKUP(Productos_Recibidos[[#This Row],[Código]],Productos[],2,FALSE))</f>
        <v>Lácteos</v>
      </c>
      <c r="E349" t="str">
        <f>IF(ISBLANK(Productos_Recibidos[[#This Row],[Código]]),"",VLOOKUP(Productos_Recibidos[[#This Row],[Código]],Productos[],3,FALSE))</f>
        <v>Queso Crema Cremón  Ligth La Serenísima 280g</v>
      </c>
      <c r="F349" s="22">
        <v>1</v>
      </c>
      <c r="G349" s="32">
        <v>224</v>
      </c>
      <c r="H349" s="1">
        <f>IF(ISBLANK(Productos_Recibidos[[#This Row],[Código]]),"",VLOOKUP(Productos_Recibidos[[#This Row],[Código]],Productos[],5,FALSE))</f>
        <v>330</v>
      </c>
      <c r="I349" s="1">
        <f>(Productos_Recibidos[[#This Row],[Precio Costo]]*Productos_Recibidos[[#This Row],[Cantidad]])*(-1)</f>
        <v>-224</v>
      </c>
    </row>
    <row r="350" spans="2:9" x14ac:dyDescent="0.25">
      <c r="B350" s="25">
        <v>44737</v>
      </c>
      <c r="C350" s="22">
        <v>3270220004608</v>
      </c>
      <c r="D350" t="str">
        <f>IF(ISBLANK(Productos_Recibidos[[#This Row],[Código]]),"",VLOOKUP(Productos_Recibidos[[#This Row],[Código]],Productos[],2,FALSE))</f>
        <v>Librería</v>
      </c>
      <c r="E350" t="str">
        <f>IF(ISBLANK(Productos_Recibidos[[#This Row],[Código]]),"",VLOOKUP(Productos_Recibidos[[#This Row],[Código]],Productos[],3,FALSE))</f>
        <v>Lápices Bic 1</v>
      </c>
      <c r="F350" s="22">
        <v>24</v>
      </c>
      <c r="G350" s="32">
        <v>56</v>
      </c>
      <c r="H350" s="1">
        <f>IF(ISBLANK(Productos_Recibidos[[#This Row],[Código]]),"",VLOOKUP(Productos_Recibidos[[#This Row],[Código]],Productos[],5,FALSE))</f>
        <v>80</v>
      </c>
      <c r="I350" s="1">
        <f>(Productos_Recibidos[[#This Row],[Precio Costo]]*Productos_Recibidos[[#This Row],[Cantidad]])*(-1)</f>
        <v>-1344</v>
      </c>
    </row>
    <row r="351" spans="2:9" x14ac:dyDescent="0.25">
      <c r="B351" s="25">
        <v>44737</v>
      </c>
      <c r="C351" s="22">
        <v>7795513044759</v>
      </c>
      <c r="D351" t="str">
        <f>IF(ISBLANK(Productos_Recibidos[[#This Row],[Código]]),"",VLOOKUP(Productos_Recibidos[[#This Row],[Código]],Productos[],2,FALSE))</f>
        <v>Librería</v>
      </c>
      <c r="E351" t="str">
        <f>IF(ISBLANK(Productos_Recibidos[[#This Row],[Código]]),"",VLOOKUP(Productos_Recibidos[[#This Row],[Código]],Productos[],3,FALSE))</f>
        <v>Birome Filgo azul 1</v>
      </c>
      <c r="F351" s="22">
        <v>47</v>
      </c>
      <c r="G351" s="32">
        <v>70</v>
      </c>
      <c r="H351" s="1">
        <f>IF(ISBLANK(Productos_Recibidos[[#This Row],[Código]]),"",VLOOKUP(Productos_Recibidos[[#This Row],[Código]],Productos[],5,FALSE))</f>
        <v>100</v>
      </c>
      <c r="I351" s="1">
        <f>(Productos_Recibidos[[#This Row],[Precio Costo]]*Productos_Recibidos[[#This Row],[Cantidad]])*(-1)</f>
        <v>-3290</v>
      </c>
    </row>
    <row r="352" spans="2:9" x14ac:dyDescent="0.25">
      <c r="B352" s="25">
        <v>44737</v>
      </c>
      <c r="C352" s="22">
        <v>7795513044735</v>
      </c>
      <c r="D352" t="str">
        <f>IF(ISBLANK(Productos_Recibidos[[#This Row],[Código]]),"",VLOOKUP(Productos_Recibidos[[#This Row],[Código]],Productos[],2,FALSE))</f>
        <v>Librería</v>
      </c>
      <c r="E352" t="str">
        <f>IF(ISBLANK(Productos_Recibidos[[#This Row],[Código]]),"",VLOOKUP(Productos_Recibidos[[#This Row],[Código]],Productos[],3,FALSE))</f>
        <v>Birome Filgo negra 1</v>
      </c>
      <c r="F352" s="22">
        <v>48</v>
      </c>
      <c r="G352" s="32">
        <v>70</v>
      </c>
      <c r="H352" s="1">
        <f>IF(ISBLANK(Productos_Recibidos[[#This Row],[Código]]),"",VLOOKUP(Productos_Recibidos[[#This Row],[Código]],Productos[],5,FALSE))</f>
        <v>100</v>
      </c>
      <c r="I352" s="1">
        <f>(Productos_Recibidos[[#This Row],[Precio Costo]]*Productos_Recibidos[[#This Row],[Cantidad]])*(-1)</f>
        <v>-3360</v>
      </c>
    </row>
    <row r="353" spans="2:9" x14ac:dyDescent="0.25">
      <c r="B353" s="25">
        <v>44737</v>
      </c>
      <c r="C353" s="22">
        <v>6950126120134</v>
      </c>
      <c r="D353" t="str">
        <f>IF(ISBLANK(Productos_Recibidos[[#This Row],[Código]]),"",VLOOKUP(Productos_Recibidos[[#This Row],[Código]],Productos[],2,FALSE))</f>
        <v>Librería</v>
      </c>
      <c r="E353" t="str">
        <f>IF(ISBLANK(Productos_Recibidos[[#This Row],[Código]]),"",VLOOKUP(Productos_Recibidos[[#This Row],[Código]],Productos[],3,FALSE))</f>
        <v>Lápiz Corrector Koby 1</v>
      </c>
      <c r="F353" s="22">
        <v>11</v>
      </c>
      <c r="G353" s="32">
        <v>150</v>
      </c>
      <c r="H353" s="1">
        <f>IF(ISBLANK(Productos_Recibidos[[#This Row],[Código]]),"",VLOOKUP(Productos_Recibidos[[#This Row],[Código]],Productos[],5,FALSE))</f>
        <v>200</v>
      </c>
      <c r="I353" s="1">
        <f>(Productos_Recibidos[[#This Row],[Precio Costo]]*Productos_Recibidos[[#This Row],[Cantidad]])*(-1)</f>
        <v>-1650</v>
      </c>
    </row>
    <row r="354" spans="2:9" x14ac:dyDescent="0.25">
      <c r="B354" s="25">
        <v>44737</v>
      </c>
      <c r="C354" s="22">
        <v>6953070997838</v>
      </c>
      <c r="D354" t="str">
        <f>IF(ISBLANK(Productos_Recibidos[[#This Row],[Código]]),"",VLOOKUP(Productos_Recibidos[[#This Row],[Código]],Productos[],2,FALSE))</f>
        <v>Librería</v>
      </c>
      <c r="E354" t="str">
        <f>IF(ISBLANK(Productos_Recibidos[[#This Row],[Código]]),"",VLOOKUP(Productos_Recibidos[[#This Row],[Código]],Productos[],3,FALSE))</f>
        <v>Marcador Permanente negro 1</v>
      </c>
      <c r="F354" s="22">
        <v>12</v>
      </c>
      <c r="G354" s="32">
        <v>150</v>
      </c>
      <c r="H354" s="1">
        <f>IF(ISBLANK(Productos_Recibidos[[#This Row],[Código]]),"",VLOOKUP(Productos_Recibidos[[#This Row],[Código]],Productos[],5,FALSE))</f>
        <v>200</v>
      </c>
      <c r="I354" s="1">
        <f>(Productos_Recibidos[[#This Row],[Precio Costo]]*Productos_Recibidos[[#This Row],[Cantidad]])*(-1)</f>
        <v>-1800</v>
      </c>
    </row>
    <row r="355" spans="2:9" x14ac:dyDescent="0.25">
      <c r="B355" s="25">
        <v>44737</v>
      </c>
      <c r="C355" s="22">
        <v>7796893000052</v>
      </c>
      <c r="D355" t="str">
        <f>IF(ISBLANK(Productos_Recibidos[[#This Row],[Código]]),"",VLOOKUP(Productos_Recibidos[[#This Row],[Código]],Productos[],2,FALSE))</f>
        <v>Librería</v>
      </c>
      <c r="E355" t="str">
        <f>IF(ISBLANK(Productos_Recibidos[[#This Row],[Código]]),"",VLOOKUP(Productos_Recibidos[[#This Row],[Código]],Productos[],3,FALSE))</f>
        <v>Folio Oficio 1</v>
      </c>
      <c r="F355" s="22">
        <v>50</v>
      </c>
      <c r="G355" s="32">
        <v>22</v>
      </c>
      <c r="H355" s="1">
        <f>IF(ISBLANK(Productos_Recibidos[[#This Row],[Código]]),"",VLOOKUP(Productos_Recibidos[[#This Row],[Código]],Productos[],5,FALSE))</f>
        <v>30</v>
      </c>
      <c r="I355" s="1">
        <f>(Productos_Recibidos[[#This Row],[Precio Costo]]*Productos_Recibidos[[#This Row],[Cantidad]])*(-1)</f>
        <v>-1100</v>
      </c>
    </row>
    <row r="356" spans="2:9" x14ac:dyDescent="0.25">
      <c r="B356" s="25">
        <v>44737</v>
      </c>
      <c r="C356" s="22" t="s">
        <v>61</v>
      </c>
      <c r="D356" t="str">
        <f>IF(ISBLANK(Productos_Recibidos[[#This Row],[Código]]),"",VLOOKUP(Productos_Recibidos[[#This Row],[Código]],Productos[],2,FALSE))</f>
        <v>Librería</v>
      </c>
      <c r="E356" t="str">
        <f>IF(ISBLANK(Productos_Recibidos[[#This Row],[Código]]),"",VLOOKUP(Productos_Recibidos[[#This Row],[Código]],Productos[],3,FALSE))</f>
        <v>Folio A4 1</v>
      </c>
      <c r="F356" s="22">
        <v>70</v>
      </c>
      <c r="G356" s="32">
        <v>10</v>
      </c>
      <c r="H356" s="1">
        <f>IF(ISBLANK(Productos_Recibidos[[#This Row],[Código]]),"",VLOOKUP(Productos_Recibidos[[#This Row],[Código]],Productos[],5,FALSE))</f>
        <v>20</v>
      </c>
      <c r="I356" s="1">
        <f>(Productos_Recibidos[[#This Row],[Precio Costo]]*Productos_Recibidos[[#This Row],[Cantidad]])*(-1)</f>
        <v>-700</v>
      </c>
    </row>
    <row r="357" spans="2:9" x14ac:dyDescent="0.25">
      <c r="B357" s="25">
        <v>44737</v>
      </c>
      <c r="C357" s="22">
        <v>7796893000076</v>
      </c>
      <c r="D357" t="str">
        <f>IF(ISBLANK(Productos_Recibidos[[#This Row],[Código]]),"",VLOOKUP(Productos_Recibidos[[#This Row],[Código]],Productos[],2,FALSE))</f>
        <v>Librería</v>
      </c>
      <c r="E357" t="str">
        <f>IF(ISBLANK(Productos_Recibidos[[#This Row],[Código]]),"",VLOOKUP(Productos_Recibidos[[#This Row],[Código]],Productos[],3,FALSE))</f>
        <v>Papel Glacé Lustre 1</v>
      </c>
      <c r="F357" s="22">
        <v>6</v>
      </c>
      <c r="G357" s="32">
        <v>70</v>
      </c>
      <c r="H357" s="1">
        <f>IF(ISBLANK(Productos_Recibidos[[#This Row],[Código]]),"",VLOOKUP(Productos_Recibidos[[#This Row],[Código]],Productos[],5,FALSE))</f>
        <v>100</v>
      </c>
      <c r="I357" s="1">
        <f>(Productos_Recibidos[[#This Row],[Precio Costo]]*Productos_Recibidos[[#This Row],[Cantidad]])*(-1)</f>
        <v>-420</v>
      </c>
    </row>
    <row r="358" spans="2:9" x14ac:dyDescent="0.25">
      <c r="B358" s="25">
        <v>44737</v>
      </c>
      <c r="C358" s="22">
        <v>7792216004325</v>
      </c>
      <c r="D358" t="str">
        <f>IF(ISBLANK(Productos_Recibidos[[#This Row],[Código]]),"",VLOOKUP(Productos_Recibidos[[#This Row],[Código]],Productos[],2,FALSE))</f>
        <v>Librería</v>
      </c>
      <c r="E358" t="str">
        <f>IF(ISBLANK(Productos_Recibidos[[#This Row],[Código]]),"",VLOOKUP(Productos_Recibidos[[#This Row],[Código]],Productos[],3,FALSE))</f>
        <v>Repuesto Dibujo N°3 El Nene 1</v>
      </c>
      <c r="F358" s="22">
        <v>8</v>
      </c>
      <c r="G358" s="32">
        <v>13</v>
      </c>
      <c r="H358" s="1">
        <f>IF(ISBLANK(Productos_Recibidos[[#This Row],[Código]]),"",VLOOKUP(Productos_Recibidos[[#This Row],[Código]],Productos[],5,FALSE))</f>
        <v>20</v>
      </c>
      <c r="I358" s="1">
        <f>(Productos_Recibidos[[#This Row],[Precio Costo]]*Productos_Recibidos[[#This Row],[Cantidad]])*(-1)</f>
        <v>-104</v>
      </c>
    </row>
    <row r="359" spans="2:9" x14ac:dyDescent="0.25">
      <c r="B359" s="25">
        <v>44737</v>
      </c>
      <c r="C359" s="22">
        <v>7791911100615</v>
      </c>
      <c r="D359" t="str">
        <f>IF(ISBLANK(Productos_Recibidos[[#This Row],[Código]]),"",VLOOKUP(Productos_Recibidos[[#This Row],[Código]],Productos[],2,FALSE))</f>
        <v>Librería</v>
      </c>
      <c r="E359" t="str">
        <f>IF(ISBLANK(Productos_Recibidos[[#This Row],[Código]]),"",VLOOKUP(Productos_Recibidos[[#This Row],[Código]],Productos[],3,FALSE))</f>
        <v>Repuesto Dibujo N°6 Muresco 1</v>
      </c>
      <c r="F359" s="22">
        <v>8</v>
      </c>
      <c r="G359" s="32">
        <v>28</v>
      </c>
      <c r="H359" s="1">
        <f>IF(ISBLANK(Productos_Recibidos[[#This Row],[Código]]),"",VLOOKUP(Productos_Recibidos[[#This Row],[Código]],Productos[],5,FALSE))</f>
        <v>40</v>
      </c>
      <c r="I359" s="1">
        <f>(Productos_Recibidos[[#This Row],[Precio Costo]]*Productos_Recibidos[[#This Row],[Cantidad]])*(-1)</f>
        <v>-224</v>
      </c>
    </row>
    <row r="360" spans="2:9" x14ac:dyDescent="0.25">
      <c r="B360" s="25">
        <v>44737</v>
      </c>
      <c r="C360" s="22" t="s">
        <v>62</v>
      </c>
      <c r="D360" t="str">
        <f>IF(ISBLANK(Productos_Recibidos[[#This Row],[Código]]),"",VLOOKUP(Productos_Recibidos[[#This Row],[Código]],Productos[],2,FALSE))</f>
        <v>Librería</v>
      </c>
      <c r="E360" t="str">
        <f>IF(ISBLANK(Productos_Recibidos[[#This Row],[Código]]),"",VLOOKUP(Productos_Recibidos[[#This Row],[Código]],Productos[],3,FALSE))</f>
        <v>Repuesto Dibujo N°5 El Nene 1</v>
      </c>
      <c r="F360" s="22">
        <v>8</v>
      </c>
      <c r="G360" s="32">
        <v>23</v>
      </c>
      <c r="H360" s="1">
        <f>IF(ISBLANK(Productos_Recibidos[[#This Row],[Código]]),"",VLOOKUP(Productos_Recibidos[[#This Row],[Código]],Productos[],5,FALSE))</f>
        <v>30</v>
      </c>
      <c r="I360" s="1">
        <f>(Productos_Recibidos[[#This Row],[Precio Costo]]*Productos_Recibidos[[#This Row],[Cantidad]])*(-1)</f>
        <v>-184</v>
      </c>
    </row>
    <row r="361" spans="2:9" x14ac:dyDescent="0.25">
      <c r="B361" s="25">
        <v>44737</v>
      </c>
      <c r="C361" s="22" t="s">
        <v>63</v>
      </c>
      <c r="D361" t="str">
        <f>IF(ISBLANK(Productos_Recibidos[[#This Row],[Código]]),"",VLOOKUP(Productos_Recibidos[[#This Row],[Código]],Productos[],2,FALSE))</f>
        <v>Librería</v>
      </c>
      <c r="E361" t="str">
        <f>IF(ISBLANK(Productos_Recibidos[[#This Row],[Código]]),"",VLOOKUP(Productos_Recibidos[[#This Row],[Código]],Productos[],3,FALSE))</f>
        <v>Papel Afiche Regalo 1</v>
      </c>
      <c r="F361" s="22">
        <v>5</v>
      </c>
      <c r="G361" s="32">
        <v>140</v>
      </c>
      <c r="H361" s="1">
        <f>IF(ISBLANK(Productos_Recibidos[[#This Row],[Código]]),"",VLOOKUP(Productos_Recibidos[[#This Row],[Código]],Productos[],5,FALSE))</f>
        <v>200</v>
      </c>
      <c r="I361" s="1">
        <f>(Productos_Recibidos[[#This Row],[Precio Costo]]*Productos_Recibidos[[#This Row],[Cantidad]])*(-1)</f>
        <v>-700</v>
      </c>
    </row>
    <row r="362" spans="2:9" x14ac:dyDescent="0.25">
      <c r="B362" s="25">
        <v>44737</v>
      </c>
      <c r="C362" s="22" t="s">
        <v>64</v>
      </c>
      <c r="D362" t="str">
        <f>IF(ISBLANK(Productos_Recibidos[[#This Row],[Código]]),"",VLOOKUP(Productos_Recibidos[[#This Row],[Código]],Productos[],2,FALSE))</f>
        <v>Librería</v>
      </c>
      <c r="E362" t="str">
        <f>IF(ISBLANK(Productos_Recibidos[[#This Row],[Código]]),"",VLOOKUP(Productos_Recibidos[[#This Row],[Código]],Productos[],3,FALSE))</f>
        <v>Papel Regalo Celofán 1</v>
      </c>
      <c r="F362" s="22">
        <v>6</v>
      </c>
      <c r="G362" s="32">
        <v>70</v>
      </c>
      <c r="H362" s="1">
        <f>IF(ISBLANK(Productos_Recibidos[[#This Row],[Código]]),"",VLOOKUP(Productos_Recibidos[[#This Row],[Código]],Productos[],5,FALSE))</f>
        <v>100</v>
      </c>
      <c r="I362" s="1">
        <f>(Productos_Recibidos[[#This Row],[Precio Costo]]*Productos_Recibidos[[#This Row],[Cantidad]])*(-1)</f>
        <v>-420</v>
      </c>
    </row>
    <row r="363" spans="2:9" x14ac:dyDescent="0.25">
      <c r="B363" s="25">
        <v>44737</v>
      </c>
      <c r="C363" s="22">
        <v>7796569012518</v>
      </c>
      <c r="D363" t="str">
        <f>IF(ISBLANK(Productos_Recibidos[[#This Row],[Código]]),"",VLOOKUP(Productos_Recibidos[[#This Row],[Código]],Productos[],2,FALSE))</f>
        <v>Librería</v>
      </c>
      <c r="E363" t="str">
        <f>IF(ISBLANK(Productos_Recibidos[[#This Row],[Código]]),"",VLOOKUP(Productos_Recibidos[[#This Row],[Código]],Productos[],3,FALSE))</f>
        <v>Mapa del Chaco N 3 Político 1</v>
      </c>
      <c r="F363" s="22">
        <v>36</v>
      </c>
      <c r="G363" s="32">
        <v>9</v>
      </c>
      <c r="H363" s="1">
        <f>IF(ISBLANK(Productos_Recibidos[[#This Row],[Código]]),"",VLOOKUP(Productos_Recibidos[[#This Row],[Código]],Productos[],5,FALSE))</f>
        <v>20</v>
      </c>
      <c r="I363" s="1">
        <f>(Productos_Recibidos[[#This Row],[Precio Costo]]*Productos_Recibidos[[#This Row],[Cantidad]])*(-1)</f>
        <v>-324</v>
      </c>
    </row>
    <row r="364" spans="2:9" x14ac:dyDescent="0.25">
      <c r="B364" s="25">
        <v>44737</v>
      </c>
      <c r="C364" s="22">
        <v>7796569013911</v>
      </c>
      <c r="D364" t="str">
        <f>IF(ISBLANK(Productos_Recibidos[[#This Row],[Código]]),"",VLOOKUP(Productos_Recibidos[[#This Row],[Código]],Productos[],2,FALSE))</f>
        <v>Librería</v>
      </c>
      <c r="E364" t="str">
        <f>IF(ISBLANK(Productos_Recibidos[[#This Row],[Código]]),"",VLOOKUP(Productos_Recibidos[[#This Row],[Código]],Productos[],3,FALSE))</f>
        <v>Mapa Planisferio N 3 Político 1</v>
      </c>
      <c r="F364" s="22">
        <v>26</v>
      </c>
      <c r="G364" s="32">
        <v>9</v>
      </c>
      <c r="H364" s="1">
        <f>IF(ISBLANK(Productos_Recibidos[[#This Row],[Código]]),"",VLOOKUP(Productos_Recibidos[[#This Row],[Código]],Productos[],5,FALSE))</f>
        <v>20</v>
      </c>
      <c r="I364" s="1">
        <f>(Productos_Recibidos[[#This Row],[Precio Costo]]*Productos_Recibidos[[#This Row],[Cantidad]])*(-1)</f>
        <v>-234</v>
      </c>
    </row>
    <row r="365" spans="2:9" x14ac:dyDescent="0.25">
      <c r="B365" s="25">
        <v>44737</v>
      </c>
      <c r="C365" s="22">
        <v>7796569015410</v>
      </c>
      <c r="D365" t="str">
        <f>IF(ISBLANK(Productos_Recibidos[[#This Row],[Código]]),"",VLOOKUP(Productos_Recibidos[[#This Row],[Código]],Productos[],2,FALSE))</f>
        <v>Librería</v>
      </c>
      <c r="E365" t="str">
        <f>IF(ISBLANK(Productos_Recibidos[[#This Row],[Código]]),"",VLOOKUP(Productos_Recibidos[[#This Row],[Código]],Productos[],3,FALSE))</f>
        <v>Mapa Planisferio N 3 Físico Político 1</v>
      </c>
      <c r="F365" s="22">
        <v>18</v>
      </c>
      <c r="G365" s="32">
        <v>9</v>
      </c>
      <c r="H365" s="1">
        <f>IF(ISBLANK(Productos_Recibidos[[#This Row],[Código]]),"",VLOOKUP(Productos_Recibidos[[#This Row],[Código]],Productos[],5,FALSE))</f>
        <v>20</v>
      </c>
      <c r="I365" s="1">
        <f>(Productos_Recibidos[[#This Row],[Precio Costo]]*Productos_Recibidos[[#This Row],[Cantidad]])*(-1)</f>
        <v>-162</v>
      </c>
    </row>
    <row r="366" spans="2:9" x14ac:dyDescent="0.25">
      <c r="B366" s="25">
        <v>44737</v>
      </c>
      <c r="C366" s="22">
        <v>7798126040194</v>
      </c>
      <c r="D366" t="str">
        <f>IF(ISBLANK(Productos_Recibidos[[#This Row],[Código]]),"",VLOOKUP(Productos_Recibidos[[#This Row],[Código]],Productos[],2,FALSE))</f>
        <v>Librería</v>
      </c>
      <c r="E366" t="str">
        <f>IF(ISBLANK(Productos_Recibidos[[#This Row],[Código]]),"",VLOOKUP(Productos_Recibidos[[#This Row],[Código]],Productos[],3,FALSE))</f>
        <v>Mapa Argentina N 3 Político 2</v>
      </c>
      <c r="F366" s="22">
        <v>79</v>
      </c>
      <c r="G366" s="32">
        <v>9</v>
      </c>
      <c r="H366" s="1">
        <f>IF(ISBLANK(Productos_Recibidos[[#This Row],[Código]]),"",VLOOKUP(Productos_Recibidos[[#This Row],[Código]],Productos[],5,FALSE))</f>
        <v>20</v>
      </c>
      <c r="I366" s="1">
        <f>(Productos_Recibidos[[#This Row],[Precio Costo]]*Productos_Recibidos[[#This Row],[Cantidad]])*(-1)</f>
        <v>-711</v>
      </c>
    </row>
    <row r="367" spans="2:9" x14ac:dyDescent="0.25">
      <c r="B367" s="25">
        <v>44737</v>
      </c>
      <c r="C367" s="22">
        <v>7798126040545</v>
      </c>
      <c r="D367" t="str">
        <f>IF(ISBLANK(Productos_Recibidos[[#This Row],[Código]]),"",VLOOKUP(Productos_Recibidos[[#This Row],[Código]],Productos[],2,FALSE))</f>
        <v>Librería</v>
      </c>
      <c r="E367" t="str">
        <f>IF(ISBLANK(Productos_Recibidos[[#This Row],[Código]]),"",VLOOKUP(Productos_Recibidos[[#This Row],[Código]],Productos[],3,FALSE))</f>
        <v>Mapa Argentina N 3 Físico Político 1</v>
      </c>
      <c r="F367" s="22">
        <v>40</v>
      </c>
      <c r="G367" s="32">
        <v>9</v>
      </c>
      <c r="H367" s="1">
        <f>IF(ISBLANK(Productos_Recibidos[[#This Row],[Código]]),"",VLOOKUP(Productos_Recibidos[[#This Row],[Código]],Productos[],5,FALSE))</f>
        <v>20</v>
      </c>
      <c r="I367" s="1">
        <f>(Productos_Recibidos[[#This Row],[Precio Costo]]*Productos_Recibidos[[#This Row],[Cantidad]])*(-1)</f>
        <v>-360</v>
      </c>
    </row>
    <row r="368" spans="2:9" x14ac:dyDescent="0.25">
      <c r="B368" s="25">
        <v>44737</v>
      </c>
      <c r="C368" s="22">
        <v>7798126040231</v>
      </c>
      <c r="D368" t="str">
        <f>IF(ISBLANK(Productos_Recibidos[[#This Row],[Código]]),"",VLOOKUP(Productos_Recibidos[[#This Row],[Código]],Productos[],2,FALSE))</f>
        <v>Librería</v>
      </c>
      <c r="E368" t="str">
        <f>IF(ISBLANK(Productos_Recibidos[[#This Row],[Código]]),"",VLOOKUP(Productos_Recibidos[[#This Row],[Código]],Productos[],3,FALSE))</f>
        <v>Mapa América del Sur N 3 Político 1</v>
      </c>
      <c r="F368" s="22">
        <v>40</v>
      </c>
      <c r="G368" s="32">
        <v>9</v>
      </c>
      <c r="H368" s="1">
        <f>IF(ISBLANK(Productos_Recibidos[[#This Row],[Código]]),"",VLOOKUP(Productos_Recibidos[[#This Row],[Código]],Productos[],5,FALSE))</f>
        <v>20</v>
      </c>
      <c r="I368" s="1">
        <f>(Productos_Recibidos[[#This Row],[Precio Costo]]*Productos_Recibidos[[#This Row],[Cantidad]])*(-1)</f>
        <v>-360</v>
      </c>
    </row>
    <row r="369" spans="2:9" x14ac:dyDescent="0.25">
      <c r="B369" s="25">
        <v>44737</v>
      </c>
      <c r="C369" s="22">
        <v>7798126040569</v>
      </c>
      <c r="D369" t="str">
        <f>IF(ISBLANK(Productos_Recibidos[[#This Row],[Código]]),"",VLOOKUP(Productos_Recibidos[[#This Row],[Código]],Productos[],2,FALSE))</f>
        <v>Librería</v>
      </c>
      <c r="E369" t="str">
        <f>IF(ISBLANK(Productos_Recibidos[[#This Row],[Código]]),"",VLOOKUP(Productos_Recibidos[[#This Row],[Código]],Productos[],3,FALSE))</f>
        <v>Mapa América N 3 Físico Político 2</v>
      </c>
      <c r="F369" s="22">
        <v>79</v>
      </c>
      <c r="G369" s="32">
        <v>9</v>
      </c>
      <c r="H369" s="1">
        <f>IF(ISBLANK(Productos_Recibidos[[#This Row],[Código]]),"",VLOOKUP(Productos_Recibidos[[#This Row],[Código]],Productos[],5,FALSE))</f>
        <v>20</v>
      </c>
      <c r="I369" s="1">
        <f>(Productos_Recibidos[[#This Row],[Precio Costo]]*Productos_Recibidos[[#This Row],[Cantidad]])*(-1)</f>
        <v>-711</v>
      </c>
    </row>
    <row r="370" spans="2:9" x14ac:dyDescent="0.25">
      <c r="B370" s="25">
        <v>44737</v>
      </c>
      <c r="C370" s="22">
        <v>7796569014819</v>
      </c>
      <c r="D370" t="str">
        <f>IF(ISBLANK(Productos_Recibidos[[#This Row],[Código]]),"",VLOOKUP(Productos_Recibidos[[#This Row],[Código]],Productos[],2,FALSE))</f>
        <v>Librería</v>
      </c>
      <c r="E370" t="str">
        <f>IF(ISBLANK(Productos_Recibidos[[#This Row],[Código]]),"",VLOOKUP(Productos_Recibidos[[#This Row],[Código]],Productos[],3,FALSE))</f>
        <v>Mapa Islas Malvinas N 3  1</v>
      </c>
      <c r="F370" s="22">
        <v>39</v>
      </c>
      <c r="G370" s="32">
        <v>9</v>
      </c>
      <c r="H370" s="1">
        <f>IF(ISBLANK(Productos_Recibidos[[#This Row],[Código]]),"",VLOOKUP(Productos_Recibidos[[#This Row],[Código]],Productos[],5,FALSE))</f>
        <v>20</v>
      </c>
      <c r="I370" s="1">
        <f>(Productos_Recibidos[[#This Row],[Precio Costo]]*Productos_Recibidos[[#This Row],[Cantidad]])*(-1)</f>
        <v>-351</v>
      </c>
    </row>
    <row r="371" spans="2:9" x14ac:dyDescent="0.25">
      <c r="B371" s="25">
        <v>44737</v>
      </c>
      <c r="C371" s="22">
        <v>7796569015618</v>
      </c>
      <c r="D371" t="str">
        <f>IF(ISBLANK(Productos_Recibidos[[#This Row],[Código]]),"",VLOOKUP(Productos_Recibidos[[#This Row],[Código]],Productos[],2,FALSE))</f>
        <v>Librería</v>
      </c>
      <c r="E371" t="str">
        <f>IF(ISBLANK(Productos_Recibidos[[#This Row],[Código]]),"",VLOOKUP(Productos_Recibidos[[#This Row],[Código]],Productos[],3,FALSE))</f>
        <v>Mapa Europa N 3 Físico Político 1</v>
      </c>
      <c r="F371" s="22">
        <v>40</v>
      </c>
      <c r="G371" s="32">
        <v>9</v>
      </c>
      <c r="H371" s="1">
        <f>IF(ISBLANK(Productos_Recibidos[[#This Row],[Código]]),"",VLOOKUP(Productos_Recibidos[[#This Row],[Código]],Productos[],5,FALSE))</f>
        <v>20</v>
      </c>
      <c r="I371" s="1">
        <f>(Productos_Recibidos[[#This Row],[Precio Costo]]*Productos_Recibidos[[#This Row],[Cantidad]])*(-1)</f>
        <v>-360</v>
      </c>
    </row>
    <row r="372" spans="2:9" x14ac:dyDescent="0.25">
      <c r="B372" s="25">
        <v>44737</v>
      </c>
      <c r="C372" s="22">
        <v>7796569014222</v>
      </c>
      <c r="D372" t="str">
        <f>IF(ISBLANK(Productos_Recibidos[[#This Row],[Código]]),"",VLOOKUP(Productos_Recibidos[[#This Row],[Código]],Productos[],2,FALSE))</f>
        <v>Librería</v>
      </c>
      <c r="E372" t="str">
        <f>IF(ISBLANK(Productos_Recibidos[[#This Row],[Código]]),"",VLOOKUP(Productos_Recibidos[[#This Row],[Código]],Productos[],3,FALSE))</f>
        <v>Mapa América del Norte N 3 Físico Político 1</v>
      </c>
      <c r="F372" s="22">
        <v>38</v>
      </c>
      <c r="G372" s="32">
        <v>9</v>
      </c>
      <c r="H372" s="1">
        <f>IF(ISBLANK(Productos_Recibidos[[#This Row],[Código]]),"",VLOOKUP(Productos_Recibidos[[#This Row],[Código]],Productos[],5,FALSE))</f>
        <v>20</v>
      </c>
      <c r="I372" s="1">
        <f>(Productos_Recibidos[[#This Row],[Precio Costo]]*Productos_Recibidos[[#This Row],[Cantidad]])*(-1)</f>
        <v>-342</v>
      </c>
    </row>
    <row r="373" spans="2:9" x14ac:dyDescent="0.25">
      <c r="B373" s="25">
        <v>44737</v>
      </c>
      <c r="C373" s="22">
        <v>7791762480126</v>
      </c>
      <c r="D373" t="str">
        <f>IF(ISBLANK(Productos_Recibidos[[#This Row],[Código]]),"",VLOOKUP(Productos_Recibidos[[#This Row],[Código]],Productos[],2,FALSE))</f>
        <v>Librería</v>
      </c>
      <c r="E373" t="str">
        <f>IF(ISBLANK(Productos_Recibidos[[#This Row],[Código]]),"",VLOOKUP(Productos_Recibidos[[#This Row],[Código]],Productos[],3,FALSE))</f>
        <v>Repuestro de hojas rayado N 3 Éxito 1</v>
      </c>
      <c r="F373" s="22">
        <v>1</v>
      </c>
      <c r="G373" s="32">
        <v>420</v>
      </c>
      <c r="H373" s="1">
        <f>IF(ISBLANK(Productos_Recibidos[[#This Row],[Código]]),"",VLOOKUP(Productos_Recibidos[[#This Row],[Código]],Productos[],5,FALSE))</f>
        <v>600</v>
      </c>
      <c r="I373" s="1">
        <f>(Productos_Recibidos[[#This Row],[Precio Costo]]*Productos_Recibidos[[#This Row],[Cantidad]])*(-1)</f>
        <v>-420</v>
      </c>
    </row>
    <row r="374" spans="2:9" x14ac:dyDescent="0.25">
      <c r="B374" s="25">
        <v>44737</v>
      </c>
      <c r="C374" s="22">
        <v>7796893000113</v>
      </c>
      <c r="D374" t="str">
        <f>IF(ISBLANK(Productos_Recibidos[[#This Row],[Código]]),"",VLOOKUP(Productos_Recibidos[[#This Row],[Código]],Productos[],2,FALSE))</f>
        <v>Librería</v>
      </c>
      <c r="E374" t="str">
        <f>IF(ISBLANK(Productos_Recibidos[[#This Row],[Código]]),"",VLOOKUP(Productos_Recibidos[[#This Row],[Código]],Productos[],3,FALSE))</f>
        <v>Papel Glacé Metalizado 1</v>
      </c>
      <c r="F374" s="22">
        <v>3</v>
      </c>
      <c r="G374" s="32">
        <v>70</v>
      </c>
      <c r="H374" s="1">
        <f>IF(ISBLANK(Productos_Recibidos[[#This Row],[Código]]),"",VLOOKUP(Productos_Recibidos[[#This Row],[Código]],Productos[],5,FALSE))</f>
        <v>100</v>
      </c>
      <c r="I374" s="1">
        <f>(Productos_Recibidos[[#This Row],[Precio Costo]]*Productos_Recibidos[[#This Row],[Cantidad]])*(-1)</f>
        <v>-210</v>
      </c>
    </row>
    <row r="375" spans="2:9" x14ac:dyDescent="0.25">
      <c r="B375" s="25">
        <v>44737</v>
      </c>
      <c r="C375" s="22">
        <v>7797711007970</v>
      </c>
      <c r="D375" t="str">
        <f>IF(ISBLANK(Productos_Recibidos[[#This Row],[Código]]),"",VLOOKUP(Productos_Recibidos[[#This Row],[Código]],Productos[],2,FALSE))</f>
        <v>Librería</v>
      </c>
      <c r="E375" t="str">
        <f>IF(ISBLANK(Productos_Recibidos[[#This Row],[Código]]),"",VLOOKUP(Productos_Recibidos[[#This Row],[Código]],Productos[],3,FALSE))</f>
        <v>Etiquetas autoadhesivas 2</v>
      </c>
      <c r="F375" s="22">
        <v>10</v>
      </c>
      <c r="G375" s="32">
        <v>35</v>
      </c>
      <c r="H375" s="1">
        <f>IF(ISBLANK(Productos_Recibidos[[#This Row],[Código]]),"",VLOOKUP(Productos_Recibidos[[#This Row],[Código]],Productos[],5,FALSE))</f>
        <v>50</v>
      </c>
      <c r="I375" s="1">
        <f>(Productos_Recibidos[[#This Row],[Precio Costo]]*Productos_Recibidos[[#This Row],[Cantidad]])*(-1)</f>
        <v>-350</v>
      </c>
    </row>
    <row r="376" spans="2:9" x14ac:dyDescent="0.25">
      <c r="B376" s="25">
        <v>44737</v>
      </c>
      <c r="C376" s="22">
        <v>7798318373628</v>
      </c>
      <c r="D376" t="str">
        <f>IF(ISBLANK(Productos_Recibidos[[#This Row],[Código]]),"",VLOOKUP(Productos_Recibidos[[#This Row],[Código]],Productos[],2,FALSE))</f>
        <v>Librería</v>
      </c>
      <c r="E376" t="str">
        <f>IF(ISBLANK(Productos_Recibidos[[#This Row],[Código]]),"",VLOOKUP(Productos_Recibidos[[#This Row],[Código]],Productos[],3,FALSE))</f>
        <v>Resaltadores Litt 004 1</v>
      </c>
      <c r="F376" s="22">
        <v>6</v>
      </c>
      <c r="G376" s="32">
        <v>105</v>
      </c>
      <c r="H376" s="1">
        <f>IF(ISBLANK(Productos_Recibidos[[#This Row],[Código]]),"",VLOOKUP(Productos_Recibidos[[#This Row],[Código]],Productos[],5,FALSE))</f>
        <v>150</v>
      </c>
      <c r="I376" s="1">
        <f>(Productos_Recibidos[[#This Row],[Precio Costo]]*Productos_Recibidos[[#This Row],[Cantidad]])*(-1)</f>
        <v>-630</v>
      </c>
    </row>
    <row r="377" spans="2:9" x14ac:dyDescent="0.25">
      <c r="B377" s="25">
        <v>44737</v>
      </c>
      <c r="C377" s="22">
        <v>7797711007895</v>
      </c>
      <c r="D377" t="str">
        <f>IF(ISBLANK(Productos_Recibidos[[#This Row],[Código]]),"",VLOOKUP(Productos_Recibidos[[#This Row],[Código]],Productos[],2,FALSE))</f>
        <v>Librería</v>
      </c>
      <c r="E377" t="str">
        <f>IF(ISBLANK(Productos_Recibidos[[#This Row],[Código]]),"",VLOOKUP(Productos_Recibidos[[#This Row],[Código]],Productos[],3,FALSE))</f>
        <v>Etiquetas autoadhesivas ojalillos 1</v>
      </c>
      <c r="F377" s="22">
        <v>15</v>
      </c>
      <c r="G377" s="32">
        <v>35</v>
      </c>
      <c r="H377" s="1">
        <f>IF(ISBLANK(Productos_Recibidos[[#This Row],[Código]]),"",VLOOKUP(Productos_Recibidos[[#This Row],[Código]],Productos[],5,FALSE))</f>
        <v>50</v>
      </c>
      <c r="I377" s="1">
        <f>(Productos_Recibidos[[#This Row],[Precio Costo]]*Productos_Recibidos[[#This Row],[Cantidad]])*(-1)</f>
        <v>-525</v>
      </c>
    </row>
    <row r="378" spans="2:9" x14ac:dyDescent="0.25">
      <c r="B378" s="25">
        <v>44737</v>
      </c>
      <c r="C378" s="22">
        <v>7793876116700</v>
      </c>
      <c r="D378" t="str">
        <f>IF(ISBLANK(Productos_Recibidos[[#This Row],[Código]]),"",VLOOKUP(Productos_Recibidos[[#This Row],[Código]],Productos[],2,FALSE))</f>
        <v>Librería</v>
      </c>
      <c r="E378" t="str">
        <f>IF(ISBLANK(Productos_Recibidos[[#This Row],[Código]]),"",VLOOKUP(Productos_Recibidos[[#This Row],[Código]],Productos[],3,FALSE))</f>
        <v>Sobres comercial con fondo Obra 63 grs 1</v>
      </c>
      <c r="F378" s="22">
        <v>20</v>
      </c>
      <c r="G378" s="32">
        <v>35</v>
      </c>
      <c r="H378" s="1">
        <f>IF(ISBLANK(Productos_Recibidos[[#This Row],[Código]]),"",VLOOKUP(Productos_Recibidos[[#This Row],[Código]],Productos[],5,FALSE))</f>
        <v>50</v>
      </c>
      <c r="I378" s="1">
        <f>(Productos_Recibidos[[#This Row],[Precio Costo]]*Productos_Recibidos[[#This Row],[Cantidad]])*(-1)</f>
        <v>-700</v>
      </c>
    </row>
    <row r="379" spans="2:9" x14ac:dyDescent="0.25">
      <c r="B379" s="25">
        <v>44737</v>
      </c>
      <c r="C379" s="22">
        <v>7793876019018</v>
      </c>
      <c r="D379" t="str">
        <f>IF(ISBLANK(Productos_Recibidos[[#This Row],[Código]]),"",VLOOKUP(Productos_Recibidos[[#This Row],[Código]],Productos[],2,FALSE))</f>
        <v>Librería</v>
      </c>
      <c r="E379" t="str">
        <f>IF(ISBLANK(Productos_Recibidos[[#This Row],[Código]]),"",VLOOKUP(Productos_Recibidos[[#This Row],[Código]],Productos[],3,FALSE))</f>
        <v>Sobres comercial con fondo Obra 90 grs 1</v>
      </c>
      <c r="F379" s="22">
        <v>10</v>
      </c>
      <c r="G379" s="32">
        <v>49</v>
      </c>
      <c r="H379" s="1">
        <f>IF(ISBLANK(Productos_Recibidos[[#This Row],[Código]]),"",VLOOKUP(Productos_Recibidos[[#This Row],[Código]],Productos[],5,FALSE))</f>
        <v>70</v>
      </c>
      <c r="I379" s="1">
        <f>(Productos_Recibidos[[#This Row],[Precio Costo]]*Productos_Recibidos[[#This Row],[Cantidad]])*(-1)</f>
        <v>-490</v>
      </c>
    </row>
    <row r="380" spans="2:9" x14ac:dyDescent="0.25">
      <c r="B380" s="25">
        <v>44737</v>
      </c>
      <c r="C380" s="22">
        <v>6934638425253</v>
      </c>
      <c r="D380" t="str">
        <f>IF(ISBLANK(Productos_Recibidos[[#This Row],[Código]]),"",VLOOKUP(Productos_Recibidos[[#This Row],[Código]],Productos[],2,FALSE))</f>
        <v>Librería</v>
      </c>
      <c r="E380" t="str">
        <f>IF(ISBLANK(Productos_Recibidos[[#This Row],[Código]]),"",VLOOKUP(Productos_Recibidos[[#This Row],[Código]],Productos[],3,FALSE))</f>
        <v>Sacabroches Nail Puller 1</v>
      </c>
      <c r="F380" s="22">
        <v>1</v>
      </c>
      <c r="G380" s="32">
        <v>175</v>
      </c>
      <c r="H380" s="1">
        <f>IF(ISBLANK(Productos_Recibidos[[#This Row],[Código]]),"",VLOOKUP(Productos_Recibidos[[#This Row],[Código]],Productos[],5,FALSE))</f>
        <v>250</v>
      </c>
      <c r="I380" s="1">
        <f>(Productos_Recibidos[[#This Row],[Precio Costo]]*Productos_Recibidos[[#This Row],[Cantidad]])*(-1)</f>
        <v>-175</v>
      </c>
    </row>
    <row r="381" spans="2:9" x14ac:dyDescent="0.25">
      <c r="B381" s="25">
        <v>44737</v>
      </c>
      <c r="C381" s="22">
        <v>7790000014055</v>
      </c>
      <c r="D381" t="str">
        <f>IF(ISBLANK(Productos_Recibidos[[#This Row],[Código]]),"",VLOOKUP(Productos_Recibidos[[#This Row],[Código]],Productos[],2,FALSE))</f>
        <v>Librería</v>
      </c>
      <c r="E381" t="str">
        <f>IF(ISBLANK(Productos_Recibidos[[#This Row],[Código]]),"",VLOOKUP(Productos_Recibidos[[#This Row],[Código]],Productos[],3,FALSE))</f>
        <v>Talonario Recibos 1</v>
      </c>
      <c r="F381" s="22">
        <v>40</v>
      </c>
      <c r="G381" s="32">
        <v>21</v>
      </c>
      <c r="H381" s="1">
        <f>IF(ISBLANK(Productos_Recibidos[[#This Row],[Código]]),"",VLOOKUP(Productos_Recibidos[[#This Row],[Código]],Productos[],5,FALSE))</f>
        <v>30</v>
      </c>
      <c r="I381" s="1">
        <f>(Productos_Recibidos[[#This Row],[Precio Costo]]*Productos_Recibidos[[#This Row],[Cantidad]])*(-1)</f>
        <v>-840</v>
      </c>
    </row>
    <row r="382" spans="2:9" x14ac:dyDescent="0.25">
      <c r="B382" s="25">
        <v>44738</v>
      </c>
      <c r="C382" s="22">
        <v>438606465555</v>
      </c>
      <c r="D382" t="str">
        <f>IF(ISBLANK(Productos_Recibidos[[#This Row],[Código]]),"",VLOOKUP(Productos_Recibidos[[#This Row],[Código]],Productos[],2,FALSE))</f>
        <v>Librería</v>
      </c>
      <c r="E382" t="str">
        <f>IF(ISBLANK(Productos_Recibidos[[#This Row],[Código]]),"",VLOOKUP(Productos_Recibidos[[#This Row],[Código]],Productos[],3,FALSE))</f>
        <v>Bolsa de Papel Vino 1</v>
      </c>
      <c r="F382" s="22">
        <v>28</v>
      </c>
      <c r="G382" s="32">
        <v>70</v>
      </c>
      <c r="H382" s="1">
        <f>IF(ISBLANK(Productos_Recibidos[[#This Row],[Código]]),"",VLOOKUP(Productos_Recibidos[[#This Row],[Código]],Productos[],5,FALSE))</f>
        <v>100</v>
      </c>
      <c r="I382" s="1">
        <f>(Productos_Recibidos[[#This Row],[Precio Costo]]*Productos_Recibidos[[#This Row],[Cantidad]])*(-1)</f>
        <v>-1960</v>
      </c>
    </row>
    <row r="383" spans="2:9" x14ac:dyDescent="0.25">
      <c r="B383" s="25">
        <v>44738</v>
      </c>
      <c r="C383" s="22">
        <v>973457483220</v>
      </c>
      <c r="D383" t="str">
        <f>IF(ISBLANK(Productos_Recibidos[[#This Row],[Código]]),"",VLOOKUP(Productos_Recibidos[[#This Row],[Código]],Productos[],2,FALSE))</f>
        <v>Librería</v>
      </c>
      <c r="E383" t="str">
        <f>IF(ISBLANK(Productos_Recibidos[[#This Row],[Código]]),"",VLOOKUP(Productos_Recibidos[[#This Row],[Código]],Productos[],3,FALSE))</f>
        <v>Bolsa de Papel Grande 1</v>
      </c>
      <c r="F383" s="22">
        <v>2</v>
      </c>
      <c r="G383" s="32">
        <v>91</v>
      </c>
      <c r="H383" s="1">
        <f>IF(ISBLANK(Productos_Recibidos[[#This Row],[Código]]),"",VLOOKUP(Productos_Recibidos[[#This Row],[Código]],Productos[],5,FALSE))</f>
        <v>130</v>
      </c>
      <c r="I383" s="1">
        <f>(Productos_Recibidos[[#This Row],[Precio Costo]]*Productos_Recibidos[[#This Row],[Cantidad]])*(-1)</f>
        <v>-182</v>
      </c>
    </row>
    <row r="384" spans="2:9" x14ac:dyDescent="0.25">
      <c r="B384" s="25">
        <v>44738</v>
      </c>
      <c r="C384" s="22">
        <v>345335331755</v>
      </c>
      <c r="D384" t="str">
        <f>IF(ISBLANK(Productos_Recibidos[[#This Row],[Código]]),"",VLOOKUP(Productos_Recibidos[[#This Row],[Código]],Productos[],2,FALSE))</f>
        <v>Librería</v>
      </c>
      <c r="E384" t="str">
        <f>IF(ISBLANK(Productos_Recibidos[[#This Row],[Código]]),"",VLOOKUP(Productos_Recibidos[[#This Row],[Código]],Productos[],3,FALSE))</f>
        <v>Tizas Blancas 3</v>
      </c>
      <c r="F384" s="22">
        <v>3</v>
      </c>
      <c r="G384" s="32">
        <v>7</v>
      </c>
      <c r="H384" s="1">
        <v>20</v>
      </c>
      <c r="I384" s="1">
        <f>(Productos_Recibidos[[#This Row],[Precio Costo]]*Productos_Recibidos[[#This Row],[Cantidad]])*(-1)</f>
        <v>-21</v>
      </c>
    </row>
    <row r="385" spans="2:9" x14ac:dyDescent="0.25">
      <c r="B385" s="25">
        <v>44738</v>
      </c>
      <c r="C385" s="22">
        <v>392506194586</v>
      </c>
      <c r="D385" t="str">
        <f>IF(ISBLANK(Productos_Recibidos[[#This Row],[Código]]),"",VLOOKUP(Productos_Recibidos[[#This Row],[Código]],Productos[],2,FALSE))</f>
        <v>Librería</v>
      </c>
      <c r="E385" t="str">
        <f>IF(ISBLANK(Productos_Recibidos[[#This Row],[Código]]),"",VLOOKUP(Productos_Recibidos[[#This Row],[Código]],Productos[],3,FALSE))</f>
        <v>Cinta Adhesiva Chica 1</v>
      </c>
      <c r="F385" s="22">
        <v>12</v>
      </c>
      <c r="G385" s="32">
        <v>56</v>
      </c>
      <c r="H385" s="1">
        <f>IF(ISBLANK(Productos_Recibidos[[#This Row],[Código]]),"",VLOOKUP(Productos_Recibidos[[#This Row],[Código]],Productos[],5,FALSE))</f>
        <v>80</v>
      </c>
      <c r="I385" s="1">
        <f>(Productos_Recibidos[[#This Row],[Precio Costo]]*Productos_Recibidos[[#This Row],[Cantidad]])*(-1)</f>
        <v>-672</v>
      </c>
    </row>
    <row r="386" spans="2:9" x14ac:dyDescent="0.25">
      <c r="B386" s="25">
        <v>44738</v>
      </c>
      <c r="C386" s="22">
        <v>7791762480423</v>
      </c>
      <c r="D386" t="str">
        <f>IF(ISBLANK(Productos_Recibidos[[#This Row],[Código]]),"",VLOOKUP(Productos_Recibidos[[#This Row],[Código]],Productos[],2,FALSE))</f>
        <v>Librería</v>
      </c>
      <c r="E386" t="str">
        <f>IF(ISBLANK(Productos_Recibidos[[#This Row],[Código]]),"",VLOOKUP(Productos_Recibidos[[#This Row],[Código]],Productos[],3,FALSE))</f>
        <v>Repuesto de hojas cuadriculada N° 3 Éxito 1</v>
      </c>
      <c r="F386" s="22">
        <v>96</v>
      </c>
      <c r="G386" s="32">
        <v>420</v>
      </c>
      <c r="H386" s="1">
        <f>IF(ISBLANK(Productos_Recibidos[[#This Row],[Código]]),"",VLOOKUP(Productos_Recibidos[[#This Row],[Código]],Productos[],5,FALSE))</f>
        <v>600</v>
      </c>
      <c r="I386" s="1">
        <f>(Productos_Recibidos[[#This Row],[Precio Costo]]*Productos_Recibidos[[#This Row],[Cantidad]])*(-1)</f>
        <v>-40320</v>
      </c>
    </row>
    <row r="387" spans="2:9" x14ac:dyDescent="0.25">
      <c r="B387" s="25">
        <v>44737</v>
      </c>
      <c r="C387" s="22">
        <v>7797470001394</v>
      </c>
      <c r="D387" t="str">
        <f>IF(ISBLANK(Productos_Recibidos[[#This Row],[Código]]),"",VLOOKUP(Productos_Recibidos[[#This Row],[Código]],Productos[],2,FALSE))</f>
        <v>Mercadito</v>
      </c>
      <c r="E387" t="str">
        <f>IF(ISBLANK(Productos_Recibidos[[#This Row],[Código]]),"",VLOOKUP(Productos_Recibidos[[#This Row],[Código]],Productos[],3,FALSE))</f>
        <v>Azúcar Marolio 1000g</v>
      </c>
      <c r="F387" s="22">
        <v>5</v>
      </c>
      <c r="G387" s="32">
        <v>77</v>
      </c>
      <c r="H387" s="1">
        <f>IF(ISBLANK(Productos_Recibidos[[#This Row],[Código]]),"",VLOOKUP(Productos_Recibidos[[#This Row],[Código]],Productos[],5,FALSE))</f>
        <v>120</v>
      </c>
      <c r="I387" s="1">
        <f>(Productos_Recibidos[[#This Row],[Precio Costo]]*Productos_Recibidos[[#This Row],[Cantidad]])*(-1)</f>
        <v>-385</v>
      </c>
    </row>
    <row r="388" spans="2:9" x14ac:dyDescent="0.25">
      <c r="B388" s="25">
        <v>44737</v>
      </c>
      <c r="C388" s="22">
        <v>7790199000051</v>
      </c>
      <c r="D388" t="str">
        <f>IF(ISBLANK(Productos_Recibidos[[#This Row],[Código]]),"",VLOOKUP(Productos_Recibidos[[#This Row],[Código]],Productos[],2,FALSE))</f>
        <v>Mercadito</v>
      </c>
      <c r="E388" t="str">
        <f>IF(ISBLANK(Productos_Recibidos[[#This Row],[Código]]),"",VLOOKUP(Productos_Recibidos[[#This Row],[Código]],Productos[],3,FALSE))</f>
        <v>Harina Leudante Morixe 1000g</v>
      </c>
      <c r="F388" s="22">
        <v>2</v>
      </c>
      <c r="G388" s="32">
        <v>105</v>
      </c>
      <c r="H388" s="1">
        <f>IF(ISBLANK(Productos_Recibidos[[#This Row],[Código]]),"",VLOOKUP(Productos_Recibidos[[#This Row],[Código]],Productos[],5,FALSE))</f>
        <v>160</v>
      </c>
      <c r="I388" s="1">
        <f>(Productos_Recibidos[[#This Row],[Precio Costo]]*Productos_Recibidos[[#This Row],[Cantidad]])*(-1)</f>
        <v>-210</v>
      </c>
    </row>
    <row r="389" spans="2:9" x14ac:dyDescent="0.25">
      <c r="B389" s="25">
        <v>44737</v>
      </c>
      <c r="C389" s="22">
        <v>7792180139320</v>
      </c>
      <c r="D389" t="str">
        <f>IF(ISBLANK(Productos_Recibidos[[#This Row],[Código]]),"",VLOOKUP(Productos_Recibidos[[#This Row],[Código]],Productos[],2,FALSE))</f>
        <v>Mercadito</v>
      </c>
      <c r="E389" t="str">
        <f>IF(ISBLANK(Productos_Recibidos[[#This Row],[Código]]),"",VLOOKUP(Productos_Recibidos[[#This Row],[Código]],Productos[],3,FALSE))</f>
        <v>Harina 000 Cañuelas Ultra Refinada 1000g</v>
      </c>
      <c r="F389" s="22">
        <v>3</v>
      </c>
      <c r="G389" s="32">
        <v>101</v>
      </c>
      <c r="H389" s="1">
        <f>IF(ISBLANK(Productos_Recibidos[[#This Row],[Código]]),"",VLOOKUP(Productos_Recibidos[[#This Row],[Código]],Productos[],5,FALSE))</f>
        <v>130</v>
      </c>
      <c r="I389" s="1">
        <f>(Productos_Recibidos[[#This Row],[Precio Costo]]*Productos_Recibidos[[#This Row],[Cantidad]])*(-1)</f>
        <v>-303</v>
      </c>
    </row>
    <row r="390" spans="2:9" x14ac:dyDescent="0.25">
      <c r="B390" s="25">
        <v>44737</v>
      </c>
      <c r="C390" s="22">
        <v>7790387015317</v>
      </c>
      <c r="D390" t="str">
        <f>IF(ISBLANK(Productos_Recibidos[[#This Row],[Código]]),"",VLOOKUP(Productos_Recibidos[[#This Row],[Código]],Productos[],2,FALSE))</f>
        <v>Mercadito</v>
      </c>
      <c r="E390" t="str">
        <f>IF(ISBLANK(Productos_Recibidos[[#This Row],[Código]]),"",VLOOKUP(Productos_Recibidos[[#This Row],[Código]],Productos[],3,FALSE))</f>
        <v>Yerba Mañanita 1000g</v>
      </c>
      <c r="F390" s="22">
        <v>1</v>
      </c>
      <c r="G390" s="32">
        <v>330</v>
      </c>
      <c r="H390" s="1">
        <f>IF(ISBLANK(Productos_Recibidos[[#This Row],[Código]]),"",VLOOKUP(Productos_Recibidos[[#This Row],[Código]],Productos[],5,FALSE))</f>
        <v>650</v>
      </c>
      <c r="I390" s="1">
        <f>(Productos_Recibidos[[#This Row],[Precio Costo]]*Productos_Recibidos[[#This Row],[Cantidad]])*(-1)</f>
        <v>-330</v>
      </c>
    </row>
    <row r="391" spans="2:9" x14ac:dyDescent="0.25">
      <c r="B391" s="25">
        <v>44737</v>
      </c>
      <c r="C391" s="22">
        <v>7790070506696</v>
      </c>
      <c r="D391" t="str">
        <f>IF(ISBLANK(Productos_Recibidos[[#This Row],[Código]]),"",VLOOKUP(Productos_Recibidos[[#This Row],[Código]],Productos[],2,FALSE))</f>
        <v>Mercadito</v>
      </c>
      <c r="E391" t="str">
        <f>IF(ISBLANK(Productos_Recibidos[[#This Row],[Código]]),"",VLOOKUP(Productos_Recibidos[[#This Row],[Código]],Productos[],3,FALSE))</f>
        <v>Yerba Nobleza Gaucha Suave 500g</v>
      </c>
      <c r="F391" s="22">
        <v>2</v>
      </c>
      <c r="G391" s="32">
        <v>182</v>
      </c>
      <c r="H391" s="1">
        <f>IF(ISBLANK(Productos_Recibidos[[#This Row],[Código]]),"",VLOOKUP(Productos_Recibidos[[#This Row],[Código]],Productos[],5,FALSE))</f>
        <v>260</v>
      </c>
      <c r="I391" s="1">
        <f>(Productos_Recibidos[[#This Row],[Precio Costo]]*Productos_Recibidos[[#This Row],[Cantidad]])*(-1)</f>
        <v>-364</v>
      </c>
    </row>
    <row r="392" spans="2:9" x14ac:dyDescent="0.25">
      <c r="B392" s="25">
        <v>44737</v>
      </c>
      <c r="C392" s="22">
        <v>7797470000090</v>
      </c>
      <c r="D392" t="str">
        <f>IF(ISBLANK(Productos_Recibidos[[#This Row],[Código]]),"",VLOOKUP(Productos_Recibidos[[#This Row],[Código]],Productos[],2,FALSE))</f>
        <v>Mercadito</v>
      </c>
      <c r="E392" t="str">
        <f>IF(ISBLANK(Productos_Recibidos[[#This Row],[Código]]),"",VLOOKUP(Productos_Recibidos[[#This Row],[Código]],Productos[],3,FALSE))</f>
        <v>Yerba Marolio Tradicional 500g</v>
      </c>
      <c r="F392" s="22">
        <v>3</v>
      </c>
      <c r="G392" s="32">
        <v>182</v>
      </c>
      <c r="H392" s="1">
        <f>IF(ISBLANK(Productos_Recibidos[[#This Row],[Código]]),"",VLOOKUP(Productos_Recibidos[[#This Row],[Código]],Productos[],5,FALSE))</f>
        <v>260</v>
      </c>
      <c r="I392" s="1">
        <f>(Productos_Recibidos[[#This Row],[Precio Costo]]*Productos_Recibidos[[#This Row],[Cantidad]])*(-1)</f>
        <v>-546</v>
      </c>
    </row>
    <row r="393" spans="2:9" x14ac:dyDescent="0.25">
      <c r="B393" s="25">
        <v>44737</v>
      </c>
      <c r="C393" s="22">
        <v>7792710000038</v>
      </c>
      <c r="D393" t="str">
        <f>IF(ISBLANK(Productos_Recibidos[[#This Row],[Código]]),"",VLOOKUP(Productos_Recibidos[[#This Row],[Código]],Productos[],2,FALSE))</f>
        <v>Mercadito</v>
      </c>
      <c r="E393" t="str">
        <f>IF(ISBLANK(Productos_Recibidos[[#This Row],[Código]]),"",VLOOKUP(Productos_Recibidos[[#This Row],[Código]],Productos[],3,FALSE))</f>
        <v>Yerba Amanda Tradicional 250g</v>
      </c>
      <c r="F393" s="22">
        <v>1</v>
      </c>
      <c r="G393" s="32">
        <v>154</v>
      </c>
      <c r="H393" s="1">
        <f>IF(ISBLANK(Productos_Recibidos[[#This Row],[Código]]),"",VLOOKUP(Productos_Recibidos[[#This Row],[Código]],Productos[],5,FALSE))</f>
        <v>240</v>
      </c>
      <c r="I393" s="1">
        <f>(Productos_Recibidos[[#This Row],[Precio Costo]]*Productos_Recibidos[[#This Row],[Cantidad]])*(-1)</f>
        <v>-154</v>
      </c>
    </row>
    <row r="394" spans="2:9" x14ac:dyDescent="0.25">
      <c r="B394" s="25">
        <v>44737</v>
      </c>
      <c r="C394" s="22">
        <v>7794000006065</v>
      </c>
      <c r="D394" t="str">
        <f>IF(ISBLANK(Productos_Recibidos[[#This Row],[Código]]),"",VLOOKUP(Productos_Recibidos[[#This Row],[Código]],Productos[],2,FALSE))</f>
        <v>Mercadito</v>
      </c>
      <c r="E394" t="str">
        <f>IF(ISBLANK(Productos_Recibidos[[#This Row],[Código]]),"",VLOOKUP(Productos_Recibidos[[#This Row],[Código]],Productos[],3,FALSE))</f>
        <v>Mayonesa Helmans Clásicas 237g</v>
      </c>
      <c r="F394" s="22">
        <v>2</v>
      </c>
      <c r="G394" s="32">
        <v>119</v>
      </c>
      <c r="H394" s="1">
        <f>IF(ISBLANK(Productos_Recibidos[[#This Row],[Código]]),"",VLOOKUP(Productos_Recibidos[[#This Row],[Código]],Productos[],5,FALSE))</f>
        <v>170</v>
      </c>
      <c r="I394" s="1">
        <f>(Productos_Recibidos[[#This Row],[Precio Costo]]*Productos_Recibidos[[#This Row],[Cantidad]])*(-1)</f>
        <v>-238</v>
      </c>
    </row>
    <row r="395" spans="2:9" x14ac:dyDescent="0.25">
      <c r="B395" s="25">
        <v>44737</v>
      </c>
      <c r="C395" s="22">
        <v>7790170903937</v>
      </c>
      <c r="D395" t="str">
        <f>IF(ISBLANK(Productos_Recibidos[[#This Row],[Código]]),"",VLOOKUP(Productos_Recibidos[[#This Row],[Código]],Productos[],2,FALSE))</f>
        <v>Mercadito</v>
      </c>
      <c r="E395" t="str">
        <f>IF(ISBLANK(Productos_Recibidos[[#This Row],[Código]]),"",VLOOKUP(Productos_Recibidos[[#This Row],[Código]],Productos[],3,FALSE))</f>
        <v>Café La Morenita 100g</v>
      </c>
      <c r="F395" s="22">
        <v>3</v>
      </c>
      <c r="G395" s="32">
        <v>175</v>
      </c>
      <c r="H395" s="1">
        <f>IF(ISBLANK(Productos_Recibidos[[#This Row],[Código]]),"",VLOOKUP(Productos_Recibidos[[#This Row],[Código]],Productos[],5,FALSE))</f>
        <v>350</v>
      </c>
      <c r="I395" s="1">
        <f>(Productos_Recibidos[[#This Row],[Precio Costo]]*Productos_Recibidos[[#This Row],[Cantidad]])*(-1)</f>
        <v>-525</v>
      </c>
    </row>
    <row r="396" spans="2:9" x14ac:dyDescent="0.25">
      <c r="B396" s="25">
        <v>44737</v>
      </c>
      <c r="C396" s="22">
        <v>7790387070019</v>
      </c>
      <c r="D396" t="str">
        <f>IF(ISBLANK(Productos_Recibidos[[#This Row],[Código]]),"",VLOOKUP(Productos_Recibidos[[#This Row],[Código]],Productos[],2,FALSE))</f>
        <v>Mercadito</v>
      </c>
      <c r="E396" t="str">
        <f>IF(ISBLANK(Productos_Recibidos[[#This Row],[Código]]),"",VLOOKUP(Productos_Recibidos[[#This Row],[Código]],Productos[],3,FALSE))</f>
        <v>Arroz Largo Fino María 1000g</v>
      </c>
      <c r="F396" s="22">
        <v>4</v>
      </c>
      <c r="G396" s="32">
        <v>105</v>
      </c>
      <c r="H396" s="1">
        <f>IF(ISBLANK(Productos_Recibidos[[#This Row],[Código]]),"",VLOOKUP(Productos_Recibidos[[#This Row],[Código]],Productos[],5,FALSE))</f>
        <v>150</v>
      </c>
      <c r="I396" s="1">
        <f>(Productos_Recibidos[[#This Row],[Precio Costo]]*Productos_Recibidos[[#This Row],[Cantidad]])*(-1)</f>
        <v>-420</v>
      </c>
    </row>
    <row r="397" spans="2:9" x14ac:dyDescent="0.25">
      <c r="B397" s="25">
        <v>44737</v>
      </c>
      <c r="C397" s="22">
        <v>7798132920350</v>
      </c>
      <c r="D397" t="str">
        <f>IF(ISBLANK(Productos_Recibidos[[#This Row],[Código]]),"",VLOOKUP(Productos_Recibidos[[#This Row],[Código]],Productos[],2,FALSE))</f>
        <v>Mercadito</v>
      </c>
      <c r="E397" t="str">
        <f>IF(ISBLANK(Productos_Recibidos[[#This Row],[Código]]),"",VLOOKUP(Productos_Recibidos[[#This Row],[Código]],Productos[],3,FALSE))</f>
        <v>Puré de Tomate Copa de Oro 520g</v>
      </c>
      <c r="F397" s="22">
        <v>14</v>
      </c>
      <c r="G397" s="32">
        <v>70</v>
      </c>
      <c r="H397" s="1">
        <f>IF(ISBLANK(Productos_Recibidos[[#This Row],[Código]]),"",VLOOKUP(Productos_Recibidos[[#This Row],[Código]],Productos[],5,FALSE))</f>
        <v>100</v>
      </c>
      <c r="I397" s="1">
        <f>(Productos_Recibidos[[#This Row],[Precio Costo]]*Productos_Recibidos[[#This Row],[Cantidad]])*(-1)</f>
        <v>-980</v>
      </c>
    </row>
    <row r="398" spans="2:9" x14ac:dyDescent="0.25">
      <c r="B398" s="25">
        <v>44737</v>
      </c>
      <c r="C398" s="22">
        <v>7792900000428</v>
      </c>
      <c r="D398" t="str">
        <f>IF(ISBLANK(Productos_Recibidos[[#This Row],[Código]]),"",VLOOKUP(Productos_Recibidos[[#This Row],[Código]],Productos[],2,FALSE))</f>
        <v>Mercadito</v>
      </c>
      <c r="E398" t="str">
        <f>IF(ISBLANK(Productos_Recibidos[[#This Row],[Código]]),"",VLOOKUP(Productos_Recibidos[[#This Row],[Código]],Productos[],3,FALSE))</f>
        <v>Sal Fina Dos Anclas 500g</v>
      </c>
      <c r="F398" s="22">
        <v>2</v>
      </c>
      <c r="G398" s="32">
        <v>70</v>
      </c>
      <c r="H398" s="1">
        <f>IF(ISBLANK(Productos_Recibidos[[#This Row],[Código]]),"",VLOOKUP(Productos_Recibidos[[#This Row],[Código]],Productos[],5,FALSE))</f>
        <v>100</v>
      </c>
      <c r="I398" s="1">
        <f>(Productos_Recibidos[[#This Row],[Precio Costo]]*Productos_Recibidos[[#This Row],[Cantidad]])*(-1)</f>
        <v>-140</v>
      </c>
    </row>
    <row r="399" spans="2:9" x14ac:dyDescent="0.25">
      <c r="B399" s="25">
        <v>44737</v>
      </c>
      <c r="C399" s="22">
        <v>7790070411839</v>
      </c>
      <c r="D399" t="str">
        <f>IF(ISBLANK(Productos_Recibidos[[#This Row],[Código]]),"",VLOOKUP(Productos_Recibidos[[#This Row],[Código]],Productos[],2,FALSE))</f>
        <v>Mercadito</v>
      </c>
      <c r="E399" t="str">
        <f>IF(ISBLANK(Productos_Recibidos[[#This Row],[Código]]),"",VLOOKUP(Productos_Recibidos[[#This Row],[Código]],Productos[],3,FALSE))</f>
        <v>Arroz Gallo Oro 500g</v>
      </c>
      <c r="F399" s="22">
        <v>3</v>
      </c>
      <c r="G399" s="32">
        <v>98</v>
      </c>
      <c r="H399" s="1">
        <f>IF(ISBLANK(Productos_Recibidos[[#This Row],[Código]]),"",VLOOKUP(Productos_Recibidos[[#This Row],[Código]],Productos[],5,FALSE))</f>
        <v>140</v>
      </c>
      <c r="I399" s="1">
        <f>(Productos_Recibidos[[#This Row],[Precio Costo]]*Productos_Recibidos[[#This Row],[Cantidad]])*(-1)</f>
        <v>-294</v>
      </c>
    </row>
    <row r="400" spans="2:9" x14ac:dyDescent="0.25">
      <c r="B400" s="25">
        <v>44737</v>
      </c>
      <c r="C400" s="22">
        <v>7791866001197</v>
      </c>
      <c r="D400" t="str">
        <f>IF(ISBLANK(Productos_Recibidos[[#This Row],[Código]]),"",VLOOKUP(Productos_Recibidos[[#This Row],[Código]],Productos[],2,FALSE))</f>
        <v>Mercadito</v>
      </c>
      <c r="E400" t="str">
        <f>IF(ISBLANK(Productos_Recibidos[[#This Row],[Código]]),"",VLOOKUP(Productos_Recibidos[[#This Row],[Código]],Productos[],3,FALSE))</f>
        <v>Mayonesa Natura 125g</v>
      </c>
      <c r="F400" s="22">
        <v>17</v>
      </c>
      <c r="G400" s="32">
        <v>98</v>
      </c>
      <c r="H400" s="1">
        <f>IF(ISBLANK(Productos_Recibidos[[#This Row],[Código]]),"",VLOOKUP(Productos_Recibidos[[#This Row],[Código]],Productos[],5,FALSE))</f>
        <v>140</v>
      </c>
      <c r="I400" s="1">
        <f>(Productos_Recibidos[[#This Row],[Precio Costo]]*Productos_Recibidos[[#This Row],[Cantidad]])*(-1)</f>
        <v>-1666</v>
      </c>
    </row>
    <row r="401" spans="2:9" x14ac:dyDescent="0.25">
      <c r="B401" s="25">
        <v>44737</v>
      </c>
      <c r="C401" s="22">
        <v>7792180138378</v>
      </c>
      <c r="D401" t="str">
        <f>IF(ISBLANK(Productos_Recibidos[[#This Row],[Código]]),"",VLOOKUP(Productos_Recibidos[[#This Row],[Código]],Productos[],2,FALSE))</f>
        <v>Mercadito</v>
      </c>
      <c r="E401" t="str">
        <f>IF(ISBLANK(Productos_Recibidos[[#This Row],[Código]]),"",VLOOKUP(Productos_Recibidos[[#This Row],[Código]],Productos[],3,FALSE))</f>
        <v>Aceite Mezcla Florencia 750ml</v>
      </c>
      <c r="F401" s="22">
        <v>2</v>
      </c>
      <c r="G401" s="32">
        <v>154</v>
      </c>
      <c r="H401" s="1">
        <f>IF(ISBLANK(Productos_Recibidos[[#This Row],[Código]]),"",VLOOKUP(Productos_Recibidos[[#This Row],[Código]],Productos[],5,FALSE))</f>
        <v>220</v>
      </c>
      <c r="I401" s="1">
        <f>(Productos_Recibidos[[#This Row],[Precio Costo]]*Productos_Recibidos[[#This Row],[Cantidad]])*(-1)</f>
        <v>-308</v>
      </c>
    </row>
    <row r="402" spans="2:9" x14ac:dyDescent="0.25">
      <c r="B402" s="25">
        <v>44737</v>
      </c>
      <c r="C402" s="22">
        <v>7790199604051</v>
      </c>
      <c r="D402" t="str">
        <f>IF(ISBLANK(Productos_Recibidos[[#This Row],[Código]]),"",VLOOKUP(Productos_Recibidos[[#This Row],[Código]],Productos[],2,FALSE))</f>
        <v>Mercadito</v>
      </c>
      <c r="E402" t="str">
        <f>IF(ISBLANK(Productos_Recibidos[[#This Row],[Código]]),"",VLOOKUP(Productos_Recibidos[[#This Row],[Código]],Productos[],3,FALSE))</f>
        <v>Maíz Pisingallo Morixe 400g</v>
      </c>
      <c r="F402" s="22">
        <v>8</v>
      </c>
      <c r="G402" s="32">
        <v>105</v>
      </c>
      <c r="H402" s="1">
        <f>IF(ISBLANK(Productos_Recibidos[[#This Row],[Código]]),"",VLOOKUP(Productos_Recibidos[[#This Row],[Código]],Productos[],5,FALSE))</f>
        <v>150</v>
      </c>
      <c r="I402" s="1">
        <f>(Productos_Recibidos[[#This Row],[Precio Costo]]*Productos_Recibidos[[#This Row],[Cantidad]])*(-1)</f>
        <v>-840</v>
      </c>
    </row>
    <row r="403" spans="2:9" x14ac:dyDescent="0.25">
      <c r="B403" s="25">
        <v>44737</v>
      </c>
      <c r="C403" s="22">
        <v>7790036948188</v>
      </c>
      <c r="D403" t="str">
        <f>IF(ISBLANK(Productos_Recibidos[[#This Row],[Código]]),"",VLOOKUP(Productos_Recibidos[[#This Row],[Código]],Productos[],2,FALSE))</f>
        <v>Mercadito</v>
      </c>
      <c r="E403" t="str">
        <f>IF(ISBLANK(Productos_Recibidos[[#This Row],[Código]]),"",VLOOKUP(Productos_Recibidos[[#This Row],[Código]],Productos[],3,FALSE))</f>
        <v>Edulcorante Si Diet 200ml</v>
      </c>
      <c r="F403" s="22">
        <v>3</v>
      </c>
      <c r="G403" s="32">
        <v>112</v>
      </c>
      <c r="H403" s="1">
        <f>IF(ISBLANK(Productos_Recibidos[[#This Row],[Código]]),"",VLOOKUP(Productos_Recibidos[[#This Row],[Código]],Productos[],5,FALSE))</f>
        <v>210</v>
      </c>
      <c r="I403" s="1">
        <f>(Productos_Recibidos[[#This Row],[Precio Costo]]*Productos_Recibidos[[#This Row],[Cantidad]])*(-1)</f>
        <v>-336</v>
      </c>
    </row>
    <row r="404" spans="2:9" x14ac:dyDescent="0.25">
      <c r="B404" s="25">
        <v>44737</v>
      </c>
      <c r="C404" s="22">
        <v>7797470003909</v>
      </c>
      <c r="D404" t="str">
        <f>IF(ISBLANK(Productos_Recibidos[[#This Row],[Código]]),"",VLOOKUP(Productos_Recibidos[[#This Row],[Código]],Productos[],2,FALSE))</f>
        <v>Mercadito</v>
      </c>
      <c r="E404" t="str">
        <f>IF(ISBLANK(Productos_Recibidos[[#This Row],[Código]]),"",VLOOKUP(Productos_Recibidos[[#This Row],[Código]],Productos[],3,FALSE))</f>
        <v>Papel Servilleta Marolio 1</v>
      </c>
      <c r="F404" s="22">
        <v>1</v>
      </c>
      <c r="G404" s="32">
        <v>49</v>
      </c>
      <c r="H404" s="1">
        <f>IF(ISBLANK(Productos_Recibidos[[#This Row],[Código]]),"",VLOOKUP(Productos_Recibidos[[#This Row],[Código]],Productos[],5,FALSE))</f>
        <v>70</v>
      </c>
      <c r="I404" s="1">
        <f>(Productos_Recibidos[[#This Row],[Precio Costo]]*Productos_Recibidos[[#This Row],[Cantidad]])*(-1)</f>
        <v>-49</v>
      </c>
    </row>
    <row r="405" spans="2:9" x14ac:dyDescent="0.25">
      <c r="B405" s="25">
        <v>44737</v>
      </c>
      <c r="C405" s="22">
        <v>7790250018971</v>
      </c>
      <c r="D405" t="str">
        <f>IF(ISBLANK(Productos_Recibidos[[#This Row],[Código]]),"",VLOOKUP(Productos_Recibidos[[#This Row],[Código]],Productos[],2,FALSE))</f>
        <v>Mercadito</v>
      </c>
      <c r="E405" t="str">
        <f>IF(ISBLANK(Productos_Recibidos[[#This Row],[Código]]),"",VLOOKUP(Productos_Recibidos[[#This Row],[Código]],Productos[],3,FALSE))</f>
        <v>Papel Higiénico Higienol  50m</v>
      </c>
      <c r="F405" s="22">
        <v>0</v>
      </c>
      <c r="G405" s="32">
        <v>56</v>
      </c>
      <c r="H405" s="1">
        <f>IF(ISBLANK(Productos_Recibidos[[#This Row],[Código]]),"",VLOOKUP(Productos_Recibidos[[#This Row],[Código]],Productos[],5,FALSE))</f>
        <v>80</v>
      </c>
      <c r="I405" s="1">
        <f>(Productos_Recibidos[[#This Row],[Precio Costo]]*Productos_Recibidos[[#This Row],[Cantidad]])*(-1)</f>
        <v>0</v>
      </c>
    </row>
    <row r="406" spans="2:9" x14ac:dyDescent="0.25">
      <c r="B406" s="25">
        <v>44737</v>
      </c>
      <c r="C406" s="22">
        <v>7792900093024</v>
      </c>
      <c r="D406" t="str">
        <f>IF(ISBLANK(Productos_Recibidos[[#This Row],[Código]]),"",VLOOKUP(Productos_Recibidos[[#This Row],[Código]],Productos[],2,FALSE))</f>
        <v>Mercadito</v>
      </c>
      <c r="E406" t="str">
        <f>IF(ISBLANK(Productos_Recibidos[[#This Row],[Código]]),"",VLOOKUP(Productos_Recibidos[[#This Row],[Código]],Productos[],3,FALSE))</f>
        <v>Vinagre de Alcohol Dos Anclas 500ml</v>
      </c>
      <c r="F406" s="22">
        <v>3</v>
      </c>
      <c r="G406" s="32">
        <v>70</v>
      </c>
      <c r="H406" s="1">
        <f>IF(ISBLANK(Productos_Recibidos[[#This Row],[Código]]),"",VLOOKUP(Productos_Recibidos[[#This Row],[Código]],Productos[],5,FALSE))</f>
        <v>100</v>
      </c>
      <c r="I406" s="1">
        <f>(Productos_Recibidos[[#This Row],[Precio Costo]]*Productos_Recibidos[[#This Row],[Cantidad]])*(-1)</f>
        <v>-210</v>
      </c>
    </row>
    <row r="407" spans="2:9" x14ac:dyDescent="0.25">
      <c r="B407" s="25">
        <v>44737</v>
      </c>
      <c r="C407" s="22">
        <v>7790387013634</v>
      </c>
      <c r="D407" t="str">
        <f>IF(ISBLANK(Productos_Recibidos[[#This Row],[Código]]),"",VLOOKUP(Productos_Recibidos[[#This Row],[Código]],Productos[],2,FALSE))</f>
        <v>Mercadito</v>
      </c>
      <c r="E407" t="str">
        <f>IF(ISBLANK(Productos_Recibidos[[#This Row],[Código]]),"",VLOOKUP(Productos_Recibidos[[#This Row],[Código]],Productos[],3,FALSE))</f>
        <v>Yerba Taragüí 250g</v>
      </c>
      <c r="F407" s="22">
        <v>4</v>
      </c>
      <c r="G407" s="32">
        <v>154</v>
      </c>
      <c r="H407" s="1">
        <f>IF(ISBLANK(Productos_Recibidos[[#This Row],[Código]]),"",VLOOKUP(Productos_Recibidos[[#This Row],[Código]],Productos[],5,FALSE))</f>
        <v>240</v>
      </c>
      <c r="I407" s="1">
        <f>(Productos_Recibidos[[#This Row],[Precio Costo]]*Productos_Recibidos[[#This Row],[Cantidad]])*(-1)</f>
        <v>-616</v>
      </c>
    </row>
    <row r="408" spans="2:9" x14ac:dyDescent="0.25">
      <c r="B408" s="25">
        <v>44737</v>
      </c>
      <c r="C408" s="22">
        <v>7793253038106</v>
      </c>
      <c r="D408" t="str">
        <f>IF(ISBLANK(Productos_Recibidos[[#This Row],[Código]]),"",VLOOKUP(Productos_Recibidos[[#This Row],[Código]],Productos[],2,FALSE))</f>
        <v>Mercadito</v>
      </c>
      <c r="E408" t="str">
        <f>IF(ISBLANK(Productos_Recibidos[[#This Row],[Código]]),"",VLOOKUP(Productos_Recibidos[[#This Row],[Código]],Productos[],3,FALSE))</f>
        <v>Esponja Mortimer 1</v>
      </c>
      <c r="F408" s="22">
        <v>11</v>
      </c>
      <c r="G408" s="32">
        <v>70</v>
      </c>
      <c r="H408" s="1">
        <f>IF(ISBLANK(Productos_Recibidos[[#This Row],[Código]]),"",VLOOKUP(Productos_Recibidos[[#This Row],[Código]],Productos[],5,FALSE))</f>
        <v>100</v>
      </c>
      <c r="I408" s="1">
        <f>(Productos_Recibidos[[#This Row],[Precio Costo]]*Productos_Recibidos[[#This Row],[Cantidad]])*(-1)</f>
        <v>-770</v>
      </c>
    </row>
    <row r="409" spans="2:9" x14ac:dyDescent="0.25">
      <c r="B409" s="25">
        <v>44737</v>
      </c>
      <c r="C409" s="22">
        <v>7794321073319</v>
      </c>
      <c r="D409" t="str">
        <f>IF(ISBLANK(Productos_Recibidos[[#This Row],[Código]]),"",VLOOKUP(Productos_Recibidos[[#This Row],[Código]],Productos[],2,FALSE))</f>
        <v>Mercadito</v>
      </c>
      <c r="E409" t="str">
        <f>IF(ISBLANK(Productos_Recibidos[[#This Row],[Código]]),"",VLOOKUP(Productos_Recibidos[[#This Row],[Código]],Productos[],3,FALSE))</f>
        <v>Esponja de acero 1</v>
      </c>
      <c r="F409" s="22">
        <v>10</v>
      </c>
      <c r="G409" s="32">
        <v>105</v>
      </c>
      <c r="H409" s="1">
        <f>IF(ISBLANK(Productos_Recibidos[[#This Row],[Código]]),"",VLOOKUP(Productos_Recibidos[[#This Row],[Código]],Productos[],5,FALSE))</f>
        <v>150</v>
      </c>
      <c r="I409" s="1">
        <f>(Productos_Recibidos[[#This Row],[Precio Costo]]*Productos_Recibidos[[#This Row],[Cantidad]])*(-1)</f>
        <v>-1050</v>
      </c>
    </row>
    <row r="410" spans="2:9" x14ac:dyDescent="0.25">
      <c r="B410" s="25">
        <v>44737</v>
      </c>
      <c r="C410" s="22">
        <v>7797470197691</v>
      </c>
      <c r="D410" t="str">
        <f>IF(ISBLANK(Productos_Recibidos[[#This Row],[Código]]),"",VLOOKUP(Productos_Recibidos[[#This Row],[Código]],Productos[],2,FALSE))</f>
        <v>Mercadito</v>
      </c>
      <c r="E410" t="str">
        <f>IF(ISBLANK(Productos_Recibidos[[#This Row],[Código]]),"",VLOOKUP(Productos_Recibidos[[#This Row],[Código]],Productos[],3,FALSE))</f>
        <v>Agua Lavandina Esencial  1000ml</v>
      </c>
      <c r="F410" s="22">
        <v>2</v>
      </c>
      <c r="G410" s="32">
        <v>105</v>
      </c>
      <c r="H410" s="1">
        <f>IF(ISBLANK(Productos_Recibidos[[#This Row],[Código]]),"",VLOOKUP(Productos_Recibidos[[#This Row],[Código]],Productos[],5,FALSE))</f>
        <v>150</v>
      </c>
      <c r="I410" s="1">
        <f>(Productos_Recibidos[[#This Row],[Precio Costo]]*Productos_Recibidos[[#This Row],[Cantidad]])*(-1)</f>
        <v>-210</v>
      </c>
    </row>
    <row r="411" spans="2:9" x14ac:dyDescent="0.25">
      <c r="B411" s="25">
        <v>44737</v>
      </c>
      <c r="C411" s="22">
        <v>7790520010490</v>
      </c>
      <c r="D411" t="str">
        <f>IF(ISBLANK(Productos_Recibidos[[#This Row],[Código]]),"",VLOOKUP(Productos_Recibidos[[#This Row],[Código]],Productos[],2,FALSE))</f>
        <v>Mercadito</v>
      </c>
      <c r="E411" t="str">
        <f>IF(ISBLANK(Productos_Recibidos[[#This Row],[Código]]),"",VLOOKUP(Productos_Recibidos[[#This Row],[Código]],Productos[],3,FALSE))</f>
        <v>Espirales Fuyí 1</v>
      </c>
      <c r="F411" s="22">
        <v>5</v>
      </c>
      <c r="G411" s="32">
        <v>70</v>
      </c>
      <c r="H411" s="1">
        <f>IF(ISBLANK(Productos_Recibidos[[#This Row],[Código]]),"",VLOOKUP(Productos_Recibidos[[#This Row],[Código]],Productos[],5,FALSE))</f>
        <v>100</v>
      </c>
      <c r="I411" s="1">
        <f>(Productos_Recibidos[[#This Row],[Precio Costo]]*Productos_Recibidos[[#This Row],[Cantidad]])*(-1)</f>
        <v>-350</v>
      </c>
    </row>
    <row r="412" spans="2:9" x14ac:dyDescent="0.25">
      <c r="B412" s="25">
        <v>44737</v>
      </c>
      <c r="C412" s="22">
        <v>7790150079898</v>
      </c>
      <c r="D412" t="str">
        <f>IF(ISBLANK(Productos_Recibidos[[#This Row],[Código]]),"",VLOOKUP(Productos_Recibidos[[#This Row],[Código]],Productos[],2,FALSE))</f>
        <v>Mercadito</v>
      </c>
      <c r="E412" t="str">
        <f>IF(ISBLANK(Productos_Recibidos[[#This Row],[Código]]),"",VLOOKUP(Productos_Recibidos[[#This Row],[Código]],Productos[],3,FALSE))</f>
        <v>Café La Virginia 5g</v>
      </c>
      <c r="F412" s="22">
        <v>7</v>
      </c>
      <c r="G412" s="32">
        <v>21</v>
      </c>
      <c r="H412" s="1">
        <f>IF(ISBLANK(Productos_Recibidos[[#This Row],[Código]]),"",VLOOKUP(Productos_Recibidos[[#This Row],[Código]],Productos[],5,FALSE))</f>
        <v>30</v>
      </c>
      <c r="I412" s="1">
        <f>(Productos_Recibidos[[#This Row],[Precio Costo]]*Productos_Recibidos[[#This Row],[Cantidad]])*(-1)</f>
        <v>-147</v>
      </c>
    </row>
    <row r="413" spans="2:9" x14ac:dyDescent="0.25">
      <c r="B413" s="25">
        <v>44737</v>
      </c>
      <c r="C413" s="22">
        <v>7790170903920</v>
      </c>
      <c r="D413" t="str">
        <f>IF(ISBLANK(Productos_Recibidos[[#This Row],[Código]]),"",VLOOKUP(Productos_Recibidos[[#This Row],[Código]],Productos[],2,FALSE))</f>
        <v>Mercadito</v>
      </c>
      <c r="E413" t="str">
        <f>IF(ISBLANK(Productos_Recibidos[[#This Row],[Código]]),"",VLOOKUP(Productos_Recibidos[[#This Row],[Código]],Productos[],3,FALSE))</f>
        <v>Café La Morenita 5g</v>
      </c>
      <c r="F413" s="22">
        <v>19</v>
      </c>
      <c r="G413" s="32">
        <v>21</v>
      </c>
      <c r="H413" s="1">
        <f>IF(ISBLANK(Productos_Recibidos[[#This Row],[Código]]),"",VLOOKUP(Productos_Recibidos[[#This Row],[Código]],Productos[],5,FALSE))</f>
        <v>30</v>
      </c>
      <c r="I413" s="1">
        <f>(Productos_Recibidos[[#This Row],[Precio Costo]]*Productos_Recibidos[[#This Row],[Cantidad]])*(-1)</f>
        <v>-399</v>
      </c>
    </row>
    <row r="414" spans="2:9" x14ac:dyDescent="0.25">
      <c r="B414" s="25">
        <v>44742</v>
      </c>
      <c r="C414" s="22">
        <v>7790150100172</v>
      </c>
      <c r="D414" t="str">
        <f>IF(ISBLANK(Productos_Recibidos[[#This Row],[Código]]),"",VLOOKUP(Productos_Recibidos[[#This Row],[Código]],Productos[],2,FALSE))</f>
        <v>Mercadito</v>
      </c>
      <c r="E414" t="str">
        <f>IF(ISBLANK(Productos_Recibidos[[#This Row],[Código]]),"",VLOOKUP(Productos_Recibidos[[#This Row],[Código]],Productos[],3,FALSE))</f>
        <v>Café La Virginia Instantáneo Clásico 1,7g</v>
      </c>
      <c r="F414" s="22">
        <v>36</v>
      </c>
      <c r="G414" s="32">
        <v>19.5</v>
      </c>
      <c r="H414" s="1">
        <f>IF(ISBLANK(Productos_Recibidos[[#This Row],[Código]]),"",VLOOKUP(Productos_Recibidos[[#This Row],[Código]],Productos[],5,FALSE))</f>
        <v>30</v>
      </c>
      <c r="I414" s="1">
        <f>(Productos_Recibidos[[#This Row],[Precio Costo]]*Productos_Recibidos[[#This Row],[Cantidad]])*(-1)</f>
        <v>-702</v>
      </c>
    </row>
    <row r="415" spans="2:9" x14ac:dyDescent="0.25">
      <c r="B415" s="25">
        <v>44742</v>
      </c>
      <c r="C415" s="22">
        <v>7794520865500</v>
      </c>
      <c r="D415" t="str">
        <f>IF(ISBLANK(Productos_Recibidos[[#This Row],[Código]]),"",VLOOKUP(Productos_Recibidos[[#This Row],[Código]],Productos[],2,FALSE))</f>
        <v>Mercadito</v>
      </c>
      <c r="E415" t="str">
        <f>IF(ISBLANK(Productos_Recibidos[[#This Row],[Código]]),"",VLOOKUP(Productos_Recibidos[[#This Row],[Código]],Productos[],3,FALSE))</f>
        <v>Café 5 Hispanos 5g</v>
      </c>
      <c r="F415" s="22">
        <v>20</v>
      </c>
      <c r="G415" s="32">
        <v>20</v>
      </c>
      <c r="H415" s="1">
        <f>IF(ISBLANK(Productos_Recibidos[[#This Row],[Código]]),"",VLOOKUP(Productos_Recibidos[[#This Row],[Código]],Productos[],5,FALSE))</f>
        <v>30</v>
      </c>
      <c r="I415" s="1">
        <f>(Productos_Recibidos[[#This Row],[Precio Costo]]*Productos_Recibidos[[#This Row],[Cantidad]])*(-1)</f>
        <v>-400</v>
      </c>
    </row>
    <row r="416" spans="2:9" x14ac:dyDescent="0.25">
      <c r="B416" s="25">
        <v>44744</v>
      </c>
      <c r="C416" s="22">
        <v>7792710000038</v>
      </c>
      <c r="D416" t="str">
        <f>IF(ISBLANK(Productos_Recibidos[[#This Row],[Código]]),"",VLOOKUP(Productos_Recibidos[[#This Row],[Código]],Productos[],2,FALSE))</f>
        <v>Mercadito</v>
      </c>
      <c r="E416" t="str">
        <f>IF(ISBLANK(Productos_Recibidos[[#This Row],[Código]]),"",VLOOKUP(Productos_Recibidos[[#This Row],[Código]],Productos[],3,FALSE))</f>
        <v>Yerba Amanda Tradicional 250g</v>
      </c>
      <c r="F416" s="22">
        <v>3</v>
      </c>
      <c r="G416" s="32">
        <v>162</v>
      </c>
      <c r="H416" s="1">
        <v>240</v>
      </c>
      <c r="I416" s="1">
        <f>(Productos_Recibidos[[#This Row],[Precio Costo]]*Productos_Recibidos[[#This Row],[Cantidad]])*(-1)</f>
        <v>-486</v>
      </c>
    </row>
    <row r="417" spans="2:9" x14ac:dyDescent="0.25">
      <c r="B417" s="25">
        <v>44744</v>
      </c>
      <c r="C417" s="22">
        <v>7790710334535</v>
      </c>
      <c r="D417" t="str">
        <f>IF(ISBLANK(Productos_Recibidos[[#This Row],[Código]]),"",VLOOKUP(Productos_Recibidos[[#This Row],[Código]],Productos[],2,FALSE))</f>
        <v>Mercadito</v>
      </c>
      <c r="E417" t="str">
        <f>IF(ISBLANK(Productos_Recibidos[[#This Row],[Código]]),"",VLOOKUP(Productos_Recibidos[[#This Row],[Código]],Productos[],3,FALSE))</f>
        <v>Yerba Mate CBC 500g</v>
      </c>
      <c r="F417" s="22">
        <v>4</v>
      </c>
      <c r="G417" s="32">
        <v>258</v>
      </c>
      <c r="H417" s="1">
        <f>IF(ISBLANK(Productos_Recibidos[[#This Row],[Código]]),"",VLOOKUP(Productos_Recibidos[[#This Row],[Código]],Productos[],5,FALSE))</f>
        <v>330</v>
      </c>
      <c r="I417" s="1">
        <f>(Productos_Recibidos[[#This Row],[Precio Costo]]*Productos_Recibidos[[#This Row],[Cantidad]])*(-1)</f>
        <v>-1032</v>
      </c>
    </row>
    <row r="418" spans="2:9" x14ac:dyDescent="0.25">
      <c r="B418" s="25">
        <v>44744</v>
      </c>
      <c r="C418" s="22">
        <v>7798023691420</v>
      </c>
      <c r="D418" t="str">
        <f>IF(ISBLANK(Productos_Recibidos[[#This Row],[Código]]),"",VLOOKUP(Productos_Recibidos[[#This Row],[Código]],Productos[],2,FALSE))</f>
        <v>Mercadito</v>
      </c>
      <c r="E418" t="str">
        <f>IF(ISBLANK(Productos_Recibidos[[#This Row],[Código]]),"",VLOOKUP(Productos_Recibidos[[#This Row],[Código]],Productos[],3,FALSE))</f>
        <v>Mermelada de Durazno S&amp;P 454g</v>
      </c>
      <c r="F418" s="22">
        <v>3</v>
      </c>
      <c r="G418" s="32">
        <v>143</v>
      </c>
      <c r="H418" s="1">
        <f>IF(ISBLANK(Productos_Recibidos[[#This Row],[Código]]),"",VLOOKUP(Productos_Recibidos[[#This Row],[Código]],Productos[],5,FALSE))</f>
        <v>220</v>
      </c>
      <c r="I418" s="1">
        <f>(Productos_Recibidos[[#This Row],[Precio Costo]]*Productos_Recibidos[[#This Row],[Cantidad]])*(-1)</f>
        <v>-429</v>
      </c>
    </row>
    <row r="419" spans="2:9" x14ac:dyDescent="0.25">
      <c r="B419" s="25">
        <v>44744</v>
      </c>
      <c r="C419" s="22">
        <v>7798023696616</v>
      </c>
      <c r="D419" t="str">
        <f>IF(ISBLANK(Productos_Recibidos[[#This Row],[Código]]),"",VLOOKUP(Productos_Recibidos[[#This Row],[Código]],Productos[],2,FALSE))</f>
        <v>Mercadito</v>
      </c>
      <c r="E419" t="str">
        <f>IF(ISBLANK(Productos_Recibidos[[#This Row],[Código]]),"",VLOOKUP(Productos_Recibidos[[#This Row],[Código]],Productos[],3,FALSE))</f>
        <v>Mermelada de Frutilla S&amp;P 454g</v>
      </c>
      <c r="F419" s="22">
        <v>3</v>
      </c>
      <c r="G419" s="32">
        <v>157</v>
      </c>
      <c r="H419" s="1">
        <f>IF(ISBLANK(Productos_Recibidos[[#This Row],[Código]]),"",VLOOKUP(Productos_Recibidos[[#This Row],[Código]],Productos[],5,FALSE))</f>
        <v>280</v>
      </c>
      <c r="I419" s="1">
        <f>(Productos_Recibidos[[#This Row],[Precio Costo]]*Productos_Recibidos[[#This Row],[Cantidad]])*(-1)</f>
        <v>-471</v>
      </c>
    </row>
    <row r="420" spans="2:9" x14ac:dyDescent="0.25">
      <c r="B420" s="25">
        <v>44744</v>
      </c>
      <c r="C420" s="22">
        <v>7500435170550</v>
      </c>
      <c r="D420" t="str">
        <f>IF(ISBLANK(Productos_Recibidos[[#This Row],[Código]]),"",VLOOKUP(Productos_Recibidos[[#This Row],[Código]],Productos[],2,FALSE))</f>
        <v>Mercadito</v>
      </c>
      <c r="E420" t="str">
        <f>IF(ISBLANK(Productos_Recibidos[[#This Row],[Código]]),"",VLOOKUP(Productos_Recibidos[[#This Row],[Código]],Productos[],3,FALSE))</f>
        <v>Detergente Magistral Rinde x 5 Marina 500ml</v>
      </c>
      <c r="F420" s="22">
        <v>2</v>
      </c>
      <c r="G420" s="32">
        <v>219</v>
      </c>
      <c r="H420" s="1">
        <f>IF(ISBLANK(Productos_Recibidos[[#This Row],[Código]]),"",VLOOKUP(Productos_Recibidos[[#This Row],[Código]],Productos[],5,FALSE))</f>
        <v>350</v>
      </c>
      <c r="I420" s="1">
        <f>(Productos_Recibidos[[#This Row],[Precio Costo]]*Productos_Recibidos[[#This Row],[Cantidad]])*(-1)</f>
        <v>-438</v>
      </c>
    </row>
    <row r="421" spans="2:9" x14ac:dyDescent="0.25">
      <c r="B421" s="25">
        <v>44744</v>
      </c>
      <c r="C421" s="22">
        <v>7798130880175</v>
      </c>
      <c r="D421" t="str">
        <f>IF(ISBLANK(Productos_Recibidos[[#This Row],[Código]]),"",VLOOKUP(Productos_Recibidos[[#This Row],[Código]],Productos[],2,FALSE))</f>
        <v>Mercadito</v>
      </c>
      <c r="E421" t="str">
        <f>IF(ISBLANK(Productos_Recibidos[[#This Row],[Código]]),"",VLOOKUP(Productos_Recibidos[[#This Row],[Código]],Productos[],3,FALSE))</f>
        <v>Papel Higiénico Vual Max x 80 mts 320mts</v>
      </c>
      <c r="F421" s="22">
        <v>5</v>
      </c>
      <c r="G421" s="32">
        <v>335</v>
      </c>
      <c r="H421" s="1">
        <f>IF(ISBLANK(Productos_Recibidos[[#This Row],[Código]]),"",VLOOKUP(Productos_Recibidos[[#This Row],[Código]],Productos[],5,FALSE))</f>
        <v>450</v>
      </c>
      <c r="I421" s="1">
        <f>(Productos_Recibidos[[#This Row],[Precio Costo]]*Productos_Recibidos[[#This Row],[Cantidad]])*(-1)</f>
        <v>-1675</v>
      </c>
    </row>
    <row r="422" spans="2:9" x14ac:dyDescent="0.25">
      <c r="B422" s="25">
        <v>44744</v>
      </c>
      <c r="C422" s="22">
        <v>7790036948188</v>
      </c>
      <c r="D422" t="str">
        <f>IF(ISBLANK(Productos_Recibidos[[#This Row],[Código]]),"",VLOOKUP(Productos_Recibidos[[#This Row],[Código]],Productos[],2,FALSE))</f>
        <v>Mercadito</v>
      </c>
      <c r="E422" t="str">
        <f>IF(ISBLANK(Productos_Recibidos[[#This Row],[Código]]),"",VLOOKUP(Productos_Recibidos[[#This Row],[Código]],Productos[],3,FALSE))</f>
        <v>Edulcorante Si Diet 200ml</v>
      </c>
      <c r="F422" s="22">
        <v>4</v>
      </c>
      <c r="G422" s="32">
        <v>160</v>
      </c>
      <c r="H422" s="1">
        <f>IF(ISBLANK(Productos_Recibidos[[#This Row],[Código]]),"",VLOOKUP(Productos_Recibidos[[#This Row],[Código]],Productos[],5,FALSE))</f>
        <v>210</v>
      </c>
      <c r="I422" s="1">
        <f>(Productos_Recibidos[[#This Row],[Precio Costo]]*Productos_Recibidos[[#This Row],[Cantidad]])*(-1)</f>
        <v>-640</v>
      </c>
    </row>
    <row r="423" spans="2:9" x14ac:dyDescent="0.25">
      <c r="B423" s="25">
        <v>44744</v>
      </c>
      <c r="C423" s="22">
        <v>7793253004231</v>
      </c>
      <c r="D423" t="str">
        <f>IF(ISBLANK(Productos_Recibidos[[#This Row],[Código]]),"",VLOOKUP(Productos_Recibidos[[#This Row],[Código]],Productos[],2,FALSE))</f>
        <v>Mercadito</v>
      </c>
      <c r="E423" t="str">
        <f>IF(ISBLANK(Productos_Recibidos[[#This Row],[Código]]),"",VLOOKUP(Productos_Recibidos[[#This Row],[Código]],Productos[],3,FALSE))</f>
        <v>Desodorante de Ambiente Poett  Lavanda 360ml</v>
      </c>
      <c r="F423" s="22">
        <v>3</v>
      </c>
      <c r="G423" s="32">
        <v>176</v>
      </c>
      <c r="H423" s="1">
        <f>IF(ISBLANK(Productos_Recibidos[[#This Row],[Código]]),"",VLOOKUP(Productos_Recibidos[[#This Row],[Código]],Productos[],5,FALSE))</f>
        <v>250</v>
      </c>
      <c r="I423" s="1">
        <f>(Productos_Recibidos[[#This Row],[Precio Costo]]*Productos_Recibidos[[#This Row],[Cantidad]])*(-1)</f>
        <v>-528</v>
      </c>
    </row>
    <row r="424" spans="2:9" x14ac:dyDescent="0.25">
      <c r="B424" s="25">
        <v>44744</v>
      </c>
      <c r="C424" s="22">
        <v>7790411001941</v>
      </c>
      <c r="D424" t="str">
        <f>IF(ISBLANK(Productos_Recibidos[[#This Row],[Código]]),"",VLOOKUP(Productos_Recibidos[[#This Row],[Código]],Productos[],2,FALSE))</f>
        <v>Mercadito</v>
      </c>
      <c r="E424" t="str">
        <f>IF(ISBLANK(Productos_Recibidos[[#This Row],[Código]]),"",VLOOKUP(Productos_Recibidos[[#This Row],[Código]],Productos[],3,FALSE))</f>
        <v>Yerba Mate Rosamonte 1000g</v>
      </c>
      <c r="F424" s="22">
        <v>2</v>
      </c>
      <c r="G424" s="32">
        <v>500</v>
      </c>
      <c r="H424" s="1">
        <f>IF(ISBLANK(Productos_Recibidos[[#This Row],[Código]]),"",VLOOKUP(Productos_Recibidos[[#This Row],[Código]],Productos[],5,FALSE))</f>
        <v>650</v>
      </c>
      <c r="I424" s="1">
        <f>(Productos_Recibidos[[#This Row],[Precio Costo]]*Productos_Recibidos[[#This Row],[Cantidad]])*(-1)</f>
        <v>-1000</v>
      </c>
    </row>
    <row r="425" spans="2:9" x14ac:dyDescent="0.25">
      <c r="B425" s="25">
        <v>44744</v>
      </c>
      <c r="C425" s="22">
        <v>7798023691130</v>
      </c>
      <c r="D425" t="str">
        <f>IF(ISBLANK(Productos_Recibidos[[#This Row],[Código]]),"",VLOOKUP(Productos_Recibidos[[#This Row],[Código]],Productos[],2,FALSE))</f>
        <v>Mercadito</v>
      </c>
      <c r="E425" t="str">
        <f>IF(ISBLANK(Productos_Recibidos[[#This Row],[Código]]),"",VLOOKUP(Productos_Recibidos[[#This Row],[Código]],Productos[],3,FALSE))</f>
        <v>Duraznos en lata BONMAR 820G</v>
      </c>
      <c r="F425" s="22">
        <v>2</v>
      </c>
      <c r="G425" s="32">
        <v>230</v>
      </c>
      <c r="H425" s="1">
        <f>IF(ISBLANK(Productos_Recibidos[[#This Row],[Código]]),"",VLOOKUP(Productos_Recibidos[[#This Row],[Código]],Productos[],5,FALSE))</f>
        <v>320</v>
      </c>
      <c r="I425" s="1">
        <f>(Productos_Recibidos[[#This Row],[Precio Costo]]*Productos_Recibidos[[#This Row],[Cantidad]])*(-1)</f>
        <v>-460</v>
      </c>
    </row>
    <row r="426" spans="2:9" x14ac:dyDescent="0.25">
      <c r="B426" s="25">
        <v>44744</v>
      </c>
      <c r="C426" s="22">
        <v>7798023698832</v>
      </c>
      <c r="D426" t="str">
        <f>IF(ISBLANK(Productos_Recibidos[[#This Row],[Código]]),"",VLOOKUP(Productos_Recibidos[[#This Row],[Código]],Productos[],2,FALSE))</f>
        <v>Mercadito</v>
      </c>
      <c r="E426" t="str">
        <f>IF(ISBLANK(Productos_Recibidos[[#This Row],[Código]]),"",VLOOKUP(Productos_Recibidos[[#This Row],[Código]],Productos[],3,FALSE))</f>
        <v>Trapo de Piso Tejido Gris Bonux 1</v>
      </c>
      <c r="F426" s="22">
        <v>2</v>
      </c>
      <c r="G426" s="32">
        <v>109</v>
      </c>
      <c r="H426" s="1">
        <f>IF(ISBLANK(Productos_Recibidos[[#This Row],[Código]]),"",VLOOKUP(Productos_Recibidos[[#This Row],[Código]],Productos[],5,FALSE))</f>
        <v>150</v>
      </c>
      <c r="I426" s="1">
        <f>(Productos_Recibidos[[#This Row],[Precio Costo]]*Productos_Recibidos[[#This Row],[Cantidad]])*(-1)</f>
        <v>-218</v>
      </c>
    </row>
    <row r="427" spans="2:9" x14ac:dyDescent="0.25">
      <c r="B427" s="25">
        <v>44744</v>
      </c>
      <c r="C427" s="22">
        <v>7798136921759</v>
      </c>
      <c r="D427" t="str">
        <f>IF(ISBLANK(Productos_Recibidos[[#This Row],[Código]]),"",VLOOKUP(Productos_Recibidos[[#This Row],[Código]],Productos[],2,FALSE))</f>
        <v>Mercadito</v>
      </c>
      <c r="E427" t="str">
        <f>IF(ISBLANK(Productos_Recibidos[[#This Row],[Código]]),"",VLOOKUP(Productos_Recibidos[[#This Row],[Código]],Productos[],3,FALSE))</f>
        <v>Trapo de Piso Blanco Media Naranja 1</v>
      </c>
      <c r="F427" s="22">
        <v>2</v>
      </c>
      <c r="G427" s="32">
        <v>162</v>
      </c>
      <c r="H427" s="1">
        <f>IF(ISBLANK(Productos_Recibidos[[#This Row],[Código]]),"",VLOOKUP(Productos_Recibidos[[#This Row],[Código]],Productos[],5,FALSE))</f>
        <v>230</v>
      </c>
      <c r="I427" s="1">
        <f>(Productos_Recibidos[[#This Row],[Precio Costo]]*Productos_Recibidos[[#This Row],[Cantidad]])*(-1)</f>
        <v>-324</v>
      </c>
    </row>
    <row r="428" spans="2:9" x14ac:dyDescent="0.25">
      <c r="B428" s="25">
        <v>44737</v>
      </c>
      <c r="C428" s="22">
        <v>102015002748</v>
      </c>
      <c r="D428" t="str">
        <f>IF(ISBLANK(Productos_Recibidos[[#This Row],[Código]]),"",VLOOKUP(Productos_Recibidos[[#This Row],[Código]],Productos[],2,FALSE))</f>
        <v>Mercería</v>
      </c>
      <c r="E428" t="str">
        <f>IF(ISBLANK(Productos_Recibidos[[#This Row],[Código]]),"",VLOOKUP(Productos_Recibidos[[#This Row],[Código]],Productos[],3,FALSE))</f>
        <v>Canastita de agujas 1</v>
      </c>
      <c r="F428" s="22">
        <v>3</v>
      </c>
      <c r="G428" s="32">
        <v>105</v>
      </c>
      <c r="H428" s="1">
        <f>IF(ISBLANK(Productos_Recibidos[[#This Row],[Código]]),"",VLOOKUP(Productos_Recibidos[[#This Row],[Código]],Productos[],5,FALSE))</f>
        <v>200</v>
      </c>
      <c r="I428" s="1">
        <f>(Productos_Recibidos[[#This Row],[Precio Costo]]*Productos_Recibidos[[#This Row],[Cantidad]])*(-1)</f>
        <v>-315</v>
      </c>
    </row>
    <row r="429" spans="2:9" x14ac:dyDescent="0.25">
      <c r="B429" s="25">
        <v>44737</v>
      </c>
      <c r="C429" s="22" t="s">
        <v>91</v>
      </c>
      <c r="D429" t="str">
        <f>IF(ISBLANK(Productos_Recibidos[[#This Row],[Código]]),"",VLOOKUP(Productos_Recibidos[[#This Row],[Código]],Productos[],2,FALSE))</f>
        <v>Mercería</v>
      </c>
      <c r="E429" t="str">
        <f>IF(ISBLANK(Productos_Recibidos[[#This Row],[Código]]),"",VLOOKUP(Productos_Recibidos[[#This Row],[Código]],Productos[],3,FALSE))</f>
        <v>Hilo de Coser 1</v>
      </c>
      <c r="F429" s="22">
        <v>15</v>
      </c>
      <c r="G429" s="32">
        <v>105</v>
      </c>
      <c r="H429" s="1">
        <f>IF(ISBLANK(Productos_Recibidos[[#This Row],[Código]]),"",VLOOKUP(Productos_Recibidos[[#This Row],[Código]],Productos[],5,FALSE))</f>
        <v>150</v>
      </c>
      <c r="I429" s="1">
        <f>(Productos_Recibidos[[#This Row],[Precio Costo]]*Productos_Recibidos[[#This Row],[Cantidad]])*(-1)</f>
        <v>-1575</v>
      </c>
    </row>
    <row r="430" spans="2:9" x14ac:dyDescent="0.25">
      <c r="B430" s="25">
        <v>44737</v>
      </c>
      <c r="C430" s="22" t="s">
        <v>92</v>
      </c>
      <c r="D430" t="str">
        <f>IF(ISBLANK(Productos_Recibidos[[#This Row],[Código]]),"",VLOOKUP(Productos_Recibidos[[#This Row],[Código]],Productos[],2,FALSE))</f>
        <v>Mercería</v>
      </c>
      <c r="E430" t="str">
        <f>IF(ISBLANK(Productos_Recibidos[[#This Row],[Código]]),"",VLOOKUP(Productos_Recibidos[[#This Row],[Código]],Productos[],3,FALSE))</f>
        <v>Cinta Métrica 1</v>
      </c>
      <c r="F430" s="22">
        <v>10</v>
      </c>
      <c r="G430" s="32">
        <v>210</v>
      </c>
      <c r="H430" s="1">
        <f>IF(ISBLANK(Productos_Recibidos[[#This Row],[Código]]),"",VLOOKUP(Productos_Recibidos[[#This Row],[Código]],Productos[],5,FALSE))</f>
        <v>300</v>
      </c>
      <c r="I430" s="1">
        <f>(Productos_Recibidos[[#This Row],[Precio Costo]]*Productos_Recibidos[[#This Row],[Cantidad]])*(-1)</f>
        <v>-2100</v>
      </c>
    </row>
    <row r="431" spans="2:9" x14ac:dyDescent="0.25">
      <c r="B431" s="25">
        <v>44737</v>
      </c>
      <c r="C431" s="22">
        <v>102015002748</v>
      </c>
      <c r="D431" t="str">
        <f>IF(ISBLANK(Productos_Recibidos[[#This Row],[Código]]),"",VLOOKUP(Productos_Recibidos[[#This Row],[Código]],Productos[],2,FALSE))</f>
        <v>Mercería</v>
      </c>
      <c r="E431" t="str">
        <f>IF(ISBLANK(Productos_Recibidos[[#This Row],[Código]]),"",VLOOKUP(Productos_Recibidos[[#This Row],[Código]],Productos[],3,FALSE))</f>
        <v>Canastita de agujas 1</v>
      </c>
      <c r="F431" s="22">
        <v>3</v>
      </c>
      <c r="G431" s="32">
        <v>140</v>
      </c>
      <c r="H431" s="1">
        <f>IF(ISBLANK(Productos_Recibidos[[#This Row],[Código]]),"",VLOOKUP(Productos_Recibidos[[#This Row],[Código]],Productos[],5,FALSE))</f>
        <v>200</v>
      </c>
      <c r="I431" s="1">
        <f>(Productos_Recibidos[[#This Row],[Precio Costo]]*Productos_Recibidos[[#This Row],[Cantidad]])*(-1)</f>
        <v>-420</v>
      </c>
    </row>
    <row r="432" spans="2:9" x14ac:dyDescent="0.25">
      <c r="B432" s="25">
        <v>44737</v>
      </c>
      <c r="C432" s="22" t="s">
        <v>93</v>
      </c>
      <c r="D432" t="str">
        <f>IF(ISBLANK(Productos_Recibidos[[#This Row],[Código]]),"",VLOOKUP(Productos_Recibidos[[#This Row],[Código]],Productos[],2,FALSE))</f>
        <v>Mercería</v>
      </c>
      <c r="E432" t="str">
        <f>IF(ISBLANK(Productos_Recibidos[[#This Row],[Código]]),"",VLOOKUP(Productos_Recibidos[[#This Row],[Código]],Productos[],3,FALSE))</f>
        <v>Alfileres cabeza metalizada 1</v>
      </c>
      <c r="F432" s="22">
        <v>6</v>
      </c>
      <c r="G432" s="32">
        <v>175</v>
      </c>
      <c r="H432" s="1">
        <f>IF(ISBLANK(Productos_Recibidos[[#This Row],[Código]]),"",VLOOKUP(Productos_Recibidos[[#This Row],[Código]],Productos[],5,FALSE))</f>
        <v>250</v>
      </c>
      <c r="I432" s="1">
        <f>(Productos_Recibidos[[#This Row],[Precio Costo]]*Productos_Recibidos[[#This Row],[Cantidad]])*(-1)</f>
        <v>-1050</v>
      </c>
    </row>
    <row r="433" spans="2:9" x14ac:dyDescent="0.25">
      <c r="B433" s="25">
        <v>44737</v>
      </c>
      <c r="C433" s="22">
        <v>7795293106333</v>
      </c>
      <c r="D433" t="str">
        <f>IF(ISBLANK(Productos_Recibidos[[#This Row],[Código]]),"",VLOOKUP(Productos_Recibidos[[#This Row],[Código]],Productos[],2,FALSE))</f>
        <v>Pastas</v>
      </c>
      <c r="E433" t="str">
        <f>IF(ISBLANK(Productos_Recibidos[[#This Row],[Código]]),"",VLOOKUP(Productos_Recibidos[[#This Row],[Código]],Productos[],3,FALSE))</f>
        <v>Ravioles con Ricota DeViano 500g</v>
      </c>
      <c r="F433" s="22">
        <v>3</v>
      </c>
      <c r="G433" s="32">
        <v>196</v>
      </c>
      <c r="H433" s="1">
        <f>IF(ISBLANK(Productos_Recibidos[[#This Row],[Código]]),"",VLOOKUP(Productos_Recibidos[[#This Row],[Código]],Productos[],5,FALSE))</f>
        <v>280</v>
      </c>
      <c r="I433" s="1">
        <f>(Productos_Recibidos[[#This Row],[Precio Costo]]*Productos_Recibidos[[#This Row],[Cantidad]])*(-1)</f>
        <v>-588</v>
      </c>
    </row>
    <row r="434" spans="2:9" x14ac:dyDescent="0.25">
      <c r="B434" s="25">
        <v>44737</v>
      </c>
      <c r="C434" s="22">
        <v>6985211197173</v>
      </c>
      <c r="D434" t="str">
        <f>IF(ISBLANK(Productos_Recibidos[[#This Row],[Código]]),"",VLOOKUP(Productos_Recibidos[[#This Row],[Código]],Productos[],2,FALSE))</f>
        <v>Regalería</v>
      </c>
      <c r="E434" t="str">
        <f>IF(ISBLANK(Productos_Recibidos[[#This Row],[Código]]),"",VLOOKUP(Productos_Recibidos[[#This Row],[Código]],Productos[],3,FALSE))</f>
        <v>Hieleras Pláticas 1</v>
      </c>
      <c r="F434" s="22">
        <v>4</v>
      </c>
      <c r="G434" s="32">
        <v>468</v>
      </c>
      <c r="H434" s="1">
        <f>IF(ISBLANK(Productos_Recibidos[[#This Row],[Código]]),"",VLOOKUP(Productos_Recibidos[[#This Row],[Código]],Productos[],5,FALSE))</f>
        <v>650</v>
      </c>
      <c r="I434" s="1">
        <f>(Productos_Recibidos[[#This Row],[Precio Costo]]*Productos_Recibidos[[#This Row],[Cantidad]])*(-1)</f>
        <v>-1872</v>
      </c>
    </row>
    <row r="435" spans="2:9" x14ac:dyDescent="0.25">
      <c r="B435" s="25">
        <v>44737</v>
      </c>
      <c r="C435" s="22">
        <v>6905402046691</v>
      </c>
      <c r="D435" t="str">
        <f>IF(ISBLANK(Productos_Recibidos[[#This Row],[Código]]),"",VLOOKUP(Productos_Recibidos[[#This Row],[Código]],Productos[],2,FALSE))</f>
        <v>Regalería</v>
      </c>
      <c r="E435" t="str">
        <f>IF(ISBLANK(Productos_Recibidos[[#This Row],[Código]]),"",VLOOKUP(Productos_Recibidos[[#This Row],[Código]],Productos[],3,FALSE))</f>
        <v>Carameleras Pláticas 1</v>
      </c>
      <c r="F435" s="22">
        <v>4</v>
      </c>
      <c r="G435" s="32">
        <v>390</v>
      </c>
      <c r="H435" s="1">
        <f>IF(ISBLANK(Productos_Recibidos[[#This Row],[Código]]),"",VLOOKUP(Productos_Recibidos[[#This Row],[Código]],Productos[],5,FALSE))</f>
        <v>600</v>
      </c>
      <c r="I435" s="1">
        <f>(Productos_Recibidos[[#This Row],[Precio Costo]]*Productos_Recibidos[[#This Row],[Cantidad]])*(-1)</f>
        <v>-1560</v>
      </c>
    </row>
    <row r="436" spans="2:9" x14ac:dyDescent="0.25">
      <c r="B436" s="25">
        <v>44737</v>
      </c>
      <c r="C436" s="22">
        <v>7891240037726</v>
      </c>
      <c r="D436" t="str">
        <f>IF(ISBLANK(Productos_Recibidos[[#This Row],[Código]]),"",VLOOKUP(Productos_Recibidos[[#This Row],[Código]],Productos[],2,FALSE))</f>
        <v>Regalería</v>
      </c>
      <c r="E436" t="str">
        <f>IF(ISBLANK(Productos_Recibidos[[#This Row],[Código]]),"",VLOOKUP(Productos_Recibidos[[#This Row],[Código]],Productos[],3,FALSE))</f>
        <v>Vaso Chopero 1</v>
      </c>
      <c r="F436" s="22">
        <v>3</v>
      </c>
      <c r="G436" s="32">
        <v>480</v>
      </c>
      <c r="H436" s="1">
        <f>IF(ISBLANK(Productos_Recibidos[[#This Row],[Código]]),"",VLOOKUP(Productos_Recibidos[[#This Row],[Código]],Productos[],5,FALSE))</f>
        <v>700</v>
      </c>
      <c r="I436" s="1">
        <f>(Productos_Recibidos[[#This Row],[Precio Costo]]*Productos_Recibidos[[#This Row],[Cantidad]])*(-1)</f>
        <v>-1440</v>
      </c>
    </row>
    <row r="437" spans="2:9" x14ac:dyDescent="0.25">
      <c r="B437" s="25">
        <v>44737</v>
      </c>
      <c r="C437" s="24">
        <v>7791822688714</v>
      </c>
      <c r="D437" t="str">
        <f>IF(ISBLANK(Productos_Recibidos[[#This Row],[Código]]),"",VLOOKUP(Productos_Recibidos[[#This Row],[Código]],Productos[],2,FALSE))</f>
        <v>Regalería</v>
      </c>
      <c r="E437" t="str">
        <f>IF(ISBLANK(Productos_Recibidos[[#This Row],[Código]]),"",VLOOKUP(Productos_Recibidos[[#This Row],[Código]],Productos[],3,FALSE))</f>
        <v>Copa Noruega Cerveza 1</v>
      </c>
      <c r="F437" s="22">
        <v>3</v>
      </c>
      <c r="G437" s="32">
        <v>280</v>
      </c>
      <c r="H437" s="1">
        <f>IF(ISBLANK(Productos_Recibidos[[#This Row],[Código]]),"",VLOOKUP(Productos_Recibidos[[#This Row],[Código]],Productos[],5,FALSE))</f>
        <v>400</v>
      </c>
      <c r="I437" s="1">
        <f>(Productos_Recibidos[[#This Row],[Precio Costo]]*Productos_Recibidos[[#This Row],[Cantidad]])*(-1)</f>
        <v>-840</v>
      </c>
    </row>
    <row r="438" spans="2:9" x14ac:dyDescent="0.25">
      <c r="B438" s="25">
        <v>44737</v>
      </c>
      <c r="C438" s="22">
        <v>7791822689193</v>
      </c>
      <c r="D438" t="str">
        <f>IF(ISBLANK(Productos_Recibidos[[#This Row],[Código]]),"",VLOOKUP(Productos_Recibidos[[#This Row],[Código]],Productos[],2,FALSE))</f>
        <v>Regalería</v>
      </c>
      <c r="E438" t="str">
        <f>IF(ISBLANK(Productos_Recibidos[[#This Row],[Código]]),"",VLOOKUP(Productos_Recibidos[[#This Row],[Código]],Productos[],3,FALSE))</f>
        <v>Copón Gourmet 1</v>
      </c>
      <c r="F438" s="22">
        <v>3</v>
      </c>
      <c r="G438" s="32">
        <v>315</v>
      </c>
      <c r="H438" s="1">
        <f>IF(ISBLANK(Productos_Recibidos[[#This Row],[Código]]),"",VLOOKUP(Productos_Recibidos[[#This Row],[Código]],Productos[],5,FALSE))</f>
        <v>450</v>
      </c>
      <c r="I438" s="1">
        <f>(Productos_Recibidos[[#This Row],[Precio Costo]]*Productos_Recibidos[[#This Row],[Cantidad]])*(-1)</f>
        <v>-945</v>
      </c>
    </row>
    <row r="439" spans="2:9" x14ac:dyDescent="0.25">
      <c r="B439" s="25">
        <v>44737</v>
      </c>
      <c r="C439" s="22">
        <v>7791822689896</v>
      </c>
      <c r="D439" t="str">
        <f>IF(ISBLANK(Productos_Recibidos[[#This Row],[Código]]),"",VLOOKUP(Productos_Recibidos[[#This Row],[Código]],Productos[],2,FALSE))</f>
        <v>Regalería</v>
      </c>
      <c r="E439" t="str">
        <f>IF(ISBLANK(Productos_Recibidos[[#This Row],[Código]]),"",VLOOKUP(Productos_Recibidos[[#This Row],[Código]],Productos[],3,FALSE))</f>
        <v>Vaso Pinta Deco Cerveza 1</v>
      </c>
      <c r="F439" s="22">
        <v>4</v>
      </c>
      <c r="G439" s="32">
        <v>350</v>
      </c>
      <c r="H439" s="1">
        <f>IF(ISBLANK(Productos_Recibidos[[#This Row],[Código]]),"",VLOOKUP(Productos_Recibidos[[#This Row],[Código]],Productos[],5,FALSE))</f>
        <v>500</v>
      </c>
      <c r="I439" s="1">
        <f>(Productos_Recibidos[[#This Row],[Precio Costo]]*Productos_Recibidos[[#This Row],[Cantidad]])*(-1)</f>
        <v>-1400</v>
      </c>
    </row>
    <row r="440" spans="2:9" x14ac:dyDescent="0.25">
      <c r="B440" s="25">
        <v>44737</v>
      </c>
      <c r="C440" s="22">
        <v>6985211197173</v>
      </c>
      <c r="D440" t="str">
        <f>IF(ISBLANK(Productos_Recibidos[[#This Row],[Código]]),"",VLOOKUP(Productos_Recibidos[[#This Row],[Código]],Productos[],2,FALSE))</f>
        <v>Regalería</v>
      </c>
      <c r="E440" t="str">
        <f>IF(ISBLANK(Productos_Recibidos[[#This Row],[Código]]),"",VLOOKUP(Productos_Recibidos[[#This Row],[Código]],Productos[],3,FALSE))</f>
        <v>Hieleras Pláticas 1</v>
      </c>
      <c r="F440" s="22">
        <v>4</v>
      </c>
      <c r="G440" s="32">
        <v>468</v>
      </c>
      <c r="H440" s="1">
        <f>IF(ISBLANK(Productos_Recibidos[[#This Row],[Código]]),"",VLOOKUP(Productos_Recibidos[[#This Row],[Código]],Productos[],5,FALSE))</f>
        <v>650</v>
      </c>
      <c r="I440" s="1">
        <f>(Productos_Recibidos[[#This Row],[Precio Costo]]*Productos_Recibidos[[#This Row],[Cantidad]])*(-1)</f>
        <v>-1872</v>
      </c>
    </row>
    <row r="441" spans="2:9" x14ac:dyDescent="0.25">
      <c r="B441" s="25">
        <v>44737</v>
      </c>
      <c r="C441" s="22">
        <v>101700838075</v>
      </c>
      <c r="D441" t="str">
        <f>IF(ISBLANK(Productos_Recibidos[[#This Row],[Código]]),"",VLOOKUP(Productos_Recibidos[[#This Row],[Código]],Productos[],2,FALSE))</f>
        <v>Regalería</v>
      </c>
      <c r="E441" t="str">
        <f>IF(ISBLANK(Productos_Recibidos[[#This Row],[Código]]),"",VLOOKUP(Productos_Recibidos[[#This Row],[Código]],Productos[],3,FALSE))</f>
        <v>Moños para regalos 1</v>
      </c>
      <c r="F441" s="22">
        <v>10</v>
      </c>
      <c r="G441" s="32">
        <v>14</v>
      </c>
      <c r="H441" s="1">
        <f>IF(ISBLANK(Productos_Recibidos[[#This Row],[Código]]),"",VLOOKUP(Productos_Recibidos[[#This Row],[Código]],Productos[],5,FALSE))</f>
        <v>20</v>
      </c>
      <c r="I441" s="1">
        <f>(Productos_Recibidos[[#This Row],[Precio Costo]]*Productos_Recibidos[[#This Row],[Cantidad]])*(-1)</f>
        <v>-140</v>
      </c>
    </row>
    <row r="442" spans="2:9" x14ac:dyDescent="0.25">
      <c r="B442" s="25">
        <v>44738</v>
      </c>
      <c r="C442" s="22">
        <v>677856478621</v>
      </c>
      <c r="D442" t="str">
        <f>IF(ISBLANK(Productos_Recibidos[[#This Row],[Código]]),"",VLOOKUP(Productos_Recibidos[[#This Row],[Código]],Productos[],2,FALSE))</f>
        <v>Regalería</v>
      </c>
      <c r="E442" t="str">
        <f>IF(ISBLANK(Productos_Recibidos[[#This Row],[Código]]),"",VLOOKUP(Productos_Recibidos[[#This Row],[Código]],Productos[],3,FALSE))</f>
        <v>Manoplas Nena con Strass 1</v>
      </c>
      <c r="F442" s="22">
        <v>5</v>
      </c>
      <c r="G442" s="32">
        <v>150</v>
      </c>
      <c r="H442" s="1">
        <f>IF(ISBLANK(Productos_Recibidos[[#This Row],[Código]]),"",VLOOKUP(Productos_Recibidos[[#This Row],[Código]],Productos[],5,FALSE))</f>
        <v>400</v>
      </c>
      <c r="I442" s="1">
        <f>(Productos_Recibidos[[#This Row],[Precio Costo]]*Productos_Recibidos[[#This Row],[Cantidad]])*(-1)</f>
        <v>-750</v>
      </c>
    </row>
    <row r="443" spans="2:9" x14ac:dyDescent="0.25">
      <c r="B443" s="25">
        <v>44738</v>
      </c>
      <c r="C443" s="22">
        <v>161048950760</v>
      </c>
      <c r="D443" t="str">
        <f>IF(ISBLANK(Productos_Recibidos[[#This Row],[Código]]),"",VLOOKUP(Productos_Recibidos[[#This Row],[Código]],Productos[],2,FALSE))</f>
        <v>Regalería</v>
      </c>
      <c r="E443" t="str">
        <f>IF(ISBLANK(Productos_Recibidos[[#This Row],[Código]]),"",VLOOKUP(Productos_Recibidos[[#This Row],[Código]],Productos[],3,FALSE))</f>
        <v>Guantes 5.11 Sin Nudillos 1</v>
      </c>
      <c r="F443" s="22">
        <v>4</v>
      </c>
      <c r="G443" s="32">
        <v>750</v>
      </c>
      <c r="H443" s="1">
        <f>IF(ISBLANK(Productos_Recibidos[[#This Row],[Código]]),"",VLOOKUP(Productos_Recibidos[[#This Row],[Código]],Productos[],5,FALSE))</f>
        <v>1100</v>
      </c>
      <c r="I443" s="1">
        <f>(Productos_Recibidos[[#This Row],[Precio Costo]]*Productos_Recibidos[[#This Row],[Cantidad]])*(-1)</f>
        <v>-3000</v>
      </c>
    </row>
    <row r="444" spans="2:9" x14ac:dyDescent="0.25">
      <c r="B444" s="25">
        <v>44738</v>
      </c>
      <c r="C444" s="22">
        <v>840263179304</v>
      </c>
      <c r="D444" t="str">
        <f>IF(ISBLANK(Productos_Recibidos[[#This Row],[Código]]),"",VLOOKUP(Productos_Recibidos[[#This Row],[Código]],Productos[],2,FALSE))</f>
        <v>Regalería</v>
      </c>
      <c r="E444" t="str">
        <f>IF(ISBLANK(Productos_Recibidos[[#This Row],[Código]]),"",VLOOKUP(Productos_Recibidos[[#This Row],[Código]],Productos[],3,FALSE))</f>
        <v>Guantes 5.11 con Nudillos 1</v>
      </c>
      <c r="F444" s="22">
        <v>4</v>
      </c>
      <c r="G444" s="32">
        <v>1100</v>
      </c>
      <c r="H444" s="1">
        <f>IF(ISBLANK(Productos_Recibidos[[#This Row],[Código]]),"",VLOOKUP(Productos_Recibidos[[#This Row],[Código]],Productos[],5,FALSE))</f>
        <v>1500</v>
      </c>
      <c r="I444" s="1">
        <f>(Productos_Recibidos[[#This Row],[Precio Costo]]*Productos_Recibidos[[#This Row],[Cantidad]])*(-1)</f>
        <v>-4400</v>
      </c>
    </row>
    <row r="445" spans="2:9" x14ac:dyDescent="0.25">
      <c r="B445" s="25">
        <v>44738</v>
      </c>
      <c r="C445" s="22">
        <v>641148418668</v>
      </c>
      <c r="D445" t="str">
        <f>IF(ISBLANK(Productos_Recibidos[[#This Row],[Código]]),"",VLOOKUP(Productos_Recibidos[[#This Row],[Código]],Productos[],2,FALSE))</f>
        <v>Regalería</v>
      </c>
      <c r="E445" t="str">
        <f>IF(ISBLANK(Productos_Recibidos[[#This Row],[Código]]),"",VLOOKUP(Productos_Recibidos[[#This Row],[Código]],Productos[],3,FALSE))</f>
        <v>Guantes Fox para Moto 1</v>
      </c>
      <c r="F445" s="22">
        <v>3</v>
      </c>
      <c r="G445" s="32">
        <v>690</v>
      </c>
      <c r="H445" s="1">
        <f>IF(ISBLANK(Productos_Recibidos[[#This Row],[Código]]),"",VLOOKUP(Productos_Recibidos[[#This Row],[Código]],Productos[],5,FALSE))</f>
        <v>1100</v>
      </c>
      <c r="I445" s="1">
        <f>(Productos_Recibidos[[#This Row],[Precio Costo]]*Productos_Recibidos[[#This Row],[Cantidad]])*(-1)</f>
        <v>-2070</v>
      </c>
    </row>
    <row r="446" spans="2:9" x14ac:dyDescent="0.25">
      <c r="B446" s="25">
        <v>44738</v>
      </c>
      <c r="C446" s="22">
        <v>372503555950</v>
      </c>
      <c r="D446" t="str">
        <f>IF(ISBLANK(Productos_Recibidos[[#This Row],[Código]]),"",VLOOKUP(Productos_Recibidos[[#This Row],[Código]],Productos[],2,FALSE))</f>
        <v>Regalería</v>
      </c>
      <c r="E446" t="str">
        <f>IF(ISBLANK(Productos_Recibidos[[#This Row],[Código]]),"",VLOOKUP(Productos_Recibidos[[#This Row],[Código]],Productos[],3,FALSE))</f>
        <v>Guantes Lana Gris y Negro Fashion 1</v>
      </c>
      <c r="F446" s="22">
        <v>2</v>
      </c>
      <c r="G446" s="32">
        <v>160</v>
      </c>
      <c r="H446" s="1">
        <f>IF(ISBLANK(Productos_Recibidos[[#This Row],[Código]]),"",VLOOKUP(Productos_Recibidos[[#This Row],[Código]],Productos[],5,FALSE))</f>
        <v>400</v>
      </c>
      <c r="I446" s="1">
        <f>(Productos_Recibidos[[#This Row],[Precio Costo]]*Productos_Recibidos[[#This Row],[Cantidad]])*(-1)</f>
        <v>-320</v>
      </c>
    </row>
    <row r="447" spans="2:9" x14ac:dyDescent="0.25">
      <c r="B447" s="25">
        <v>44738</v>
      </c>
      <c r="C447" s="22">
        <v>103799064873</v>
      </c>
      <c r="D447" t="str">
        <f>IF(ISBLANK(Productos_Recibidos[[#This Row],[Código]]),"",VLOOKUP(Productos_Recibidos[[#This Row],[Código]],Productos[],2,FALSE))</f>
        <v>Regalería</v>
      </c>
      <c r="E447" t="str">
        <f>IF(ISBLANK(Productos_Recibidos[[#This Row],[Código]]),"",VLOOKUP(Productos_Recibidos[[#This Row],[Código]],Productos[],3,FALSE))</f>
        <v>Guantes Tricolor Ladies Luxury 1</v>
      </c>
      <c r="F447" s="22">
        <v>2</v>
      </c>
      <c r="G447" s="32">
        <v>220</v>
      </c>
      <c r="H447" s="1">
        <f>IF(ISBLANK(Productos_Recibidos[[#This Row],[Código]]),"",VLOOKUP(Productos_Recibidos[[#This Row],[Código]],Productos[],5,FALSE))</f>
        <v>500</v>
      </c>
      <c r="I447" s="1">
        <f>(Productos_Recibidos[[#This Row],[Precio Costo]]*Productos_Recibidos[[#This Row],[Cantidad]])*(-1)</f>
        <v>-440</v>
      </c>
    </row>
    <row r="448" spans="2:9" x14ac:dyDescent="0.25">
      <c r="B448" s="25">
        <v>44738</v>
      </c>
      <c r="C448" s="22">
        <v>958507688203</v>
      </c>
      <c r="D448" t="str">
        <f>IF(ISBLANK(Productos_Recibidos[[#This Row],[Código]]),"",VLOOKUP(Productos_Recibidos[[#This Row],[Código]],Productos[],2,FALSE))</f>
        <v>Regalería</v>
      </c>
      <c r="E448" t="str">
        <f>IF(ISBLANK(Productos_Recibidos[[#This Row],[Código]]),"",VLOOKUP(Productos_Recibidos[[#This Row],[Código]],Productos[],3,FALSE))</f>
        <v>Guantes para BB Children 1</v>
      </c>
      <c r="F448" s="22">
        <v>4</v>
      </c>
      <c r="G448" s="32">
        <v>220</v>
      </c>
      <c r="H448" s="1">
        <f>IF(ISBLANK(Productos_Recibidos[[#This Row],[Código]]),"",VLOOKUP(Productos_Recibidos[[#This Row],[Código]],Productos[],5,FALSE))</f>
        <v>400</v>
      </c>
      <c r="I448" s="1">
        <f>(Productos_Recibidos[[#This Row],[Precio Costo]]*Productos_Recibidos[[#This Row],[Cantidad]])*(-1)</f>
        <v>-880</v>
      </c>
    </row>
    <row r="449" spans="2:9" x14ac:dyDescent="0.25">
      <c r="B449" s="25">
        <v>44738</v>
      </c>
      <c r="C449" s="22">
        <v>151271618898</v>
      </c>
      <c r="D449" t="str">
        <f>IF(ISBLANK(Productos_Recibidos[[#This Row],[Código]]),"",VLOOKUP(Productos_Recibidos[[#This Row],[Código]],Productos[],2,FALSE))</f>
        <v>Regalería</v>
      </c>
      <c r="E449" t="str">
        <f>IF(ISBLANK(Productos_Recibidos[[#This Row],[Código]]),"",VLOOKUP(Productos_Recibidos[[#This Row],[Código]],Productos[],3,FALSE))</f>
        <v>Guantes Lana Negro Fashion Gloves 1</v>
      </c>
      <c r="F449" s="22">
        <v>4</v>
      </c>
      <c r="G449" s="32">
        <v>120</v>
      </c>
      <c r="H449" s="1">
        <f>IF(ISBLANK(Productos_Recibidos[[#This Row],[Código]]),"",VLOOKUP(Productos_Recibidos[[#This Row],[Código]],Productos[],5,FALSE))</f>
        <v>400</v>
      </c>
      <c r="I449" s="1">
        <f>(Productos_Recibidos[[#This Row],[Precio Costo]]*Productos_Recibidos[[#This Row],[Cantidad]])*(-1)</f>
        <v>-480</v>
      </c>
    </row>
    <row r="450" spans="2:9" x14ac:dyDescent="0.25">
      <c r="B450" s="25">
        <v>44738</v>
      </c>
      <c r="C450" s="22">
        <v>488601286940</v>
      </c>
      <c r="D450" t="str">
        <f>IF(ISBLANK(Productos_Recibidos[[#This Row],[Código]]),"",VLOOKUP(Productos_Recibidos[[#This Row],[Código]],Productos[],2,FALSE))</f>
        <v>Regalería</v>
      </c>
      <c r="E450" t="str">
        <f>IF(ISBLANK(Productos_Recibidos[[#This Row],[Código]]),"",VLOOKUP(Productos_Recibidos[[#This Row],[Código]],Productos[],3,FALSE))</f>
        <v>Mate Forrado Grande 1</v>
      </c>
      <c r="F450" s="22">
        <v>2</v>
      </c>
      <c r="G450" s="32">
        <v>350</v>
      </c>
      <c r="H450" s="1">
        <f>IF(ISBLANK(Productos_Recibidos[[#This Row],[Código]]),"",VLOOKUP(Productos_Recibidos[[#This Row],[Código]],Productos[],5,FALSE))</f>
        <v>500</v>
      </c>
      <c r="I450" s="1">
        <f>(Productos_Recibidos[[#This Row],[Precio Costo]]*Productos_Recibidos[[#This Row],[Cantidad]])*(-1)</f>
        <v>-700</v>
      </c>
    </row>
    <row r="451" spans="2:9" x14ac:dyDescent="0.25">
      <c r="B451" s="25">
        <v>44738</v>
      </c>
      <c r="C451" s="22">
        <v>643635739202</v>
      </c>
      <c r="D451" t="str">
        <f>IF(ISBLANK(Productos_Recibidos[[#This Row],[Código]]),"",VLOOKUP(Productos_Recibidos[[#This Row],[Código]],Productos[],2,FALSE))</f>
        <v>Regalería</v>
      </c>
      <c r="E451" t="str">
        <f>IF(ISBLANK(Productos_Recibidos[[#This Row],[Código]]),"",VLOOKUP(Productos_Recibidos[[#This Row],[Código]],Productos[],3,FALSE))</f>
        <v>Mate Porongo Grande 1</v>
      </c>
      <c r="F451" s="22">
        <v>1</v>
      </c>
      <c r="G451" s="32">
        <v>350</v>
      </c>
      <c r="H451" s="1">
        <f>IF(ISBLANK(Productos_Recibidos[[#This Row],[Código]]),"",VLOOKUP(Productos_Recibidos[[#This Row],[Código]],Productos[],5,FALSE))</f>
        <v>500</v>
      </c>
      <c r="I451" s="1">
        <f>(Productos_Recibidos[[#This Row],[Precio Costo]]*Productos_Recibidos[[#This Row],[Cantidad]])*(-1)</f>
        <v>-350</v>
      </c>
    </row>
    <row r="452" spans="2:9" x14ac:dyDescent="0.25">
      <c r="B452" s="25">
        <v>44738</v>
      </c>
      <c r="C452" s="22">
        <v>225235970674</v>
      </c>
      <c r="D452" t="str">
        <f>IF(ISBLANK(Productos_Recibidos[[#This Row],[Código]]),"",VLOOKUP(Productos_Recibidos[[#This Row],[Código]],Productos[],2,FALSE))</f>
        <v>Regalería</v>
      </c>
      <c r="E452" t="str">
        <f>IF(ISBLANK(Productos_Recibidos[[#This Row],[Código]]),"",VLOOKUP(Productos_Recibidos[[#This Row],[Código]],Productos[],3,FALSE))</f>
        <v>Mate Forrado Chico 1</v>
      </c>
      <c r="F452" s="22">
        <v>1</v>
      </c>
      <c r="G452" s="32">
        <v>160</v>
      </c>
      <c r="H452" s="1">
        <f>IF(ISBLANK(Productos_Recibidos[[#This Row],[Código]]),"",VLOOKUP(Productos_Recibidos[[#This Row],[Código]],Productos[],5,FALSE))</f>
        <v>400</v>
      </c>
      <c r="I452" s="1">
        <f>(Productos_Recibidos[[#This Row],[Precio Costo]]*Productos_Recibidos[[#This Row],[Cantidad]])*(-1)</f>
        <v>-160</v>
      </c>
    </row>
    <row r="453" spans="2:9" x14ac:dyDescent="0.25">
      <c r="B453" s="25">
        <v>44738</v>
      </c>
      <c r="C453" s="22">
        <v>669051334266</v>
      </c>
      <c r="D453" t="str">
        <f>IF(ISBLANK(Productos_Recibidos[[#This Row],[Código]]),"",VLOOKUP(Productos_Recibidos[[#This Row],[Código]],Productos[],2,FALSE))</f>
        <v>Regalería</v>
      </c>
      <c r="E453" t="str">
        <f>IF(ISBLANK(Productos_Recibidos[[#This Row],[Código]]),"",VLOOKUP(Productos_Recibidos[[#This Row],[Código]],Productos[],3,FALSE))</f>
        <v>Mate Porongo Chico 1</v>
      </c>
      <c r="F453" s="22">
        <v>1</v>
      </c>
      <c r="G453" s="32">
        <v>210</v>
      </c>
      <c r="H453" s="1">
        <f>IF(ISBLANK(Productos_Recibidos[[#This Row],[Código]]),"",VLOOKUP(Productos_Recibidos[[#This Row],[Código]],Productos[],5,FALSE))</f>
        <v>300</v>
      </c>
      <c r="I453" s="1">
        <f>(Productos_Recibidos[[#This Row],[Precio Costo]]*Productos_Recibidos[[#This Row],[Cantidad]])*(-1)</f>
        <v>-210</v>
      </c>
    </row>
    <row r="454" spans="2:9" x14ac:dyDescent="0.25">
      <c r="B454" s="25">
        <v>44737</v>
      </c>
      <c r="C454" s="22">
        <v>7798125810750</v>
      </c>
      <c r="D454" t="str">
        <f>IF(ISBLANK(Productos_Recibidos[[#This Row],[Código]]),"",VLOOKUP(Productos_Recibidos[[#This Row],[Código]],Productos[],2,FALSE))</f>
        <v>Snack</v>
      </c>
      <c r="E454" t="str">
        <f>IF(ISBLANK(Productos_Recibidos[[#This Row],[Código]]),"",VLOOKUP(Productos_Recibidos[[#This Row],[Código]],Productos[],3,FALSE))</f>
        <v>Tostex Barbacoa 125g</v>
      </c>
      <c r="F454" s="22">
        <v>3</v>
      </c>
      <c r="G454" s="32">
        <v>105</v>
      </c>
      <c r="H454" s="1">
        <f>IF(ISBLANK(Productos_Recibidos[[#This Row],[Código]]),"",VLOOKUP(Productos_Recibidos[[#This Row],[Código]],Productos[],5,FALSE))</f>
        <v>150</v>
      </c>
      <c r="I454" s="1">
        <f>(Productos_Recibidos[[#This Row],[Precio Costo]]*Productos_Recibidos[[#This Row],[Cantidad]])*(-1)</f>
        <v>-315</v>
      </c>
    </row>
    <row r="455" spans="2:9" x14ac:dyDescent="0.25">
      <c r="B455" s="25">
        <v>44737</v>
      </c>
      <c r="C455" s="22">
        <v>7798125810385</v>
      </c>
      <c r="D455" t="str">
        <f>IF(ISBLANK(Productos_Recibidos[[#This Row],[Código]]),"",VLOOKUP(Productos_Recibidos[[#This Row],[Código]],Productos[],2,FALSE))</f>
        <v>Snack</v>
      </c>
      <c r="E455" t="str">
        <f>IF(ISBLANK(Productos_Recibidos[[#This Row],[Código]]),"",VLOOKUP(Productos_Recibidos[[#This Row],[Código]],Productos[],3,FALSE))</f>
        <v>Tostex Sabor Pizza 125g</v>
      </c>
      <c r="F455" s="22">
        <v>2</v>
      </c>
      <c r="G455" s="32">
        <v>105</v>
      </c>
      <c r="H455" s="1">
        <f>IF(ISBLANK(Productos_Recibidos[[#This Row],[Código]]),"",VLOOKUP(Productos_Recibidos[[#This Row],[Código]],Productos[],5,FALSE))</f>
        <v>150</v>
      </c>
      <c r="I455" s="1">
        <f>(Productos_Recibidos[[#This Row],[Precio Costo]]*Productos_Recibidos[[#This Row],[Cantidad]])*(-1)</f>
        <v>-210</v>
      </c>
    </row>
    <row r="456" spans="2:9" x14ac:dyDescent="0.25">
      <c r="B456" s="25">
        <v>44737</v>
      </c>
      <c r="C456" s="22">
        <v>7892840817619</v>
      </c>
      <c r="D456" t="str">
        <f>IF(ISBLANK(Productos_Recibidos[[#This Row],[Código]]),"",VLOOKUP(Productos_Recibidos[[#This Row],[Código]],Productos[],2,FALSE))</f>
        <v>Snack</v>
      </c>
      <c r="E456" t="str">
        <f>IF(ISBLANK(Productos_Recibidos[[#This Row],[Código]]),"",VLOOKUP(Productos_Recibidos[[#This Row],[Código]],Productos[],3,FALSE))</f>
        <v>Doritos  140g</v>
      </c>
      <c r="F456" s="22">
        <v>4</v>
      </c>
      <c r="G456" s="32">
        <v>294</v>
      </c>
      <c r="H456" s="1">
        <f>IF(ISBLANK(Productos_Recibidos[[#This Row],[Código]]),"",VLOOKUP(Productos_Recibidos[[#This Row],[Código]],Productos[],5,FALSE))</f>
        <v>420</v>
      </c>
      <c r="I456" s="1">
        <f>(Productos_Recibidos[[#This Row],[Precio Costo]]*Productos_Recibidos[[#This Row],[Cantidad]])*(-1)</f>
        <v>-1176</v>
      </c>
    </row>
    <row r="457" spans="2:9" x14ac:dyDescent="0.25">
      <c r="B457" s="25">
        <v>44737</v>
      </c>
      <c r="C457" s="22">
        <v>7790310984277</v>
      </c>
      <c r="D457" t="str">
        <f>IF(ISBLANK(Productos_Recibidos[[#This Row],[Código]]),"",VLOOKUP(Productos_Recibidos[[#This Row],[Código]],Productos[],2,FALSE))</f>
        <v>Snack</v>
      </c>
      <c r="E457" t="str">
        <f>IF(ISBLANK(Productos_Recibidos[[#This Row],[Código]]),"",VLOOKUP(Productos_Recibidos[[#This Row],[Código]],Productos[],3,FALSE))</f>
        <v>3D 151g</v>
      </c>
      <c r="F457" s="22">
        <v>3</v>
      </c>
      <c r="G457" s="32">
        <v>280</v>
      </c>
      <c r="H457" s="1">
        <f>IF(ISBLANK(Productos_Recibidos[[#This Row],[Código]]),"",VLOOKUP(Productos_Recibidos[[#This Row],[Código]],Productos[],5,FALSE))</f>
        <v>400</v>
      </c>
      <c r="I457" s="1">
        <f>(Productos_Recibidos[[#This Row],[Precio Costo]]*Productos_Recibidos[[#This Row],[Cantidad]])*(-1)</f>
        <v>-840</v>
      </c>
    </row>
    <row r="458" spans="2:9" x14ac:dyDescent="0.25">
      <c r="B458" s="25">
        <v>44737</v>
      </c>
      <c r="C458" s="22">
        <v>7798125810767</v>
      </c>
      <c r="D458" t="str">
        <f>IF(ISBLANK(Productos_Recibidos[[#This Row],[Código]]),"",VLOOKUP(Productos_Recibidos[[#This Row],[Código]],Productos[],2,FALSE))</f>
        <v>Snack</v>
      </c>
      <c r="E458" t="str">
        <f>IF(ISBLANK(Productos_Recibidos[[#This Row],[Código]]),"",VLOOKUP(Productos_Recibidos[[#This Row],[Código]],Productos[],3,FALSE))</f>
        <v>Tostex Sabor Cheddar 125g</v>
      </c>
      <c r="F458" s="22">
        <v>3</v>
      </c>
      <c r="G458" s="32">
        <v>105</v>
      </c>
      <c r="H458" s="1">
        <f>IF(ISBLANK(Productos_Recibidos[[#This Row],[Código]]),"",VLOOKUP(Productos_Recibidos[[#This Row],[Código]],Productos[],5,FALSE))</f>
        <v>150</v>
      </c>
      <c r="I458" s="1">
        <f>(Productos_Recibidos[[#This Row],[Precio Costo]]*Productos_Recibidos[[#This Row],[Cantidad]])*(-1)</f>
        <v>-315</v>
      </c>
    </row>
    <row r="459" spans="2:9" x14ac:dyDescent="0.25">
      <c r="B459" s="25">
        <v>44738</v>
      </c>
      <c r="C459" s="22">
        <v>793020229053</v>
      </c>
      <c r="D459" t="str">
        <f>IF(ISBLANK(Productos_Recibidos[[#This Row],[Código]]),"",VLOOKUP(Productos_Recibidos[[#This Row],[Código]],Productos[],2,FALSE))</f>
        <v>Snack</v>
      </c>
      <c r="E459" t="str">
        <f>IF(ISBLANK(Productos_Recibidos[[#This Row],[Código]]),"",VLOOKUP(Productos_Recibidos[[#This Row],[Código]],Productos[],3,FALSE))</f>
        <v>Tutuca 80 grs 1</v>
      </c>
      <c r="F459" s="22">
        <v>3</v>
      </c>
      <c r="G459" s="32">
        <v>59</v>
      </c>
      <c r="H459" s="1">
        <f>IF(ISBLANK(Productos_Recibidos[[#This Row],[Código]]),"",VLOOKUP(Productos_Recibidos[[#This Row],[Código]],Productos[],5,FALSE))</f>
        <v>70</v>
      </c>
      <c r="I459" s="1">
        <f>(Productos_Recibidos[[#This Row],[Precio Costo]]*Productos_Recibidos[[#This Row],[Cantidad]])*(-1)</f>
        <v>-177</v>
      </c>
    </row>
    <row r="460" spans="2:9" x14ac:dyDescent="0.25">
      <c r="B460" s="25">
        <v>44738</v>
      </c>
      <c r="C460" s="22">
        <v>263375940889</v>
      </c>
      <c r="D460" t="str">
        <f>IF(ISBLANK(Productos_Recibidos[[#This Row],[Código]]),"",VLOOKUP(Productos_Recibidos[[#This Row],[Código]],Productos[],2,FALSE))</f>
        <v>Snack</v>
      </c>
      <c r="E460" t="str">
        <f>IF(ISBLANK(Productos_Recibidos[[#This Row],[Código]]),"",VLOOKUP(Productos_Recibidos[[#This Row],[Código]],Productos[],3,FALSE))</f>
        <v>Tutuca 100 grs 1</v>
      </c>
      <c r="F460" s="22">
        <v>6</v>
      </c>
      <c r="G460" s="32">
        <v>70</v>
      </c>
      <c r="H460" s="1">
        <f>IF(ISBLANK(Productos_Recibidos[[#This Row],[Código]]),"",VLOOKUP(Productos_Recibidos[[#This Row],[Código]],Productos[],5,FALSE))</f>
        <v>100</v>
      </c>
      <c r="I460" s="1">
        <f>(Productos_Recibidos[[#This Row],[Precio Costo]]*Productos_Recibidos[[#This Row],[Cantidad]])*(-1)</f>
        <v>-420</v>
      </c>
    </row>
    <row r="461" spans="2:9" x14ac:dyDescent="0.25">
      <c r="B461" s="25">
        <v>44739</v>
      </c>
      <c r="C461" s="22">
        <v>7790310984000</v>
      </c>
      <c r="D461" t="str">
        <f>IF(ISBLANK(Productos_Recibidos[[#This Row],[Código]]),"",VLOOKUP(Productos_Recibidos[[#This Row],[Código]],Productos[],2,FALSE))</f>
        <v>Snack</v>
      </c>
      <c r="E461" t="str">
        <f>IF(ISBLANK(Productos_Recibidos[[#This Row],[Código]]),"",VLOOKUP(Productos_Recibidos[[#This Row],[Código]],Productos[],3,FALSE))</f>
        <v>Lays Clásicas 145g</v>
      </c>
      <c r="F461" s="22">
        <v>4</v>
      </c>
      <c r="G461" s="32">
        <v>304</v>
      </c>
      <c r="H461" s="1">
        <f>IF(ISBLANK(Productos_Recibidos[[#This Row],[Código]]),"",VLOOKUP(Productos_Recibidos[[#This Row],[Código]],Productos[],5,FALSE))</f>
        <v>400</v>
      </c>
      <c r="I461" s="1">
        <f>(Productos_Recibidos[[#This Row],[Precio Costo]]*Productos_Recibidos[[#This Row],[Cantidad]])*(-1)</f>
        <v>-1216</v>
      </c>
    </row>
    <row r="462" spans="2:9" x14ac:dyDescent="0.25">
      <c r="B462" s="25">
        <v>44739</v>
      </c>
      <c r="C462" s="22">
        <v>7790310984017</v>
      </c>
      <c r="D462" t="str">
        <f>IF(ISBLANK(Productos_Recibidos[[#This Row],[Código]]),"",VLOOKUP(Productos_Recibidos[[#This Row],[Código]],Productos[],2,FALSE))</f>
        <v>Snack</v>
      </c>
      <c r="E462" t="str">
        <f>IF(ISBLANK(Productos_Recibidos[[#This Row],[Código]]),"",VLOOKUP(Productos_Recibidos[[#This Row],[Código]],Productos[],3,FALSE))</f>
        <v>Lays Clásicas 249g</v>
      </c>
      <c r="F462" s="22">
        <v>4</v>
      </c>
      <c r="G462" s="32">
        <v>458</v>
      </c>
      <c r="H462" s="1">
        <f>IF(ISBLANK(Productos_Recibidos[[#This Row],[Código]]),"",VLOOKUP(Productos_Recibidos[[#This Row],[Código]],Productos[],5,FALSE))</f>
        <v>600</v>
      </c>
      <c r="I462" s="1">
        <f>(Productos_Recibidos[[#This Row],[Precio Costo]]*Productos_Recibidos[[#This Row],[Cantidad]])*(-1)</f>
        <v>-1832</v>
      </c>
    </row>
    <row r="463" spans="2:9" x14ac:dyDescent="0.25">
      <c r="B463" s="25">
        <v>44751</v>
      </c>
      <c r="C463" s="22" t="s">
        <v>158</v>
      </c>
      <c r="D463" t="str">
        <f>IF(ISBLANK(Productos_Recibidos[[#This Row],[Código]]),"",VLOOKUP(Productos_Recibidos[[#This Row],[Código]],Productos[],2,FALSE))</f>
        <v>Snack</v>
      </c>
      <c r="E463" t="str">
        <f>IF(ISBLANK(Productos_Recibidos[[#This Row],[Código]]),"",VLOOKUP(Productos_Recibidos[[#This Row],[Código]],Productos[],3,FALSE))</f>
        <v>Maní salado - pelado  a granel 250g</v>
      </c>
      <c r="F463" s="22">
        <v>4</v>
      </c>
      <c r="G463" s="32">
        <v>300</v>
      </c>
      <c r="H463" s="1">
        <f>IF(ISBLANK(Productos_Recibidos[[#This Row],[Código]]),"",VLOOKUP(Productos_Recibidos[[#This Row],[Código]],Productos[],5,FALSE))</f>
        <v>300</v>
      </c>
      <c r="I463" s="1">
        <f>(Productos_Recibidos[[#This Row],[Precio Costo]]*Productos_Recibidos[[#This Row],[Cantidad]])*(-1)</f>
        <v>-1200</v>
      </c>
    </row>
    <row r="464" spans="2:9" x14ac:dyDescent="0.25">
      <c r="B464" s="25">
        <v>44737</v>
      </c>
      <c r="C464" s="22">
        <v>7793653230483</v>
      </c>
      <c r="D464" t="str">
        <f>IF(ISBLANK(Productos_Recibidos[[#This Row],[Código]]),"",VLOOKUP(Productos_Recibidos[[#This Row],[Código]],Productos[],2,FALSE))</f>
        <v>Soda</v>
      </c>
      <c r="E464" t="str">
        <f>IF(ISBLANK(Productos_Recibidos[[#This Row],[Código]]),"",VLOOKUP(Productos_Recibidos[[#This Row],[Código]],Productos[],3,FALSE))</f>
        <v>Soda Torasso 2000ml</v>
      </c>
      <c r="F464" s="22">
        <v>1</v>
      </c>
      <c r="G464" s="32">
        <v>98</v>
      </c>
      <c r="H464" s="1">
        <f>IF(ISBLANK(Productos_Recibidos[[#This Row],[Código]]),"",VLOOKUP(Productos_Recibidos[[#This Row],[Código]],Productos[],5,FALSE))</f>
        <v>140</v>
      </c>
      <c r="I464" s="1">
        <f>(Productos_Recibidos[[#This Row],[Precio Costo]]*Productos_Recibidos[[#This Row],[Cantidad]])*(-1)</f>
        <v>-98</v>
      </c>
    </row>
    <row r="465" spans="2:9" x14ac:dyDescent="0.25">
      <c r="B465" s="25">
        <v>44737</v>
      </c>
      <c r="C465" s="22">
        <v>7798178040029</v>
      </c>
      <c r="D465" t="str">
        <f>IF(ISBLANK(Productos_Recibidos[[#This Row],[Código]]),"",VLOOKUP(Productos_Recibidos[[#This Row],[Código]],Productos[],2,FALSE))</f>
        <v>Soda</v>
      </c>
      <c r="E465" t="str">
        <f>IF(ISBLANK(Productos_Recibidos[[#This Row],[Código]]),"",VLOOKUP(Productos_Recibidos[[#This Row],[Código]],Productos[],3,FALSE))</f>
        <v>Soda Vitalissima 2000ml</v>
      </c>
      <c r="F465" s="22">
        <v>1</v>
      </c>
      <c r="G465" s="32">
        <v>98</v>
      </c>
      <c r="H465" s="1">
        <f>IF(ISBLANK(Productos_Recibidos[[#This Row],[Código]]),"",VLOOKUP(Productos_Recibidos[[#This Row],[Código]],Productos[],5,FALSE))</f>
        <v>140</v>
      </c>
      <c r="I465" s="1">
        <f>(Productos_Recibidos[[#This Row],[Precio Costo]]*Productos_Recibidos[[#This Row],[Cantidad]])*(-1)</f>
        <v>-98</v>
      </c>
    </row>
    <row r="466" spans="2:9" x14ac:dyDescent="0.25">
      <c r="B466" s="25">
        <v>44739</v>
      </c>
      <c r="C466" s="22">
        <v>7798178040029</v>
      </c>
      <c r="D466" t="str">
        <f>IF(ISBLANK(Productos_Recibidos[[#This Row],[Código]]),"",VLOOKUP(Productos_Recibidos[[#This Row],[Código]],Productos[],2,FALSE))</f>
        <v>Soda</v>
      </c>
      <c r="E466" t="str">
        <f>IF(ISBLANK(Productos_Recibidos[[#This Row],[Código]]),"",VLOOKUP(Productos_Recibidos[[#This Row],[Código]],Productos[],3,FALSE))</f>
        <v>Soda Vitalissima 2000ml</v>
      </c>
      <c r="F466" s="22">
        <v>6</v>
      </c>
      <c r="G466" s="32">
        <v>101.6</v>
      </c>
      <c r="H466" s="1">
        <f>IF(ISBLANK(Productos_Recibidos[[#This Row],[Código]]),"",VLOOKUP(Productos_Recibidos[[#This Row],[Código]],Productos[],5,FALSE))</f>
        <v>140</v>
      </c>
      <c r="I466" s="1">
        <f>(Productos_Recibidos[[#This Row],[Precio Costo]]*Productos_Recibidos[[#This Row],[Cantidad]])*(-1)</f>
        <v>-609.59999999999991</v>
      </c>
    </row>
    <row r="467" spans="2:9" x14ac:dyDescent="0.25">
      <c r="B467" s="25">
        <v>44744</v>
      </c>
      <c r="C467" s="22">
        <v>7792799000035</v>
      </c>
      <c r="D467" t="str">
        <f>IF(ISBLANK(Productos_Recibidos[[#This Row],[Código]]),"",VLOOKUP(Productos_Recibidos[[#This Row],[Código]],Productos[],2,FALSE))</f>
        <v>Soda</v>
      </c>
      <c r="E467" t="str">
        <f>IF(ISBLANK(Productos_Recibidos[[#This Row],[Código]]),"",VLOOKUP(Productos_Recibidos[[#This Row],[Código]],Productos[],3,FALSE))</f>
        <v>Soda Eco de los Andes 500ml</v>
      </c>
      <c r="F467" s="22">
        <v>12</v>
      </c>
      <c r="G467" s="32">
        <v>65</v>
      </c>
      <c r="H467" s="1">
        <f>IF(ISBLANK(Productos_Recibidos[[#This Row],[Código]]),"",VLOOKUP(Productos_Recibidos[[#This Row],[Código]],Productos[],5,FALSE))</f>
        <v>100</v>
      </c>
      <c r="I467" s="1">
        <f>(Productos_Recibidos[[#This Row],[Precio Costo]]*Productos_Recibidos[[#This Row],[Cantidad]])*(-1)</f>
        <v>-780</v>
      </c>
    </row>
    <row r="468" spans="2:9" x14ac:dyDescent="0.25">
      <c r="B468" s="25">
        <v>44751</v>
      </c>
      <c r="C468" s="22">
        <v>7790895647796</v>
      </c>
      <c r="D468" t="str">
        <f>IF(ISBLANK(Productos_Recibidos[[#This Row],[Código]]),"",VLOOKUP(Productos_Recibidos[[#This Row],[Código]],Productos[],2,FALSE))</f>
        <v>Soda</v>
      </c>
      <c r="E468" t="str">
        <f>IF(ISBLANK(Productos_Recibidos[[#This Row],[Código]]),"",VLOOKUP(Productos_Recibidos[[#This Row],[Código]],Productos[],3,FALSE))</f>
        <v>Soda Benedictino 2000ml</v>
      </c>
      <c r="F468" s="22">
        <v>12</v>
      </c>
      <c r="G468" s="32">
        <v>92</v>
      </c>
      <c r="H468" s="1">
        <f>IF(ISBLANK(Productos_Recibidos[[#This Row],[Código]]),"",VLOOKUP(Productos_Recibidos[[#This Row],[Código]],Productos[],5,FALSE))</f>
        <v>150</v>
      </c>
      <c r="I468" s="1">
        <f>(Productos_Recibidos[[#This Row],[Precio Costo]]*Productos_Recibidos[[#This Row],[Cantidad]])*(-1)</f>
        <v>-1104</v>
      </c>
    </row>
    <row r="469" spans="2:9" x14ac:dyDescent="0.25">
      <c r="B469" s="25">
        <v>44737</v>
      </c>
      <c r="C469" s="22">
        <v>6902004095218</v>
      </c>
      <c r="D469" t="str">
        <f>IF(ISBLANK(Productos_Recibidos[[#This Row],[Código]]),"",VLOOKUP(Productos_Recibidos[[#This Row],[Código]],Productos[],2,FALSE))</f>
        <v>Varios</v>
      </c>
      <c r="E469" t="str">
        <f>IF(ISBLANK(Productos_Recibidos[[#This Row],[Código]]),"",VLOOKUP(Productos_Recibidos[[#This Row],[Código]],Productos[],3,FALSE))</f>
        <v>Encendedor Candela 1</v>
      </c>
      <c r="F469" s="22">
        <v>22</v>
      </c>
      <c r="G469" s="32">
        <v>45</v>
      </c>
      <c r="H469" s="1">
        <f>IF(ISBLANK(Productos_Recibidos[[#This Row],[Código]]),"",VLOOKUP(Productos_Recibidos[[#This Row],[Código]],Productos[],5,FALSE))</f>
        <v>60</v>
      </c>
      <c r="I469" s="1">
        <f>(Productos_Recibidos[[#This Row],[Precio Costo]]*Productos_Recibidos[[#This Row],[Cantidad]])*(-1)</f>
        <v>-990</v>
      </c>
    </row>
    <row r="470" spans="2:9" x14ac:dyDescent="0.25">
      <c r="B470" s="25">
        <v>44737</v>
      </c>
      <c r="C470" s="22">
        <v>687459321564</v>
      </c>
      <c r="D470" t="str">
        <f>IF(ISBLANK(Productos_Recibidos[[#This Row],[Código]]),"",VLOOKUP(Productos_Recibidos[[#This Row],[Código]],Productos[],2,FALSE))</f>
        <v>Varios</v>
      </c>
      <c r="E470" t="str">
        <f>IF(ISBLANK(Productos_Recibidos[[#This Row],[Código]]),"",VLOOKUP(Productos_Recibidos[[#This Row],[Código]],Productos[],3,FALSE))</f>
        <v>(TIPEAR PRODUCTO VENDIDO) 1</v>
      </c>
      <c r="H470" s="1" t="str">
        <f>IF(ISBLANK(Productos_Recibidos[[#This Row],[Código]]),"",VLOOKUP(Productos_Recibidos[[#This Row],[Código]],Productos[],5,FALSE))</f>
        <v>(TIPEAR PRECIO VENDIDO)</v>
      </c>
      <c r="I470" s="1">
        <f>(Productos_Recibidos[[#This Row],[Precio Costo]]*Productos_Recibidos[[#This Row],[Cantidad]])*(-1)</f>
        <v>0</v>
      </c>
    </row>
    <row r="471" spans="2:9" x14ac:dyDescent="0.25">
      <c r="B471" s="25">
        <v>44737</v>
      </c>
      <c r="C471" s="22">
        <v>4058075498228</v>
      </c>
      <c r="D471" t="str">
        <f>IF(ISBLANK(Productos_Recibidos[[#This Row],[Código]]),"",VLOOKUP(Productos_Recibidos[[#This Row],[Código]],Productos[],2,FALSE))</f>
        <v>Varios</v>
      </c>
      <c r="E471" t="str">
        <f>IF(ISBLANK(Productos_Recibidos[[#This Row],[Código]]),"",VLOOKUP(Productos_Recibidos[[#This Row],[Código]],Productos[],3,FALSE))</f>
        <v>Focos Osram 9w 1</v>
      </c>
      <c r="F471" s="22">
        <v>3</v>
      </c>
      <c r="G471" s="32">
        <v>107</v>
      </c>
      <c r="H471" s="1">
        <f>IF(ISBLANK(Productos_Recibidos[[#This Row],[Código]]),"",VLOOKUP(Productos_Recibidos[[#This Row],[Código]],Productos[],5,FALSE))</f>
        <v>150</v>
      </c>
      <c r="I471" s="1">
        <f>(Productos_Recibidos[[#This Row],[Precio Costo]]*Productos_Recibidos[[#This Row],[Cantidad]])*(-1)</f>
        <v>-321</v>
      </c>
    </row>
    <row r="472" spans="2:9" x14ac:dyDescent="0.25">
      <c r="B472" s="25">
        <v>44737</v>
      </c>
      <c r="C472" s="22">
        <v>4058075498280</v>
      </c>
      <c r="D472" t="str">
        <f>IF(ISBLANK(Productos_Recibidos[[#This Row],[Código]]),"",VLOOKUP(Productos_Recibidos[[#This Row],[Código]],Productos[],2,FALSE))</f>
        <v>Varios</v>
      </c>
      <c r="E472" t="str">
        <f>IF(ISBLANK(Productos_Recibidos[[#This Row],[Código]]),"",VLOOKUP(Productos_Recibidos[[#This Row],[Código]],Productos[],3,FALSE))</f>
        <v>Focos Osram 12w 1</v>
      </c>
      <c r="F472" s="22">
        <v>3</v>
      </c>
      <c r="G472" s="32">
        <v>148</v>
      </c>
      <c r="H472" s="1">
        <f>IF(ISBLANK(Productos_Recibidos[[#This Row],[Código]]),"",VLOOKUP(Productos_Recibidos[[#This Row],[Código]],Productos[],5,FALSE))</f>
        <v>200</v>
      </c>
      <c r="I472" s="1">
        <f>(Productos_Recibidos[[#This Row],[Precio Costo]]*Productos_Recibidos[[#This Row],[Cantidad]])*(-1)</f>
        <v>-444</v>
      </c>
    </row>
    <row r="473" spans="2:9" x14ac:dyDescent="0.25">
      <c r="B473" s="25">
        <v>44737</v>
      </c>
      <c r="C473" s="22">
        <v>77917188</v>
      </c>
      <c r="D473" t="str">
        <f>IF(ISBLANK(Productos_Recibidos[[#This Row],[Código]]),"",VLOOKUP(Productos_Recibidos[[#This Row],[Código]],Productos[],2,FALSE))</f>
        <v>Varios</v>
      </c>
      <c r="E473" t="str">
        <f>IF(ISBLANK(Productos_Recibidos[[#This Row],[Código]]),"",VLOOKUP(Productos_Recibidos[[#This Row],[Código]],Productos[],3,FALSE))</f>
        <v>La Gotita 1</v>
      </c>
      <c r="F473" s="22">
        <v>6</v>
      </c>
      <c r="G473" s="32">
        <v>165</v>
      </c>
      <c r="H473" s="1">
        <f>IF(ISBLANK(Productos_Recibidos[[#This Row],[Código]]),"",VLOOKUP(Productos_Recibidos[[#This Row],[Código]],Productos[],5,FALSE))</f>
        <v>240</v>
      </c>
      <c r="I473" s="1">
        <f>(Productos_Recibidos[[#This Row],[Precio Costo]]*Productos_Recibidos[[#This Row],[Cantidad]])*(-1)</f>
        <v>-990</v>
      </c>
    </row>
    <row r="474" spans="2:9" x14ac:dyDescent="0.25">
      <c r="B474" s="25">
        <v>44737</v>
      </c>
      <c r="C474" s="22">
        <v>7792783000515</v>
      </c>
      <c r="D474" t="str">
        <f>IF(ISBLANK(Productos_Recibidos[[#This Row],[Código]]),"",VLOOKUP(Productos_Recibidos[[#This Row],[Código]],Productos[],2,FALSE))</f>
        <v>Varios</v>
      </c>
      <c r="E474" t="str">
        <f>IF(ISBLANK(Productos_Recibidos[[#This Row],[Código]]),"",VLOOKUP(Productos_Recibidos[[#This Row],[Código]],Productos[],3,FALSE))</f>
        <v>Cartas de Truco Hachazo 1</v>
      </c>
      <c r="F474" s="22">
        <v>10</v>
      </c>
      <c r="G474" s="32">
        <v>260</v>
      </c>
      <c r="H474" s="1">
        <f>IF(ISBLANK(Productos_Recibidos[[#This Row],[Código]]),"",VLOOKUP(Productos_Recibidos[[#This Row],[Código]],Productos[],5,FALSE))</f>
        <v>350</v>
      </c>
      <c r="I474" s="1">
        <f>(Productos_Recibidos[[#This Row],[Precio Costo]]*Productos_Recibidos[[#This Row],[Cantidad]])*(-1)</f>
        <v>-2600</v>
      </c>
    </row>
    <row r="475" spans="2:9" x14ac:dyDescent="0.25">
      <c r="B475" s="25">
        <v>44737</v>
      </c>
      <c r="C475" s="22">
        <v>6958470112300</v>
      </c>
      <c r="D475" t="str">
        <f>IF(ISBLANK(Productos_Recibidos[[#This Row],[Código]]),"",VLOOKUP(Productos_Recibidos[[#This Row],[Código]],Productos[],2,FALSE))</f>
        <v>Varios</v>
      </c>
      <c r="E475" t="str">
        <f>IF(ISBLANK(Productos_Recibidos[[#This Row],[Código]]),"",VLOOKUP(Productos_Recibidos[[#This Row],[Código]],Productos[],3,FALSE))</f>
        <v>Tabla Picadora 1</v>
      </c>
      <c r="F475" s="22">
        <v>5</v>
      </c>
      <c r="G475" s="32">
        <v>288</v>
      </c>
      <c r="H475" s="1">
        <f>IF(ISBLANK(Productos_Recibidos[[#This Row],[Código]]),"",VLOOKUP(Productos_Recibidos[[#This Row],[Código]],Productos[],5,FALSE))</f>
        <v>450</v>
      </c>
      <c r="I475" s="1">
        <f>(Productos_Recibidos[[#This Row],[Precio Costo]]*Productos_Recibidos[[#This Row],[Cantidad]])*(-1)</f>
        <v>-1440</v>
      </c>
    </row>
    <row r="476" spans="2:9" x14ac:dyDescent="0.25">
      <c r="B476" s="25">
        <v>44737</v>
      </c>
      <c r="C476" s="22">
        <v>7792783000553</v>
      </c>
      <c r="D476" t="str">
        <f>IF(ISBLANK(Productos_Recibidos[[#This Row],[Código]]),"",VLOOKUP(Productos_Recibidos[[#This Row],[Código]],Productos[],2,FALSE))</f>
        <v>Varios</v>
      </c>
      <c r="E476" t="str">
        <f>IF(ISBLANK(Productos_Recibidos[[#This Row],[Código]]),"",VLOOKUP(Productos_Recibidos[[#This Row],[Código]],Productos[],3,FALSE))</f>
        <v>Cartas de Loba Hachazo 1</v>
      </c>
      <c r="F476" s="22">
        <v>6</v>
      </c>
      <c r="G476" s="32">
        <v>245</v>
      </c>
      <c r="H476" s="1">
        <f>IF(ISBLANK(Productos_Recibidos[[#This Row],[Código]]),"",VLOOKUP(Productos_Recibidos[[#This Row],[Código]],Productos[],5,FALSE))</f>
        <v>350</v>
      </c>
      <c r="I476" s="1">
        <f>(Productos_Recibidos[[#This Row],[Precio Costo]]*Productos_Recibidos[[#This Row],[Cantidad]])*(-1)</f>
        <v>-1470</v>
      </c>
    </row>
    <row r="477" spans="2:9" x14ac:dyDescent="0.25">
      <c r="B477" s="25">
        <v>44737</v>
      </c>
      <c r="C477" s="22">
        <v>7794218100241</v>
      </c>
      <c r="D477" t="str">
        <f>IF(ISBLANK(Productos_Recibidos[[#This Row],[Código]]),"",VLOOKUP(Productos_Recibidos[[#This Row],[Código]],Productos[],2,FALSE))</f>
        <v>Varios</v>
      </c>
      <c r="E477" t="str">
        <f>IF(ISBLANK(Productos_Recibidos[[#This Row],[Código]]),"",VLOOKUP(Productos_Recibidos[[#This Row],[Código]],Productos[],3,FALSE))</f>
        <v>Velas Amanecer 1</v>
      </c>
      <c r="F477" s="22">
        <v>28</v>
      </c>
      <c r="G477" s="32">
        <v>49</v>
      </c>
      <c r="H477" s="1">
        <f>IF(ISBLANK(Productos_Recibidos[[#This Row],[Código]]),"",VLOOKUP(Productos_Recibidos[[#This Row],[Código]],Productos[],5,FALSE))</f>
        <v>70</v>
      </c>
      <c r="I477" s="1">
        <f>(Productos_Recibidos[[#This Row],[Precio Costo]]*Productos_Recibidos[[#This Row],[Cantidad]])*(-1)</f>
        <v>-1372</v>
      </c>
    </row>
    <row r="478" spans="2:9" x14ac:dyDescent="0.25">
      <c r="B478" s="25">
        <v>44737</v>
      </c>
      <c r="C478" s="22">
        <v>7798362410195</v>
      </c>
      <c r="D478" t="str">
        <f>IF(ISBLANK(Productos_Recibidos[[#This Row],[Código]]),"",VLOOKUP(Productos_Recibidos[[#This Row],[Código]],Productos[],2,FALSE))</f>
        <v>Varios</v>
      </c>
      <c r="E478" t="str">
        <f>IF(ISBLANK(Productos_Recibidos[[#This Row],[Código]]),"",VLOOKUP(Productos_Recibidos[[#This Row],[Código]],Productos[],3,FALSE))</f>
        <v>Barbijos 1</v>
      </c>
      <c r="F478" s="22">
        <v>217</v>
      </c>
      <c r="G478" s="32">
        <v>20</v>
      </c>
      <c r="H478" s="1">
        <f>IF(ISBLANK(Productos_Recibidos[[#This Row],[Código]]),"",VLOOKUP(Productos_Recibidos[[#This Row],[Código]],Productos[],5,FALSE))</f>
        <v>100</v>
      </c>
      <c r="I478" s="1">
        <f>(Productos_Recibidos[[#This Row],[Precio Costo]]*Productos_Recibidos[[#This Row],[Cantidad]])*(-1)</f>
        <v>-4340</v>
      </c>
    </row>
    <row r="479" spans="2:9" x14ac:dyDescent="0.25">
      <c r="B479" s="25">
        <v>44737</v>
      </c>
      <c r="C479" s="22" t="s">
        <v>66</v>
      </c>
      <c r="D479" t="str">
        <f>IF(ISBLANK(Productos_Recibidos[[#This Row],[Código]]),"",VLOOKUP(Productos_Recibidos[[#This Row],[Código]],Productos[],2,FALSE))</f>
        <v>Varios</v>
      </c>
      <c r="E479" t="str">
        <f>IF(ISBLANK(Productos_Recibidos[[#This Row],[Código]]),"",VLOOKUP(Productos_Recibidos[[#This Row],[Código]],Productos[],3,FALSE))</f>
        <v>Loteria Familiar 1</v>
      </c>
      <c r="F479" s="22">
        <v>3</v>
      </c>
      <c r="G479" s="32">
        <v>350</v>
      </c>
      <c r="H479" s="1">
        <f>IF(ISBLANK(Productos_Recibidos[[#This Row],[Código]]),"",VLOOKUP(Productos_Recibidos[[#This Row],[Código]],Productos[],5,FALSE))</f>
        <v>500</v>
      </c>
      <c r="I479" s="1">
        <f>(Productos_Recibidos[[#This Row],[Precio Costo]]*Productos_Recibidos[[#This Row],[Cantidad]])*(-1)</f>
        <v>-1050</v>
      </c>
    </row>
    <row r="480" spans="2:9" x14ac:dyDescent="0.25">
      <c r="B480" s="25">
        <v>44737</v>
      </c>
      <c r="C480" s="22">
        <v>6927433612157</v>
      </c>
      <c r="D480" t="str">
        <f>IF(ISBLANK(Productos_Recibidos[[#This Row],[Código]]),"",VLOOKUP(Productos_Recibidos[[#This Row],[Código]],Productos[],2,FALSE))</f>
        <v>Varios</v>
      </c>
      <c r="E480" t="str">
        <f>IF(ISBLANK(Productos_Recibidos[[#This Row],[Código]]),"",VLOOKUP(Productos_Recibidos[[#This Row],[Código]],Productos[],3,FALSE))</f>
        <v>Pinza de depilar 1</v>
      </c>
      <c r="F480" s="22">
        <v>9</v>
      </c>
      <c r="G480" s="32">
        <v>140</v>
      </c>
      <c r="H480" s="1">
        <f>IF(ISBLANK(Productos_Recibidos[[#This Row],[Código]]),"",VLOOKUP(Productos_Recibidos[[#This Row],[Código]],Productos[],5,FALSE))</f>
        <v>200</v>
      </c>
      <c r="I480" s="1">
        <f>(Productos_Recibidos[[#This Row],[Precio Costo]]*Productos_Recibidos[[#This Row],[Cantidad]])*(-1)</f>
        <v>-1260</v>
      </c>
    </row>
    <row r="481" spans="2:9" x14ac:dyDescent="0.25">
      <c r="B481" s="25">
        <v>44737</v>
      </c>
      <c r="C481" s="22">
        <v>836839406070</v>
      </c>
      <c r="D481" t="str">
        <f>IF(ISBLANK(Productos_Recibidos[[#This Row],[Código]]),"",VLOOKUP(Productos_Recibidos[[#This Row],[Código]],Productos[],2,FALSE))</f>
        <v>Varios</v>
      </c>
      <c r="E481" t="str">
        <f>IF(ISBLANK(Productos_Recibidos[[#This Row],[Código]]),"",VLOOKUP(Productos_Recibidos[[#This Row],[Código]],Productos[],3,FALSE))</f>
        <v>Chip  1</v>
      </c>
      <c r="F481" s="22">
        <v>19</v>
      </c>
      <c r="G481" s="32">
        <v>35</v>
      </c>
      <c r="H481" s="1">
        <f>IF(ISBLANK(Productos_Recibidos[[#This Row],[Código]]),"",VLOOKUP(Productos_Recibidos[[#This Row],[Código]],Productos[],5,FALSE))</f>
        <v>50</v>
      </c>
      <c r="I481" s="1">
        <f>(Productos_Recibidos[[#This Row],[Precio Costo]]*Productos_Recibidos[[#This Row],[Cantidad]])*(-1)</f>
        <v>-665</v>
      </c>
    </row>
    <row r="482" spans="2:9" x14ac:dyDescent="0.25">
      <c r="B482" s="25">
        <v>44737</v>
      </c>
      <c r="C482" s="22" t="s">
        <v>112</v>
      </c>
      <c r="D482" t="str">
        <f>IF(ISBLANK(Productos_Recibidos[[#This Row],[Código]]),"",VLOOKUP(Productos_Recibidos[[#This Row],[Código]],Productos[],2,FALSE))</f>
        <v>Varios</v>
      </c>
      <c r="E482" t="str">
        <f>IF(ISBLANK(Productos_Recibidos[[#This Row],[Código]]),"",VLOOKUP(Productos_Recibidos[[#This Row],[Código]],Productos[],3,FALSE))</f>
        <v>PORTA TARJETA BUS 1</v>
      </c>
      <c r="F482" s="22">
        <v>63</v>
      </c>
      <c r="G482" s="32">
        <v>35</v>
      </c>
      <c r="H482" s="1">
        <f>IF(ISBLANK(Productos_Recibidos[[#This Row],[Código]]),"",VLOOKUP(Productos_Recibidos[[#This Row],[Código]],Productos[],5,FALSE))</f>
        <v>50</v>
      </c>
      <c r="I482" s="1">
        <f>(Productos_Recibidos[[#This Row],[Precio Costo]]*Productos_Recibidos[[#This Row],[Cantidad]])*(-1)</f>
        <v>-2205</v>
      </c>
    </row>
    <row r="483" spans="2:9" x14ac:dyDescent="0.25">
      <c r="B483" s="25">
        <v>44737</v>
      </c>
      <c r="C483" s="22" t="s">
        <v>113</v>
      </c>
      <c r="D483" t="str">
        <f>IF(ISBLANK(Productos_Recibidos[[#This Row],[Código]]),"",VLOOKUP(Productos_Recibidos[[#This Row],[Código]],Productos[],2,FALSE))</f>
        <v>Varios</v>
      </c>
      <c r="E483" t="str">
        <f>IF(ISBLANK(Productos_Recibidos[[#This Row],[Código]]),"",VLOOKUP(Productos_Recibidos[[#This Row],[Código]],Productos[],3,FALSE))</f>
        <v>Hielo Botella Chica 1</v>
      </c>
      <c r="F483" s="22">
        <v>1</v>
      </c>
      <c r="G483" s="32">
        <v>14</v>
      </c>
      <c r="H483" s="1">
        <f>IF(ISBLANK(Productos_Recibidos[[#This Row],[Código]]),"",VLOOKUP(Productos_Recibidos[[#This Row],[Código]],Productos[],5,FALSE))</f>
        <v>20</v>
      </c>
      <c r="I483" s="1">
        <f>(Productos_Recibidos[[#This Row],[Precio Costo]]*Productos_Recibidos[[#This Row],[Cantidad]])*(-1)</f>
        <v>-14</v>
      </c>
    </row>
    <row r="484" spans="2:9" x14ac:dyDescent="0.25">
      <c r="B484" s="25">
        <v>44737</v>
      </c>
      <c r="C484" s="22" t="s">
        <v>114</v>
      </c>
      <c r="D484" t="str">
        <f>IF(ISBLANK(Productos_Recibidos[[#This Row],[Código]]),"",VLOOKUP(Productos_Recibidos[[#This Row],[Código]],Productos[],2,FALSE))</f>
        <v>Varios</v>
      </c>
      <c r="E484" t="str">
        <f>IF(ISBLANK(Productos_Recibidos[[#This Row],[Código]]),"",VLOOKUP(Productos_Recibidos[[#This Row],[Código]],Productos[],3,FALSE))</f>
        <v>Hielo Botella Grande 1</v>
      </c>
      <c r="F484" s="22">
        <v>1</v>
      </c>
      <c r="G484" s="32">
        <v>38</v>
      </c>
      <c r="H484" s="1">
        <f>IF(ISBLANK(Productos_Recibidos[[#This Row],[Código]]),"",VLOOKUP(Productos_Recibidos[[#This Row],[Código]],Productos[],5,FALSE))</f>
        <v>40</v>
      </c>
      <c r="I484" s="1">
        <f>(Productos_Recibidos[[#This Row],[Precio Costo]]*Productos_Recibidos[[#This Row],[Cantidad]])*(-1)</f>
        <v>-38</v>
      </c>
    </row>
    <row r="485" spans="2:9" x14ac:dyDescent="0.25">
      <c r="B485" s="25">
        <v>44738</v>
      </c>
      <c r="C485" s="22">
        <v>439687811909</v>
      </c>
      <c r="D485" t="str">
        <f>IF(ISBLANK(Productos_Recibidos[[#This Row],[Código]]),"",VLOOKUP(Productos_Recibidos[[#This Row],[Código]],Productos[],2,FALSE))</f>
        <v>Varios</v>
      </c>
      <c r="E485" t="str">
        <f>IF(ISBLANK(Productos_Recibidos[[#This Row],[Código]]),"",VLOOKUP(Productos_Recibidos[[#This Row],[Código]],Productos[],3,FALSE))</f>
        <v>BOMBILLA MATE RUBÍ LARGA 1</v>
      </c>
      <c r="F485" s="22">
        <v>5</v>
      </c>
      <c r="G485" s="32">
        <v>210</v>
      </c>
      <c r="H485" s="1">
        <f>IF(ISBLANK(Productos_Recibidos[[#This Row],[Código]]),"",VLOOKUP(Productos_Recibidos[[#This Row],[Código]],Productos[],5,FALSE))</f>
        <v>300</v>
      </c>
      <c r="I485" s="1">
        <f>(Productos_Recibidos[[#This Row],[Precio Costo]]*Productos_Recibidos[[#This Row],[Cantidad]])*(-1)</f>
        <v>-1050</v>
      </c>
    </row>
    <row r="486" spans="2:9" x14ac:dyDescent="0.25">
      <c r="B486" s="25">
        <v>44738</v>
      </c>
      <c r="C486" s="22">
        <v>184070755938</v>
      </c>
      <c r="D486" t="str">
        <f>IF(ISBLANK(Productos_Recibidos[[#This Row],[Código]]),"",VLOOKUP(Productos_Recibidos[[#This Row],[Código]],Productos[],2,FALSE))</f>
        <v>Varios</v>
      </c>
      <c r="E486" t="str">
        <f>IF(ISBLANK(Productos_Recibidos[[#This Row],[Código]]),"",VLOOKUP(Productos_Recibidos[[#This Row],[Código]],Productos[],3,FALSE))</f>
        <v>BOMBILLA TERERÉ 1</v>
      </c>
      <c r="G486" s="32">
        <v>105</v>
      </c>
      <c r="H486" s="1">
        <f>IF(ISBLANK(Productos_Recibidos[[#This Row],[Código]]),"",VLOOKUP(Productos_Recibidos[[#This Row],[Código]],Productos[],5,FALSE))</f>
        <v>150</v>
      </c>
      <c r="I486" s="1">
        <f>(Productos_Recibidos[[#This Row],[Precio Costo]]*Productos_Recibidos[[#This Row],[Cantidad]])*(-1)</f>
        <v>0</v>
      </c>
    </row>
    <row r="487" spans="2:9" x14ac:dyDescent="0.25">
      <c r="B487" s="25">
        <v>44738</v>
      </c>
      <c r="C487" s="22">
        <v>442457825716</v>
      </c>
      <c r="D487" t="str">
        <f>IF(ISBLANK(Productos_Recibidos[[#This Row],[Código]]),"",VLOOKUP(Productos_Recibidos[[#This Row],[Código]],Productos[],2,FALSE))</f>
        <v>Varios</v>
      </c>
      <c r="E487" t="str">
        <f>IF(ISBLANK(Productos_Recibidos[[#This Row],[Código]]),"",VLOOKUP(Productos_Recibidos[[#This Row],[Código]],Productos[],3,FALSE))</f>
        <v>BOMBILLA MATE RUBÍ CORTA 1</v>
      </c>
      <c r="F487" s="22">
        <v>5</v>
      </c>
      <c r="G487" s="32">
        <v>210</v>
      </c>
      <c r="H487" s="1">
        <f>IF(ISBLANK(Productos_Recibidos[[#This Row],[Código]]),"",VLOOKUP(Productos_Recibidos[[#This Row],[Código]],Productos[],5,FALSE))</f>
        <v>300</v>
      </c>
      <c r="I487" s="1">
        <f>(Productos_Recibidos[[#This Row],[Precio Costo]]*Productos_Recibidos[[#This Row],[Cantidad]])*(-1)</f>
        <v>-1050</v>
      </c>
    </row>
    <row r="488" spans="2:9" x14ac:dyDescent="0.25">
      <c r="B488" s="25">
        <v>44738</v>
      </c>
      <c r="C488" s="22">
        <v>686108507949</v>
      </c>
      <c r="D488" t="str">
        <f>IF(ISBLANK(Productos_Recibidos[[#This Row],[Código]]),"",VLOOKUP(Productos_Recibidos[[#This Row],[Código]],Productos[],2,FALSE))</f>
        <v>Varios</v>
      </c>
      <c r="E488" t="str">
        <f>IF(ISBLANK(Productos_Recibidos[[#This Row],[Código]]),"",VLOOKUP(Productos_Recibidos[[#This Row],[Código]],Productos[],3,FALSE))</f>
        <v>BOMBILLA MATE ESPIRALADA 1</v>
      </c>
      <c r="F488" s="22">
        <v>2</v>
      </c>
      <c r="G488" s="32">
        <v>260</v>
      </c>
      <c r="H488" s="1">
        <f>IF(ISBLANK(Productos_Recibidos[[#This Row],[Código]]),"",VLOOKUP(Productos_Recibidos[[#This Row],[Código]],Productos[],5,FALSE))</f>
        <v>350</v>
      </c>
      <c r="I488" s="1">
        <f>(Productos_Recibidos[[#This Row],[Precio Costo]]*Productos_Recibidos[[#This Row],[Cantidad]])*(-1)</f>
        <v>-520</v>
      </c>
    </row>
    <row r="489" spans="2:9" x14ac:dyDescent="0.25">
      <c r="B489" s="25">
        <v>44738</v>
      </c>
      <c r="C489" s="22">
        <v>161251866949</v>
      </c>
      <c r="D489" t="str">
        <f>IF(ISBLANK(Productos_Recibidos[[#This Row],[Código]]),"",VLOOKUP(Productos_Recibidos[[#This Row],[Código]],Productos[],2,FALSE))</f>
        <v>Varios</v>
      </c>
      <c r="E489" t="str">
        <f>IF(ISBLANK(Productos_Recibidos[[#This Row],[Código]]),"",VLOOKUP(Productos_Recibidos[[#This Row],[Código]],Productos[],3,FALSE))</f>
        <v>PILAS TRIPLE A 1</v>
      </c>
      <c r="F489" s="22">
        <v>9</v>
      </c>
      <c r="G489" s="32">
        <v>70</v>
      </c>
      <c r="H489" s="1">
        <f>IF(ISBLANK(Productos_Recibidos[[#This Row],[Código]]),"",VLOOKUP(Productos_Recibidos[[#This Row],[Código]],Productos[],5,FALSE))</f>
        <v>100</v>
      </c>
      <c r="I489" s="1">
        <f>(Productos_Recibidos[[#This Row],[Precio Costo]]*Productos_Recibidos[[#This Row],[Cantidad]])*(-1)</f>
        <v>-630</v>
      </c>
    </row>
    <row r="490" spans="2:9" x14ac:dyDescent="0.25">
      <c r="B490" s="25">
        <v>44738</v>
      </c>
      <c r="C490" s="22">
        <v>430535624873</v>
      </c>
      <c r="D490" t="str">
        <f>IF(ISBLANK(Productos_Recibidos[[#This Row],[Código]]),"",VLOOKUP(Productos_Recibidos[[#This Row],[Código]],Productos[],2,FALSE))</f>
        <v>Varios</v>
      </c>
      <c r="E490" t="str">
        <f>IF(ISBLANK(Productos_Recibidos[[#This Row],[Código]]),"",VLOOKUP(Productos_Recibidos[[#This Row],[Código]],Productos[],3,FALSE))</f>
        <v>PILAS DOBLE A 1</v>
      </c>
      <c r="F490" s="22">
        <v>8</v>
      </c>
      <c r="G490" s="32">
        <v>84</v>
      </c>
      <c r="H490" s="1">
        <f>IF(ISBLANK(Productos_Recibidos[[#This Row],[Código]]),"",VLOOKUP(Productos_Recibidos[[#This Row],[Código]],Productos[],5,FALSE))</f>
        <v>120</v>
      </c>
      <c r="I490" s="1">
        <f>(Productos_Recibidos[[#This Row],[Precio Costo]]*Productos_Recibidos[[#This Row],[Cantidad]])*(-1)</f>
        <v>-672</v>
      </c>
    </row>
    <row r="491" spans="2:9" x14ac:dyDescent="0.25">
      <c r="B491" s="25">
        <v>44738</v>
      </c>
      <c r="C491" s="22" t="s">
        <v>141</v>
      </c>
      <c r="D491" t="str">
        <f>IF(ISBLANK(Productos_Recibidos[[#This Row],[Código]]),"",VLOOKUP(Productos_Recibidos[[#This Row],[Código]],Productos[],2,FALSE))</f>
        <v>Varios</v>
      </c>
      <c r="E491" t="str">
        <f>IF(ISBLANK(Productos_Recibidos[[#This Row],[Código]]),"",VLOOKUP(Productos_Recibidos[[#This Row],[Código]],Productos[],3,FALSE))</f>
        <v>Vasos de cumpleaños descartables 1</v>
      </c>
      <c r="F491" s="22">
        <v>23</v>
      </c>
      <c r="G491" s="32">
        <v>7</v>
      </c>
      <c r="H491" s="1">
        <f>IF(ISBLANK(Productos_Recibidos[[#This Row],[Código]]),"",VLOOKUP(Productos_Recibidos[[#This Row],[Código]],Productos[],5,FALSE))</f>
        <v>10</v>
      </c>
      <c r="I491" s="1">
        <f>(Productos_Recibidos[[#This Row],[Precio Costo]]*Productos_Recibidos[[#This Row],[Cantidad]])*(-1)</f>
        <v>-161</v>
      </c>
    </row>
    <row r="492" spans="2:9" x14ac:dyDescent="0.25">
      <c r="B492" s="25">
        <v>44738</v>
      </c>
      <c r="C492" s="22" t="s">
        <v>145</v>
      </c>
      <c r="D492" t="str">
        <f>IF(ISBLANK(Productos_Recibidos[[#This Row],[Código]]),"",VLOOKUP(Productos_Recibidos[[#This Row],[Código]],Productos[],2,FALSE))</f>
        <v>Varios</v>
      </c>
      <c r="E492" t="str">
        <f>IF(ISBLANK(Productos_Recibidos[[#This Row],[Código]]),"",VLOOKUP(Productos_Recibidos[[#This Row],[Código]],Productos[],3,FALSE))</f>
        <v>Escarapelas simple de cinta 1</v>
      </c>
      <c r="F492" s="22">
        <v>37</v>
      </c>
      <c r="G492" s="32">
        <v>21</v>
      </c>
      <c r="H492" s="1">
        <f>IF(ISBLANK(Productos_Recibidos[[#This Row],[Código]]),"",VLOOKUP(Productos_Recibidos[[#This Row],[Código]],Productos[],5,FALSE))</f>
        <v>30</v>
      </c>
      <c r="I492" s="1">
        <f>(Productos_Recibidos[[#This Row],[Precio Costo]]*Productos_Recibidos[[#This Row],[Cantidad]])*(-1)</f>
        <v>-777</v>
      </c>
    </row>
    <row r="493" spans="2:9" x14ac:dyDescent="0.25">
      <c r="B493" s="25">
        <v>44738</v>
      </c>
      <c r="C493" s="22" t="s">
        <v>146</v>
      </c>
      <c r="D493" t="str">
        <f>IF(ISBLANK(Productos_Recibidos[[#This Row],[Código]]),"",VLOOKUP(Productos_Recibidos[[#This Row],[Código]],Productos[],2,FALSE))</f>
        <v>Varios</v>
      </c>
      <c r="E493" t="str">
        <f>IF(ISBLANK(Productos_Recibidos[[#This Row],[Código]]),"",VLOOKUP(Productos_Recibidos[[#This Row],[Código]],Productos[],3,FALSE))</f>
        <v>Escarapelas a crochet 1</v>
      </c>
      <c r="F493" s="22">
        <v>4</v>
      </c>
      <c r="G493" s="32">
        <v>210</v>
      </c>
      <c r="H493" s="1">
        <f>IF(ISBLANK(Productos_Recibidos[[#This Row],[Código]]),"",VLOOKUP(Productos_Recibidos[[#This Row],[Código]],Productos[],5,FALSE))</f>
        <v>300</v>
      </c>
      <c r="I493" s="1">
        <f>(Productos_Recibidos[[#This Row],[Precio Costo]]*Productos_Recibidos[[#This Row],[Cantidad]])*(-1)</f>
        <v>-840</v>
      </c>
    </row>
    <row r="494" spans="2:9" x14ac:dyDescent="0.25">
      <c r="B494" s="25">
        <v>44737</v>
      </c>
      <c r="C494" s="22" t="s">
        <v>145</v>
      </c>
      <c r="D494" t="str">
        <f>IF(ISBLANK(Productos_Recibidos[[#This Row],[Código]]),"",VLOOKUP(Productos_Recibidos[[#This Row],[Código]],Productos[],2,FALSE))</f>
        <v>Varios</v>
      </c>
      <c r="E494" t="str">
        <f>IF(ISBLANK(Productos_Recibidos[[#This Row],[Código]]),"",VLOOKUP(Productos_Recibidos[[#This Row],[Código]],Productos[],3,FALSE))</f>
        <v>Escarapelas simple de cinta 1</v>
      </c>
      <c r="G494" s="32">
        <v>0</v>
      </c>
      <c r="H494" s="1">
        <f>IF(ISBLANK(Productos_Recibidos[[#This Row],[Código]]),"",VLOOKUP(Productos_Recibidos[[#This Row],[Código]],Productos[],5,FALSE))</f>
        <v>30</v>
      </c>
      <c r="I494" s="1">
        <f>(Productos_Recibidos[[#This Row],[Precio Costo]]*Productos_Recibidos[[#This Row],[Cantidad]])*(-1)</f>
        <v>0</v>
      </c>
    </row>
    <row r="495" spans="2:9" x14ac:dyDescent="0.25">
      <c r="B495" s="25">
        <v>44754</v>
      </c>
      <c r="C495" s="22">
        <v>836839406070</v>
      </c>
      <c r="D495" t="str">
        <f>IF(ISBLANK(Productos_Recibidos[[#This Row],[Código]]),"",VLOOKUP(Productos_Recibidos[[#This Row],[Código]],Productos[],2,FALSE))</f>
        <v>Varios</v>
      </c>
      <c r="E495" t="str">
        <f>IF(ISBLANK(Productos_Recibidos[[#This Row],[Código]]),"",VLOOKUP(Productos_Recibidos[[#This Row],[Código]],Productos[],3,FALSE))</f>
        <v>Chip  1</v>
      </c>
      <c r="F495" s="22">
        <v>4</v>
      </c>
      <c r="G495" s="32">
        <v>0</v>
      </c>
      <c r="H495" s="1">
        <f>IF(ISBLANK(Productos_Recibidos[[#This Row],[Código]]),"",VLOOKUP(Productos_Recibidos[[#This Row],[Código]],Productos[],5,FALSE))</f>
        <v>50</v>
      </c>
      <c r="I495" s="1">
        <f>(Productos_Recibidos[[#This Row],[Precio Costo]]*Productos_Recibidos[[#This Row],[Cantidad]])*(-1)</f>
        <v>0</v>
      </c>
    </row>
    <row r="496" spans="2:9" x14ac:dyDescent="0.25">
      <c r="B496" s="25">
        <v>44758</v>
      </c>
      <c r="C496" s="22">
        <v>7794122013071</v>
      </c>
      <c r="D496" t="str">
        <f>IF(ISBLANK(Productos_Recibidos[[#This Row],[Código]]),"",VLOOKUP(Productos_Recibidos[[#This Row],[Código]],Productos[],2,FALSE))</f>
        <v>Varios</v>
      </c>
      <c r="E496" t="str">
        <f>IF(ISBLANK(Productos_Recibidos[[#This Row],[Código]]),"",VLOOKUP(Productos_Recibidos[[#This Row],[Código]],Productos[],3,FALSE))</f>
        <v>Adhesivo de Contacto POXI-ran 1</v>
      </c>
      <c r="F496" s="22">
        <v>6</v>
      </c>
      <c r="G496" s="32">
        <v>359</v>
      </c>
      <c r="H496" s="1">
        <f>IF(ISBLANK(Productos_Recibidos[[#This Row],[Código]]),"",VLOOKUP(Productos_Recibidos[[#This Row],[Código]],Productos[],5,FALSE))</f>
        <v>460</v>
      </c>
      <c r="I496" s="1">
        <f>(Productos_Recibidos[[#This Row],[Precio Costo]]*Productos_Recibidos[[#This Row],[Cantidad]])*(-1)</f>
        <v>-2154</v>
      </c>
    </row>
    <row r="497" spans="2:9" x14ac:dyDescent="0.25">
      <c r="B497" s="25">
        <v>44758</v>
      </c>
      <c r="C497" s="22">
        <v>77917188</v>
      </c>
      <c r="D497" t="str">
        <f>IF(ISBLANK(Productos_Recibidos[[#This Row],[Código]]),"",VLOOKUP(Productos_Recibidos[[#This Row],[Código]],Productos[],2,FALSE))</f>
        <v>Varios</v>
      </c>
      <c r="E497" t="str">
        <f>IF(ISBLANK(Productos_Recibidos[[#This Row],[Código]]),"",VLOOKUP(Productos_Recibidos[[#This Row],[Código]],Productos[],3,FALSE))</f>
        <v>La Gotita 1</v>
      </c>
      <c r="F497" s="22">
        <v>6</v>
      </c>
      <c r="G497" s="32">
        <v>182</v>
      </c>
      <c r="H497" s="1">
        <f>IF(ISBLANK(Productos_Recibidos[[#This Row],[Código]]),"",VLOOKUP(Productos_Recibidos[[#This Row],[Código]],Productos[],5,FALSE))</f>
        <v>240</v>
      </c>
      <c r="I497" s="1">
        <f>(Productos_Recibidos[[#This Row],[Precio Costo]]*Productos_Recibidos[[#This Row],[Cantidad]])*(-1)</f>
        <v>-1092</v>
      </c>
    </row>
    <row r="498" spans="2:9" x14ac:dyDescent="0.25">
      <c r="B498" s="25">
        <v>44758</v>
      </c>
      <c r="C498" s="22">
        <v>6902004095218</v>
      </c>
      <c r="D498" t="str">
        <f>IF(ISBLANK(Productos_Recibidos[[#This Row],[Código]]),"",VLOOKUP(Productos_Recibidos[[#This Row],[Código]],Productos[],2,FALSE))</f>
        <v>Varios</v>
      </c>
      <c r="E498" t="str">
        <f>IF(ISBLANK(Productos_Recibidos[[#This Row],[Código]]),"",VLOOKUP(Productos_Recibidos[[#This Row],[Código]],Productos[],3,FALSE))</f>
        <v>Encendedor Candela 1</v>
      </c>
      <c r="F498" s="22">
        <v>25</v>
      </c>
      <c r="G498" s="32">
        <v>37</v>
      </c>
      <c r="H498" s="1">
        <f>IF(ISBLANK(Productos_Recibidos[[#This Row],[Código]]),"",VLOOKUP(Productos_Recibidos[[#This Row],[Código]],Productos[],5,FALSE))</f>
        <v>60</v>
      </c>
      <c r="I498" s="1">
        <f>(Productos_Recibidos[[#This Row],[Precio Costo]]*Productos_Recibidos[[#This Row],[Cantidad]])*(-1)</f>
        <v>-925</v>
      </c>
    </row>
    <row r="499" spans="2:9" x14ac:dyDescent="0.25">
      <c r="B499" s="25">
        <v>44737</v>
      </c>
      <c r="C499" s="22">
        <v>7790314011252</v>
      </c>
      <c r="D499" t="str">
        <f>IF(ISBLANK(Productos_Recibidos[[#This Row],[Código]]),"",VLOOKUP(Productos_Recibidos[[#This Row],[Código]],Productos[],2,FALSE))</f>
        <v>Vino</v>
      </c>
      <c r="E499" t="str">
        <f>IF(ISBLANK(Productos_Recibidos[[#This Row],[Código]]),"",VLOOKUP(Productos_Recibidos[[#This Row],[Código]],Productos[],3,FALSE))</f>
        <v>Canciller Blend 1125ml</v>
      </c>
      <c r="F499" s="22">
        <v>6</v>
      </c>
      <c r="G499" s="32">
        <v>329</v>
      </c>
      <c r="H499" s="1">
        <f>IF(ISBLANK(Productos_Recibidos[[#This Row],[Código]]),"",VLOOKUP(Productos_Recibidos[[#This Row],[Código]],Productos[],5,FALSE))</f>
        <v>470</v>
      </c>
      <c r="I499" s="1">
        <f>(Productos_Recibidos[[#This Row],[Precio Costo]]*Productos_Recibidos[[#This Row],[Cantidad]])*(-1)</f>
        <v>-1974</v>
      </c>
    </row>
    <row r="500" spans="2:9" x14ac:dyDescent="0.25">
      <c r="B500" s="25">
        <v>44737</v>
      </c>
      <c r="C500" s="22">
        <v>7790984002543</v>
      </c>
      <c r="D500" t="str">
        <f>IF(ISBLANK(Productos_Recibidos[[#This Row],[Código]]),"",VLOOKUP(Productos_Recibidos[[#This Row],[Código]],Productos[],2,FALSE))</f>
        <v>Vino</v>
      </c>
      <c r="E500" t="str">
        <f>IF(ISBLANK(Productos_Recibidos[[#This Row],[Código]]),"",VLOOKUP(Productos_Recibidos[[#This Row],[Código]],Productos[],3,FALSE))</f>
        <v>Marquéz del Sur Blend Magnum 1125ml</v>
      </c>
      <c r="F500" s="22">
        <v>2</v>
      </c>
      <c r="G500" s="32">
        <v>280</v>
      </c>
      <c r="H500" s="1">
        <f>IF(ISBLANK(Productos_Recibidos[[#This Row],[Código]]),"",VLOOKUP(Productos_Recibidos[[#This Row],[Código]],Productos[],5,FALSE))</f>
        <v>400</v>
      </c>
      <c r="I500" s="1">
        <f>(Productos_Recibidos[[#This Row],[Precio Costo]]*Productos_Recibidos[[#This Row],[Cantidad]])*(-1)</f>
        <v>-560</v>
      </c>
    </row>
    <row r="501" spans="2:9" x14ac:dyDescent="0.25">
      <c r="B501" s="25">
        <v>44737</v>
      </c>
      <c r="C501" s="22">
        <v>7790314005305</v>
      </c>
      <c r="D501" t="str">
        <f>IF(ISBLANK(Productos_Recibidos[[#This Row],[Código]]),"",VLOOKUP(Productos_Recibidos[[#This Row],[Código]],Productos[],2,FALSE))</f>
        <v>Vino</v>
      </c>
      <c r="E501" t="str">
        <f>IF(ISBLANK(Productos_Recibidos[[#This Row],[Código]]),"",VLOOKUP(Productos_Recibidos[[#This Row],[Código]],Productos[],3,FALSE))</f>
        <v>Toro Viejo Clásico Tinto 1125ml</v>
      </c>
      <c r="F501" s="22">
        <v>8</v>
      </c>
      <c r="G501" s="32">
        <v>259</v>
      </c>
      <c r="H501" s="1">
        <f>IF(ISBLANK(Productos_Recibidos[[#This Row],[Código]]),"",VLOOKUP(Productos_Recibidos[[#This Row],[Código]],Productos[],5,FALSE))</f>
        <v>400</v>
      </c>
      <c r="I501" s="1">
        <f>(Productos_Recibidos[[#This Row],[Precio Costo]]*Productos_Recibidos[[#This Row],[Cantidad]])*(-1)</f>
        <v>-2072</v>
      </c>
    </row>
    <row r="502" spans="2:9" x14ac:dyDescent="0.25">
      <c r="B502" s="25">
        <v>44737</v>
      </c>
      <c r="C502" s="22">
        <v>7790314066436</v>
      </c>
      <c r="D502" t="str">
        <f>IF(ISBLANK(Productos_Recibidos[[#This Row],[Código]]),"",VLOOKUP(Productos_Recibidos[[#This Row],[Código]],Productos[],2,FALSE))</f>
        <v>Vino</v>
      </c>
      <c r="E502" t="str">
        <f>IF(ISBLANK(Productos_Recibidos[[#This Row],[Código]]),"",VLOOKUP(Productos_Recibidos[[#This Row],[Código]],Productos[],3,FALSE))</f>
        <v>Estancia Mendoza Cabernet Malbec 1125ml</v>
      </c>
      <c r="F502" s="22">
        <v>3</v>
      </c>
      <c r="G502" s="32">
        <v>322</v>
      </c>
      <c r="H502" s="1">
        <f>IF(ISBLANK(Productos_Recibidos[[#This Row],[Código]]),"",VLOOKUP(Productos_Recibidos[[#This Row],[Código]],Productos[],5,FALSE))</f>
        <v>460</v>
      </c>
      <c r="I502" s="1">
        <f>(Productos_Recibidos[[#This Row],[Precio Costo]]*Productos_Recibidos[[#This Row],[Cantidad]])*(-1)</f>
        <v>-966</v>
      </c>
    </row>
    <row r="503" spans="2:9" x14ac:dyDescent="0.25">
      <c r="B503" s="25">
        <v>44737</v>
      </c>
      <c r="C503" s="22">
        <v>7791843008294</v>
      </c>
      <c r="D503" t="str">
        <f>IF(ISBLANK(Productos_Recibidos[[#This Row],[Código]]),"",VLOOKUP(Productos_Recibidos[[#This Row],[Código]],Productos[],2,FALSE))</f>
        <v>Vino</v>
      </c>
      <c r="E503" t="str">
        <f>IF(ISBLANK(Productos_Recibidos[[#This Row],[Código]]),"",VLOOKUP(Productos_Recibidos[[#This Row],[Código]],Productos[],3,FALSE))</f>
        <v>Viñas de Balbo 1125ml</v>
      </c>
      <c r="F503" s="22">
        <v>3</v>
      </c>
      <c r="G503" s="32">
        <v>224</v>
      </c>
      <c r="H503" s="1">
        <f>IF(ISBLANK(Productos_Recibidos[[#This Row],[Código]]),"",VLOOKUP(Productos_Recibidos[[#This Row],[Código]],Productos[],5,FALSE))</f>
        <v>400</v>
      </c>
      <c r="I503" s="1">
        <f>(Productos_Recibidos[[#This Row],[Precio Costo]]*Productos_Recibidos[[#This Row],[Cantidad]])*(-1)</f>
        <v>-672</v>
      </c>
    </row>
    <row r="504" spans="2:9" x14ac:dyDescent="0.25">
      <c r="B504" s="25">
        <v>44737</v>
      </c>
      <c r="C504" s="22">
        <v>7790240017045</v>
      </c>
      <c r="D504" t="str">
        <f>IF(ISBLANK(Productos_Recibidos[[#This Row],[Código]]),"",VLOOKUP(Productos_Recibidos[[#This Row],[Código]],Productos[],2,FALSE))</f>
        <v>Vino</v>
      </c>
      <c r="E504" t="str">
        <f>IF(ISBLANK(Productos_Recibidos[[#This Row],[Código]]),"",VLOOKUP(Productos_Recibidos[[#This Row],[Código]],Productos[],3,FALSE))</f>
        <v>Alaris Malbec 750ml</v>
      </c>
      <c r="F504" s="22">
        <v>4</v>
      </c>
      <c r="G504" s="32">
        <v>245</v>
      </c>
      <c r="H504" s="1">
        <f>IF(ISBLANK(Productos_Recibidos[[#This Row],[Código]]),"",VLOOKUP(Productos_Recibidos[[#This Row],[Código]],Productos[],5,FALSE))</f>
        <v>350</v>
      </c>
      <c r="I504" s="1">
        <f>(Productos_Recibidos[[#This Row],[Precio Costo]]*Productos_Recibidos[[#This Row],[Cantidad]])*(-1)</f>
        <v>-980</v>
      </c>
    </row>
    <row r="505" spans="2:9" x14ac:dyDescent="0.25">
      <c r="B505" s="25">
        <v>44737</v>
      </c>
      <c r="C505" s="22">
        <v>7791728000146</v>
      </c>
      <c r="D505" t="str">
        <f>IF(ISBLANK(Productos_Recibidos[[#This Row],[Código]]),"",VLOOKUP(Productos_Recibidos[[#This Row],[Código]],Productos[],2,FALSE))</f>
        <v>Vino</v>
      </c>
      <c r="E505" t="str">
        <f>IF(ISBLANK(Productos_Recibidos[[#This Row],[Código]]),"",VLOOKUP(Productos_Recibidos[[#This Row],[Código]],Productos[],3,FALSE))</f>
        <v>Santa Julia Cabernet Sauvignon 750ml</v>
      </c>
      <c r="F505" s="22">
        <v>2</v>
      </c>
      <c r="G505" s="32">
        <v>420</v>
      </c>
      <c r="H505" s="1">
        <f>IF(ISBLANK(Productos_Recibidos[[#This Row],[Código]]),"",VLOOKUP(Productos_Recibidos[[#This Row],[Código]],Productos[],5,FALSE))</f>
        <v>600</v>
      </c>
      <c r="I505" s="1">
        <f>(Productos_Recibidos[[#This Row],[Precio Costo]]*Productos_Recibidos[[#This Row],[Cantidad]])*(-1)</f>
        <v>-840</v>
      </c>
    </row>
    <row r="506" spans="2:9" x14ac:dyDescent="0.25">
      <c r="B506" s="25">
        <v>44737</v>
      </c>
      <c r="C506" s="22">
        <v>7790314001475</v>
      </c>
      <c r="D506" t="str">
        <f>IF(ISBLANK(Productos_Recibidos[[#This Row],[Código]]),"",VLOOKUP(Productos_Recibidos[[#This Row],[Código]],Productos[],2,FALSE))</f>
        <v>Vino</v>
      </c>
      <c r="E506" t="str">
        <f>IF(ISBLANK(Productos_Recibidos[[#This Row],[Código]]),"",VLOOKUP(Productos_Recibidos[[#This Row],[Código]],Productos[],3,FALSE))</f>
        <v>Dilema Blanco 750ml</v>
      </c>
      <c r="F506" s="22">
        <v>4</v>
      </c>
      <c r="G506" s="32">
        <v>280</v>
      </c>
      <c r="H506" s="1">
        <f>IF(ISBLANK(Productos_Recibidos[[#This Row],[Código]]),"",VLOOKUP(Productos_Recibidos[[#This Row],[Código]],Productos[],5,FALSE))</f>
        <v>450</v>
      </c>
      <c r="I506" s="1">
        <f>(Productos_Recibidos[[#This Row],[Precio Costo]]*Productos_Recibidos[[#This Row],[Cantidad]])*(-1)</f>
        <v>-1120</v>
      </c>
    </row>
    <row r="507" spans="2:9" x14ac:dyDescent="0.25">
      <c r="B507" s="25">
        <v>44737</v>
      </c>
      <c r="C507" s="22">
        <v>7791540049910</v>
      </c>
      <c r="D507" t="str">
        <f>IF(ISBLANK(Productos_Recibidos[[#This Row],[Código]]),"",VLOOKUP(Productos_Recibidos[[#This Row],[Código]],Productos[],2,FALSE))</f>
        <v>Vino</v>
      </c>
      <c r="E507" t="str">
        <f>IF(ISBLANK(Productos_Recibidos[[#This Row],[Código]]),"",VLOOKUP(Productos_Recibidos[[#This Row],[Código]],Productos[],3,FALSE))</f>
        <v>El Bautismo Malbec 750ml</v>
      </c>
      <c r="F507" s="22">
        <v>4</v>
      </c>
      <c r="G507" s="32">
        <v>294</v>
      </c>
      <c r="H507" s="1">
        <f>IF(ISBLANK(Productos_Recibidos[[#This Row],[Código]]),"",VLOOKUP(Productos_Recibidos[[#This Row],[Código]],Productos[],5,FALSE))</f>
        <v>420</v>
      </c>
      <c r="I507" s="1">
        <f>(Productos_Recibidos[[#This Row],[Precio Costo]]*Productos_Recibidos[[#This Row],[Cantidad]])*(-1)</f>
        <v>-1176</v>
      </c>
    </row>
    <row r="508" spans="2:9" x14ac:dyDescent="0.25">
      <c r="B508" s="25">
        <v>44737</v>
      </c>
      <c r="C508" s="22">
        <v>7790240042108</v>
      </c>
      <c r="D508" t="str">
        <f>IF(ISBLANK(Productos_Recibidos[[#This Row],[Código]]),"",VLOOKUP(Productos_Recibidos[[#This Row],[Código]],Productos[],2,FALSE))</f>
        <v>Vino</v>
      </c>
      <c r="E508" t="str">
        <f>IF(ISBLANK(Productos_Recibidos[[#This Row],[Código]]),"",VLOOKUP(Productos_Recibidos[[#This Row],[Código]],Productos[],3,FALSE))</f>
        <v>Alma Mora Malbec 750ml</v>
      </c>
      <c r="F508" s="22">
        <v>5</v>
      </c>
      <c r="G508" s="32">
        <v>336</v>
      </c>
      <c r="H508" s="1">
        <f>IF(ISBLANK(Productos_Recibidos[[#This Row],[Código]]),"",VLOOKUP(Productos_Recibidos[[#This Row],[Código]],Productos[],5,FALSE))</f>
        <v>520</v>
      </c>
      <c r="I508" s="1">
        <f>(Productos_Recibidos[[#This Row],[Precio Costo]]*Productos_Recibidos[[#This Row],[Cantidad]])*(-1)</f>
        <v>-1680</v>
      </c>
    </row>
    <row r="509" spans="2:9" x14ac:dyDescent="0.25">
      <c r="B509" s="25">
        <v>44737</v>
      </c>
      <c r="C509" s="22">
        <v>7798001610368</v>
      </c>
      <c r="D509" t="str">
        <f>IF(ISBLANK(Productos_Recibidos[[#This Row],[Código]]),"",VLOOKUP(Productos_Recibidos[[#This Row],[Código]],Productos[],2,FALSE))</f>
        <v>Vino</v>
      </c>
      <c r="E509" t="str">
        <f>IF(ISBLANK(Productos_Recibidos[[#This Row],[Código]]),"",VLOOKUP(Productos_Recibidos[[#This Row],[Código]],Productos[],3,FALSE))</f>
        <v>Hormiga Negra Malbec 750ml</v>
      </c>
      <c r="F509" s="22">
        <v>2</v>
      </c>
      <c r="G509" s="32">
        <v>210</v>
      </c>
      <c r="H509" s="1">
        <f>IF(ISBLANK(Productos_Recibidos[[#This Row],[Código]]),"",VLOOKUP(Productos_Recibidos[[#This Row],[Código]],Productos[],5,FALSE))</f>
        <v>300</v>
      </c>
      <c r="I509" s="1">
        <f>(Productos_Recibidos[[#This Row],[Precio Costo]]*Productos_Recibidos[[#This Row],[Cantidad]])*(-1)</f>
        <v>-420</v>
      </c>
    </row>
    <row r="510" spans="2:9" x14ac:dyDescent="0.25">
      <c r="B510" s="25">
        <v>44737</v>
      </c>
      <c r="C510" s="22">
        <v>7790975000312</v>
      </c>
      <c r="D510" t="str">
        <f>IF(ISBLANK(Productos_Recibidos[[#This Row],[Código]]),"",VLOOKUP(Productos_Recibidos[[#This Row],[Código]],Productos[],2,FALSE))</f>
        <v>Vino</v>
      </c>
      <c r="E510" t="str">
        <f>IF(ISBLANK(Productos_Recibidos[[#This Row],[Código]]),"",VLOOKUP(Productos_Recibidos[[#This Row],[Código]],Productos[],3,FALSE))</f>
        <v>Valmont 750ml</v>
      </c>
      <c r="F510" s="22">
        <v>3</v>
      </c>
      <c r="G510" s="32">
        <v>420</v>
      </c>
      <c r="H510" s="1">
        <f>IF(ISBLANK(Productos_Recibidos[[#This Row],[Código]]),"",VLOOKUP(Productos_Recibidos[[#This Row],[Código]],Productos[],5,FALSE))</f>
        <v>600</v>
      </c>
      <c r="I510" s="1">
        <f>(Productos_Recibidos[[#This Row],[Precio Costo]]*Productos_Recibidos[[#This Row],[Cantidad]])*(-1)</f>
        <v>-1260</v>
      </c>
    </row>
    <row r="511" spans="2:9" x14ac:dyDescent="0.25">
      <c r="B511" s="25">
        <v>44737</v>
      </c>
      <c r="C511" s="22">
        <v>7790415131279</v>
      </c>
      <c r="D511" t="str">
        <f>IF(ISBLANK(Productos_Recibidos[[#This Row],[Código]]),"",VLOOKUP(Productos_Recibidos[[#This Row],[Código]],Productos[],2,FALSE))</f>
        <v>Vino</v>
      </c>
      <c r="E511" t="str">
        <f>IF(ISBLANK(Productos_Recibidos[[#This Row],[Código]]),"",VLOOKUP(Productos_Recibidos[[#This Row],[Código]],Productos[],3,FALSE))</f>
        <v>Circus Dulce Terroir 750ml</v>
      </c>
      <c r="F511" s="22">
        <v>1</v>
      </c>
      <c r="G511" s="32">
        <v>364</v>
      </c>
      <c r="H511" s="1">
        <f>IF(ISBLANK(Productos_Recibidos[[#This Row],[Código]]),"",VLOOKUP(Productos_Recibidos[[#This Row],[Código]],Productos[],5,FALSE))</f>
        <v>520</v>
      </c>
      <c r="I511" s="1">
        <f>(Productos_Recibidos[[#This Row],[Precio Costo]]*Productos_Recibidos[[#This Row],[Cantidad]])*(-1)</f>
        <v>-364</v>
      </c>
    </row>
    <row r="512" spans="2:9" x14ac:dyDescent="0.25">
      <c r="B512" s="25">
        <v>44737</v>
      </c>
      <c r="C512" s="22">
        <v>7790703100321</v>
      </c>
      <c r="D512" t="str">
        <f>IF(ISBLANK(Productos_Recibidos[[#This Row],[Código]]),"",VLOOKUP(Productos_Recibidos[[#This Row],[Código]],Productos[],2,FALSE))</f>
        <v>Vino</v>
      </c>
      <c r="E512" t="str">
        <f>IF(ISBLANK(Productos_Recibidos[[#This Row],[Código]]),"",VLOOKUP(Productos_Recibidos[[#This Row],[Código]],Productos[],3,FALSE))</f>
        <v>Don Valentín Lacrado 750ml</v>
      </c>
      <c r="F512" s="22">
        <v>2</v>
      </c>
      <c r="G512" s="32">
        <v>280</v>
      </c>
      <c r="H512" s="1">
        <f>IF(ISBLANK(Productos_Recibidos[[#This Row],[Código]]),"",VLOOKUP(Productos_Recibidos[[#This Row],[Código]],Productos[],5,FALSE))</f>
        <v>400</v>
      </c>
      <c r="I512" s="1">
        <f>(Productos_Recibidos[[#This Row],[Precio Costo]]*Productos_Recibidos[[#This Row],[Cantidad]])*(-1)</f>
        <v>-560</v>
      </c>
    </row>
    <row r="513" spans="2:9" x14ac:dyDescent="0.25">
      <c r="B513" s="25">
        <v>44737</v>
      </c>
      <c r="C513" s="22">
        <v>7790168000488</v>
      </c>
      <c r="D513" t="str">
        <f>IF(ISBLANK(Productos_Recibidos[[#This Row],[Código]]),"",VLOOKUP(Productos_Recibidos[[#This Row],[Código]],Productos[],2,FALSE))</f>
        <v>Vino</v>
      </c>
      <c r="E513" t="str">
        <f>IF(ISBLANK(Productos_Recibidos[[#This Row],[Código]]),"",VLOOKUP(Productos_Recibidos[[#This Row],[Código]],Productos[],3,FALSE))</f>
        <v>Colon Cabernet Sauvignon 750ml</v>
      </c>
      <c r="F513" s="22">
        <v>1</v>
      </c>
      <c r="G513" s="32">
        <v>238</v>
      </c>
      <c r="H513" s="1">
        <f>IF(ISBLANK(Productos_Recibidos[[#This Row],[Código]]),"",VLOOKUP(Productos_Recibidos[[#This Row],[Código]],Productos[],5,FALSE))</f>
        <v>340</v>
      </c>
      <c r="I513" s="1">
        <f>(Productos_Recibidos[[#This Row],[Precio Costo]]*Productos_Recibidos[[#This Row],[Cantidad]])*(-1)</f>
        <v>-238</v>
      </c>
    </row>
    <row r="514" spans="2:9" x14ac:dyDescent="0.25">
      <c r="B514" s="25">
        <v>44737</v>
      </c>
      <c r="C514" s="22">
        <v>7790070779014</v>
      </c>
      <c r="D514" t="str">
        <f>IF(ISBLANK(Productos_Recibidos[[#This Row],[Código]]),"",VLOOKUP(Productos_Recibidos[[#This Row],[Código]],Productos[],2,FALSE))</f>
        <v>Vino</v>
      </c>
      <c r="E514" t="str">
        <f>IF(ISBLANK(Productos_Recibidos[[#This Row],[Código]]),"",VLOOKUP(Productos_Recibidos[[#This Row],[Código]],Productos[],3,FALSE))</f>
        <v>Fran Nieto Senetiner Cabernet Sauvignon 750ml</v>
      </c>
      <c r="F514" s="22">
        <v>2</v>
      </c>
      <c r="G514" s="32">
        <v>350</v>
      </c>
      <c r="H514" s="1">
        <f>IF(ISBLANK(Productos_Recibidos[[#This Row],[Código]]),"",VLOOKUP(Productos_Recibidos[[#This Row],[Código]],Productos[],5,FALSE))</f>
        <v>500</v>
      </c>
      <c r="I514" s="1">
        <f>(Productos_Recibidos[[#This Row],[Precio Costo]]*Productos_Recibidos[[#This Row],[Cantidad]])*(-1)</f>
        <v>-700</v>
      </c>
    </row>
    <row r="515" spans="2:9" x14ac:dyDescent="0.25">
      <c r="B515" s="25">
        <v>44737</v>
      </c>
      <c r="C515" s="22">
        <v>7790314006029</v>
      </c>
      <c r="D515" t="str">
        <f>IF(ISBLANK(Productos_Recibidos[[#This Row],[Código]]),"",VLOOKUP(Productos_Recibidos[[#This Row],[Código]],Productos[],2,FALSE))</f>
        <v>Vino</v>
      </c>
      <c r="E515" t="str">
        <f>IF(ISBLANK(Productos_Recibidos[[#This Row],[Código]]),"",VLOOKUP(Productos_Recibidos[[#This Row],[Código]],Productos[],3,FALSE))</f>
        <v>Estancia Mendoza Chenin Chardonnay 750ml</v>
      </c>
      <c r="F515" s="22">
        <v>5</v>
      </c>
      <c r="G515" s="32">
        <v>308</v>
      </c>
      <c r="H515" s="1">
        <f>IF(ISBLANK(Productos_Recibidos[[#This Row],[Código]]),"",VLOOKUP(Productos_Recibidos[[#This Row],[Código]],Productos[],5,FALSE))</f>
        <v>440</v>
      </c>
      <c r="I515" s="1">
        <f>(Productos_Recibidos[[#This Row],[Precio Costo]]*Productos_Recibidos[[#This Row],[Cantidad]])*(-1)</f>
        <v>-1540</v>
      </c>
    </row>
    <row r="516" spans="2:9" x14ac:dyDescent="0.25">
      <c r="B516" s="25">
        <v>44746</v>
      </c>
      <c r="C516" s="22">
        <v>7790314066436</v>
      </c>
      <c r="D516" t="str">
        <f>IF(ISBLANK(Productos_Recibidos[[#This Row],[Código]]),"",VLOOKUP(Productos_Recibidos[[#This Row],[Código]],Productos[],2,FALSE))</f>
        <v>Vino</v>
      </c>
      <c r="E516" t="str">
        <f>IF(ISBLANK(Productos_Recibidos[[#This Row],[Código]]),"",VLOOKUP(Productos_Recibidos[[#This Row],[Código]],Productos[],3,FALSE))</f>
        <v>Estancia Mendoza Cabernet Malbec 1125ml</v>
      </c>
      <c r="F516" s="22">
        <v>6</v>
      </c>
      <c r="G516" s="32">
        <v>396</v>
      </c>
      <c r="H516" s="1">
        <f>IF(ISBLANK(Productos_Recibidos[[#This Row],[Código]]),"",VLOOKUP(Productos_Recibidos[[#This Row],[Código]],Productos[],5,FALSE))</f>
        <v>460</v>
      </c>
      <c r="I516" s="1">
        <f>(Productos_Recibidos[[#This Row],[Precio Costo]]*Productos_Recibidos[[#This Row],[Cantidad]])*(-1)</f>
        <v>-2376</v>
      </c>
    </row>
    <row r="517" spans="2:9" x14ac:dyDescent="0.25">
      <c r="B517" s="25">
        <v>44746</v>
      </c>
      <c r="C517" s="22">
        <v>7790314005084</v>
      </c>
      <c r="D517" t="str">
        <f>IF(ISBLANK(Productos_Recibidos[[#This Row],[Código]]),"",VLOOKUP(Productos_Recibidos[[#This Row],[Código]],Productos[],2,FALSE))</f>
        <v>Vino</v>
      </c>
      <c r="E517" t="str">
        <f>IF(ISBLANK(Productos_Recibidos[[#This Row],[Código]]),"",VLOOKUP(Productos_Recibidos[[#This Row],[Código]],Productos[],3,FALSE))</f>
        <v>Dilema Rosé Dulce 750ml</v>
      </c>
      <c r="F517" s="22">
        <v>6</v>
      </c>
      <c r="G517" s="32">
        <v>369</v>
      </c>
      <c r="H517" s="1">
        <f>IF(ISBLANK(Productos_Recibidos[[#This Row],[Código]]),"",VLOOKUP(Productos_Recibidos[[#This Row],[Código]],Productos[],5,FALSE))</f>
        <v>450</v>
      </c>
      <c r="I517" s="1">
        <f>(Productos_Recibidos[[#This Row],[Precio Costo]]*Productos_Recibidos[[#This Row],[Cantidad]])*(-1)</f>
        <v>-2214</v>
      </c>
    </row>
    <row r="518" spans="2:9" x14ac:dyDescent="0.25">
      <c r="B518" s="25">
        <v>44751</v>
      </c>
      <c r="C518" s="22">
        <v>7791843008294</v>
      </c>
      <c r="D518" t="str">
        <f>IF(ISBLANK(Productos_Recibidos[[#This Row],[Código]]),"",VLOOKUP(Productos_Recibidos[[#This Row],[Código]],Productos[],2,FALSE))</f>
        <v>Vino</v>
      </c>
      <c r="E518" t="str">
        <f>IF(ISBLANK(Productos_Recibidos[[#This Row],[Código]]),"",VLOOKUP(Productos_Recibidos[[#This Row],[Código]],Productos[],3,FALSE))</f>
        <v>Viñas de Balbo 1125ml</v>
      </c>
      <c r="F518" s="22">
        <v>12</v>
      </c>
      <c r="G518" s="32">
        <v>300</v>
      </c>
      <c r="H518" s="1">
        <f>IF(ISBLANK(Productos_Recibidos[[#This Row],[Código]]),"",VLOOKUP(Productos_Recibidos[[#This Row],[Código]],Productos[],5,FALSE))</f>
        <v>400</v>
      </c>
      <c r="I518" s="1">
        <f>(Productos_Recibidos[[#This Row],[Precio Costo]]*Productos_Recibidos[[#This Row],[Cantidad]])*(-1)</f>
        <v>-3600</v>
      </c>
    </row>
    <row r="519" spans="2:9" x14ac:dyDescent="0.25">
      <c r="B519" s="33">
        <v>44737</v>
      </c>
      <c r="C519" s="34" t="s">
        <v>74</v>
      </c>
      <c r="D519" s="29" t="str">
        <f>IF(ISBLANK(Productos_Recibidos[[#This Row],[Código]]),"",VLOOKUP(Productos_Recibidos[[#This Row],[Código]],Productos[],2,FALSE))</f>
        <v>Agua</v>
      </c>
      <c r="E519" s="29" t="str">
        <f>IF(ISBLANK(Productos_Recibidos[[#This Row],[Código]]),"",VLOOKUP(Productos_Recibidos[[#This Row],[Código]],Productos[],3,FALSE))</f>
        <v>Agua caliente 1</v>
      </c>
      <c r="F519" s="22">
        <v>0</v>
      </c>
      <c r="G519" s="32">
        <v>0</v>
      </c>
      <c r="H519" s="1">
        <f>IF(ISBLANK(Productos_Recibidos[[#This Row],[Código]]),"",VLOOKUP(Productos_Recibidos[[#This Row],[Código]],Productos[],5,FALSE))</f>
        <v>40</v>
      </c>
      <c r="I519" s="1">
        <f>(Productos_Recibidos[[#This Row],[Precio Costo]]*Productos_Recibidos[[#This Row],[Cantidad]])*(-1)</f>
        <v>0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C77A8DE-69D4-414B-B9BE-A5AF17400BAC}">
          <x14:formula1>
            <xm:f>General!$M$4:$M$31</xm:f>
          </x14:formula1>
          <xm:sqref>D5:D519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CCB5F-58B2-4CB9-848C-39DA611AB0C4}">
  <dimension ref="B3:J381"/>
  <sheetViews>
    <sheetView workbookViewId="0">
      <selection activeCell="G4" sqref="G4"/>
    </sheetView>
  </sheetViews>
  <sheetFormatPr defaultColWidth="9.140625" defaultRowHeight="15" x14ac:dyDescent="0.25"/>
  <cols>
    <col min="2" max="2" width="9.28515625" customWidth="1"/>
    <col min="3" max="3" width="47.28515625" bestFit="1" customWidth="1"/>
    <col min="4" max="5" width="11.5703125" customWidth="1"/>
    <col min="6" max="6" width="19.28515625" bestFit="1" customWidth="1"/>
    <col min="7" max="7" width="19.140625" bestFit="1" customWidth="1"/>
    <col min="9" max="9" width="9.140625" customWidth="1"/>
    <col min="12" max="12" width="10.85546875" bestFit="1" customWidth="1"/>
    <col min="13" max="13" width="9.42578125" bestFit="1" customWidth="1"/>
  </cols>
  <sheetData>
    <row r="3" spans="2:10" x14ac:dyDescent="0.25">
      <c r="B3" t="s">
        <v>0</v>
      </c>
      <c r="C3" t="s">
        <v>1</v>
      </c>
      <c r="D3" t="s">
        <v>2</v>
      </c>
      <c r="E3" t="s">
        <v>209</v>
      </c>
      <c r="F3" t="s">
        <v>42</v>
      </c>
      <c r="G3" t="s">
        <v>41</v>
      </c>
      <c r="H3" t="s">
        <v>13</v>
      </c>
      <c r="I3" t="s">
        <v>3</v>
      </c>
      <c r="J3" t="s">
        <v>8</v>
      </c>
    </row>
    <row r="4" spans="2:10" x14ac:dyDescent="0.25">
      <c r="B4">
        <v>7793147118860</v>
      </c>
      <c r="C4" t="str">
        <f>VLOOKUP(Inventario[[#This Row],[Código]],Productos[],3,FALSE)</f>
        <v>Schneider  473ml</v>
      </c>
      <c r="D4" t="str">
        <f>VLOOKUP(Inventario[[#This Row],[Código]],Productos[],2,FALSE)</f>
        <v>Cerveza</v>
      </c>
      <c r="E4">
        <f>VLOOKUP(Inventario[[#This Row],[Código]],Productos[],4,FALSE)</f>
        <v>91</v>
      </c>
      <c r="F4">
        <f>SUMIF(Productos_Recibidos[Producto],Inventario[[#This Row],[Producto]],Productos_Recibidos[Cantidad])</f>
        <v>42</v>
      </c>
      <c r="G4">
        <f>SUMIF(Ventas[Producto],Inventario[[#This Row],[Producto]],Ventas[Cantidad])</f>
        <v>27</v>
      </c>
      <c r="H4">
        <f>Inventario[[#This Row],[Cantidad Recibida]]-Inventario[[#This Row],[Cantidad Vendida]]</f>
        <v>15</v>
      </c>
      <c r="I4" s="1">
        <f>VLOOKUP(Inventario[[#This Row],[Código]],Productos[],5,FALSE)</f>
        <v>140</v>
      </c>
      <c r="J4" s="1">
        <f>IFERROR(Inventario[[#This Row],[Stock]]*Inventario[[#This Row],[Precio]], 0)</f>
        <v>2100</v>
      </c>
    </row>
    <row r="5" spans="2:10" x14ac:dyDescent="0.25">
      <c r="B5">
        <v>7896052605316</v>
      </c>
      <c r="C5" t="str">
        <f>VLOOKUP(Inventario[[#This Row],[Código]],Productos[],3,FALSE)</f>
        <v>Schin  473ml</v>
      </c>
      <c r="D5" t="str">
        <f>VLOOKUP(Inventario[[#This Row],[Código]],Productos[],2,FALSE)</f>
        <v>Cerveza</v>
      </c>
      <c r="E5">
        <f>VLOOKUP(Inventario[[#This Row],[Código]],Productos[],4,FALSE)</f>
        <v>91</v>
      </c>
      <c r="F5">
        <f>SUMIF(Productos_Recibidos[Producto],Inventario[[#This Row],[Producto]],Productos_Recibidos[Cantidad])</f>
        <v>25</v>
      </c>
      <c r="G5">
        <f>SUMIF(Ventas[Producto],Inventario[[#This Row],[Producto]],Ventas[Cantidad])</f>
        <v>5</v>
      </c>
      <c r="H5">
        <f>Inventario[[#This Row],[Cantidad Recibida]]-Inventario[[#This Row],[Cantidad Vendida]]</f>
        <v>20</v>
      </c>
      <c r="I5" s="1">
        <f>VLOOKUP(Inventario[[#This Row],[Código]],Productos[],5,FALSE)</f>
        <v>140</v>
      </c>
      <c r="J5" s="1">
        <f>IFERROR(Inventario[[#This Row],[Stock]]*Inventario[[#This Row],[Precio]], 0)</f>
        <v>2800</v>
      </c>
    </row>
    <row r="6" spans="2:10" x14ac:dyDescent="0.25">
      <c r="B6">
        <v>7793147571689</v>
      </c>
      <c r="C6" t="str">
        <f>VLOOKUP(Inventario[[#This Row],[Código]],Productos[],3,FALSE)</f>
        <v>Imperial Golden  473ml</v>
      </c>
      <c r="D6" t="str">
        <f>VLOOKUP(Inventario[[#This Row],[Código]],Productos[],2,FALSE)</f>
        <v>Cerveza</v>
      </c>
      <c r="E6">
        <f>VLOOKUP(Inventario[[#This Row],[Código]],Productos[],4,FALSE)</f>
        <v>98</v>
      </c>
      <c r="F6">
        <f>SUMIF(Productos_Recibidos[Producto],Inventario[[#This Row],[Producto]],Productos_Recibidos[Cantidad])</f>
        <v>18</v>
      </c>
      <c r="G6">
        <f>SUMIF(Ventas[Producto],Inventario[[#This Row],[Producto]],Ventas[Cantidad])</f>
        <v>18</v>
      </c>
      <c r="H6">
        <f>Inventario[[#This Row],[Cantidad Recibida]]-Inventario[[#This Row],[Cantidad Vendida]]</f>
        <v>0</v>
      </c>
      <c r="I6" s="1">
        <f>VLOOKUP(Inventario[[#This Row],[Código]],Productos[],5,FALSE)</f>
        <v>150</v>
      </c>
      <c r="J6" s="1">
        <f>IFERROR(Inventario[[#This Row],[Stock]]*Inventario[[#This Row],[Precio]], 0)</f>
        <v>0</v>
      </c>
    </row>
    <row r="7" spans="2:10" x14ac:dyDescent="0.25">
      <c r="B7">
        <v>7793147009199</v>
      </c>
      <c r="C7" t="str">
        <f>VLOOKUP(Inventario[[#This Row],[Código]],Productos[],3,FALSE)</f>
        <v>Heineken  473ml</v>
      </c>
      <c r="D7" t="str">
        <f>VLOOKUP(Inventario[[#This Row],[Código]],Productos[],2,FALSE)</f>
        <v>Cerveza</v>
      </c>
      <c r="E7">
        <f>VLOOKUP(Inventario[[#This Row],[Código]],Productos[],4,FALSE)</f>
        <v>135</v>
      </c>
      <c r="F7">
        <f>SUMIF(Productos_Recibidos[Producto],Inventario[[#This Row],[Producto]],Productos_Recibidos[Cantidad])</f>
        <v>12</v>
      </c>
      <c r="G7">
        <f>SUMIF(Ventas[Producto],Inventario[[#This Row],[Producto]],Ventas[Cantidad])</f>
        <v>5</v>
      </c>
      <c r="H7">
        <f>Inventario[[#This Row],[Cantidad Recibida]]-Inventario[[#This Row],[Cantidad Vendida]]</f>
        <v>7</v>
      </c>
      <c r="I7" s="1">
        <f>VLOOKUP(Inventario[[#This Row],[Código]],Productos[],5,FALSE)</f>
        <v>270</v>
      </c>
      <c r="J7" s="1">
        <f>IFERROR(Inventario[[#This Row],[Stock]]*Inventario[[#This Row],[Precio]], 0)</f>
        <v>1890</v>
      </c>
    </row>
    <row r="8" spans="2:10" x14ac:dyDescent="0.25">
      <c r="B8">
        <v>7793147570347</v>
      </c>
      <c r="C8" t="str">
        <f>VLOOKUP(Inventario[[#This Row],[Código]],Productos[],3,FALSE)</f>
        <v>Salta  473ml</v>
      </c>
      <c r="D8" t="str">
        <f>VLOOKUP(Inventario[[#This Row],[Código]],Productos[],2,FALSE)</f>
        <v>Cerveza</v>
      </c>
      <c r="E8">
        <f>VLOOKUP(Inventario[[#This Row],[Código]],Productos[],4,FALSE)</f>
        <v>98</v>
      </c>
      <c r="F8">
        <f>SUMIF(Productos_Recibidos[Producto],Inventario[[#This Row],[Producto]],Productos_Recibidos[Cantidad])</f>
        <v>3</v>
      </c>
      <c r="G8">
        <f>SUMIF(Ventas[Producto],Inventario[[#This Row],[Producto]],Ventas[Cantidad])</f>
        <v>0</v>
      </c>
      <c r="H8">
        <f>Inventario[[#This Row],[Cantidad Recibida]]-Inventario[[#This Row],[Cantidad Vendida]]</f>
        <v>3</v>
      </c>
      <c r="I8" s="1">
        <f>VLOOKUP(Inventario[[#This Row],[Código]],Productos[],5,FALSE)</f>
        <v>150</v>
      </c>
      <c r="J8" s="1">
        <f>IFERROR(Inventario[[#This Row],[Stock]]*Inventario[[#This Row],[Precio]], 0)</f>
        <v>450</v>
      </c>
    </row>
    <row r="9" spans="2:10" x14ac:dyDescent="0.25">
      <c r="B9">
        <v>7793147001827</v>
      </c>
      <c r="C9" t="str">
        <f>VLOOKUP(Inventario[[#This Row],[Código]],Productos[],3,FALSE)</f>
        <v>Miller  473ml</v>
      </c>
      <c r="D9" t="str">
        <f>VLOOKUP(Inventario[[#This Row],[Código]],Productos[],2,FALSE)</f>
        <v>Cerveza</v>
      </c>
      <c r="E9">
        <f>VLOOKUP(Inventario[[#This Row],[Código]],Productos[],4,FALSE)</f>
        <v>126</v>
      </c>
      <c r="F9">
        <f>SUMIF(Productos_Recibidos[Producto],Inventario[[#This Row],[Producto]],Productos_Recibidos[Cantidad])</f>
        <v>75</v>
      </c>
      <c r="G9">
        <f>SUMIF(Ventas[Producto],Inventario[[#This Row],[Producto]],Ventas[Cantidad])</f>
        <v>8</v>
      </c>
      <c r="H9">
        <f>Inventario[[#This Row],[Cantidad Recibida]]-Inventario[[#This Row],[Cantidad Vendida]]</f>
        <v>67</v>
      </c>
      <c r="I9" s="1">
        <f>VLOOKUP(Inventario[[#This Row],[Código]],Productos[],5,FALSE)</f>
        <v>200</v>
      </c>
      <c r="J9" s="1">
        <f>IFERROR(Inventario[[#This Row],[Stock]]*Inventario[[#This Row],[Precio]], 0)</f>
        <v>13400</v>
      </c>
    </row>
    <row r="10" spans="2:10" x14ac:dyDescent="0.25">
      <c r="B10">
        <v>7790387013634</v>
      </c>
      <c r="C10" t="str">
        <f>VLOOKUP(Inventario[[#This Row],[Código]],Productos[],3,FALSE)</f>
        <v>Yerba Taragüí 250g</v>
      </c>
      <c r="D10" t="str">
        <f>VLOOKUP(Inventario[[#This Row],[Código]],Productos[],2,FALSE)</f>
        <v>Mercadito</v>
      </c>
      <c r="E10">
        <f>VLOOKUP(Inventario[[#This Row],[Código]],Productos[],4,FALSE)</f>
        <v>154</v>
      </c>
      <c r="F10">
        <f>SUMIF(Productos_Recibidos[Producto],Inventario[[#This Row],[Producto]],Productos_Recibidos[Cantidad])</f>
        <v>4</v>
      </c>
      <c r="G10">
        <f>SUMIF(Ventas[Producto],Inventario[[#This Row],[Producto]],Ventas[Cantidad])</f>
        <v>1</v>
      </c>
      <c r="H10">
        <f>Inventario[[#This Row],[Cantidad Recibida]]-Inventario[[#This Row],[Cantidad Vendida]]</f>
        <v>3</v>
      </c>
      <c r="I10" s="1">
        <f>VLOOKUP(Inventario[[#This Row],[Código]],Productos[],5,FALSE)</f>
        <v>240</v>
      </c>
      <c r="J10" s="1">
        <f>IFERROR(Inventario[[#This Row],[Stock]]*Inventario[[#This Row],[Precio]], 0)</f>
        <v>720</v>
      </c>
    </row>
    <row r="11" spans="2:10" x14ac:dyDescent="0.25">
      <c r="B11">
        <v>7791787100283</v>
      </c>
      <c r="C11" t="str">
        <f>VLOOKUP(Inventario[[#This Row],[Código]],Productos[],3,FALSE)</f>
        <v>Trío Variette 500g</v>
      </c>
      <c r="D11" t="str">
        <f>VLOOKUP(Inventario[[#This Row],[Código]],Productos[],2,FALSE)</f>
        <v>Galletita</v>
      </c>
      <c r="E11">
        <f>VLOOKUP(Inventario[[#This Row],[Código]],Productos[],4,FALSE)</f>
        <v>147</v>
      </c>
      <c r="F11">
        <f>SUMIF(Productos_Recibidos[Producto],Inventario[[#This Row],[Producto]],Productos_Recibidos[Cantidad])</f>
        <v>2</v>
      </c>
      <c r="G11">
        <f>SUMIF(Ventas[Producto],Inventario[[#This Row],[Producto]],Ventas[Cantidad])</f>
        <v>1</v>
      </c>
      <c r="H11">
        <f>Inventario[[#This Row],[Cantidad Recibida]]-Inventario[[#This Row],[Cantidad Vendida]]</f>
        <v>1</v>
      </c>
      <c r="I11" s="1">
        <f>VLOOKUP(Inventario[[#This Row],[Código]],Productos[],5,FALSE)</f>
        <v>210</v>
      </c>
      <c r="J11" s="1">
        <f>IFERROR(Inventario[[#This Row],[Stock]]*Inventario[[#This Row],[Precio]], 0)</f>
        <v>210</v>
      </c>
    </row>
    <row r="12" spans="2:10" x14ac:dyDescent="0.25">
      <c r="B12">
        <v>7500435170550</v>
      </c>
      <c r="C12" t="str">
        <f>VLOOKUP(Inventario[[#This Row],[Código]],Productos[],3,FALSE)</f>
        <v>Detergente Magistral Rinde x 5 Marina 500ml</v>
      </c>
      <c r="D12" t="str">
        <f>VLOOKUP(Inventario[[#This Row],[Código]],Productos[],2,FALSE)</f>
        <v>Mercadito</v>
      </c>
      <c r="E12">
        <f>VLOOKUP(Inventario[[#This Row],[Código]],Productos[],4,FALSE)</f>
        <v>219</v>
      </c>
      <c r="F12">
        <f>SUMIF(Productos_Recibidos[Producto],Inventario[[#This Row],[Producto]],Productos_Recibidos[Cantidad])</f>
        <v>2</v>
      </c>
      <c r="G12">
        <f>SUMIF(Ventas[Producto],Inventario[[#This Row],[Producto]],Ventas[Cantidad])</f>
        <v>0</v>
      </c>
      <c r="H12">
        <f>Inventario[[#This Row],[Cantidad Recibida]]-Inventario[[#This Row],[Cantidad Vendida]]</f>
        <v>2</v>
      </c>
      <c r="I12" s="1">
        <f>VLOOKUP(Inventario[[#This Row],[Código]],Productos[],5,FALSE)</f>
        <v>350</v>
      </c>
      <c r="J12" s="1">
        <f>IFERROR(Inventario[[#This Row],[Stock]]*Inventario[[#This Row],[Precio]], 0)</f>
        <v>700</v>
      </c>
    </row>
    <row r="13" spans="2:10" x14ac:dyDescent="0.25">
      <c r="B13">
        <v>77953513</v>
      </c>
      <c r="C13" t="str">
        <f>VLOOKUP(Inventario[[#This Row],[Código]],Productos[],3,FALSE)</f>
        <v>Chesterfield 20 Común 20</v>
      </c>
      <c r="D13" t="str">
        <f>VLOOKUP(Inventario[[#This Row],[Código]],Productos[],2,FALSE)</f>
        <v>Cigarrillo</v>
      </c>
      <c r="E13">
        <f>VLOOKUP(Inventario[[#This Row],[Código]],Productos[],4,FALSE)</f>
        <v>230</v>
      </c>
      <c r="F13">
        <f>SUMIF(Productos_Recibidos[Producto],Inventario[[#This Row],[Producto]],Productos_Recibidos[Cantidad])</f>
        <v>20</v>
      </c>
      <c r="G13">
        <f>SUMIF(Ventas[Producto],Inventario[[#This Row],[Producto]],Ventas[Cantidad])</f>
        <v>13</v>
      </c>
      <c r="H13">
        <f>Inventario[[#This Row],[Cantidad Recibida]]-Inventario[[#This Row],[Cantidad Vendida]]</f>
        <v>7</v>
      </c>
      <c r="I13" s="1">
        <f>VLOOKUP(Inventario[[#This Row],[Código]],Productos[],5,FALSE)</f>
        <v>260</v>
      </c>
      <c r="J13" s="1">
        <f>IFERROR(Inventario[[#This Row],[Stock]]*Inventario[[#This Row],[Precio]], 0)</f>
        <v>1820</v>
      </c>
    </row>
    <row r="14" spans="2:10" x14ac:dyDescent="0.25">
      <c r="B14">
        <v>7790314006029</v>
      </c>
      <c r="C14" t="str">
        <f>VLOOKUP(Inventario[[#This Row],[Código]],Productos[],3,FALSE)</f>
        <v>Estancia Mendoza Chenin Chardonnay 750ml</v>
      </c>
      <c r="D14" t="str">
        <f>VLOOKUP(Inventario[[#This Row],[Código]],Productos[],2,FALSE)</f>
        <v>Vino</v>
      </c>
      <c r="E14">
        <f>VLOOKUP(Inventario[[#This Row],[Código]],Productos[],4,FALSE)</f>
        <v>308</v>
      </c>
      <c r="F14">
        <f>SUMIF(Productos_Recibidos[Producto],Inventario[[#This Row],[Producto]],Productos_Recibidos[Cantidad])</f>
        <v>5</v>
      </c>
      <c r="G14">
        <f>SUMIF(Ventas[Producto],Inventario[[#This Row],[Producto]],Ventas[Cantidad])</f>
        <v>2</v>
      </c>
      <c r="H14">
        <f>Inventario[[#This Row],[Cantidad Recibida]]-Inventario[[#This Row],[Cantidad Vendida]]</f>
        <v>3</v>
      </c>
      <c r="I14" s="1">
        <f>VLOOKUP(Inventario[[#This Row],[Código]],Productos[],5,FALSE)</f>
        <v>440</v>
      </c>
      <c r="J14" s="1">
        <f>IFERROR(Inventario[[#This Row],[Stock]]*Inventario[[#This Row],[Precio]], 0)</f>
        <v>1320</v>
      </c>
    </row>
    <row r="15" spans="2:10" x14ac:dyDescent="0.25">
      <c r="B15">
        <v>7791540049910</v>
      </c>
      <c r="C15" t="str">
        <f>VLOOKUP(Inventario[[#This Row],[Código]],Productos[],3,FALSE)</f>
        <v>El Bautismo Malbec 750ml</v>
      </c>
      <c r="D15" t="str">
        <f>VLOOKUP(Inventario[[#This Row],[Código]],Productos[],2,FALSE)</f>
        <v>Vino</v>
      </c>
      <c r="E15">
        <f>VLOOKUP(Inventario[[#This Row],[Código]],Productos[],4,FALSE)</f>
        <v>294</v>
      </c>
      <c r="F15">
        <f>SUMIF(Productos_Recibidos[Producto],Inventario[[#This Row],[Producto]],Productos_Recibidos[Cantidad])</f>
        <v>4</v>
      </c>
      <c r="G15">
        <f>SUMIF(Ventas[Producto],Inventario[[#This Row],[Producto]],Ventas[Cantidad])</f>
        <v>0</v>
      </c>
      <c r="H15">
        <f>Inventario[[#This Row],[Cantidad Recibida]]-Inventario[[#This Row],[Cantidad Vendida]]</f>
        <v>4</v>
      </c>
      <c r="I15" s="1">
        <f>VLOOKUP(Inventario[[#This Row],[Código]],Productos[],5,FALSE)</f>
        <v>420</v>
      </c>
      <c r="J15" s="1">
        <f>IFERROR(Inventario[[#This Row],[Stock]]*Inventario[[#This Row],[Precio]], 0)</f>
        <v>1680</v>
      </c>
    </row>
    <row r="16" spans="2:10" x14ac:dyDescent="0.25">
      <c r="B16">
        <v>7792798002399</v>
      </c>
      <c r="C16" t="str">
        <f>VLOOKUP(Inventario[[#This Row],[Código]],Productos[],3,FALSE)</f>
        <v>Patagonia 24.7 730ml</v>
      </c>
      <c r="D16" t="str">
        <f>VLOOKUP(Inventario[[#This Row],[Código]],Productos[],2,FALSE)</f>
        <v>Cerveza</v>
      </c>
      <c r="E16">
        <f>VLOOKUP(Inventario[[#This Row],[Código]],Productos[],4,FALSE)</f>
        <v>245</v>
      </c>
      <c r="F16">
        <f>SUMIF(Productos_Recibidos[Producto],Inventario[[#This Row],[Producto]],Productos_Recibidos[Cantidad])</f>
        <v>7</v>
      </c>
      <c r="G16">
        <f>SUMIF(Ventas[Producto],Inventario[[#This Row],[Producto]],Ventas[Cantidad])</f>
        <v>0</v>
      </c>
      <c r="H16">
        <f>Inventario[[#This Row],[Cantidad Recibida]]-Inventario[[#This Row],[Cantidad Vendida]]</f>
        <v>7</v>
      </c>
      <c r="I16" s="1">
        <f>VLOOKUP(Inventario[[#This Row],[Código]],Productos[],5,FALSE)</f>
        <v>350</v>
      </c>
      <c r="J16" s="1">
        <f>IFERROR(Inventario[[#This Row],[Stock]]*Inventario[[#This Row],[Precio]], 0)</f>
        <v>2450</v>
      </c>
    </row>
    <row r="17" spans="2:10" x14ac:dyDescent="0.25">
      <c r="B17" t="s">
        <v>114</v>
      </c>
      <c r="C17" t="str">
        <f>VLOOKUP(Inventario[[#This Row],[Código]],Productos[],3,FALSE)</f>
        <v>Hielo Botella Grande 1</v>
      </c>
      <c r="D17" t="str">
        <f>VLOOKUP(Inventario[[#This Row],[Código]],Productos[],2,FALSE)</f>
        <v>Varios</v>
      </c>
      <c r="E17">
        <f>VLOOKUP(Inventario[[#This Row],[Código]],Productos[],4,FALSE)</f>
        <v>38</v>
      </c>
      <c r="F17">
        <f>SUMIF(Productos_Recibidos[Producto],Inventario[[#This Row],[Producto]],Productos_Recibidos[Cantidad])</f>
        <v>1</v>
      </c>
      <c r="G17">
        <f>SUMIF(Ventas[Producto],Inventario[[#This Row],[Producto]],Ventas[Cantidad])</f>
        <v>3</v>
      </c>
      <c r="H17">
        <f>Inventario[[#This Row],[Cantidad Recibida]]-Inventario[[#This Row],[Cantidad Vendida]]</f>
        <v>-2</v>
      </c>
      <c r="I17" s="1">
        <f>VLOOKUP(Inventario[[#This Row],[Código]],Productos[],5,FALSE)</f>
        <v>40</v>
      </c>
      <c r="J17" s="1">
        <f>IFERROR(Inventario[[#This Row],[Stock]]*Inventario[[#This Row],[Precio]], 0)</f>
        <v>-80</v>
      </c>
    </row>
    <row r="18" spans="2:10" x14ac:dyDescent="0.25">
      <c r="B18">
        <v>7792758372265</v>
      </c>
      <c r="C18" t="str">
        <f>VLOOKUP(Inventario[[#This Row],[Código]],Productos[],3,FALSE)</f>
        <v>Secco Pomelo Intenso 3000ml</v>
      </c>
      <c r="D18" t="str">
        <f>VLOOKUP(Inventario[[#This Row],[Código]],Productos[],2,FALSE)</f>
        <v>Gaseosa</v>
      </c>
      <c r="E18">
        <f>VLOOKUP(Inventario[[#This Row],[Código]],Productos[],4,FALSE)</f>
        <v>141</v>
      </c>
      <c r="F18">
        <f>SUMIF(Productos_Recibidos[Producto],Inventario[[#This Row],[Producto]],Productos_Recibidos[Cantidad])</f>
        <v>4</v>
      </c>
      <c r="G18">
        <f>SUMIF(Ventas[Producto],Inventario[[#This Row],[Producto]],Ventas[Cantidad])</f>
        <v>0</v>
      </c>
      <c r="H18">
        <f>Inventario[[#This Row],[Cantidad Recibida]]-Inventario[[#This Row],[Cantidad Vendida]]</f>
        <v>4</v>
      </c>
      <c r="I18" s="1">
        <f>VLOOKUP(Inventario[[#This Row],[Código]],Productos[],5,FALSE)</f>
        <v>210</v>
      </c>
      <c r="J18" s="1">
        <f>IFERROR(Inventario[[#This Row],[Stock]]*Inventario[[#This Row],[Precio]], 0)</f>
        <v>840</v>
      </c>
    </row>
    <row r="19" spans="2:10" x14ac:dyDescent="0.25">
      <c r="B19" t="s">
        <v>113</v>
      </c>
      <c r="C19" t="str">
        <f>VLOOKUP(Inventario[[#This Row],[Código]],Productos[],3,FALSE)</f>
        <v>Hielo Botella Chica 1</v>
      </c>
      <c r="D19" t="str">
        <f>VLOOKUP(Inventario[[#This Row],[Código]],Productos[],2,FALSE)</f>
        <v>Varios</v>
      </c>
      <c r="E19">
        <f>VLOOKUP(Inventario[[#This Row],[Código]],Productos[],4,FALSE)</f>
        <v>14</v>
      </c>
      <c r="F19">
        <f>SUMIF(Productos_Recibidos[Producto],Inventario[[#This Row],[Producto]],Productos_Recibidos[Cantidad])</f>
        <v>1</v>
      </c>
      <c r="G19">
        <f>SUMIF(Ventas[Producto],Inventario[[#This Row],[Producto]],Ventas[Cantidad])</f>
        <v>2</v>
      </c>
      <c r="H19">
        <f>Inventario[[#This Row],[Cantidad Recibida]]-Inventario[[#This Row],[Cantidad Vendida]]</f>
        <v>-1</v>
      </c>
      <c r="I19" s="1">
        <f>VLOOKUP(Inventario[[#This Row],[Código]],Productos[],5,FALSE)</f>
        <v>20</v>
      </c>
      <c r="J19" s="1">
        <f>IFERROR(Inventario[[#This Row],[Stock]]*Inventario[[#This Row],[Precio]], 0)</f>
        <v>-20</v>
      </c>
    </row>
    <row r="20" spans="2:10" x14ac:dyDescent="0.25">
      <c r="B20">
        <v>161251866949</v>
      </c>
      <c r="C20" t="str">
        <f>VLOOKUP(Inventario[[#This Row],[Código]],Productos[],3,FALSE)</f>
        <v>PILAS TRIPLE A 1</v>
      </c>
      <c r="D20" t="str">
        <f>VLOOKUP(Inventario[[#This Row],[Código]],Productos[],2,FALSE)</f>
        <v>Varios</v>
      </c>
      <c r="E20">
        <f>VLOOKUP(Inventario[[#This Row],[Código]],Productos[],4,FALSE)</f>
        <v>70</v>
      </c>
      <c r="F20">
        <f>SUMIF(Productos_Recibidos[Producto],Inventario[[#This Row],[Producto]],Productos_Recibidos[Cantidad])</f>
        <v>9</v>
      </c>
      <c r="G20">
        <f>SUMIF(Ventas[Producto],Inventario[[#This Row],[Producto]],Ventas[Cantidad])</f>
        <v>2</v>
      </c>
      <c r="H20">
        <f>Inventario[[#This Row],[Cantidad Recibida]]-Inventario[[#This Row],[Cantidad Vendida]]</f>
        <v>7</v>
      </c>
      <c r="I20" s="1">
        <f>VLOOKUP(Inventario[[#This Row],[Código]],Productos[],5,FALSE)</f>
        <v>100</v>
      </c>
      <c r="J20" s="1">
        <f>IFERROR(Inventario[[#This Row],[Stock]]*Inventario[[#This Row],[Precio]], 0)</f>
        <v>700</v>
      </c>
    </row>
    <row r="21" spans="2:10" x14ac:dyDescent="0.25">
      <c r="B21">
        <v>686108507949</v>
      </c>
      <c r="C21" t="str">
        <f>VLOOKUP(Inventario[[#This Row],[Código]],Productos[],3,FALSE)</f>
        <v>BOMBILLA MATE ESPIRALADA 1</v>
      </c>
      <c r="D21" t="str">
        <f>VLOOKUP(Inventario[[#This Row],[Código]],Productos[],2,FALSE)</f>
        <v>Varios</v>
      </c>
      <c r="E21">
        <f>VLOOKUP(Inventario[[#This Row],[Código]],Productos[],4,FALSE)</f>
        <v>260</v>
      </c>
      <c r="F21">
        <f>SUMIF(Productos_Recibidos[Producto],Inventario[[#This Row],[Producto]],Productos_Recibidos[Cantidad])</f>
        <v>2</v>
      </c>
      <c r="G21">
        <f>SUMIF(Ventas[Producto],Inventario[[#This Row],[Producto]],Ventas[Cantidad])</f>
        <v>0</v>
      </c>
      <c r="H21">
        <f>Inventario[[#This Row],[Cantidad Recibida]]-Inventario[[#This Row],[Cantidad Vendida]]</f>
        <v>2</v>
      </c>
      <c r="I21" s="1">
        <f>VLOOKUP(Inventario[[#This Row],[Código]],Productos[],5,FALSE)</f>
        <v>350</v>
      </c>
      <c r="J21" s="1">
        <f>IFERROR(Inventario[[#This Row],[Stock]]*Inventario[[#This Row],[Precio]], 0)</f>
        <v>700</v>
      </c>
    </row>
    <row r="22" spans="2:10" x14ac:dyDescent="0.25">
      <c r="B22">
        <v>7791375001800</v>
      </c>
      <c r="C22" t="s">
        <v>50</v>
      </c>
      <c r="D22" t="str">
        <f>VLOOKUP(Inventario[[#This Row],[Código]],Productos[],2,FALSE)</f>
        <v>Gaseosa</v>
      </c>
      <c r="E22">
        <f>VLOOKUP(Inventario[[#This Row],[Código]],Productos[],4,FALSE)</f>
        <v>140</v>
      </c>
      <c r="F22">
        <f>SUMIF(Productos_Recibidos[Producto],Inventario[[#This Row],[Producto]],Productos_Recibidos[Cantidad])</f>
        <v>0</v>
      </c>
      <c r="G22">
        <f>SUMIF(Ventas[Producto],Inventario[[#This Row],[Producto]],Ventas[Cantidad])</f>
        <v>0</v>
      </c>
      <c r="H22">
        <f>Inventario[[#This Row],[Cantidad Recibida]]-Inventario[[#This Row],[Cantidad Vendida]]</f>
        <v>0</v>
      </c>
      <c r="I22" s="1">
        <f>VLOOKUP(Inventario[[#This Row],[Código]],Productos[],5,FALSE)</f>
        <v>210</v>
      </c>
      <c r="J22" s="1">
        <f>IFERROR(Inventario[[#This Row],[Stock]]*Inventario[[#This Row],[Precio]], 0)</f>
        <v>0</v>
      </c>
    </row>
    <row r="23" spans="2:10" x14ac:dyDescent="0.25">
      <c r="B23">
        <v>7790240017045</v>
      </c>
      <c r="C23" t="str">
        <f>VLOOKUP(Inventario[[#This Row],[Código]],Productos[],3,FALSE)</f>
        <v>Alaris Malbec 750ml</v>
      </c>
      <c r="D23" t="str">
        <f>VLOOKUP(Inventario[[#This Row],[Código]],Productos[],2,FALSE)</f>
        <v>Vino</v>
      </c>
      <c r="E23">
        <f>VLOOKUP(Inventario[[#This Row],[Código]],Productos[],4,FALSE)</f>
        <v>245</v>
      </c>
      <c r="F23">
        <f>SUMIF(Productos_Recibidos[Producto],Inventario[[#This Row],[Producto]],Productos_Recibidos[Cantidad])</f>
        <v>4</v>
      </c>
      <c r="G23">
        <f>SUMIF(Ventas[Producto],Inventario[[#This Row],[Producto]],Ventas[Cantidad])</f>
        <v>0</v>
      </c>
      <c r="H23">
        <f>Inventario[[#This Row],[Cantidad Recibida]]-Inventario[[#This Row],[Cantidad Vendida]]</f>
        <v>4</v>
      </c>
      <c r="I23" s="1">
        <f>VLOOKUP(Inventario[[#This Row],[Código]],Productos[],5,FALSE)</f>
        <v>350</v>
      </c>
      <c r="J23" s="1">
        <f>IFERROR(Inventario[[#This Row],[Stock]]*Inventario[[#This Row],[Precio]], 0)</f>
        <v>1400</v>
      </c>
    </row>
    <row r="24" spans="2:10" x14ac:dyDescent="0.25">
      <c r="B24">
        <v>7790314001475</v>
      </c>
      <c r="C24" t="str">
        <f>VLOOKUP(Inventario[[#This Row],[Código]],Productos[],3,FALSE)</f>
        <v>Dilema Blanco 750ml</v>
      </c>
      <c r="D24" t="str">
        <f>VLOOKUP(Inventario[[#This Row],[Código]],Productos[],2,FALSE)</f>
        <v>Vino</v>
      </c>
      <c r="E24">
        <f>VLOOKUP(Inventario[[#This Row],[Código]],Productos[],4,FALSE)</f>
        <v>280</v>
      </c>
      <c r="F24">
        <f>SUMIF(Productos_Recibidos[Producto],Inventario[[#This Row],[Producto]],Productos_Recibidos[Cantidad])</f>
        <v>4</v>
      </c>
      <c r="G24">
        <f>SUMIF(Ventas[Producto],Inventario[[#This Row],[Producto]],Ventas[Cantidad])</f>
        <v>0</v>
      </c>
      <c r="H24">
        <f>Inventario[[#This Row],[Cantidad Recibida]]-Inventario[[#This Row],[Cantidad Vendida]]</f>
        <v>4</v>
      </c>
      <c r="I24" s="1">
        <f>VLOOKUP(Inventario[[#This Row],[Código]],Productos[],5,FALSE)</f>
        <v>450</v>
      </c>
      <c r="J24" s="1">
        <f>IFERROR(Inventario[[#This Row],[Stock]]*Inventario[[#This Row],[Precio]], 0)</f>
        <v>1800</v>
      </c>
    </row>
    <row r="25" spans="2:10" x14ac:dyDescent="0.25">
      <c r="B25">
        <v>7791843008294</v>
      </c>
      <c r="C25" t="str">
        <f>VLOOKUP(Inventario[[#This Row],[Código]],Productos[],3,FALSE)</f>
        <v>Viñas de Balbo 1125ml</v>
      </c>
      <c r="D25" t="str">
        <f>VLOOKUP(Inventario[[#This Row],[Código]],Productos[],2,FALSE)</f>
        <v>Vino</v>
      </c>
      <c r="E25">
        <f>VLOOKUP(Inventario[[#This Row],[Código]],Productos[],4,FALSE)</f>
        <v>224</v>
      </c>
      <c r="F25">
        <f>SUMIF(Productos_Recibidos[Producto],Inventario[[#This Row],[Producto]],Productos_Recibidos[Cantidad])</f>
        <v>15</v>
      </c>
      <c r="G25">
        <f>SUMIF(Ventas[Producto],Inventario[[#This Row],[Producto]],Ventas[Cantidad])</f>
        <v>5</v>
      </c>
      <c r="H25">
        <f>Inventario[[#This Row],[Cantidad Recibida]]-Inventario[[#This Row],[Cantidad Vendida]]</f>
        <v>10</v>
      </c>
      <c r="I25" s="1">
        <f>VLOOKUP(Inventario[[#This Row],[Código]],Productos[],5,FALSE)</f>
        <v>400</v>
      </c>
      <c r="J25" s="1">
        <f>IFERROR(Inventario[[#This Row],[Stock]]*Inventario[[#This Row],[Precio]], 0)</f>
        <v>4000</v>
      </c>
    </row>
    <row r="26" spans="2:10" x14ac:dyDescent="0.25">
      <c r="B26" s="29">
        <v>7790742373908</v>
      </c>
      <c r="C26" t="str">
        <f>VLOOKUP(Inventario[[#This Row],[Código]],Productos[],3,FALSE)</f>
        <v>Queso Crema Cremón Original La Serenísima 280g</v>
      </c>
      <c r="D26" t="str">
        <f>VLOOKUP(Inventario[[#This Row],[Código]],Productos[],2,FALSE)</f>
        <v>Lácteos</v>
      </c>
      <c r="E26">
        <f>VLOOKUP(Inventario[[#This Row],[Código]],Productos[],4,FALSE)</f>
        <v>224</v>
      </c>
      <c r="F26">
        <f>SUMIF(Productos_Recibidos[Producto],Inventario[[#This Row],[Producto]],Productos_Recibidos[Cantidad])</f>
        <v>1</v>
      </c>
      <c r="G26">
        <f>SUMIF(Ventas[Producto],Inventario[[#This Row],[Producto]],Ventas[Cantidad])</f>
        <v>0</v>
      </c>
      <c r="H26">
        <f>Inventario[[#This Row],[Cantidad Recibida]]-Inventario[[#This Row],[Cantidad Vendida]]</f>
        <v>1</v>
      </c>
      <c r="I26" s="1">
        <f>VLOOKUP(Inventario[[#This Row],[Código]],Productos[],5,FALSE)</f>
        <v>330</v>
      </c>
      <c r="J26" s="1">
        <f>IFERROR(Inventario[[#This Row],[Stock]]*Inventario[[#This Row],[Precio]], 0)</f>
        <v>330</v>
      </c>
    </row>
    <row r="27" spans="2:10" x14ac:dyDescent="0.25">
      <c r="B27">
        <v>7790314066436</v>
      </c>
      <c r="C27" t="str">
        <f>VLOOKUP(Inventario[[#This Row],[Código]],Productos[],3,FALSE)</f>
        <v>Estancia Mendoza Cabernet Malbec 1125ml</v>
      </c>
      <c r="D27" t="str">
        <f>VLOOKUP(Inventario[[#This Row],[Código]],Productos[],2,FALSE)</f>
        <v>Vino</v>
      </c>
      <c r="E27">
        <f>VLOOKUP(Inventario[[#This Row],[Código]],Productos[],4,FALSE)</f>
        <v>322</v>
      </c>
      <c r="F27">
        <f>SUMIF(Productos_Recibidos[Producto],Inventario[[#This Row],[Producto]],Productos_Recibidos[Cantidad])</f>
        <v>9</v>
      </c>
      <c r="G27">
        <f>SUMIF(Ventas[Producto],Inventario[[#This Row],[Producto]],Ventas[Cantidad])</f>
        <v>3</v>
      </c>
      <c r="H27">
        <f>Inventario[[#This Row],[Cantidad Recibida]]-Inventario[[#This Row],[Cantidad Vendida]]</f>
        <v>6</v>
      </c>
      <c r="I27" s="1">
        <f>VLOOKUP(Inventario[[#This Row],[Código]],Productos[],5,FALSE)</f>
        <v>460</v>
      </c>
      <c r="J27" s="1">
        <f>IFERROR(Inventario[[#This Row],[Stock]]*Inventario[[#This Row],[Precio]], 0)</f>
        <v>2760</v>
      </c>
    </row>
    <row r="28" spans="2:10" x14ac:dyDescent="0.25">
      <c r="B28">
        <v>7790975000312</v>
      </c>
      <c r="C28" t="str">
        <f>VLOOKUP(Inventario[[#This Row],[Código]],Productos[],3,FALSE)</f>
        <v>Valmont 750ml</v>
      </c>
      <c r="D28" t="str">
        <f>VLOOKUP(Inventario[[#This Row],[Código]],Productos[],2,FALSE)</f>
        <v>Vino</v>
      </c>
      <c r="E28">
        <f>VLOOKUP(Inventario[[#This Row],[Código]],Productos[],4,FALSE)</f>
        <v>420</v>
      </c>
      <c r="F28">
        <f>SUMIF(Productos_Recibidos[Producto],Inventario[[#This Row],[Producto]],Productos_Recibidos[Cantidad])</f>
        <v>3</v>
      </c>
      <c r="G28">
        <f>SUMIF(Ventas[Producto],Inventario[[#This Row],[Producto]],Ventas[Cantidad])</f>
        <v>0</v>
      </c>
      <c r="H28">
        <f>Inventario[[#This Row],[Cantidad Recibida]]-Inventario[[#This Row],[Cantidad Vendida]]</f>
        <v>3</v>
      </c>
      <c r="I28" s="1">
        <f>VLOOKUP(Inventario[[#This Row],[Código]],Productos[],5,FALSE)</f>
        <v>600</v>
      </c>
      <c r="J28" s="1">
        <f>IFERROR(Inventario[[#This Row],[Stock]]*Inventario[[#This Row],[Precio]], 0)</f>
        <v>1800</v>
      </c>
    </row>
    <row r="29" spans="2:10" x14ac:dyDescent="0.25">
      <c r="B29">
        <v>7798094340012</v>
      </c>
      <c r="C29" t="str">
        <f>VLOOKUP(Inventario[[#This Row],[Código]],Productos[],3,FALSE)</f>
        <v>Mentita 26g</v>
      </c>
      <c r="D29" t="str">
        <f>VLOOKUP(Inventario[[#This Row],[Código]],Productos[],2,FALSE)</f>
        <v>Golosina</v>
      </c>
      <c r="E29">
        <f>VLOOKUP(Inventario[[#This Row],[Código]],Productos[],4,FALSE)</f>
        <v>35</v>
      </c>
      <c r="F29">
        <f>SUMIF(Productos_Recibidos[Producto],Inventario[[#This Row],[Producto]],Productos_Recibidos[Cantidad])</f>
        <v>10</v>
      </c>
      <c r="G29">
        <f>SUMIF(Ventas[Producto],Inventario[[#This Row],[Producto]],Ventas[Cantidad])</f>
        <v>1</v>
      </c>
      <c r="H29">
        <f>Inventario[[#This Row],[Cantidad Recibida]]-Inventario[[#This Row],[Cantidad Vendida]]</f>
        <v>9</v>
      </c>
      <c r="I29" s="1">
        <f>VLOOKUP(Inventario[[#This Row],[Código]],Productos[],5,FALSE)</f>
        <v>50</v>
      </c>
      <c r="J29" s="1">
        <f>IFERROR(Inventario[[#This Row],[Stock]]*Inventario[[#This Row],[Precio]], 0)</f>
        <v>450</v>
      </c>
    </row>
    <row r="30" spans="2:10" x14ac:dyDescent="0.25">
      <c r="B30">
        <v>7790314011252</v>
      </c>
      <c r="C30" t="str">
        <f>VLOOKUP(Inventario[[#This Row],[Código]],Productos[],3,FALSE)</f>
        <v>Canciller Blend 1125ml</v>
      </c>
      <c r="D30" t="str">
        <f>VLOOKUP(Inventario[[#This Row],[Código]],Productos[],2,FALSE)</f>
        <v>Vino</v>
      </c>
      <c r="E30">
        <f>VLOOKUP(Inventario[[#This Row],[Código]],Productos[],4,FALSE)</f>
        <v>329</v>
      </c>
      <c r="F30">
        <f>SUMIF(Productos_Recibidos[Producto],Inventario[[#This Row],[Producto]],Productos_Recibidos[Cantidad])</f>
        <v>6</v>
      </c>
      <c r="G30">
        <f>SUMIF(Ventas[Producto],Inventario[[#This Row],[Producto]],Ventas[Cantidad])</f>
        <v>0</v>
      </c>
      <c r="H30">
        <f>Inventario[[#This Row],[Cantidad Recibida]]-Inventario[[#This Row],[Cantidad Vendida]]</f>
        <v>6</v>
      </c>
      <c r="I30" s="1">
        <f>VLOOKUP(Inventario[[#This Row],[Código]],Productos[],5,FALSE)</f>
        <v>470</v>
      </c>
      <c r="J30" s="1">
        <f>IFERROR(Inventario[[#This Row],[Stock]]*Inventario[[#This Row],[Precio]], 0)</f>
        <v>2820</v>
      </c>
    </row>
    <row r="31" spans="2:10" x14ac:dyDescent="0.25">
      <c r="B31">
        <v>77912879</v>
      </c>
      <c r="C31" t="str">
        <f>VLOOKUP(Inventario[[#This Row],[Código]],Productos[],3,FALSE)</f>
        <v>Philip Morris 20 Común 20</v>
      </c>
      <c r="D31" t="str">
        <f>VLOOKUP(Inventario[[#This Row],[Código]],Productos[],2,FALSE)</f>
        <v>Cigarrillo</v>
      </c>
      <c r="E31">
        <f>VLOOKUP(Inventario[[#This Row],[Código]],Productos[],4,FALSE)</f>
        <v>270</v>
      </c>
      <c r="F31">
        <f>SUMIF(Productos_Recibidos[Producto],Inventario[[#This Row],[Producto]],Productos_Recibidos[Cantidad])</f>
        <v>32</v>
      </c>
      <c r="G31">
        <f>SUMIF(Ventas[Producto],Inventario[[#This Row],[Producto]],Ventas[Cantidad])</f>
        <v>28</v>
      </c>
      <c r="H31">
        <f>Inventario[[#This Row],[Cantidad Recibida]]-Inventario[[#This Row],[Cantidad Vendida]]</f>
        <v>4</v>
      </c>
      <c r="I31" s="1">
        <f>VLOOKUP(Inventario[[#This Row],[Código]],Productos[],5,FALSE)</f>
        <v>300</v>
      </c>
      <c r="J31" s="1">
        <f>IFERROR(Inventario[[#This Row],[Stock]]*Inventario[[#This Row],[Precio]], 0)</f>
        <v>1200</v>
      </c>
    </row>
    <row r="32" spans="2:10" x14ac:dyDescent="0.25">
      <c r="B32">
        <v>7792180138378</v>
      </c>
      <c r="C32" t="str">
        <f>VLOOKUP(Inventario[[#This Row],[Código]],Productos[],3,FALSE)</f>
        <v>Aceite Mezcla Florencia 750ml</v>
      </c>
      <c r="D32" t="str">
        <f>VLOOKUP(Inventario[[#This Row],[Código]],Productos[],2,FALSE)</f>
        <v>Mercadito</v>
      </c>
      <c r="E32">
        <f>VLOOKUP(Inventario[[#This Row],[Código]],Productos[],4,FALSE)</f>
        <v>154</v>
      </c>
      <c r="F32">
        <f>SUMIF(Productos_Recibidos[Producto],Inventario[[#This Row],[Producto]],Productos_Recibidos[Cantidad])</f>
        <v>2</v>
      </c>
      <c r="G32">
        <f>SUMIF(Ventas[Producto],Inventario[[#This Row],[Producto]],Ventas[Cantidad])</f>
        <v>0</v>
      </c>
      <c r="H32">
        <f>Inventario[[#This Row],[Cantidad Recibida]]-Inventario[[#This Row],[Cantidad Vendida]]</f>
        <v>2</v>
      </c>
      <c r="I32" s="1">
        <f>VLOOKUP(Inventario[[#This Row],[Código]],Productos[],5,FALSE)</f>
        <v>220</v>
      </c>
      <c r="J32" s="1">
        <f>IFERROR(Inventario[[#This Row],[Stock]]*Inventario[[#This Row],[Precio]], 0)</f>
        <v>440</v>
      </c>
    </row>
    <row r="33" spans="2:10" x14ac:dyDescent="0.25">
      <c r="B33">
        <v>7790036948188</v>
      </c>
      <c r="C33" t="str">
        <f>VLOOKUP(Inventario[[#This Row],[Código]],Productos[],3,FALSE)</f>
        <v>Edulcorante Si Diet 200ml</v>
      </c>
      <c r="D33" t="str">
        <f>VLOOKUP(Inventario[[#This Row],[Código]],Productos[],2,FALSE)</f>
        <v>Mercadito</v>
      </c>
      <c r="E33">
        <f>VLOOKUP(Inventario[[#This Row],[Código]],Productos[],4,FALSE)</f>
        <v>112</v>
      </c>
      <c r="F33">
        <f>SUMIF(Productos_Recibidos[Producto],Inventario[[#This Row],[Producto]],Productos_Recibidos[Cantidad])</f>
        <v>7</v>
      </c>
      <c r="G33">
        <f>SUMIF(Ventas[Producto],Inventario[[#This Row],[Producto]],Ventas[Cantidad])</f>
        <v>1</v>
      </c>
      <c r="H33">
        <f>Inventario[[#This Row],[Cantidad Recibida]]-Inventario[[#This Row],[Cantidad Vendida]]</f>
        <v>6</v>
      </c>
      <c r="I33" s="1">
        <f>VLOOKUP(Inventario[[#This Row],[Código]],Productos[],5,FALSE)</f>
        <v>210</v>
      </c>
      <c r="J33" s="1">
        <f>IFERROR(Inventario[[#This Row],[Stock]]*Inventario[[#This Row],[Precio]], 0)</f>
        <v>1260</v>
      </c>
    </row>
    <row r="34" spans="2:10" x14ac:dyDescent="0.25">
      <c r="B34">
        <v>7790036948188</v>
      </c>
      <c r="C34" t="str">
        <f>VLOOKUP(Inventario[[#This Row],[Código]],Productos[],3,FALSE)</f>
        <v>Edulcorante Si Diet 200ml</v>
      </c>
      <c r="D34" t="str">
        <f>VLOOKUP(Inventario[[#This Row],[Código]],Productos[],2,FALSE)</f>
        <v>Mercadito</v>
      </c>
      <c r="E34">
        <f>VLOOKUP(Inventario[[#This Row],[Código]],Productos[],4,FALSE)</f>
        <v>112</v>
      </c>
      <c r="F34">
        <f>SUMIF(Productos_Recibidos[Producto],Inventario[[#This Row],[Producto]],Productos_Recibidos[Cantidad])</f>
        <v>7</v>
      </c>
      <c r="G34">
        <f>SUMIF(Ventas[Producto],Inventario[[#This Row],[Producto]],Ventas[Cantidad])</f>
        <v>1</v>
      </c>
      <c r="H34">
        <f>Inventario[[#This Row],[Cantidad Recibida]]-Inventario[[#This Row],[Cantidad Vendida]]</f>
        <v>6</v>
      </c>
      <c r="I34" s="1">
        <f>VLOOKUP(Inventario[[#This Row],[Código]],Productos[],5,FALSE)</f>
        <v>210</v>
      </c>
      <c r="J34" s="1">
        <f>IFERROR(Inventario[[#This Row],[Stock]]*Inventario[[#This Row],[Precio]], 0)</f>
        <v>1260</v>
      </c>
    </row>
    <row r="35" spans="2:10" x14ac:dyDescent="0.25">
      <c r="B35">
        <v>7793147572044</v>
      </c>
      <c r="C35" t="str">
        <f>VLOOKUP(Inventario[[#This Row],[Código]],Productos[],3,FALSE)</f>
        <v>Amstel  473ml</v>
      </c>
      <c r="D35" t="str">
        <f>VLOOKUP(Inventario[[#This Row],[Código]],Productos[],2,FALSE)</f>
        <v>Cerveza</v>
      </c>
      <c r="E35">
        <f>VLOOKUP(Inventario[[#This Row],[Código]],Productos[],4,FALSE)</f>
        <v>98</v>
      </c>
      <c r="F35">
        <f>SUMIF(Productos_Recibidos[Producto],Inventario[[#This Row],[Producto]],Productos_Recibidos[Cantidad])</f>
        <v>18</v>
      </c>
      <c r="G35">
        <f>SUMIF(Ventas[Producto],Inventario[[#This Row],[Producto]],Ventas[Cantidad])</f>
        <v>2</v>
      </c>
      <c r="H35">
        <f>Inventario[[#This Row],[Cantidad Recibida]]-Inventario[[#This Row],[Cantidad Vendida]]</f>
        <v>16</v>
      </c>
      <c r="I35" s="1">
        <f>VLOOKUP(Inventario[[#This Row],[Código]],Productos[],5,FALSE)</f>
        <v>150</v>
      </c>
      <c r="J35" s="1">
        <f>IFERROR(Inventario[[#This Row],[Stock]]*Inventario[[#This Row],[Precio]], 0)</f>
        <v>2400</v>
      </c>
    </row>
    <row r="36" spans="2:10" x14ac:dyDescent="0.25">
      <c r="B36">
        <v>7796569015410</v>
      </c>
      <c r="C36" t="str">
        <f>VLOOKUP(Inventario[[#This Row],[Código]],Productos[],3,FALSE)</f>
        <v>Mapa Planisferio N 3 Físico Político 1</v>
      </c>
      <c r="D36" t="str">
        <f>VLOOKUP(Inventario[[#This Row],[Código]],Productos[],2,FALSE)</f>
        <v>Librería</v>
      </c>
      <c r="E36">
        <f>VLOOKUP(Inventario[[#This Row],[Código]],Productos[],4,FALSE)</f>
        <v>9</v>
      </c>
      <c r="F36">
        <f>SUMIF(Productos_Recibidos[Producto],Inventario[[#This Row],[Producto]],Productos_Recibidos[Cantidad])</f>
        <v>18</v>
      </c>
      <c r="G36">
        <f>SUMIF(Ventas[Producto],Inventario[[#This Row],[Producto]],Ventas[Cantidad])</f>
        <v>0</v>
      </c>
      <c r="H36">
        <f>Inventario[[#This Row],[Cantidad Recibida]]-Inventario[[#This Row],[Cantidad Vendida]]</f>
        <v>18</v>
      </c>
      <c r="I36" s="1">
        <f>VLOOKUP(Inventario[[#This Row],[Código]],Productos[],5,FALSE)</f>
        <v>20</v>
      </c>
      <c r="J36" s="1">
        <f>IFERROR(Inventario[[#This Row],[Stock]]*Inventario[[#This Row],[Precio]], 0)</f>
        <v>360</v>
      </c>
    </row>
    <row r="37" spans="2:10" x14ac:dyDescent="0.25">
      <c r="B37">
        <v>7790839980453</v>
      </c>
      <c r="C37" t="str">
        <f>VLOOKUP(Inventario[[#This Row],[Código]],Productos[],3,FALSE)</f>
        <v>Ibu 400 ISA 1</v>
      </c>
      <c r="D37" t="str">
        <f>VLOOKUP(Inventario[[#This Row],[Código]],Productos[],2,FALSE)</f>
        <v>Farmacia</v>
      </c>
      <c r="E37">
        <f>VLOOKUP(Inventario[[#This Row],[Código]],Productos[],4,FALSE)</f>
        <v>17.5</v>
      </c>
      <c r="F37">
        <f>SUMIF(Productos_Recibidos[Producto],Inventario[[#This Row],[Producto]],Productos_Recibidos[Cantidad])</f>
        <v>15</v>
      </c>
      <c r="G37">
        <f>SUMIF(Ventas[Producto],Inventario[[#This Row],[Producto]],Ventas[Cantidad])</f>
        <v>5</v>
      </c>
      <c r="H37">
        <f>Inventario[[#This Row],[Cantidad Recibida]]-Inventario[[#This Row],[Cantidad Vendida]]</f>
        <v>10</v>
      </c>
      <c r="I37" s="1">
        <f>VLOOKUP(Inventario[[#This Row],[Código]],Productos[],5,FALSE)</f>
        <v>25</v>
      </c>
      <c r="J37" s="1">
        <f>IFERROR(Inventario[[#This Row],[Stock]]*Inventario[[#This Row],[Precio]], 0)</f>
        <v>250</v>
      </c>
    </row>
    <row r="38" spans="2:10" x14ac:dyDescent="0.25">
      <c r="B38" t="s">
        <v>62</v>
      </c>
      <c r="C38" t="str">
        <f>VLOOKUP(Inventario[[#This Row],[Código]],Productos[],3,FALSE)</f>
        <v>Repuesto Dibujo N°5 El Nene 1</v>
      </c>
      <c r="D38" t="str">
        <f>VLOOKUP(Inventario[[#This Row],[Código]],Productos[],2,FALSE)</f>
        <v>Librería</v>
      </c>
      <c r="E38">
        <f>VLOOKUP(Inventario[[#This Row],[Código]],Productos[],4,FALSE)</f>
        <v>23</v>
      </c>
      <c r="F38">
        <f>SUMIF(Productos_Recibidos[Producto],Inventario[[#This Row],[Producto]],Productos_Recibidos[Cantidad])</f>
        <v>8</v>
      </c>
      <c r="G38">
        <f>SUMIF(Ventas[Producto],Inventario[[#This Row],[Producto]],Ventas[Cantidad])</f>
        <v>8</v>
      </c>
      <c r="H38">
        <f>Inventario[[#This Row],[Cantidad Recibida]]-Inventario[[#This Row],[Cantidad Vendida]]</f>
        <v>0</v>
      </c>
      <c r="I38" s="1">
        <f>VLOOKUP(Inventario[[#This Row],[Código]],Productos[],5,FALSE)</f>
        <v>30</v>
      </c>
      <c r="J38" s="1">
        <f>IFERROR(Inventario[[#This Row],[Stock]]*Inventario[[#This Row],[Precio]], 0)</f>
        <v>0</v>
      </c>
    </row>
    <row r="39" spans="2:10" x14ac:dyDescent="0.25">
      <c r="B39">
        <v>7790199604051</v>
      </c>
      <c r="C39" t="str">
        <f>VLOOKUP(Inventario[[#This Row],[Código]],Productos[],3,FALSE)</f>
        <v>Maíz Pisingallo Morixe 400g</v>
      </c>
      <c r="D39" t="str">
        <f>VLOOKUP(Inventario[[#This Row],[Código]],Productos[],2,FALSE)</f>
        <v>Mercadito</v>
      </c>
      <c r="E39">
        <f>VLOOKUP(Inventario[[#This Row],[Código]],Productos[],4,FALSE)</f>
        <v>105</v>
      </c>
      <c r="F39">
        <f>SUMIF(Productos_Recibidos[Producto],Inventario[[#This Row],[Producto]],Productos_Recibidos[Cantidad])</f>
        <v>8</v>
      </c>
      <c r="G39">
        <f>SUMIF(Ventas[Producto],Inventario[[#This Row],[Producto]],Ventas[Cantidad])</f>
        <v>0</v>
      </c>
      <c r="H39">
        <f>Inventario[[#This Row],[Cantidad Recibida]]-Inventario[[#This Row],[Cantidad Vendida]]</f>
        <v>8</v>
      </c>
      <c r="I39" s="1">
        <f>VLOOKUP(Inventario[[#This Row],[Código]],Productos[],5,FALSE)</f>
        <v>150</v>
      </c>
      <c r="J39" s="1">
        <f>IFERROR(Inventario[[#This Row],[Stock]]*Inventario[[#This Row],[Precio]], 0)</f>
        <v>1200</v>
      </c>
    </row>
    <row r="40" spans="2:10" x14ac:dyDescent="0.25">
      <c r="B40" s="29">
        <v>7790742373809</v>
      </c>
      <c r="C40" t="str">
        <f>VLOOKUP(Inventario[[#This Row],[Código]],Productos[],3,FALSE)</f>
        <v>Queso Crema Cremón  Ligth La Serenísima 280g</v>
      </c>
      <c r="D40" t="str">
        <f>VLOOKUP(Inventario[[#This Row],[Código]],Productos[],2,FALSE)</f>
        <v>Lácteos</v>
      </c>
      <c r="E40">
        <f>VLOOKUP(Inventario[[#This Row],[Código]],Productos[],4,FALSE)</f>
        <v>224</v>
      </c>
      <c r="F40">
        <f>SUMIF(Productos_Recibidos[Producto],Inventario[[#This Row],[Producto]],Productos_Recibidos[Cantidad])</f>
        <v>1</v>
      </c>
      <c r="G40">
        <f>SUMIF(Ventas[Producto],Inventario[[#This Row],[Producto]],Ventas[Cantidad])</f>
        <v>0</v>
      </c>
      <c r="H40">
        <f>Inventario[[#This Row],[Cantidad Recibida]]-Inventario[[#This Row],[Cantidad Vendida]]</f>
        <v>1</v>
      </c>
      <c r="I40" s="1">
        <f>VLOOKUP(Inventario[[#This Row],[Código]],Productos[],5,FALSE)</f>
        <v>330</v>
      </c>
      <c r="J40" s="1">
        <f>IFERROR(Inventario[[#This Row],[Stock]]*Inventario[[#This Row],[Precio]], 0)</f>
        <v>330</v>
      </c>
    </row>
    <row r="41" spans="2:10" x14ac:dyDescent="0.25">
      <c r="B41">
        <v>7790240042108</v>
      </c>
      <c r="C41" t="str">
        <f>VLOOKUP(Inventario[[#This Row],[Código]],Productos[],3,FALSE)</f>
        <v>Alma Mora Malbec 750ml</v>
      </c>
      <c r="D41" t="str">
        <f>VLOOKUP(Inventario[[#This Row],[Código]],Productos[],2,FALSE)</f>
        <v>Vino</v>
      </c>
      <c r="E41">
        <f>VLOOKUP(Inventario[[#This Row],[Código]],Productos[],4,FALSE)</f>
        <v>336</v>
      </c>
      <c r="F41">
        <f>SUMIF(Productos_Recibidos[Producto],Inventario[[#This Row],[Producto]],Productos_Recibidos[Cantidad])</f>
        <v>5</v>
      </c>
      <c r="G41">
        <f>SUMIF(Ventas[Producto],Inventario[[#This Row],[Producto]],Ventas[Cantidad])</f>
        <v>3</v>
      </c>
      <c r="H41">
        <f>Inventario[[#This Row],[Cantidad Recibida]]-Inventario[[#This Row],[Cantidad Vendida]]</f>
        <v>2</v>
      </c>
      <c r="I41" s="1">
        <f>VLOOKUP(Inventario[[#This Row],[Código]],Productos[],5,FALSE)</f>
        <v>520</v>
      </c>
      <c r="J41" s="1">
        <f>IFERROR(Inventario[[#This Row],[Stock]]*Inventario[[#This Row],[Precio]], 0)</f>
        <v>1040</v>
      </c>
    </row>
    <row r="42" spans="2:10" x14ac:dyDescent="0.25">
      <c r="B42">
        <v>7792798007493</v>
      </c>
      <c r="C42" t="str">
        <f>VLOOKUP(Inventario[[#This Row],[Código]],Productos[],3,FALSE)</f>
        <v>Brahma Retornable 1000ml</v>
      </c>
      <c r="D42" t="str">
        <f>VLOOKUP(Inventario[[#This Row],[Código]],Productos[],2,FALSE)</f>
        <v>Cerveza</v>
      </c>
      <c r="E42">
        <f>VLOOKUP(Inventario[[#This Row],[Código]],Productos[],4,FALSE)</f>
        <v>175</v>
      </c>
      <c r="F42">
        <f>SUMIF(Productos_Recibidos[Producto],Inventario[[#This Row],[Producto]],Productos_Recibidos[Cantidad])</f>
        <v>15</v>
      </c>
      <c r="G42">
        <f>SUMIF(Ventas[Producto],Inventario[[#This Row],[Producto]],Ventas[Cantidad])</f>
        <v>14</v>
      </c>
      <c r="H42">
        <f>Inventario[[#This Row],[Cantidad Recibida]]-Inventario[[#This Row],[Cantidad Vendida]]</f>
        <v>1</v>
      </c>
      <c r="I42" s="1">
        <f>VLOOKUP(Inventario[[#This Row],[Código]],Productos[],5,FALSE)</f>
        <v>280</v>
      </c>
      <c r="J42" s="1">
        <f>IFERROR(Inventario[[#This Row],[Stock]]*Inventario[[#This Row],[Precio]], 0)</f>
        <v>280</v>
      </c>
    </row>
    <row r="43" spans="2:10" x14ac:dyDescent="0.25">
      <c r="B43">
        <v>77925770</v>
      </c>
      <c r="C43" t="str">
        <f>VLOOKUP(Inventario[[#This Row],[Código]],Productos[],3,FALSE)</f>
        <v>Obli-Bon Blanco 17g</v>
      </c>
      <c r="D43" t="str">
        <f>VLOOKUP(Inventario[[#This Row],[Código]],Productos[],2,FALSE)</f>
        <v>Chocolate</v>
      </c>
      <c r="E43">
        <f>VLOOKUP(Inventario[[#This Row],[Código]],Productos[],4,FALSE)</f>
        <v>21</v>
      </c>
      <c r="F43">
        <f>SUMIF(Productos_Recibidos[Producto],Inventario[[#This Row],[Producto]],Productos_Recibidos[Cantidad])</f>
        <v>20</v>
      </c>
      <c r="G43">
        <f>SUMIF(Ventas[Producto],Inventario[[#This Row],[Producto]],Ventas[Cantidad])</f>
        <v>11</v>
      </c>
      <c r="H43">
        <f>Inventario[[#This Row],[Cantidad Recibida]]-Inventario[[#This Row],[Cantidad Vendida]]</f>
        <v>9</v>
      </c>
      <c r="I43" s="1">
        <f>VLOOKUP(Inventario[[#This Row],[Código]],Productos[],5,FALSE)</f>
        <v>30</v>
      </c>
      <c r="J43" s="1">
        <f>IFERROR(Inventario[[#This Row],[Stock]]*Inventario[[#This Row],[Precio]], 0)</f>
        <v>270</v>
      </c>
    </row>
    <row r="44" spans="2:10" x14ac:dyDescent="0.25">
      <c r="B44">
        <v>7790380024750</v>
      </c>
      <c r="C44" t="str">
        <f>VLOOKUP(Inventario[[#This Row],[Código]],Productos[],3,FALSE)</f>
        <v>Georgalos Full Maní 100g</v>
      </c>
      <c r="D44" t="str">
        <f>VLOOKUP(Inventario[[#This Row],[Código]],Productos[],2,FALSE)</f>
        <v>Chocolate</v>
      </c>
      <c r="E44">
        <f>VLOOKUP(Inventario[[#This Row],[Código]],Productos[],4,FALSE)</f>
        <v>140</v>
      </c>
      <c r="F44">
        <f>SUMIF(Productos_Recibidos[Producto],Inventario[[#This Row],[Producto]],Productos_Recibidos[Cantidad])</f>
        <v>10</v>
      </c>
      <c r="G44">
        <f>SUMIF(Ventas[Producto],Inventario[[#This Row],[Producto]],Ventas[Cantidad])</f>
        <v>2</v>
      </c>
      <c r="H44">
        <f>Inventario[[#This Row],[Cantidad Recibida]]-Inventario[[#This Row],[Cantidad Vendida]]</f>
        <v>8</v>
      </c>
      <c r="I44" s="1">
        <f>VLOOKUP(Inventario[[#This Row],[Código]],Productos[],5,FALSE)</f>
        <v>200</v>
      </c>
      <c r="J44" s="1">
        <f>IFERROR(Inventario[[#This Row],[Stock]]*Inventario[[#This Row],[Precio]], 0)</f>
        <v>1600</v>
      </c>
    </row>
    <row r="45" spans="2:10" x14ac:dyDescent="0.25">
      <c r="B45">
        <v>8693029609402</v>
      </c>
      <c r="C45" t="str">
        <f>VLOOKUP(Inventario[[#This Row],[Código]],Productos[],3,FALSE)</f>
        <v>KingTat 18g</v>
      </c>
      <c r="D45" t="str">
        <f>VLOOKUP(Inventario[[#This Row],[Código]],Productos[],2,FALSE)</f>
        <v>Chocolate</v>
      </c>
      <c r="E45">
        <f>VLOOKUP(Inventario[[#This Row],[Código]],Productos[],4,FALSE)</f>
        <v>35</v>
      </c>
      <c r="F45">
        <f>SUMIF(Productos_Recibidos[Producto],Inventario[[#This Row],[Producto]],Productos_Recibidos[Cantidad])</f>
        <v>23</v>
      </c>
      <c r="G45">
        <f>SUMIF(Ventas[Producto],Inventario[[#This Row],[Producto]],Ventas[Cantidad])</f>
        <v>1</v>
      </c>
      <c r="H45">
        <f>Inventario[[#This Row],[Cantidad Recibida]]-Inventario[[#This Row],[Cantidad Vendida]]</f>
        <v>22</v>
      </c>
      <c r="I45" s="1">
        <f>VLOOKUP(Inventario[[#This Row],[Código]],Productos[],5,FALSE)</f>
        <v>50</v>
      </c>
      <c r="J45" s="1">
        <f>IFERROR(Inventario[[#This Row],[Stock]]*Inventario[[#This Row],[Precio]], 0)</f>
        <v>1100</v>
      </c>
    </row>
    <row r="46" spans="2:10" x14ac:dyDescent="0.25">
      <c r="B46">
        <v>77940735</v>
      </c>
      <c r="C46" t="str">
        <f>VLOOKUP(Inventario[[#This Row],[Código]],Productos[],3,FALSE)</f>
        <v>Philip Morris 20 Convertible 20</v>
      </c>
      <c r="D46" t="str">
        <f>VLOOKUP(Inventario[[#This Row],[Código]],Productos[],2,FALSE)</f>
        <v>Cigarrillo</v>
      </c>
      <c r="E46">
        <f>VLOOKUP(Inventario[[#This Row],[Código]],Productos[],4,FALSE)</f>
        <v>260</v>
      </c>
      <c r="F46">
        <f>SUMIF(Productos_Recibidos[Producto],Inventario[[#This Row],[Producto]],Productos_Recibidos[Cantidad])</f>
        <v>16</v>
      </c>
      <c r="G46">
        <f>SUMIF(Ventas[Producto],Inventario[[#This Row],[Producto]],Ventas[Cantidad])</f>
        <v>6</v>
      </c>
      <c r="H46">
        <f>Inventario[[#This Row],[Cantidad Recibida]]-Inventario[[#This Row],[Cantidad Vendida]]</f>
        <v>10</v>
      </c>
      <c r="I46" s="1">
        <f>VLOOKUP(Inventario[[#This Row],[Código]],Productos[],5,FALSE)</f>
        <v>320</v>
      </c>
      <c r="J46" s="1">
        <f>IFERROR(Inventario[[#This Row],[Stock]]*Inventario[[#This Row],[Precio]], 0)</f>
        <v>3200</v>
      </c>
    </row>
    <row r="47" spans="2:10" x14ac:dyDescent="0.25">
      <c r="B47">
        <v>7798119220299</v>
      </c>
      <c r="C47" t="str">
        <f>VLOOKUP(Inventario[[#This Row],[Código]],Productos[],3,FALSE)</f>
        <v>Speed 269ml 269ml</v>
      </c>
      <c r="D47" t="str">
        <f>VLOOKUP(Inventario[[#This Row],[Código]],Productos[],2,FALSE)</f>
        <v>Energizante</v>
      </c>
      <c r="E47">
        <f>VLOOKUP(Inventario[[#This Row],[Código]],Productos[],4,FALSE)</f>
        <v>100</v>
      </c>
      <c r="F47">
        <f>SUMIF(Productos_Recibidos[Producto],Inventario[[#This Row],[Producto]],Productos_Recibidos[Cantidad])</f>
        <v>48</v>
      </c>
      <c r="G47">
        <f>SUMIF(Ventas[Producto],Inventario[[#This Row],[Producto]],Ventas[Cantidad])</f>
        <v>0</v>
      </c>
      <c r="H47">
        <f>Inventario[[#This Row],[Cantidad Recibida]]-Inventario[[#This Row],[Cantidad Vendida]]</f>
        <v>48</v>
      </c>
      <c r="I47" s="1">
        <f>VLOOKUP(Inventario[[#This Row],[Código]],Productos[],5,FALSE)</f>
        <v>140</v>
      </c>
      <c r="J47" s="1">
        <f>IFERROR(Inventario[[#This Row],[Stock]]*Inventario[[#This Row],[Precio]], 0)</f>
        <v>6720</v>
      </c>
    </row>
    <row r="48" spans="2:10" x14ac:dyDescent="0.25">
      <c r="B48">
        <v>7790040133266</v>
      </c>
      <c r="C48" t="str">
        <f>VLOOKUP(Inventario[[#This Row],[Código]],Productos[],3,FALSE)</f>
        <v>Maná Rellena Frutilla 152g</v>
      </c>
      <c r="D48" t="str">
        <f>VLOOKUP(Inventario[[#This Row],[Código]],Productos[],2,FALSE)</f>
        <v>Galletita</v>
      </c>
      <c r="E48">
        <f>VLOOKUP(Inventario[[#This Row],[Código]],Productos[],4,FALSE)</f>
        <v>105</v>
      </c>
      <c r="F48">
        <f>SUMIF(Productos_Recibidos[Producto],Inventario[[#This Row],[Producto]],Productos_Recibidos[Cantidad])</f>
        <v>2</v>
      </c>
      <c r="G48">
        <f>SUMIF(Ventas[Producto],Inventario[[#This Row],[Producto]],Ventas[Cantidad])</f>
        <v>0</v>
      </c>
      <c r="H48">
        <f>Inventario[[#This Row],[Cantidad Recibida]]-Inventario[[#This Row],[Cantidad Vendida]]</f>
        <v>2</v>
      </c>
      <c r="I48" s="1">
        <f>VLOOKUP(Inventario[[#This Row],[Código]],Productos[],5,FALSE)</f>
        <v>150</v>
      </c>
      <c r="J48" s="1">
        <f>IFERROR(Inventario[[#This Row],[Stock]]*Inventario[[#This Row],[Precio]], 0)</f>
        <v>300</v>
      </c>
    </row>
    <row r="49" spans="2:10" x14ac:dyDescent="0.25">
      <c r="B49">
        <v>7790040133242</v>
      </c>
      <c r="C49" t="str">
        <f>VLOOKUP(Inventario[[#This Row],[Código]],Productos[],3,FALSE)</f>
        <v>Maná Rellena Chocolate 152g</v>
      </c>
      <c r="D49" t="str">
        <f>VLOOKUP(Inventario[[#This Row],[Código]],Productos[],2,FALSE)</f>
        <v>Galletita</v>
      </c>
      <c r="E49">
        <f>VLOOKUP(Inventario[[#This Row],[Código]],Productos[],4,FALSE)</f>
        <v>105</v>
      </c>
      <c r="F49">
        <f>SUMIF(Productos_Recibidos[Producto],Inventario[[#This Row],[Producto]],Productos_Recibidos[Cantidad])</f>
        <v>3</v>
      </c>
      <c r="G49">
        <f>SUMIF(Ventas[Producto],Inventario[[#This Row],[Producto]],Ventas[Cantidad])</f>
        <v>1</v>
      </c>
      <c r="H49">
        <f>Inventario[[#This Row],[Cantidad Recibida]]-Inventario[[#This Row],[Cantidad Vendida]]</f>
        <v>2</v>
      </c>
      <c r="I49" s="1">
        <f>VLOOKUP(Inventario[[#This Row],[Código]],Productos[],5,FALSE)</f>
        <v>150</v>
      </c>
      <c r="J49" s="1">
        <f>IFERROR(Inventario[[#This Row],[Stock]]*Inventario[[#This Row],[Precio]], 0)</f>
        <v>300</v>
      </c>
    </row>
    <row r="50" spans="2:10" x14ac:dyDescent="0.25">
      <c r="B50">
        <v>7798023691420</v>
      </c>
      <c r="C50" t="str">
        <f>VLOOKUP(Inventario[[#This Row],[Código]],Productos[],3,FALSE)</f>
        <v>Mermelada de Durazno S&amp;P 454g</v>
      </c>
      <c r="D50" t="str">
        <f>VLOOKUP(Inventario[[#This Row],[Código]],Productos[],2,FALSE)</f>
        <v>Mercadito</v>
      </c>
      <c r="E50">
        <f>VLOOKUP(Inventario[[#This Row],[Código]],Productos[],4,FALSE)</f>
        <v>143</v>
      </c>
      <c r="F50">
        <f>SUMIF(Productos_Recibidos[Producto],Inventario[[#This Row],[Producto]],Productos_Recibidos[Cantidad])</f>
        <v>3</v>
      </c>
      <c r="G50">
        <f>SUMIF(Ventas[Producto],Inventario[[#This Row],[Producto]],Ventas[Cantidad])</f>
        <v>0</v>
      </c>
      <c r="H50">
        <f>Inventario[[#This Row],[Cantidad Recibida]]-Inventario[[#This Row],[Cantidad Vendida]]</f>
        <v>3</v>
      </c>
      <c r="I50" s="1">
        <f>VLOOKUP(Inventario[[#This Row],[Código]],Productos[],5,FALSE)</f>
        <v>220</v>
      </c>
      <c r="J50" s="1">
        <f>IFERROR(Inventario[[#This Row],[Stock]]*Inventario[[#This Row],[Precio]], 0)</f>
        <v>660</v>
      </c>
    </row>
    <row r="51" spans="2:10" x14ac:dyDescent="0.25">
      <c r="B51">
        <v>442457825716</v>
      </c>
      <c r="C51" t="str">
        <f>VLOOKUP(Inventario[[#This Row],[Código]],Productos[],3,FALSE)</f>
        <v>BOMBILLA MATE RUBÍ CORTA 1</v>
      </c>
      <c r="D51" t="str">
        <f>VLOOKUP(Inventario[[#This Row],[Código]],Productos[],2,FALSE)</f>
        <v>Varios</v>
      </c>
      <c r="E51">
        <f>VLOOKUP(Inventario[[#This Row],[Código]],Productos[],4,FALSE)</f>
        <v>210</v>
      </c>
      <c r="F51">
        <f>SUMIF(Productos_Recibidos[Producto],Inventario[[#This Row],[Producto]],Productos_Recibidos[Cantidad])</f>
        <v>5</v>
      </c>
      <c r="G51">
        <f>SUMIF(Ventas[Producto],Inventario[[#This Row],[Producto]],Ventas[Cantidad])</f>
        <v>1</v>
      </c>
      <c r="H51">
        <f>Inventario[[#This Row],[Cantidad Recibida]]-Inventario[[#This Row],[Cantidad Vendida]]</f>
        <v>4</v>
      </c>
      <c r="I51" s="1">
        <f>VLOOKUP(Inventario[[#This Row],[Código]],Productos[],5,FALSE)</f>
        <v>300</v>
      </c>
      <c r="J51" s="1">
        <f>IFERROR(Inventario[[#This Row],[Stock]]*Inventario[[#This Row],[Precio]], 0)</f>
        <v>1200</v>
      </c>
    </row>
    <row r="52" spans="2:10" x14ac:dyDescent="0.25">
      <c r="B52">
        <v>77941558</v>
      </c>
      <c r="C52" t="str">
        <f>VLOOKUP(Inventario[[#This Row],[Código]],Productos[],3,FALSE)</f>
        <v>Master 20 Común 20</v>
      </c>
      <c r="D52" t="str">
        <f>VLOOKUP(Inventario[[#This Row],[Código]],Productos[],2,FALSE)</f>
        <v>Cigarrillo</v>
      </c>
      <c r="E52">
        <f>VLOOKUP(Inventario[[#This Row],[Código]],Productos[],4,FALSE)</f>
        <v>100</v>
      </c>
      <c r="F52">
        <f>SUMIF(Productos_Recibidos[Producto],Inventario[[#This Row],[Producto]],Productos_Recibidos[Cantidad])</f>
        <v>44</v>
      </c>
      <c r="G52">
        <f>SUMIF(Ventas[Producto],Inventario[[#This Row],[Producto]],Ventas[Cantidad])</f>
        <v>30</v>
      </c>
      <c r="H52">
        <f>Inventario[[#This Row],[Cantidad Recibida]]-Inventario[[#This Row],[Cantidad Vendida]]</f>
        <v>14</v>
      </c>
      <c r="I52" s="1">
        <f>VLOOKUP(Inventario[[#This Row],[Código]],Productos[],5,FALSE)</f>
        <v>140</v>
      </c>
      <c r="J52" s="1">
        <f>IFERROR(Inventario[[#This Row],[Stock]]*Inventario[[#This Row],[Precio]], 0)</f>
        <v>1960</v>
      </c>
    </row>
    <row r="53" spans="2:10" x14ac:dyDescent="0.25">
      <c r="B53" t="s">
        <v>63</v>
      </c>
      <c r="C53" t="str">
        <f>VLOOKUP(Inventario[[#This Row],[Código]],Productos[],3,FALSE)</f>
        <v>Papel Afiche Regalo 1</v>
      </c>
      <c r="D53" t="str">
        <f>VLOOKUP(Inventario[[#This Row],[Código]],Productos[],2,FALSE)</f>
        <v>Librería</v>
      </c>
      <c r="E53">
        <f>VLOOKUP(Inventario[[#This Row],[Código]],Productos[],4,FALSE)</f>
        <v>140</v>
      </c>
      <c r="F53">
        <f>SUMIF(Productos_Recibidos[Producto],Inventario[[#This Row],[Producto]],Productos_Recibidos[Cantidad])</f>
        <v>5</v>
      </c>
      <c r="G53">
        <f>SUMIF(Ventas[Producto],Inventario[[#This Row],[Producto]],Ventas[Cantidad])</f>
        <v>0</v>
      </c>
      <c r="H53">
        <f>Inventario[[#This Row],[Cantidad Recibida]]-Inventario[[#This Row],[Cantidad Vendida]]</f>
        <v>5</v>
      </c>
      <c r="I53" s="1">
        <f>VLOOKUP(Inventario[[#This Row],[Código]],Productos[],5,FALSE)</f>
        <v>200</v>
      </c>
      <c r="J53" s="1">
        <f>IFERROR(Inventario[[#This Row],[Stock]]*Inventario[[#This Row],[Precio]], 0)</f>
        <v>1000</v>
      </c>
    </row>
    <row r="54" spans="2:10" x14ac:dyDescent="0.25">
      <c r="B54">
        <v>77976505</v>
      </c>
      <c r="C54" t="str">
        <f>VLOOKUP(Inventario[[#This Row],[Código]],Productos[],3,FALSE)</f>
        <v>Lucky Strike 10 Común 12</v>
      </c>
      <c r="D54" t="str">
        <f>VLOOKUP(Inventario[[#This Row],[Código]],Productos[],2,FALSE)</f>
        <v>Cigarrillo</v>
      </c>
      <c r="E54">
        <f>VLOOKUP(Inventario[[#This Row],[Código]],Productos[],4,FALSE)</f>
        <v>160</v>
      </c>
      <c r="F54">
        <f>SUMIF(Productos_Recibidos[Producto],Inventario[[#This Row],[Producto]],Productos_Recibidos[Cantidad])</f>
        <v>8</v>
      </c>
      <c r="G54">
        <f>SUMIF(Ventas[Producto],Inventario[[#This Row],[Producto]],Ventas[Cantidad])</f>
        <v>3</v>
      </c>
      <c r="H54">
        <f>Inventario[[#This Row],[Cantidad Recibida]]-Inventario[[#This Row],[Cantidad Vendida]]</f>
        <v>5</v>
      </c>
      <c r="I54" s="1">
        <f>VLOOKUP(Inventario[[#This Row],[Código]],Productos[],5,FALSE)</f>
        <v>200</v>
      </c>
      <c r="J54" s="1">
        <f>IFERROR(Inventario[[#This Row],[Stock]]*Inventario[[#This Row],[Precio]], 0)</f>
        <v>1000</v>
      </c>
    </row>
    <row r="55" spans="2:10" x14ac:dyDescent="0.25">
      <c r="B55">
        <v>7790040484801</v>
      </c>
      <c r="C55" t="str">
        <f>VLOOKUP(Inventario[[#This Row],[Código]],Productos[],3,FALSE)</f>
        <v>Tofi Negro Triple 1</v>
      </c>
      <c r="D55" t="str">
        <f>VLOOKUP(Inventario[[#This Row],[Código]],Productos[],2,FALSE)</f>
        <v>Chocolate</v>
      </c>
      <c r="E55">
        <f>VLOOKUP(Inventario[[#This Row],[Código]],Productos[],4,FALSE)</f>
        <v>91</v>
      </c>
      <c r="F55">
        <f>SUMIF(Productos_Recibidos[Producto],Inventario[[#This Row],[Producto]],Productos_Recibidos[Cantidad])</f>
        <v>16</v>
      </c>
      <c r="G55">
        <f>SUMIF(Ventas[Producto],Inventario[[#This Row],[Producto]],Ventas[Cantidad])</f>
        <v>2</v>
      </c>
      <c r="H55">
        <f>Inventario[[#This Row],[Cantidad Recibida]]-Inventario[[#This Row],[Cantidad Vendida]]</f>
        <v>14</v>
      </c>
      <c r="I55" s="1">
        <f>VLOOKUP(Inventario[[#This Row],[Código]],Productos[],5,FALSE)</f>
        <v>130</v>
      </c>
      <c r="J55" s="1">
        <f>IFERROR(Inventario[[#This Row],[Stock]]*Inventario[[#This Row],[Precio]], 0)</f>
        <v>1820</v>
      </c>
    </row>
    <row r="56" spans="2:10" x14ac:dyDescent="0.25">
      <c r="B56">
        <v>7798126040569</v>
      </c>
      <c r="C56" t="str">
        <f>VLOOKUP(Inventario[[#This Row],[Código]],Productos[],3,FALSE)</f>
        <v>Mapa América N 3 Físico Político 2</v>
      </c>
      <c r="D56" t="str">
        <f>VLOOKUP(Inventario[[#This Row],[Código]],Productos[],2,FALSE)</f>
        <v>Librería</v>
      </c>
      <c r="E56">
        <f>VLOOKUP(Inventario[[#This Row],[Código]],Productos[],4,FALSE)</f>
        <v>9</v>
      </c>
      <c r="F56">
        <f>SUMIF(Productos_Recibidos[Producto],Inventario[[#This Row],[Producto]],Productos_Recibidos[Cantidad])</f>
        <v>79</v>
      </c>
      <c r="G56">
        <f>SUMIF(Ventas[Producto],Inventario[[#This Row],[Producto]],Ventas[Cantidad])</f>
        <v>0</v>
      </c>
      <c r="H56">
        <f>Inventario[[#This Row],[Cantidad Recibida]]-Inventario[[#This Row],[Cantidad Vendida]]</f>
        <v>79</v>
      </c>
      <c r="I56" s="1">
        <f>VLOOKUP(Inventario[[#This Row],[Código]],Productos[],5,FALSE)</f>
        <v>20</v>
      </c>
      <c r="J56" s="1">
        <f>IFERROR(Inventario[[#This Row],[Stock]]*Inventario[[#This Row],[Precio]], 0)</f>
        <v>1580</v>
      </c>
    </row>
    <row r="57" spans="2:10" x14ac:dyDescent="0.25">
      <c r="B57">
        <v>77947550</v>
      </c>
      <c r="C57" t="str">
        <f>VLOOKUP(Inventario[[#This Row],[Código]],Productos[],3,FALSE)</f>
        <v>Marlboro Fusión 20 20</v>
      </c>
      <c r="D57" t="str">
        <f>VLOOKUP(Inventario[[#This Row],[Código]],Productos[],2,FALSE)</f>
        <v>Cigarrillo</v>
      </c>
      <c r="E57">
        <f>VLOOKUP(Inventario[[#This Row],[Código]],Productos[],4,FALSE)</f>
        <v>290</v>
      </c>
      <c r="F57">
        <f>SUMIF(Productos_Recibidos[Producto],Inventario[[#This Row],[Producto]],Productos_Recibidos[Cantidad])</f>
        <v>21</v>
      </c>
      <c r="G57">
        <f>SUMIF(Ventas[Producto],Inventario[[#This Row],[Producto]],Ventas[Cantidad])</f>
        <v>18</v>
      </c>
      <c r="H57">
        <f>Inventario[[#This Row],[Cantidad Recibida]]-Inventario[[#This Row],[Cantidad Vendida]]</f>
        <v>3</v>
      </c>
      <c r="I57" s="1">
        <f>VLOOKUP(Inventario[[#This Row],[Código]],Productos[],5,FALSE)</f>
        <v>320</v>
      </c>
      <c r="J57" s="1">
        <f>IFERROR(Inventario[[#This Row],[Stock]]*Inventario[[#This Row],[Precio]], 0)</f>
        <v>960</v>
      </c>
    </row>
    <row r="58" spans="2:10" x14ac:dyDescent="0.25">
      <c r="B58">
        <v>77977038</v>
      </c>
      <c r="C58" t="str">
        <f>VLOOKUP(Inventario[[#This Row],[Código]],Productos[],3,FALSE)</f>
        <v>Lucky Strike 20 Convertible Box 20</v>
      </c>
      <c r="D58" t="str">
        <f>VLOOKUP(Inventario[[#This Row],[Código]],Productos[],2,FALSE)</f>
        <v>Cigarrillo</v>
      </c>
      <c r="E58">
        <f>VLOOKUP(Inventario[[#This Row],[Código]],Productos[],4,FALSE)</f>
        <v>260</v>
      </c>
      <c r="F58">
        <f>SUMIF(Productos_Recibidos[Producto],Inventario[[#This Row],[Producto]],Productos_Recibidos[Cantidad])</f>
        <v>18</v>
      </c>
      <c r="G58">
        <f>SUMIF(Ventas[Producto],Inventario[[#This Row],[Producto]],Ventas[Cantidad])</f>
        <v>13</v>
      </c>
      <c r="H58">
        <f>Inventario[[#This Row],[Cantidad Recibida]]-Inventario[[#This Row],[Cantidad Vendida]]</f>
        <v>5</v>
      </c>
      <c r="I58" s="1">
        <f>VLOOKUP(Inventario[[#This Row],[Código]],Productos[],5,FALSE)</f>
        <v>320</v>
      </c>
      <c r="J58" s="1">
        <f>IFERROR(Inventario[[#This Row],[Stock]]*Inventario[[#This Row],[Precio]], 0)</f>
        <v>1600</v>
      </c>
    </row>
    <row r="59" spans="2:10" x14ac:dyDescent="0.25">
      <c r="B59">
        <v>77969675</v>
      </c>
      <c r="C59" t="str">
        <f>VLOOKUP(Inventario[[#This Row],[Código]],Productos[],3,FALSE)</f>
        <v>Liverpool 20 Box 20</v>
      </c>
      <c r="D59" t="str">
        <f>VLOOKUP(Inventario[[#This Row],[Código]],Productos[],2,FALSE)</f>
        <v>Cigarrillo</v>
      </c>
      <c r="E59">
        <f>VLOOKUP(Inventario[[#This Row],[Código]],Productos[],4,FALSE)</f>
        <v>100</v>
      </c>
      <c r="F59">
        <f>SUMIF(Productos_Recibidos[Producto],Inventario[[#This Row],[Producto]],Productos_Recibidos[Cantidad])</f>
        <v>16</v>
      </c>
      <c r="G59">
        <f>SUMIF(Ventas[Producto],Inventario[[#This Row],[Producto]],Ventas[Cantidad])</f>
        <v>6</v>
      </c>
      <c r="H59">
        <f>Inventario[[#This Row],[Cantidad Recibida]]-Inventario[[#This Row],[Cantidad Vendida]]</f>
        <v>10</v>
      </c>
      <c r="I59" s="1">
        <f>VLOOKUP(Inventario[[#This Row],[Código]],Productos[],5,FALSE)</f>
        <v>140</v>
      </c>
      <c r="J59" s="1">
        <f>IFERROR(Inventario[[#This Row],[Stock]]*Inventario[[#This Row],[Precio]], 0)</f>
        <v>1400</v>
      </c>
    </row>
    <row r="60" spans="2:10" x14ac:dyDescent="0.25">
      <c r="B60">
        <v>580058803526</v>
      </c>
      <c r="C60" t="str">
        <f>VLOOKUP(Inventario[[#This Row],[Código]],Productos[],3,FALSE)</f>
        <v>Suelto Barato 1</v>
      </c>
      <c r="D60" t="str">
        <f>VLOOKUP(Inventario[[#This Row],[Código]],Productos[],2,FALSE)</f>
        <v>Cigarrillo</v>
      </c>
      <c r="E60">
        <f>VLOOKUP(Inventario[[#This Row],[Código]],Productos[],4,FALSE)</f>
        <v>7</v>
      </c>
      <c r="F60">
        <f>SUMIF(Productos_Recibidos[Producto],Inventario[[#This Row],[Producto]],Productos_Recibidos[Cantidad])</f>
        <v>69</v>
      </c>
      <c r="G60">
        <f>SUMIF(Ventas[Producto],Inventario[[#This Row],[Producto]],Ventas[Cantidad])</f>
        <v>61</v>
      </c>
      <c r="H60">
        <f>Inventario[[#This Row],[Cantidad Recibida]]-Inventario[[#This Row],[Cantidad Vendida]]</f>
        <v>8</v>
      </c>
      <c r="I60" s="1">
        <f>VLOOKUP(Inventario[[#This Row],[Código]],Productos[],5,FALSE)</f>
        <v>10</v>
      </c>
      <c r="J60" s="1">
        <f>IFERROR(Inventario[[#This Row],[Stock]]*Inventario[[#This Row],[Precio]], 0)</f>
        <v>80</v>
      </c>
    </row>
    <row r="61" spans="2:10" x14ac:dyDescent="0.25">
      <c r="B61">
        <v>7791519200090</v>
      </c>
      <c r="C61" t="str">
        <f>VLOOKUP(Inventario[[#This Row],[Código]],Productos[],3,FALSE)</f>
        <v>Prime Tachas 3</v>
      </c>
      <c r="D61" t="str">
        <f>VLOOKUP(Inventario[[#This Row],[Código]],Productos[],2,FALSE)</f>
        <v>Farmacia</v>
      </c>
      <c r="E61">
        <f>VLOOKUP(Inventario[[#This Row],[Código]],Productos[],4,FALSE)</f>
        <v>224</v>
      </c>
      <c r="F61">
        <f>SUMIF(Productos_Recibidos[Producto],Inventario[[#This Row],[Producto]],Productos_Recibidos[Cantidad])</f>
        <v>4</v>
      </c>
      <c r="G61">
        <f>SUMIF(Ventas[Producto],Inventario[[#This Row],[Producto]],Ventas[Cantidad])</f>
        <v>0</v>
      </c>
      <c r="H61">
        <f>Inventario[[#This Row],[Cantidad Recibida]]-Inventario[[#This Row],[Cantidad Vendida]]</f>
        <v>4</v>
      </c>
      <c r="I61" s="1">
        <f>VLOOKUP(Inventario[[#This Row],[Código]],Productos[],5,FALSE)</f>
        <v>380</v>
      </c>
      <c r="J61" s="1">
        <f>IFERROR(Inventario[[#This Row],[Stock]]*Inventario[[#This Row],[Precio]], 0)</f>
        <v>1520</v>
      </c>
    </row>
    <row r="62" spans="2:10" x14ac:dyDescent="0.25">
      <c r="B62">
        <v>7794640170874</v>
      </c>
      <c r="C62" t="str">
        <f>VLOOKUP(Inventario[[#This Row],[Código]],Productos[],3,FALSE)</f>
        <v>Alikal 4,5g</v>
      </c>
      <c r="D62" t="str">
        <f>VLOOKUP(Inventario[[#This Row],[Código]],Productos[],2,FALSE)</f>
        <v>Farmacia</v>
      </c>
      <c r="E62">
        <f>VLOOKUP(Inventario[[#This Row],[Código]],Productos[],4,FALSE)</f>
        <v>63</v>
      </c>
      <c r="F62">
        <f>SUMIF(Productos_Recibidos[Producto],Inventario[[#This Row],[Producto]],Productos_Recibidos[Cantidad])</f>
        <v>16</v>
      </c>
      <c r="G62">
        <f>SUMIF(Ventas[Producto],Inventario[[#This Row],[Producto]],Ventas[Cantidad])</f>
        <v>1</v>
      </c>
      <c r="H62">
        <f>Inventario[[#This Row],[Cantidad Recibida]]-Inventario[[#This Row],[Cantidad Vendida]]</f>
        <v>15</v>
      </c>
      <c r="I62" s="1">
        <f>VLOOKUP(Inventario[[#This Row],[Código]],Productos[],5,FALSE)</f>
        <v>90</v>
      </c>
      <c r="J62" s="1">
        <f>IFERROR(Inventario[[#This Row],[Stock]]*Inventario[[#This Row],[Precio]], 0)</f>
        <v>1350</v>
      </c>
    </row>
    <row r="63" spans="2:10" x14ac:dyDescent="0.25">
      <c r="B63">
        <v>7500435181952</v>
      </c>
      <c r="C63" t="str">
        <f>VLOOKUP(Inventario[[#This Row],[Código]],Productos[],3,FALSE)</f>
        <v>Toallitas Always 8</v>
      </c>
      <c r="D63" t="str">
        <f>VLOOKUP(Inventario[[#This Row],[Código]],Productos[],2,FALSE)</f>
        <v>Farmacia</v>
      </c>
      <c r="E63">
        <f>VLOOKUP(Inventario[[#This Row],[Código]],Productos[],4,FALSE)</f>
        <v>105</v>
      </c>
      <c r="F63">
        <f>SUMIF(Productos_Recibidos[Producto],Inventario[[#This Row],[Producto]],Productos_Recibidos[Cantidad])</f>
        <v>4</v>
      </c>
      <c r="G63">
        <f>SUMIF(Ventas[Producto],Inventario[[#This Row],[Producto]],Ventas[Cantidad])</f>
        <v>3</v>
      </c>
      <c r="H63">
        <f>Inventario[[#This Row],[Cantidad Recibida]]-Inventario[[#This Row],[Cantidad Vendida]]</f>
        <v>1</v>
      </c>
      <c r="I63" s="1">
        <f>VLOOKUP(Inventario[[#This Row],[Código]],Productos[],5,FALSE)</f>
        <v>150</v>
      </c>
      <c r="J63" s="1">
        <f>IFERROR(Inventario[[#This Row],[Stock]]*Inventario[[#This Row],[Precio]], 0)</f>
        <v>150</v>
      </c>
    </row>
    <row r="64" spans="2:10" x14ac:dyDescent="0.25">
      <c r="B64">
        <v>77948496</v>
      </c>
      <c r="C64" t="str">
        <f>VLOOKUP(Inventario[[#This Row],[Código]],Productos[],3,FALSE)</f>
        <v>Topline Seven Violet Cherry 14g</v>
      </c>
      <c r="D64" t="str">
        <f>VLOOKUP(Inventario[[#This Row],[Código]],Productos[],2,FALSE)</f>
        <v>Golosina</v>
      </c>
      <c r="E64">
        <f>VLOOKUP(Inventario[[#This Row],[Código]],Productos[],4,FALSE)</f>
        <v>56</v>
      </c>
      <c r="F64">
        <f>SUMIF(Productos_Recibidos[Producto],Inventario[[#This Row],[Producto]],Productos_Recibidos[Cantidad])</f>
        <v>15</v>
      </c>
      <c r="G64">
        <f>SUMIF(Ventas[Producto],Inventario[[#This Row],[Producto]],Ventas[Cantidad])</f>
        <v>5</v>
      </c>
      <c r="H64">
        <f>Inventario[[#This Row],[Cantidad Recibida]]-Inventario[[#This Row],[Cantidad Vendida]]</f>
        <v>10</v>
      </c>
      <c r="I64" s="1">
        <f>VLOOKUP(Inventario[[#This Row],[Código]],Productos[],5,FALSE)</f>
        <v>80</v>
      </c>
      <c r="J64" s="1">
        <f>IFERROR(Inventario[[#This Row],[Stock]]*Inventario[[#This Row],[Precio]], 0)</f>
        <v>800</v>
      </c>
    </row>
    <row r="65" spans="2:10" x14ac:dyDescent="0.25">
      <c r="B65" t="s">
        <v>61</v>
      </c>
      <c r="C65" t="str">
        <f>VLOOKUP(Inventario[[#This Row],[Código]],Productos[],3,FALSE)</f>
        <v>Folio A4 1</v>
      </c>
      <c r="D65" t="str">
        <f>VLOOKUP(Inventario[[#This Row],[Código]],Productos[],2,FALSE)</f>
        <v>Librería</v>
      </c>
      <c r="E65">
        <f>VLOOKUP(Inventario[[#This Row],[Código]],Productos[],4,FALSE)</f>
        <v>10</v>
      </c>
      <c r="F65">
        <f>SUMIF(Productos_Recibidos[Producto],Inventario[[#This Row],[Producto]],Productos_Recibidos[Cantidad])</f>
        <v>70</v>
      </c>
      <c r="G65">
        <f>SUMIF(Ventas[Producto],Inventario[[#This Row],[Producto]],Ventas[Cantidad])</f>
        <v>9</v>
      </c>
      <c r="H65">
        <f>Inventario[[#This Row],[Cantidad Recibida]]-Inventario[[#This Row],[Cantidad Vendida]]</f>
        <v>61</v>
      </c>
      <c r="I65" s="1">
        <f>VLOOKUP(Inventario[[#This Row],[Código]],Productos[],5,FALSE)</f>
        <v>20</v>
      </c>
      <c r="J65" s="1">
        <f>IFERROR(Inventario[[#This Row],[Stock]]*Inventario[[#This Row],[Precio]], 0)</f>
        <v>1220</v>
      </c>
    </row>
    <row r="66" spans="2:10" x14ac:dyDescent="0.25">
      <c r="B66">
        <v>7790168000488</v>
      </c>
      <c r="C66" t="str">
        <f>VLOOKUP(Inventario[[#This Row],[Código]],Productos[],3,FALSE)</f>
        <v>Colon Cabernet Sauvignon 750ml</v>
      </c>
      <c r="D66" t="str">
        <f>VLOOKUP(Inventario[[#This Row],[Código]],Productos[],2,FALSE)</f>
        <v>Vino</v>
      </c>
      <c r="E66">
        <f>VLOOKUP(Inventario[[#This Row],[Código]],Productos[],4,FALSE)</f>
        <v>238</v>
      </c>
      <c r="F66">
        <f>SUMIF(Productos_Recibidos[Producto],Inventario[[#This Row],[Producto]],Productos_Recibidos[Cantidad])</f>
        <v>1</v>
      </c>
      <c r="G66">
        <f>SUMIF(Ventas[Producto],Inventario[[#This Row],[Producto]],Ventas[Cantidad])</f>
        <v>0</v>
      </c>
      <c r="H66">
        <f>Inventario[[#This Row],[Cantidad Recibida]]-Inventario[[#This Row],[Cantidad Vendida]]</f>
        <v>1</v>
      </c>
      <c r="I66" s="1">
        <f>VLOOKUP(Inventario[[#This Row],[Código]],Productos[],5,FALSE)</f>
        <v>340</v>
      </c>
      <c r="J66" s="1">
        <f>IFERROR(Inventario[[#This Row],[Stock]]*Inventario[[#This Row],[Precio]], 0)</f>
        <v>340</v>
      </c>
    </row>
    <row r="67" spans="2:10" x14ac:dyDescent="0.25">
      <c r="B67">
        <v>7793147000752</v>
      </c>
      <c r="C67" t="str">
        <f>VLOOKUP(Inventario[[#This Row],[Código]],Productos[],3,FALSE)</f>
        <v>Imperial Lager  473ml</v>
      </c>
      <c r="D67" t="str">
        <f>VLOOKUP(Inventario[[#This Row],[Código]],Productos[],2,FALSE)</f>
        <v>Cerveza</v>
      </c>
      <c r="E67">
        <f>VLOOKUP(Inventario[[#This Row],[Código]],Productos[],4,FALSE)</f>
        <v>105</v>
      </c>
      <c r="F67">
        <f>SUMIF(Productos_Recibidos[Producto],Inventario[[#This Row],[Producto]],Productos_Recibidos[Cantidad])</f>
        <v>5</v>
      </c>
      <c r="G67">
        <f>SUMIF(Ventas[Producto],Inventario[[#This Row],[Producto]],Ventas[Cantidad])</f>
        <v>0</v>
      </c>
      <c r="H67">
        <f>Inventario[[#This Row],[Cantidad Recibida]]-Inventario[[#This Row],[Cantidad Vendida]]</f>
        <v>5</v>
      </c>
      <c r="I67" s="1">
        <f>VLOOKUP(Inventario[[#This Row],[Código]],Productos[],5,FALSE)</f>
        <v>160</v>
      </c>
      <c r="J67" s="1">
        <f>IFERROR(Inventario[[#This Row],[Stock]]*Inventario[[#This Row],[Precio]], 0)</f>
        <v>800</v>
      </c>
    </row>
    <row r="68" spans="2:10" x14ac:dyDescent="0.25">
      <c r="B68">
        <v>7793147570286</v>
      </c>
      <c r="C68" t="str">
        <f>VLOOKUP(Inventario[[#This Row],[Código]],Productos[],3,FALSE)</f>
        <v>Santa Fé  473ml</v>
      </c>
      <c r="D68" t="str">
        <f>VLOOKUP(Inventario[[#This Row],[Código]],Productos[],2,FALSE)</f>
        <v>Cerveza</v>
      </c>
      <c r="E68">
        <f>VLOOKUP(Inventario[[#This Row],[Código]],Productos[],4,FALSE)</f>
        <v>98</v>
      </c>
      <c r="F68">
        <f>SUMIF(Productos_Recibidos[Producto],Inventario[[#This Row],[Producto]],Productos_Recibidos[Cantidad])</f>
        <v>1</v>
      </c>
      <c r="G68">
        <f>SUMIF(Ventas[Producto],Inventario[[#This Row],[Producto]],Ventas[Cantidad])</f>
        <v>1</v>
      </c>
      <c r="H68">
        <f>Inventario[[#This Row],[Cantidad Recibida]]-Inventario[[#This Row],[Cantidad Vendida]]</f>
        <v>0</v>
      </c>
      <c r="I68" s="1">
        <f>VLOOKUP(Inventario[[#This Row],[Código]],Productos[],5,FALSE)</f>
        <v>150</v>
      </c>
      <c r="J68" s="1">
        <f>IFERROR(Inventario[[#This Row],[Stock]]*Inventario[[#This Row],[Precio]], 0)</f>
        <v>0</v>
      </c>
    </row>
    <row r="69" spans="2:10" x14ac:dyDescent="0.25">
      <c r="B69">
        <v>7792798007424</v>
      </c>
      <c r="C69" t="str">
        <f>VLOOKUP(Inventario[[#This Row],[Código]],Productos[],3,FALSE)</f>
        <v>Quilmes Bajo Cero Retornable 1000ml</v>
      </c>
      <c r="D69" t="str">
        <f>VLOOKUP(Inventario[[#This Row],[Código]],Productos[],2,FALSE)</f>
        <v>Cerveza</v>
      </c>
      <c r="E69">
        <f>VLOOKUP(Inventario[[#This Row],[Código]],Productos[],4,FALSE)</f>
        <v>175</v>
      </c>
      <c r="F69">
        <f>SUMIF(Productos_Recibidos[Producto],Inventario[[#This Row],[Producto]],Productos_Recibidos[Cantidad])</f>
        <v>65</v>
      </c>
      <c r="G69">
        <f>SUMIF(Ventas[Producto],Inventario[[#This Row],[Producto]],Ventas[Cantidad])</f>
        <v>14</v>
      </c>
      <c r="H69">
        <f>Inventario[[#This Row],[Cantidad Recibida]]-Inventario[[#This Row],[Cantidad Vendida]]</f>
        <v>51</v>
      </c>
      <c r="I69" s="1">
        <f>VLOOKUP(Inventario[[#This Row],[Código]],Productos[],5,FALSE)</f>
        <v>270</v>
      </c>
      <c r="J69" s="1">
        <f>IFERROR(Inventario[[#This Row],[Stock]]*Inventario[[#This Row],[Precio]], 0)</f>
        <v>13770</v>
      </c>
    </row>
    <row r="70" spans="2:10" x14ac:dyDescent="0.25">
      <c r="B70" s="29">
        <v>7792798001316</v>
      </c>
      <c r="C70" t="str">
        <f>VLOOKUP(Inventario[[#This Row],[Código]],Productos[],3,FALSE)</f>
        <v>Quilmes Negra  473ml</v>
      </c>
      <c r="D70" t="str">
        <f>VLOOKUP(Inventario[[#This Row],[Código]],Productos[],2,FALSE)</f>
        <v>Cerveza</v>
      </c>
      <c r="E70">
        <f>VLOOKUP(Inventario[[#This Row],[Código]],Productos[],4,FALSE)</f>
        <v>128</v>
      </c>
      <c r="F70">
        <f>SUMIF(Productos_Recibidos[Producto],Inventario[[#This Row],[Producto]],Productos_Recibidos[Cantidad])</f>
        <v>24</v>
      </c>
      <c r="G70">
        <f>SUMIF(Ventas[Producto],Inventario[[#This Row],[Producto]],Ventas[Cantidad])</f>
        <v>0</v>
      </c>
      <c r="H70">
        <f>Inventario[[#This Row],[Cantidad Recibida]]-Inventario[[#This Row],[Cantidad Vendida]]</f>
        <v>24</v>
      </c>
      <c r="I70" s="1">
        <f>VLOOKUP(Inventario[[#This Row],[Código]],Productos[],5,FALSE)</f>
        <v>180</v>
      </c>
      <c r="J70" s="1">
        <f>IFERROR(Inventario[[#This Row],[Stock]]*Inventario[[#This Row],[Precio]], 0)</f>
        <v>4320</v>
      </c>
    </row>
    <row r="71" spans="2:10" x14ac:dyDescent="0.25">
      <c r="B71">
        <v>973457483220</v>
      </c>
      <c r="C71" t="str">
        <f>VLOOKUP(Inventario[[#This Row],[Código]],Productos[],3,FALSE)</f>
        <v>Bolsa de Papel Grande 1</v>
      </c>
      <c r="D71" t="str">
        <f>VLOOKUP(Inventario[[#This Row],[Código]],Productos[],2,FALSE)</f>
        <v>Librería</v>
      </c>
      <c r="E71">
        <f>VLOOKUP(Inventario[[#This Row],[Código]],Productos[],4,FALSE)</f>
        <v>91</v>
      </c>
      <c r="F71">
        <f>SUMIF(Productos_Recibidos[Producto],Inventario[[#This Row],[Producto]],Productos_Recibidos[Cantidad])</f>
        <v>2</v>
      </c>
      <c r="G71">
        <f>SUMIF(Ventas[Producto],Inventario[[#This Row],[Producto]],Ventas[Cantidad])</f>
        <v>0</v>
      </c>
      <c r="H71">
        <f>Inventario[[#This Row],[Cantidad Recibida]]-Inventario[[#This Row],[Cantidad Vendida]]</f>
        <v>2</v>
      </c>
      <c r="I71" s="1">
        <f>VLOOKUP(Inventario[[#This Row],[Código]],Productos[],5,FALSE)</f>
        <v>130</v>
      </c>
      <c r="J71" s="1">
        <f>IFERROR(Inventario[[#This Row],[Stock]]*Inventario[[#This Row],[Precio]], 0)</f>
        <v>260</v>
      </c>
    </row>
    <row r="72" spans="2:10" x14ac:dyDescent="0.25">
      <c r="B72">
        <v>345335331755</v>
      </c>
      <c r="C72" t="str">
        <f>VLOOKUP(Inventario[[#This Row],[Código]],Productos[],3,FALSE)</f>
        <v>Tizas Blancas 3</v>
      </c>
      <c r="D72" t="str">
        <f>VLOOKUP(Inventario[[#This Row],[Código]],Productos[],2,FALSE)</f>
        <v>Librería</v>
      </c>
      <c r="E72">
        <f>VLOOKUP(Inventario[[#This Row],[Código]],Productos[],4,FALSE)</f>
        <v>7</v>
      </c>
      <c r="F72">
        <f>SUMIF(Productos_Recibidos[Producto],Inventario[[#This Row],[Producto]],Productos_Recibidos[Cantidad])</f>
        <v>3</v>
      </c>
      <c r="G72">
        <f>SUMIF(Ventas[Producto],Inventario[[#This Row],[Producto]],Ventas[Cantidad])</f>
        <v>1</v>
      </c>
      <c r="H72">
        <f>Inventario[[#This Row],[Cantidad Recibida]]-Inventario[[#This Row],[Cantidad Vendida]]</f>
        <v>2</v>
      </c>
      <c r="I72" s="1">
        <f>VLOOKUP(Inventario[[#This Row],[Código]],Productos[],5,FALSE)</f>
        <v>20</v>
      </c>
      <c r="J72" s="1">
        <f>IFERROR(Inventario[[#This Row],[Stock]]*Inventario[[#This Row],[Precio]], 0)</f>
        <v>40</v>
      </c>
    </row>
    <row r="73" spans="2:10" x14ac:dyDescent="0.25">
      <c r="B73" t="s">
        <v>66</v>
      </c>
      <c r="C73" t="str">
        <f>VLOOKUP(Inventario[[#This Row],[Código]],Productos[],3,FALSE)</f>
        <v>Loteria Familiar 1</v>
      </c>
      <c r="D73" t="str">
        <f>VLOOKUP(Inventario[[#This Row],[Código]],Productos[],2,FALSE)</f>
        <v>Varios</v>
      </c>
      <c r="E73">
        <f>VLOOKUP(Inventario[[#This Row],[Código]],Productos[],4,FALSE)</f>
        <v>350</v>
      </c>
      <c r="F73">
        <f>SUMIF(Productos_Recibidos[Producto],Inventario[[#This Row],[Producto]],Productos_Recibidos[Cantidad])</f>
        <v>3</v>
      </c>
      <c r="G73">
        <f>SUMIF(Ventas[Producto],Inventario[[#This Row],[Producto]],Ventas[Cantidad])</f>
        <v>0</v>
      </c>
      <c r="H73">
        <f>Inventario[[#This Row],[Cantidad Recibida]]-Inventario[[#This Row],[Cantidad Vendida]]</f>
        <v>3</v>
      </c>
      <c r="I73" s="1">
        <f>VLOOKUP(Inventario[[#This Row],[Código]],Productos[],5,FALSE)</f>
        <v>500</v>
      </c>
      <c r="J73" s="1">
        <f>IFERROR(Inventario[[#This Row],[Stock]]*Inventario[[#This Row],[Precio]], 0)</f>
        <v>1500</v>
      </c>
    </row>
    <row r="74" spans="2:10" x14ac:dyDescent="0.25">
      <c r="B74">
        <v>7798001610368</v>
      </c>
      <c r="C74" t="str">
        <f>VLOOKUP(Inventario[[#This Row],[Código]],Productos[],3,FALSE)</f>
        <v>Hormiga Negra Malbec 750ml</v>
      </c>
      <c r="D74" t="str">
        <f>VLOOKUP(Inventario[[#This Row],[Código]],Productos[],2,FALSE)</f>
        <v>Vino</v>
      </c>
      <c r="E74">
        <f>VLOOKUP(Inventario[[#This Row],[Código]],Productos[],4,FALSE)</f>
        <v>210</v>
      </c>
      <c r="F74">
        <f>SUMIF(Productos_Recibidos[Producto],Inventario[[#This Row],[Producto]],Productos_Recibidos[Cantidad])</f>
        <v>2</v>
      </c>
      <c r="G74">
        <f>SUMIF(Ventas[Producto],Inventario[[#This Row],[Producto]],Ventas[Cantidad])</f>
        <v>2</v>
      </c>
      <c r="H74">
        <f>Inventario[[#This Row],[Cantidad Recibida]]-Inventario[[#This Row],[Cantidad Vendida]]</f>
        <v>0</v>
      </c>
      <c r="I74" s="1">
        <f>VLOOKUP(Inventario[[#This Row],[Código]],Productos[],5,FALSE)</f>
        <v>300</v>
      </c>
      <c r="J74" s="1">
        <f>IFERROR(Inventario[[#This Row],[Stock]]*Inventario[[#This Row],[Precio]], 0)</f>
        <v>0</v>
      </c>
    </row>
    <row r="75" spans="2:10" x14ac:dyDescent="0.25">
      <c r="B75" s="29">
        <v>7794122013071</v>
      </c>
      <c r="C75" t="str">
        <f>VLOOKUP(Inventario[[#This Row],[Código]],Productos[],3,FALSE)</f>
        <v>Adhesivo de Contacto POXI-ran 1</v>
      </c>
      <c r="D75" t="str">
        <f>VLOOKUP(Inventario[[#This Row],[Código]],Productos[],2,FALSE)</f>
        <v>Varios</v>
      </c>
      <c r="E75">
        <f>VLOOKUP(Inventario[[#This Row],[Código]],Productos[],4,FALSE)</f>
        <v>359</v>
      </c>
      <c r="F75">
        <f>SUMIF(Productos_Recibidos[Producto],Inventario[[#This Row],[Producto]],Productos_Recibidos[Cantidad])</f>
        <v>6</v>
      </c>
      <c r="G75">
        <f>SUMIF(Ventas[Producto],Inventario[[#This Row],[Producto]],Ventas[Cantidad])</f>
        <v>0</v>
      </c>
      <c r="H75">
        <f>Inventario[[#This Row],[Cantidad Recibida]]-Inventario[[#This Row],[Cantidad Vendida]]</f>
        <v>6</v>
      </c>
      <c r="I75" s="1">
        <f>VLOOKUP(Inventario[[#This Row],[Código]],Productos[],5,FALSE)</f>
        <v>460</v>
      </c>
      <c r="J75" s="1">
        <f>IFERROR(Inventario[[#This Row],[Stock]]*Inventario[[#This Row],[Precio]], 0)</f>
        <v>2760</v>
      </c>
    </row>
    <row r="76" spans="2:10" x14ac:dyDescent="0.25">
      <c r="B76">
        <v>7794122013071</v>
      </c>
      <c r="C76" t="str">
        <f>VLOOKUP(Inventario[[#This Row],[Código]],Productos[],3,FALSE)</f>
        <v>Adhesivo de Contacto POXI-ran 1</v>
      </c>
      <c r="D76" t="str">
        <f>VLOOKUP(Inventario[[#This Row],[Código]],Productos[],2,FALSE)</f>
        <v>Varios</v>
      </c>
      <c r="E76">
        <f>VLOOKUP(Inventario[[#This Row],[Código]],Productos[],4,FALSE)</f>
        <v>359</v>
      </c>
      <c r="F76">
        <f>SUMIF(Productos_Recibidos[Producto],Inventario[[#This Row],[Producto]],Productos_Recibidos[Cantidad])</f>
        <v>6</v>
      </c>
      <c r="G76">
        <f>SUMIF(Ventas[Producto],Inventario[[#This Row],[Producto]],Ventas[Cantidad])</f>
        <v>0</v>
      </c>
      <c r="H76">
        <f>Inventario[[#This Row],[Cantidad Recibida]]-Inventario[[#This Row],[Cantidad Vendida]]</f>
        <v>6</v>
      </c>
      <c r="I76" s="1">
        <f>VLOOKUP(Inventario[[#This Row],[Código]],Productos[],5,FALSE)</f>
        <v>460</v>
      </c>
      <c r="J76" s="1">
        <f>IFERROR(Inventario[[#This Row],[Stock]]*Inventario[[#This Row],[Precio]], 0)</f>
        <v>2760</v>
      </c>
    </row>
    <row r="77" spans="2:10" x14ac:dyDescent="0.25">
      <c r="B77">
        <v>7791375000391</v>
      </c>
      <c r="C77" t="str">
        <f>VLOOKUP(Inventario[[#This Row],[Código]],Productos[],3,FALSE)</f>
        <v>Cabalgata Naranja 3000ml</v>
      </c>
      <c r="D77" t="str">
        <f>VLOOKUP(Inventario[[#This Row],[Código]],Productos[],2,FALSE)</f>
        <v>Gaseosa</v>
      </c>
      <c r="E77">
        <f>VLOOKUP(Inventario[[#This Row],[Código]],Productos[],4,FALSE)</f>
        <v>140</v>
      </c>
      <c r="F77">
        <f>SUMIF(Productos_Recibidos[Producto],Inventario[[#This Row],[Producto]],Productos_Recibidos[Cantidad])</f>
        <v>11</v>
      </c>
      <c r="G77">
        <f>SUMIF(Ventas[Producto],Inventario[[#This Row],[Producto]],Ventas[Cantidad])</f>
        <v>3</v>
      </c>
      <c r="H77">
        <f>Inventario[[#This Row],[Cantidad Recibida]]-Inventario[[#This Row],[Cantidad Vendida]]</f>
        <v>8</v>
      </c>
      <c r="I77" s="1">
        <f>VLOOKUP(Inventario[[#This Row],[Código]],Productos[],5,FALSE)</f>
        <v>210</v>
      </c>
      <c r="J77" s="1">
        <f>IFERROR(Inventario[[#This Row],[Stock]]*Inventario[[#This Row],[Precio]], 0)</f>
        <v>1680</v>
      </c>
    </row>
    <row r="78" spans="2:10" x14ac:dyDescent="0.25">
      <c r="B78">
        <v>7797470003909</v>
      </c>
      <c r="C78" t="str">
        <f>VLOOKUP(Inventario[[#This Row],[Código]],Productos[],3,FALSE)</f>
        <v>Papel Servilleta Marolio 1</v>
      </c>
      <c r="D78" t="str">
        <f>VLOOKUP(Inventario[[#This Row],[Código]],Productos[],2,FALSE)</f>
        <v>Mercadito</v>
      </c>
      <c r="E78">
        <f>VLOOKUP(Inventario[[#This Row],[Código]],Productos[],4,FALSE)</f>
        <v>49</v>
      </c>
      <c r="F78">
        <f>SUMIF(Productos_Recibidos[Producto],Inventario[[#This Row],[Producto]],Productos_Recibidos[Cantidad])</f>
        <v>1</v>
      </c>
      <c r="G78">
        <f>SUMIF(Ventas[Producto],Inventario[[#This Row],[Producto]],Ventas[Cantidad])</f>
        <v>0</v>
      </c>
      <c r="H78">
        <f>Inventario[[#This Row],[Cantidad Recibida]]-Inventario[[#This Row],[Cantidad Vendida]]</f>
        <v>1</v>
      </c>
      <c r="I78" s="1">
        <f>VLOOKUP(Inventario[[#This Row],[Código]],Productos[],5,FALSE)</f>
        <v>70</v>
      </c>
      <c r="J78" s="1">
        <f>IFERROR(Inventario[[#This Row],[Stock]]*Inventario[[#This Row],[Precio]], 0)</f>
        <v>70</v>
      </c>
    </row>
    <row r="79" spans="2:10" x14ac:dyDescent="0.25">
      <c r="B79">
        <v>7790250018971</v>
      </c>
      <c r="C79" t="str">
        <f>VLOOKUP(Inventario[[#This Row],[Código]],Productos[],3,FALSE)</f>
        <v>Papel Higiénico Higienol  50m</v>
      </c>
      <c r="D79" t="str">
        <f>VLOOKUP(Inventario[[#This Row],[Código]],Productos[],2,FALSE)</f>
        <v>Mercadito</v>
      </c>
      <c r="E79">
        <f>VLOOKUP(Inventario[[#This Row],[Código]],Productos[],4,FALSE)</f>
        <v>56</v>
      </c>
      <c r="F79">
        <f>SUMIF(Productos_Recibidos[Producto],Inventario[[#This Row],[Producto]],Productos_Recibidos[Cantidad])</f>
        <v>0</v>
      </c>
      <c r="G79">
        <f>SUMIF(Ventas[Producto],Inventario[[#This Row],[Producto]],Ventas[Cantidad])</f>
        <v>2</v>
      </c>
      <c r="H79">
        <f>Inventario[[#This Row],[Cantidad Recibida]]-Inventario[[#This Row],[Cantidad Vendida]]</f>
        <v>-2</v>
      </c>
      <c r="I79" s="1">
        <f>VLOOKUP(Inventario[[#This Row],[Código]],Productos[],5,FALSE)</f>
        <v>80</v>
      </c>
      <c r="J79" s="1">
        <f>IFERROR(Inventario[[#This Row],[Stock]]*Inventario[[#This Row],[Precio]], 0)</f>
        <v>-160</v>
      </c>
    </row>
    <row r="80" spans="2:10" x14ac:dyDescent="0.25">
      <c r="B80">
        <v>7790036001562</v>
      </c>
      <c r="C80" t="str">
        <f>VLOOKUP(Inventario[[#This Row],[Código]],Productos[],3,FALSE)</f>
        <v>Baggio Fresh Naranja 1500ml</v>
      </c>
      <c r="D80" t="str">
        <f>VLOOKUP(Inventario[[#This Row],[Código]],Productos[],2,FALSE)</f>
        <v>Agua Saborizada</v>
      </c>
      <c r="E80">
        <f>VLOOKUP(Inventario[[#This Row],[Código]],Productos[],4,FALSE)</f>
        <v>42</v>
      </c>
      <c r="F80">
        <f>SUMIF(Productos_Recibidos[Producto],Inventario[[#This Row],[Producto]],Productos_Recibidos[Cantidad])</f>
        <v>12</v>
      </c>
      <c r="G80">
        <f>SUMIF(Ventas[Producto],Inventario[[#This Row],[Producto]],Ventas[Cantidad])</f>
        <v>10</v>
      </c>
      <c r="H80">
        <f>Inventario[[#This Row],[Cantidad Recibida]]-Inventario[[#This Row],[Cantidad Vendida]]</f>
        <v>2</v>
      </c>
      <c r="I80" s="1">
        <f>VLOOKUP(Inventario[[#This Row],[Código]],Productos[],5,FALSE)</f>
        <v>120</v>
      </c>
      <c r="J80" s="1">
        <f>IFERROR(Inventario[[#This Row],[Stock]]*Inventario[[#This Row],[Precio]], 0)</f>
        <v>240</v>
      </c>
    </row>
    <row r="81" spans="2:10" x14ac:dyDescent="0.25">
      <c r="B81">
        <v>7790040405301</v>
      </c>
      <c r="C81" t="str">
        <f>VLOOKUP(Inventario[[#This Row],[Código]],Productos[],3,FALSE)</f>
        <v>Tatín Blanco Triple 1</v>
      </c>
      <c r="D81" t="str">
        <f>VLOOKUP(Inventario[[#This Row],[Código]],Productos[],2,FALSE)</f>
        <v>Chocolate</v>
      </c>
      <c r="E81">
        <f>VLOOKUP(Inventario[[#This Row],[Código]],Productos[],4,FALSE)</f>
        <v>42</v>
      </c>
      <c r="F81">
        <f>SUMIF(Productos_Recibidos[Producto],Inventario[[#This Row],[Producto]],Productos_Recibidos[Cantidad])</f>
        <v>13</v>
      </c>
      <c r="G81">
        <f>SUMIF(Ventas[Producto],Inventario[[#This Row],[Producto]],Ventas[Cantidad])</f>
        <v>9</v>
      </c>
      <c r="H81">
        <f>Inventario[[#This Row],[Cantidad Recibida]]-Inventario[[#This Row],[Cantidad Vendida]]</f>
        <v>4</v>
      </c>
      <c r="I81" s="1">
        <f>VLOOKUP(Inventario[[#This Row],[Código]],Productos[],5,FALSE)</f>
        <v>60</v>
      </c>
      <c r="J81" s="1">
        <f>IFERROR(Inventario[[#This Row],[Stock]]*Inventario[[#This Row],[Precio]], 0)</f>
        <v>240</v>
      </c>
    </row>
    <row r="82" spans="2:10" x14ac:dyDescent="0.25">
      <c r="B82">
        <v>7791813423386</v>
      </c>
      <c r="C82" t="str">
        <f>VLOOKUP(Inventario[[#This Row],[Código]],Productos[],3,FALSE)</f>
        <v>Paso de Los Toros 2250ml</v>
      </c>
      <c r="D82" t="str">
        <f>VLOOKUP(Inventario[[#This Row],[Código]],Productos[],2,FALSE)</f>
        <v>Gaseosa</v>
      </c>
      <c r="E82">
        <f>VLOOKUP(Inventario[[#This Row],[Código]],Productos[],4,FALSE)</f>
        <v>203</v>
      </c>
      <c r="F82">
        <f>SUMIF(Productos_Recibidos[Producto],Inventario[[#This Row],[Producto]],Productos_Recibidos[Cantidad])</f>
        <v>2</v>
      </c>
      <c r="G82">
        <f>SUMIF(Ventas[Producto],Inventario[[#This Row],[Producto]],Ventas[Cantidad])</f>
        <v>0</v>
      </c>
      <c r="H82">
        <f>Inventario[[#This Row],[Cantidad Recibida]]-Inventario[[#This Row],[Cantidad Vendida]]</f>
        <v>2</v>
      </c>
      <c r="I82" s="1">
        <f>VLOOKUP(Inventario[[#This Row],[Código]],Productos[],5,FALSE)</f>
        <v>300</v>
      </c>
      <c r="J82" s="1">
        <f>IFERROR(Inventario[[#This Row],[Stock]]*Inventario[[#This Row],[Precio]], 0)</f>
        <v>600</v>
      </c>
    </row>
    <row r="83" spans="2:10" x14ac:dyDescent="0.25">
      <c r="B83">
        <v>7790070411839</v>
      </c>
      <c r="C83" t="str">
        <f>VLOOKUP(Inventario[[#This Row],[Código]],Productos[],3,FALSE)</f>
        <v>Arroz Gallo Oro 500g</v>
      </c>
      <c r="D83" t="str">
        <f>VLOOKUP(Inventario[[#This Row],[Código]],Productos[],2,FALSE)</f>
        <v>Mercadito</v>
      </c>
      <c r="E83">
        <f>VLOOKUP(Inventario[[#This Row],[Código]],Productos[],4,FALSE)</f>
        <v>98</v>
      </c>
      <c r="F83">
        <f>SUMIF(Productos_Recibidos[Producto],Inventario[[#This Row],[Producto]],Productos_Recibidos[Cantidad])</f>
        <v>3</v>
      </c>
      <c r="G83">
        <f>SUMIF(Ventas[Producto],Inventario[[#This Row],[Producto]],Ventas[Cantidad])</f>
        <v>0</v>
      </c>
      <c r="H83">
        <f>Inventario[[#This Row],[Cantidad Recibida]]-Inventario[[#This Row],[Cantidad Vendida]]</f>
        <v>3</v>
      </c>
      <c r="I83" s="1">
        <f>VLOOKUP(Inventario[[#This Row],[Código]],Productos[],5,FALSE)</f>
        <v>140</v>
      </c>
      <c r="J83" s="1">
        <f>IFERROR(Inventario[[#This Row],[Stock]]*Inventario[[#This Row],[Precio]], 0)</f>
        <v>420</v>
      </c>
    </row>
    <row r="84" spans="2:10" x14ac:dyDescent="0.25">
      <c r="B84">
        <v>7790415131279</v>
      </c>
      <c r="C84" t="str">
        <f>VLOOKUP(Inventario[[#This Row],[Código]],Productos[],3,FALSE)</f>
        <v>Circus Dulce Terroir 750ml</v>
      </c>
      <c r="D84" t="str">
        <f>VLOOKUP(Inventario[[#This Row],[Código]],Productos[],2,FALSE)</f>
        <v>Vino</v>
      </c>
      <c r="E84">
        <f>VLOOKUP(Inventario[[#This Row],[Código]],Productos[],4,FALSE)</f>
        <v>364</v>
      </c>
      <c r="F84">
        <f>SUMIF(Productos_Recibidos[Producto],Inventario[[#This Row],[Producto]],Productos_Recibidos[Cantidad])</f>
        <v>1</v>
      </c>
      <c r="G84">
        <f>SUMIF(Ventas[Producto],Inventario[[#This Row],[Producto]],Ventas[Cantidad])</f>
        <v>0</v>
      </c>
      <c r="H84">
        <f>Inventario[[#This Row],[Cantidad Recibida]]-Inventario[[#This Row],[Cantidad Vendida]]</f>
        <v>1</v>
      </c>
      <c r="I84" s="1">
        <f>VLOOKUP(Inventario[[#This Row],[Código]],Productos[],5,FALSE)</f>
        <v>520</v>
      </c>
      <c r="J84" s="1">
        <f>IFERROR(Inventario[[#This Row],[Stock]]*Inventario[[#This Row],[Precio]], 0)</f>
        <v>520</v>
      </c>
    </row>
    <row r="85" spans="2:10" x14ac:dyDescent="0.25">
      <c r="B85">
        <v>7790950140859</v>
      </c>
      <c r="C85" t="str">
        <f>VLOOKUP(Inventario[[#This Row],[Código]],Productos[],3,FALSE)</f>
        <v>Dr Lemon Pomelo 473ml</v>
      </c>
      <c r="D85" t="str">
        <f>VLOOKUP(Inventario[[#This Row],[Código]],Productos[],2,FALSE)</f>
        <v>Aperitivo</v>
      </c>
      <c r="E85">
        <f>VLOOKUP(Inventario[[#This Row],[Código]],Productos[],4,FALSE)</f>
        <v>126</v>
      </c>
      <c r="F85">
        <f>SUMIF(Productos_Recibidos[Producto],Inventario[[#This Row],[Producto]],Productos_Recibidos[Cantidad])</f>
        <v>13</v>
      </c>
      <c r="G85">
        <f>SUMIF(Ventas[Producto],Inventario[[#This Row],[Producto]],Ventas[Cantidad])</f>
        <v>0</v>
      </c>
      <c r="H85">
        <f>Inventario[[#This Row],[Cantidad Recibida]]-Inventario[[#This Row],[Cantidad Vendida]]</f>
        <v>13</v>
      </c>
      <c r="I85" s="1">
        <f>VLOOKUP(Inventario[[#This Row],[Código]],Productos[],5,FALSE)</f>
        <v>180</v>
      </c>
      <c r="J85" s="1">
        <f>IFERROR(Inventario[[#This Row],[Stock]]*Inventario[[#This Row],[Precio]], 0)</f>
        <v>2340</v>
      </c>
    </row>
    <row r="86" spans="2:10" x14ac:dyDescent="0.25">
      <c r="B86">
        <v>7792316001019</v>
      </c>
      <c r="C86" t="str">
        <f>VLOOKUP(Inventario[[#This Row],[Código]],Productos[],3,FALSE)</f>
        <v>La Victoria Sidra 720ml</v>
      </c>
      <c r="D86" t="str">
        <f>VLOOKUP(Inventario[[#This Row],[Código]],Productos[],2,FALSE)</f>
        <v>Espumante</v>
      </c>
      <c r="E86">
        <f>VLOOKUP(Inventario[[#This Row],[Código]],Productos[],4,FALSE)</f>
        <v>245</v>
      </c>
      <c r="F86">
        <f>SUMIF(Productos_Recibidos[Producto],Inventario[[#This Row],[Producto]],Productos_Recibidos[Cantidad])</f>
        <v>2</v>
      </c>
      <c r="G86">
        <f>SUMIF(Ventas[Producto],Inventario[[#This Row],[Producto]],Ventas[Cantidad])</f>
        <v>0</v>
      </c>
      <c r="H86">
        <f>Inventario[[#This Row],[Cantidad Recibida]]-Inventario[[#This Row],[Cantidad Vendida]]</f>
        <v>2</v>
      </c>
      <c r="I86" s="1">
        <f>VLOOKUP(Inventario[[#This Row],[Código]],Productos[],5,FALSE)</f>
        <v>350</v>
      </c>
      <c r="J86" s="1">
        <f>IFERROR(Inventario[[#This Row],[Stock]]*Inventario[[#This Row],[Precio]], 0)</f>
        <v>700</v>
      </c>
    </row>
    <row r="87" spans="2:10" x14ac:dyDescent="0.25">
      <c r="B87">
        <v>7790040134898</v>
      </c>
      <c r="C87" t="str">
        <f>VLOOKUP(Inventario[[#This Row],[Código]],Productos[],3,FALSE)</f>
        <v>Lia Desfile Surtido 390g</v>
      </c>
      <c r="D87" t="str">
        <f>VLOOKUP(Inventario[[#This Row],[Código]],Productos[],2,FALSE)</f>
        <v>Galletita</v>
      </c>
      <c r="E87">
        <f>VLOOKUP(Inventario[[#This Row],[Código]],Productos[],4,FALSE)</f>
        <v>140</v>
      </c>
      <c r="F87">
        <f>SUMIF(Productos_Recibidos[Producto],Inventario[[#This Row],[Producto]],Productos_Recibidos[Cantidad])</f>
        <v>4</v>
      </c>
      <c r="G87">
        <f>SUMIF(Ventas[Producto],Inventario[[#This Row],[Producto]],Ventas[Cantidad])</f>
        <v>1</v>
      </c>
      <c r="H87">
        <f>Inventario[[#This Row],[Cantidad Recibida]]-Inventario[[#This Row],[Cantidad Vendida]]</f>
        <v>3</v>
      </c>
      <c r="I87" s="1">
        <f>VLOOKUP(Inventario[[#This Row],[Código]],Productos[],5,FALSE)</f>
        <v>200</v>
      </c>
      <c r="J87" s="1">
        <f>IFERROR(Inventario[[#This Row],[Stock]]*Inventario[[#This Row],[Precio]], 0)</f>
        <v>600</v>
      </c>
    </row>
    <row r="88" spans="2:10" x14ac:dyDescent="0.25">
      <c r="B88">
        <v>7792758013038</v>
      </c>
      <c r="C88" t="str">
        <f>VLOOKUP(Inventario[[#This Row],[Código]],Productos[],3,FALSE)</f>
        <v>Secco Naranja 3000ml</v>
      </c>
      <c r="D88" t="str">
        <f>VLOOKUP(Inventario[[#This Row],[Código]],Productos[],2,FALSE)</f>
        <v>Gaseosa</v>
      </c>
      <c r="E88">
        <f>VLOOKUP(Inventario[[#This Row],[Código]],Productos[],4,FALSE)</f>
        <v>140</v>
      </c>
      <c r="F88">
        <f>SUMIF(Productos_Recibidos[Producto],Inventario[[#This Row],[Producto]],Productos_Recibidos[Cantidad])</f>
        <v>2</v>
      </c>
      <c r="G88">
        <f>SUMIF(Ventas[Producto],Inventario[[#This Row],[Producto]],Ventas[Cantidad])</f>
        <v>2</v>
      </c>
      <c r="H88">
        <f>Inventario[[#This Row],[Cantidad Recibida]]-Inventario[[#This Row],[Cantidad Vendida]]</f>
        <v>0</v>
      </c>
      <c r="I88" s="1">
        <f>VLOOKUP(Inventario[[#This Row],[Código]],Productos[],5,FALSE)</f>
        <v>210</v>
      </c>
      <c r="J88" s="1">
        <f>IFERROR(Inventario[[#This Row],[Stock]]*Inventario[[#This Row],[Precio]], 0)</f>
        <v>0</v>
      </c>
    </row>
    <row r="89" spans="2:10" x14ac:dyDescent="0.25">
      <c r="B89">
        <v>7791375001862</v>
      </c>
      <c r="C89" t="str">
        <f>VLOOKUP(Inventario[[#This Row],[Código]],Productos[],3,FALSE)</f>
        <v>Cabalgata Guaraná 3000ml</v>
      </c>
      <c r="D89" t="str">
        <f>VLOOKUP(Inventario[[#This Row],[Código]],Productos[],2,FALSE)</f>
        <v>Gaseosa</v>
      </c>
      <c r="E89">
        <f>VLOOKUP(Inventario[[#This Row],[Código]],Productos[],4,FALSE)</f>
        <v>140</v>
      </c>
      <c r="F89">
        <f>SUMIF(Productos_Recibidos[Producto],Inventario[[#This Row],[Producto]],Productos_Recibidos[Cantidad])</f>
        <v>4</v>
      </c>
      <c r="G89">
        <f>SUMIF(Ventas[Producto],Inventario[[#This Row],[Producto]],Ventas[Cantidad])</f>
        <v>2</v>
      </c>
      <c r="H89">
        <f>Inventario[[#This Row],[Cantidad Recibida]]-Inventario[[#This Row],[Cantidad Vendida]]</f>
        <v>2</v>
      </c>
      <c r="I89" s="1">
        <f>VLOOKUP(Inventario[[#This Row],[Código]],Productos[],5,FALSE)</f>
        <v>210</v>
      </c>
      <c r="J89" s="1">
        <f>IFERROR(Inventario[[#This Row],[Stock]]*Inventario[[#This Row],[Precio]], 0)</f>
        <v>420</v>
      </c>
    </row>
    <row r="90" spans="2:10" x14ac:dyDescent="0.25">
      <c r="B90">
        <v>7791200200552</v>
      </c>
      <c r="C90" t="str">
        <f>VLOOKUP(Inventario[[#This Row],[Código]],Productos[],3,FALSE)</f>
        <v>CinZano Vermouth Rosso 1000ml</v>
      </c>
      <c r="D90" t="str">
        <f>VLOOKUP(Inventario[[#This Row],[Código]],Productos[],2,FALSE)</f>
        <v>Aperitivo</v>
      </c>
      <c r="E90">
        <f>VLOOKUP(Inventario[[#This Row],[Código]],Productos[],4,FALSE)</f>
        <v>315</v>
      </c>
      <c r="F90">
        <f>SUMIF(Productos_Recibidos[Producto],Inventario[[#This Row],[Producto]],Productos_Recibidos[Cantidad])</f>
        <v>7</v>
      </c>
      <c r="G90">
        <f>SUMIF(Ventas[Producto],Inventario[[#This Row],[Producto]],Ventas[Cantidad])</f>
        <v>0</v>
      </c>
      <c r="H90">
        <f>Inventario[[#This Row],[Cantidad Recibida]]-Inventario[[#This Row],[Cantidad Vendida]]</f>
        <v>7</v>
      </c>
      <c r="I90" s="1">
        <f>VLOOKUP(Inventario[[#This Row],[Código]],Productos[],5,FALSE)</f>
        <v>450</v>
      </c>
      <c r="J90" s="1">
        <f>IFERROR(Inventario[[#This Row],[Stock]]*Inventario[[#This Row],[Precio]], 0)</f>
        <v>3150</v>
      </c>
    </row>
    <row r="91" spans="2:10" x14ac:dyDescent="0.25">
      <c r="B91">
        <v>7791375001824</v>
      </c>
      <c r="C91" t="str">
        <f>VLOOKUP(Inventario[[#This Row],[Código]],Productos[],3,FALSE)</f>
        <v>Cabalgata Lima 3000ml</v>
      </c>
      <c r="D91" t="str">
        <f>VLOOKUP(Inventario[[#This Row],[Código]],Productos[],2,FALSE)</f>
        <v>Gaseosa</v>
      </c>
      <c r="E91">
        <f>VLOOKUP(Inventario[[#This Row],[Código]],Productos[],4,FALSE)</f>
        <v>140</v>
      </c>
      <c r="F91">
        <f>SUMIF(Productos_Recibidos[Producto],Inventario[[#This Row],[Producto]],Productos_Recibidos[Cantidad])</f>
        <v>12</v>
      </c>
      <c r="G91">
        <f>SUMIF(Ventas[Producto],Inventario[[#This Row],[Producto]],Ventas[Cantidad])</f>
        <v>7</v>
      </c>
      <c r="H91">
        <f>Inventario[[#This Row],[Cantidad Recibida]]-Inventario[[#This Row],[Cantidad Vendida]]</f>
        <v>5</v>
      </c>
      <c r="I91" s="1">
        <f>VLOOKUP(Inventario[[#This Row],[Código]],Productos[],5,FALSE)</f>
        <v>210</v>
      </c>
      <c r="J91" s="1">
        <f>IFERROR(Inventario[[#This Row],[Stock]]*Inventario[[#This Row],[Precio]], 0)</f>
        <v>1050</v>
      </c>
    </row>
    <row r="92" spans="2:10" x14ac:dyDescent="0.25">
      <c r="B92">
        <v>77975737</v>
      </c>
      <c r="C92" t="str">
        <f>VLOOKUP(Inventario[[#This Row],[Código]],Productos[],3,FALSE)</f>
        <v>Turrón Maní Chocolatada Arcor 25g</v>
      </c>
      <c r="D92" t="str">
        <f>VLOOKUP(Inventario[[#This Row],[Código]],Productos[],2,FALSE)</f>
        <v>Golosina</v>
      </c>
      <c r="E92">
        <f>VLOOKUP(Inventario[[#This Row],[Código]],Productos[],4,FALSE)</f>
        <v>38</v>
      </c>
      <c r="F92">
        <f>SUMIF(Productos_Recibidos[Producto],Inventario[[#This Row],[Producto]],Productos_Recibidos[Cantidad])</f>
        <v>1</v>
      </c>
      <c r="G92">
        <f>SUMIF(Ventas[Producto],Inventario[[#This Row],[Producto]],Ventas[Cantidad])</f>
        <v>0</v>
      </c>
      <c r="H92">
        <f>Inventario[[#This Row],[Cantidad Recibida]]-Inventario[[#This Row],[Cantidad Vendida]]</f>
        <v>1</v>
      </c>
      <c r="I92" s="1">
        <f>VLOOKUP(Inventario[[#This Row],[Código]],Productos[],5,FALSE)</f>
        <v>40</v>
      </c>
      <c r="J92" s="1">
        <f>IFERROR(Inventario[[#This Row],[Stock]]*Inventario[[#This Row],[Precio]], 0)</f>
        <v>40</v>
      </c>
    </row>
    <row r="93" spans="2:10" x14ac:dyDescent="0.25">
      <c r="B93">
        <v>7798132920350</v>
      </c>
      <c r="C93" t="str">
        <f>VLOOKUP(Inventario[[#This Row],[Código]],Productos[],3,FALSE)</f>
        <v>Puré de Tomate Copa de Oro 520g</v>
      </c>
      <c r="D93" t="str">
        <f>VLOOKUP(Inventario[[#This Row],[Código]],Productos[],2,FALSE)</f>
        <v>Mercadito</v>
      </c>
      <c r="E93">
        <f>VLOOKUP(Inventario[[#This Row],[Código]],Productos[],4,FALSE)</f>
        <v>70</v>
      </c>
      <c r="F93">
        <f>SUMIF(Productos_Recibidos[Producto],Inventario[[#This Row],[Producto]],Productos_Recibidos[Cantidad])</f>
        <v>14</v>
      </c>
      <c r="G93">
        <f>SUMIF(Ventas[Producto],Inventario[[#This Row],[Producto]],Ventas[Cantidad])</f>
        <v>2</v>
      </c>
      <c r="H93">
        <f>Inventario[[#This Row],[Cantidad Recibida]]-Inventario[[#This Row],[Cantidad Vendida]]</f>
        <v>12</v>
      </c>
      <c r="I93" s="1">
        <f>VLOOKUP(Inventario[[#This Row],[Código]],Productos[],5,FALSE)</f>
        <v>100</v>
      </c>
      <c r="J93" s="1">
        <f>IFERROR(Inventario[[#This Row],[Stock]]*Inventario[[#This Row],[Precio]], 0)</f>
        <v>1200</v>
      </c>
    </row>
    <row r="94" spans="2:10" x14ac:dyDescent="0.25">
      <c r="B94">
        <v>7798125810385</v>
      </c>
      <c r="C94" t="str">
        <f>VLOOKUP(Inventario[[#This Row],[Código]],Productos[],3,FALSE)</f>
        <v>Tostex Sabor Pizza 125g</v>
      </c>
      <c r="D94" t="str">
        <f>VLOOKUP(Inventario[[#This Row],[Código]],Productos[],2,FALSE)</f>
        <v>Snack</v>
      </c>
      <c r="E94">
        <f>VLOOKUP(Inventario[[#This Row],[Código]],Productos[],4,FALSE)</f>
        <v>105</v>
      </c>
      <c r="F94">
        <f>SUMIF(Productos_Recibidos[Producto],Inventario[[#This Row],[Producto]],Productos_Recibidos[Cantidad])</f>
        <v>2</v>
      </c>
      <c r="G94">
        <f>SUMIF(Ventas[Producto],Inventario[[#This Row],[Producto]],Ventas[Cantidad])</f>
        <v>1</v>
      </c>
      <c r="H94">
        <f>Inventario[[#This Row],[Cantidad Recibida]]-Inventario[[#This Row],[Cantidad Vendida]]</f>
        <v>1</v>
      </c>
      <c r="I94" s="1">
        <f>VLOOKUP(Inventario[[#This Row],[Código]],Productos[],5,FALSE)</f>
        <v>150</v>
      </c>
      <c r="J94" s="1">
        <f>IFERROR(Inventario[[#This Row],[Stock]]*Inventario[[#This Row],[Precio]], 0)</f>
        <v>150</v>
      </c>
    </row>
    <row r="95" spans="2:10" x14ac:dyDescent="0.25">
      <c r="B95">
        <v>7790036975382</v>
      </c>
      <c r="C95" t="str">
        <f>VLOOKUP(Inventario[[#This Row],[Código]],Productos[],3,FALSE)</f>
        <v>Baggio Fresh Naranja Dulce Liviano 1000ml</v>
      </c>
      <c r="D95" t="str">
        <f>VLOOKUP(Inventario[[#This Row],[Código]],Productos[],2,FALSE)</f>
        <v>Agua Saborizada</v>
      </c>
      <c r="E95">
        <f>VLOOKUP(Inventario[[#This Row],[Código]],Productos[],4,FALSE)</f>
        <v>131</v>
      </c>
      <c r="F95">
        <f>SUMIF(Productos_Recibidos[Producto],Inventario[[#This Row],[Producto]],Productos_Recibidos[Cantidad])</f>
        <v>2</v>
      </c>
      <c r="G95">
        <f>SUMIF(Ventas[Producto],Inventario[[#This Row],[Producto]],Ventas[Cantidad])</f>
        <v>0</v>
      </c>
      <c r="H95">
        <f>Inventario[[#This Row],[Cantidad Recibida]]-Inventario[[#This Row],[Cantidad Vendida]]</f>
        <v>2</v>
      </c>
      <c r="I95" s="1">
        <f>VLOOKUP(Inventario[[#This Row],[Código]],Productos[],5,FALSE)</f>
        <v>200</v>
      </c>
      <c r="J95" s="1">
        <f>IFERROR(Inventario[[#This Row],[Stock]]*Inventario[[#This Row],[Precio]], 0)</f>
        <v>400</v>
      </c>
    </row>
    <row r="96" spans="2:10" x14ac:dyDescent="0.25">
      <c r="B96">
        <v>7790950202823</v>
      </c>
      <c r="C96" t="str">
        <f>VLOOKUP(Inventario[[#This Row],[Código]],Productos[],3,FALSE)</f>
        <v>Dr Lemon Vodka 473ml</v>
      </c>
      <c r="D96" t="str">
        <f>VLOOKUP(Inventario[[#This Row],[Código]],Productos[],2,FALSE)</f>
        <v>Aperitivo</v>
      </c>
      <c r="E96">
        <f>VLOOKUP(Inventario[[#This Row],[Código]],Productos[],4,FALSE)</f>
        <v>126</v>
      </c>
      <c r="F96">
        <f>SUMIF(Productos_Recibidos[Producto],Inventario[[#This Row],[Producto]],Productos_Recibidos[Cantidad])</f>
        <v>14</v>
      </c>
      <c r="G96">
        <f>SUMIF(Ventas[Producto],Inventario[[#This Row],[Producto]],Ventas[Cantidad])</f>
        <v>1</v>
      </c>
      <c r="H96">
        <f>Inventario[[#This Row],[Cantidad Recibida]]-Inventario[[#This Row],[Cantidad Vendida]]</f>
        <v>13</v>
      </c>
      <c r="I96" s="1">
        <f>VLOOKUP(Inventario[[#This Row],[Código]],Productos[],5,FALSE)</f>
        <v>180</v>
      </c>
      <c r="J96" s="1">
        <f>IFERROR(Inventario[[#This Row],[Stock]]*Inventario[[#This Row],[Precio]], 0)</f>
        <v>2340</v>
      </c>
    </row>
    <row r="97" spans="2:10" x14ac:dyDescent="0.25">
      <c r="B97">
        <v>7792798010561</v>
      </c>
      <c r="C97" t="str">
        <f>VLOOKUP(Inventario[[#This Row],[Código]],Productos[],3,FALSE)</f>
        <v>Stella Artois Retornable 1000ml</v>
      </c>
      <c r="D97" t="str">
        <f>VLOOKUP(Inventario[[#This Row],[Código]],Productos[],2,FALSE)</f>
        <v>Cerveza</v>
      </c>
      <c r="E97">
        <f>VLOOKUP(Inventario[[#This Row],[Código]],Productos[],4,FALSE)</f>
        <v>231</v>
      </c>
      <c r="F97">
        <f>SUMIF(Productos_Recibidos[Producto],Inventario[[#This Row],[Producto]],Productos_Recibidos[Cantidad])</f>
        <v>20</v>
      </c>
      <c r="G97">
        <f>SUMIF(Ventas[Producto],Inventario[[#This Row],[Producto]],Ventas[Cantidad])</f>
        <v>6</v>
      </c>
      <c r="H97">
        <f>Inventario[[#This Row],[Cantidad Recibida]]-Inventario[[#This Row],[Cantidad Vendida]]</f>
        <v>14</v>
      </c>
      <c r="I97" s="1">
        <f>VLOOKUP(Inventario[[#This Row],[Código]],Productos[],5,FALSE)</f>
        <v>400</v>
      </c>
      <c r="J97" s="1">
        <f>IFERROR(Inventario[[#This Row],[Stock]]*Inventario[[#This Row],[Precio]], 0)</f>
        <v>5600</v>
      </c>
    </row>
    <row r="98" spans="2:10" x14ac:dyDescent="0.25">
      <c r="B98">
        <v>77917812</v>
      </c>
      <c r="C98" t="str">
        <f>VLOOKUP(Inventario[[#This Row],[Código]],Productos[],3,FALSE)</f>
        <v>Las Colonias Negro Triple 1</v>
      </c>
      <c r="D98" t="str">
        <f>VLOOKUP(Inventario[[#This Row],[Código]],Productos[],2,FALSE)</f>
        <v>Chocolate</v>
      </c>
      <c r="E98">
        <f>VLOOKUP(Inventario[[#This Row],[Código]],Productos[],4,FALSE)</f>
        <v>42</v>
      </c>
      <c r="F98">
        <f>SUMIF(Productos_Recibidos[Producto],Inventario[[#This Row],[Producto]],Productos_Recibidos[Cantidad])</f>
        <v>27</v>
      </c>
      <c r="G98">
        <f>SUMIF(Ventas[Producto],Inventario[[#This Row],[Producto]],Ventas[Cantidad])</f>
        <v>19</v>
      </c>
      <c r="H98">
        <f>Inventario[[#This Row],[Cantidad Recibida]]-Inventario[[#This Row],[Cantidad Vendida]]</f>
        <v>8</v>
      </c>
      <c r="I98" s="1">
        <f>VLOOKUP(Inventario[[#This Row],[Código]],Productos[],5,FALSE)</f>
        <v>60</v>
      </c>
      <c r="J98" s="1">
        <f>IFERROR(Inventario[[#This Row],[Stock]]*Inventario[[#This Row],[Precio]], 0)</f>
        <v>480</v>
      </c>
    </row>
    <row r="99" spans="2:10" x14ac:dyDescent="0.25">
      <c r="B99">
        <v>77917805</v>
      </c>
      <c r="C99" t="str">
        <f>VLOOKUP(Inventario[[#This Row],[Código]],Productos[],3,FALSE)</f>
        <v>Las Colonias Blanco Triple 1</v>
      </c>
      <c r="D99" t="str">
        <f>VLOOKUP(Inventario[[#This Row],[Código]],Productos[],2,FALSE)</f>
        <v>Chocolate</v>
      </c>
      <c r="E99">
        <f>VLOOKUP(Inventario[[#This Row],[Código]],Productos[],4,FALSE)</f>
        <v>42</v>
      </c>
      <c r="F99">
        <f>SUMIF(Productos_Recibidos[Producto],Inventario[[#This Row],[Producto]],Productos_Recibidos[Cantidad])</f>
        <v>34</v>
      </c>
      <c r="G99">
        <f>SUMIF(Ventas[Producto],Inventario[[#This Row],[Producto]],Ventas[Cantidad])</f>
        <v>8</v>
      </c>
      <c r="H99">
        <f>Inventario[[#This Row],[Cantidad Recibida]]-Inventario[[#This Row],[Cantidad Vendida]]</f>
        <v>26</v>
      </c>
      <c r="I99" s="1">
        <f>VLOOKUP(Inventario[[#This Row],[Código]],Productos[],5,FALSE)</f>
        <v>60</v>
      </c>
      <c r="J99" s="1">
        <f>IFERROR(Inventario[[#This Row],[Stock]]*Inventario[[#This Row],[Precio]], 0)</f>
        <v>1560</v>
      </c>
    </row>
    <row r="100" spans="2:10" x14ac:dyDescent="0.25">
      <c r="B100">
        <v>7790580133573</v>
      </c>
      <c r="C100" t="str">
        <f>VLOOKUP(Inventario[[#This Row],[Código]],Productos[],3,FALSE)</f>
        <v>Arcor Milk Sorpresa 264g</v>
      </c>
      <c r="D100" t="str">
        <f>VLOOKUP(Inventario[[#This Row],[Código]],Productos[],2,FALSE)</f>
        <v>Chocolate</v>
      </c>
      <c r="E100">
        <f>VLOOKUP(Inventario[[#This Row],[Código]],Productos[],4,FALSE)</f>
        <v>105</v>
      </c>
      <c r="F100">
        <f>SUMIF(Productos_Recibidos[Producto],Inventario[[#This Row],[Producto]],Productos_Recibidos[Cantidad])</f>
        <v>7</v>
      </c>
      <c r="G100">
        <f>SUMIF(Ventas[Producto],Inventario[[#This Row],[Producto]],Ventas[Cantidad])</f>
        <v>2</v>
      </c>
      <c r="H100">
        <f>Inventario[[#This Row],[Cantidad Recibida]]-Inventario[[#This Row],[Cantidad Vendida]]</f>
        <v>5</v>
      </c>
      <c r="I100" s="1">
        <f>VLOOKUP(Inventario[[#This Row],[Código]],Productos[],5,FALSE)</f>
        <v>150</v>
      </c>
      <c r="J100" s="1">
        <f>IFERROR(Inventario[[#This Row],[Stock]]*Inventario[[#This Row],[Precio]], 0)</f>
        <v>750</v>
      </c>
    </row>
    <row r="101" spans="2:10" x14ac:dyDescent="0.25">
      <c r="B101">
        <v>77912718</v>
      </c>
      <c r="C101" t="str">
        <f>VLOOKUP(Inventario[[#This Row],[Código]],Productos[],3,FALSE)</f>
        <v>Sapito Maní 10g</v>
      </c>
      <c r="D101" t="str">
        <f>VLOOKUP(Inventario[[#This Row],[Código]],Productos[],2,FALSE)</f>
        <v>Chocolate</v>
      </c>
      <c r="E101">
        <f>VLOOKUP(Inventario[[#This Row],[Código]],Productos[],4,FALSE)</f>
        <v>21</v>
      </c>
      <c r="F101">
        <f>SUMIF(Productos_Recibidos[Producto],Inventario[[#This Row],[Producto]],Productos_Recibidos[Cantidad])</f>
        <v>20</v>
      </c>
      <c r="G101">
        <f>SUMIF(Ventas[Producto],Inventario[[#This Row],[Producto]],Ventas[Cantidad])</f>
        <v>8</v>
      </c>
      <c r="H101">
        <f>Inventario[[#This Row],[Cantidad Recibida]]-Inventario[[#This Row],[Cantidad Vendida]]</f>
        <v>12</v>
      </c>
      <c r="I101" s="1">
        <f>VLOOKUP(Inventario[[#This Row],[Código]],Productos[],5,FALSE)</f>
        <v>30</v>
      </c>
      <c r="J101" s="1">
        <f>IFERROR(Inventario[[#This Row],[Stock]]*Inventario[[#This Row],[Precio]], 0)</f>
        <v>360</v>
      </c>
    </row>
    <row r="102" spans="2:10" x14ac:dyDescent="0.25">
      <c r="B102">
        <v>7790580421007</v>
      </c>
      <c r="C102" t="str">
        <f>VLOOKUP(Inventario[[#This Row],[Código]],Productos[],3,FALSE)</f>
        <v>Rocklets  20g</v>
      </c>
      <c r="D102" t="str">
        <f>VLOOKUP(Inventario[[#This Row],[Código]],Productos[],2,FALSE)</f>
        <v>Chocolate</v>
      </c>
      <c r="E102">
        <f>VLOOKUP(Inventario[[#This Row],[Código]],Productos[],4,FALSE)</f>
        <v>63</v>
      </c>
      <c r="F102">
        <f>SUMIF(Productos_Recibidos[Producto],Inventario[[#This Row],[Producto]],Productos_Recibidos[Cantidad])</f>
        <v>22</v>
      </c>
      <c r="G102">
        <f>SUMIF(Ventas[Producto],Inventario[[#This Row],[Producto]],Ventas[Cantidad])</f>
        <v>7</v>
      </c>
      <c r="H102">
        <f>Inventario[[#This Row],[Cantidad Recibida]]-Inventario[[#This Row],[Cantidad Vendida]]</f>
        <v>15</v>
      </c>
      <c r="I102" s="1">
        <f>VLOOKUP(Inventario[[#This Row],[Código]],Productos[],5,FALSE)</f>
        <v>90</v>
      </c>
      <c r="J102" s="1">
        <f>IFERROR(Inventario[[#This Row],[Stock]]*Inventario[[#This Row],[Precio]], 0)</f>
        <v>1350</v>
      </c>
    </row>
    <row r="103" spans="2:10" x14ac:dyDescent="0.25">
      <c r="B103">
        <v>77907509</v>
      </c>
      <c r="C103" t="str">
        <f>VLOOKUP(Inventario[[#This Row],[Código]],Productos[],3,FALSE)</f>
        <v>Fel Fort Dos Corazones 26g</v>
      </c>
      <c r="D103" t="str">
        <f>VLOOKUP(Inventario[[#This Row],[Código]],Productos[],2,FALSE)</f>
        <v>Chocolate</v>
      </c>
      <c r="E103">
        <f>VLOOKUP(Inventario[[#This Row],[Código]],Productos[],4,FALSE)</f>
        <v>70</v>
      </c>
      <c r="F103">
        <f>SUMIF(Productos_Recibidos[Producto],Inventario[[#This Row],[Producto]],Productos_Recibidos[Cantidad])</f>
        <v>20</v>
      </c>
      <c r="G103">
        <f>SUMIF(Ventas[Producto],Inventario[[#This Row],[Producto]],Ventas[Cantidad])</f>
        <v>10</v>
      </c>
      <c r="H103">
        <f>Inventario[[#This Row],[Cantidad Recibida]]-Inventario[[#This Row],[Cantidad Vendida]]</f>
        <v>10</v>
      </c>
      <c r="I103" s="1">
        <f>VLOOKUP(Inventario[[#This Row],[Código]],Productos[],5,FALSE)</f>
        <v>100</v>
      </c>
      <c r="J103" s="1">
        <f>IFERROR(Inventario[[#This Row],[Stock]]*Inventario[[#This Row],[Precio]], 0)</f>
        <v>1000</v>
      </c>
    </row>
    <row r="104" spans="2:10" x14ac:dyDescent="0.25">
      <c r="B104">
        <v>7790380040293</v>
      </c>
      <c r="C104" t="str">
        <f>VLOOKUP(Inventario[[#This Row],[Código]],Productos[],3,FALSE)</f>
        <v>Alteza Chocolate Taza 90g</v>
      </c>
      <c r="D104" t="str">
        <f>VLOOKUP(Inventario[[#This Row],[Código]],Productos[],2,FALSE)</f>
        <v>Chocolate</v>
      </c>
      <c r="E104">
        <f>VLOOKUP(Inventario[[#This Row],[Código]],Productos[],4,FALSE)</f>
        <v>119</v>
      </c>
      <c r="F104">
        <f>SUMIF(Productos_Recibidos[Producto],Inventario[[#This Row],[Producto]],Productos_Recibidos[Cantidad])</f>
        <v>2</v>
      </c>
      <c r="G104">
        <f>SUMIF(Ventas[Producto],Inventario[[#This Row],[Producto]],Ventas[Cantidad])</f>
        <v>2</v>
      </c>
      <c r="H104">
        <f>Inventario[[#This Row],[Cantidad Recibida]]-Inventario[[#This Row],[Cantidad Vendida]]</f>
        <v>0</v>
      </c>
      <c r="I104" s="1">
        <f>VLOOKUP(Inventario[[#This Row],[Código]],Productos[],5,FALSE)</f>
        <v>170</v>
      </c>
      <c r="J104" s="1">
        <f>IFERROR(Inventario[[#This Row],[Stock]]*Inventario[[#This Row],[Precio]], 0)</f>
        <v>0</v>
      </c>
    </row>
    <row r="105" spans="2:10" x14ac:dyDescent="0.25">
      <c r="B105">
        <v>77981813</v>
      </c>
      <c r="C105" t="str">
        <f>VLOOKUP(Inventario[[#This Row],[Código]],Productos[],3,FALSE)</f>
        <v>Philip Morris 10 Común 12</v>
      </c>
      <c r="D105" t="str">
        <f>VLOOKUP(Inventario[[#This Row],[Código]],Productos[],2,FALSE)</f>
        <v>Cigarrillo</v>
      </c>
      <c r="E105">
        <f>VLOOKUP(Inventario[[#This Row],[Código]],Productos[],4,FALSE)</f>
        <v>170</v>
      </c>
      <c r="F105">
        <f>SUMIF(Productos_Recibidos[Producto],Inventario[[#This Row],[Producto]],Productos_Recibidos[Cantidad])</f>
        <v>11</v>
      </c>
      <c r="G105">
        <f>SUMIF(Ventas[Producto],Inventario[[#This Row],[Producto]],Ventas[Cantidad])</f>
        <v>9</v>
      </c>
      <c r="H105">
        <f>Inventario[[#This Row],[Cantidad Recibida]]-Inventario[[#This Row],[Cantidad Vendida]]</f>
        <v>2</v>
      </c>
      <c r="I105" s="1">
        <f>VLOOKUP(Inventario[[#This Row],[Código]],Productos[],5,FALSE)</f>
        <v>200</v>
      </c>
      <c r="J105" s="1">
        <f>IFERROR(Inventario[[#This Row],[Stock]]*Inventario[[#This Row],[Precio]], 0)</f>
        <v>400</v>
      </c>
    </row>
    <row r="106" spans="2:10" x14ac:dyDescent="0.25">
      <c r="B106">
        <v>9002490100070</v>
      </c>
      <c r="C106" t="str">
        <f>VLOOKUP(Inventario[[#This Row],[Código]],Productos[],3,FALSE)</f>
        <v>Red Bull 250ml</v>
      </c>
      <c r="D106" t="str">
        <f>VLOOKUP(Inventario[[#This Row],[Código]],Productos[],2,FALSE)</f>
        <v>Energizante</v>
      </c>
      <c r="E106">
        <f>VLOOKUP(Inventario[[#This Row],[Código]],Productos[],4,FALSE)</f>
        <v>126</v>
      </c>
      <c r="F106">
        <f>SUMIF(Productos_Recibidos[Producto],Inventario[[#This Row],[Producto]],Productos_Recibidos[Cantidad])</f>
        <v>3</v>
      </c>
      <c r="G106">
        <f>SUMIF(Ventas[Producto],Inventario[[#This Row],[Producto]],Ventas[Cantidad])</f>
        <v>0</v>
      </c>
      <c r="H106">
        <f>Inventario[[#This Row],[Cantidad Recibida]]-Inventario[[#This Row],[Cantidad Vendida]]</f>
        <v>3</v>
      </c>
      <c r="I106" s="1">
        <f>VLOOKUP(Inventario[[#This Row],[Código]],Productos[],5,FALSE)</f>
        <v>180</v>
      </c>
      <c r="J106" s="1">
        <f>IFERROR(Inventario[[#This Row],[Stock]]*Inventario[[#This Row],[Precio]], 0)</f>
        <v>540</v>
      </c>
    </row>
    <row r="107" spans="2:10" x14ac:dyDescent="0.25">
      <c r="B107">
        <v>7791519001338</v>
      </c>
      <c r="C107" t="str">
        <f>VLOOKUP(Inventario[[#This Row],[Código]],Productos[],3,FALSE)</f>
        <v>Prime Turbo 3</v>
      </c>
      <c r="D107" t="str">
        <f>VLOOKUP(Inventario[[#This Row],[Código]],Productos[],2,FALSE)</f>
        <v>Farmacia</v>
      </c>
      <c r="E107">
        <f>VLOOKUP(Inventario[[#This Row],[Código]],Productos[],4,FALSE)</f>
        <v>224</v>
      </c>
      <c r="F107">
        <f>SUMIF(Productos_Recibidos[Producto],Inventario[[#This Row],[Producto]],Productos_Recibidos[Cantidad])</f>
        <v>1</v>
      </c>
      <c r="G107">
        <f>SUMIF(Ventas[Producto],Inventario[[#This Row],[Producto]],Ventas[Cantidad])</f>
        <v>0</v>
      </c>
      <c r="H107">
        <f>Inventario[[#This Row],[Cantidad Recibida]]-Inventario[[#This Row],[Cantidad Vendida]]</f>
        <v>1</v>
      </c>
      <c r="I107" s="1">
        <f>VLOOKUP(Inventario[[#This Row],[Código]],Productos[],5,FALSE)</f>
        <v>380</v>
      </c>
      <c r="J107" s="1">
        <f>IFERROR(Inventario[[#This Row],[Stock]]*Inventario[[#This Row],[Precio]], 0)</f>
        <v>380</v>
      </c>
    </row>
    <row r="108" spans="2:10" x14ac:dyDescent="0.25">
      <c r="B108">
        <v>7790580602000</v>
      </c>
      <c r="C108" t="str">
        <f>VLOOKUP(Inventario[[#This Row],[Código]],Productos[],3,FALSE)</f>
        <v>Gomitas Grandes 35g</v>
      </c>
      <c r="D108" t="str">
        <f>VLOOKUP(Inventario[[#This Row],[Código]],Productos[],2,FALSE)</f>
        <v>Golosina</v>
      </c>
      <c r="E108">
        <f>VLOOKUP(Inventario[[#This Row],[Código]],Productos[],4,FALSE)</f>
        <v>42</v>
      </c>
      <c r="F108">
        <f>SUMIF(Productos_Recibidos[Producto],Inventario[[#This Row],[Producto]],Productos_Recibidos[Cantidad])</f>
        <v>9</v>
      </c>
      <c r="G108">
        <f>SUMIF(Ventas[Producto],Inventario[[#This Row],[Producto]],Ventas[Cantidad])</f>
        <v>0</v>
      </c>
      <c r="H108">
        <f>Inventario[[#This Row],[Cantidad Recibida]]-Inventario[[#This Row],[Cantidad Vendida]]</f>
        <v>9</v>
      </c>
      <c r="I108" s="1">
        <f>VLOOKUP(Inventario[[#This Row],[Código]],Productos[],5,FALSE)</f>
        <v>60</v>
      </c>
      <c r="J108" s="1">
        <f>IFERROR(Inventario[[#This Row],[Stock]]*Inventario[[#This Row],[Precio]], 0)</f>
        <v>540</v>
      </c>
    </row>
    <row r="109" spans="2:10" x14ac:dyDescent="0.25">
      <c r="B109">
        <v>77951113</v>
      </c>
      <c r="C109" t="str">
        <f>VLOOKUP(Inventario[[#This Row],[Código]],Productos[],3,FALSE)</f>
        <v>Topline Seven Vibrant Strawberry 14g</v>
      </c>
      <c r="D109" t="str">
        <f>VLOOKUP(Inventario[[#This Row],[Código]],Productos[],2,FALSE)</f>
        <v>Golosina</v>
      </c>
      <c r="E109">
        <f>VLOOKUP(Inventario[[#This Row],[Código]],Productos[],4,FALSE)</f>
        <v>56</v>
      </c>
      <c r="F109">
        <f>SUMIF(Productos_Recibidos[Producto],Inventario[[#This Row],[Producto]],Productos_Recibidos[Cantidad])</f>
        <v>13</v>
      </c>
      <c r="G109">
        <f>SUMIF(Ventas[Producto],Inventario[[#This Row],[Producto]],Ventas[Cantidad])</f>
        <v>6</v>
      </c>
      <c r="H109">
        <f>Inventario[[#This Row],[Cantidad Recibida]]-Inventario[[#This Row],[Cantidad Vendida]]</f>
        <v>7</v>
      </c>
      <c r="I109" s="1">
        <f>VLOOKUP(Inventario[[#This Row],[Código]],Productos[],5,FALSE)</f>
        <v>80</v>
      </c>
      <c r="J109" s="1">
        <f>IFERROR(Inventario[[#This Row],[Stock]]*Inventario[[#This Row],[Precio]], 0)</f>
        <v>560</v>
      </c>
    </row>
    <row r="110" spans="2:10" x14ac:dyDescent="0.25">
      <c r="B110">
        <v>7790036000619</v>
      </c>
      <c r="C110" t="str">
        <f>VLOOKUP(Inventario[[#This Row],[Código]],Productos[],3,FALSE)</f>
        <v>Baggio Pronto Multifruta 200ml</v>
      </c>
      <c r="D110" t="str">
        <f>VLOOKUP(Inventario[[#This Row],[Código]],Productos[],2,FALSE)</f>
        <v>Jugo</v>
      </c>
      <c r="E110">
        <f>VLOOKUP(Inventario[[#This Row],[Código]],Productos[],4,FALSE)</f>
        <v>42</v>
      </c>
      <c r="F110">
        <f>SUMIF(Productos_Recibidos[Producto],Inventario[[#This Row],[Producto]],Productos_Recibidos[Cantidad])</f>
        <v>10</v>
      </c>
      <c r="G110">
        <f>SUMIF(Ventas[Producto],Inventario[[#This Row],[Producto]],Ventas[Cantidad])</f>
        <v>3</v>
      </c>
      <c r="H110">
        <f>Inventario[[#This Row],[Cantidad Recibida]]-Inventario[[#This Row],[Cantidad Vendida]]</f>
        <v>7</v>
      </c>
      <c r="I110" s="1">
        <f>VLOOKUP(Inventario[[#This Row],[Código]],Productos[],5,FALSE)</f>
        <v>70</v>
      </c>
      <c r="J110" s="1">
        <f>IFERROR(Inventario[[#This Row],[Stock]]*Inventario[[#This Row],[Precio]], 0)</f>
        <v>490</v>
      </c>
    </row>
    <row r="111" spans="2:10" x14ac:dyDescent="0.25">
      <c r="B111">
        <v>7790036000619</v>
      </c>
      <c r="C111" t="str">
        <f>VLOOKUP(Inventario[[#This Row],[Código]],Productos[],3,FALSE)</f>
        <v>Baggio Pronto Multifruta 200ml</v>
      </c>
      <c r="D111" t="str">
        <f>VLOOKUP(Inventario[[#This Row],[Código]],Productos[],2,FALSE)</f>
        <v>Jugo</v>
      </c>
      <c r="E111">
        <f>VLOOKUP(Inventario[[#This Row],[Código]],Productos[],4,FALSE)</f>
        <v>42</v>
      </c>
      <c r="F111">
        <f>SUMIF(Productos_Recibidos[Producto],Inventario[[#This Row],[Producto]],Productos_Recibidos[Cantidad])</f>
        <v>10</v>
      </c>
      <c r="G111">
        <f>SUMIF(Ventas[Producto],Inventario[[#This Row],[Producto]],Ventas[Cantidad])</f>
        <v>3</v>
      </c>
      <c r="H111">
        <f>Inventario[[#This Row],[Cantidad Recibida]]-Inventario[[#This Row],[Cantidad Vendida]]</f>
        <v>7</v>
      </c>
      <c r="I111" s="1">
        <f>VLOOKUP(Inventario[[#This Row],[Código]],Productos[],5,FALSE)</f>
        <v>70</v>
      </c>
      <c r="J111" s="1">
        <f>IFERROR(Inventario[[#This Row],[Stock]]*Inventario[[#This Row],[Precio]], 0)</f>
        <v>490</v>
      </c>
    </row>
    <row r="112" spans="2:10" x14ac:dyDescent="0.25">
      <c r="B112">
        <v>438606465555</v>
      </c>
      <c r="C112" t="str">
        <f>VLOOKUP(Inventario[[#This Row],[Código]],Productos[],3,FALSE)</f>
        <v>Bolsa de Papel Vino 1</v>
      </c>
      <c r="D112" t="str">
        <f>VLOOKUP(Inventario[[#This Row],[Código]],Productos[],2,FALSE)</f>
        <v>Librería</v>
      </c>
      <c r="E112">
        <f>VLOOKUP(Inventario[[#This Row],[Código]],Productos[],4,FALSE)</f>
        <v>70</v>
      </c>
      <c r="F112">
        <f>SUMIF(Productos_Recibidos[Producto],Inventario[[#This Row],[Producto]],Productos_Recibidos[Cantidad])</f>
        <v>28</v>
      </c>
      <c r="G112">
        <f>SUMIF(Ventas[Producto],Inventario[[#This Row],[Producto]],Ventas[Cantidad])</f>
        <v>0</v>
      </c>
      <c r="H112">
        <f>Inventario[[#This Row],[Cantidad Recibida]]-Inventario[[#This Row],[Cantidad Vendida]]</f>
        <v>28</v>
      </c>
      <c r="I112" s="1">
        <f>VLOOKUP(Inventario[[#This Row],[Código]],Productos[],5,FALSE)</f>
        <v>100</v>
      </c>
      <c r="J112" s="1">
        <f>IFERROR(Inventario[[#This Row],[Stock]]*Inventario[[#This Row],[Precio]], 0)</f>
        <v>2800</v>
      </c>
    </row>
    <row r="113" spans="2:10" x14ac:dyDescent="0.25">
      <c r="B113">
        <v>7797470000090</v>
      </c>
      <c r="C113" t="str">
        <f>VLOOKUP(Inventario[[#This Row],[Código]],Productos[],3,FALSE)</f>
        <v>Yerba Marolio Tradicional 500g</v>
      </c>
      <c r="D113" t="str">
        <f>VLOOKUP(Inventario[[#This Row],[Código]],Productos[],2,FALSE)</f>
        <v>Mercadito</v>
      </c>
      <c r="E113">
        <f>VLOOKUP(Inventario[[#This Row],[Código]],Productos[],4,FALSE)</f>
        <v>182</v>
      </c>
      <c r="F113">
        <f>SUMIF(Productos_Recibidos[Producto],Inventario[[#This Row],[Producto]],Productos_Recibidos[Cantidad])</f>
        <v>3</v>
      </c>
      <c r="G113">
        <f>SUMIF(Ventas[Producto],Inventario[[#This Row],[Producto]],Ventas[Cantidad])</f>
        <v>1</v>
      </c>
      <c r="H113">
        <f>Inventario[[#This Row],[Cantidad Recibida]]-Inventario[[#This Row],[Cantidad Vendida]]</f>
        <v>2</v>
      </c>
      <c r="I113" s="1">
        <f>VLOOKUP(Inventario[[#This Row],[Código]],Productos[],5,FALSE)</f>
        <v>260</v>
      </c>
      <c r="J113" s="1">
        <f>IFERROR(Inventario[[#This Row],[Stock]]*Inventario[[#This Row],[Precio]], 0)</f>
        <v>520</v>
      </c>
    </row>
    <row r="114" spans="2:10" x14ac:dyDescent="0.25">
      <c r="B114">
        <v>7798130880175</v>
      </c>
      <c r="C114" t="str">
        <f>VLOOKUP(Inventario[[#This Row],[Código]],Productos[],3,FALSE)</f>
        <v>Papel Higiénico Vual Max x 80 mts 320mts</v>
      </c>
      <c r="D114" t="str">
        <f>VLOOKUP(Inventario[[#This Row],[Código]],Productos[],2,FALSE)</f>
        <v>Mercadito</v>
      </c>
      <c r="E114">
        <f>VLOOKUP(Inventario[[#This Row],[Código]],Productos[],4,FALSE)</f>
        <v>335</v>
      </c>
      <c r="F114">
        <f>SUMIF(Productos_Recibidos[Producto],Inventario[[#This Row],[Producto]],Productos_Recibidos[Cantidad])</f>
        <v>5</v>
      </c>
      <c r="G114">
        <f>SUMIF(Ventas[Producto],Inventario[[#This Row],[Producto]],Ventas[Cantidad])</f>
        <v>0</v>
      </c>
      <c r="H114">
        <f>Inventario[[#This Row],[Cantidad Recibida]]-Inventario[[#This Row],[Cantidad Vendida]]</f>
        <v>5</v>
      </c>
      <c r="I114" s="1">
        <f>VLOOKUP(Inventario[[#This Row],[Código]],Productos[],5,FALSE)</f>
        <v>450</v>
      </c>
      <c r="J114" s="1">
        <f>IFERROR(Inventario[[#This Row],[Stock]]*Inventario[[#This Row],[Precio]], 0)</f>
        <v>2250</v>
      </c>
    </row>
    <row r="115" spans="2:10" x14ac:dyDescent="0.25">
      <c r="B115">
        <v>7798023698832</v>
      </c>
      <c r="C115" t="str">
        <f>VLOOKUP(Inventario[[#This Row],[Código]],Productos[],3,FALSE)</f>
        <v>Trapo de Piso Tejido Gris Bonux 1</v>
      </c>
      <c r="D115" t="str">
        <f>VLOOKUP(Inventario[[#This Row],[Código]],Productos[],2,FALSE)</f>
        <v>Mercadito</v>
      </c>
      <c r="E115">
        <f>VLOOKUP(Inventario[[#This Row],[Código]],Productos[],4,FALSE)</f>
        <v>109</v>
      </c>
      <c r="F115">
        <f>SUMIF(Productos_Recibidos[Producto],Inventario[[#This Row],[Producto]],Productos_Recibidos[Cantidad])</f>
        <v>2</v>
      </c>
      <c r="G115">
        <f>SUMIF(Ventas[Producto],Inventario[[#This Row],[Producto]],Ventas[Cantidad])</f>
        <v>2</v>
      </c>
      <c r="H115">
        <f>Inventario[[#This Row],[Cantidad Recibida]]-Inventario[[#This Row],[Cantidad Vendida]]</f>
        <v>0</v>
      </c>
      <c r="I115" s="1">
        <f>VLOOKUP(Inventario[[#This Row],[Código]],Productos[],5,FALSE)</f>
        <v>150</v>
      </c>
      <c r="J115" s="1">
        <f>IFERROR(Inventario[[#This Row],[Stock]]*Inventario[[#This Row],[Precio]], 0)</f>
        <v>0</v>
      </c>
    </row>
    <row r="116" spans="2:10" x14ac:dyDescent="0.25">
      <c r="B116" t="s">
        <v>112</v>
      </c>
      <c r="C116" t="str">
        <f>VLOOKUP(Inventario[[#This Row],[Código]],Productos[],3,FALSE)</f>
        <v>PORTA TARJETA BUS 1</v>
      </c>
      <c r="D116" t="str">
        <f>VLOOKUP(Inventario[[#This Row],[Código]],Productos[],2,FALSE)</f>
        <v>Varios</v>
      </c>
      <c r="E116">
        <f>VLOOKUP(Inventario[[#This Row],[Código]],Productos[],4,FALSE)</f>
        <v>35</v>
      </c>
      <c r="F116">
        <f>SUMIF(Productos_Recibidos[Producto],Inventario[[#This Row],[Producto]],Productos_Recibidos[Cantidad])</f>
        <v>63</v>
      </c>
      <c r="G116">
        <f>SUMIF(Ventas[Producto],Inventario[[#This Row],[Producto]],Ventas[Cantidad])</f>
        <v>2</v>
      </c>
      <c r="H116">
        <f>Inventario[[#This Row],[Cantidad Recibida]]-Inventario[[#This Row],[Cantidad Vendida]]</f>
        <v>61</v>
      </c>
      <c r="I116" s="1">
        <f>VLOOKUP(Inventario[[#This Row],[Código]],Productos[],5,FALSE)</f>
        <v>50</v>
      </c>
      <c r="J116" s="1">
        <f>IFERROR(Inventario[[#This Row],[Stock]]*Inventario[[#This Row],[Precio]], 0)</f>
        <v>3050</v>
      </c>
    </row>
    <row r="117" spans="2:10" x14ac:dyDescent="0.25">
      <c r="B117">
        <v>7790040138896</v>
      </c>
      <c r="C117" t="str">
        <f>VLOOKUP(Inventario[[#This Row],[Código]],Productos[],3,FALSE)</f>
        <v>Surtido Bagley 398g</v>
      </c>
      <c r="D117" t="str">
        <f>VLOOKUP(Inventario[[#This Row],[Código]],Productos[],2,FALSE)</f>
        <v>Galletita</v>
      </c>
      <c r="E117">
        <f>VLOOKUP(Inventario[[#This Row],[Código]],Productos[],4,FALSE)</f>
        <v>217</v>
      </c>
      <c r="F117">
        <f>SUMIF(Productos_Recibidos[Producto],Inventario[[#This Row],[Producto]],Productos_Recibidos[Cantidad])</f>
        <v>8</v>
      </c>
      <c r="G117">
        <f>SUMIF(Ventas[Producto],Inventario[[#This Row],[Producto]],Ventas[Cantidad])</f>
        <v>1</v>
      </c>
      <c r="H117">
        <f>Inventario[[#This Row],[Cantidad Recibida]]-Inventario[[#This Row],[Cantidad Vendida]]</f>
        <v>7</v>
      </c>
      <c r="I117" s="1">
        <f>VLOOKUP(Inventario[[#This Row],[Código]],Productos[],5,FALSE)</f>
        <v>260</v>
      </c>
      <c r="J117" s="1">
        <f>IFERROR(Inventario[[#This Row],[Stock]]*Inventario[[#This Row],[Precio]], 0)</f>
        <v>1820</v>
      </c>
    </row>
    <row r="118" spans="2:10" x14ac:dyDescent="0.25">
      <c r="B118">
        <v>77940131</v>
      </c>
      <c r="C118" t="str">
        <f>VLOOKUP(Inventario[[#This Row],[Código]],Productos[],3,FALSE)</f>
        <v>Turrón Maní Arcor 25g</v>
      </c>
      <c r="D118" t="str">
        <f>VLOOKUP(Inventario[[#This Row],[Código]],Productos[],2,FALSE)</f>
        <v>Golosina</v>
      </c>
      <c r="E118">
        <f>VLOOKUP(Inventario[[#This Row],[Código]],Productos[],4,FALSE)</f>
        <v>38</v>
      </c>
      <c r="F118">
        <f>SUMIF(Productos_Recibidos[Producto],Inventario[[#This Row],[Producto]],Productos_Recibidos[Cantidad])</f>
        <v>4</v>
      </c>
      <c r="G118">
        <f>SUMIF(Ventas[Producto],Inventario[[#This Row],[Producto]],Ventas[Cantidad])</f>
        <v>2</v>
      </c>
      <c r="H118">
        <f>Inventario[[#This Row],[Cantidad Recibida]]-Inventario[[#This Row],[Cantidad Vendida]]</f>
        <v>2</v>
      </c>
      <c r="I118" s="1">
        <f>VLOOKUP(Inventario[[#This Row],[Código]],Productos[],5,FALSE)</f>
        <v>40</v>
      </c>
      <c r="J118" s="1">
        <f>IFERROR(Inventario[[#This Row],[Stock]]*Inventario[[#This Row],[Precio]], 0)</f>
        <v>80</v>
      </c>
    </row>
    <row r="119" spans="2:10" x14ac:dyDescent="0.25">
      <c r="B119">
        <v>652895741236</v>
      </c>
      <c r="C119" t="str">
        <f>VLOOKUP(Inventario[[#This Row],[Código]],Productos[],3,FALSE)</f>
        <v>(TIPEAR PRODUCTO VENDIDO) 1</v>
      </c>
      <c r="D119" t="str">
        <f>VLOOKUP(Inventario[[#This Row],[Código]],Productos[],2,FALSE)</f>
        <v>Regalería</v>
      </c>
      <c r="E119">
        <f>VLOOKUP(Inventario[[#This Row],[Código]],Productos[],4,FALSE)</f>
        <v>0</v>
      </c>
      <c r="F119">
        <f>SUMIF(Productos_Recibidos[Producto],Inventario[[#This Row],[Producto]],Productos_Recibidos[Cantidad])</f>
        <v>0</v>
      </c>
      <c r="G119">
        <f>SUMIF(Ventas[Producto],Inventario[[#This Row],[Producto]],Ventas[Cantidad])</f>
        <v>0</v>
      </c>
      <c r="H119">
        <f>Inventario[[#This Row],[Cantidad Recibida]]-Inventario[[#This Row],[Cantidad Vendida]]</f>
        <v>0</v>
      </c>
      <c r="I119" s="1" t="str">
        <f>VLOOKUP(Inventario[[#This Row],[Código]],Productos[],5,FALSE)</f>
        <v>(TIPEAR PRECIO VENDIDO)</v>
      </c>
      <c r="J119" s="1">
        <f>IFERROR(Inventario[[#This Row],[Stock]]*Inventario[[#This Row],[Precio]], 0)</f>
        <v>0</v>
      </c>
    </row>
    <row r="120" spans="2:10" x14ac:dyDescent="0.25">
      <c r="B120">
        <v>687459321564</v>
      </c>
      <c r="C120" t="str">
        <f>VLOOKUP(Inventario[[#This Row],[Código]],Productos[],3,FALSE)</f>
        <v>(TIPEAR PRODUCTO VENDIDO) 1</v>
      </c>
      <c r="D120" t="str">
        <f>VLOOKUP(Inventario[[#This Row],[Código]],Productos[],2,FALSE)</f>
        <v>Varios</v>
      </c>
      <c r="E120">
        <f>VLOOKUP(Inventario[[#This Row],[Código]],Productos[],4,FALSE)</f>
        <v>0</v>
      </c>
      <c r="F120">
        <f>SUMIF(Productos_Recibidos[Producto],Inventario[[#This Row],[Producto]],Productos_Recibidos[Cantidad])</f>
        <v>0</v>
      </c>
      <c r="G120">
        <f>SUMIF(Ventas[Producto],Inventario[[#This Row],[Producto]],Ventas[Cantidad])</f>
        <v>0</v>
      </c>
      <c r="H120">
        <f>Inventario[[#This Row],[Cantidad Recibida]]-Inventario[[#This Row],[Cantidad Vendida]]</f>
        <v>0</v>
      </c>
      <c r="I120" s="1" t="str">
        <f>VLOOKUP(Inventario[[#This Row],[Código]],Productos[],5,FALSE)</f>
        <v>(TIPEAR PRECIO VENDIDO)</v>
      </c>
      <c r="J120" s="1">
        <f>IFERROR(Inventario[[#This Row],[Stock]]*Inventario[[#This Row],[Precio]], 0)</f>
        <v>0</v>
      </c>
    </row>
    <row r="121" spans="2:10" x14ac:dyDescent="0.25">
      <c r="B121">
        <v>4058075498280</v>
      </c>
      <c r="C121" t="str">
        <f>VLOOKUP(Inventario[[#This Row],[Código]],Productos[],3,FALSE)</f>
        <v>Focos Osram 12w 1</v>
      </c>
      <c r="D121" t="str">
        <f>VLOOKUP(Inventario[[#This Row],[Código]],Productos[],2,FALSE)</f>
        <v>Varios</v>
      </c>
      <c r="E121">
        <f>VLOOKUP(Inventario[[#This Row],[Código]],Productos[],4,FALSE)</f>
        <v>148</v>
      </c>
      <c r="F121">
        <f>SUMIF(Productos_Recibidos[Producto],Inventario[[#This Row],[Producto]],Productos_Recibidos[Cantidad])</f>
        <v>3</v>
      </c>
      <c r="G121">
        <f>SUMIF(Ventas[Producto],Inventario[[#This Row],[Producto]],Ventas[Cantidad])</f>
        <v>0</v>
      </c>
      <c r="H121">
        <f>Inventario[[#This Row],[Cantidad Recibida]]-Inventario[[#This Row],[Cantidad Vendida]]</f>
        <v>3</v>
      </c>
      <c r="I121" s="1">
        <f>VLOOKUP(Inventario[[#This Row],[Código]],Productos[],5,FALSE)</f>
        <v>200</v>
      </c>
      <c r="J121" s="1">
        <f>IFERROR(Inventario[[#This Row],[Stock]]*Inventario[[#This Row],[Precio]], 0)</f>
        <v>600</v>
      </c>
    </row>
    <row r="122" spans="2:10" x14ac:dyDescent="0.25">
      <c r="B122">
        <v>430535624873</v>
      </c>
      <c r="C122" t="str">
        <f>VLOOKUP(Inventario[[#This Row],[Código]],Productos[],3,FALSE)</f>
        <v>PILAS DOBLE A 1</v>
      </c>
      <c r="D122" t="str">
        <f>VLOOKUP(Inventario[[#This Row],[Código]],Productos[],2,FALSE)</f>
        <v>Varios</v>
      </c>
      <c r="E122">
        <f>VLOOKUP(Inventario[[#This Row],[Código]],Productos[],4,FALSE)</f>
        <v>84</v>
      </c>
      <c r="F122">
        <f>SUMIF(Productos_Recibidos[Producto],Inventario[[#This Row],[Producto]],Productos_Recibidos[Cantidad])</f>
        <v>8</v>
      </c>
      <c r="G122">
        <f>SUMIF(Ventas[Producto],Inventario[[#This Row],[Producto]],Ventas[Cantidad])</f>
        <v>0</v>
      </c>
      <c r="H122">
        <f>Inventario[[#This Row],[Cantidad Recibida]]-Inventario[[#This Row],[Cantidad Vendida]]</f>
        <v>8</v>
      </c>
      <c r="I122" s="1">
        <f>VLOOKUP(Inventario[[#This Row],[Código]],Productos[],5,FALSE)</f>
        <v>120</v>
      </c>
      <c r="J122" s="1">
        <f>IFERROR(Inventario[[#This Row],[Stock]]*Inventario[[#This Row],[Precio]], 0)</f>
        <v>960</v>
      </c>
    </row>
    <row r="123" spans="2:10" x14ac:dyDescent="0.25">
      <c r="B123">
        <v>7798062540284</v>
      </c>
      <c r="C123" t="str">
        <f>VLOOKUP(Inventario[[#This Row],[Código]],Productos[],3,FALSE)</f>
        <v>Levité Pomelo 2250ml</v>
      </c>
      <c r="D123" t="str">
        <f>VLOOKUP(Inventario[[#This Row],[Código]],Productos[],2,FALSE)</f>
        <v>Agua Saborizada</v>
      </c>
      <c r="E123">
        <f>VLOOKUP(Inventario[[#This Row],[Código]],Productos[],4,FALSE)</f>
        <v>154</v>
      </c>
      <c r="F123">
        <f>SUMIF(Productos_Recibidos[Producto],Inventario[[#This Row],[Producto]],Productos_Recibidos[Cantidad])</f>
        <v>2</v>
      </c>
      <c r="G123">
        <f>SUMIF(Ventas[Producto],Inventario[[#This Row],[Producto]],Ventas[Cantidad])</f>
        <v>2</v>
      </c>
      <c r="H123">
        <f>Inventario[[#This Row],[Cantidad Recibida]]-Inventario[[#This Row],[Cantidad Vendida]]</f>
        <v>0</v>
      </c>
      <c r="I123" s="1">
        <f>VLOOKUP(Inventario[[#This Row],[Código]],Productos[],5,FALSE)</f>
        <v>220</v>
      </c>
      <c r="J123" s="1">
        <f>IFERROR(Inventario[[#This Row],[Stock]]*Inventario[[#This Row],[Precio]], 0)</f>
        <v>0</v>
      </c>
    </row>
    <row r="124" spans="2:10" x14ac:dyDescent="0.25">
      <c r="B124">
        <v>7798062540284</v>
      </c>
      <c r="C124" t="str">
        <f>VLOOKUP(Inventario[[#This Row],[Código]],Productos[],3,FALSE)</f>
        <v>Levité Pomelo 2250ml</v>
      </c>
      <c r="D124" t="str">
        <f>VLOOKUP(Inventario[[#This Row],[Código]],Productos[],2,FALSE)</f>
        <v>Agua Saborizada</v>
      </c>
      <c r="E124">
        <f>VLOOKUP(Inventario[[#This Row],[Código]],Productos[],4,FALSE)</f>
        <v>154</v>
      </c>
      <c r="F124">
        <f>SUMIF(Productos_Recibidos[Producto],Inventario[[#This Row],[Producto]],Productos_Recibidos[Cantidad])</f>
        <v>2</v>
      </c>
      <c r="G124">
        <f>SUMIF(Ventas[Producto],Inventario[[#This Row],[Producto]],Ventas[Cantidad])</f>
        <v>2</v>
      </c>
      <c r="H124">
        <f>Inventario[[#This Row],[Cantidad Recibida]]-Inventario[[#This Row],[Cantidad Vendida]]</f>
        <v>0</v>
      </c>
      <c r="I124" s="1">
        <f>VLOOKUP(Inventario[[#This Row],[Código]],Productos[],5,FALSE)</f>
        <v>220</v>
      </c>
      <c r="J124" s="1">
        <f>IFERROR(Inventario[[#This Row],[Stock]]*Inventario[[#This Row],[Precio]], 0)</f>
        <v>0</v>
      </c>
    </row>
    <row r="125" spans="2:10" x14ac:dyDescent="0.25">
      <c r="B125" t="s">
        <v>90</v>
      </c>
      <c r="C125" t="str">
        <f>VLOOKUP(Inventario[[#This Row],[Código]],Productos[],3,FALSE)</f>
        <v>Bombón Bel Choco 9g</v>
      </c>
      <c r="D125" t="str">
        <f>VLOOKUP(Inventario[[#This Row],[Código]],Productos[],2,FALSE)</f>
        <v>Chocolate</v>
      </c>
      <c r="E125">
        <f>VLOOKUP(Inventario[[#This Row],[Código]],Productos[],4,FALSE)</f>
        <v>14</v>
      </c>
      <c r="F125">
        <f>SUMIF(Productos_Recibidos[Producto],Inventario[[#This Row],[Producto]],Productos_Recibidos[Cantidad])</f>
        <v>88</v>
      </c>
      <c r="G125">
        <f>SUMIF(Ventas[Producto],Inventario[[#This Row],[Producto]],Ventas[Cantidad])</f>
        <v>28</v>
      </c>
      <c r="H125">
        <f>Inventario[[#This Row],[Cantidad Recibida]]-Inventario[[#This Row],[Cantidad Vendida]]</f>
        <v>60</v>
      </c>
      <c r="I125" s="1">
        <f>VLOOKUP(Inventario[[#This Row],[Código]],Productos[],5,FALSE)</f>
        <v>20</v>
      </c>
      <c r="J125" s="1">
        <f>IFERROR(Inventario[[#This Row],[Stock]]*Inventario[[#This Row],[Precio]], 0)</f>
        <v>1200</v>
      </c>
    </row>
    <row r="126" spans="2:10" x14ac:dyDescent="0.25">
      <c r="B126">
        <v>77978141</v>
      </c>
      <c r="C126" t="str">
        <f>VLOOKUP(Inventario[[#This Row],[Código]],Productos[],3,FALSE)</f>
        <v>Marlboro Fusión 10 10</v>
      </c>
      <c r="D126" t="str">
        <f>VLOOKUP(Inventario[[#This Row],[Código]],Productos[],2,FALSE)</f>
        <v>Cigarrillo</v>
      </c>
      <c r="E126">
        <f>VLOOKUP(Inventario[[#This Row],[Código]],Productos[],4,FALSE)</f>
        <v>170</v>
      </c>
      <c r="F126">
        <f>SUMIF(Productos_Recibidos[Producto],Inventario[[#This Row],[Producto]],Productos_Recibidos[Cantidad])</f>
        <v>23</v>
      </c>
      <c r="G126">
        <f>SUMIF(Ventas[Producto],Inventario[[#This Row],[Producto]],Ventas[Cantidad])</f>
        <v>14</v>
      </c>
      <c r="H126">
        <f>Inventario[[#This Row],[Cantidad Recibida]]-Inventario[[#This Row],[Cantidad Vendida]]</f>
        <v>9</v>
      </c>
      <c r="I126" s="1">
        <f>VLOOKUP(Inventario[[#This Row],[Código]],Productos[],5,FALSE)</f>
        <v>220</v>
      </c>
      <c r="J126" s="1">
        <f>IFERROR(Inventario[[#This Row],[Stock]]*Inventario[[#This Row],[Precio]], 0)</f>
        <v>1980</v>
      </c>
    </row>
    <row r="127" spans="2:10" x14ac:dyDescent="0.25">
      <c r="B127">
        <v>77977090</v>
      </c>
      <c r="C127" t="str">
        <f>VLOOKUP(Inventario[[#This Row],[Código]],Productos[],3,FALSE)</f>
        <v>Lucky Strike 20 Común Box 20</v>
      </c>
      <c r="D127" t="str">
        <f>VLOOKUP(Inventario[[#This Row],[Código]],Productos[],2,FALSE)</f>
        <v>Cigarrillo</v>
      </c>
      <c r="E127">
        <f>VLOOKUP(Inventario[[#This Row],[Código]],Productos[],4,FALSE)</f>
        <v>260</v>
      </c>
      <c r="F127">
        <f>SUMIF(Productos_Recibidos[Producto],Inventario[[#This Row],[Producto]],Productos_Recibidos[Cantidad])</f>
        <v>0</v>
      </c>
      <c r="G127">
        <f>SUMIF(Ventas[Producto],Inventario[[#This Row],[Producto]],Ventas[Cantidad])</f>
        <v>1</v>
      </c>
      <c r="H127">
        <f>Inventario[[#This Row],[Cantidad Recibida]]-Inventario[[#This Row],[Cantidad Vendida]]</f>
        <v>-1</v>
      </c>
      <c r="I127" s="1">
        <f>VLOOKUP(Inventario[[#This Row],[Código]],Productos[],5,FALSE)</f>
        <v>320</v>
      </c>
      <c r="J127" s="1">
        <f>IFERROR(Inventario[[#This Row],[Stock]]*Inventario[[#This Row],[Precio]], 0)</f>
        <v>-320</v>
      </c>
    </row>
    <row r="128" spans="2:10" x14ac:dyDescent="0.25">
      <c r="B128">
        <v>7791519701061</v>
      </c>
      <c r="C128" t="str">
        <f>VLOOKUP(Inventario[[#This Row],[Código]],Productos[],3,FALSE)</f>
        <v>Prime Ultra Fino 3</v>
      </c>
      <c r="D128" t="str">
        <f>VLOOKUP(Inventario[[#This Row],[Código]],Productos[],2,FALSE)</f>
        <v>Farmacia</v>
      </c>
      <c r="E128">
        <f>VLOOKUP(Inventario[[#This Row],[Código]],Productos[],4,FALSE)</f>
        <v>224</v>
      </c>
      <c r="F128">
        <f>SUMIF(Productos_Recibidos[Producto],Inventario[[#This Row],[Producto]],Productos_Recibidos[Cantidad])</f>
        <v>5</v>
      </c>
      <c r="G128">
        <f>SUMIF(Ventas[Producto],Inventario[[#This Row],[Producto]],Ventas[Cantidad])</f>
        <v>0</v>
      </c>
      <c r="H128">
        <f>Inventario[[#This Row],[Cantidad Recibida]]-Inventario[[#This Row],[Cantidad Vendida]]</f>
        <v>5</v>
      </c>
      <c r="I128" s="1">
        <f>VLOOKUP(Inventario[[#This Row],[Código]],Productos[],5,FALSE)</f>
        <v>380</v>
      </c>
      <c r="J128" s="1">
        <f>IFERROR(Inventario[[#This Row],[Stock]]*Inventario[[#This Row],[Precio]], 0)</f>
        <v>1900</v>
      </c>
    </row>
    <row r="129" spans="2:10" x14ac:dyDescent="0.25">
      <c r="B129">
        <v>4005900170996</v>
      </c>
      <c r="C129" t="str">
        <f>VLOOKUP(Inventario[[#This Row],[Código]],Productos[],3,FALSE)</f>
        <v>Curitas 1</v>
      </c>
      <c r="D129" t="str">
        <f>VLOOKUP(Inventario[[#This Row],[Código]],Productos[],2,FALSE)</f>
        <v>Farmacia</v>
      </c>
      <c r="E129">
        <f>VLOOKUP(Inventario[[#This Row],[Código]],Productos[],4,FALSE)</f>
        <v>14</v>
      </c>
      <c r="F129">
        <f>SUMIF(Productos_Recibidos[Producto],Inventario[[#This Row],[Producto]],Productos_Recibidos[Cantidad])</f>
        <v>14</v>
      </c>
      <c r="G129">
        <f>SUMIF(Ventas[Producto],Inventario[[#This Row],[Producto]],Ventas[Cantidad])</f>
        <v>13</v>
      </c>
      <c r="H129">
        <f>Inventario[[#This Row],[Cantidad Recibida]]-Inventario[[#This Row],[Cantidad Vendida]]</f>
        <v>1</v>
      </c>
      <c r="I129" s="1">
        <f>VLOOKUP(Inventario[[#This Row],[Código]],Productos[],5,FALSE)</f>
        <v>20</v>
      </c>
      <c r="J129" s="1">
        <f>IFERROR(Inventario[[#This Row],[Stock]]*Inventario[[#This Row],[Precio]], 0)</f>
        <v>20</v>
      </c>
    </row>
    <row r="130" spans="2:10" x14ac:dyDescent="0.25">
      <c r="B130">
        <v>7790839980873</v>
      </c>
      <c r="C130" t="str">
        <f>VLOOKUP(Inventario[[#This Row],[Código]],Productos[],3,FALSE)</f>
        <v>Paracetamol ISA 500mg 1</v>
      </c>
      <c r="D130" t="str">
        <f>VLOOKUP(Inventario[[#This Row],[Código]],Productos[],2,FALSE)</f>
        <v>Farmacia</v>
      </c>
      <c r="E130">
        <f>VLOOKUP(Inventario[[#This Row],[Código]],Productos[],4,FALSE)</f>
        <v>17.5</v>
      </c>
      <c r="F130">
        <f>SUMIF(Productos_Recibidos[Producto],Inventario[[#This Row],[Producto]],Productos_Recibidos[Cantidad])</f>
        <v>14</v>
      </c>
      <c r="G130">
        <f>SUMIF(Ventas[Producto],Inventario[[#This Row],[Producto]],Ventas[Cantidad])</f>
        <v>0</v>
      </c>
      <c r="H130">
        <f>Inventario[[#This Row],[Cantidad Recibida]]-Inventario[[#This Row],[Cantidad Vendida]]</f>
        <v>14</v>
      </c>
      <c r="I130" s="1">
        <f>VLOOKUP(Inventario[[#This Row],[Código]],Productos[],5,FALSE)</f>
        <v>25</v>
      </c>
      <c r="J130" s="1">
        <f>IFERROR(Inventario[[#This Row],[Stock]]*Inventario[[#This Row],[Precio]], 0)</f>
        <v>350</v>
      </c>
    </row>
    <row r="131" spans="2:10" x14ac:dyDescent="0.25">
      <c r="B131">
        <v>7798140253334</v>
      </c>
      <c r="C131" t="str">
        <f>VLOOKUP(Inventario[[#This Row],[Código]],Productos[],3,FALSE)</f>
        <v>Tafirol Paracetamol 1g 1</v>
      </c>
      <c r="D131" t="str">
        <f>VLOOKUP(Inventario[[#This Row],[Código]],Productos[],2,FALSE)</f>
        <v>Farmacia</v>
      </c>
      <c r="E131">
        <f>VLOOKUP(Inventario[[#This Row],[Código]],Productos[],4,FALSE)</f>
        <v>25</v>
      </c>
      <c r="F131">
        <f>SUMIF(Productos_Recibidos[Producto],Inventario[[#This Row],[Producto]],Productos_Recibidos[Cantidad])</f>
        <v>13</v>
      </c>
      <c r="G131">
        <f>SUMIF(Ventas[Producto],Inventario[[#This Row],[Producto]],Ventas[Cantidad])</f>
        <v>8</v>
      </c>
      <c r="H131">
        <f>Inventario[[#This Row],[Cantidad Recibida]]-Inventario[[#This Row],[Cantidad Vendida]]</f>
        <v>5</v>
      </c>
      <c r="I131" s="1">
        <f>VLOOKUP(Inventario[[#This Row],[Código]],Productos[],5,FALSE)</f>
        <v>35</v>
      </c>
      <c r="J131" s="1">
        <f>IFERROR(Inventario[[#This Row],[Stock]]*Inventario[[#This Row],[Precio]], 0)</f>
        <v>175</v>
      </c>
    </row>
    <row r="132" spans="2:10" x14ac:dyDescent="0.25">
      <c r="B132">
        <v>7793123160272</v>
      </c>
      <c r="C132" t="str">
        <f>VLOOKUP(Inventario[[#This Row],[Código]],Productos[],3,FALSE)</f>
        <v>Oblita Frutilla 100g</v>
      </c>
      <c r="D132" t="str">
        <f>VLOOKUP(Inventario[[#This Row],[Código]],Productos[],2,FALSE)</f>
        <v>Galletita</v>
      </c>
      <c r="E132">
        <f>VLOOKUP(Inventario[[#This Row],[Código]],Productos[],4,FALSE)</f>
        <v>63</v>
      </c>
      <c r="F132">
        <f>SUMIF(Productos_Recibidos[Producto],Inventario[[#This Row],[Producto]],Productos_Recibidos[Cantidad])</f>
        <v>5</v>
      </c>
      <c r="G132">
        <f>SUMIF(Ventas[Producto],Inventario[[#This Row],[Producto]],Ventas[Cantidad])</f>
        <v>1</v>
      </c>
      <c r="H132">
        <f>Inventario[[#This Row],[Cantidad Recibida]]-Inventario[[#This Row],[Cantidad Vendida]]</f>
        <v>4</v>
      </c>
      <c r="I132" s="1">
        <f>VLOOKUP(Inventario[[#This Row],[Código]],Productos[],5,FALSE)</f>
        <v>90</v>
      </c>
      <c r="J132" s="1">
        <f>IFERROR(Inventario[[#This Row],[Stock]]*Inventario[[#This Row],[Precio]], 0)</f>
        <v>360</v>
      </c>
    </row>
    <row r="133" spans="2:10" x14ac:dyDescent="0.25">
      <c r="B133">
        <v>7790040124417</v>
      </c>
      <c r="C133" t="str">
        <f>VLOOKUP(Inventario[[#This Row],[Código]],Productos[],3,FALSE)</f>
        <v>Polvorita Mini Limón 147g</v>
      </c>
      <c r="D133" t="str">
        <f>VLOOKUP(Inventario[[#This Row],[Código]],Productos[],2,FALSE)</f>
        <v>Galletita</v>
      </c>
      <c r="E133">
        <f>VLOOKUP(Inventario[[#This Row],[Código]],Productos[],4,FALSE)</f>
        <v>56</v>
      </c>
      <c r="F133">
        <f>SUMIF(Productos_Recibidos[Producto],Inventario[[#This Row],[Producto]],Productos_Recibidos[Cantidad])</f>
        <v>6</v>
      </c>
      <c r="G133">
        <f>SUMIF(Ventas[Producto],Inventario[[#This Row],[Producto]],Ventas[Cantidad])</f>
        <v>4</v>
      </c>
      <c r="H133">
        <f>Inventario[[#This Row],[Cantidad Recibida]]-Inventario[[#This Row],[Cantidad Vendida]]</f>
        <v>2</v>
      </c>
      <c r="I133" s="1">
        <f>VLOOKUP(Inventario[[#This Row],[Código]],Productos[],5,FALSE)</f>
        <v>80</v>
      </c>
      <c r="J133" s="1">
        <f>IFERROR(Inventario[[#This Row],[Stock]]*Inventario[[#This Row],[Precio]], 0)</f>
        <v>160</v>
      </c>
    </row>
    <row r="134" spans="2:10" x14ac:dyDescent="0.25">
      <c r="B134">
        <v>7790040133686</v>
      </c>
      <c r="C134" t="str">
        <f>VLOOKUP(Inventario[[#This Row],[Código]],Productos[],3,FALSE)</f>
        <v>Mediatarde 105g</v>
      </c>
      <c r="D134" t="str">
        <f>VLOOKUP(Inventario[[#This Row],[Código]],Productos[],2,FALSE)</f>
        <v>Galletita</v>
      </c>
      <c r="E134">
        <f>VLOOKUP(Inventario[[#This Row],[Código]],Productos[],4,FALSE)</f>
        <v>42</v>
      </c>
      <c r="F134">
        <f>SUMIF(Productos_Recibidos[Producto],Inventario[[#This Row],[Producto]],Productos_Recibidos[Cantidad])</f>
        <v>7</v>
      </c>
      <c r="G134">
        <f>SUMIF(Ventas[Producto],Inventario[[#This Row],[Producto]],Ventas[Cantidad])</f>
        <v>7</v>
      </c>
      <c r="H134">
        <f>Inventario[[#This Row],[Cantidad Recibida]]-Inventario[[#This Row],[Cantidad Vendida]]</f>
        <v>0</v>
      </c>
      <c r="I134" s="1">
        <f>VLOOKUP(Inventario[[#This Row],[Código]],Productos[],5,FALSE)</f>
        <v>60</v>
      </c>
      <c r="J134" s="1">
        <f>IFERROR(Inventario[[#This Row],[Stock]]*Inventario[[#This Row],[Precio]], 0)</f>
        <v>0</v>
      </c>
    </row>
    <row r="135" spans="2:10" x14ac:dyDescent="0.25">
      <c r="B135">
        <v>7790040287204</v>
      </c>
      <c r="C135" t="str">
        <f>VLOOKUP(Inventario[[#This Row],[Código]],Productos[],3,FALSE)</f>
        <v>Polvorita Frutilla/Fresa 150g</v>
      </c>
      <c r="D135" t="str">
        <f>VLOOKUP(Inventario[[#This Row],[Código]],Productos[],2,FALSE)</f>
        <v>Galletita</v>
      </c>
      <c r="E135">
        <f>VLOOKUP(Inventario[[#This Row],[Código]],Productos[],4,FALSE)</f>
        <v>70</v>
      </c>
      <c r="F135">
        <f>SUMIF(Productos_Recibidos[Producto],Inventario[[#This Row],[Producto]],Productos_Recibidos[Cantidad])</f>
        <v>4</v>
      </c>
      <c r="G135">
        <f>SUMIF(Ventas[Producto],Inventario[[#This Row],[Producto]],Ventas[Cantidad])</f>
        <v>0</v>
      </c>
      <c r="H135">
        <f>Inventario[[#This Row],[Cantidad Recibida]]-Inventario[[#This Row],[Cantidad Vendida]]</f>
        <v>4</v>
      </c>
      <c r="I135" s="1">
        <f>VLOOKUP(Inventario[[#This Row],[Código]],Productos[],5,FALSE)</f>
        <v>100</v>
      </c>
      <c r="J135" s="1">
        <f>IFERROR(Inventario[[#This Row],[Stock]]*Inventario[[#This Row],[Precio]], 0)</f>
        <v>400</v>
      </c>
    </row>
    <row r="136" spans="2:10" x14ac:dyDescent="0.25">
      <c r="B136">
        <v>7790040287105</v>
      </c>
      <c r="C136" t="str">
        <f>VLOOKUP(Inventario[[#This Row],[Código]],Productos[],3,FALSE)</f>
        <v>Polvorita Vainilla 150g</v>
      </c>
      <c r="D136" t="str">
        <f>VLOOKUP(Inventario[[#This Row],[Código]],Productos[],2,FALSE)</f>
        <v>Galletita</v>
      </c>
      <c r="E136">
        <f>VLOOKUP(Inventario[[#This Row],[Código]],Productos[],4,FALSE)</f>
        <v>70</v>
      </c>
      <c r="F136">
        <f>SUMIF(Productos_Recibidos[Producto],Inventario[[#This Row],[Producto]],Productos_Recibidos[Cantidad])</f>
        <v>5</v>
      </c>
      <c r="G136">
        <f>SUMIF(Ventas[Producto],Inventario[[#This Row],[Producto]],Ventas[Cantidad])</f>
        <v>1</v>
      </c>
      <c r="H136">
        <f>Inventario[[#This Row],[Cantidad Recibida]]-Inventario[[#This Row],[Cantidad Vendida]]</f>
        <v>4</v>
      </c>
      <c r="I136" s="1">
        <f>VLOOKUP(Inventario[[#This Row],[Código]],Productos[],5,FALSE)</f>
        <v>100</v>
      </c>
      <c r="J136" s="1">
        <f>IFERROR(Inventario[[#This Row],[Stock]]*Inventario[[#This Row],[Precio]], 0)</f>
        <v>400</v>
      </c>
    </row>
    <row r="137" spans="2:10" x14ac:dyDescent="0.25">
      <c r="B137">
        <v>7790040120013</v>
      </c>
      <c r="C137" t="str">
        <f>VLOOKUP(Inventario[[#This Row],[Código]],Productos[],3,FALSE)</f>
        <v>Polvorita Mini Vainilla 147g</v>
      </c>
      <c r="D137" t="str">
        <f>VLOOKUP(Inventario[[#This Row],[Código]],Productos[],2,FALSE)</f>
        <v>Galletita</v>
      </c>
      <c r="E137">
        <f>VLOOKUP(Inventario[[#This Row],[Código]],Productos[],4,FALSE)</f>
        <v>56</v>
      </c>
      <c r="F137">
        <f>SUMIF(Productos_Recibidos[Producto],Inventario[[#This Row],[Producto]],Productos_Recibidos[Cantidad])</f>
        <v>3</v>
      </c>
      <c r="G137">
        <f>SUMIF(Ventas[Producto],Inventario[[#This Row],[Producto]],Ventas[Cantidad])</f>
        <v>2</v>
      </c>
      <c r="H137">
        <f>Inventario[[#This Row],[Cantidad Recibida]]-Inventario[[#This Row],[Cantidad Vendida]]</f>
        <v>1</v>
      </c>
      <c r="I137" s="1">
        <f>VLOOKUP(Inventario[[#This Row],[Código]],Productos[],5,FALSE)</f>
        <v>80</v>
      </c>
      <c r="J137" s="1">
        <f>IFERROR(Inventario[[#This Row],[Stock]]*Inventario[[#This Row],[Precio]], 0)</f>
        <v>80</v>
      </c>
    </row>
    <row r="138" spans="2:10" x14ac:dyDescent="0.25">
      <c r="B138">
        <v>7792200000128</v>
      </c>
      <c r="C138" t="str">
        <f>VLOOKUP(Inventario[[#This Row],[Código]],Productos[],3,FALSE)</f>
        <v>9 de Oro Agridulce  200g</v>
      </c>
      <c r="D138" t="str">
        <f>VLOOKUP(Inventario[[#This Row],[Código]],Productos[],2,FALSE)</f>
        <v>Galletita</v>
      </c>
      <c r="E138">
        <f>VLOOKUP(Inventario[[#This Row],[Código]],Productos[],4,FALSE)</f>
        <v>91</v>
      </c>
      <c r="F138">
        <f>SUMIF(Productos_Recibidos[Producto],Inventario[[#This Row],[Producto]],Productos_Recibidos[Cantidad])</f>
        <v>3</v>
      </c>
      <c r="G138">
        <f>SUMIF(Ventas[Producto],Inventario[[#This Row],[Producto]],Ventas[Cantidad])</f>
        <v>1</v>
      </c>
      <c r="H138">
        <f>Inventario[[#This Row],[Cantidad Recibida]]-Inventario[[#This Row],[Cantidad Vendida]]</f>
        <v>2</v>
      </c>
      <c r="I138" s="1">
        <f>VLOOKUP(Inventario[[#This Row],[Código]],Productos[],5,FALSE)</f>
        <v>130</v>
      </c>
      <c r="J138" s="1">
        <f>IFERROR(Inventario[[#This Row],[Stock]]*Inventario[[#This Row],[Precio]], 0)</f>
        <v>260</v>
      </c>
    </row>
    <row r="139" spans="2:10" x14ac:dyDescent="0.25">
      <c r="B139">
        <v>7791787000422</v>
      </c>
      <c r="C139" t="str">
        <f>VLOOKUP(Inventario[[#This Row],[Código]],Productos[],3,FALSE)</f>
        <v>Trío Pepas 200g</v>
      </c>
      <c r="D139" t="str">
        <f>VLOOKUP(Inventario[[#This Row],[Código]],Productos[],2,FALSE)</f>
        <v>Galletita</v>
      </c>
      <c r="E139">
        <f>VLOOKUP(Inventario[[#This Row],[Código]],Productos[],4,FALSE)</f>
        <v>70</v>
      </c>
      <c r="F139">
        <f>SUMIF(Productos_Recibidos[Producto],Inventario[[#This Row],[Producto]],Productos_Recibidos[Cantidad])</f>
        <v>24</v>
      </c>
      <c r="G139">
        <f>SUMIF(Ventas[Producto],Inventario[[#This Row],[Producto]],Ventas[Cantidad])</f>
        <v>5</v>
      </c>
      <c r="H139">
        <f>Inventario[[#This Row],[Cantidad Recibida]]-Inventario[[#This Row],[Cantidad Vendida]]</f>
        <v>19</v>
      </c>
      <c r="I139" s="1">
        <f>VLOOKUP(Inventario[[#This Row],[Código]],Productos[],5,FALSE)</f>
        <v>120</v>
      </c>
      <c r="J139" s="1">
        <f>IFERROR(Inventario[[#This Row],[Stock]]*Inventario[[#This Row],[Precio]], 0)</f>
        <v>2280</v>
      </c>
    </row>
    <row r="140" spans="2:10" x14ac:dyDescent="0.25">
      <c r="B140">
        <v>77931764</v>
      </c>
      <c r="C140" t="str">
        <f>VLOOKUP(Inventario[[#This Row],[Código]],Productos[],3,FALSE)</f>
        <v>Topline Seven X-plosive Mint 14g</v>
      </c>
      <c r="D140" t="str">
        <f>VLOOKUP(Inventario[[#This Row],[Código]],Productos[],2,FALSE)</f>
        <v>Golosina</v>
      </c>
      <c r="E140">
        <f>VLOOKUP(Inventario[[#This Row],[Código]],Productos[],4,FALSE)</f>
        <v>56</v>
      </c>
      <c r="F140">
        <f>SUMIF(Productos_Recibidos[Producto],Inventario[[#This Row],[Producto]],Productos_Recibidos[Cantidad])</f>
        <v>10</v>
      </c>
      <c r="G140">
        <f>SUMIF(Ventas[Producto],Inventario[[#This Row],[Producto]],Ventas[Cantidad])</f>
        <v>9</v>
      </c>
      <c r="H140">
        <f>Inventario[[#This Row],[Cantidad Recibida]]-Inventario[[#This Row],[Cantidad Vendida]]</f>
        <v>1</v>
      </c>
      <c r="I140" s="1">
        <f>VLOOKUP(Inventario[[#This Row],[Código]],Productos[],5,FALSE)</f>
        <v>80</v>
      </c>
      <c r="J140" s="1">
        <f>IFERROR(Inventario[[#This Row],[Stock]]*Inventario[[#This Row],[Precio]], 0)</f>
        <v>80</v>
      </c>
    </row>
    <row r="141" spans="2:10" x14ac:dyDescent="0.25">
      <c r="B141">
        <v>392506194586</v>
      </c>
      <c r="C141" t="str">
        <f>VLOOKUP(Inventario[[#This Row],[Código]],Productos[],3,FALSE)</f>
        <v>Cinta Adhesiva Chica 1</v>
      </c>
      <c r="D141" t="str">
        <f>VLOOKUP(Inventario[[#This Row],[Código]],Productos[],2,FALSE)</f>
        <v>Librería</v>
      </c>
      <c r="E141">
        <f>VLOOKUP(Inventario[[#This Row],[Código]],Productos[],4,FALSE)</f>
        <v>56</v>
      </c>
      <c r="F141">
        <f>SUMIF(Productos_Recibidos[Producto],Inventario[[#This Row],[Producto]],Productos_Recibidos[Cantidad])</f>
        <v>12</v>
      </c>
      <c r="G141">
        <f>SUMIF(Ventas[Producto],Inventario[[#This Row],[Producto]],Ventas[Cantidad])</f>
        <v>0</v>
      </c>
      <c r="H141">
        <f>Inventario[[#This Row],[Cantidad Recibida]]-Inventario[[#This Row],[Cantidad Vendida]]</f>
        <v>12</v>
      </c>
      <c r="I141" s="1">
        <f>VLOOKUP(Inventario[[#This Row],[Código]],Productos[],5,FALSE)</f>
        <v>80</v>
      </c>
      <c r="J141" s="1">
        <f>IFERROR(Inventario[[#This Row],[Stock]]*Inventario[[#This Row],[Precio]], 0)</f>
        <v>960</v>
      </c>
    </row>
    <row r="142" spans="2:10" x14ac:dyDescent="0.25">
      <c r="B142">
        <v>7790170903937</v>
      </c>
      <c r="C142" t="str">
        <f>VLOOKUP(Inventario[[#This Row],[Código]],Productos[],3,FALSE)</f>
        <v>Café La Morenita 100g</v>
      </c>
      <c r="D142" t="str">
        <f>VLOOKUP(Inventario[[#This Row],[Código]],Productos[],2,FALSE)</f>
        <v>Mercadito</v>
      </c>
      <c r="E142">
        <f>VLOOKUP(Inventario[[#This Row],[Código]],Productos[],4,FALSE)</f>
        <v>175</v>
      </c>
      <c r="F142">
        <f>SUMIF(Productos_Recibidos[Producto],Inventario[[#This Row],[Producto]],Productos_Recibidos[Cantidad])</f>
        <v>3</v>
      </c>
      <c r="G142">
        <f>SUMIF(Ventas[Producto],Inventario[[#This Row],[Producto]],Ventas[Cantidad])</f>
        <v>0</v>
      </c>
      <c r="H142">
        <f>Inventario[[#This Row],[Cantidad Recibida]]-Inventario[[#This Row],[Cantidad Vendida]]</f>
        <v>3</v>
      </c>
      <c r="I142" s="1">
        <f>VLOOKUP(Inventario[[#This Row],[Código]],Productos[],5,FALSE)</f>
        <v>350</v>
      </c>
      <c r="J142" s="1">
        <f>IFERROR(Inventario[[#This Row],[Stock]]*Inventario[[#This Row],[Precio]], 0)</f>
        <v>1050</v>
      </c>
    </row>
    <row r="143" spans="2:10" x14ac:dyDescent="0.25">
      <c r="B143">
        <v>7792900000428</v>
      </c>
      <c r="C143" t="str">
        <f>VLOOKUP(Inventario[[#This Row],[Código]],Productos[],3,FALSE)</f>
        <v>Sal Fina Dos Anclas 500g</v>
      </c>
      <c r="D143" t="str">
        <f>VLOOKUP(Inventario[[#This Row],[Código]],Productos[],2,FALSE)</f>
        <v>Mercadito</v>
      </c>
      <c r="E143">
        <f>VLOOKUP(Inventario[[#This Row],[Código]],Productos[],4,FALSE)</f>
        <v>70</v>
      </c>
      <c r="F143">
        <f>SUMIF(Productos_Recibidos[Producto],Inventario[[#This Row],[Producto]],Productos_Recibidos[Cantidad])</f>
        <v>2</v>
      </c>
      <c r="G143">
        <f>SUMIF(Ventas[Producto],Inventario[[#This Row],[Producto]],Ventas[Cantidad])</f>
        <v>2</v>
      </c>
      <c r="H143">
        <f>Inventario[[#This Row],[Cantidad Recibida]]-Inventario[[#This Row],[Cantidad Vendida]]</f>
        <v>0</v>
      </c>
      <c r="I143" s="1">
        <f>VLOOKUP(Inventario[[#This Row],[Código]],Productos[],5,FALSE)</f>
        <v>100</v>
      </c>
      <c r="J143" s="1">
        <f>IFERROR(Inventario[[#This Row],[Stock]]*Inventario[[#This Row],[Precio]], 0)</f>
        <v>0</v>
      </c>
    </row>
    <row r="144" spans="2:10" x14ac:dyDescent="0.25">
      <c r="B144">
        <v>7790150100172</v>
      </c>
      <c r="C144" t="str">
        <f>VLOOKUP(Inventario[[#This Row],[Código]],Productos[],3,FALSE)</f>
        <v>Café La Virginia Instantáneo Clásico 1,7g</v>
      </c>
      <c r="D144" t="str">
        <f>VLOOKUP(Inventario[[#This Row],[Código]],Productos[],2,FALSE)</f>
        <v>Mercadito</v>
      </c>
      <c r="E144">
        <f>VLOOKUP(Inventario[[#This Row],[Código]],Productos[],4,FALSE)</f>
        <v>19.5</v>
      </c>
      <c r="F144">
        <f>SUMIF(Productos_Recibidos[Producto],Inventario[[#This Row],[Producto]],Productos_Recibidos[Cantidad])</f>
        <v>36</v>
      </c>
      <c r="G144">
        <f>SUMIF(Ventas[Producto],Inventario[[#This Row],[Producto]],Ventas[Cantidad])</f>
        <v>0</v>
      </c>
      <c r="H144">
        <f>Inventario[[#This Row],[Cantidad Recibida]]-Inventario[[#This Row],[Cantidad Vendida]]</f>
        <v>36</v>
      </c>
      <c r="I144" s="1">
        <f>VLOOKUP(Inventario[[#This Row],[Código]],Productos[],5,FALSE)</f>
        <v>30</v>
      </c>
      <c r="J144" s="1">
        <f>IFERROR(Inventario[[#This Row],[Stock]]*Inventario[[#This Row],[Precio]], 0)</f>
        <v>1080</v>
      </c>
    </row>
    <row r="145" spans="2:10" x14ac:dyDescent="0.25">
      <c r="B145">
        <v>4058075498228</v>
      </c>
      <c r="C145" t="str">
        <f>VLOOKUP(Inventario[[#This Row],[Código]],Productos[],3,FALSE)</f>
        <v>Focos Osram 9w 1</v>
      </c>
      <c r="D145" t="str">
        <f>VLOOKUP(Inventario[[#This Row],[Código]],Productos[],2,FALSE)</f>
        <v>Varios</v>
      </c>
      <c r="E145">
        <f>VLOOKUP(Inventario[[#This Row],[Código]],Productos[],4,FALSE)</f>
        <v>107</v>
      </c>
      <c r="F145">
        <f>SUMIF(Productos_Recibidos[Producto],Inventario[[#This Row],[Producto]],Productos_Recibidos[Cantidad])</f>
        <v>3</v>
      </c>
      <c r="G145">
        <f>SUMIF(Ventas[Producto],Inventario[[#This Row],[Producto]],Ventas[Cantidad])</f>
        <v>0</v>
      </c>
      <c r="H145">
        <f>Inventario[[#This Row],[Cantidad Recibida]]-Inventario[[#This Row],[Cantidad Vendida]]</f>
        <v>3</v>
      </c>
      <c r="I145" s="1">
        <f>VLOOKUP(Inventario[[#This Row],[Código]],Productos[],5,FALSE)</f>
        <v>150</v>
      </c>
      <c r="J145" s="1">
        <f>IFERROR(Inventario[[#This Row],[Stock]]*Inventario[[#This Row],[Precio]], 0)</f>
        <v>450</v>
      </c>
    </row>
    <row r="146" spans="2:10" x14ac:dyDescent="0.25">
      <c r="B146">
        <v>3057067267256</v>
      </c>
      <c r="C146" t="str">
        <f>VLOOKUP(Inventario[[#This Row],[Código]],Productos[],3,FALSE)</f>
        <v>Liyo Caja 50</v>
      </c>
      <c r="D146" t="str">
        <f>VLOOKUP(Inventario[[#This Row],[Código]],Productos[],2,FALSE)</f>
        <v>Varios</v>
      </c>
      <c r="E146">
        <f>VLOOKUP(Inventario[[#This Row],[Código]],Productos[],4,FALSE)</f>
        <v>0</v>
      </c>
      <c r="F146">
        <f>SUMIF(Productos_Recibidos[Producto],Inventario[[#This Row],[Producto]],Productos_Recibidos[Cantidad])</f>
        <v>0</v>
      </c>
      <c r="G146">
        <f>SUMIF(Ventas[Producto],Inventario[[#This Row],[Producto]],Ventas[Cantidad])</f>
        <v>9</v>
      </c>
      <c r="H146">
        <f>Inventario[[#This Row],[Cantidad Recibida]]-Inventario[[#This Row],[Cantidad Vendida]]</f>
        <v>-9</v>
      </c>
      <c r="I146" s="1">
        <f>VLOOKUP(Inventario[[#This Row],[Código]],Productos[],5,FALSE)</f>
        <v>100</v>
      </c>
      <c r="J146" s="1">
        <f>IFERROR(Inventario[[#This Row],[Stock]]*Inventario[[#This Row],[Precio]], 0)</f>
        <v>-900</v>
      </c>
    </row>
    <row r="147" spans="2:10" x14ac:dyDescent="0.25">
      <c r="B147">
        <v>7790703100321</v>
      </c>
      <c r="C147" t="str">
        <f>VLOOKUP(Inventario[[#This Row],[Código]],Productos[],3,FALSE)</f>
        <v>Don Valentín Lacrado 750ml</v>
      </c>
      <c r="D147" t="str">
        <f>VLOOKUP(Inventario[[#This Row],[Código]],Productos[],2,FALSE)</f>
        <v>Vino</v>
      </c>
      <c r="E147">
        <f>VLOOKUP(Inventario[[#This Row],[Código]],Productos[],4,FALSE)</f>
        <v>280</v>
      </c>
      <c r="F147">
        <f>SUMIF(Productos_Recibidos[Producto],Inventario[[#This Row],[Producto]],Productos_Recibidos[Cantidad])</f>
        <v>2</v>
      </c>
      <c r="G147">
        <f>SUMIF(Ventas[Producto],Inventario[[#This Row],[Producto]],Ventas[Cantidad])</f>
        <v>0</v>
      </c>
      <c r="H147">
        <f>Inventario[[#This Row],[Cantidad Recibida]]-Inventario[[#This Row],[Cantidad Vendida]]</f>
        <v>2</v>
      </c>
      <c r="I147" s="1">
        <f>VLOOKUP(Inventario[[#This Row],[Código]],Productos[],5,FALSE)</f>
        <v>400</v>
      </c>
      <c r="J147" s="1">
        <f>IFERROR(Inventario[[#This Row],[Stock]]*Inventario[[#This Row],[Precio]], 0)</f>
        <v>800</v>
      </c>
    </row>
    <row r="148" spans="2:10" x14ac:dyDescent="0.25">
      <c r="B148" s="29">
        <v>7798065733454</v>
      </c>
      <c r="C148" t="str">
        <f>VLOOKUP(Inventario[[#This Row],[Código]],Productos[],3,FALSE)</f>
        <v>Agua mineral  Sierra de los Padres  600ml</v>
      </c>
      <c r="D148" t="str">
        <f>VLOOKUP(Inventario[[#This Row],[Código]],Productos[],2,FALSE)</f>
        <v>Agua</v>
      </c>
      <c r="E148">
        <f>VLOOKUP(Inventario[[#This Row],[Código]],Productos[],4,FALSE)</f>
        <v>60</v>
      </c>
      <c r="F148">
        <f>SUMIF(Productos_Recibidos[Producto],Inventario[[#This Row],[Producto]],Productos_Recibidos[Cantidad])</f>
        <v>6</v>
      </c>
      <c r="G148">
        <f>SUMIF(Ventas[Producto],Inventario[[#This Row],[Producto]],Ventas[Cantidad])</f>
        <v>0</v>
      </c>
      <c r="H148">
        <f>Inventario[[#This Row],[Cantidad Recibida]]-Inventario[[#This Row],[Cantidad Vendida]]</f>
        <v>6</v>
      </c>
      <c r="I148" s="1">
        <f>VLOOKUP(Inventario[[#This Row],[Código]],Productos[],5,FALSE)</f>
        <v>100</v>
      </c>
      <c r="J148" s="1">
        <f>IFERROR(Inventario[[#This Row],[Stock]]*Inventario[[#This Row],[Precio]], 0)</f>
        <v>600</v>
      </c>
    </row>
    <row r="149" spans="2:10" x14ac:dyDescent="0.25">
      <c r="B149">
        <v>77976512</v>
      </c>
      <c r="C149" t="str">
        <f>VLOOKUP(Inventario[[#This Row],[Código]],Productos[],3,FALSE)</f>
        <v>Lucky Strike 20 Común 20</v>
      </c>
      <c r="D149" t="str">
        <f>VLOOKUP(Inventario[[#This Row],[Código]],Productos[],2,FALSE)</f>
        <v>Cigarrillo</v>
      </c>
      <c r="E149">
        <f>VLOOKUP(Inventario[[#This Row],[Código]],Productos[],4,FALSE)</f>
        <v>270</v>
      </c>
      <c r="F149">
        <f>SUMIF(Productos_Recibidos[Producto],Inventario[[#This Row],[Producto]],Productos_Recibidos[Cantidad])</f>
        <v>5</v>
      </c>
      <c r="G149">
        <f>SUMIF(Ventas[Producto],Inventario[[#This Row],[Producto]],Ventas[Cantidad])</f>
        <v>0</v>
      </c>
      <c r="H149">
        <f>Inventario[[#This Row],[Cantidad Recibida]]-Inventario[[#This Row],[Cantidad Vendida]]</f>
        <v>5</v>
      </c>
      <c r="I149" s="1">
        <f>VLOOKUP(Inventario[[#This Row],[Código]],Productos[],5,FALSE)</f>
        <v>300</v>
      </c>
      <c r="J149" s="1">
        <f>IFERROR(Inventario[[#This Row],[Stock]]*Inventario[[#This Row],[Precio]], 0)</f>
        <v>1500</v>
      </c>
    </row>
    <row r="150" spans="2:10" x14ac:dyDescent="0.25">
      <c r="B150">
        <v>1007084701235</v>
      </c>
      <c r="C150" t="str">
        <f>VLOOKUP(Inventario[[#This Row],[Código]],Productos[],3,FALSE)</f>
        <v>Monster Negro 473ml</v>
      </c>
      <c r="D150" t="str">
        <f>VLOOKUP(Inventario[[#This Row],[Código]],Productos[],2,FALSE)</f>
        <v>Energizante</v>
      </c>
      <c r="E150">
        <f>VLOOKUP(Inventario[[#This Row],[Código]],Productos[],4,FALSE)</f>
        <v>161</v>
      </c>
      <c r="F150">
        <f>SUMIF(Productos_Recibidos[Producto],Inventario[[#This Row],[Producto]],Productos_Recibidos[Cantidad])</f>
        <v>8</v>
      </c>
      <c r="G150">
        <f>SUMIF(Ventas[Producto],Inventario[[#This Row],[Producto]],Ventas[Cantidad])</f>
        <v>3</v>
      </c>
      <c r="H150">
        <f>Inventario[[#This Row],[Cantidad Recibida]]-Inventario[[#This Row],[Cantidad Vendida]]</f>
        <v>5</v>
      </c>
      <c r="I150" s="1">
        <f>VLOOKUP(Inventario[[#This Row],[Código]],Productos[],5,FALSE)</f>
        <v>240</v>
      </c>
      <c r="J150" s="1">
        <f>IFERROR(Inventario[[#This Row],[Stock]]*Inventario[[#This Row],[Precio]], 0)</f>
        <v>1200</v>
      </c>
    </row>
    <row r="151" spans="2:10" x14ac:dyDescent="0.25">
      <c r="B151">
        <v>7798119220183</v>
      </c>
      <c r="C151" t="str">
        <f>VLOOKUP(Inventario[[#This Row],[Código]],Productos[],3,FALSE)</f>
        <v>Speed 250ml</v>
      </c>
      <c r="D151" t="str">
        <f>VLOOKUP(Inventario[[#This Row],[Código]],Productos[],2,FALSE)</f>
        <v>Energizante</v>
      </c>
      <c r="E151">
        <f>VLOOKUP(Inventario[[#This Row],[Código]],Productos[],4,FALSE)</f>
        <v>98</v>
      </c>
      <c r="F151">
        <f>SUMIF(Productos_Recibidos[Producto],Inventario[[#This Row],[Producto]],Productos_Recibidos[Cantidad])</f>
        <v>3</v>
      </c>
      <c r="G151">
        <f>SUMIF(Ventas[Producto],Inventario[[#This Row],[Producto]],Ventas[Cantidad])</f>
        <v>2</v>
      </c>
      <c r="H151">
        <f>Inventario[[#This Row],[Cantidad Recibida]]-Inventario[[#This Row],[Cantidad Vendida]]</f>
        <v>1</v>
      </c>
      <c r="I151" s="1">
        <f>VLOOKUP(Inventario[[#This Row],[Código]],Productos[],5,FALSE)</f>
        <v>140</v>
      </c>
      <c r="J151" s="1">
        <f>IFERROR(Inventario[[#This Row],[Stock]]*Inventario[[#This Row],[Precio]], 0)</f>
        <v>140</v>
      </c>
    </row>
    <row r="152" spans="2:10" x14ac:dyDescent="0.25">
      <c r="B152">
        <v>7791519200076</v>
      </c>
      <c r="C152" t="str">
        <f>VLOOKUP(Inventario[[#This Row],[Código]],Productos[],3,FALSE)</f>
        <v>Prime Espermicida 3</v>
      </c>
      <c r="D152" t="str">
        <f>VLOOKUP(Inventario[[#This Row],[Código]],Productos[],2,FALSE)</f>
        <v>Farmacia</v>
      </c>
      <c r="E152">
        <f>VLOOKUP(Inventario[[#This Row],[Código]],Productos[],4,FALSE)</f>
        <v>224</v>
      </c>
      <c r="F152">
        <f>SUMIF(Productos_Recibidos[Producto],Inventario[[#This Row],[Producto]],Productos_Recibidos[Cantidad])</f>
        <v>3</v>
      </c>
      <c r="G152">
        <f>SUMIF(Ventas[Producto],Inventario[[#This Row],[Producto]],Ventas[Cantidad])</f>
        <v>0</v>
      </c>
      <c r="H152">
        <f>Inventario[[#This Row],[Cantidad Recibida]]-Inventario[[#This Row],[Cantidad Vendida]]</f>
        <v>3</v>
      </c>
      <c r="I152" s="1">
        <f>VLOOKUP(Inventario[[#This Row],[Código]],Productos[],5,FALSE)</f>
        <v>380</v>
      </c>
      <c r="J152" s="1">
        <f>IFERROR(Inventario[[#This Row],[Stock]]*Inventario[[#This Row],[Precio]], 0)</f>
        <v>1140</v>
      </c>
    </row>
    <row r="153" spans="2:10" x14ac:dyDescent="0.25">
      <c r="B153">
        <v>7790040720206</v>
      </c>
      <c r="C153" t="str">
        <f>VLOOKUP(Inventario[[#This Row],[Código]],Productos[],3,FALSE)</f>
        <v>Maná Clasica Leche 145g</v>
      </c>
      <c r="D153" t="str">
        <f>VLOOKUP(Inventario[[#This Row],[Código]],Productos[],2,FALSE)</f>
        <v>Galletita</v>
      </c>
      <c r="E153">
        <f>VLOOKUP(Inventario[[#This Row],[Código]],Productos[],4,FALSE)</f>
        <v>77</v>
      </c>
      <c r="F153">
        <f>SUMIF(Productos_Recibidos[Producto],Inventario[[#This Row],[Producto]],Productos_Recibidos[Cantidad])</f>
        <v>4</v>
      </c>
      <c r="G153">
        <f>SUMIF(Ventas[Producto],Inventario[[#This Row],[Producto]],Ventas[Cantidad])</f>
        <v>1</v>
      </c>
      <c r="H153">
        <f>Inventario[[#This Row],[Cantidad Recibida]]-Inventario[[#This Row],[Cantidad Vendida]]</f>
        <v>3</v>
      </c>
      <c r="I153" s="1">
        <f>VLOOKUP(Inventario[[#This Row],[Código]],Productos[],5,FALSE)</f>
        <v>110</v>
      </c>
      <c r="J153" s="1">
        <f>IFERROR(Inventario[[#This Row],[Stock]]*Inventario[[#This Row],[Precio]], 0)</f>
        <v>330</v>
      </c>
    </row>
    <row r="154" spans="2:10" x14ac:dyDescent="0.25">
      <c r="B154">
        <v>7791813000310</v>
      </c>
      <c r="C154" t="str">
        <f>VLOOKUP(Inventario[[#This Row],[Código]],Productos[],3,FALSE)</f>
        <v>Mirinda Naranja Lata 354ml</v>
      </c>
      <c r="D154" t="str">
        <f>VLOOKUP(Inventario[[#This Row],[Código]],Productos[],2,FALSE)</f>
        <v>Gaseosa</v>
      </c>
      <c r="E154">
        <f>VLOOKUP(Inventario[[#This Row],[Código]],Productos[],4,FALSE)</f>
        <v>77</v>
      </c>
      <c r="F154">
        <f>SUMIF(Productos_Recibidos[Producto],Inventario[[#This Row],[Producto]],Productos_Recibidos[Cantidad])</f>
        <v>5</v>
      </c>
      <c r="G154">
        <f>SUMIF(Ventas[Producto],Inventario[[#This Row],[Producto]],Ventas[Cantidad])</f>
        <v>0</v>
      </c>
      <c r="H154">
        <f>Inventario[[#This Row],[Cantidad Recibida]]-Inventario[[#This Row],[Cantidad Vendida]]</f>
        <v>5</v>
      </c>
      <c r="I154" s="1">
        <f>VLOOKUP(Inventario[[#This Row],[Código]],Productos[],5,FALSE)</f>
        <v>110</v>
      </c>
      <c r="J154" s="1">
        <f>IFERROR(Inventario[[#This Row],[Stock]]*Inventario[[#This Row],[Precio]], 0)</f>
        <v>550</v>
      </c>
    </row>
    <row r="155" spans="2:10" x14ac:dyDescent="0.25">
      <c r="B155" t="s">
        <v>64</v>
      </c>
      <c r="C155" t="str">
        <f>VLOOKUP(Inventario[[#This Row],[Código]],Productos[],3,FALSE)</f>
        <v>Papel Regalo Celofán 1</v>
      </c>
      <c r="D155" t="str">
        <f>VLOOKUP(Inventario[[#This Row],[Código]],Productos[],2,FALSE)</f>
        <v>Librería</v>
      </c>
      <c r="E155">
        <f>VLOOKUP(Inventario[[#This Row],[Código]],Productos[],4,FALSE)</f>
        <v>70</v>
      </c>
      <c r="F155">
        <f>SUMIF(Productos_Recibidos[Producto],Inventario[[#This Row],[Producto]],Productos_Recibidos[Cantidad])</f>
        <v>6</v>
      </c>
      <c r="G155">
        <f>SUMIF(Ventas[Producto],Inventario[[#This Row],[Producto]],Ventas[Cantidad])</f>
        <v>0</v>
      </c>
      <c r="H155">
        <f>Inventario[[#This Row],[Cantidad Recibida]]-Inventario[[#This Row],[Cantidad Vendida]]</f>
        <v>6</v>
      </c>
      <c r="I155" s="1">
        <f>VLOOKUP(Inventario[[#This Row],[Código]],Productos[],5,FALSE)</f>
        <v>100</v>
      </c>
      <c r="J155" s="1">
        <f>IFERROR(Inventario[[#This Row],[Stock]]*Inventario[[#This Row],[Precio]], 0)</f>
        <v>600</v>
      </c>
    </row>
    <row r="156" spans="2:10" x14ac:dyDescent="0.25">
      <c r="B156">
        <v>7790387070019</v>
      </c>
      <c r="C156" t="str">
        <f>VLOOKUP(Inventario[[#This Row],[Código]],Productos[],3,FALSE)</f>
        <v>Arroz Largo Fino María 1000g</v>
      </c>
      <c r="D156" t="str">
        <f>VLOOKUP(Inventario[[#This Row],[Código]],Productos[],2,FALSE)</f>
        <v>Mercadito</v>
      </c>
      <c r="E156">
        <f>VLOOKUP(Inventario[[#This Row],[Código]],Productos[],4,FALSE)</f>
        <v>105</v>
      </c>
      <c r="F156">
        <f>SUMIF(Productos_Recibidos[Producto],Inventario[[#This Row],[Producto]],Productos_Recibidos[Cantidad])</f>
        <v>4</v>
      </c>
      <c r="G156">
        <f>SUMIF(Ventas[Producto],Inventario[[#This Row],[Producto]],Ventas[Cantidad])</f>
        <v>0</v>
      </c>
      <c r="H156">
        <f>Inventario[[#This Row],[Cantidad Recibida]]-Inventario[[#This Row],[Cantidad Vendida]]</f>
        <v>4</v>
      </c>
      <c r="I156" s="1">
        <f>VLOOKUP(Inventario[[#This Row],[Código]],Productos[],5,FALSE)</f>
        <v>150</v>
      </c>
      <c r="J156" s="1">
        <f>IFERROR(Inventario[[#This Row],[Stock]]*Inventario[[#This Row],[Precio]], 0)</f>
        <v>600</v>
      </c>
    </row>
    <row r="157" spans="2:10" x14ac:dyDescent="0.25">
      <c r="B157">
        <v>7790310984017</v>
      </c>
      <c r="C157" t="str">
        <f>VLOOKUP(Inventario[[#This Row],[Código]],Productos[],3,FALSE)</f>
        <v>Lays Clásicas 249g</v>
      </c>
      <c r="D157" t="str">
        <f>VLOOKUP(Inventario[[#This Row],[Código]],Productos[],2,FALSE)</f>
        <v>Snack</v>
      </c>
      <c r="E157">
        <f>VLOOKUP(Inventario[[#This Row],[Código]],Productos[],4,FALSE)</f>
        <v>458</v>
      </c>
      <c r="F157">
        <f>SUMIF(Productos_Recibidos[Producto],Inventario[[#This Row],[Producto]],Productos_Recibidos[Cantidad])</f>
        <v>4</v>
      </c>
      <c r="G157">
        <f>SUMIF(Ventas[Producto],Inventario[[#This Row],[Producto]],Ventas[Cantidad])</f>
        <v>2</v>
      </c>
      <c r="H157">
        <f>Inventario[[#This Row],[Cantidad Recibida]]-Inventario[[#This Row],[Cantidad Vendida]]</f>
        <v>2</v>
      </c>
      <c r="I157" s="1">
        <f>VLOOKUP(Inventario[[#This Row],[Código]],Productos[],5,FALSE)</f>
        <v>600</v>
      </c>
      <c r="J157" s="1">
        <f>IFERROR(Inventario[[#This Row],[Stock]]*Inventario[[#This Row],[Precio]], 0)</f>
        <v>1200</v>
      </c>
    </row>
    <row r="158" spans="2:10" x14ac:dyDescent="0.25">
      <c r="B158">
        <v>7790310984000</v>
      </c>
      <c r="C158" t="str">
        <f>VLOOKUP(Inventario[[#This Row],[Código]],Productos[],3,FALSE)</f>
        <v>Lays Clásicas 145g</v>
      </c>
      <c r="D158" t="str">
        <f>VLOOKUP(Inventario[[#This Row],[Código]],Productos[],2,FALSE)</f>
        <v>Snack</v>
      </c>
      <c r="E158">
        <f>VLOOKUP(Inventario[[#This Row],[Código]],Productos[],4,FALSE)</f>
        <v>304</v>
      </c>
      <c r="F158">
        <f>SUMIF(Productos_Recibidos[Producto],Inventario[[#This Row],[Producto]],Productos_Recibidos[Cantidad])</f>
        <v>4</v>
      </c>
      <c r="G158">
        <f>SUMIF(Ventas[Producto],Inventario[[#This Row],[Producto]],Ventas[Cantidad])</f>
        <v>2</v>
      </c>
      <c r="H158">
        <f>Inventario[[#This Row],[Cantidad Recibida]]-Inventario[[#This Row],[Cantidad Vendida]]</f>
        <v>2</v>
      </c>
      <c r="I158" s="1">
        <f>VLOOKUP(Inventario[[#This Row],[Código]],Productos[],5,FALSE)</f>
        <v>400</v>
      </c>
      <c r="J158" s="1">
        <f>IFERROR(Inventario[[#This Row],[Stock]]*Inventario[[#This Row],[Precio]], 0)</f>
        <v>800</v>
      </c>
    </row>
    <row r="159" spans="2:10" x14ac:dyDescent="0.25">
      <c r="B159">
        <v>7798065730323</v>
      </c>
      <c r="C159" t="str">
        <f>VLOOKUP(Inventario[[#This Row],[Código]],Productos[],3,FALSE)</f>
        <v>Sierra de Los Padres Naranja 1500ml</v>
      </c>
      <c r="D159" t="str">
        <f>VLOOKUP(Inventario[[#This Row],[Código]],Productos[],2,FALSE)</f>
        <v>Agua Saborizada</v>
      </c>
      <c r="E159">
        <f>VLOOKUP(Inventario[[#This Row],[Código]],Productos[],4,FALSE)</f>
        <v>49</v>
      </c>
      <c r="F159">
        <f>SUMIF(Productos_Recibidos[Producto],Inventario[[#This Row],[Producto]],Productos_Recibidos[Cantidad])</f>
        <v>4</v>
      </c>
      <c r="G159">
        <f>SUMIF(Ventas[Producto],Inventario[[#This Row],[Producto]],Ventas[Cantidad])</f>
        <v>2</v>
      </c>
      <c r="H159">
        <f>Inventario[[#This Row],[Cantidad Recibida]]-Inventario[[#This Row],[Cantidad Vendida]]</f>
        <v>2</v>
      </c>
      <c r="I159" s="1">
        <f>VLOOKUP(Inventario[[#This Row],[Código]],Productos[],5,FALSE)</f>
        <v>140</v>
      </c>
      <c r="J159" s="1">
        <f>IFERROR(Inventario[[#This Row],[Stock]]*Inventario[[#This Row],[Precio]], 0)</f>
        <v>280</v>
      </c>
    </row>
    <row r="160" spans="2:10" x14ac:dyDescent="0.25">
      <c r="B160">
        <v>7798065730323</v>
      </c>
      <c r="C160" t="str">
        <f>VLOOKUP(Inventario[[#This Row],[Código]],Productos[],3,FALSE)</f>
        <v>Sierra de Los Padres Naranja 1500ml</v>
      </c>
      <c r="D160" t="str">
        <f>VLOOKUP(Inventario[[#This Row],[Código]],Productos[],2,FALSE)</f>
        <v>Agua Saborizada</v>
      </c>
      <c r="E160">
        <f>VLOOKUP(Inventario[[#This Row],[Código]],Productos[],4,FALSE)</f>
        <v>49</v>
      </c>
      <c r="F160">
        <f>SUMIF(Productos_Recibidos[Producto],Inventario[[#This Row],[Producto]],Productos_Recibidos[Cantidad])</f>
        <v>4</v>
      </c>
      <c r="G160">
        <f>SUMIF(Ventas[Producto],Inventario[[#This Row],[Producto]],Ventas[Cantidad])</f>
        <v>2</v>
      </c>
      <c r="H160">
        <f>Inventario[[#This Row],[Cantidad Recibida]]-Inventario[[#This Row],[Cantidad Vendida]]</f>
        <v>2</v>
      </c>
      <c r="I160" s="1">
        <f>VLOOKUP(Inventario[[#This Row],[Código]],Productos[],5,FALSE)</f>
        <v>140</v>
      </c>
      <c r="J160" s="1">
        <f>IFERROR(Inventario[[#This Row],[Stock]]*Inventario[[#This Row],[Precio]], 0)</f>
        <v>280</v>
      </c>
    </row>
    <row r="161" spans="2:10" x14ac:dyDescent="0.25">
      <c r="B161">
        <v>7790040405608</v>
      </c>
      <c r="C161" t="str">
        <f>VLOOKUP(Inventario[[#This Row],[Código]],Productos[],3,FALSE)</f>
        <v>Tatín Negro Triple 1</v>
      </c>
      <c r="D161" t="str">
        <f>VLOOKUP(Inventario[[#This Row],[Código]],Productos[],2,FALSE)</f>
        <v>Chocolate</v>
      </c>
      <c r="E161">
        <f>VLOOKUP(Inventario[[#This Row],[Código]],Productos[],4,FALSE)</f>
        <v>42</v>
      </c>
      <c r="F161">
        <f>SUMIF(Productos_Recibidos[Producto],Inventario[[#This Row],[Producto]],Productos_Recibidos[Cantidad])</f>
        <v>10</v>
      </c>
      <c r="G161">
        <f>SUMIF(Ventas[Producto],Inventario[[#This Row],[Producto]],Ventas[Cantidad])</f>
        <v>11</v>
      </c>
      <c r="H161">
        <f>Inventario[[#This Row],[Cantidad Recibida]]-Inventario[[#This Row],[Cantidad Vendida]]</f>
        <v>-1</v>
      </c>
      <c r="I161" s="1">
        <f>VLOOKUP(Inventario[[#This Row],[Código]],Productos[],5,FALSE)</f>
        <v>60</v>
      </c>
      <c r="J161" s="1">
        <f>IFERROR(Inventario[[#This Row],[Stock]]*Inventario[[#This Row],[Precio]], 0)</f>
        <v>-60</v>
      </c>
    </row>
    <row r="162" spans="2:10" x14ac:dyDescent="0.25">
      <c r="B162">
        <v>7792716246508</v>
      </c>
      <c r="C162" t="str">
        <f>VLOOKUP(Inventario[[#This Row],[Código]],Productos[],3,FALSE)</f>
        <v>La Farruka Gran Sidra 910ml</v>
      </c>
      <c r="D162" t="str">
        <f>VLOOKUP(Inventario[[#This Row],[Código]],Productos[],2,FALSE)</f>
        <v>Espumante</v>
      </c>
      <c r="E162">
        <f>VLOOKUP(Inventario[[#This Row],[Código]],Productos[],4,FALSE)</f>
        <v>245</v>
      </c>
      <c r="F162">
        <f>SUMIF(Productos_Recibidos[Producto],Inventario[[#This Row],[Producto]],Productos_Recibidos[Cantidad])</f>
        <v>9</v>
      </c>
      <c r="G162">
        <f>SUMIF(Ventas[Producto],Inventario[[#This Row],[Producto]],Ventas[Cantidad])</f>
        <v>0</v>
      </c>
      <c r="H162">
        <f>Inventario[[#This Row],[Cantidad Recibida]]-Inventario[[#This Row],[Cantidad Vendida]]</f>
        <v>9</v>
      </c>
      <c r="I162" s="1">
        <f>VLOOKUP(Inventario[[#This Row],[Código]],Productos[],5,FALSE)</f>
        <v>350</v>
      </c>
      <c r="J162" s="1">
        <f>IFERROR(Inventario[[#This Row],[Stock]]*Inventario[[#This Row],[Precio]], 0)</f>
        <v>3150</v>
      </c>
    </row>
    <row r="163" spans="2:10" x14ac:dyDescent="0.25">
      <c r="B163">
        <v>7790154000669</v>
      </c>
      <c r="C163" t="str">
        <f>VLOOKUP(Inventario[[#This Row],[Código]],Productos[],3,FALSE)</f>
        <v>Del Valle Sidra Etiqueta Negra 720ml</v>
      </c>
      <c r="D163" t="str">
        <f>VLOOKUP(Inventario[[#This Row],[Código]],Productos[],2,FALSE)</f>
        <v>Espumante</v>
      </c>
      <c r="E163">
        <f>VLOOKUP(Inventario[[#This Row],[Código]],Productos[],4,FALSE)</f>
        <v>280</v>
      </c>
      <c r="F163">
        <f>SUMIF(Productos_Recibidos[Producto],Inventario[[#This Row],[Producto]],Productos_Recibidos[Cantidad])</f>
        <v>6</v>
      </c>
      <c r="G163">
        <f>SUMIF(Ventas[Producto],Inventario[[#This Row],[Producto]],Ventas[Cantidad])</f>
        <v>0</v>
      </c>
      <c r="H163">
        <f>Inventario[[#This Row],[Cantidad Recibida]]-Inventario[[#This Row],[Cantidad Vendida]]</f>
        <v>6</v>
      </c>
      <c r="I163" s="1">
        <f>VLOOKUP(Inventario[[#This Row],[Código]],Productos[],5,FALSE)</f>
        <v>400</v>
      </c>
      <c r="J163" s="1">
        <f>IFERROR(Inventario[[#This Row],[Stock]]*Inventario[[#This Row],[Precio]], 0)</f>
        <v>2400</v>
      </c>
    </row>
    <row r="164" spans="2:10" x14ac:dyDescent="0.25">
      <c r="B164">
        <v>7795371459399</v>
      </c>
      <c r="C164" t="str">
        <f>VLOOKUP(Inventario[[#This Row],[Código]],Productos[],3,FALSE)</f>
        <v>Liberol Loratadina 10mg 1</v>
      </c>
      <c r="D164" t="str">
        <f>VLOOKUP(Inventario[[#This Row],[Código]],Productos[],2,FALSE)</f>
        <v>Farmacia</v>
      </c>
      <c r="E164">
        <f>VLOOKUP(Inventario[[#This Row],[Código]],Productos[],4,FALSE)</f>
        <v>21</v>
      </c>
      <c r="F164">
        <f>SUMIF(Productos_Recibidos[Producto],Inventario[[#This Row],[Producto]],Productos_Recibidos[Cantidad])</f>
        <v>9</v>
      </c>
      <c r="G164">
        <f>SUMIF(Ventas[Producto],Inventario[[#This Row],[Producto]],Ventas[Cantidad])</f>
        <v>0</v>
      </c>
      <c r="H164">
        <f>Inventario[[#This Row],[Cantidad Recibida]]-Inventario[[#This Row],[Cantidad Vendida]]</f>
        <v>9</v>
      </c>
      <c r="I164" s="1">
        <f>VLOOKUP(Inventario[[#This Row],[Código]],Productos[],5,FALSE)</f>
        <v>30</v>
      </c>
      <c r="J164" s="1">
        <f>IFERROR(Inventario[[#This Row],[Stock]]*Inventario[[#This Row],[Precio]], 0)</f>
        <v>270</v>
      </c>
    </row>
    <row r="165" spans="2:10" x14ac:dyDescent="0.25">
      <c r="B165">
        <v>7790040132771</v>
      </c>
      <c r="C165" t="str">
        <f>VLOOKUP(Inventario[[#This Row],[Código]],Productos[],3,FALSE)</f>
        <v>Surtido Bagley 390g</v>
      </c>
      <c r="D165" t="str">
        <f>VLOOKUP(Inventario[[#This Row],[Código]],Productos[],2,FALSE)</f>
        <v>Galletita</v>
      </c>
      <c r="E165">
        <f>VLOOKUP(Inventario[[#This Row],[Código]],Productos[],4,FALSE)</f>
        <v>133</v>
      </c>
      <c r="F165">
        <f>SUMIF(Productos_Recibidos[Producto],Inventario[[#This Row],[Producto]],Productos_Recibidos[Cantidad])</f>
        <v>3</v>
      </c>
      <c r="G165">
        <f>SUMIF(Ventas[Producto],Inventario[[#This Row],[Producto]],Ventas[Cantidad])</f>
        <v>3</v>
      </c>
      <c r="H165">
        <f>Inventario[[#This Row],[Cantidad Recibida]]-Inventario[[#This Row],[Cantidad Vendida]]</f>
        <v>0</v>
      </c>
      <c r="I165" s="1">
        <f>VLOOKUP(Inventario[[#This Row],[Código]],Productos[],5,FALSE)</f>
        <v>260</v>
      </c>
      <c r="J165" s="1">
        <f>IFERROR(Inventario[[#This Row],[Stock]]*Inventario[[#This Row],[Precio]], 0)</f>
        <v>0</v>
      </c>
    </row>
    <row r="166" spans="2:10" x14ac:dyDescent="0.25">
      <c r="B166">
        <v>7798060852648</v>
      </c>
      <c r="C166" t="str">
        <f>VLOOKUP(Inventario[[#This Row],[Código]],Productos[],3,FALSE)</f>
        <v>Manteca Tonadita 100g</v>
      </c>
      <c r="D166" t="str">
        <f>VLOOKUP(Inventario[[#This Row],[Código]],Productos[],2,FALSE)</f>
        <v>Lácteos</v>
      </c>
      <c r="E166">
        <f>VLOOKUP(Inventario[[#This Row],[Código]],Productos[],4,FALSE)</f>
        <v>105</v>
      </c>
      <c r="F166">
        <f>SUMIF(Productos_Recibidos[Producto],Inventario[[#This Row],[Producto]],Productos_Recibidos[Cantidad])</f>
        <v>3</v>
      </c>
      <c r="G166">
        <f>SUMIF(Ventas[Producto],Inventario[[#This Row],[Producto]],Ventas[Cantidad])</f>
        <v>0</v>
      </c>
      <c r="H166">
        <f>Inventario[[#This Row],[Cantidad Recibida]]-Inventario[[#This Row],[Cantidad Vendida]]</f>
        <v>3</v>
      </c>
      <c r="I166" s="1">
        <f>VLOOKUP(Inventario[[#This Row],[Código]],Productos[],5,FALSE)</f>
        <v>180</v>
      </c>
      <c r="J166" s="1">
        <f>IFERROR(Inventario[[#This Row],[Stock]]*Inventario[[#This Row],[Precio]], 0)</f>
        <v>540</v>
      </c>
    </row>
    <row r="167" spans="2:10" x14ac:dyDescent="0.25">
      <c r="B167">
        <v>7796893000076</v>
      </c>
      <c r="C167" t="str">
        <f>VLOOKUP(Inventario[[#This Row],[Código]],Productos[],3,FALSE)</f>
        <v>Papel Glacé Lustre 1</v>
      </c>
      <c r="D167" t="str">
        <f>VLOOKUP(Inventario[[#This Row],[Código]],Productos[],2,FALSE)</f>
        <v>Librería</v>
      </c>
      <c r="E167">
        <f>VLOOKUP(Inventario[[#This Row],[Código]],Productos[],4,FALSE)</f>
        <v>70</v>
      </c>
      <c r="F167">
        <f>SUMIF(Productos_Recibidos[Producto],Inventario[[#This Row],[Producto]],Productos_Recibidos[Cantidad])</f>
        <v>6</v>
      </c>
      <c r="G167">
        <f>SUMIF(Ventas[Producto],Inventario[[#This Row],[Producto]],Ventas[Cantidad])</f>
        <v>2</v>
      </c>
      <c r="H167">
        <f>Inventario[[#This Row],[Cantidad Recibida]]-Inventario[[#This Row],[Cantidad Vendida]]</f>
        <v>4</v>
      </c>
      <c r="I167" s="1">
        <f>VLOOKUP(Inventario[[#This Row],[Código]],Productos[],5,FALSE)</f>
        <v>100</v>
      </c>
      <c r="J167" s="1">
        <f>IFERROR(Inventario[[#This Row],[Stock]]*Inventario[[#This Row],[Precio]], 0)</f>
        <v>400</v>
      </c>
    </row>
    <row r="168" spans="2:10" x14ac:dyDescent="0.25">
      <c r="B168">
        <v>7792216004325</v>
      </c>
      <c r="C168" t="str">
        <f>VLOOKUP(Inventario[[#This Row],[Código]],Productos[],3,FALSE)</f>
        <v>Repuesto Dibujo N°3 El Nene 1</v>
      </c>
      <c r="D168" t="str">
        <f>VLOOKUP(Inventario[[#This Row],[Código]],Productos[],2,FALSE)</f>
        <v>Librería</v>
      </c>
      <c r="E168">
        <f>VLOOKUP(Inventario[[#This Row],[Código]],Productos[],4,FALSE)</f>
        <v>13</v>
      </c>
      <c r="F168">
        <f>SUMIF(Productos_Recibidos[Producto],Inventario[[#This Row],[Producto]],Productos_Recibidos[Cantidad])</f>
        <v>8</v>
      </c>
      <c r="G168">
        <f>SUMIF(Ventas[Producto],Inventario[[#This Row],[Producto]],Ventas[Cantidad])</f>
        <v>0</v>
      </c>
      <c r="H168">
        <f>Inventario[[#This Row],[Cantidad Recibida]]-Inventario[[#This Row],[Cantidad Vendida]]</f>
        <v>8</v>
      </c>
      <c r="I168" s="1">
        <f>VLOOKUP(Inventario[[#This Row],[Código]],Productos[],5,FALSE)</f>
        <v>20</v>
      </c>
      <c r="J168" s="1">
        <f>IFERROR(Inventario[[#This Row],[Stock]]*Inventario[[#This Row],[Precio]], 0)</f>
        <v>160</v>
      </c>
    </row>
    <row r="169" spans="2:10" x14ac:dyDescent="0.25">
      <c r="B169">
        <v>7796893000113</v>
      </c>
      <c r="C169" t="str">
        <f>VLOOKUP(Inventario[[#This Row],[Código]],Productos[],3,FALSE)</f>
        <v>Papel Glacé Metalizado 1</v>
      </c>
      <c r="D169" t="str">
        <f>VLOOKUP(Inventario[[#This Row],[Código]],Productos[],2,FALSE)</f>
        <v>Librería</v>
      </c>
      <c r="E169">
        <f>VLOOKUP(Inventario[[#This Row],[Código]],Productos[],4,FALSE)</f>
        <v>70</v>
      </c>
      <c r="F169">
        <f>SUMIF(Productos_Recibidos[Producto],Inventario[[#This Row],[Producto]],Productos_Recibidos[Cantidad])</f>
        <v>3</v>
      </c>
      <c r="G169">
        <f>SUMIF(Ventas[Producto],Inventario[[#This Row],[Producto]],Ventas[Cantidad])</f>
        <v>0</v>
      </c>
      <c r="H169">
        <f>Inventario[[#This Row],[Cantidad Recibida]]-Inventario[[#This Row],[Cantidad Vendida]]</f>
        <v>3</v>
      </c>
      <c r="I169" s="1">
        <f>VLOOKUP(Inventario[[#This Row],[Código]],Productos[],5,FALSE)</f>
        <v>100</v>
      </c>
      <c r="J169" s="1">
        <f>IFERROR(Inventario[[#This Row],[Stock]]*Inventario[[#This Row],[Precio]], 0)</f>
        <v>300</v>
      </c>
    </row>
    <row r="170" spans="2:10" x14ac:dyDescent="0.25">
      <c r="B170">
        <v>7797470001394</v>
      </c>
      <c r="C170" t="str">
        <f>VLOOKUP(Inventario[[#This Row],[Código]],Productos[],3,FALSE)</f>
        <v>Azúcar Marolio 1000g</v>
      </c>
      <c r="D170" t="str">
        <f>VLOOKUP(Inventario[[#This Row],[Código]],Productos[],2,FALSE)</f>
        <v>Mercadito</v>
      </c>
      <c r="E170">
        <f>VLOOKUP(Inventario[[#This Row],[Código]],Productos[],4,FALSE)</f>
        <v>77</v>
      </c>
      <c r="F170">
        <f>SUMIF(Productos_Recibidos[Producto],Inventario[[#This Row],[Producto]],Productos_Recibidos[Cantidad])</f>
        <v>5</v>
      </c>
      <c r="G170">
        <f>SUMIF(Ventas[Producto],Inventario[[#This Row],[Producto]],Ventas[Cantidad])</f>
        <v>3</v>
      </c>
      <c r="H170">
        <f>Inventario[[#This Row],[Cantidad Recibida]]-Inventario[[#This Row],[Cantidad Vendida]]</f>
        <v>2</v>
      </c>
      <c r="I170" s="1">
        <f>VLOOKUP(Inventario[[#This Row],[Código]],Productos[],5,FALSE)</f>
        <v>120</v>
      </c>
      <c r="J170" s="1">
        <f>IFERROR(Inventario[[#This Row],[Stock]]*Inventario[[#This Row],[Precio]], 0)</f>
        <v>240</v>
      </c>
    </row>
    <row r="171" spans="2:10" x14ac:dyDescent="0.25">
      <c r="B171">
        <v>7790387015317</v>
      </c>
      <c r="C171" t="str">
        <f>VLOOKUP(Inventario[[#This Row],[Código]],Productos[],3,FALSE)</f>
        <v>Yerba Mañanita 1000g</v>
      </c>
      <c r="D171" t="str">
        <f>VLOOKUP(Inventario[[#This Row],[Código]],Productos[],2,FALSE)</f>
        <v>Mercadito</v>
      </c>
      <c r="E171">
        <f>VLOOKUP(Inventario[[#This Row],[Código]],Productos[],4,FALSE)</f>
        <v>330</v>
      </c>
      <c r="F171">
        <f>SUMIF(Productos_Recibidos[Producto],Inventario[[#This Row],[Producto]],Productos_Recibidos[Cantidad])</f>
        <v>1</v>
      </c>
      <c r="G171">
        <f>SUMIF(Ventas[Producto],Inventario[[#This Row],[Producto]],Ventas[Cantidad])</f>
        <v>0</v>
      </c>
      <c r="H171">
        <f>Inventario[[#This Row],[Cantidad Recibida]]-Inventario[[#This Row],[Cantidad Vendida]]</f>
        <v>1</v>
      </c>
      <c r="I171" s="1">
        <f>VLOOKUP(Inventario[[#This Row],[Código]],Productos[],5,FALSE)</f>
        <v>650</v>
      </c>
      <c r="J171" s="1">
        <f>IFERROR(Inventario[[#This Row],[Stock]]*Inventario[[#This Row],[Precio]], 0)</f>
        <v>650</v>
      </c>
    </row>
    <row r="172" spans="2:10" x14ac:dyDescent="0.25">
      <c r="B172">
        <v>7790070506696</v>
      </c>
      <c r="C172" t="str">
        <f>VLOOKUP(Inventario[[#This Row],[Código]],Productos[],3,FALSE)</f>
        <v>Yerba Nobleza Gaucha Suave 500g</v>
      </c>
      <c r="D172" t="str">
        <f>VLOOKUP(Inventario[[#This Row],[Código]],Productos[],2,FALSE)</f>
        <v>Mercadito</v>
      </c>
      <c r="E172">
        <f>VLOOKUP(Inventario[[#This Row],[Código]],Productos[],4,FALSE)</f>
        <v>182</v>
      </c>
      <c r="F172">
        <f>SUMIF(Productos_Recibidos[Producto],Inventario[[#This Row],[Producto]],Productos_Recibidos[Cantidad])</f>
        <v>2</v>
      </c>
      <c r="G172">
        <f>SUMIF(Ventas[Producto],Inventario[[#This Row],[Producto]],Ventas[Cantidad])</f>
        <v>1</v>
      </c>
      <c r="H172">
        <f>Inventario[[#This Row],[Cantidad Recibida]]-Inventario[[#This Row],[Cantidad Vendida]]</f>
        <v>1</v>
      </c>
      <c r="I172" s="1">
        <f>VLOOKUP(Inventario[[#This Row],[Código]],Productos[],5,FALSE)</f>
        <v>260</v>
      </c>
      <c r="J172" s="1">
        <f>IFERROR(Inventario[[#This Row],[Stock]]*Inventario[[#This Row],[Precio]], 0)</f>
        <v>260</v>
      </c>
    </row>
    <row r="173" spans="2:10" x14ac:dyDescent="0.25">
      <c r="B173">
        <v>7798023691130</v>
      </c>
      <c r="C173" t="str">
        <f>VLOOKUP(Inventario[[#This Row],[Código]],Productos[],3,FALSE)</f>
        <v>Duraznos en lata BONMAR 820G</v>
      </c>
      <c r="D173" t="str">
        <f>VLOOKUP(Inventario[[#This Row],[Código]],Productos[],2,FALSE)</f>
        <v>Mercadito</v>
      </c>
      <c r="E173">
        <f>VLOOKUP(Inventario[[#This Row],[Código]],Productos[],4,FALSE)</f>
        <v>230</v>
      </c>
      <c r="F173">
        <f>SUMIF(Productos_Recibidos[Producto],Inventario[[#This Row],[Producto]],Productos_Recibidos[Cantidad])</f>
        <v>2</v>
      </c>
      <c r="G173">
        <f>SUMIF(Ventas[Producto],Inventario[[#This Row],[Producto]],Ventas[Cantidad])</f>
        <v>0</v>
      </c>
      <c r="H173">
        <f>Inventario[[#This Row],[Cantidad Recibida]]-Inventario[[#This Row],[Cantidad Vendida]]</f>
        <v>2</v>
      </c>
      <c r="I173" s="1">
        <f>VLOOKUP(Inventario[[#This Row],[Código]],Productos[],5,FALSE)</f>
        <v>320</v>
      </c>
      <c r="J173" s="1">
        <f>IFERROR(Inventario[[#This Row],[Stock]]*Inventario[[#This Row],[Precio]], 0)</f>
        <v>640</v>
      </c>
    </row>
    <row r="174" spans="2:10" x14ac:dyDescent="0.25">
      <c r="B174">
        <v>7892840817619</v>
      </c>
      <c r="C174" t="str">
        <f>VLOOKUP(Inventario[[#This Row],[Código]],Productos[],3,FALSE)</f>
        <v>Doritos  140g</v>
      </c>
      <c r="D174" t="str">
        <f>VLOOKUP(Inventario[[#This Row],[Código]],Productos[],2,FALSE)</f>
        <v>Snack</v>
      </c>
      <c r="E174">
        <f>VLOOKUP(Inventario[[#This Row],[Código]],Productos[],4,FALSE)</f>
        <v>294</v>
      </c>
      <c r="F174">
        <f>SUMIF(Productos_Recibidos[Producto],Inventario[[#This Row],[Producto]],Productos_Recibidos[Cantidad])</f>
        <v>4</v>
      </c>
      <c r="G174">
        <f>SUMIF(Ventas[Producto],Inventario[[#This Row],[Producto]],Ventas[Cantidad])</f>
        <v>3</v>
      </c>
      <c r="H174">
        <f>Inventario[[#This Row],[Cantidad Recibida]]-Inventario[[#This Row],[Cantidad Vendida]]</f>
        <v>1</v>
      </c>
      <c r="I174" s="1">
        <f>VLOOKUP(Inventario[[#This Row],[Código]],Productos[],5,FALSE)</f>
        <v>420</v>
      </c>
      <c r="J174" s="1">
        <f>IFERROR(Inventario[[#This Row],[Stock]]*Inventario[[#This Row],[Precio]], 0)</f>
        <v>420</v>
      </c>
    </row>
    <row r="175" spans="2:10" x14ac:dyDescent="0.25">
      <c r="B175">
        <v>30042452</v>
      </c>
      <c r="C175" t="str">
        <f>VLOOKUP(Inventario[[#This Row],[Código]],Productos[],3,FALSE)</f>
        <v>Liyo X2 2</v>
      </c>
      <c r="D175" t="str">
        <f>VLOOKUP(Inventario[[#This Row],[Código]],Productos[],2,FALSE)</f>
        <v>Varios</v>
      </c>
      <c r="E175">
        <f>VLOOKUP(Inventario[[#This Row],[Código]],Productos[],4,FALSE)</f>
        <v>0</v>
      </c>
      <c r="F175">
        <f>SUMIF(Productos_Recibidos[Producto],Inventario[[#This Row],[Producto]],Productos_Recibidos[Cantidad])</f>
        <v>0</v>
      </c>
      <c r="G175">
        <f>SUMIF(Ventas[Producto],Inventario[[#This Row],[Producto]],Ventas[Cantidad])</f>
        <v>10</v>
      </c>
      <c r="H175">
        <f>Inventario[[#This Row],[Cantidad Recibida]]-Inventario[[#This Row],[Cantidad Vendida]]</f>
        <v>-10</v>
      </c>
      <c r="I175" s="1">
        <f>VLOOKUP(Inventario[[#This Row],[Código]],Productos[],5,FALSE)</f>
        <v>5</v>
      </c>
      <c r="J175" s="1">
        <f>IFERROR(Inventario[[#This Row],[Stock]]*Inventario[[#This Row],[Precio]], 0)</f>
        <v>-50</v>
      </c>
    </row>
    <row r="176" spans="2:10" x14ac:dyDescent="0.25">
      <c r="B176" t="s">
        <v>145</v>
      </c>
      <c r="C176" t="str">
        <f>VLOOKUP(Inventario[[#This Row],[Código]],Productos[],3,FALSE)</f>
        <v>Escarapelas simple de cinta 1</v>
      </c>
      <c r="D176" t="str">
        <f>VLOOKUP(Inventario[[#This Row],[Código]],Productos[],2,FALSE)</f>
        <v>Varios</v>
      </c>
      <c r="E176">
        <f>VLOOKUP(Inventario[[#This Row],[Código]],Productos[],4,FALSE)</f>
        <v>21</v>
      </c>
      <c r="F176">
        <f>SUMIF(Productos_Recibidos[Producto],Inventario[[#This Row],[Producto]],Productos_Recibidos[Cantidad])</f>
        <v>37</v>
      </c>
      <c r="G176">
        <f>SUMIF(Ventas[Producto],Inventario[[#This Row],[Producto]],Ventas[Cantidad])</f>
        <v>0</v>
      </c>
      <c r="H176">
        <f>Inventario[[#This Row],[Cantidad Recibida]]-Inventario[[#This Row],[Cantidad Vendida]]</f>
        <v>37</v>
      </c>
      <c r="I176" s="1">
        <f>VLOOKUP(Inventario[[#This Row],[Código]],Productos[],5,FALSE)</f>
        <v>30</v>
      </c>
      <c r="J176" s="1">
        <f>IFERROR(Inventario[[#This Row],[Stock]]*Inventario[[#This Row],[Precio]], 0)</f>
        <v>1110</v>
      </c>
    </row>
    <row r="177" spans="2:10" x14ac:dyDescent="0.25">
      <c r="B177" t="s">
        <v>146</v>
      </c>
      <c r="C177" t="str">
        <f>VLOOKUP(Inventario[[#This Row],[Código]],Productos[],3,FALSE)</f>
        <v>Escarapelas a crochet 1</v>
      </c>
      <c r="D177" t="str">
        <f>VLOOKUP(Inventario[[#This Row],[Código]],Productos[],2,FALSE)</f>
        <v>Varios</v>
      </c>
      <c r="E177">
        <f>VLOOKUP(Inventario[[#This Row],[Código]],Productos[],4,FALSE)</f>
        <v>210</v>
      </c>
      <c r="F177">
        <f>SUMIF(Productos_Recibidos[Producto],Inventario[[#This Row],[Producto]],Productos_Recibidos[Cantidad])</f>
        <v>4</v>
      </c>
      <c r="G177">
        <f>SUMIF(Ventas[Producto],Inventario[[#This Row],[Producto]],Ventas[Cantidad])</f>
        <v>0</v>
      </c>
      <c r="H177">
        <f>Inventario[[#This Row],[Cantidad Recibida]]-Inventario[[#This Row],[Cantidad Vendida]]</f>
        <v>4</v>
      </c>
      <c r="I177" s="1">
        <f>VLOOKUP(Inventario[[#This Row],[Código]],Productos[],5,FALSE)</f>
        <v>300</v>
      </c>
      <c r="J177" s="1">
        <f>IFERROR(Inventario[[#This Row],[Stock]]*Inventario[[#This Row],[Precio]], 0)</f>
        <v>1200</v>
      </c>
    </row>
    <row r="178" spans="2:10" x14ac:dyDescent="0.25">
      <c r="B178" t="s">
        <v>157</v>
      </c>
      <c r="C178" t="str">
        <f>VLOOKUP(Inventario[[#This Row],[Código]],Productos[],3,FALSE)</f>
        <v>Escarapelas moños de cinta 1</v>
      </c>
      <c r="D178" t="str">
        <f>VLOOKUP(Inventario[[#This Row],[Código]],Productos[],2,FALSE)</f>
        <v>Varios</v>
      </c>
      <c r="E178">
        <f>VLOOKUP(Inventario[[#This Row],[Código]],Productos[],4,FALSE)</f>
        <v>0</v>
      </c>
      <c r="F178">
        <f>SUMIF(Productos_Recibidos[Producto],Inventario[[#This Row],[Producto]],Productos_Recibidos[Cantidad])</f>
        <v>0</v>
      </c>
      <c r="G178">
        <f>SUMIF(Ventas[Producto],Inventario[[#This Row],[Producto]],Ventas[Cantidad])</f>
        <v>0</v>
      </c>
      <c r="H178">
        <f>Inventario[[#This Row],[Cantidad Recibida]]-Inventario[[#This Row],[Cantidad Vendida]]</f>
        <v>0</v>
      </c>
      <c r="I178" s="1">
        <f>VLOOKUP(Inventario[[#This Row],[Código]],Productos[],5,FALSE)</f>
        <v>50</v>
      </c>
      <c r="J178" s="1">
        <f>IFERROR(Inventario[[#This Row],[Stock]]*Inventario[[#This Row],[Precio]], 0)</f>
        <v>0</v>
      </c>
    </row>
    <row r="179" spans="2:10" x14ac:dyDescent="0.25">
      <c r="B179">
        <v>7798113300508</v>
      </c>
      <c r="C179" t="str">
        <f>VLOOKUP(Inventario[[#This Row],[Código]],Productos[],3,FALSE)</f>
        <v>Fernandito 1000ml</v>
      </c>
      <c r="D179" t="str">
        <f>VLOOKUP(Inventario[[#This Row],[Código]],Productos[],2,FALSE)</f>
        <v>Aperitivo</v>
      </c>
      <c r="E179">
        <f>VLOOKUP(Inventario[[#This Row],[Código]],Productos[],4,FALSE)</f>
        <v>90</v>
      </c>
      <c r="F179">
        <f>SUMIF(Productos_Recibidos[Producto],Inventario[[#This Row],[Producto]],Productos_Recibidos[Cantidad])</f>
        <v>9</v>
      </c>
      <c r="G179">
        <f>SUMIF(Ventas[Producto],Inventario[[#This Row],[Producto]],Ventas[Cantidad])</f>
        <v>4</v>
      </c>
      <c r="H179">
        <f>Inventario[[#This Row],[Cantidad Recibida]]-Inventario[[#This Row],[Cantidad Vendida]]</f>
        <v>5</v>
      </c>
      <c r="I179" s="1">
        <f>VLOOKUP(Inventario[[#This Row],[Código]],Productos[],5,FALSE)</f>
        <v>150</v>
      </c>
      <c r="J179" s="1">
        <f>IFERROR(Inventario[[#This Row],[Stock]]*Inventario[[#This Row],[Precio]], 0)</f>
        <v>750</v>
      </c>
    </row>
    <row r="180" spans="2:10" x14ac:dyDescent="0.25">
      <c r="B180">
        <v>7790040375000</v>
      </c>
      <c r="C180" t="str">
        <f>VLOOKUP(Inventario[[#This Row],[Código]],Productos[],3,FALSE)</f>
        <v>Bagley Negro Triple 3,0 1</v>
      </c>
      <c r="D180" t="str">
        <f>VLOOKUP(Inventario[[#This Row],[Código]],Productos[],2,FALSE)</f>
        <v>Chocolate</v>
      </c>
      <c r="E180">
        <f>VLOOKUP(Inventario[[#This Row],[Código]],Productos[],4,FALSE)</f>
        <v>91</v>
      </c>
      <c r="F180">
        <f>SUMIF(Productos_Recibidos[Producto],Inventario[[#This Row],[Producto]],Productos_Recibidos[Cantidad])</f>
        <v>6</v>
      </c>
      <c r="G180">
        <f>SUMIF(Ventas[Producto],Inventario[[#This Row],[Producto]],Ventas[Cantidad])</f>
        <v>5</v>
      </c>
      <c r="H180">
        <f>Inventario[[#This Row],[Cantidad Recibida]]-Inventario[[#This Row],[Cantidad Vendida]]</f>
        <v>1</v>
      </c>
      <c r="I180" s="1">
        <f>VLOOKUP(Inventario[[#This Row],[Código]],Productos[],5,FALSE)</f>
        <v>130</v>
      </c>
      <c r="J180" s="1">
        <f>IFERROR(Inventario[[#This Row],[Stock]]*Inventario[[#This Row],[Precio]], 0)</f>
        <v>130</v>
      </c>
    </row>
    <row r="181" spans="2:10" x14ac:dyDescent="0.25">
      <c r="B181">
        <v>7790040953703</v>
      </c>
      <c r="C181" t="str">
        <f>VLOOKUP(Inventario[[#This Row],[Código]],Productos[],3,FALSE)</f>
        <v>Tofi Blanco Triple 1</v>
      </c>
      <c r="D181" t="str">
        <f>VLOOKUP(Inventario[[#This Row],[Código]],Productos[],2,FALSE)</f>
        <v>Chocolate</v>
      </c>
      <c r="E181">
        <f>VLOOKUP(Inventario[[#This Row],[Código]],Productos[],4,FALSE)</f>
        <v>91</v>
      </c>
      <c r="F181">
        <f>SUMIF(Productos_Recibidos[Producto],Inventario[[#This Row],[Producto]],Productos_Recibidos[Cantidad])</f>
        <v>6</v>
      </c>
      <c r="G181">
        <f>SUMIF(Ventas[Producto],Inventario[[#This Row],[Producto]],Ventas[Cantidad])</f>
        <v>5</v>
      </c>
      <c r="H181">
        <f>Inventario[[#This Row],[Cantidad Recibida]]-Inventario[[#This Row],[Cantidad Vendida]]</f>
        <v>1</v>
      </c>
      <c r="I181" s="1">
        <f>VLOOKUP(Inventario[[#This Row],[Código]],Productos[],5,FALSE)</f>
        <v>130</v>
      </c>
      <c r="J181" s="1">
        <f>IFERROR(Inventario[[#This Row],[Stock]]*Inventario[[#This Row],[Precio]], 0)</f>
        <v>130</v>
      </c>
    </row>
    <row r="182" spans="2:10" x14ac:dyDescent="0.25">
      <c r="B182">
        <v>77916433</v>
      </c>
      <c r="C182" t="str">
        <f>VLOOKUP(Inventario[[#This Row],[Código]],Productos[],3,FALSE)</f>
        <v>Marlboro 20 Común 20</v>
      </c>
      <c r="D182" t="str">
        <f>VLOOKUP(Inventario[[#This Row],[Código]],Productos[],2,FALSE)</f>
        <v>Cigarrillo</v>
      </c>
      <c r="E182">
        <f>VLOOKUP(Inventario[[#This Row],[Código]],Productos[],4,FALSE)</f>
        <v>290</v>
      </c>
      <c r="F182">
        <f>SUMIF(Productos_Recibidos[Producto],Inventario[[#This Row],[Producto]],Productos_Recibidos[Cantidad])</f>
        <v>19</v>
      </c>
      <c r="G182">
        <f>SUMIF(Ventas[Producto],Inventario[[#This Row],[Producto]],Ventas[Cantidad])</f>
        <v>12</v>
      </c>
      <c r="H182">
        <f>Inventario[[#This Row],[Cantidad Recibida]]-Inventario[[#This Row],[Cantidad Vendida]]</f>
        <v>7</v>
      </c>
      <c r="I182" s="1">
        <f>VLOOKUP(Inventario[[#This Row],[Código]],Productos[],5,FALSE)</f>
        <v>320</v>
      </c>
      <c r="J182" s="1">
        <f>IFERROR(Inventario[[#This Row],[Stock]]*Inventario[[#This Row],[Precio]], 0)</f>
        <v>2240</v>
      </c>
    </row>
    <row r="183" spans="2:10" x14ac:dyDescent="0.25">
      <c r="B183">
        <v>77976994</v>
      </c>
      <c r="C183" t="str">
        <f>VLOOKUP(Inventario[[#This Row],[Código]],Productos[],3,FALSE)</f>
        <v>Lucky Strike 10 Convertible 12</v>
      </c>
      <c r="D183" t="str">
        <f>VLOOKUP(Inventario[[#This Row],[Código]],Productos[],2,FALSE)</f>
        <v>Cigarrillo</v>
      </c>
      <c r="E183">
        <f>VLOOKUP(Inventario[[#This Row],[Código]],Productos[],4,FALSE)</f>
        <v>160</v>
      </c>
      <c r="F183">
        <f>SUMIF(Productos_Recibidos[Producto],Inventario[[#This Row],[Producto]],Productos_Recibidos[Cantidad])</f>
        <v>20</v>
      </c>
      <c r="G183">
        <f>SUMIF(Ventas[Producto],Inventario[[#This Row],[Producto]],Ventas[Cantidad])</f>
        <v>19</v>
      </c>
      <c r="H183">
        <f>Inventario[[#This Row],[Cantidad Recibida]]-Inventario[[#This Row],[Cantidad Vendida]]</f>
        <v>1</v>
      </c>
      <c r="I183" s="1">
        <f>VLOOKUP(Inventario[[#This Row],[Código]],Productos[],5,FALSE)</f>
        <v>200</v>
      </c>
      <c r="J183" s="1">
        <f>IFERROR(Inventario[[#This Row],[Stock]]*Inventario[[#This Row],[Precio]], 0)</f>
        <v>200</v>
      </c>
    </row>
    <row r="184" spans="2:10" x14ac:dyDescent="0.25">
      <c r="B184">
        <v>7791519000676</v>
      </c>
      <c r="C184" t="str">
        <f>VLOOKUP(Inventario[[#This Row],[Código]],Productos[],3,FALSE)</f>
        <v>Prime Extra Lubricado 3</v>
      </c>
      <c r="D184" t="str">
        <f>VLOOKUP(Inventario[[#This Row],[Código]],Productos[],2,FALSE)</f>
        <v>Farmacia</v>
      </c>
      <c r="E184">
        <f>VLOOKUP(Inventario[[#This Row],[Código]],Productos[],4,FALSE)</f>
        <v>224</v>
      </c>
      <c r="F184">
        <f>SUMIF(Productos_Recibidos[Producto],Inventario[[#This Row],[Producto]],Productos_Recibidos[Cantidad])</f>
        <v>1</v>
      </c>
      <c r="G184">
        <f>SUMIF(Ventas[Producto],Inventario[[#This Row],[Producto]],Ventas[Cantidad])</f>
        <v>0</v>
      </c>
      <c r="H184">
        <f>Inventario[[#This Row],[Cantidad Recibida]]-Inventario[[#This Row],[Cantidad Vendida]]</f>
        <v>1</v>
      </c>
      <c r="I184" s="1">
        <f>VLOOKUP(Inventario[[#This Row],[Código]],Productos[],5,FALSE)</f>
        <v>380</v>
      </c>
      <c r="J184" s="1">
        <f>IFERROR(Inventario[[#This Row],[Stock]]*Inventario[[#This Row],[Precio]], 0)</f>
        <v>380</v>
      </c>
    </row>
    <row r="185" spans="2:10" x14ac:dyDescent="0.25">
      <c r="B185">
        <v>7792684001215</v>
      </c>
      <c r="C185" t="str">
        <f>VLOOKUP(Inventario[[#This Row],[Código]],Productos[],3,FALSE)</f>
        <v>Solitas Surtidas Dulces 300g</v>
      </c>
      <c r="D185" t="str">
        <f>VLOOKUP(Inventario[[#This Row],[Código]],Productos[],2,FALSE)</f>
        <v>Galletita</v>
      </c>
      <c r="E185">
        <f>VLOOKUP(Inventario[[#This Row],[Código]],Productos[],4,FALSE)</f>
        <v>91</v>
      </c>
      <c r="F185">
        <f>SUMIF(Productos_Recibidos[Producto],Inventario[[#This Row],[Producto]],Productos_Recibidos[Cantidad])</f>
        <v>0</v>
      </c>
      <c r="G185">
        <f>SUMIF(Ventas[Producto],Inventario[[#This Row],[Producto]],Ventas[Cantidad])</f>
        <v>2</v>
      </c>
      <c r="H185">
        <f>Inventario[[#This Row],[Cantidad Recibida]]-Inventario[[#This Row],[Cantidad Vendida]]</f>
        <v>-2</v>
      </c>
      <c r="I185" s="1">
        <f>VLOOKUP(Inventario[[#This Row],[Código]],Productos[],5,FALSE)</f>
        <v>130</v>
      </c>
      <c r="J185" s="1">
        <f>IFERROR(Inventario[[#This Row],[Stock]]*Inventario[[#This Row],[Precio]], 0)</f>
        <v>-260</v>
      </c>
    </row>
    <row r="186" spans="2:10" x14ac:dyDescent="0.25">
      <c r="B186">
        <v>77939753</v>
      </c>
      <c r="C186" t="str">
        <f>VLOOKUP(Inventario[[#This Row],[Código]],Productos[],3,FALSE)</f>
        <v>Topline Seven Atomic Strong 14g</v>
      </c>
      <c r="D186" t="str">
        <f>VLOOKUP(Inventario[[#This Row],[Código]],Productos[],2,FALSE)</f>
        <v>Golosina</v>
      </c>
      <c r="E186">
        <f>VLOOKUP(Inventario[[#This Row],[Código]],Productos[],4,FALSE)</f>
        <v>56</v>
      </c>
      <c r="F186">
        <f>SUMIF(Productos_Recibidos[Producto],Inventario[[#This Row],[Producto]],Productos_Recibidos[Cantidad])</f>
        <v>13</v>
      </c>
      <c r="G186">
        <f>SUMIF(Ventas[Producto],Inventario[[#This Row],[Producto]],Ventas[Cantidad])</f>
        <v>7</v>
      </c>
      <c r="H186">
        <f>Inventario[[#This Row],[Cantidad Recibida]]-Inventario[[#This Row],[Cantidad Vendida]]</f>
        <v>6</v>
      </c>
      <c r="I186" s="1">
        <f>VLOOKUP(Inventario[[#This Row],[Código]],Productos[],5,FALSE)</f>
        <v>80</v>
      </c>
      <c r="J186" s="1">
        <f>IFERROR(Inventario[[#This Row],[Stock]]*Inventario[[#This Row],[Precio]], 0)</f>
        <v>480</v>
      </c>
    </row>
    <row r="187" spans="2:10" x14ac:dyDescent="0.25">
      <c r="B187">
        <v>7796893000052</v>
      </c>
      <c r="C187" t="str">
        <f>VLOOKUP(Inventario[[#This Row],[Código]],Productos[],3,FALSE)</f>
        <v>Folio Oficio 1</v>
      </c>
      <c r="D187" t="str">
        <f>VLOOKUP(Inventario[[#This Row],[Código]],Productos[],2,FALSE)</f>
        <v>Librería</v>
      </c>
      <c r="E187">
        <f>VLOOKUP(Inventario[[#This Row],[Código]],Productos[],4,FALSE)</f>
        <v>22</v>
      </c>
      <c r="F187">
        <f>SUMIF(Productos_Recibidos[Producto],Inventario[[#This Row],[Producto]],Productos_Recibidos[Cantidad])</f>
        <v>50</v>
      </c>
      <c r="G187">
        <f>SUMIF(Ventas[Producto],Inventario[[#This Row],[Producto]],Ventas[Cantidad])</f>
        <v>2</v>
      </c>
      <c r="H187">
        <f>Inventario[[#This Row],[Cantidad Recibida]]-Inventario[[#This Row],[Cantidad Vendida]]</f>
        <v>48</v>
      </c>
      <c r="I187" s="1">
        <f>VLOOKUP(Inventario[[#This Row],[Código]],Productos[],5,FALSE)</f>
        <v>30</v>
      </c>
      <c r="J187" s="1">
        <f>IFERROR(Inventario[[#This Row],[Stock]]*Inventario[[#This Row],[Precio]], 0)</f>
        <v>1440</v>
      </c>
    </row>
    <row r="188" spans="2:10" x14ac:dyDescent="0.25">
      <c r="B188">
        <v>7791293041889</v>
      </c>
      <c r="C188" t="str">
        <f>VLOOKUP(Inventario[[#This Row],[Código]],Productos[],3,FALSE)</f>
        <v>Jabón de Tocador Rexona Glicerina Hidratante Bamboo pack 375g 375</v>
      </c>
      <c r="D188" t="str">
        <f>VLOOKUP(Inventario[[#This Row],[Código]],Productos[],2,FALSE)</f>
        <v>Mercadito</v>
      </c>
      <c r="E188">
        <f>VLOOKUP(Inventario[[#This Row],[Código]],Productos[],4,FALSE)</f>
        <v>0</v>
      </c>
      <c r="F188">
        <f>SUMIF(Productos_Recibidos[Producto],Inventario[[#This Row],[Producto]],Productos_Recibidos[Cantidad])</f>
        <v>0</v>
      </c>
      <c r="G188">
        <f>SUMIF(Ventas[Producto],Inventario[[#This Row],[Producto]],Ventas[Cantidad])</f>
        <v>0</v>
      </c>
      <c r="H188">
        <f>Inventario[[#This Row],[Cantidad Recibida]]-Inventario[[#This Row],[Cantidad Vendida]]</f>
        <v>0</v>
      </c>
      <c r="I188" s="1">
        <f>VLOOKUP(Inventario[[#This Row],[Código]],Productos[],5,FALSE)</f>
        <v>350</v>
      </c>
      <c r="J188" s="1">
        <f>IFERROR(Inventario[[#This Row],[Stock]]*Inventario[[#This Row],[Precio]], 0)</f>
        <v>0</v>
      </c>
    </row>
    <row r="189" spans="2:10" x14ac:dyDescent="0.25">
      <c r="B189">
        <v>7790310984277</v>
      </c>
      <c r="C189" t="str">
        <f>VLOOKUP(Inventario[[#This Row],[Código]],Productos[],3,FALSE)</f>
        <v>3D 151g</v>
      </c>
      <c r="D189" t="str">
        <f>VLOOKUP(Inventario[[#This Row],[Código]],Productos[],2,FALSE)</f>
        <v>Snack</v>
      </c>
      <c r="E189">
        <f>VLOOKUP(Inventario[[#This Row],[Código]],Productos[],4,FALSE)</f>
        <v>280</v>
      </c>
      <c r="F189">
        <f>SUMIF(Productos_Recibidos[Producto],Inventario[[#This Row],[Producto]],Productos_Recibidos[Cantidad])</f>
        <v>3</v>
      </c>
      <c r="G189">
        <f>SUMIF(Ventas[Producto],Inventario[[#This Row],[Producto]],Ventas[Cantidad])</f>
        <v>2</v>
      </c>
      <c r="H189">
        <f>Inventario[[#This Row],[Cantidad Recibida]]-Inventario[[#This Row],[Cantidad Vendida]]</f>
        <v>1</v>
      </c>
      <c r="I189" s="1">
        <f>VLOOKUP(Inventario[[#This Row],[Código]],Productos[],5,FALSE)</f>
        <v>400</v>
      </c>
      <c r="J189" s="1">
        <f>IFERROR(Inventario[[#This Row],[Stock]]*Inventario[[#This Row],[Precio]], 0)</f>
        <v>400</v>
      </c>
    </row>
    <row r="190" spans="2:10" x14ac:dyDescent="0.25">
      <c r="B190">
        <v>7798113301611</v>
      </c>
      <c r="C190" t="str">
        <f>VLOOKUP(Inventario[[#This Row],[Código]],Productos[],3,FALSE)</f>
        <v>Agua Mineral Natural Villamanaos 2000ml</v>
      </c>
      <c r="D190" t="str">
        <f>VLOOKUP(Inventario[[#This Row],[Código]],Productos[],2,FALSE)</f>
        <v>Agua</v>
      </c>
      <c r="E190">
        <f>VLOOKUP(Inventario[[#This Row],[Código]],Productos[],4,FALSE)</f>
        <v>73</v>
      </c>
      <c r="F190">
        <f>SUMIF(Productos_Recibidos[Producto],Inventario[[#This Row],[Producto]],Productos_Recibidos[Cantidad])</f>
        <v>6</v>
      </c>
      <c r="G190">
        <f>SUMIF(Ventas[Producto],Inventario[[#This Row],[Producto]],Ventas[Cantidad])</f>
        <v>3</v>
      </c>
      <c r="H190">
        <f>Inventario[[#This Row],[Cantidad Recibida]]-Inventario[[#This Row],[Cantidad Vendida]]</f>
        <v>3</v>
      </c>
      <c r="I190" s="1">
        <f>VLOOKUP(Inventario[[#This Row],[Código]],Productos[],5,FALSE)</f>
        <v>150</v>
      </c>
      <c r="J190" s="1">
        <f>IFERROR(Inventario[[#This Row],[Stock]]*Inventario[[#This Row],[Precio]], 0)</f>
        <v>450</v>
      </c>
    </row>
    <row r="191" spans="2:10" x14ac:dyDescent="0.25">
      <c r="B191">
        <v>7792758250501</v>
      </c>
      <c r="C191" t="str">
        <f>VLOOKUP(Inventario[[#This Row],[Código]],Productos[],3,FALSE)</f>
        <v>Agua Mineral H2O 500ml</v>
      </c>
      <c r="D191" t="str">
        <f>VLOOKUP(Inventario[[#This Row],[Código]],Productos[],2,FALSE)</f>
        <v>Agua</v>
      </c>
      <c r="E191">
        <f>VLOOKUP(Inventario[[#This Row],[Código]],Productos[],4,FALSE)</f>
        <v>0</v>
      </c>
      <c r="F191">
        <f>SUMIF(Productos_Recibidos[Producto],Inventario[[#This Row],[Producto]],Productos_Recibidos[Cantidad])</f>
        <v>0</v>
      </c>
      <c r="G191">
        <f>SUMIF(Ventas[Producto],Inventario[[#This Row],[Producto]],Ventas[Cantidad])</f>
        <v>1</v>
      </c>
      <c r="H191">
        <f>Inventario[[#This Row],[Cantidad Recibida]]-Inventario[[#This Row],[Cantidad Vendida]]</f>
        <v>-1</v>
      </c>
      <c r="I191" s="1">
        <f>VLOOKUP(Inventario[[#This Row],[Código]],Productos[],5,FALSE)</f>
        <v>80</v>
      </c>
      <c r="J191" s="1">
        <f>IFERROR(Inventario[[#This Row],[Stock]]*Inventario[[#This Row],[Precio]], 0)</f>
        <v>-80</v>
      </c>
    </row>
    <row r="192" spans="2:10" x14ac:dyDescent="0.25">
      <c r="B192">
        <v>7798062544701</v>
      </c>
      <c r="C192" t="str">
        <f>VLOOKUP(Inventario[[#This Row],[Código]],Productos[],3,FALSE)</f>
        <v>Levité Naranja 1000ml</v>
      </c>
      <c r="D192" t="str">
        <f>VLOOKUP(Inventario[[#This Row],[Código]],Productos[],2,FALSE)</f>
        <v>Agua Saborizada</v>
      </c>
      <c r="E192">
        <f>VLOOKUP(Inventario[[#This Row],[Código]],Productos[],4,FALSE)</f>
        <v>90</v>
      </c>
      <c r="F192">
        <f>SUMIF(Productos_Recibidos[Producto],Inventario[[#This Row],[Producto]],Productos_Recibidos[Cantidad])</f>
        <v>3</v>
      </c>
      <c r="G192">
        <f>SUMIF(Ventas[Producto],Inventario[[#This Row],[Producto]],Ventas[Cantidad])</f>
        <v>0</v>
      </c>
      <c r="H192">
        <f>Inventario[[#This Row],[Cantidad Recibida]]-Inventario[[#This Row],[Cantidad Vendida]]</f>
        <v>3</v>
      </c>
      <c r="I192" s="1">
        <f>VLOOKUP(Inventario[[#This Row],[Código]],Productos[],5,FALSE)</f>
        <v>120</v>
      </c>
      <c r="J192" s="1">
        <f>IFERROR(Inventario[[#This Row],[Stock]]*Inventario[[#This Row],[Precio]], 0)</f>
        <v>360</v>
      </c>
    </row>
    <row r="193" spans="2:10" x14ac:dyDescent="0.25">
      <c r="B193">
        <v>7891136052000</v>
      </c>
      <c r="C193" t="str">
        <f>VLOOKUP(Inventario[[#This Row],[Código]],Productos[],3,FALSE)</f>
        <v>Campari 750ml</v>
      </c>
      <c r="D193" t="str">
        <f>VLOOKUP(Inventario[[#This Row],[Código]],Productos[],2,FALSE)</f>
        <v>Aperitivo</v>
      </c>
      <c r="E193">
        <f>VLOOKUP(Inventario[[#This Row],[Código]],Productos[],4,FALSE)</f>
        <v>560</v>
      </c>
      <c r="F193">
        <f>SUMIF(Productos_Recibidos[Producto],Inventario[[#This Row],[Producto]],Productos_Recibidos[Cantidad])</f>
        <v>2</v>
      </c>
      <c r="G193">
        <f>SUMIF(Ventas[Producto],Inventario[[#This Row],[Producto]],Ventas[Cantidad])</f>
        <v>0</v>
      </c>
      <c r="H193">
        <f>Inventario[[#This Row],[Cantidad Recibida]]-Inventario[[#This Row],[Cantidad Vendida]]</f>
        <v>2</v>
      </c>
      <c r="I193" s="1">
        <f>VLOOKUP(Inventario[[#This Row],[Código]],Productos[],5,FALSE)</f>
        <v>800</v>
      </c>
      <c r="J193" s="1">
        <f>IFERROR(Inventario[[#This Row],[Stock]]*Inventario[[#This Row],[Precio]], 0)</f>
        <v>1600</v>
      </c>
    </row>
    <row r="194" spans="2:10" x14ac:dyDescent="0.25">
      <c r="B194">
        <v>7790290008192</v>
      </c>
      <c r="C194" t="str">
        <f>VLOOKUP(Inventario[[#This Row],[Código]],Productos[],3,FALSE)</f>
        <v>Carpano Rosso 950ml</v>
      </c>
      <c r="D194" t="str">
        <f>VLOOKUP(Inventario[[#This Row],[Código]],Productos[],2,FALSE)</f>
        <v>Aperitivo</v>
      </c>
      <c r="E194">
        <f>VLOOKUP(Inventario[[#This Row],[Código]],Productos[],4,FALSE)</f>
        <v>385</v>
      </c>
      <c r="F194">
        <f>SUMIF(Productos_Recibidos[Producto],Inventario[[#This Row],[Producto]],Productos_Recibidos[Cantidad])</f>
        <v>2</v>
      </c>
      <c r="G194">
        <f>SUMIF(Ventas[Producto],Inventario[[#This Row],[Producto]],Ventas[Cantidad])</f>
        <v>0</v>
      </c>
      <c r="H194">
        <f>Inventario[[#This Row],[Cantidad Recibida]]-Inventario[[#This Row],[Cantidad Vendida]]</f>
        <v>2</v>
      </c>
      <c r="I194" s="1">
        <f>VLOOKUP(Inventario[[#This Row],[Código]],Productos[],5,FALSE)</f>
        <v>550</v>
      </c>
      <c r="J194" s="1">
        <f>IFERROR(Inventario[[#This Row],[Stock]]*Inventario[[#This Row],[Precio]], 0)</f>
        <v>1100</v>
      </c>
    </row>
    <row r="195" spans="2:10" x14ac:dyDescent="0.25">
      <c r="B195">
        <v>7790950138870</v>
      </c>
      <c r="C195" t="str">
        <f>VLOOKUP(Inventario[[#This Row],[Código]],Productos[],3,FALSE)</f>
        <v>Gancia Americano 1250ml</v>
      </c>
      <c r="D195" t="str">
        <f>VLOOKUP(Inventario[[#This Row],[Código]],Productos[],2,FALSE)</f>
        <v>Aperitivo</v>
      </c>
      <c r="E195">
        <f>VLOOKUP(Inventario[[#This Row],[Código]],Productos[],4,FALSE)</f>
        <v>525</v>
      </c>
      <c r="F195">
        <f>SUMIF(Productos_Recibidos[Producto],Inventario[[#This Row],[Producto]],Productos_Recibidos[Cantidad])</f>
        <v>2</v>
      </c>
      <c r="G195">
        <f>SUMIF(Ventas[Producto],Inventario[[#This Row],[Producto]],Ventas[Cantidad])</f>
        <v>0</v>
      </c>
      <c r="H195">
        <f>Inventario[[#This Row],[Cantidad Recibida]]-Inventario[[#This Row],[Cantidad Vendida]]</f>
        <v>2</v>
      </c>
      <c r="I195" s="1">
        <f>VLOOKUP(Inventario[[#This Row],[Código]],Productos[],5,FALSE)</f>
        <v>750</v>
      </c>
      <c r="J195" s="1">
        <f>IFERROR(Inventario[[#This Row],[Stock]]*Inventario[[#This Row],[Precio]], 0)</f>
        <v>1500</v>
      </c>
    </row>
    <row r="196" spans="2:10" x14ac:dyDescent="0.25">
      <c r="B196">
        <v>7790950134810</v>
      </c>
      <c r="C196" t="str">
        <f>VLOOKUP(Inventario[[#This Row],[Código]],Productos[],3,FALSE)</f>
        <v>Martini Rosso 1000ml</v>
      </c>
      <c r="D196" t="str">
        <f>VLOOKUP(Inventario[[#This Row],[Código]],Productos[],2,FALSE)</f>
        <v>Aperitivo</v>
      </c>
      <c r="E196">
        <f>VLOOKUP(Inventario[[#This Row],[Código]],Productos[],4,FALSE)</f>
        <v>700</v>
      </c>
      <c r="F196">
        <f>SUMIF(Productos_Recibidos[Producto],Inventario[[#This Row],[Producto]],Productos_Recibidos[Cantidad])</f>
        <v>2</v>
      </c>
      <c r="G196">
        <f>SUMIF(Ventas[Producto],Inventario[[#This Row],[Producto]],Ventas[Cantidad])</f>
        <v>0</v>
      </c>
      <c r="H196">
        <f>Inventario[[#This Row],[Cantidad Recibida]]-Inventario[[#This Row],[Cantidad Vendida]]</f>
        <v>2</v>
      </c>
      <c r="I196" s="1">
        <f>VLOOKUP(Inventario[[#This Row],[Código]],Productos[],5,FALSE)</f>
        <v>1000</v>
      </c>
      <c r="J196" s="1">
        <f>IFERROR(Inventario[[#This Row],[Stock]]*Inventario[[#This Row],[Precio]], 0)</f>
        <v>2000</v>
      </c>
    </row>
    <row r="197" spans="2:10" x14ac:dyDescent="0.25">
      <c r="B197">
        <v>7891136057029</v>
      </c>
      <c r="C197" t="str">
        <f>VLOOKUP(Inventario[[#This Row],[Código]],Productos[],3,FALSE)</f>
        <v>Aperol 750ml</v>
      </c>
      <c r="D197" t="str">
        <f>VLOOKUP(Inventario[[#This Row],[Código]],Productos[],2,FALSE)</f>
        <v>Aperitivo</v>
      </c>
      <c r="E197">
        <f>VLOOKUP(Inventario[[#This Row],[Código]],Productos[],4,FALSE)</f>
        <v>700</v>
      </c>
      <c r="F197">
        <f>SUMIF(Productos_Recibidos[Producto],Inventario[[#This Row],[Producto]],Productos_Recibidos[Cantidad])</f>
        <v>2</v>
      </c>
      <c r="G197">
        <f>SUMIF(Ventas[Producto],Inventario[[#This Row],[Producto]],Ventas[Cantidad])</f>
        <v>0</v>
      </c>
      <c r="H197">
        <f>Inventario[[#This Row],[Cantidad Recibida]]-Inventario[[#This Row],[Cantidad Vendida]]</f>
        <v>2</v>
      </c>
      <c r="I197" s="1">
        <f>VLOOKUP(Inventario[[#This Row],[Código]],Productos[],5,FALSE)</f>
        <v>1000</v>
      </c>
      <c r="J197" s="1">
        <f>IFERROR(Inventario[[#This Row],[Stock]]*Inventario[[#This Row],[Precio]], 0)</f>
        <v>2000</v>
      </c>
    </row>
    <row r="198" spans="2:10" x14ac:dyDescent="0.25">
      <c r="B198">
        <v>77953124</v>
      </c>
      <c r="C198" t="str">
        <f>VLOOKUP(Inventario[[#This Row],[Código]],Productos[],3,FALSE)</f>
        <v>Block Cofler 38g</v>
      </c>
      <c r="D198" t="str">
        <f>VLOOKUP(Inventario[[#This Row],[Código]],Productos[],2,FALSE)</f>
        <v>Chocolate</v>
      </c>
      <c r="E198">
        <f>VLOOKUP(Inventario[[#This Row],[Código]],Productos[],4,FALSE)</f>
        <v>63</v>
      </c>
      <c r="F198">
        <f>SUMIF(Productos_Recibidos[Producto],Inventario[[#This Row],[Producto]],Productos_Recibidos[Cantidad])</f>
        <v>20</v>
      </c>
      <c r="G198">
        <f>SUMIF(Ventas[Producto],Inventario[[#This Row],[Producto]],Ventas[Cantidad])</f>
        <v>4</v>
      </c>
      <c r="H198">
        <f>Inventario[[#This Row],[Cantidad Recibida]]-Inventario[[#This Row],[Cantidad Vendida]]</f>
        <v>16</v>
      </c>
      <c r="I198" s="1">
        <f>VLOOKUP(Inventario[[#This Row],[Código]],Productos[],5,FALSE)</f>
        <v>100</v>
      </c>
      <c r="J198" s="1">
        <f>IFERROR(Inventario[[#This Row],[Stock]]*Inventario[[#This Row],[Precio]], 0)</f>
        <v>1600</v>
      </c>
    </row>
    <row r="199" spans="2:10" x14ac:dyDescent="0.25">
      <c r="B199">
        <v>77983343</v>
      </c>
      <c r="C199" t="str">
        <f>VLOOKUP(Inventario[[#This Row],[Código]],Productos[],3,FALSE)</f>
        <v>Marlboro 10 Común 10</v>
      </c>
      <c r="D199" t="str">
        <f>VLOOKUP(Inventario[[#This Row],[Código]],Productos[],2,FALSE)</f>
        <v>Cigarrillo</v>
      </c>
      <c r="E199">
        <f>VLOOKUP(Inventario[[#This Row],[Código]],Productos[],4,FALSE)</f>
        <v>190</v>
      </c>
      <c r="F199">
        <f>SUMIF(Productos_Recibidos[Producto],Inventario[[#This Row],[Producto]],Productos_Recibidos[Cantidad])</f>
        <v>12</v>
      </c>
      <c r="G199">
        <f>SUMIF(Ventas[Producto],Inventario[[#This Row],[Producto]],Ventas[Cantidad])</f>
        <v>9</v>
      </c>
      <c r="H199">
        <f>Inventario[[#This Row],[Cantidad Recibida]]-Inventario[[#This Row],[Cantidad Vendida]]</f>
        <v>3</v>
      </c>
      <c r="I199" s="1">
        <f>VLOOKUP(Inventario[[#This Row],[Código]],Productos[],5,FALSE)</f>
        <v>220</v>
      </c>
      <c r="J199" s="1">
        <f>IFERROR(Inventario[[#This Row],[Stock]]*Inventario[[#This Row],[Precio]], 0)</f>
        <v>660</v>
      </c>
    </row>
    <row r="200" spans="2:10" x14ac:dyDescent="0.25">
      <c r="B200">
        <v>70847032861</v>
      </c>
      <c r="C200" t="str">
        <f>VLOOKUP(Inventario[[#This Row],[Código]],Productos[],3,FALSE)</f>
        <v>Monster Energy Ultra 473cc</v>
      </c>
      <c r="D200" t="str">
        <f>VLOOKUP(Inventario[[#This Row],[Código]],Productos[],2,FALSE)</f>
        <v>Energizante</v>
      </c>
      <c r="E200">
        <f>VLOOKUP(Inventario[[#This Row],[Código]],Productos[],4,FALSE)</f>
        <v>194</v>
      </c>
      <c r="F200">
        <f>SUMIF(Productos_Recibidos[Producto],Inventario[[#This Row],[Producto]],Productos_Recibidos[Cantidad])</f>
        <v>6</v>
      </c>
      <c r="G200">
        <f>SUMIF(Ventas[Producto],Inventario[[#This Row],[Producto]],Ventas[Cantidad])</f>
        <v>1</v>
      </c>
      <c r="H200">
        <f>Inventario[[#This Row],[Cantidad Recibida]]-Inventario[[#This Row],[Cantidad Vendida]]</f>
        <v>5</v>
      </c>
      <c r="I200" s="1">
        <f>VLOOKUP(Inventario[[#This Row],[Código]],Productos[],5,FALSE)</f>
        <v>240</v>
      </c>
      <c r="J200" s="1">
        <f>IFERROR(Inventario[[#This Row],[Stock]]*Inventario[[#This Row],[Precio]], 0)</f>
        <v>1200</v>
      </c>
    </row>
    <row r="201" spans="2:10" x14ac:dyDescent="0.25">
      <c r="B201">
        <v>7790119002370</v>
      </c>
      <c r="C201" t="str">
        <f>VLOOKUP(Inventario[[#This Row],[Código]],Productos[],3,FALSE)</f>
        <v>1888 Sidra 750ml</v>
      </c>
      <c r="D201" t="str">
        <f>VLOOKUP(Inventario[[#This Row],[Código]],Productos[],2,FALSE)</f>
        <v>Espumante</v>
      </c>
      <c r="E201">
        <f>VLOOKUP(Inventario[[#This Row],[Código]],Productos[],4,FALSE)</f>
        <v>490</v>
      </c>
      <c r="F201">
        <f>SUMIF(Productos_Recibidos[Producto],Inventario[[#This Row],[Producto]],Productos_Recibidos[Cantidad])</f>
        <v>4</v>
      </c>
      <c r="G201">
        <f>SUMIF(Ventas[Producto],Inventario[[#This Row],[Producto]],Ventas[Cantidad])</f>
        <v>0</v>
      </c>
      <c r="H201">
        <f>Inventario[[#This Row],[Cantidad Recibida]]-Inventario[[#This Row],[Cantidad Vendida]]</f>
        <v>4</v>
      </c>
      <c r="I201" s="1">
        <f>VLOOKUP(Inventario[[#This Row],[Código]],Productos[],5,FALSE)</f>
        <v>700</v>
      </c>
      <c r="J201" s="1">
        <f>IFERROR(Inventario[[#This Row],[Stock]]*Inventario[[#This Row],[Precio]], 0)</f>
        <v>2800</v>
      </c>
    </row>
    <row r="202" spans="2:10" x14ac:dyDescent="0.25">
      <c r="B202">
        <v>7791519001970</v>
      </c>
      <c r="C202" t="str">
        <f>VLOOKUP(Inventario[[#This Row],[Código]],Productos[],3,FALSE)</f>
        <v>Prime Stronger 3</v>
      </c>
      <c r="D202" t="str">
        <f>VLOOKUP(Inventario[[#This Row],[Código]],Productos[],2,FALSE)</f>
        <v>Farmacia</v>
      </c>
      <c r="E202">
        <f>VLOOKUP(Inventario[[#This Row],[Código]],Productos[],4,FALSE)</f>
        <v>224</v>
      </c>
      <c r="F202">
        <f>SUMIF(Productos_Recibidos[Producto],Inventario[[#This Row],[Producto]],Productos_Recibidos[Cantidad])</f>
        <v>2</v>
      </c>
      <c r="G202">
        <f>SUMIF(Ventas[Producto],Inventario[[#This Row],[Producto]],Ventas[Cantidad])</f>
        <v>0</v>
      </c>
      <c r="H202">
        <f>Inventario[[#This Row],[Cantidad Recibida]]-Inventario[[#This Row],[Cantidad Vendida]]</f>
        <v>2</v>
      </c>
      <c r="I202" s="1">
        <f>VLOOKUP(Inventario[[#This Row],[Código]],Productos[],5,FALSE)</f>
        <v>380</v>
      </c>
      <c r="J202" s="1">
        <f>IFERROR(Inventario[[#This Row],[Stock]]*Inventario[[#This Row],[Precio]], 0)</f>
        <v>760</v>
      </c>
    </row>
    <row r="203" spans="2:10" x14ac:dyDescent="0.25">
      <c r="B203">
        <v>7791519701856</v>
      </c>
      <c r="C203" t="str">
        <f>VLOOKUP(Inventario[[#This Row],[Código]],Productos[],3,FALSE)</f>
        <v>Prime Warming  3</v>
      </c>
      <c r="D203" t="str">
        <f>VLOOKUP(Inventario[[#This Row],[Código]],Productos[],2,FALSE)</f>
        <v>Farmacia</v>
      </c>
      <c r="E203">
        <f>VLOOKUP(Inventario[[#This Row],[Código]],Productos[],4,FALSE)</f>
        <v>224</v>
      </c>
      <c r="F203">
        <f>SUMIF(Productos_Recibidos[Producto],Inventario[[#This Row],[Producto]],Productos_Recibidos[Cantidad])</f>
        <v>4</v>
      </c>
      <c r="G203">
        <f>SUMIF(Ventas[Producto],Inventario[[#This Row],[Producto]],Ventas[Cantidad])</f>
        <v>2</v>
      </c>
      <c r="H203">
        <f>Inventario[[#This Row],[Cantidad Recibida]]-Inventario[[#This Row],[Cantidad Vendida]]</f>
        <v>2</v>
      </c>
      <c r="I203" s="1">
        <f>VLOOKUP(Inventario[[#This Row],[Código]],Productos[],5,FALSE)</f>
        <v>380</v>
      </c>
      <c r="J203" s="1">
        <f>IFERROR(Inventario[[#This Row],[Stock]]*Inventario[[#This Row],[Precio]], 0)</f>
        <v>760</v>
      </c>
    </row>
    <row r="204" spans="2:10" x14ac:dyDescent="0.25">
      <c r="B204">
        <v>7798014062376</v>
      </c>
      <c r="C204" t="str">
        <f>VLOOKUP(Inventario[[#This Row],[Código]],Productos[],3,FALSE)</f>
        <v>Alcohol Etílico Dismar 500ml</v>
      </c>
      <c r="D204" t="str">
        <f>VLOOKUP(Inventario[[#This Row],[Código]],Productos[],2,FALSE)</f>
        <v>Farmacia</v>
      </c>
      <c r="E204">
        <f>VLOOKUP(Inventario[[#This Row],[Código]],Productos[],4,FALSE)</f>
        <v>119</v>
      </c>
      <c r="F204">
        <f>SUMIF(Productos_Recibidos[Producto],Inventario[[#This Row],[Producto]],Productos_Recibidos[Cantidad])</f>
        <v>6</v>
      </c>
      <c r="G204">
        <f>SUMIF(Ventas[Producto],Inventario[[#This Row],[Producto]],Ventas[Cantidad])</f>
        <v>0</v>
      </c>
      <c r="H204">
        <f>Inventario[[#This Row],[Cantidad Recibida]]-Inventario[[#This Row],[Cantidad Vendida]]</f>
        <v>6</v>
      </c>
      <c r="I204" s="1">
        <f>VLOOKUP(Inventario[[#This Row],[Código]],Productos[],5,FALSE)</f>
        <v>170</v>
      </c>
      <c r="J204" s="1">
        <f>IFERROR(Inventario[[#This Row],[Stock]]*Inventario[[#This Row],[Precio]], 0)</f>
        <v>1020</v>
      </c>
    </row>
    <row r="205" spans="2:10" x14ac:dyDescent="0.25">
      <c r="B205">
        <v>7794640130700</v>
      </c>
      <c r="C205" t="str">
        <f>VLOOKUP(Inventario[[#This Row],[Código]],Productos[],3,FALSE)</f>
        <v>Uvasal 5g</v>
      </c>
      <c r="D205" t="str">
        <f>VLOOKUP(Inventario[[#This Row],[Código]],Productos[],2,FALSE)</f>
        <v>Farmacia</v>
      </c>
      <c r="E205">
        <f>VLOOKUP(Inventario[[#This Row],[Código]],Productos[],4,FALSE)</f>
        <v>49</v>
      </c>
      <c r="F205">
        <f>SUMIF(Productos_Recibidos[Producto],Inventario[[#This Row],[Producto]],Productos_Recibidos[Cantidad])</f>
        <v>6</v>
      </c>
      <c r="G205">
        <f>SUMIF(Ventas[Producto],Inventario[[#This Row],[Producto]],Ventas[Cantidad])</f>
        <v>0</v>
      </c>
      <c r="H205">
        <f>Inventario[[#This Row],[Cantidad Recibida]]-Inventario[[#This Row],[Cantidad Vendida]]</f>
        <v>6</v>
      </c>
      <c r="I205" s="1">
        <f>VLOOKUP(Inventario[[#This Row],[Código]],Productos[],5,FALSE)</f>
        <v>80</v>
      </c>
      <c r="J205" s="1">
        <f>IFERROR(Inventario[[#This Row],[Stock]]*Inventario[[#This Row],[Precio]], 0)</f>
        <v>480</v>
      </c>
    </row>
    <row r="206" spans="2:10" x14ac:dyDescent="0.25">
      <c r="B206" t="s">
        <v>82</v>
      </c>
      <c r="C206" t="str">
        <f>VLOOKUP(Inventario[[#This Row],[Código]],Productos[],3,FALSE)</f>
        <v>Buscapina Compositum 1</v>
      </c>
      <c r="D206" t="str">
        <f>VLOOKUP(Inventario[[#This Row],[Código]],Productos[],2,FALSE)</f>
        <v>Farmacia</v>
      </c>
      <c r="E206">
        <f>VLOOKUP(Inventario[[#This Row],[Código]],Productos[],4,FALSE)</f>
        <v>28</v>
      </c>
      <c r="F206">
        <f>SUMIF(Productos_Recibidos[Producto],Inventario[[#This Row],[Producto]],Productos_Recibidos[Cantidad])</f>
        <v>7</v>
      </c>
      <c r="G206">
        <f>SUMIF(Ventas[Producto],Inventario[[#This Row],[Producto]],Ventas[Cantidad])</f>
        <v>7</v>
      </c>
      <c r="H206">
        <f>Inventario[[#This Row],[Cantidad Recibida]]-Inventario[[#This Row],[Cantidad Vendida]]</f>
        <v>0</v>
      </c>
      <c r="I206" s="1">
        <f>VLOOKUP(Inventario[[#This Row],[Código]],Productos[],5,FALSE)</f>
        <v>40</v>
      </c>
      <c r="J206" s="1">
        <f>IFERROR(Inventario[[#This Row],[Stock]]*Inventario[[#This Row],[Precio]], 0)</f>
        <v>0</v>
      </c>
    </row>
    <row r="207" spans="2:10" x14ac:dyDescent="0.25">
      <c r="B207">
        <v>7793640000761</v>
      </c>
      <c r="C207" t="str">
        <f>VLOOKUP(Inventario[[#This Row],[Código]],Productos[],3,FALSE)</f>
        <v>Cafiaspirina 500mg 1</v>
      </c>
      <c r="D207" t="str">
        <f>VLOOKUP(Inventario[[#This Row],[Código]],Productos[],2,FALSE)</f>
        <v>Farmacia</v>
      </c>
      <c r="E207">
        <f>VLOOKUP(Inventario[[#This Row],[Código]],Productos[],4,FALSE)</f>
        <v>18</v>
      </c>
      <c r="F207">
        <f>SUMIF(Productos_Recibidos[Producto],Inventario[[#This Row],[Producto]],Productos_Recibidos[Cantidad])</f>
        <v>60</v>
      </c>
      <c r="G207">
        <f>SUMIF(Ventas[Producto],Inventario[[#This Row],[Producto]],Ventas[Cantidad])</f>
        <v>0</v>
      </c>
      <c r="H207">
        <f>Inventario[[#This Row],[Cantidad Recibida]]-Inventario[[#This Row],[Cantidad Vendida]]</f>
        <v>60</v>
      </c>
      <c r="I207" s="1">
        <f>VLOOKUP(Inventario[[#This Row],[Código]],Productos[],5,FALSE)</f>
        <v>25</v>
      </c>
      <c r="J207" s="1">
        <f>IFERROR(Inventario[[#This Row],[Stock]]*Inventario[[#This Row],[Precio]], 0)</f>
        <v>1500</v>
      </c>
    </row>
    <row r="208" spans="2:10" x14ac:dyDescent="0.25">
      <c r="B208">
        <v>7500435133357</v>
      </c>
      <c r="C208" t="str">
        <f>VLOOKUP(Inventario[[#This Row],[Código]],Productos[],3,FALSE)</f>
        <v>Pañal Pampers P 1</v>
      </c>
      <c r="D208" t="str">
        <f>VLOOKUP(Inventario[[#This Row],[Código]],Productos[],2,FALSE)</f>
        <v>Farmacia</v>
      </c>
      <c r="E208">
        <f>VLOOKUP(Inventario[[#This Row],[Código]],Productos[],4,FALSE)</f>
        <v>35</v>
      </c>
      <c r="F208">
        <f>SUMIF(Productos_Recibidos[Producto],Inventario[[#This Row],[Producto]],Productos_Recibidos[Cantidad])</f>
        <v>13</v>
      </c>
      <c r="G208">
        <f>SUMIF(Ventas[Producto],Inventario[[#This Row],[Producto]],Ventas[Cantidad])</f>
        <v>0</v>
      </c>
      <c r="H208">
        <f>Inventario[[#This Row],[Cantidad Recibida]]-Inventario[[#This Row],[Cantidad Vendida]]</f>
        <v>13</v>
      </c>
      <c r="I208" s="1">
        <f>VLOOKUP(Inventario[[#This Row],[Código]],Productos[],5,FALSE)</f>
        <v>50</v>
      </c>
      <c r="J208" s="1">
        <f>IFERROR(Inventario[[#This Row],[Stock]]*Inventario[[#This Row],[Precio]], 0)</f>
        <v>650</v>
      </c>
    </row>
    <row r="209" spans="2:10" x14ac:dyDescent="0.25">
      <c r="B209">
        <v>7791388000272</v>
      </c>
      <c r="C209" t="str">
        <f>VLOOKUP(Inventario[[#This Row],[Código]],Productos[],3,FALSE)</f>
        <v>Pañuelos Descartables 1</v>
      </c>
      <c r="D209" t="str">
        <f>VLOOKUP(Inventario[[#This Row],[Código]],Productos[],2,FALSE)</f>
        <v>Farmacia</v>
      </c>
      <c r="E209">
        <f>VLOOKUP(Inventario[[#This Row],[Código]],Productos[],4,FALSE)</f>
        <v>21</v>
      </c>
      <c r="F209">
        <f>SUMIF(Productos_Recibidos[Producto],Inventario[[#This Row],[Producto]],Productos_Recibidos[Cantidad])</f>
        <v>36</v>
      </c>
      <c r="G209">
        <f>SUMIF(Ventas[Producto],Inventario[[#This Row],[Producto]],Ventas[Cantidad])</f>
        <v>5</v>
      </c>
      <c r="H209">
        <f>Inventario[[#This Row],[Cantidad Recibida]]-Inventario[[#This Row],[Cantidad Vendida]]</f>
        <v>31</v>
      </c>
      <c r="I209" s="1">
        <f>VLOOKUP(Inventario[[#This Row],[Código]],Productos[],5,FALSE)</f>
        <v>30</v>
      </c>
      <c r="J209" s="1">
        <f>IFERROR(Inventario[[#This Row],[Stock]]*Inventario[[#This Row],[Precio]], 0)</f>
        <v>930</v>
      </c>
    </row>
    <row r="210" spans="2:10" x14ac:dyDescent="0.25">
      <c r="B210">
        <v>7790040133235</v>
      </c>
      <c r="C210" t="str">
        <f>VLOOKUP(Inventario[[#This Row],[Código]],Productos[],3,FALSE)</f>
        <v>Maná Rellena Vainilla 152g</v>
      </c>
      <c r="D210" t="str">
        <f>VLOOKUP(Inventario[[#This Row],[Código]],Productos[],2,FALSE)</f>
        <v>Galletita</v>
      </c>
      <c r="E210">
        <f>VLOOKUP(Inventario[[#This Row],[Código]],Productos[],4,FALSE)</f>
        <v>105</v>
      </c>
      <c r="F210">
        <f>SUMIF(Productos_Recibidos[Producto],Inventario[[#This Row],[Producto]],Productos_Recibidos[Cantidad])</f>
        <v>2</v>
      </c>
      <c r="G210">
        <f>SUMIF(Ventas[Producto],Inventario[[#This Row],[Producto]],Ventas[Cantidad])</f>
        <v>0</v>
      </c>
      <c r="H210">
        <f>Inventario[[#This Row],[Cantidad Recibida]]-Inventario[[#This Row],[Cantidad Vendida]]</f>
        <v>2</v>
      </c>
      <c r="I210" s="1">
        <f>VLOOKUP(Inventario[[#This Row],[Código]],Productos[],5,FALSE)</f>
        <v>150</v>
      </c>
      <c r="J210" s="1">
        <f>IFERROR(Inventario[[#This Row],[Stock]]*Inventario[[#This Row],[Precio]], 0)</f>
        <v>300</v>
      </c>
    </row>
    <row r="211" spans="2:10" x14ac:dyDescent="0.25">
      <c r="B211">
        <v>7790040720107</v>
      </c>
      <c r="C211" t="str">
        <f>VLOOKUP(Inventario[[#This Row],[Código]],Productos[],3,FALSE)</f>
        <v>Maná Clasica Vainilla 145g</v>
      </c>
      <c r="D211" t="str">
        <f>VLOOKUP(Inventario[[#This Row],[Código]],Productos[],2,FALSE)</f>
        <v>Galletita</v>
      </c>
      <c r="E211">
        <f>VLOOKUP(Inventario[[#This Row],[Código]],Productos[],4,FALSE)</f>
        <v>77</v>
      </c>
      <c r="F211">
        <f>SUMIF(Productos_Recibidos[Producto],Inventario[[#This Row],[Producto]],Productos_Recibidos[Cantidad])</f>
        <v>5</v>
      </c>
      <c r="G211">
        <f>SUMIF(Ventas[Producto],Inventario[[#This Row],[Producto]],Ventas[Cantidad])</f>
        <v>2</v>
      </c>
      <c r="H211">
        <f>Inventario[[#This Row],[Cantidad Recibida]]-Inventario[[#This Row],[Cantidad Vendida]]</f>
        <v>3</v>
      </c>
      <c r="I211" s="1">
        <f>VLOOKUP(Inventario[[#This Row],[Código]],Productos[],5,FALSE)</f>
        <v>110</v>
      </c>
      <c r="J211" s="1">
        <f>IFERROR(Inventario[[#This Row],[Stock]]*Inventario[[#This Row],[Precio]], 0)</f>
        <v>330</v>
      </c>
    </row>
    <row r="212" spans="2:10" x14ac:dyDescent="0.25">
      <c r="B212">
        <v>7790040133754</v>
      </c>
      <c r="C212" t="str">
        <f>VLOOKUP(Inventario[[#This Row],[Código]],Productos[],3,FALSE)</f>
        <v>Maná Clasica  Chocolate 145g</v>
      </c>
      <c r="D212" t="str">
        <f>VLOOKUP(Inventario[[#This Row],[Código]],Productos[],2,FALSE)</f>
        <v>Galletita</v>
      </c>
      <c r="E212">
        <f>VLOOKUP(Inventario[[#This Row],[Código]],Productos[],4,FALSE)</f>
        <v>77</v>
      </c>
      <c r="F212">
        <f>SUMIF(Productos_Recibidos[Producto],Inventario[[#This Row],[Producto]],Productos_Recibidos[Cantidad])</f>
        <v>4</v>
      </c>
      <c r="G212">
        <f>SUMIF(Ventas[Producto],Inventario[[#This Row],[Producto]],Ventas[Cantidad])</f>
        <v>2</v>
      </c>
      <c r="H212">
        <f>Inventario[[#This Row],[Cantidad Recibida]]-Inventario[[#This Row],[Cantidad Vendida]]</f>
        <v>2</v>
      </c>
      <c r="I212" s="1">
        <f>VLOOKUP(Inventario[[#This Row],[Código]],Productos[],5,FALSE)</f>
        <v>110</v>
      </c>
      <c r="J212" s="1">
        <f>IFERROR(Inventario[[#This Row],[Stock]]*Inventario[[#This Row],[Precio]], 0)</f>
        <v>220</v>
      </c>
    </row>
    <row r="213" spans="2:10" x14ac:dyDescent="0.25">
      <c r="B213" s="22">
        <v>7790040138902</v>
      </c>
      <c r="C213" t="str">
        <f>VLOOKUP(Inventario[[#This Row],[Código]],Productos[],3,FALSE)</f>
        <v>Diversión Arcor 398g</v>
      </c>
      <c r="D213" t="str">
        <f>VLOOKUP(Inventario[[#This Row],[Código]],Productos[],2,FALSE)</f>
        <v>Galletita</v>
      </c>
      <c r="E213">
        <f>VLOOKUP(Inventario[[#This Row],[Código]],Productos[],4,FALSE)</f>
        <v>194</v>
      </c>
      <c r="F213">
        <f>SUMIF(Productos_Recibidos[Producto],Inventario[[#This Row],[Producto]],Productos_Recibidos[Cantidad])</f>
        <v>8</v>
      </c>
      <c r="G213">
        <f>SUMIF(Ventas[Producto],Inventario[[#This Row],[Producto]],Ventas[Cantidad])</f>
        <v>0</v>
      </c>
      <c r="H213">
        <f>Inventario[[#This Row],[Cantidad Recibida]]-Inventario[[#This Row],[Cantidad Vendida]]</f>
        <v>8</v>
      </c>
      <c r="I213" s="1">
        <f>VLOOKUP(Inventario[[#This Row],[Código]],Productos[],5,FALSE)</f>
        <v>250</v>
      </c>
      <c r="J213" s="1">
        <f>IFERROR(Inventario[[#This Row],[Stock]]*Inventario[[#This Row],[Precio]], 0)</f>
        <v>2000</v>
      </c>
    </row>
    <row r="214" spans="2:10" x14ac:dyDescent="0.25">
      <c r="B214">
        <v>7792758000236</v>
      </c>
      <c r="C214" t="str">
        <f>VLOOKUP(Inventario[[#This Row],[Código]],Productos[],3,FALSE)</f>
        <v>Secco Lima 3000ml</v>
      </c>
      <c r="D214" t="str">
        <f>VLOOKUP(Inventario[[#This Row],[Código]],Productos[],2,FALSE)</f>
        <v>Gaseosa</v>
      </c>
      <c r="E214">
        <f>VLOOKUP(Inventario[[#This Row],[Código]],Productos[],4,FALSE)</f>
        <v>140</v>
      </c>
      <c r="F214">
        <f>SUMIF(Productos_Recibidos[Producto],Inventario[[#This Row],[Producto]],Productos_Recibidos[Cantidad])</f>
        <v>3</v>
      </c>
      <c r="G214">
        <f>SUMIF(Ventas[Producto],Inventario[[#This Row],[Producto]],Ventas[Cantidad])</f>
        <v>2</v>
      </c>
      <c r="H214">
        <f>Inventario[[#This Row],[Cantidad Recibida]]-Inventario[[#This Row],[Cantidad Vendida]]</f>
        <v>1</v>
      </c>
      <c r="I214" s="1">
        <f>VLOOKUP(Inventario[[#This Row],[Código]],Productos[],5,FALSE)</f>
        <v>210</v>
      </c>
      <c r="J214" s="1">
        <f>IFERROR(Inventario[[#This Row],[Stock]]*Inventario[[#This Row],[Precio]], 0)</f>
        <v>210</v>
      </c>
    </row>
    <row r="215" spans="2:10" x14ac:dyDescent="0.25">
      <c r="B215">
        <v>7792758013045</v>
      </c>
      <c r="C215" t="str">
        <f>VLOOKUP(Inventario[[#This Row],[Código]],Productos[],3,FALSE)</f>
        <v>Secco Pomelo 3000ml</v>
      </c>
      <c r="D215" t="str">
        <f>VLOOKUP(Inventario[[#This Row],[Código]],Productos[],2,FALSE)</f>
        <v>Gaseosa</v>
      </c>
      <c r="E215">
        <f>VLOOKUP(Inventario[[#This Row],[Código]],Productos[],4,FALSE)</f>
        <v>140</v>
      </c>
      <c r="F215">
        <f>SUMIF(Productos_Recibidos[Producto],Inventario[[#This Row],[Producto]],Productos_Recibidos[Cantidad])</f>
        <v>8</v>
      </c>
      <c r="G215">
        <f>SUMIF(Ventas[Producto],Inventario[[#This Row],[Producto]],Ventas[Cantidad])</f>
        <v>1</v>
      </c>
      <c r="H215">
        <f>Inventario[[#This Row],[Cantidad Recibida]]-Inventario[[#This Row],[Cantidad Vendida]]</f>
        <v>7</v>
      </c>
      <c r="I215" s="1">
        <f>VLOOKUP(Inventario[[#This Row],[Código]],Productos[],5,FALSE)</f>
        <v>210</v>
      </c>
      <c r="J215" s="1">
        <f>IFERROR(Inventario[[#This Row],[Stock]]*Inventario[[#This Row],[Precio]], 0)</f>
        <v>1470</v>
      </c>
    </row>
    <row r="216" spans="2:10" x14ac:dyDescent="0.25">
      <c r="B216">
        <v>7790036000466</v>
      </c>
      <c r="C216" t="str">
        <f>VLOOKUP(Inventario[[#This Row],[Código]],Productos[],3,FALSE)</f>
        <v>Baggio Pronto Multifruta 1000ml</v>
      </c>
      <c r="D216" t="str">
        <f>VLOOKUP(Inventario[[#This Row],[Código]],Productos[],2,FALSE)</f>
        <v>Jugo</v>
      </c>
      <c r="E216">
        <f>VLOOKUP(Inventario[[#This Row],[Código]],Productos[],4,FALSE)</f>
        <v>126</v>
      </c>
      <c r="F216">
        <f>SUMIF(Productos_Recibidos[Producto],Inventario[[#This Row],[Producto]],Productos_Recibidos[Cantidad])</f>
        <v>13</v>
      </c>
      <c r="G216">
        <f>SUMIF(Ventas[Producto],Inventario[[#This Row],[Producto]],Ventas[Cantidad])</f>
        <v>4</v>
      </c>
      <c r="H216">
        <f>Inventario[[#This Row],[Cantidad Recibida]]-Inventario[[#This Row],[Cantidad Vendida]]</f>
        <v>9</v>
      </c>
      <c r="I216" s="1">
        <f>VLOOKUP(Inventario[[#This Row],[Código]],Productos[],5,FALSE)</f>
        <v>200</v>
      </c>
      <c r="J216" s="1">
        <f>IFERROR(Inventario[[#This Row],[Stock]]*Inventario[[#This Row],[Precio]], 0)</f>
        <v>1800</v>
      </c>
    </row>
    <row r="217" spans="2:10" x14ac:dyDescent="0.25">
      <c r="B217">
        <v>7796569012518</v>
      </c>
      <c r="C217" t="str">
        <f>VLOOKUP(Inventario[[#This Row],[Código]],Productos[],3,FALSE)</f>
        <v>Mapa del Chaco N 3 Político 1</v>
      </c>
      <c r="D217" t="str">
        <f>VLOOKUP(Inventario[[#This Row],[Código]],Productos[],2,FALSE)</f>
        <v>Librería</v>
      </c>
      <c r="E217">
        <f>VLOOKUP(Inventario[[#This Row],[Código]],Productos[],4,FALSE)</f>
        <v>9</v>
      </c>
      <c r="F217">
        <f>SUMIF(Productos_Recibidos[Producto],Inventario[[#This Row],[Producto]],Productos_Recibidos[Cantidad])</f>
        <v>36</v>
      </c>
      <c r="G217">
        <f>SUMIF(Ventas[Producto],Inventario[[#This Row],[Producto]],Ventas[Cantidad])</f>
        <v>2</v>
      </c>
      <c r="H217">
        <f>Inventario[[#This Row],[Cantidad Recibida]]-Inventario[[#This Row],[Cantidad Vendida]]</f>
        <v>34</v>
      </c>
      <c r="I217" s="1">
        <f>VLOOKUP(Inventario[[#This Row],[Código]],Productos[],5,FALSE)</f>
        <v>20</v>
      </c>
      <c r="J217" s="1">
        <f>IFERROR(Inventario[[#This Row],[Stock]]*Inventario[[#This Row],[Precio]], 0)</f>
        <v>680</v>
      </c>
    </row>
    <row r="218" spans="2:10" x14ac:dyDescent="0.25">
      <c r="B218">
        <v>7798126040545</v>
      </c>
      <c r="C218" t="str">
        <f>VLOOKUP(Inventario[[#This Row],[Código]],Productos[],3,FALSE)</f>
        <v>Mapa Argentina N 3 Físico Político 1</v>
      </c>
      <c r="D218" t="str">
        <f>VLOOKUP(Inventario[[#This Row],[Código]],Productos[],2,FALSE)</f>
        <v>Librería</v>
      </c>
      <c r="E218">
        <f>VLOOKUP(Inventario[[#This Row],[Código]],Productos[],4,FALSE)</f>
        <v>9</v>
      </c>
      <c r="F218">
        <f>SUMIF(Productos_Recibidos[Producto],Inventario[[#This Row],[Producto]],Productos_Recibidos[Cantidad])</f>
        <v>40</v>
      </c>
      <c r="G218">
        <f>SUMIF(Ventas[Producto],Inventario[[#This Row],[Producto]],Ventas[Cantidad])</f>
        <v>0</v>
      </c>
      <c r="H218">
        <f>Inventario[[#This Row],[Cantidad Recibida]]-Inventario[[#This Row],[Cantidad Vendida]]</f>
        <v>40</v>
      </c>
      <c r="I218" s="1">
        <f>VLOOKUP(Inventario[[#This Row],[Código]],Productos[],5,FALSE)</f>
        <v>20</v>
      </c>
      <c r="J218" s="1">
        <f>IFERROR(Inventario[[#This Row],[Stock]]*Inventario[[#This Row],[Precio]], 0)</f>
        <v>800</v>
      </c>
    </row>
    <row r="219" spans="2:10" x14ac:dyDescent="0.25">
      <c r="B219">
        <v>7796569014819</v>
      </c>
      <c r="C219" t="str">
        <f>VLOOKUP(Inventario[[#This Row],[Código]],Productos[],3,FALSE)</f>
        <v>Mapa Islas Malvinas N 3  1</v>
      </c>
      <c r="D219" t="str">
        <f>VLOOKUP(Inventario[[#This Row],[Código]],Productos[],2,FALSE)</f>
        <v>Librería</v>
      </c>
      <c r="E219">
        <f>VLOOKUP(Inventario[[#This Row],[Código]],Productos[],4,FALSE)</f>
        <v>9</v>
      </c>
      <c r="F219">
        <f>SUMIF(Productos_Recibidos[Producto],Inventario[[#This Row],[Producto]],Productos_Recibidos[Cantidad])</f>
        <v>39</v>
      </c>
      <c r="G219">
        <f>SUMIF(Ventas[Producto],Inventario[[#This Row],[Producto]],Ventas[Cantidad])</f>
        <v>0</v>
      </c>
      <c r="H219">
        <f>Inventario[[#This Row],[Cantidad Recibida]]-Inventario[[#This Row],[Cantidad Vendida]]</f>
        <v>39</v>
      </c>
      <c r="I219" s="1">
        <f>VLOOKUP(Inventario[[#This Row],[Código]],Productos[],5,FALSE)</f>
        <v>20</v>
      </c>
      <c r="J219" s="1">
        <f>IFERROR(Inventario[[#This Row],[Stock]]*Inventario[[#This Row],[Precio]], 0)</f>
        <v>780</v>
      </c>
    </row>
    <row r="220" spans="2:10" x14ac:dyDescent="0.25">
      <c r="B220">
        <v>7793876116700</v>
      </c>
      <c r="C220" t="str">
        <f>VLOOKUP(Inventario[[#This Row],[Código]],Productos[],3,FALSE)</f>
        <v>Sobres comercial con fondo Obra 63 grs 1</v>
      </c>
      <c r="D220" t="str">
        <f>VLOOKUP(Inventario[[#This Row],[Código]],Productos[],2,FALSE)</f>
        <v>Librería</v>
      </c>
      <c r="E220">
        <f>VLOOKUP(Inventario[[#This Row],[Código]],Productos[],4,FALSE)</f>
        <v>35</v>
      </c>
      <c r="F220">
        <f>SUMIF(Productos_Recibidos[Producto],Inventario[[#This Row],[Producto]],Productos_Recibidos[Cantidad])</f>
        <v>20</v>
      </c>
      <c r="G220">
        <f>SUMIF(Ventas[Producto],Inventario[[#This Row],[Producto]],Ventas[Cantidad])</f>
        <v>0</v>
      </c>
      <c r="H220">
        <f>Inventario[[#This Row],[Cantidad Recibida]]-Inventario[[#This Row],[Cantidad Vendida]]</f>
        <v>20</v>
      </c>
      <c r="I220" s="1">
        <f>VLOOKUP(Inventario[[#This Row],[Código]],Productos[],5,FALSE)</f>
        <v>50</v>
      </c>
      <c r="J220" s="1">
        <f>IFERROR(Inventario[[#This Row],[Stock]]*Inventario[[#This Row],[Precio]], 0)</f>
        <v>1000</v>
      </c>
    </row>
    <row r="221" spans="2:10" x14ac:dyDescent="0.25">
      <c r="B221">
        <v>7791762480423</v>
      </c>
      <c r="C221" t="str">
        <f>VLOOKUP(Inventario[[#This Row],[Código]],Productos[],3,FALSE)</f>
        <v>Repuesto de hojas cuadriculada N° 3 Éxito 1</v>
      </c>
      <c r="D221" t="str">
        <f>VLOOKUP(Inventario[[#This Row],[Código]],Productos[],2,FALSE)</f>
        <v>Librería</v>
      </c>
      <c r="E221">
        <f>VLOOKUP(Inventario[[#This Row],[Código]],Productos[],4,FALSE)</f>
        <v>420</v>
      </c>
      <c r="F221">
        <f>SUMIF(Productos_Recibidos[Producto],Inventario[[#This Row],[Producto]],Productos_Recibidos[Cantidad])</f>
        <v>96</v>
      </c>
      <c r="G221">
        <f>SUMIF(Ventas[Producto],Inventario[[#This Row],[Producto]],Ventas[Cantidad])</f>
        <v>0</v>
      </c>
      <c r="H221">
        <f>Inventario[[#This Row],[Cantidad Recibida]]-Inventario[[#This Row],[Cantidad Vendida]]</f>
        <v>96</v>
      </c>
      <c r="I221" s="1">
        <f>VLOOKUP(Inventario[[#This Row],[Código]],Productos[],5,FALSE)</f>
        <v>600</v>
      </c>
      <c r="J221" s="1">
        <f>IFERROR(Inventario[[#This Row],[Stock]]*Inventario[[#This Row],[Precio]], 0)</f>
        <v>57600</v>
      </c>
    </row>
    <row r="222" spans="2:10" x14ac:dyDescent="0.25">
      <c r="B222">
        <v>7790199000051</v>
      </c>
      <c r="C222" t="str">
        <f>VLOOKUP(Inventario[[#This Row],[Código]],Productos[],3,FALSE)</f>
        <v>Harina Leudante Morixe 1000g</v>
      </c>
      <c r="D222" t="str">
        <f>VLOOKUP(Inventario[[#This Row],[Código]],Productos[],2,FALSE)</f>
        <v>Mercadito</v>
      </c>
      <c r="E222">
        <f>VLOOKUP(Inventario[[#This Row],[Código]],Productos[],4,FALSE)</f>
        <v>105</v>
      </c>
      <c r="F222">
        <f>SUMIF(Productos_Recibidos[Producto],Inventario[[#This Row],[Producto]],Productos_Recibidos[Cantidad])</f>
        <v>2</v>
      </c>
      <c r="G222">
        <f>SUMIF(Ventas[Producto],Inventario[[#This Row],[Producto]],Ventas[Cantidad])</f>
        <v>0</v>
      </c>
      <c r="H222">
        <f>Inventario[[#This Row],[Cantidad Recibida]]-Inventario[[#This Row],[Cantidad Vendida]]</f>
        <v>2</v>
      </c>
      <c r="I222" s="1">
        <f>VLOOKUP(Inventario[[#This Row],[Código]],Productos[],5,FALSE)</f>
        <v>160</v>
      </c>
      <c r="J222" s="1">
        <f>IFERROR(Inventario[[#This Row],[Stock]]*Inventario[[#This Row],[Precio]], 0)</f>
        <v>320</v>
      </c>
    </row>
    <row r="223" spans="2:10" x14ac:dyDescent="0.25">
      <c r="B223">
        <v>7792180139320</v>
      </c>
      <c r="C223" t="str">
        <f>VLOOKUP(Inventario[[#This Row],[Código]],Productos[],3,FALSE)</f>
        <v>Harina 000 Cañuelas Ultra Refinada 1000g</v>
      </c>
      <c r="D223" t="str">
        <f>VLOOKUP(Inventario[[#This Row],[Código]],Productos[],2,FALSE)</f>
        <v>Mercadito</v>
      </c>
      <c r="E223">
        <f>VLOOKUP(Inventario[[#This Row],[Código]],Productos[],4,FALSE)</f>
        <v>101</v>
      </c>
      <c r="F223">
        <f>SUMIF(Productos_Recibidos[Producto],Inventario[[#This Row],[Producto]],Productos_Recibidos[Cantidad])</f>
        <v>3</v>
      </c>
      <c r="G223">
        <f>SUMIF(Ventas[Producto],Inventario[[#This Row],[Producto]],Ventas[Cantidad])</f>
        <v>1</v>
      </c>
      <c r="H223">
        <f>Inventario[[#This Row],[Cantidad Recibida]]-Inventario[[#This Row],[Cantidad Vendida]]</f>
        <v>2</v>
      </c>
      <c r="I223" s="1">
        <f>VLOOKUP(Inventario[[#This Row],[Código]],Productos[],5,FALSE)</f>
        <v>130</v>
      </c>
      <c r="J223" s="1">
        <f>IFERROR(Inventario[[#This Row],[Stock]]*Inventario[[#This Row],[Precio]], 0)</f>
        <v>260</v>
      </c>
    </row>
    <row r="224" spans="2:10" x14ac:dyDescent="0.25">
      <c r="B224">
        <v>7790411001941</v>
      </c>
      <c r="C224" t="str">
        <f>VLOOKUP(Inventario[[#This Row],[Código]],Productos[],3,FALSE)</f>
        <v>Yerba Mate Rosamonte 1000g</v>
      </c>
      <c r="D224" t="str">
        <f>VLOOKUP(Inventario[[#This Row],[Código]],Productos[],2,FALSE)</f>
        <v>Mercadito</v>
      </c>
      <c r="E224">
        <f>VLOOKUP(Inventario[[#This Row],[Código]],Productos[],4,FALSE)</f>
        <v>500</v>
      </c>
      <c r="F224">
        <f>SUMIF(Productos_Recibidos[Producto],Inventario[[#This Row],[Producto]],Productos_Recibidos[Cantidad])</f>
        <v>2</v>
      </c>
      <c r="G224">
        <f>SUMIF(Ventas[Producto],Inventario[[#This Row],[Producto]],Ventas[Cantidad])</f>
        <v>0</v>
      </c>
      <c r="H224">
        <f>Inventario[[#This Row],[Cantidad Recibida]]-Inventario[[#This Row],[Cantidad Vendida]]</f>
        <v>2</v>
      </c>
      <c r="I224" s="1">
        <f>VLOOKUP(Inventario[[#This Row],[Código]],Productos[],5,FALSE)</f>
        <v>650</v>
      </c>
      <c r="J224" s="1">
        <f>IFERROR(Inventario[[#This Row],[Stock]]*Inventario[[#This Row],[Precio]], 0)</f>
        <v>1300</v>
      </c>
    </row>
    <row r="225" spans="2:10" x14ac:dyDescent="0.25">
      <c r="B225">
        <v>7798125810767</v>
      </c>
      <c r="C225" t="str">
        <f>VLOOKUP(Inventario[[#This Row],[Código]],Productos[],3,FALSE)</f>
        <v>Tostex Sabor Cheddar 125g</v>
      </c>
      <c r="D225" t="str">
        <f>VLOOKUP(Inventario[[#This Row],[Código]],Productos[],2,FALSE)</f>
        <v>Snack</v>
      </c>
      <c r="E225">
        <f>VLOOKUP(Inventario[[#This Row],[Código]],Productos[],4,FALSE)</f>
        <v>105</v>
      </c>
      <c r="F225">
        <f>SUMIF(Productos_Recibidos[Producto],Inventario[[#This Row],[Producto]],Productos_Recibidos[Cantidad])</f>
        <v>3</v>
      </c>
      <c r="G225">
        <f>SUMIF(Ventas[Producto],Inventario[[#This Row],[Producto]],Ventas[Cantidad])</f>
        <v>0</v>
      </c>
      <c r="H225">
        <f>Inventario[[#This Row],[Cantidad Recibida]]-Inventario[[#This Row],[Cantidad Vendida]]</f>
        <v>3</v>
      </c>
      <c r="I225" s="1">
        <f>VLOOKUP(Inventario[[#This Row],[Código]],Productos[],5,FALSE)</f>
        <v>150</v>
      </c>
      <c r="J225" s="1">
        <f>IFERROR(Inventario[[#This Row],[Stock]]*Inventario[[#This Row],[Precio]], 0)</f>
        <v>450</v>
      </c>
    </row>
    <row r="226" spans="2:10" x14ac:dyDescent="0.25">
      <c r="B226" t="s">
        <v>158</v>
      </c>
      <c r="C226" t="str">
        <f>VLOOKUP(Inventario[[#This Row],[Código]],Productos[],3,FALSE)</f>
        <v>Maní salado - pelado  a granel 250g</v>
      </c>
      <c r="D226" t="str">
        <f>VLOOKUP(Inventario[[#This Row],[Código]],Productos[],2,FALSE)</f>
        <v>Snack</v>
      </c>
      <c r="E226">
        <f>VLOOKUP(Inventario[[#This Row],[Código]],Productos[],4,FALSE)</f>
        <v>300</v>
      </c>
      <c r="F226">
        <f>SUMIF(Productos_Recibidos[Producto],Inventario[[#This Row],[Producto]],Productos_Recibidos[Cantidad])</f>
        <v>4</v>
      </c>
      <c r="G226">
        <f>SUMIF(Ventas[Producto],Inventario[[#This Row],[Producto]],Ventas[Cantidad])</f>
        <v>0</v>
      </c>
      <c r="H226">
        <f>Inventario[[#This Row],[Cantidad Recibida]]-Inventario[[#This Row],[Cantidad Vendida]]</f>
        <v>4</v>
      </c>
      <c r="I226" s="1">
        <f>VLOOKUP(Inventario[[#This Row],[Código]],Productos[],5,FALSE)</f>
        <v>300</v>
      </c>
      <c r="J226" s="1">
        <f>IFERROR(Inventario[[#This Row],[Stock]]*Inventario[[#This Row],[Precio]], 0)</f>
        <v>1200</v>
      </c>
    </row>
    <row r="227" spans="2:10" x14ac:dyDescent="0.25">
      <c r="B227">
        <v>7792799000035</v>
      </c>
      <c r="C227" t="str">
        <f>VLOOKUP(Inventario[[#This Row],[Código]],Productos[],3,FALSE)</f>
        <v>Soda Eco de los Andes 500ml</v>
      </c>
      <c r="D227" t="str">
        <f>VLOOKUP(Inventario[[#This Row],[Código]],Productos[],2,FALSE)</f>
        <v>Soda</v>
      </c>
      <c r="E227">
        <f>VLOOKUP(Inventario[[#This Row],[Código]],Productos[],4,FALSE)</f>
        <v>65</v>
      </c>
      <c r="F227">
        <f>SUMIF(Productos_Recibidos[Producto],Inventario[[#This Row],[Producto]],Productos_Recibidos[Cantidad])</f>
        <v>12</v>
      </c>
      <c r="G227">
        <f>SUMIF(Ventas[Producto],Inventario[[#This Row],[Producto]],Ventas[Cantidad])</f>
        <v>6</v>
      </c>
      <c r="H227">
        <f>Inventario[[#This Row],[Cantidad Recibida]]-Inventario[[#This Row],[Cantidad Vendida]]</f>
        <v>6</v>
      </c>
      <c r="I227" s="1">
        <f>VLOOKUP(Inventario[[#This Row],[Código]],Productos[],5,FALSE)</f>
        <v>100</v>
      </c>
      <c r="J227" s="1">
        <f>IFERROR(Inventario[[#This Row],[Stock]]*Inventario[[#This Row],[Precio]], 0)</f>
        <v>600</v>
      </c>
    </row>
    <row r="228" spans="2:10" x14ac:dyDescent="0.25">
      <c r="B228" t="s">
        <v>141</v>
      </c>
      <c r="C228" t="str">
        <f>VLOOKUP(Inventario[[#This Row],[Código]],Productos[],3,FALSE)</f>
        <v>Vasos de cumpleaños descartables 1</v>
      </c>
      <c r="D228" t="str">
        <f>VLOOKUP(Inventario[[#This Row],[Código]],Productos[],2,FALSE)</f>
        <v>Varios</v>
      </c>
      <c r="E228">
        <f>VLOOKUP(Inventario[[#This Row],[Código]],Productos[],4,FALSE)</f>
        <v>7</v>
      </c>
      <c r="F228">
        <f>SUMIF(Productos_Recibidos[Producto],Inventario[[#This Row],[Producto]],Productos_Recibidos[Cantidad])</f>
        <v>23</v>
      </c>
      <c r="G228">
        <f>SUMIF(Ventas[Producto],Inventario[[#This Row],[Producto]],Ventas[Cantidad])</f>
        <v>10</v>
      </c>
      <c r="H228">
        <f>Inventario[[#This Row],[Cantidad Recibida]]-Inventario[[#This Row],[Cantidad Vendida]]</f>
        <v>13</v>
      </c>
      <c r="I228" s="1">
        <f>VLOOKUP(Inventario[[#This Row],[Código]],Productos[],5,FALSE)</f>
        <v>10</v>
      </c>
      <c r="J228" s="1">
        <f>IFERROR(Inventario[[#This Row],[Stock]]*Inventario[[#This Row],[Precio]], 0)</f>
        <v>130</v>
      </c>
    </row>
    <row r="229" spans="2:10" x14ac:dyDescent="0.25">
      <c r="B229">
        <v>7790314005305</v>
      </c>
      <c r="C229" t="str">
        <f>VLOOKUP(Inventario[[#This Row],[Código]],Productos[],3,FALSE)</f>
        <v>Toro Viejo Clásico Tinto 1125ml</v>
      </c>
      <c r="D229" t="str">
        <f>VLOOKUP(Inventario[[#This Row],[Código]],Productos[],2,FALSE)</f>
        <v>Vino</v>
      </c>
      <c r="E229">
        <f>VLOOKUP(Inventario[[#This Row],[Código]],Productos[],4,FALSE)</f>
        <v>259</v>
      </c>
      <c r="F229">
        <f>SUMIF(Productos_Recibidos[Producto],Inventario[[#This Row],[Producto]],Productos_Recibidos[Cantidad])</f>
        <v>8</v>
      </c>
      <c r="G229">
        <f>SUMIF(Ventas[Producto],Inventario[[#This Row],[Producto]],Ventas[Cantidad])</f>
        <v>1</v>
      </c>
      <c r="H229">
        <f>Inventario[[#This Row],[Cantidad Recibida]]-Inventario[[#This Row],[Cantidad Vendida]]</f>
        <v>7</v>
      </c>
      <c r="I229" s="1">
        <f>VLOOKUP(Inventario[[#This Row],[Código]],Productos[],5,FALSE)</f>
        <v>400</v>
      </c>
      <c r="J229" s="1">
        <f>IFERROR(Inventario[[#This Row],[Stock]]*Inventario[[#This Row],[Precio]], 0)</f>
        <v>2800</v>
      </c>
    </row>
    <row r="230" spans="2:10" x14ac:dyDescent="0.25">
      <c r="B230">
        <v>7790070779014</v>
      </c>
      <c r="C230" t="str">
        <f>VLOOKUP(Inventario[[#This Row],[Código]],Productos[],3,FALSE)</f>
        <v>Fran Nieto Senetiner Cabernet Sauvignon 750ml</v>
      </c>
      <c r="D230" t="str">
        <f>VLOOKUP(Inventario[[#This Row],[Código]],Productos[],2,FALSE)</f>
        <v>Vino</v>
      </c>
      <c r="E230">
        <f>VLOOKUP(Inventario[[#This Row],[Código]],Productos[],4,FALSE)</f>
        <v>350</v>
      </c>
      <c r="F230">
        <f>SUMIF(Productos_Recibidos[Producto],Inventario[[#This Row],[Producto]],Productos_Recibidos[Cantidad])</f>
        <v>2</v>
      </c>
      <c r="G230">
        <f>SUMIF(Ventas[Producto],Inventario[[#This Row],[Producto]],Ventas[Cantidad])</f>
        <v>0</v>
      </c>
      <c r="H230">
        <f>Inventario[[#This Row],[Cantidad Recibida]]-Inventario[[#This Row],[Cantidad Vendida]]</f>
        <v>2</v>
      </c>
      <c r="I230" s="1">
        <f>VLOOKUP(Inventario[[#This Row],[Código]],Productos[],5,FALSE)</f>
        <v>500</v>
      </c>
      <c r="J230" s="1">
        <f>IFERROR(Inventario[[#This Row],[Stock]]*Inventario[[#This Row],[Precio]], 0)</f>
        <v>1000</v>
      </c>
    </row>
    <row r="231" spans="2:10" x14ac:dyDescent="0.25">
      <c r="B231">
        <v>7798164280019</v>
      </c>
      <c r="C231" t="str">
        <f>VLOOKUP(Inventario[[#This Row],[Código]],Productos[],3,FALSE)</f>
        <v>Aguas de Las Misiones 500ml</v>
      </c>
      <c r="D231" t="str">
        <f>VLOOKUP(Inventario[[#This Row],[Código]],Productos[],2,FALSE)</f>
        <v>Agua</v>
      </c>
      <c r="E231">
        <f>VLOOKUP(Inventario[[#This Row],[Código]],Productos[],4,FALSE)</f>
        <v>56</v>
      </c>
      <c r="F231">
        <f>SUMIF(Productos_Recibidos[Producto],Inventario[[#This Row],[Producto]],Productos_Recibidos[Cantidad])</f>
        <v>4</v>
      </c>
      <c r="G231">
        <f>SUMIF(Ventas[Producto],Inventario[[#This Row],[Producto]],Ventas[Cantidad])</f>
        <v>3</v>
      </c>
      <c r="H231">
        <f>Inventario[[#This Row],[Cantidad Recibida]]-Inventario[[#This Row],[Cantidad Vendida]]</f>
        <v>1</v>
      </c>
      <c r="I231" s="1">
        <f>VLOOKUP(Inventario[[#This Row],[Código]],Productos[],5,FALSE)</f>
        <v>80</v>
      </c>
      <c r="J231" s="1">
        <f>IFERROR(Inventario[[#This Row],[Stock]]*Inventario[[#This Row],[Precio]], 0)</f>
        <v>80</v>
      </c>
    </row>
    <row r="232" spans="2:10" x14ac:dyDescent="0.25">
      <c r="B232">
        <v>7798062540291</v>
      </c>
      <c r="C232" t="str">
        <f>VLOOKUP(Inventario[[#This Row],[Código]],Productos[],3,FALSE)</f>
        <v>Levité Naranja 2250ml</v>
      </c>
      <c r="D232" t="str">
        <f>VLOOKUP(Inventario[[#This Row],[Código]],Productos[],2,FALSE)</f>
        <v>Agua Saborizada</v>
      </c>
      <c r="E232">
        <f>VLOOKUP(Inventario[[#This Row],[Código]],Productos[],4,FALSE)</f>
        <v>154</v>
      </c>
      <c r="F232">
        <f>SUMIF(Productos_Recibidos[Producto],Inventario[[#This Row],[Producto]],Productos_Recibidos[Cantidad])</f>
        <v>2</v>
      </c>
      <c r="G232">
        <f>SUMIF(Ventas[Producto],Inventario[[#This Row],[Producto]],Ventas[Cantidad])</f>
        <v>1</v>
      </c>
      <c r="H232">
        <f>Inventario[[#This Row],[Cantidad Recibida]]-Inventario[[#This Row],[Cantidad Vendida]]</f>
        <v>1</v>
      </c>
      <c r="I232" s="1">
        <f>VLOOKUP(Inventario[[#This Row],[Código]],Productos[],5,FALSE)</f>
        <v>220</v>
      </c>
      <c r="J232" s="1">
        <f>IFERROR(Inventario[[#This Row],[Stock]]*Inventario[[#This Row],[Precio]], 0)</f>
        <v>220</v>
      </c>
    </row>
    <row r="233" spans="2:10" x14ac:dyDescent="0.25">
      <c r="B233">
        <v>7790036975412</v>
      </c>
      <c r="C233" t="str">
        <f>VLOOKUP(Inventario[[#This Row],[Código]],Productos[],3,FALSE)</f>
        <v>Baggio Fresh Naranja Liviano 200ml</v>
      </c>
      <c r="D233" t="str">
        <f>VLOOKUP(Inventario[[#This Row],[Código]],Productos[],2,FALSE)</f>
        <v>Agua Saborizada</v>
      </c>
      <c r="E233">
        <f>VLOOKUP(Inventario[[#This Row],[Código]],Productos[],4,FALSE)</f>
        <v>49</v>
      </c>
      <c r="F233">
        <f>SUMIF(Productos_Recibidos[Producto],Inventario[[#This Row],[Producto]],Productos_Recibidos[Cantidad])</f>
        <v>15</v>
      </c>
      <c r="G233">
        <f>SUMIF(Ventas[Producto],Inventario[[#This Row],[Producto]],Ventas[Cantidad])</f>
        <v>5</v>
      </c>
      <c r="H233">
        <f>Inventario[[#This Row],[Cantidad Recibida]]-Inventario[[#This Row],[Cantidad Vendida]]</f>
        <v>10</v>
      </c>
      <c r="I233" s="1">
        <f>VLOOKUP(Inventario[[#This Row],[Código]],Productos[],5,FALSE)</f>
        <v>70</v>
      </c>
      <c r="J233" s="1">
        <f>IFERROR(Inventario[[#This Row],[Stock]]*Inventario[[#This Row],[Precio]], 0)</f>
        <v>700</v>
      </c>
    </row>
    <row r="234" spans="2:10" x14ac:dyDescent="0.25">
      <c r="B234">
        <v>7791540053184</v>
      </c>
      <c r="C234" t="str">
        <f>VLOOKUP(Inventario[[#This Row],[Código]],Productos[],3,FALSE)</f>
        <v>Frizzé Blue Evolution 1000ml</v>
      </c>
      <c r="D234" t="str">
        <f>VLOOKUP(Inventario[[#This Row],[Código]],Productos[],2,FALSE)</f>
        <v>Aperitivo</v>
      </c>
      <c r="E234">
        <f>VLOOKUP(Inventario[[#This Row],[Código]],Productos[],4,FALSE)</f>
        <v>300</v>
      </c>
      <c r="F234">
        <f>SUMIF(Productos_Recibidos[Producto],Inventario[[#This Row],[Producto]],Productos_Recibidos[Cantidad])</f>
        <v>2</v>
      </c>
      <c r="G234">
        <f>SUMIF(Ventas[Producto],Inventario[[#This Row],[Producto]],Ventas[Cantidad])</f>
        <v>0</v>
      </c>
      <c r="H234">
        <f>Inventario[[#This Row],[Cantidad Recibida]]-Inventario[[#This Row],[Cantidad Vendida]]</f>
        <v>2</v>
      </c>
      <c r="I234" s="1">
        <f>VLOOKUP(Inventario[[#This Row],[Código]],Productos[],5,FALSE)</f>
        <v>280</v>
      </c>
      <c r="J234" s="1">
        <f>IFERROR(Inventario[[#This Row],[Stock]]*Inventario[[#This Row],[Precio]], 0)</f>
        <v>560</v>
      </c>
    </row>
    <row r="235" spans="2:10" x14ac:dyDescent="0.25">
      <c r="B235">
        <v>7790290101602</v>
      </c>
      <c r="C235" t="str">
        <f>VLOOKUP(Inventario[[#This Row],[Código]],Productos[],3,FALSE)</f>
        <v>Fernet Branca 750ml</v>
      </c>
      <c r="D235" t="str">
        <f>VLOOKUP(Inventario[[#This Row],[Código]],Productos[],2,FALSE)</f>
        <v>Aperitivo</v>
      </c>
      <c r="E235">
        <f>VLOOKUP(Inventario[[#This Row],[Código]],Productos[],4,FALSE)</f>
        <v>0</v>
      </c>
      <c r="F235">
        <f>SUMIF(Productos_Recibidos[Producto],Inventario[[#This Row],[Producto]],Productos_Recibidos[Cantidad])</f>
        <v>0</v>
      </c>
      <c r="G235">
        <f>SUMIF(Ventas[Producto],Inventario[[#This Row],[Producto]],Ventas[Cantidad])</f>
        <v>0</v>
      </c>
      <c r="H235">
        <f>Inventario[[#This Row],[Cantidad Recibida]]-Inventario[[#This Row],[Cantidad Vendida]]</f>
        <v>0</v>
      </c>
      <c r="I235" s="1">
        <f>VLOOKUP(Inventario[[#This Row],[Código]],Productos[],5,FALSE)</f>
        <v>0</v>
      </c>
      <c r="J235" s="1">
        <f>IFERROR(Inventario[[#This Row],[Stock]]*Inventario[[#This Row],[Precio]], 0)</f>
        <v>0</v>
      </c>
    </row>
    <row r="236" spans="2:10" x14ac:dyDescent="0.25">
      <c r="B236">
        <v>7792798003716</v>
      </c>
      <c r="C236" t="str">
        <f>VLOOKUP(Inventario[[#This Row],[Código]],Productos[],3,FALSE)</f>
        <v>Corona  710ml</v>
      </c>
      <c r="D236" t="str">
        <f>VLOOKUP(Inventario[[#This Row],[Código]],Productos[],2,FALSE)</f>
        <v>Cerveza</v>
      </c>
      <c r="E236">
        <f>VLOOKUP(Inventario[[#This Row],[Código]],Productos[],4,FALSE)</f>
        <v>217</v>
      </c>
      <c r="F236">
        <f>SUMIF(Productos_Recibidos[Producto],Inventario[[#This Row],[Producto]],Productos_Recibidos[Cantidad])</f>
        <v>21</v>
      </c>
      <c r="G236">
        <f>SUMIF(Ventas[Producto],Inventario[[#This Row],[Producto]],Ventas[Cantidad])</f>
        <v>10</v>
      </c>
      <c r="H236">
        <f>Inventario[[#This Row],[Cantidad Recibida]]-Inventario[[#This Row],[Cantidad Vendida]]</f>
        <v>11</v>
      </c>
      <c r="I236" s="1">
        <f>VLOOKUP(Inventario[[#This Row],[Código]],Productos[],5,FALSE)</f>
        <v>370</v>
      </c>
      <c r="J236" s="1">
        <f>IFERROR(Inventario[[#This Row],[Stock]]*Inventario[[#This Row],[Precio]], 0)</f>
        <v>4070</v>
      </c>
    </row>
    <row r="237" spans="2:10" x14ac:dyDescent="0.25">
      <c r="B237">
        <v>7790040331204</v>
      </c>
      <c r="C237" t="str">
        <f>VLOOKUP(Inventario[[#This Row],[Código]],Productos[],3,FALSE)</f>
        <v>Tatín Negro Simple 1</v>
      </c>
      <c r="D237" t="str">
        <f>VLOOKUP(Inventario[[#This Row],[Código]],Productos[],2,FALSE)</f>
        <v>Chocolate</v>
      </c>
      <c r="E237">
        <f>VLOOKUP(Inventario[[#This Row],[Código]],Productos[],4,FALSE)</f>
        <v>21</v>
      </c>
      <c r="F237">
        <f>SUMIF(Productos_Recibidos[Producto],Inventario[[#This Row],[Producto]],Productos_Recibidos[Cantidad])</f>
        <v>10</v>
      </c>
      <c r="G237">
        <f>SUMIF(Ventas[Producto],Inventario[[#This Row],[Producto]],Ventas[Cantidad])</f>
        <v>8</v>
      </c>
      <c r="H237">
        <f>Inventario[[#This Row],[Cantidad Recibida]]-Inventario[[#This Row],[Cantidad Vendida]]</f>
        <v>2</v>
      </c>
      <c r="I237" s="1">
        <f>VLOOKUP(Inventario[[#This Row],[Código]],Productos[],5,FALSE)</f>
        <v>50</v>
      </c>
      <c r="J237" s="1">
        <f>IFERROR(Inventario[[#This Row],[Stock]]*Inventario[[#This Row],[Precio]], 0)</f>
        <v>100</v>
      </c>
    </row>
    <row r="238" spans="2:10" x14ac:dyDescent="0.25">
      <c r="B238">
        <v>70330717565</v>
      </c>
      <c r="C238" t="str">
        <f>VLOOKUP(Inventario[[#This Row],[Código]],Productos[],3,FALSE)</f>
        <v>Máquina de afeitar Bic Comfort 3 Advance 1</v>
      </c>
      <c r="D238" t="str">
        <f>VLOOKUP(Inventario[[#This Row],[Código]],Productos[],2,FALSE)</f>
        <v>Farmacia</v>
      </c>
      <c r="E238">
        <f>VLOOKUP(Inventario[[#This Row],[Código]],Productos[],4,FALSE)</f>
        <v>79</v>
      </c>
      <c r="F238">
        <f>SUMIF(Productos_Recibidos[Producto],Inventario[[#This Row],[Producto]],Productos_Recibidos[Cantidad])</f>
        <v>12</v>
      </c>
      <c r="G238">
        <f>SUMIF(Ventas[Producto],Inventario[[#This Row],[Producto]],Ventas[Cantidad])</f>
        <v>3</v>
      </c>
      <c r="H238">
        <f>Inventario[[#This Row],[Cantidad Recibida]]-Inventario[[#This Row],[Cantidad Vendida]]</f>
        <v>9</v>
      </c>
      <c r="I238" s="1">
        <f>VLOOKUP(Inventario[[#This Row],[Código]],Productos[],5,FALSE)</f>
        <v>120</v>
      </c>
      <c r="J238" s="1">
        <f>IFERROR(Inventario[[#This Row],[Stock]]*Inventario[[#This Row],[Precio]], 0)</f>
        <v>1080</v>
      </c>
    </row>
    <row r="239" spans="2:10" x14ac:dyDescent="0.25">
      <c r="B239" t="s">
        <v>147</v>
      </c>
      <c r="C239" t="str">
        <f>VLOOKUP(Inventario[[#This Row],[Código]],Productos[],3,FALSE)</f>
        <v>Diclofenac Sódico 100mg 1</v>
      </c>
      <c r="D239" t="str">
        <f>VLOOKUP(Inventario[[#This Row],[Código]],Productos[],2,FALSE)</f>
        <v>Farmacia</v>
      </c>
      <c r="E239">
        <f>VLOOKUP(Inventario[[#This Row],[Código]],Productos[],4,FALSE)</f>
        <v>21</v>
      </c>
      <c r="F239">
        <f>SUMIF(Productos_Recibidos[Producto],Inventario[[#This Row],[Producto]],Productos_Recibidos[Cantidad])</f>
        <v>12</v>
      </c>
      <c r="G239">
        <f>SUMIF(Ventas[Producto],Inventario[[#This Row],[Producto]],Ventas[Cantidad])</f>
        <v>2</v>
      </c>
      <c r="H239">
        <f>Inventario[[#This Row],[Cantidad Recibida]]-Inventario[[#This Row],[Cantidad Vendida]]</f>
        <v>10</v>
      </c>
      <c r="I239" s="1">
        <f>VLOOKUP(Inventario[[#This Row],[Código]],Productos[],5,FALSE)</f>
        <v>30</v>
      </c>
      <c r="J239" s="1">
        <f>IFERROR(Inventario[[#This Row],[Stock]]*Inventario[[#This Row],[Precio]], 0)</f>
        <v>300</v>
      </c>
    </row>
    <row r="240" spans="2:10" x14ac:dyDescent="0.25">
      <c r="B240" t="s">
        <v>132</v>
      </c>
      <c r="C240" t="str">
        <f>VLOOKUP(Inventario[[#This Row],[Código]],Productos[],3,FALSE)</f>
        <v>Ibuprofeno 600 1</v>
      </c>
      <c r="D240" t="str">
        <f>VLOOKUP(Inventario[[#This Row],[Código]],Productos[],2,FALSE)</f>
        <v>Farmacia</v>
      </c>
      <c r="E240">
        <f>VLOOKUP(Inventario[[#This Row],[Código]],Productos[],4,FALSE)</f>
        <v>40</v>
      </c>
      <c r="F240">
        <f>SUMIF(Productos_Recibidos[Producto],Inventario[[#This Row],[Producto]],Productos_Recibidos[Cantidad])</f>
        <v>20</v>
      </c>
      <c r="G240">
        <f>SUMIF(Ventas[Producto],Inventario[[#This Row],[Producto]],Ventas[Cantidad])</f>
        <v>2</v>
      </c>
      <c r="H240">
        <f>Inventario[[#This Row],[Cantidad Recibida]]-Inventario[[#This Row],[Cantidad Vendida]]</f>
        <v>18</v>
      </c>
      <c r="I240" s="1">
        <f>VLOOKUP(Inventario[[#This Row],[Código]],Productos[],5,FALSE)</f>
        <v>40</v>
      </c>
      <c r="J240" s="1">
        <f>IFERROR(Inventario[[#This Row],[Stock]]*Inventario[[#This Row],[Precio]], 0)</f>
        <v>720</v>
      </c>
    </row>
    <row r="241" spans="2:10" x14ac:dyDescent="0.25">
      <c r="B241">
        <v>7793640000747</v>
      </c>
      <c r="C241" t="str">
        <f>VLOOKUP(Inventario[[#This Row],[Código]],Productos[],3,FALSE)</f>
        <v>Bayaspirina 500mg 1</v>
      </c>
      <c r="D241" t="str">
        <f>VLOOKUP(Inventario[[#This Row],[Código]],Productos[],2,FALSE)</f>
        <v>Farmacia</v>
      </c>
      <c r="E241">
        <f>VLOOKUP(Inventario[[#This Row],[Código]],Productos[],4,FALSE)</f>
        <v>18</v>
      </c>
      <c r="F241">
        <f>SUMIF(Productos_Recibidos[Producto],Inventario[[#This Row],[Producto]],Productos_Recibidos[Cantidad])</f>
        <v>44</v>
      </c>
      <c r="G241">
        <f>SUMIF(Ventas[Producto],Inventario[[#This Row],[Producto]],Ventas[Cantidad])</f>
        <v>0</v>
      </c>
      <c r="H241">
        <f>Inventario[[#This Row],[Cantidad Recibida]]-Inventario[[#This Row],[Cantidad Vendida]]</f>
        <v>44</v>
      </c>
      <c r="I241" s="1">
        <f>VLOOKUP(Inventario[[#This Row],[Código]],Productos[],5,FALSE)</f>
        <v>25</v>
      </c>
      <c r="J241" s="1">
        <f>IFERROR(Inventario[[#This Row],[Stock]]*Inventario[[#This Row],[Precio]], 0)</f>
        <v>1100</v>
      </c>
    </row>
    <row r="242" spans="2:10" x14ac:dyDescent="0.25">
      <c r="B242">
        <v>7794626008641</v>
      </c>
      <c r="C242" t="str">
        <f>VLOOKUP(Inventario[[#This Row],[Código]],Productos[],3,FALSE)</f>
        <v>Pañal Huggies M 1</v>
      </c>
      <c r="D242" t="str">
        <f>VLOOKUP(Inventario[[#This Row],[Código]],Productos[],2,FALSE)</f>
        <v>Farmacia</v>
      </c>
      <c r="E242">
        <f>VLOOKUP(Inventario[[#This Row],[Código]],Productos[],4,FALSE)</f>
        <v>35</v>
      </c>
      <c r="F242">
        <f>SUMIF(Productos_Recibidos[Producto],Inventario[[#This Row],[Producto]],Productos_Recibidos[Cantidad])</f>
        <v>11</v>
      </c>
      <c r="G242">
        <f>SUMIF(Ventas[Producto],Inventario[[#This Row],[Producto]],Ventas[Cantidad])</f>
        <v>6</v>
      </c>
      <c r="H242">
        <f>Inventario[[#This Row],[Cantidad Recibida]]-Inventario[[#This Row],[Cantidad Vendida]]</f>
        <v>5</v>
      </c>
      <c r="I242" s="1">
        <f>VLOOKUP(Inventario[[#This Row],[Código]],Productos[],5,FALSE)</f>
        <v>50</v>
      </c>
      <c r="J242" s="1">
        <f>IFERROR(Inventario[[#This Row],[Stock]]*Inventario[[#This Row],[Precio]], 0)</f>
        <v>250</v>
      </c>
    </row>
    <row r="243" spans="2:10" x14ac:dyDescent="0.25">
      <c r="B243">
        <v>7793913002119</v>
      </c>
      <c r="C243" t="str">
        <f>VLOOKUP(Inventario[[#This Row],[Código]],Productos[],3,FALSE)</f>
        <v>Chocolatada Tregar 200ml</v>
      </c>
      <c r="D243" t="str">
        <f>VLOOKUP(Inventario[[#This Row],[Código]],Productos[],2,FALSE)</f>
        <v>Lácteos</v>
      </c>
      <c r="E243">
        <f>VLOOKUP(Inventario[[#This Row],[Código]],Productos[],4,FALSE)</f>
        <v>94</v>
      </c>
      <c r="F243">
        <f>SUMIF(Productos_Recibidos[Producto],Inventario[[#This Row],[Producto]],Productos_Recibidos[Cantidad])</f>
        <v>5</v>
      </c>
      <c r="G243">
        <f>SUMIF(Ventas[Producto],Inventario[[#This Row],[Producto]],Ventas[Cantidad])</f>
        <v>3</v>
      </c>
      <c r="H243">
        <f>Inventario[[#This Row],[Cantidad Recibida]]-Inventario[[#This Row],[Cantidad Vendida]]</f>
        <v>2</v>
      </c>
      <c r="I243" s="1">
        <f>VLOOKUP(Inventario[[#This Row],[Código]],Productos[],5,FALSE)</f>
        <v>120</v>
      </c>
      <c r="J243" s="1">
        <f>IFERROR(Inventario[[#This Row],[Stock]]*Inventario[[#This Row],[Precio]], 0)</f>
        <v>240</v>
      </c>
    </row>
    <row r="244" spans="2:10" x14ac:dyDescent="0.25">
      <c r="B244">
        <v>7795513044735</v>
      </c>
      <c r="C244" t="str">
        <f>VLOOKUP(Inventario[[#This Row],[Código]],Productos[],3,FALSE)</f>
        <v>Birome Filgo negra 1</v>
      </c>
      <c r="D244" t="str">
        <f>VLOOKUP(Inventario[[#This Row],[Código]],Productos[],2,FALSE)</f>
        <v>Librería</v>
      </c>
      <c r="E244">
        <f>VLOOKUP(Inventario[[#This Row],[Código]],Productos[],4,FALSE)</f>
        <v>70</v>
      </c>
      <c r="F244">
        <f>SUMIF(Productos_Recibidos[Producto],Inventario[[#This Row],[Producto]],Productos_Recibidos[Cantidad])</f>
        <v>48</v>
      </c>
      <c r="G244">
        <f>SUMIF(Ventas[Producto],Inventario[[#This Row],[Producto]],Ventas[Cantidad])</f>
        <v>3</v>
      </c>
      <c r="H244">
        <f>Inventario[[#This Row],[Cantidad Recibida]]-Inventario[[#This Row],[Cantidad Vendida]]</f>
        <v>45</v>
      </c>
      <c r="I244" s="1">
        <f>VLOOKUP(Inventario[[#This Row],[Código]],Productos[],5,FALSE)</f>
        <v>100</v>
      </c>
      <c r="J244" s="1">
        <f>IFERROR(Inventario[[#This Row],[Stock]]*Inventario[[#This Row],[Precio]], 0)</f>
        <v>4500</v>
      </c>
    </row>
    <row r="245" spans="2:10" x14ac:dyDescent="0.25">
      <c r="B245">
        <v>7798126040231</v>
      </c>
      <c r="C245" t="str">
        <f>VLOOKUP(Inventario[[#This Row],[Código]],Productos[],3,FALSE)</f>
        <v>Mapa América del Sur N 3 Político 1</v>
      </c>
      <c r="D245" t="str">
        <f>VLOOKUP(Inventario[[#This Row],[Código]],Productos[],2,FALSE)</f>
        <v>Librería</v>
      </c>
      <c r="E245">
        <f>VLOOKUP(Inventario[[#This Row],[Código]],Productos[],4,FALSE)</f>
        <v>9</v>
      </c>
      <c r="F245">
        <f>SUMIF(Productos_Recibidos[Producto],Inventario[[#This Row],[Producto]],Productos_Recibidos[Cantidad])</f>
        <v>40</v>
      </c>
      <c r="G245">
        <f>SUMIF(Ventas[Producto],Inventario[[#This Row],[Producto]],Ventas[Cantidad])</f>
        <v>0</v>
      </c>
      <c r="H245">
        <f>Inventario[[#This Row],[Cantidad Recibida]]-Inventario[[#This Row],[Cantidad Vendida]]</f>
        <v>40</v>
      </c>
      <c r="I245" s="1">
        <f>VLOOKUP(Inventario[[#This Row],[Código]],Productos[],5,FALSE)</f>
        <v>20</v>
      </c>
      <c r="J245" s="1">
        <f>IFERROR(Inventario[[#This Row],[Stock]]*Inventario[[#This Row],[Precio]], 0)</f>
        <v>800</v>
      </c>
    </row>
    <row r="246" spans="2:10" x14ac:dyDescent="0.25">
      <c r="B246">
        <v>7796569015618</v>
      </c>
      <c r="C246" t="str">
        <f>VLOOKUP(Inventario[[#This Row],[Código]],Productos[],3,FALSE)</f>
        <v>Mapa Europa N 3 Físico Político 1</v>
      </c>
      <c r="D246" t="str">
        <f>VLOOKUP(Inventario[[#This Row],[Código]],Productos[],2,FALSE)</f>
        <v>Librería</v>
      </c>
      <c r="E246">
        <f>VLOOKUP(Inventario[[#This Row],[Código]],Productos[],4,FALSE)</f>
        <v>9</v>
      </c>
      <c r="F246">
        <f>SUMIF(Productos_Recibidos[Producto],Inventario[[#This Row],[Producto]],Productos_Recibidos[Cantidad])</f>
        <v>40</v>
      </c>
      <c r="G246">
        <f>SUMIF(Ventas[Producto],Inventario[[#This Row],[Producto]],Ventas[Cantidad])</f>
        <v>0</v>
      </c>
      <c r="H246">
        <f>Inventario[[#This Row],[Cantidad Recibida]]-Inventario[[#This Row],[Cantidad Vendida]]</f>
        <v>40</v>
      </c>
      <c r="I246" s="1">
        <f>VLOOKUP(Inventario[[#This Row],[Código]],Productos[],5,FALSE)</f>
        <v>20</v>
      </c>
      <c r="J246" s="1">
        <f>IFERROR(Inventario[[#This Row],[Stock]]*Inventario[[#This Row],[Precio]], 0)</f>
        <v>800</v>
      </c>
    </row>
    <row r="247" spans="2:10" x14ac:dyDescent="0.25">
      <c r="B247">
        <v>7797711007895</v>
      </c>
      <c r="C247" t="str">
        <f>VLOOKUP(Inventario[[#This Row],[Código]],Productos[],3,FALSE)</f>
        <v>Etiquetas autoadhesivas ojalillos 1</v>
      </c>
      <c r="D247" t="str">
        <f>VLOOKUP(Inventario[[#This Row],[Código]],Productos[],2,FALSE)</f>
        <v>Librería</v>
      </c>
      <c r="E247">
        <f>VLOOKUP(Inventario[[#This Row],[Código]],Productos[],4,FALSE)</f>
        <v>35</v>
      </c>
      <c r="F247">
        <f>SUMIF(Productos_Recibidos[Producto],Inventario[[#This Row],[Producto]],Productos_Recibidos[Cantidad])</f>
        <v>15</v>
      </c>
      <c r="G247">
        <f>SUMIF(Ventas[Producto],Inventario[[#This Row],[Producto]],Ventas[Cantidad])</f>
        <v>0</v>
      </c>
      <c r="H247">
        <f>Inventario[[#This Row],[Cantidad Recibida]]-Inventario[[#This Row],[Cantidad Vendida]]</f>
        <v>15</v>
      </c>
      <c r="I247" s="1">
        <f>VLOOKUP(Inventario[[#This Row],[Código]],Productos[],5,FALSE)</f>
        <v>50</v>
      </c>
      <c r="J247" s="1">
        <f>IFERROR(Inventario[[#This Row],[Stock]]*Inventario[[#This Row],[Precio]], 0)</f>
        <v>750</v>
      </c>
    </row>
    <row r="248" spans="2:10" x14ac:dyDescent="0.25">
      <c r="B248">
        <v>7791866001197</v>
      </c>
      <c r="C248" t="str">
        <f>VLOOKUP(Inventario[[#This Row],[Código]],Productos[],3,FALSE)</f>
        <v>Mayonesa Natura 125g</v>
      </c>
      <c r="D248" t="str">
        <f>VLOOKUP(Inventario[[#This Row],[Código]],Productos[],2,FALSE)</f>
        <v>Mercadito</v>
      </c>
      <c r="E248">
        <f>VLOOKUP(Inventario[[#This Row],[Código]],Productos[],4,FALSE)</f>
        <v>98</v>
      </c>
      <c r="F248">
        <f>SUMIF(Productos_Recibidos[Producto],Inventario[[#This Row],[Producto]],Productos_Recibidos[Cantidad])</f>
        <v>17</v>
      </c>
      <c r="G248">
        <f>SUMIF(Ventas[Producto],Inventario[[#This Row],[Producto]],Ventas[Cantidad])</f>
        <v>1</v>
      </c>
      <c r="H248">
        <f>Inventario[[#This Row],[Cantidad Recibida]]-Inventario[[#This Row],[Cantidad Vendida]]</f>
        <v>16</v>
      </c>
      <c r="I248" s="1">
        <f>VLOOKUP(Inventario[[#This Row],[Código]],Productos[],5,FALSE)</f>
        <v>140</v>
      </c>
      <c r="J248" s="1">
        <f>IFERROR(Inventario[[#This Row],[Stock]]*Inventario[[#This Row],[Precio]], 0)</f>
        <v>2240</v>
      </c>
    </row>
    <row r="249" spans="2:10" x14ac:dyDescent="0.25">
      <c r="B249">
        <v>7791290790490</v>
      </c>
      <c r="C249" t="str">
        <f>VLOOKUP(Inventario[[#This Row],[Código]],Productos[],3,FALSE)</f>
        <v>Crema Multiuso Original Cif 375g</v>
      </c>
      <c r="D249" t="str">
        <f>VLOOKUP(Inventario[[#This Row],[Código]],Productos[],2,FALSE)</f>
        <v>Mercadito</v>
      </c>
      <c r="E249">
        <f>VLOOKUP(Inventario[[#This Row],[Código]],Productos[],4,FALSE)</f>
        <v>0</v>
      </c>
      <c r="F249">
        <f>SUMIF(Productos_Recibidos[Producto],Inventario[[#This Row],[Producto]],Productos_Recibidos[Cantidad])</f>
        <v>0</v>
      </c>
      <c r="G249">
        <f>SUMIF(Ventas[Producto],Inventario[[#This Row],[Producto]],Ventas[Cantidad])</f>
        <v>1</v>
      </c>
      <c r="H249">
        <f>Inventario[[#This Row],[Cantidad Recibida]]-Inventario[[#This Row],[Cantidad Vendida]]</f>
        <v>-1</v>
      </c>
      <c r="I249" s="1">
        <f>VLOOKUP(Inventario[[#This Row],[Código]],Productos[],5,FALSE)</f>
        <v>200</v>
      </c>
      <c r="J249" s="1">
        <f>IFERROR(Inventario[[#This Row],[Stock]]*Inventario[[#This Row],[Precio]], 0)</f>
        <v>-200</v>
      </c>
    </row>
    <row r="250" spans="2:10" x14ac:dyDescent="0.25">
      <c r="B250">
        <v>7794218100241</v>
      </c>
      <c r="C250" t="str">
        <f>VLOOKUP(Inventario[[#This Row],[Código]],Productos[],3,FALSE)</f>
        <v>Velas Amanecer 1</v>
      </c>
      <c r="D250" t="str">
        <f>VLOOKUP(Inventario[[#This Row],[Código]],Productos[],2,FALSE)</f>
        <v>Varios</v>
      </c>
      <c r="E250">
        <f>VLOOKUP(Inventario[[#This Row],[Código]],Productos[],4,FALSE)</f>
        <v>49</v>
      </c>
      <c r="F250">
        <f>SUMIF(Productos_Recibidos[Producto],Inventario[[#This Row],[Producto]],Productos_Recibidos[Cantidad])</f>
        <v>28</v>
      </c>
      <c r="G250">
        <f>SUMIF(Ventas[Producto],Inventario[[#This Row],[Producto]],Ventas[Cantidad])</f>
        <v>1</v>
      </c>
      <c r="H250">
        <f>Inventario[[#This Row],[Cantidad Recibida]]-Inventario[[#This Row],[Cantidad Vendida]]</f>
        <v>27</v>
      </c>
      <c r="I250" s="1">
        <f>VLOOKUP(Inventario[[#This Row],[Código]],Productos[],5,FALSE)</f>
        <v>70</v>
      </c>
      <c r="J250" s="1">
        <f>IFERROR(Inventario[[#This Row],[Stock]]*Inventario[[#This Row],[Precio]], 0)</f>
        <v>1890</v>
      </c>
    </row>
    <row r="251" spans="2:10" x14ac:dyDescent="0.25">
      <c r="B251">
        <v>7798065730040</v>
      </c>
      <c r="C251" t="str">
        <f>VLOOKUP(Inventario[[#This Row],[Código]],Productos[],3,FALSE)</f>
        <v>Agua Mineral Secco 500ml</v>
      </c>
      <c r="D251" t="str">
        <f>VLOOKUP(Inventario[[#This Row],[Código]],Productos[],2,FALSE)</f>
        <v>Agua</v>
      </c>
      <c r="E251">
        <f>VLOOKUP(Inventario[[#This Row],[Código]],Productos[],4,FALSE)</f>
        <v>56</v>
      </c>
      <c r="F251">
        <f>SUMIF(Productos_Recibidos[Producto],Inventario[[#This Row],[Producto]],Productos_Recibidos[Cantidad])</f>
        <v>5</v>
      </c>
      <c r="G251">
        <f>SUMIF(Ventas[Producto],Inventario[[#This Row],[Producto]],Ventas[Cantidad])</f>
        <v>0</v>
      </c>
      <c r="H251">
        <f>Inventario[[#This Row],[Cantidad Recibida]]-Inventario[[#This Row],[Cantidad Vendida]]</f>
        <v>5</v>
      </c>
      <c r="I251" s="1">
        <f>VLOOKUP(Inventario[[#This Row],[Código]],Productos[],5,FALSE)</f>
        <v>80</v>
      </c>
      <c r="J251" s="1">
        <f>IFERROR(Inventario[[#This Row],[Stock]]*Inventario[[#This Row],[Precio]], 0)</f>
        <v>400</v>
      </c>
    </row>
    <row r="252" spans="2:10" x14ac:dyDescent="0.25">
      <c r="B252">
        <v>7793123160456</v>
      </c>
      <c r="C252" t="str">
        <f>VLOOKUP(Inventario[[#This Row],[Código]],Productos[],3,FALSE)</f>
        <v>Obli-Bon Bombón 170g</v>
      </c>
      <c r="D252" t="str">
        <f>VLOOKUP(Inventario[[#This Row],[Código]],Productos[],2,FALSE)</f>
        <v>Chocolate</v>
      </c>
      <c r="E252">
        <f>VLOOKUP(Inventario[[#This Row],[Código]],Productos[],4,FALSE)</f>
        <v>250</v>
      </c>
      <c r="F252">
        <f>SUMIF(Productos_Recibidos[Producto],Inventario[[#This Row],[Producto]],Productos_Recibidos[Cantidad])</f>
        <v>12</v>
      </c>
      <c r="G252">
        <f>SUMIF(Ventas[Producto],Inventario[[#This Row],[Producto]],Ventas[Cantidad])</f>
        <v>4</v>
      </c>
      <c r="H252">
        <f>Inventario[[#This Row],[Cantidad Recibida]]-Inventario[[#This Row],[Cantidad Vendida]]</f>
        <v>8</v>
      </c>
      <c r="I252" s="1">
        <f>VLOOKUP(Inventario[[#This Row],[Código]],Productos[],5,FALSE)</f>
        <v>400</v>
      </c>
      <c r="J252" s="1">
        <f>IFERROR(Inventario[[#This Row],[Stock]]*Inventario[[#This Row],[Precio]], 0)</f>
        <v>3200</v>
      </c>
    </row>
    <row r="253" spans="2:10" x14ac:dyDescent="0.25">
      <c r="B253">
        <v>460589131783</v>
      </c>
      <c r="C253" t="str">
        <f>VLOOKUP(Inventario[[#This Row],[Código]],Productos[],3,FALSE)</f>
        <v>Suelto Nacional 1</v>
      </c>
      <c r="D253" t="str">
        <f>VLOOKUP(Inventario[[#This Row],[Código]],Productos[],2,FALSE)</f>
        <v>Cigarrillo</v>
      </c>
      <c r="E253">
        <f>VLOOKUP(Inventario[[#This Row],[Código]],Productos[],4,FALSE)</f>
        <v>14</v>
      </c>
      <c r="F253">
        <f>SUMIF(Productos_Recibidos[Producto],Inventario[[#This Row],[Producto]],Productos_Recibidos[Cantidad])</f>
        <v>10</v>
      </c>
      <c r="G253">
        <f>SUMIF(Ventas[Producto],Inventario[[#This Row],[Producto]],Ventas[Cantidad])</f>
        <v>17</v>
      </c>
      <c r="H253">
        <f>Inventario[[#This Row],[Cantidad Recibida]]-Inventario[[#This Row],[Cantidad Vendida]]</f>
        <v>-7</v>
      </c>
      <c r="I253" s="1">
        <f>VLOOKUP(Inventario[[#This Row],[Código]],Productos[],5,FALSE)</f>
        <v>20</v>
      </c>
      <c r="J253" s="1">
        <f>IFERROR(Inventario[[#This Row],[Stock]]*Inventario[[#This Row],[Precio]], 0)</f>
        <v>-140</v>
      </c>
    </row>
    <row r="254" spans="2:10" x14ac:dyDescent="0.25">
      <c r="B254">
        <v>1007084703123</v>
      </c>
      <c r="C254" t="str">
        <f>VLOOKUP(Inventario[[#This Row],[Código]],Productos[],3,FALSE)</f>
        <v>Monster Water Melon 473cc</v>
      </c>
      <c r="D254" t="str">
        <f>VLOOKUP(Inventario[[#This Row],[Código]],Productos[],2,FALSE)</f>
        <v>Energizante</v>
      </c>
      <c r="E254">
        <f>VLOOKUP(Inventario[[#This Row],[Código]],Productos[],4,FALSE)</f>
        <v>194</v>
      </c>
      <c r="F254">
        <f>SUMIF(Productos_Recibidos[Producto],Inventario[[#This Row],[Producto]],Productos_Recibidos[Cantidad])</f>
        <v>6</v>
      </c>
      <c r="G254">
        <f>SUMIF(Ventas[Producto],Inventario[[#This Row],[Producto]],Ventas[Cantidad])</f>
        <v>1</v>
      </c>
      <c r="H254">
        <f>Inventario[[#This Row],[Cantidad Recibida]]-Inventario[[#This Row],[Cantidad Vendida]]</f>
        <v>5</v>
      </c>
      <c r="I254" s="1">
        <f>VLOOKUP(Inventario[[#This Row],[Código]],Productos[],5,FALSE)</f>
        <v>240</v>
      </c>
      <c r="J254" s="1">
        <f>IFERROR(Inventario[[#This Row],[Stock]]*Inventario[[#This Row],[Precio]], 0)</f>
        <v>1200</v>
      </c>
    </row>
    <row r="255" spans="2:10" x14ac:dyDescent="0.25">
      <c r="B255">
        <v>7790119009881</v>
      </c>
      <c r="C255" t="str">
        <f>VLOOKUP(Inventario[[#This Row],[Código]],Productos[],3,FALSE)</f>
        <v>Real Sidra 750ml</v>
      </c>
      <c r="D255" t="str">
        <f>VLOOKUP(Inventario[[#This Row],[Código]],Productos[],2,FALSE)</f>
        <v>Espumante</v>
      </c>
      <c r="E255">
        <f>VLOOKUP(Inventario[[#This Row],[Código]],Productos[],4,FALSE)</f>
        <v>350</v>
      </c>
      <c r="F255">
        <f>SUMIF(Productos_Recibidos[Producto],Inventario[[#This Row],[Producto]],Productos_Recibidos[Cantidad])</f>
        <v>11</v>
      </c>
      <c r="G255">
        <f>SUMIF(Ventas[Producto],Inventario[[#This Row],[Producto]],Ventas[Cantidad])</f>
        <v>0</v>
      </c>
      <c r="H255">
        <f>Inventario[[#This Row],[Cantidad Recibida]]-Inventario[[#This Row],[Cantidad Vendida]]</f>
        <v>11</v>
      </c>
      <c r="I255" s="1">
        <f>VLOOKUP(Inventario[[#This Row],[Código]],Productos[],5,FALSE)</f>
        <v>500</v>
      </c>
      <c r="J255" s="1">
        <f>IFERROR(Inventario[[#This Row],[Stock]]*Inventario[[#This Row],[Precio]], 0)</f>
        <v>5500</v>
      </c>
    </row>
    <row r="256" spans="2:10" x14ac:dyDescent="0.25">
      <c r="B256">
        <v>7793640215523</v>
      </c>
      <c r="C256" t="str">
        <f>VLOOKUP(Inventario[[#This Row],[Código]],Productos[],3,FALSE)</f>
        <v>Actron 600 1</v>
      </c>
      <c r="D256" t="str">
        <f>VLOOKUP(Inventario[[#This Row],[Código]],Productos[],2,FALSE)</f>
        <v>Farmacia</v>
      </c>
      <c r="E256">
        <f>VLOOKUP(Inventario[[#This Row],[Código]],Productos[],4,FALSE)</f>
        <v>70</v>
      </c>
      <c r="F256">
        <f>SUMIF(Productos_Recibidos[Producto],Inventario[[#This Row],[Producto]],Productos_Recibidos[Cantidad])</f>
        <v>10</v>
      </c>
      <c r="G256">
        <f>SUMIF(Ventas[Producto],Inventario[[#This Row],[Producto]],Ventas[Cantidad])</f>
        <v>0</v>
      </c>
      <c r="H256">
        <f>Inventario[[#This Row],[Cantidad Recibida]]-Inventario[[#This Row],[Cantidad Vendida]]</f>
        <v>10</v>
      </c>
      <c r="I256" s="1">
        <f>VLOOKUP(Inventario[[#This Row],[Código]],Productos[],5,FALSE)</f>
        <v>70</v>
      </c>
      <c r="J256" s="1">
        <f>IFERROR(Inventario[[#This Row],[Stock]]*Inventario[[#This Row],[Precio]], 0)</f>
        <v>700</v>
      </c>
    </row>
    <row r="257" spans="2:10" x14ac:dyDescent="0.25">
      <c r="B257">
        <v>7622201521967</v>
      </c>
      <c r="C257" t="str">
        <f>VLOOKUP(Inventario[[#This Row],[Código]],Productos[],3,FALSE)</f>
        <v>Oreo con Cacao 118g</v>
      </c>
      <c r="D257" t="str">
        <f>VLOOKUP(Inventario[[#This Row],[Código]],Productos[],2,FALSE)</f>
        <v>Galletita</v>
      </c>
      <c r="E257">
        <f>VLOOKUP(Inventario[[#This Row],[Código]],Productos[],4,FALSE)</f>
        <v>139</v>
      </c>
      <c r="F257">
        <f>SUMIF(Productos_Recibidos[Producto],Inventario[[#This Row],[Producto]],Productos_Recibidos[Cantidad])</f>
        <v>7</v>
      </c>
      <c r="G257">
        <f>SUMIF(Ventas[Producto],Inventario[[#This Row],[Producto]],Ventas[Cantidad])</f>
        <v>2</v>
      </c>
      <c r="H257">
        <f>Inventario[[#This Row],[Cantidad Recibida]]-Inventario[[#This Row],[Cantidad Vendida]]</f>
        <v>5</v>
      </c>
      <c r="I257" s="1">
        <f>VLOOKUP(Inventario[[#This Row],[Código]],Productos[],5,FALSE)</f>
        <v>200</v>
      </c>
      <c r="J257" s="1">
        <f>IFERROR(Inventario[[#This Row],[Stock]]*Inventario[[#This Row],[Precio]], 0)</f>
        <v>1000</v>
      </c>
    </row>
    <row r="258" spans="2:10" x14ac:dyDescent="0.25">
      <c r="B258">
        <v>7790895005916</v>
      </c>
      <c r="C258" t="str">
        <f>VLOOKUP(Inventario[[#This Row],[Código]],Productos[],3,FALSE)</f>
        <v>Coca Cola Retornable 1500ml</v>
      </c>
      <c r="D258" t="str">
        <f>VLOOKUP(Inventario[[#This Row],[Código]],Productos[],2,FALSE)</f>
        <v>Gaseosa</v>
      </c>
      <c r="E258">
        <f>VLOOKUP(Inventario[[#This Row],[Código]],Productos[],4,FALSE)</f>
        <v>154</v>
      </c>
      <c r="F258">
        <f>SUMIF(Productos_Recibidos[Producto],Inventario[[#This Row],[Producto]],Productos_Recibidos[Cantidad])</f>
        <v>29</v>
      </c>
      <c r="G258">
        <f>SUMIF(Ventas[Producto],Inventario[[#This Row],[Producto]],Ventas[Cantidad])</f>
        <v>21</v>
      </c>
      <c r="H258">
        <f>Inventario[[#This Row],[Cantidad Recibida]]-Inventario[[#This Row],[Cantidad Vendida]]</f>
        <v>8</v>
      </c>
      <c r="I258" s="1">
        <f>VLOOKUP(Inventario[[#This Row],[Código]],Productos[],5,FALSE)</f>
        <v>230</v>
      </c>
      <c r="J258" s="1">
        <f>IFERROR(Inventario[[#This Row],[Stock]]*Inventario[[#This Row],[Precio]], 0)</f>
        <v>1840</v>
      </c>
    </row>
    <row r="259" spans="2:10" x14ac:dyDescent="0.25">
      <c r="B259">
        <v>7791375001817</v>
      </c>
      <c r="C259" t="str">
        <f>VLOOKUP(Inventario[[#This Row],[Código]],Productos[],3,FALSE)</f>
        <v>Cabalgata Cola 3000ml</v>
      </c>
      <c r="D259" t="str">
        <f>VLOOKUP(Inventario[[#This Row],[Código]],Productos[],2,FALSE)</f>
        <v>Gaseosa</v>
      </c>
      <c r="E259">
        <f>VLOOKUP(Inventario[[#This Row],[Código]],Productos[],4,FALSE)</f>
        <v>140</v>
      </c>
      <c r="F259">
        <f>SUMIF(Productos_Recibidos[Producto],Inventario[[#This Row],[Producto]],Productos_Recibidos[Cantidad])</f>
        <v>12</v>
      </c>
      <c r="G259">
        <f>SUMIF(Ventas[Producto],Inventario[[#This Row],[Producto]],Ventas[Cantidad])</f>
        <v>6</v>
      </c>
      <c r="H259">
        <f>Inventario[[#This Row],[Cantidad Recibida]]-Inventario[[#This Row],[Cantidad Vendida]]</f>
        <v>6</v>
      </c>
      <c r="I259" s="1">
        <f>VLOOKUP(Inventario[[#This Row],[Código]],Productos[],5,FALSE)</f>
        <v>210</v>
      </c>
      <c r="J259" s="1">
        <f>IFERROR(Inventario[[#This Row],[Stock]]*Inventario[[#This Row],[Precio]], 0)</f>
        <v>1260</v>
      </c>
    </row>
    <row r="260" spans="2:10" x14ac:dyDescent="0.25">
      <c r="B260">
        <v>77919489</v>
      </c>
      <c r="C260" t="str">
        <f>VLOOKUP(Inventario[[#This Row],[Código]],Productos[],3,FALSE)</f>
        <v>Topline Sandía 6,7g</v>
      </c>
      <c r="D260" t="str">
        <f>VLOOKUP(Inventario[[#This Row],[Código]],Productos[],2,FALSE)</f>
        <v>Golosina</v>
      </c>
      <c r="E260">
        <f>VLOOKUP(Inventario[[#This Row],[Código]],Productos[],4,FALSE)</f>
        <v>35</v>
      </c>
      <c r="F260">
        <f>SUMIF(Productos_Recibidos[Producto],Inventario[[#This Row],[Producto]],Productos_Recibidos[Cantidad])</f>
        <v>35</v>
      </c>
      <c r="G260">
        <f>SUMIF(Ventas[Producto],Inventario[[#This Row],[Producto]],Ventas[Cantidad])</f>
        <v>5</v>
      </c>
      <c r="H260">
        <f>Inventario[[#This Row],[Cantidad Recibida]]-Inventario[[#This Row],[Cantidad Vendida]]</f>
        <v>30</v>
      </c>
      <c r="I260" s="1">
        <f>VLOOKUP(Inventario[[#This Row],[Código]],Productos[],5,FALSE)</f>
        <v>50</v>
      </c>
      <c r="J260" s="1">
        <f>IFERROR(Inventario[[#This Row],[Stock]]*Inventario[[#This Row],[Precio]], 0)</f>
        <v>1500</v>
      </c>
    </row>
    <row r="261" spans="2:10" x14ac:dyDescent="0.25">
      <c r="B261">
        <v>77916389</v>
      </c>
      <c r="C261" t="str">
        <f>VLOOKUP(Inventario[[#This Row],[Código]],Productos[],3,FALSE)</f>
        <v>Topline Fruta 6,7g</v>
      </c>
      <c r="D261" t="str">
        <f>VLOOKUP(Inventario[[#This Row],[Código]],Productos[],2,FALSE)</f>
        <v>Golosina</v>
      </c>
      <c r="E261">
        <f>VLOOKUP(Inventario[[#This Row],[Código]],Productos[],4,FALSE)</f>
        <v>35</v>
      </c>
      <c r="F261">
        <f>SUMIF(Productos_Recibidos[Producto],Inventario[[#This Row],[Producto]],Productos_Recibidos[Cantidad])</f>
        <v>23</v>
      </c>
      <c r="G261">
        <f>SUMIF(Ventas[Producto],Inventario[[#This Row],[Producto]],Ventas[Cantidad])</f>
        <v>0</v>
      </c>
      <c r="H261">
        <f>Inventario[[#This Row],[Cantidad Recibida]]-Inventario[[#This Row],[Cantidad Vendida]]</f>
        <v>23</v>
      </c>
      <c r="I261" s="1">
        <f>VLOOKUP(Inventario[[#This Row],[Código]],Productos[],5,FALSE)</f>
        <v>50</v>
      </c>
      <c r="J261" s="1">
        <f>IFERROR(Inventario[[#This Row],[Stock]]*Inventario[[#This Row],[Precio]], 0)</f>
        <v>1150</v>
      </c>
    </row>
    <row r="262" spans="2:10" x14ac:dyDescent="0.25">
      <c r="B262">
        <v>77916396</v>
      </c>
      <c r="C262" t="str">
        <f>VLOOKUP(Inventario[[#This Row],[Código]],Productos[],3,FALSE)</f>
        <v>Topline Strong 6,7g</v>
      </c>
      <c r="D262" t="str">
        <f>VLOOKUP(Inventario[[#This Row],[Código]],Productos[],2,FALSE)</f>
        <v>Golosina</v>
      </c>
      <c r="E262">
        <f>VLOOKUP(Inventario[[#This Row],[Código]],Productos[],4,FALSE)</f>
        <v>35</v>
      </c>
      <c r="F262">
        <f>SUMIF(Productos_Recibidos[Producto],Inventario[[#This Row],[Producto]],Productos_Recibidos[Cantidad])</f>
        <v>16</v>
      </c>
      <c r="G262">
        <f>SUMIF(Ventas[Producto],Inventario[[#This Row],[Producto]],Ventas[Cantidad])</f>
        <v>1</v>
      </c>
      <c r="H262">
        <f>Inventario[[#This Row],[Cantidad Recibida]]-Inventario[[#This Row],[Cantidad Vendida]]</f>
        <v>15</v>
      </c>
      <c r="I262" s="1">
        <f>VLOOKUP(Inventario[[#This Row],[Código]],Productos[],5,FALSE)</f>
        <v>50</v>
      </c>
      <c r="J262" s="1">
        <f>IFERROR(Inventario[[#This Row],[Stock]]*Inventario[[#This Row],[Precio]], 0)</f>
        <v>750</v>
      </c>
    </row>
    <row r="263" spans="2:10" x14ac:dyDescent="0.25">
      <c r="B263">
        <v>7793913001990</v>
      </c>
      <c r="C263" t="str">
        <f>VLOOKUP(Inventario[[#This Row],[Código]],Productos[],3,FALSE)</f>
        <v>Chocolatada Tregar 1000ml</v>
      </c>
      <c r="D263" t="str">
        <f>VLOOKUP(Inventario[[#This Row],[Código]],Productos[],2,FALSE)</f>
        <v>Lácteos</v>
      </c>
      <c r="E263">
        <f>VLOOKUP(Inventario[[#This Row],[Código]],Productos[],4,FALSE)</f>
        <v>168</v>
      </c>
      <c r="F263">
        <f>SUMIF(Productos_Recibidos[Producto],Inventario[[#This Row],[Producto]],Productos_Recibidos[Cantidad])</f>
        <v>2</v>
      </c>
      <c r="G263">
        <f>SUMIF(Ventas[Producto],Inventario[[#This Row],[Producto]],Ventas[Cantidad])</f>
        <v>2</v>
      </c>
      <c r="H263">
        <f>Inventario[[#This Row],[Cantidad Recibida]]-Inventario[[#This Row],[Cantidad Vendida]]</f>
        <v>0</v>
      </c>
      <c r="I263" s="1">
        <f>VLOOKUP(Inventario[[#This Row],[Código]],Productos[],5,FALSE)</f>
        <v>240</v>
      </c>
      <c r="J263" s="1">
        <f>IFERROR(Inventario[[#This Row],[Stock]]*Inventario[[#This Row],[Precio]], 0)</f>
        <v>0</v>
      </c>
    </row>
    <row r="264" spans="2:10" x14ac:dyDescent="0.25">
      <c r="B264">
        <v>7799120000269</v>
      </c>
      <c r="C264" t="str">
        <f>VLOOKUP(Inventario[[#This Row],[Código]],Productos[],3,FALSE)</f>
        <v>Leche Descremada Great Value 1000ml</v>
      </c>
      <c r="D264" t="str">
        <f>VLOOKUP(Inventario[[#This Row],[Código]],Productos[],2,FALSE)</f>
        <v>Lácteos</v>
      </c>
      <c r="E264">
        <f>VLOOKUP(Inventario[[#This Row],[Código]],Productos[],4,FALSE)</f>
        <v>105</v>
      </c>
      <c r="F264">
        <f>SUMIF(Productos_Recibidos[Producto],Inventario[[#This Row],[Producto]],Productos_Recibidos[Cantidad])</f>
        <v>3</v>
      </c>
      <c r="G264">
        <f>SUMIF(Ventas[Producto],Inventario[[#This Row],[Producto]],Ventas[Cantidad])</f>
        <v>0</v>
      </c>
      <c r="H264">
        <f>Inventario[[#This Row],[Cantidad Recibida]]-Inventario[[#This Row],[Cantidad Vendida]]</f>
        <v>3</v>
      </c>
      <c r="I264" s="1">
        <f>VLOOKUP(Inventario[[#This Row],[Código]],Productos[],5,FALSE)</f>
        <v>170</v>
      </c>
      <c r="J264" s="1">
        <f>IFERROR(Inventario[[#This Row],[Stock]]*Inventario[[#This Row],[Precio]], 0)</f>
        <v>510</v>
      </c>
    </row>
    <row r="265" spans="2:10" x14ac:dyDescent="0.25">
      <c r="B265">
        <v>7793913013085</v>
      </c>
      <c r="C265" t="str">
        <f>VLOOKUP(Inventario[[#This Row],[Código]],Productos[],3,FALSE)</f>
        <v>Yogurt Entero Vasito Frutilla Tregar 125g</v>
      </c>
      <c r="D265" t="str">
        <f>VLOOKUP(Inventario[[#This Row],[Código]],Productos[],2,FALSE)</f>
        <v>Lácteos</v>
      </c>
      <c r="E265">
        <f>VLOOKUP(Inventario[[#This Row],[Código]],Productos[],4,FALSE)</f>
        <v>51</v>
      </c>
      <c r="F265">
        <f>SUMIF(Productos_Recibidos[Producto],Inventario[[#This Row],[Producto]],Productos_Recibidos[Cantidad])</f>
        <v>6</v>
      </c>
      <c r="G265">
        <f>SUMIF(Ventas[Producto],Inventario[[#This Row],[Producto]],Ventas[Cantidad])</f>
        <v>3</v>
      </c>
      <c r="H265">
        <f>Inventario[[#This Row],[Cantidad Recibida]]-Inventario[[#This Row],[Cantidad Vendida]]</f>
        <v>3</v>
      </c>
      <c r="I265" s="1">
        <f>VLOOKUP(Inventario[[#This Row],[Código]],Productos[],5,FALSE)</f>
        <v>80</v>
      </c>
      <c r="J265" s="1">
        <f>IFERROR(Inventario[[#This Row],[Stock]]*Inventario[[#This Row],[Precio]], 0)</f>
        <v>240</v>
      </c>
    </row>
    <row r="266" spans="2:10" x14ac:dyDescent="0.25">
      <c r="B266">
        <v>7793913001822</v>
      </c>
      <c r="C266" t="str">
        <f>VLOOKUP(Inventario[[#This Row],[Código]],Productos[],3,FALSE)</f>
        <v>Leche Entera Tregar 1000ml</v>
      </c>
      <c r="D266" t="str">
        <f>VLOOKUP(Inventario[[#This Row],[Código]],Productos[],2,FALSE)</f>
        <v>Lácteos</v>
      </c>
      <c r="E266">
        <f>VLOOKUP(Inventario[[#This Row],[Código]],Productos[],4,FALSE)</f>
        <v>130</v>
      </c>
      <c r="F266">
        <f>SUMIF(Productos_Recibidos[Producto],Inventario[[#This Row],[Producto]],Productos_Recibidos[Cantidad])</f>
        <v>12</v>
      </c>
      <c r="G266">
        <f>SUMIF(Ventas[Producto],Inventario[[#This Row],[Producto]],Ventas[Cantidad])</f>
        <v>0</v>
      </c>
      <c r="H266">
        <f>Inventario[[#This Row],[Cantidad Recibida]]-Inventario[[#This Row],[Cantidad Vendida]]</f>
        <v>12</v>
      </c>
      <c r="I266" s="1">
        <f>VLOOKUP(Inventario[[#This Row],[Código]],Productos[],5,FALSE)</f>
        <v>180</v>
      </c>
      <c r="J266" s="1">
        <f>IFERROR(Inventario[[#This Row],[Stock]]*Inventario[[#This Row],[Precio]], 0)</f>
        <v>2160</v>
      </c>
    </row>
    <row r="267" spans="2:10" x14ac:dyDescent="0.25">
      <c r="B267">
        <v>6950126120134</v>
      </c>
      <c r="C267" t="str">
        <f>VLOOKUP(Inventario[[#This Row],[Código]],Productos[],3,FALSE)</f>
        <v>Lápiz Corrector Koby 1</v>
      </c>
      <c r="D267" t="str">
        <f>VLOOKUP(Inventario[[#This Row],[Código]],Productos[],2,FALSE)</f>
        <v>Librería</v>
      </c>
      <c r="E267">
        <f>VLOOKUP(Inventario[[#This Row],[Código]],Productos[],4,FALSE)</f>
        <v>150</v>
      </c>
      <c r="F267">
        <f>SUMIF(Productos_Recibidos[Producto],Inventario[[#This Row],[Producto]],Productos_Recibidos[Cantidad])</f>
        <v>11</v>
      </c>
      <c r="G267">
        <f>SUMIF(Ventas[Producto],Inventario[[#This Row],[Producto]],Ventas[Cantidad])</f>
        <v>2</v>
      </c>
      <c r="H267">
        <f>Inventario[[#This Row],[Cantidad Recibida]]-Inventario[[#This Row],[Cantidad Vendida]]</f>
        <v>9</v>
      </c>
      <c r="I267" s="1">
        <f>VLOOKUP(Inventario[[#This Row],[Código]],Productos[],5,FALSE)</f>
        <v>200</v>
      </c>
      <c r="J267" s="1">
        <f>IFERROR(Inventario[[#This Row],[Stock]]*Inventario[[#This Row],[Precio]], 0)</f>
        <v>1800</v>
      </c>
    </row>
    <row r="268" spans="2:10" x14ac:dyDescent="0.25">
      <c r="B268">
        <v>6953070997838</v>
      </c>
      <c r="C268" t="str">
        <f>VLOOKUP(Inventario[[#This Row],[Código]],Productos[],3,FALSE)</f>
        <v>Marcador Permanente negro 1</v>
      </c>
      <c r="D268" t="str">
        <f>VLOOKUP(Inventario[[#This Row],[Código]],Productos[],2,FALSE)</f>
        <v>Librería</v>
      </c>
      <c r="E268">
        <f>VLOOKUP(Inventario[[#This Row],[Código]],Productos[],4,FALSE)</f>
        <v>150</v>
      </c>
      <c r="F268">
        <f>SUMIF(Productos_Recibidos[Producto],Inventario[[#This Row],[Producto]],Productos_Recibidos[Cantidad])</f>
        <v>12</v>
      </c>
      <c r="G268">
        <f>SUMIF(Ventas[Producto],Inventario[[#This Row],[Producto]],Ventas[Cantidad])</f>
        <v>1</v>
      </c>
      <c r="H268">
        <f>Inventario[[#This Row],[Cantidad Recibida]]-Inventario[[#This Row],[Cantidad Vendida]]</f>
        <v>11</v>
      </c>
      <c r="I268" s="1">
        <f>VLOOKUP(Inventario[[#This Row],[Código]],Productos[],5,FALSE)</f>
        <v>200</v>
      </c>
      <c r="J268" s="1">
        <f>IFERROR(Inventario[[#This Row],[Stock]]*Inventario[[#This Row],[Precio]], 0)</f>
        <v>2200</v>
      </c>
    </row>
    <row r="269" spans="2:10" x14ac:dyDescent="0.25">
      <c r="B269">
        <v>7791911100615</v>
      </c>
      <c r="C269" t="str">
        <f>VLOOKUP(Inventario[[#This Row],[Código]],Productos[],3,FALSE)</f>
        <v>Repuesto Dibujo N°6 Muresco 1</v>
      </c>
      <c r="D269" t="str">
        <f>VLOOKUP(Inventario[[#This Row],[Código]],Productos[],2,FALSE)</f>
        <v>Librería</v>
      </c>
      <c r="E269">
        <f>VLOOKUP(Inventario[[#This Row],[Código]],Productos[],4,FALSE)</f>
        <v>28</v>
      </c>
      <c r="F269">
        <f>SUMIF(Productos_Recibidos[Producto],Inventario[[#This Row],[Producto]],Productos_Recibidos[Cantidad])</f>
        <v>8</v>
      </c>
      <c r="G269">
        <f>SUMIF(Ventas[Producto],Inventario[[#This Row],[Producto]],Ventas[Cantidad])</f>
        <v>0</v>
      </c>
      <c r="H269">
        <f>Inventario[[#This Row],[Cantidad Recibida]]-Inventario[[#This Row],[Cantidad Vendida]]</f>
        <v>8</v>
      </c>
      <c r="I269" s="1">
        <f>VLOOKUP(Inventario[[#This Row],[Código]],Productos[],5,FALSE)</f>
        <v>40</v>
      </c>
      <c r="J269" s="1">
        <f>IFERROR(Inventario[[#This Row],[Stock]]*Inventario[[#This Row],[Precio]], 0)</f>
        <v>320</v>
      </c>
    </row>
    <row r="270" spans="2:10" x14ac:dyDescent="0.25">
      <c r="B270">
        <v>7798126040194</v>
      </c>
      <c r="C270" t="str">
        <f>VLOOKUP(Inventario[[#This Row],[Código]],Productos[],3,FALSE)</f>
        <v>Mapa Argentina N 3 Político 2</v>
      </c>
      <c r="D270" t="str">
        <f>VLOOKUP(Inventario[[#This Row],[Código]],Productos[],2,FALSE)</f>
        <v>Librería</v>
      </c>
      <c r="E270">
        <f>VLOOKUP(Inventario[[#This Row],[Código]],Productos[],4,FALSE)</f>
        <v>9</v>
      </c>
      <c r="F270">
        <f>SUMIF(Productos_Recibidos[Producto],Inventario[[#This Row],[Producto]],Productos_Recibidos[Cantidad])</f>
        <v>79</v>
      </c>
      <c r="G270">
        <f>SUMIF(Ventas[Producto],Inventario[[#This Row],[Producto]],Ventas[Cantidad])</f>
        <v>4</v>
      </c>
      <c r="H270">
        <f>Inventario[[#This Row],[Cantidad Recibida]]-Inventario[[#This Row],[Cantidad Vendida]]</f>
        <v>75</v>
      </c>
      <c r="I270" s="1">
        <f>VLOOKUP(Inventario[[#This Row],[Código]],Productos[],5,FALSE)</f>
        <v>20</v>
      </c>
      <c r="J270" s="1">
        <f>IFERROR(Inventario[[#This Row],[Stock]]*Inventario[[#This Row],[Precio]], 0)</f>
        <v>1500</v>
      </c>
    </row>
    <row r="271" spans="2:10" x14ac:dyDescent="0.25">
      <c r="B271">
        <v>7796569014222</v>
      </c>
      <c r="C271" t="str">
        <f>VLOOKUP(Inventario[[#This Row],[Código]],Productos[],3,FALSE)</f>
        <v>Mapa América del Norte N 3 Físico Político 1</v>
      </c>
      <c r="D271" t="str">
        <f>VLOOKUP(Inventario[[#This Row],[Código]],Productos[],2,FALSE)</f>
        <v>Librería</v>
      </c>
      <c r="E271">
        <f>VLOOKUP(Inventario[[#This Row],[Código]],Productos[],4,FALSE)</f>
        <v>9</v>
      </c>
      <c r="F271">
        <f>SUMIF(Productos_Recibidos[Producto],Inventario[[#This Row],[Producto]],Productos_Recibidos[Cantidad])</f>
        <v>38</v>
      </c>
      <c r="G271">
        <f>SUMIF(Ventas[Producto],Inventario[[#This Row],[Producto]],Ventas[Cantidad])</f>
        <v>0</v>
      </c>
      <c r="H271">
        <f>Inventario[[#This Row],[Cantidad Recibida]]-Inventario[[#This Row],[Cantidad Vendida]]</f>
        <v>38</v>
      </c>
      <c r="I271" s="1">
        <f>VLOOKUP(Inventario[[#This Row],[Código]],Productos[],5,FALSE)</f>
        <v>20</v>
      </c>
      <c r="J271" s="1">
        <f>IFERROR(Inventario[[#This Row],[Stock]]*Inventario[[#This Row],[Precio]], 0)</f>
        <v>760</v>
      </c>
    </row>
    <row r="272" spans="2:10" x14ac:dyDescent="0.25">
      <c r="B272">
        <v>7793876019018</v>
      </c>
      <c r="C272" t="str">
        <f>VLOOKUP(Inventario[[#This Row],[Código]],Productos[],3,FALSE)</f>
        <v>Sobres comercial con fondo Obra 90 grs 1</v>
      </c>
      <c r="D272" t="str">
        <f>VLOOKUP(Inventario[[#This Row],[Código]],Productos[],2,FALSE)</f>
        <v>Librería</v>
      </c>
      <c r="E272">
        <f>VLOOKUP(Inventario[[#This Row],[Código]],Productos[],4,FALSE)</f>
        <v>49</v>
      </c>
      <c r="F272">
        <f>SUMIF(Productos_Recibidos[Producto],Inventario[[#This Row],[Producto]],Productos_Recibidos[Cantidad])</f>
        <v>10</v>
      </c>
      <c r="G272">
        <f>SUMIF(Ventas[Producto],Inventario[[#This Row],[Producto]],Ventas[Cantidad])</f>
        <v>0</v>
      </c>
      <c r="H272">
        <f>Inventario[[#This Row],[Cantidad Recibida]]-Inventario[[#This Row],[Cantidad Vendida]]</f>
        <v>10</v>
      </c>
      <c r="I272" s="1">
        <f>VLOOKUP(Inventario[[#This Row],[Código]],Productos[],5,FALSE)</f>
        <v>70</v>
      </c>
      <c r="J272" s="1">
        <f>IFERROR(Inventario[[#This Row],[Stock]]*Inventario[[#This Row],[Precio]], 0)</f>
        <v>700</v>
      </c>
    </row>
    <row r="273" spans="2:10" x14ac:dyDescent="0.25">
      <c r="B273">
        <v>6934638425253</v>
      </c>
      <c r="C273" t="str">
        <f>VLOOKUP(Inventario[[#This Row],[Código]],Productos[],3,FALSE)</f>
        <v>Sacabroches Nail Puller 1</v>
      </c>
      <c r="D273" t="str">
        <f>VLOOKUP(Inventario[[#This Row],[Código]],Productos[],2,FALSE)</f>
        <v>Librería</v>
      </c>
      <c r="E273">
        <f>VLOOKUP(Inventario[[#This Row],[Código]],Productos[],4,FALSE)</f>
        <v>175</v>
      </c>
      <c r="F273">
        <f>SUMIF(Productos_Recibidos[Producto],Inventario[[#This Row],[Producto]],Productos_Recibidos[Cantidad])</f>
        <v>1</v>
      </c>
      <c r="G273">
        <f>SUMIF(Ventas[Producto],Inventario[[#This Row],[Producto]],Ventas[Cantidad])</f>
        <v>0</v>
      </c>
      <c r="H273">
        <f>Inventario[[#This Row],[Cantidad Recibida]]-Inventario[[#This Row],[Cantidad Vendida]]</f>
        <v>1</v>
      </c>
      <c r="I273" s="1">
        <f>VLOOKUP(Inventario[[#This Row],[Código]],Productos[],5,FALSE)</f>
        <v>250</v>
      </c>
      <c r="J273" s="1">
        <f>IFERROR(Inventario[[#This Row],[Stock]]*Inventario[[#This Row],[Precio]], 0)</f>
        <v>250</v>
      </c>
    </row>
    <row r="274" spans="2:10" x14ac:dyDescent="0.25">
      <c r="B274">
        <v>7792710000038</v>
      </c>
      <c r="C274" t="str">
        <f>VLOOKUP(Inventario[[#This Row],[Código]],Productos[],3,FALSE)</f>
        <v>Yerba Amanda Tradicional 250g</v>
      </c>
      <c r="D274" t="str">
        <f>VLOOKUP(Inventario[[#This Row],[Código]],Productos[],2,FALSE)</f>
        <v>Mercadito</v>
      </c>
      <c r="E274">
        <f>VLOOKUP(Inventario[[#This Row],[Código]],Productos[],4,FALSE)</f>
        <v>154</v>
      </c>
      <c r="F274">
        <f>SUMIF(Productos_Recibidos[Producto],Inventario[[#This Row],[Producto]],Productos_Recibidos[Cantidad])</f>
        <v>4</v>
      </c>
      <c r="G274">
        <f>SUMIF(Ventas[Producto],Inventario[[#This Row],[Producto]],Ventas[Cantidad])</f>
        <v>1</v>
      </c>
      <c r="H274">
        <f>Inventario[[#This Row],[Cantidad Recibida]]-Inventario[[#This Row],[Cantidad Vendida]]</f>
        <v>3</v>
      </c>
      <c r="I274" s="1">
        <f>VLOOKUP(Inventario[[#This Row],[Código]],Productos[],5,FALSE)</f>
        <v>240</v>
      </c>
      <c r="J274" s="1">
        <f>IFERROR(Inventario[[#This Row],[Stock]]*Inventario[[#This Row],[Precio]], 0)</f>
        <v>720</v>
      </c>
    </row>
    <row r="275" spans="2:10" x14ac:dyDescent="0.25">
      <c r="B275">
        <v>7793253004231</v>
      </c>
      <c r="C275" t="str">
        <f>VLOOKUP(Inventario[[#This Row],[Código]],Productos[],3,FALSE)</f>
        <v>Desodorante de Ambiente Poett  Lavanda 360ml</v>
      </c>
      <c r="D275" t="str">
        <f>VLOOKUP(Inventario[[#This Row],[Código]],Productos[],2,FALSE)</f>
        <v>Mercadito</v>
      </c>
      <c r="E275">
        <f>VLOOKUP(Inventario[[#This Row],[Código]],Productos[],4,FALSE)</f>
        <v>176</v>
      </c>
      <c r="F275">
        <f>SUMIF(Productos_Recibidos[Producto],Inventario[[#This Row],[Producto]],Productos_Recibidos[Cantidad])</f>
        <v>3</v>
      </c>
      <c r="G275">
        <f>SUMIF(Ventas[Producto],Inventario[[#This Row],[Producto]],Ventas[Cantidad])</f>
        <v>0</v>
      </c>
      <c r="H275">
        <f>Inventario[[#This Row],[Cantidad Recibida]]-Inventario[[#This Row],[Cantidad Vendida]]</f>
        <v>3</v>
      </c>
      <c r="I275" s="1">
        <f>VLOOKUP(Inventario[[#This Row],[Código]],Productos[],5,FALSE)</f>
        <v>250</v>
      </c>
      <c r="J275" s="1">
        <f>IFERROR(Inventario[[#This Row],[Stock]]*Inventario[[#This Row],[Precio]], 0)</f>
        <v>750</v>
      </c>
    </row>
    <row r="276" spans="2:10" x14ac:dyDescent="0.25">
      <c r="B276">
        <v>7798136921759</v>
      </c>
      <c r="C276" t="str">
        <f>VLOOKUP(Inventario[[#This Row],[Código]],Productos[],3,FALSE)</f>
        <v>Trapo de Piso Blanco Media Naranja 1</v>
      </c>
      <c r="D276" t="str">
        <f>VLOOKUP(Inventario[[#This Row],[Código]],Productos[],2,FALSE)</f>
        <v>Mercadito</v>
      </c>
      <c r="E276">
        <f>VLOOKUP(Inventario[[#This Row],[Código]],Productos[],4,FALSE)</f>
        <v>162</v>
      </c>
      <c r="F276">
        <f>SUMIF(Productos_Recibidos[Producto],Inventario[[#This Row],[Producto]],Productos_Recibidos[Cantidad])</f>
        <v>2</v>
      </c>
      <c r="G276">
        <f>SUMIF(Ventas[Producto],Inventario[[#This Row],[Producto]],Ventas[Cantidad])</f>
        <v>0</v>
      </c>
      <c r="H276">
        <f>Inventario[[#This Row],[Cantidad Recibida]]-Inventario[[#This Row],[Cantidad Vendida]]</f>
        <v>2</v>
      </c>
      <c r="I276" s="1">
        <f>VLOOKUP(Inventario[[#This Row],[Código]],Productos[],5,FALSE)</f>
        <v>230</v>
      </c>
      <c r="J276" s="1">
        <f>IFERROR(Inventario[[#This Row],[Stock]]*Inventario[[#This Row],[Precio]], 0)</f>
        <v>460</v>
      </c>
    </row>
    <row r="277" spans="2:10" x14ac:dyDescent="0.25">
      <c r="B277">
        <v>7792783000553</v>
      </c>
      <c r="C277" t="str">
        <f>VLOOKUP(Inventario[[#This Row],[Código]],Productos[],3,FALSE)</f>
        <v>Cartas de Loba Hachazo 1</v>
      </c>
      <c r="D277" t="str">
        <f>VLOOKUP(Inventario[[#This Row],[Código]],Productos[],2,FALSE)</f>
        <v>Varios</v>
      </c>
      <c r="E277">
        <f>VLOOKUP(Inventario[[#This Row],[Código]],Productos[],4,FALSE)</f>
        <v>245</v>
      </c>
      <c r="F277">
        <f>SUMIF(Productos_Recibidos[Producto],Inventario[[#This Row],[Producto]],Productos_Recibidos[Cantidad])</f>
        <v>6</v>
      </c>
      <c r="G277">
        <f>SUMIF(Ventas[Producto],Inventario[[#This Row],[Producto]],Ventas[Cantidad])</f>
        <v>0</v>
      </c>
      <c r="H277">
        <f>Inventario[[#This Row],[Cantidad Recibida]]-Inventario[[#This Row],[Cantidad Vendida]]</f>
        <v>6</v>
      </c>
      <c r="I277" s="1">
        <f>VLOOKUP(Inventario[[#This Row],[Código]],Productos[],5,FALSE)</f>
        <v>350</v>
      </c>
      <c r="J277" s="1">
        <f>IFERROR(Inventario[[#This Row],[Stock]]*Inventario[[#This Row],[Precio]], 0)</f>
        <v>2100</v>
      </c>
    </row>
    <row r="278" spans="2:10" x14ac:dyDescent="0.25">
      <c r="B278">
        <v>7790895640025</v>
      </c>
      <c r="C278" t="str">
        <f>VLOOKUP(Inventario[[#This Row],[Código]],Productos[],3,FALSE)</f>
        <v>Powerade Blue 500ml</v>
      </c>
      <c r="D278" t="str">
        <f>VLOOKUP(Inventario[[#This Row],[Código]],Productos[],2,FALSE)</f>
        <v>Agua Saborizada</v>
      </c>
      <c r="E278">
        <f>VLOOKUP(Inventario[[#This Row],[Código]],Productos[],4,FALSE)</f>
        <v>105</v>
      </c>
      <c r="F278">
        <f>SUMIF(Productos_Recibidos[Producto],Inventario[[#This Row],[Producto]],Productos_Recibidos[Cantidad])</f>
        <v>2</v>
      </c>
      <c r="G278">
        <f>SUMIF(Ventas[Producto],Inventario[[#This Row],[Producto]],Ventas[Cantidad])</f>
        <v>1</v>
      </c>
      <c r="H278">
        <f>Inventario[[#This Row],[Cantidad Recibida]]-Inventario[[#This Row],[Cantidad Vendida]]</f>
        <v>1</v>
      </c>
      <c r="I278" s="1">
        <f>VLOOKUP(Inventario[[#This Row],[Código]],Productos[],5,FALSE)</f>
        <v>180</v>
      </c>
      <c r="J278" s="1">
        <f>IFERROR(Inventario[[#This Row],[Stock]]*Inventario[[#This Row],[Precio]], 0)</f>
        <v>180</v>
      </c>
    </row>
    <row r="279" spans="2:10" x14ac:dyDescent="0.25">
      <c r="B279">
        <v>7790290001179</v>
      </c>
      <c r="C279" t="str">
        <f>VLOOKUP(Inventario[[#This Row],[Código]],Productos[],3,FALSE)</f>
        <v>Fernet Branca 450ml</v>
      </c>
      <c r="D279" t="str">
        <f>VLOOKUP(Inventario[[#This Row],[Código]],Productos[],2,FALSE)</f>
        <v>Aperitivo</v>
      </c>
      <c r="E279">
        <f>VLOOKUP(Inventario[[#This Row],[Código]],Productos[],4,FALSE)</f>
        <v>750</v>
      </c>
      <c r="F279">
        <f>SUMIF(Productos_Recibidos[Producto],Inventario[[#This Row],[Producto]],Productos_Recibidos[Cantidad])</f>
        <v>12</v>
      </c>
      <c r="G279">
        <f>SUMIF(Ventas[Producto],Inventario[[#This Row],[Producto]],Ventas[Cantidad])</f>
        <v>0</v>
      </c>
      <c r="H279">
        <f>Inventario[[#This Row],[Cantidad Recibida]]-Inventario[[#This Row],[Cantidad Vendida]]</f>
        <v>12</v>
      </c>
      <c r="I279" s="1">
        <f>VLOOKUP(Inventario[[#This Row],[Código]],Productos[],5,FALSE)</f>
        <v>980</v>
      </c>
      <c r="J279" s="1">
        <f>IFERROR(Inventario[[#This Row],[Stock]]*Inventario[[#This Row],[Precio]], 0)</f>
        <v>11760</v>
      </c>
    </row>
    <row r="280" spans="2:10" x14ac:dyDescent="0.25">
      <c r="B280">
        <v>7791250003103</v>
      </c>
      <c r="C280" t="str">
        <f>VLOOKUP(Inventario[[#This Row],[Código]],Productos[],3,FALSE)</f>
        <v>Smirnoff Tangerine &amp; Lemongrass 700ml</v>
      </c>
      <c r="D280" t="str">
        <f>VLOOKUP(Inventario[[#This Row],[Código]],Productos[],2,FALSE)</f>
        <v>Bebida Blanca</v>
      </c>
      <c r="E280">
        <f>VLOOKUP(Inventario[[#This Row],[Código]],Productos[],4,FALSE)</f>
        <v>770</v>
      </c>
      <c r="F280">
        <f>SUMIF(Productos_Recibidos[Producto],Inventario[[#This Row],[Producto]],Productos_Recibidos[Cantidad])</f>
        <v>6</v>
      </c>
      <c r="G280">
        <f>SUMIF(Ventas[Producto],Inventario[[#This Row],[Producto]],Ventas[Cantidad])</f>
        <v>0</v>
      </c>
      <c r="H280">
        <f>Inventario[[#This Row],[Cantidad Recibida]]-Inventario[[#This Row],[Cantidad Vendida]]</f>
        <v>6</v>
      </c>
      <c r="I280" s="1">
        <f>VLOOKUP(Inventario[[#This Row],[Código]],Productos[],5,FALSE)</f>
        <v>1100</v>
      </c>
      <c r="J280" s="1">
        <f>IFERROR(Inventario[[#This Row],[Stock]]*Inventario[[#This Row],[Precio]], 0)</f>
        <v>6600</v>
      </c>
    </row>
    <row r="281" spans="2:10" x14ac:dyDescent="0.25">
      <c r="B281">
        <v>7792798002351</v>
      </c>
      <c r="C281" t="str">
        <f>VLOOKUP(Inventario[[#This Row],[Código]],Productos[],3,FALSE)</f>
        <v>Patagonia Amber Lager 730ml</v>
      </c>
      <c r="D281" t="str">
        <f>VLOOKUP(Inventario[[#This Row],[Código]],Productos[],2,FALSE)</f>
        <v>Cerveza</v>
      </c>
      <c r="E281">
        <f>VLOOKUP(Inventario[[#This Row],[Código]],Productos[],4,FALSE)</f>
        <v>245</v>
      </c>
      <c r="F281">
        <f>SUMIF(Productos_Recibidos[Producto],Inventario[[#This Row],[Producto]],Productos_Recibidos[Cantidad])</f>
        <v>7</v>
      </c>
      <c r="G281">
        <f>SUMIF(Ventas[Producto],Inventario[[#This Row],[Producto]],Ventas[Cantidad])</f>
        <v>1</v>
      </c>
      <c r="H281">
        <f>Inventario[[#This Row],[Cantidad Recibida]]-Inventario[[#This Row],[Cantidad Vendida]]</f>
        <v>6</v>
      </c>
      <c r="I281" s="1">
        <f>VLOOKUP(Inventario[[#This Row],[Código]],Productos[],5,FALSE)</f>
        <v>350</v>
      </c>
      <c r="J281" s="1">
        <f>IFERROR(Inventario[[#This Row],[Stock]]*Inventario[[#This Row],[Precio]], 0)</f>
        <v>2100</v>
      </c>
    </row>
    <row r="282" spans="2:10" x14ac:dyDescent="0.25">
      <c r="B282">
        <v>77929662</v>
      </c>
      <c r="C282" t="str">
        <f>VLOOKUP(Inventario[[#This Row],[Código]],Productos[],3,FALSE)</f>
        <v>Obli-Bon Bocadito Relleno 10g</v>
      </c>
      <c r="D282" t="str">
        <f>VLOOKUP(Inventario[[#This Row],[Código]],Productos[],2,FALSE)</f>
        <v>Chocolate</v>
      </c>
      <c r="E282">
        <f>VLOOKUP(Inventario[[#This Row],[Código]],Productos[],4,FALSE)</f>
        <v>28</v>
      </c>
      <c r="F282">
        <f>SUMIF(Productos_Recibidos[Producto],Inventario[[#This Row],[Producto]],Productos_Recibidos[Cantidad])</f>
        <v>35</v>
      </c>
      <c r="G282">
        <f>SUMIF(Ventas[Producto],Inventario[[#This Row],[Producto]],Ventas[Cantidad])</f>
        <v>1</v>
      </c>
      <c r="H282">
        <f>Inventario[[#This Row],[Cantidad Recibida]]-Inventario[[#This Row],[Cantidad Vendida]]</f>
        <v>34</v>
      </c>
      <c r="I282" s="1">
        <f>VLOOKUP(Inventario[[#This Row],[Código]],Productos[],5,FALSE)</f>
        <v>40</v>
      </c>
      <c r="J282" s="1">
        <f>IFERROR(Inventario[[#This Row],[Stock]]*Inventario[[#This Row],[Precio]], 0)</f>
        <v>1360</v>
      </c>
    </row>
    <row r="283" spans="2:10" x14ac:dyDescent="0.25">
      <c r="B283">
        <v>77918482</v>
      </c>
      <c r="C283" t="str">
        <f>VLOOKUP(Inventario[[#This Row],[Código]],Productos[],3,FALSE)</f>
        <v>Marlboro 20 Box 20</v>
      </c>
      <c r="D283" t="str">
        <f>VLOOKUP(Inventario[[#This Row],[Código]],Productos[],2,FALSE)</f>
        <v>Cigarrillo</v>
      </c>
      <c r="E283">
        <f>VLOOKUP(Inventario[[#This Row],[Código]],Productos[],4,FALSE)</f>
        <v>320</v>
      </c>
      <c r="F283">
        <f>SUMIF(Productos_Recibidos[Producto],Inventario[[#This Row],[Producto]],Productos_Recibidos[Cantidad])</f>
        <v>10</v>
      </c>
      <c r="G283">
        <f>SUMIF(Ventas[Producto],Inventario[[#This Row],[Producto]],Ventas[Cantidad])</f>
        <v>8</v>
      </c>
      <c r="H283">
        <f>Inventario[[#This Row],[Cantidad Recibida]]-Inventario[[#This Row],[Cantidad Vendida]]</f>
        <v>2</v>
      </c>
      <c r="I283" s="1">
        <f>VLOOKUP(Inventario[[#This Row],[Código]],Productos[],5,FALSE)</f>
        <v>360</v>
      </c>
      <c r="J283" s="1">
        <f>IFERROR(Inventario[[#This Row],[Stock]]*Inventario[[#This Row],[Precio]], 0)</f>
        <v>720</v>
      </c>
    </row>
    <row r="284" spans="2:10" x14ac:dyDescent="0.25">
      <c r="B284">
        <v>1007084703475</v>
      </c>
      <c r="C284" t="str">
        <f>VLOOKUP(Inventario[[#This Row],[Código]],Productos[],3,FALSE)</f>
        <v>Monster Mango Loco 473cc</v>
      </c>
      <c r="D284" t="str">
        <f>VLOOKUP(Inventario[[#This Row],[Código]],Productos[],2,FALSE)</f>
        <v>Energizante</v>
      </c>
      <c r="E284">
        <f>VLOOKUP(Inventario[[#This Row],[Código]],Productos[],4,FALSE)</f>
        <v>194</v>
      </c>
      <c r="F284">
        <f>SUMIF(Productos_Recibidos[Producto],Inventario[[#This Row],[Producto]],Productos_Recibidos[Cantidad])</f>
        <v>6</v>
      </c>
      <c r="G284">
        <f>SUMIF(Ventas[Producto],Inventario[[#This Row],[Producto]],Ventas[Cantidad])</f>
        <v>2</v>
      </c>
      <c r="H284">
        <f>Inventario[[#This Row],[Cantidad Recibida]]-Inventario[[#This Row],[Cantidad Vendida]]</f>
        <v>4</v>
      </c>
      <c r="I284" s="1">
        <f>VLOOKUP(Inventario[[#This Row],[Código]],Productos[],5,FALSE)</f>
        <v>240</v>
      </c>
      <c r="J284" s="1">
        <f>IFERROR(Inventario[[#This Row],[Stock]]*Inventario[[#This Row],[Precio]], 0)</f>
        <v>960</v>
      </c>
    </row>
    <row r="285" spans="2:10" x14ac:dyDescent="0.25">
      <c r="B285">
        <v>7791519200069</v>
      </c>
      <c r="C285" t="str">
        <f>VLOOKUP(Inventario[[#This Row],[Código]],Productos[],3,FALSE)</f>
        <v>Prime Texturado 3</v>
      </c>
      <c r="D285" t="str">
        <f>VLOOKUP(Inventario[[#This Row],[Código]],Productos[],2,FALSE)</f>
        <v>Farmacia</v>
      </c>
      <c r="E285">
        <f>VLOOKUP(Inventario[[#This Row],[Código]],Productos[],4,FALSE)</f>
        <v>224</v>
      </c>
      <c r="F285">
        <f>SUMIF(Productos_Recibidos[Producto],Inventario[[#This Row],[Producto]],Productos_Recibidos[Cantidad])</f>
        <v>6</v>
      </c>
      <c r="G285">
        <f>SUMIF(Ventas[Producto],Inventario[[#This Row],[Producto]],Ventas[Cantidad])</f>
        <v>0</v>
      </c>
      <c r="H285">
        <f>Inventario[[#This Row],[Cantidad Recibida]]-Inventario[[#This Row],[Cantidad Vendida]]</f>
        <v>6</v>
      </c>
      <c r="I285" s="1">
        <f>VLOOKUP(Inventario[[#This Row],[Código]],Productos[],5,FALSE)</f>
        <v>380</v>
      </c>
      <c r="J285" s="1">
        <f>IFERROR(Inventario[[#This Row],[Stock]]*Inventario[[#This Row],[Precio]], 0)</f>
        <v>2280</v>
      </c>
    </row>
    <row r="286" spans="2:10" x14ac:dyDescent="0.25">
      <c r="B286">
        <v>7790040132764</v>
      </c>
      <c r="C286" t="str">
        <f>VLOOKUP(Inventario[[#This Row],[Código]],Productos[],3,FALSE)</f>
        <v>Diversión Arcor 390g</v>
      </c>
      <c r="D286" t="str">
        <f>VLOOKUP(Inventario[[#This Row],[Código]],Productos[],2,FALSE)</f>
        <v>Galletita</v>
      </c>
      <c r="E286">
        <f>VLOOKUP(Inventario[[#This Row],[Código]],Productos[],4,FALSE)</f>
        <v>119</v>
      </c>
      <c r="F286">
        <f>SUMIF(Productos_Recibidos[Producto],Inventario[[#This Row],[Producto]],Productos_Recibidos[Cantidad])</f>
        <v>4</v>
      </c>
      <c r="G286">
        <f>SUMIF(Ventas[Producto],Inventario[[#This Row],[Producto]],Ventas[Cantidad])</f>
        <v>3</v>
      </c>
      <c r="H286">
        <f>Inventario[[#This Row],[Cantidad Recibida]]-Inventario[[#This Row],[Cantidad Vendida]]</f>
        <v>1</v>
      </c>
      <c r="I286" s="1">
        <f>VLOOKUP(Inventario[[#This Row],[Código]],Productos[],5,FALSE)</f>
        <v>250</v>
      </c>
      <c r="J286" s="1">
        <f>IFERROR(Inventario[[#This Row],[Stock]]*Inventario[[#This Row],[Precio]], 0)</f>
        <v>250</v>
      </c>
    </row>
    <row r="287" spans="2:10" x14ac:dyDescent="0.25">
      <c r="B287">
        <v>7793450000593</v>
      </c>
      <c r="C287" t="str">
        <f>VLOOKUP(Inventario[[#This Row],[Código]],Productos[],3,FALSE)</f>
        <v>Hojalmar Azucarada 180g</v>
      </c>
      <c r="D287" t="str">
        <f>VLOOKUP(Inventario[[#This Row],[Código]],Productos[],2,FALSE)</f>
        <v>Galletita</v>
      </c>
      <c r="E287">
        <f>VLOOKUP(Inventario[[#This Row],[Código]],Productos[],4,FALSE)</f>
        <v>70</v>
      </c>
      <c r="F287">
        <f>SUMIF(Productos_Recibidos[Producto],Inventario[[#This Row],[Producto]],Productos_Recibidos[Cantidad])</f>
        <v>1</v>
      </c>
      <c r="G287">
        <f>SUMIF(Ventas[Producto],Inventario[[#This Row],[Producto]],Ventas[Cantidad])</f>
        <v>0</v>
      </c>
      <c r="H287">
        <f>Inventario[[#This Row],[Cantidad Recibida]]-Inventario[[#This Row],[Cantidad Vendida]]</f>
        <v>1</v>
      </c>
      <c r="I287" s="1">
        <f>VLOOKUP(Inventario[[#This Row],[Código]],Productos[],5,FALSE)</f>
        <v>100</v>
      </c>
      <c r="J287" s="1">
        <f>IFERROR(Inventario[[#This Row],[Stock]]*Inventario[[#This Row],[Precio]], 0)</f>
        <v>100</v>
      </c>
    </row>
    <row r="288" spans="2:10" x14ac:dyDescent="0.25">
      <c r="B288">
        <v>77958631</v>
      </c>
      <c r="C288" t="str">
        <f>VLOOKUP(Inventario[[#This Row],[Código]],Productos[],3,FALSE)</f>
        <v>Menthoplus Cherry 29,4g</v>
      </c>
      <c r="D288" t="str">
        <f>VLOOKUP(Inventario[[#This Row],[Código]],Productos[],2,FALSE)</f>
        <v>Golosina</v>
      </c>
      <c r="E288">
        <f>VLOOKUP(Inventario[[#This Row],[Código]],Productos[],4,FALSE)</f>
        <v>49</v>
      </c>
      <c r="F288">
        <f>SUMIF(Productos_Recibidos[Producto],Inventario[[#This Row],[Producto]],Productos_Recibidos[Cantidad])</f>
        <v>16</v>
      </c>
      <c r="G288">
        <f>SUMIF(Ventas[Producto],Inventario[[#This Row],[Producto]],Ventas[Cantidad])</f>
        <v>9</v>
      </c>
      <c r="H288">
        <f>Inventario[[#This Row],[Cantidad Recibida]]-Inventario[[#This Row],[Cantidad Vendida]]</f>
        <v>7</v>
      </c>
      <c r="I288" s="1">
        <f>VLOOKUP(Inventario[[#This Row],[Código]],Productos[],5,FALSE)</f>
        <v>70</v>
      </c>
      <c r="J288" s="1">
        <f>IFERROR(Inventario[[#This Row],[Stock]]*Inventario[[#This Row],[Precio]], 0)</f>
        <v>490</v>
      </c>
    </row>
    <row r="289" spans="2:10" x14ac:dyDescent="0.25">
      <c r="B289">
        <v>7791058000731</v>
      </c>
      <c r="C289" t="str">
        <f>VLOOKUP(Inventario[[#This Row],[Código]],Productos[],3,FALSE)</f>
        <v>Leche Entera Manfrey 1000ml</v>
      </c>
      <c r="D289" t="str">
        <f>VLOOKUP(Inventario[[#This Row],[Código]],Productos[],2,FALSE)</f>
        <v>Lácteos</v>
      </c>
      <c r="E289">
        <f>VLOOKUP(Inventario[[#This Row],[Código]],Productos[],4,FALSE)</f>
        <v>105</v>
      </c>
      <c r="F289">
        <f>SUMIF(Productos_Recibidos[Producto],Inventario[[#This Row],[Producto]],Productos_Recibidos[Cantidad])</f>
        <v>10</v>
      </c>
      <c r="G289">
        <f>SUMIF(Ventas[Producto],Inventario[[#This Row],[Producto]],Ventas[Cantidad])</f>
        <v>4</v>
      </c>
      <c r="H289">
        <f>Inventario[[#This Row],[Cantidad Recibida]]-Inventario[[#This Row],[Cantidad Vendida]]</f>
        <v>6</v>
      </c>
      <c r="I289" s="1">
        <f>VLOOKUP(Inventario[[#This Row],[Código]],Productos[],5,FALSE)</f>
        <v>170</v>
      </c>
      <c r="J289" s="1">
        <f>IFERROR(Inventario[[#This Row],[Stock]]*Inventario[[#This Row],[Precio]], 0)</f>
        <v>1020</v>
      </c>
    </row>
    <row r="290" spans="2:10" x14ac:dyDescent="0.25">
      <c r="B290">
        <v>7791058000816</v>
      </c>
      <c r="C290" t="str">
        <f>VLOOKUP(Inventario[[#This Row],[Código]],Productos[],3,FALSE)</f>
        <v>Leche Descremada Manfrey 1000ml</v>
      </c>
      <c r="D290" t="str">
        <f>VLOOKUP(Inventario[[#This Row],[Código]],Productos[],2,FALSE)</f>
        <v>Lácteos</v>
      </c>
      <c r="E290">
        <f>VLOOKUP(Inventario[[#This Row],[Código]],Productos[],4,FALSE)</f>
        <v>105</v>
      </c>
      <c r="F290">
        <f>SUMIF(Productos_Recibidos[Producto],Inventario[[#This Row],[Producto]],Productos_Recibidos[Cantidad])</f>
        <v>11</v>
      </c>
      <c r="G290">
        <f>SUMIF(Ventas[Producto],Inventario[[#This Row],[Producto]],Ventas[Cantidad])</f>
        <v>0</v>
      </c>
      <c r="H290">
        <f>Inventario[[#This Row],[Cantidad Recibida]]-Inventario[[#This Row],[Cantidad Vendida]]</f>
        <v>11</v>
      </c>
      <c r="I290" s="1">
        <f>VLOOKUP(Inventario[[#This Row],[Código]],Productos[],5,FALSE)</f>
        <v>170</v>
      </c>
      <c r="J290" s="1">
        <f>IFERROR(Inventario[[#This Row],[Stock]]*Inventario[[#This Row],[Precio]], 0)</f>
        <v>1870</v>
      </c>
    </row>
    <row r="291" spans="2:10" x14ac:dyDescent="0.25">
      <c r="B291">
        <v>7793913013016</v>
      </c>
      <c r="C291" t="str">
        <f>VLOOKUP(Inventario[[#This Row],[Código]],Productos[],3,FALSE)</f>
        <v>Crema de Leche Tregar 200g</v>
      </c>
      <c r="D291" t="str">
        <f>VLOOKUP(Inventario[[#This Row],[Código]],Productos[],2,FALSE)</f>
        <v>Lácteos</v>
      </c>
      <c r="E291">
        <f>VLOOKUP(Inventario[[#This Row],[Código]],Productos[],4,FALSE)</f>
        <v>154</v>
      </c>
      <c r="F291">
        <f>SUMIF(Productos_Recibidos[Producto],Inventario[[#This Row],[Producto]],Productos_Recibidos[Cantidad])</f>
        <v>3</v>
      </c>
      <c r="G291">
        <f>SUMIF(Ventas[Producto],Inventario[[#This Row],[Producto]],Ventas[Cantidad])</f>
        <v>1</v>
      </c>
      <c r="H291">
        <f>Inventario[[#This Row],[Cantidad Recibida]]-Inventario[[#This Row],[Cantidad Vendida]]</f>
        <v>2</v>
      </c>
      <c r="I291" s="1">
        <f>VLOOKUP(Inventario[[#This Row],[Código]],Productos[],5,FALSE)</f>
        <v>230</v>
      </c>
      <c r="J291" s="1">
        <f>IFERROR(Inventario[[#This Row],[Stock]]*Inventario[[#This Row],[Precio]], 0)</f>
        <v>460</v>
      </c>
    </row>
    <row r="292" spans="2:10" x14ac:dyDescent="0.25">
      <c r="B292">
        <v>7793913013047</v>
      </c>
      <c r="C292" t="str">
        <f>VLOOKUP(Inventario[[#This Row],[Código]],Productos[],3,FALSE)</f>
        <v>Yogur Entero Frutilla Tregar 1kg</v>
      </c>
      <c r="D292" t="str">
        <f>VLOOKUP(Inventario[[#This Row],[Código]],Productos[],2,FALSE)</f>
        <v>Lácteos</v>
      </c>
      <c r="E292">
        <f>VLOOKUP(Inventario[[#This Row],[Código]],Productos[],4,FALSE)</f>
        <v>170</v>
      </c>
      <c r="F292">
        <f>SUMIF(Productos_Recibidos[Producto],Inventario[[#This Row],[Producto]],Productos_Recibidos[Cantidad])</f>
        <v>2</v>
      </c>
      <c r="G292">
        <f>SUMIF(Ventas[Producto],Inventario[[#This Row],[Producto]],Ventas[Cantidad])</f>
        <v>1</v>
      </c>
      <c r="H292">
        <f>Inventario[[#This Row],[Cantidad Recibida]]-Inventario[[#This Row],[Cantidad Vendida]]</f>
        <v>1</v>
      </c>
      <c r="I292" s="1">
        <f>VLOOKUP(Inventario[[#This Row],[Código]],Productos[],5,FALSE)</f>
        <v>220</v>
      </c>
      <c r="J292" s="1">
        <f>IFERROR(Inventario[[#This Row],[Stock]]*Inventario[[#This Row],[Precio]], 0)</f>
        <v>220</v>
      </c>
    </row>
    <row r="293" spans="2:10" x14ac:dyDescent="0.25">
      <c r="B293">
        <v>3270220004608</v>
      </c>
      <c r="C293" t="str">
        <f>VLOOKUP(Inventario[[#This Row],[Código]],Productos[],3,FALSE)</f>
        <v>Lápices Bic 1</v>
      </c>
      <c r="D293" t="str">
        <f>VLOOKUP(Inventario[[#This Row],[Código]],Productos[],2,FALSE)</f>
        <v>Librería</v>
      </c>
      <c r="E293">
        <f>VLOOKUP(Inventario[[#This Row],[Código]],Productos[],4,FALSE)</f>
        <v>56</v>
      </c>
      <c r="F293">
        <f>SUMIF(Productos_Recibidos[Producto],Inventario[[#This Row],[Producto]],Productos_Recibidos[Cantidad])</f>
        <v>24</v>
      </c>
      <c r="G293">
        <f>SUMIF(Ventas[Producto],Inventario[[#This Row],[Producto]],Ventas[Cantidad])</f>
        <v>0</v>
      </c>
      <c r="H293">
        <f>Inventario[[#This Row],[Cantidad Recibida]]-Inventario[[#This Row],[Cantidad Vendida]]</f>
        <v>24</v>
      </c>
      <c r="I293" s="1">
        <f>VLOOKUP(Inventario[[#This Row],[Código]],Productos[],5,FALSE)</f>
        <v>80</v>
      </c>
      <c r="J293" s="1">
        <f>IFERROR(Inventario[[#This Row],[Stock]]*Inventario[[#This Row],[Precio]], 0)</f>
        <v>1920</v>
      </c>
    </row>
    <row r="294" spans="2:10" x14ac:dyDescent="0.25">
      <c r="B294">
        <v>7791762480126</v>
      </c>
      <c r="C294" t="str">
        <f>VLOOKUP(Inventario[[#This Row],[Código]],Productos[],3,FALSE)</f>
        <v>Repuestro de hojas rayado N 3 Éxito 1</v>
      </c>
      <c r="D294" t="str">
        <f>VLOOKUP(Inventario[[#This Row],[Código]],Productos[],2,FALSE)</f>
        <v>Librería</v>
      </c>
      <c r="E294">
        <f>VLOOKUP(Inventario[[#This Row],[Código]],Productos[],4,FALSE)</f>
        <v>420</v>
      </c>
      <c r="F294">
        <f>SUMIF(Productos_Recibidos[Producto],Inventario[[#This Row],[Producto]],Productos_Recibidos[Cantidad])</f>
        <v>1</v>
      </c>
      <c r="G294">
        <f>SUMIF(Ventas[Producto],Inventario[[#This Row],[Producto]],Ventas[Cantidad])</f>
        <v>0</v>
      </c>
      <c r="H294">
        <f>Inventario[[#This Row],[Cantidad Recibida]]-Inventario[[#This Row],[Cantidad Vendida]]</f>
        <v>1</v>
      </c>
      <c r="I294" s="1">
        <f>VLOOKUP(Inventario[[#This Row],[Código]],Productos[],5,FALSE)</f>
        <v>600</v>
      </c>
      <c r="J294" s="1">
        <f>IFERROR(Inventario[[#This Row],[Stock]]*Inventario[[#This Row],[Precio]], 0)</f>
        <v>600</v>
      </c>
    </row>
    <row r="295" spans="2:10" x14ac:dyDescent="0.25">
      <c r="B295">
        <v>7798023696616</v>
      </c>
      <c r="C295" t="str">
        <f>VLOOKUP(Inventario[[#This Row],[Código]],Productos[],3,FALSE)</f>
        <v>Mermelada de Frutilla S&amp;P 454g</v>
      </c>
      <c r="D295" t="str">
        <f>VLOOKUP(Inventario[[#This Row],[Código]],Productos[],2,FALSE)</f>
        <v>Mercadito</v>
      </c>
      <c r="E295">
        <f>VLOOKUP(Inventario[[#This Row],[Código]],Productos[],4,FALSE)</f>
        <v>157</v>
      </c>
      <c r="F295">
        <f>SUMIF(Productos_Recibidos[Producto],Inventario[[#This Row],[Producto]],Productos_Recibidos[Cantidad])</f>
        <v>3</v>
      </c>
      <c r="G295">
        <f>SUMIF(Ventas[Producto],Inventario[[#This Row],[Producto]],Ventas[Cantidad])</f>
        <v>0</v>
      </c>
      <c r="H295">
        <f>Inventario[[#This Row],[Cantidad Recibida]]-Inventario[[#This Row],[Cantidad Vendida]]</f>
        <v>3</v>
      </c>
      <c r="I295" s="1">
        <f>VLOOKUP(Inventario[[#This Row],[Código]],Productos[],5,FALSE)</f>
        <v>280</v>
      </c>
      <c r="J295" s="1">
        <f>IFERROR(Inventario[[#This Row],[Stock]]*Inventario[[#This Row],[Precio]], 0)</f>
        <v>840</v>
      </c>
    </row>
    <row r="296" spans="2:10" x14ac:dyDescent="0.25">
      <c r="B296">
        <v>77917188</v>
      </c>
      <c r="C296" t="str">
        <f>VLOOKUP(Inventario[[#This Row],[Código]],Productos[],3,FALSE)</f>
        <v>La Gotita 1</v>
      </c>
      <c r="D296" t="str">
        <f>VLOOKUP(Inventario[[#This Row],[Código]],Productos[],2,FALSE)</f>
        <v>Varios</v>
      </c>
      <c r="E296">
        <f>VLOOKUP(Inventario[[#This Row],[Código]],Productos[],4,FALSE)</f>
        <v>165</v>
      </c>
      <c r="F296">
        <f>SUMIF(Productos_Recibidos[Producto],Inventario[[#This Row],[Producto]],Productos_Recibidos[Cantidad])</f>
        <v>12</v>
      </c>
      <c r="G296">
        <f>SUMIF(Ventas[Producto],Inventario[[#This Row],[Producto]],Ventas[Cantidad])</f>
        <v>5</v>
      </c>
      <c r="H296">
        <f>Inventario[[#This Row],[Cantidad Recibida]]-Inventario[[#This Row],[Cantidad Vendida]]</f>
        <v>7</v>
      </c>
      <c r="I296" s="1">
        <f>VLOOKUP(Inventario[[#This Row],[Código]],Productos[],5,FALSE)</f>
        <v>240</v>
      </c>
      <c r="J296" s="1">
        <f>IFERROR(Inventario[[#This Row],[Stock]]*Inventario[[#This Row],[Precio]], 0)</f>
        <v>1680</v>
      </c>
    </row>
    <row r="297" spans="2:10" x14ac:dyDescent="0.25">
      <c r="B297">
        <v>7792783000515</v>
      </c>
      <c r="C297" t="str">
        <f>VLOOKUP(Inventario[[#This Row],[Código]],Productos[],3,FALSE)</f>
        <v>Cartas de Truco Hachazo 1</v>
      </c>
      <c r="D297" t="str">
        <f>VLOOKUP(Inventario[[#This Row],[Código]],Productos[],2,FALSE)</f>
        <v>Varios</v>
      </c>
      <c r="E297">
        <f>VLOOKUP(Inventario[[#This Row],[Código]],Productos[],4,FALSE)</f>
        <v>260</v>
      </c>
      <c r="F297">
        <f>SUMIF(Productos_Recibidos[Producto],Inventario[[#This Row],[Producto]],Productos_Recibidos[Cantidad])</f>
        <v>10</v>
      </c>
      <c r="G297">
        <f>SUMIF(Ventas[Producto],Inventario[[#This Row],[Producto]],Ventas[Cantidad])</f>
        <v>2</v>
      </c>
      <c r="H297">
        <f>Inventario[[#This Row],[Cantidad Recibida]]-Inventario[[#This Row],[Cantidad Vendida]]</f>
        <v>8</v>
      </c>
      <c r="I297" s="1">
        <f>VLOOKUP(Inventario[[#This Row],[Código]],Productos[],5,FALSE)</f>
        <v>350</v>
      </c>
      <c r="J297" s="1">
        <f>IFERROR(Inventario[[#This Row],[Stock]]*Inventario[[#This Row],[Precio]], 0)</f>
        <v>2800</v>
      </c>
    </row>
    <row r="298" spans="2:10" x14ac:dyDescent="0.25">
      <c r="B298">
        <v>6958470112300</v>
      </c>
      <c r="C298" t="str">
        <f>VLOOKUP(Inventario[[#This Row],[Código]],Productos[],3,FALSE)</f>
        <v>Tabla Picadora 1</v>
      </c>
      <c r="D298" t="str">
        <f>VLOOKUP(Inventario[[#This Row],[Código]],Productos[],2,FALSE)</f>
        <v>Varios</v>
      </c>
      <c r="E298">
        <f>VLOOKUP(Inventario[[#This Row],[Código]],Productos[],4,FALSE)</f>
        <v>288</v>
      </c>
      <c r="F298">
        <f>SUMIF(Productos_Recibidos[Producto],Inventario[[#This Row],[Producto]],Productos_Recibidos[Cantidad])</f>
        <v>5</v>
      </c>
      <c r="G298">
        <f>SUMIF(Ventas[Producto],Inventario[[#This Row],[Producto]],Ventas[Cantidad])</f>
        <v>0</v>
      </c>
      <c r="H298">
        <f>Inventario[[#This Row],[Cantidad Recibida]]-Inventario[[#This Row],[Cantidad Vendida]]</f>
        <v>5</v>
      </c>
      <c r="I298" s="1">
        <f>VLOOKUP(Inventario[[#This Row],[Código]],Productos[],5,FALSE)</f>
        <v>450</v>
      </c>
      <c r="J298" s="1">
        <f>IFERROR(Inventario[[#This Row],[Stock]]*Inventario[[#This Row],[Precio]], 0)</f>
        <v>2250</v>
      </c>
    </row>
    <row r="299" spans="2:10" x14ac:dyDescent="0.25">
      <c r="B299">
        <v>6927433612157</v>
      </c>
      <c r="C299" t="str">
        <f>VLOOKUP(Inventario[[#This Row],[Código]],Productos[],3,FALSE)</f>
        <v>Pinza de depilar 1</v>
      </c>
      <c r="D299" t="str">
        <f>VLOOKUP(Inventario[[#This Row],[Código]],Productos[],2,FALSE)</f>
        <v>Varios</v>
      </c>
      <c r="E299">
        <f>VLOOKUP(Inventario[[#This Row],[Código]],Productos[],4,FALSE)</f>
        <v>140</v>
      </c>
      <c r="F299">
        <f>SUMIF(Productos_Recibidos[Producto],Inventario[[#This Row],[Producto]],Productos_Recibidos[Cantidad])</f>
        <v>9</v>
      </c>
      <c r="G299">
        <f>SUMIF(Ventas[Producto],Inventario[[#This Row],[Producto]],Ventas[Cantidad])</f>
        <v>0</v>
      </c>
      <c r="H299">
        <f>Inventario[[#This Row],[Cantidad Recibida]]-Inventario[[#This Row],[Cantidad Vendida]]</f>
        <v>9</v>
      </c>
      <c r="I299" s="1">
        <f>VLOOKUP(Inventario[[#This Row],[Código]],Productos[],5,FALSE)</f>
        <v>200</v>
      </c>
      <c r="J299" s="1">
        <f>IFERROR(Inventario[[#This Row],[Stock]]*Inventario[[#This Row],[Precio]], 0)</f>
        <v>1800</v>
      </c>
    </row>
    <row r="300" spans="2:10" x14ac:dyDescent="0.25">
      <c r="B300">
        <v>836839406070</v>
      </c>
      <c r="C300" t="str">
        <f>VLOOKUP(Inventario[[#This Row],[Código]],Productos[],3,FALSE)</f>
        <v>Chip  1</v>
      </c>
      <c r="D300" t="str">
        <f>VLOOKUP(Inventario[[#This Row],[Código]],Productos[],2,FALSE)</f>
        <v>Varios</v>
      </c>
      <c r="E300">
        <f>VLOOKUP(Inventario[[#This Row],[Código]],Productos[],4,FALSE)</f>
        <v>35</v>
      </c>
      <c r="F300">
        <f>SUMIF(Productos_Recibidos[Producto],Inventario[[#This Row],[Producto]],Productos_Recibidos[Cantidad])</f>
        <v>23</v>
      </c>
      <c r="G300">
        <f>SUMIF(Ventas[Producto],Inventario[[#This Row],[Producto]],Ventas[Cantidad])</f>
        <v>3</v>
      </c>
      <c r="H300">
        <f>Inventario[[#This Row],[Cantidad Recibida]]-Inventario[[#This Row],[Cantidad Vendida]]</f>
        <v>20</v>
      </c>
      <c r="I300" s="1">
        <f>VLOOKUP(Inventario[[#This Row],[Código]],Productos[],5,FALSE)</f>
        <v>50</v>
      </c>
      <c r="J300" s="1">
        <f>IFERROR(Inventario[[#This Row],[Stock]]*Inventario[[#This Row],[Precio]], 0)</f>
        <v>1000</v>
      </c>
    </row>
    <row r="301" spans="2:10" x14ac:dyDescent="0.25">
      <c r="B301">
        <v>7791728000146</v>
      </c>
      <c r="C301" t="str">
        <f>VLOOKUP(Inventario[[#This Row],[Código]],Productos[],3,FALSE)</f>
        <v>Santa Julia Cabernet Sauvignon 750ml</v>
      </c>
      <c r="D301" t="str">
        <f>VLOOKUP(Inventario[[#This Row],[Código]],Productos[],2,FALSE)</f>
        <v>Vino</v>
      </c>
      <c r="E301">
        <f>VLOOKUP(Inventario[[#This Row],[Código]],Productos[],4,FALSE)</f>
        <v>420</v>
      </c>
      <c r="F301">
        <f>SUMIF(Productos_Recibidos[Producto],Inventario[[#This Row],[Producto]],Productos_Recibidos[Cantidad])</f>
        <v>2</v>
      </c>
      <c r="G301">
        <f>SUMIF(Ventas[Producto],Inventario[[#This Row],[Producto]],Ventas[Cantidad])</f>
        <v>0</v>
      </c>
      <c r="H301">
        <f>Inventario[[#This Row],[Cantidad Recibida]]-Inventario[[#This Row],[Cantidad Vendida]]</f>
        <v>2</v>
      </c>
      <c r="I301" s="1">
        <f>VLOOKUP(Inventario[[#This Row],[Código]],Productos[],5,FALSE)</f>
        <v>600</v>
      </c>
      <c r="J301" s="1">
        <f>IFERROR(Inventario[[#This Row],[Stock]]*Inventario[[#This Row],[Precio]], 0)</f>
        <v>1200</v>
      </c>
    </row>
    <row r="302" spans="2:10" x14ac:dyDescent="0.25">
      <c r="B302">
        <v>7792170042029</v>
      </c>
      <c r="C302" t="str">
        <f>VLOOKUP(Inventario[[#This Row],[Código]],Productos[],3,FALSE)</f>
        <v>Gatorade Frutas Tropicales 500ml</v>
      </c>
      <c r="D302" t="str">
        <f>VLOOKUP(Inventario[[#This Row],[Código]],Productos[],2,FALSE)</f>
        <v>Agua Saborizada</v>
      </c>
      <c r="E302">
        <f>VLOOKUP(Inventario[[#This Row],[Código]],Productos[],4,FALSE)</f>
        <v>165</v>
      </c>
      <c r="F302">
        <f>SUMIF(Productos_Recibidos[Producto],Inventario[[#This Row],[Producto]],Productos_Recibidos[Cantidad])</f>
        <v>6</v>
      </c>
      <c r="G302">
        <f>SUMIF(Ventas[Producto],Inventario[[#This Row],[Producto]],Ventas[Cantidad])</f>
        <v>1</v>
      </c>
      <c r="H302">
        <f>Inventario[[#This Row],[Cantidad Recibida]]-Inventario[[#This Row],[Cantidad Vendida]]</f>
        <v>5</v>
      </c>
      <c r="I302" s="1">
        <f>VLOOKUP(Inventario[[#This Row],[Código]],Productos[],5,FALSE)</f>
        <v>180</v>
      </c>
      <c r="J302" s="1">
        <f>IFERROR(Inventario[[#This Row],[Stock]]*Inventario[[#This Row],[Precio]], 0)</f>
        <v>900</v>
      </c>
    </row>
    <row r="303" spans="2:10" x14ac:dyDescent="0.25">
      <c r="B303">
        <v>7790036001579</v>
      </c>
      <c r="C303" t="str">
        <f>VLOOKUP(Inventario[[#This Row],[Código]],Productos[],3,FALSE)</f>
        <v>Baggio Fresh Pomelo 1500ml</v>
      </c>
      <c r="D303" t="str">
        <f>VLOOKUP(Inventario[[#This Row],[Código]],Productos[],2,FALSE)</f>
        <v>Agua Saborizada</v>
      </c>
      <c r="E303">
        <f>VLOOKUP(Inventario[[#This Row],[Código]],Productos[],4,FALSE)</f>
        <v>84</v>
      </c>
      <c r="F303">
        <f>SUMIF(Productos_Recibidos[Producto],Inventario[[#This Row],[Producto]],Productos_Recibidos[Cantidad])</f>
        <v>14</v>
      </c>
      <c r="G303">
        <f>SUMIF(Ventas[Producto],Inventario[[#This Row],[Producto]],Ventas[Cantidad])</f>
        <v>5</v>
      </c>
      <c r="H303">
        <f>Inventario[[#This Row],[Cantidad Recibida]]-Inventario[[#This Row],[Cantidad Vendida]]</f>
        <v>9</v>
      </c>
      <c r="I303" s="1">
        <f>VLOOKUP(Inventario[[#This Row],[Código]],Productos[],5,FALSE)</f>
        <v>120</v>
      </c>
      <c r="J303" s="1">
        <f>IFERROR(Inventario[[#This Row],[Stock]]*Inventario[[#This Row],[Precio]], 0)</f>
        <v>1080</v>
      </c>
    </row>
    <row r="304" spans="2:10" x14ac:dyDescent="0.25">
      <c r="B304">
        <v>7792170042241</v>
      </c>
      <c r="C304" t="str">
        <f>VLOOKUP(Inventario[[#This Row],[Código]],Productos[],3,FALSE)</f>
        <v>Gatorade Uva 500ml</v>
      </c>
      <c r="D304" t="str">
        <f>VLOOKUP(Inventario[[#This Row],[Código]],Productos[],2,FALSE)</f>
        <v>Agua Saborizada</v>
      </c>
      <c r="E304">
        <f>VLOOKUP(Inventario[[#This Row],[Código]],Productos[],4,FALSE)</f>
        <v>285</v>
      </c>
      <c r="F304">
        <f>SUMIF(Productos_Recibidos[Producto],Inventario[[#This Row],[Producto]],Productos_Recibidos[Cantidad])</f>
        <v>5</v>
      </c>
      <c r="G304">
        <f>SUMIF(Ventas[Producto],Inventario[[#This Row],[Producto]],Ventas[Cantidad])</f>
        <v>0</v>
      </c>
      <c r="H304">
        <f>Inventario[[#This Row],[Cantidad Recibida]]-Inventario[[#This Row],[Cantidad Vendida]]</f>
        <v>5</v>
      </c>
      <c r="I304" s="1">
        <f>VLOOKUP(Inventario[[#This Row],[Código]],Productos[],5,FALSE)</f>
        <v>180</v>
      </c>
      <c r="J304" s="1">
        <f>IFERROR(Inventario[[#This Row],[Stock]]*Inventario[[#This Row],[Precio]], 0)</f>
        <v>900</v>
      </c>
    </row>
    <row r="305" spans="2:10" x14ac:dyDescent="0.25">
      <c r="B305">
        <v>7798065730354</v>
      </c>
      <c r="C305" t="str">
        <f>VLOOKUP(Inventario[[#This Row],[Código]],Productos[],3,FALSE)</f>
        <v>Sierra de Los Padres Pomelo 500ml</v>
      </c>
      <c r="D305" t="str">
        <f>VLOOKUP(Inventario[[#This Row],[Código]],Productos[],2,FALSE)</f>
        <v>Agua Saborizada</v>
      </c>
      <c r="E305">
        <f>VLOOKUP(Inventario[[#This Row],[Código]],Productos[],4,FALSE)</f>
        <v>73</v>
      </c>
      <c r="F305">
        <f>SUMIF(Productos_Recibidos[Producto],Inventario[[#This Row],[Producto]],Productos_Recibidos[Cantidad])</f>
        <v>5</v>
      </c>
      <c r="G305">
        <f>SUMIF(Ventas[Producto],Inventario[[#This Row],[Producto]],Ventas[Cantidad])</f>
        <v>1</v>
      </c>
      <c r="H305">
        <f>Inventario[[#This Row],[Cantidad Recibida]]-Inventario[[#This Row],[Cantidad Vendida]]</f>
        <v>4</v>
      </c>
      <c r="I305" s="1">
        <f>VLOOKUP(Inventario[[#This Row],[Código]],Productos[],5,FALSE)</f>
        <v>100</v>
      </c>
      <c r="J305" s="1">
        <f>IFERROR(Inventario[[#This Row],[Stock]]*Inventario[[#This Row],[Precio]], 0)</f>
        <v>400</v>
      </c>
    </row>
    <row r="306" spans="2:10" x14ac:dyDescent="0.25">
      <c r="B306">
        <v>7798065730330</v>
      </c>
      <c r="C306" t="str">
        <f>VLOOKUP(Inventario[[#This Row],[Código]],Productos[],3,FALSE)</f>
        <v>Sierra de Los Padres Naranja 500ml</v>
      </c>
      <c r="D306" t="str">
        <f>VLOOKUP(Inventario[[#This Row],[Código]],Productos[],2,FALSE)</f>
        <v>Agua Saborizada</v>
      </c>
      <c r="E306">
        <f>VLOOKUP(Inventario[[#This Row],[Código]],Productos[],4,FALSE)</f>
        <v>73</v>
      </c>
      <c r="F306">
        <f>SUMIF(Productos_Recibidos[Producto],Inventario[[#This Row],[Producto]],Productos_Recibidos[Cantidad])</f>
        <v>4</v>
      </c>
      <c r="G306">
        <f>SUMIF(Ventas[Producto],Inventario[[#This Row],[Producto]],Ventas[Cantidad])</f>
        <v>0</v>
      </c>
      <c r="H306">
        <f>Inventario[[#This Row],[Cantidad Recibida]]-Inventario[[#This Row],[Cantidad Vendida]]</f>
        <v>4</v>
      </c>
      <c r="I306" s="1">
        <f>VLOOKUP(Inventario[[#This Row],[Código]],Productos[],5,FALSE)</f>
        <v>100</v>
      </c>
      <c r="J306" s="1">
        <f>IFERROR(Inventario[[#This Row],[Stock]]*Inventario[[#This Row],[Precio]], 0)</f>
        <v>400</v>
      </c>
    </row>
    <row r="307" spans="2:10" x14ac:dyDescent="0.25">
      <c r="B307">
        <v>7790895640018</v>
      </c>
      <c r="C307" t="str">
        <f>VLOOKUP(Inventario[[#This Row],[Código]],Productos[],3,FALSE)</f>
        <v>Powerade Manzana 500ml</v>
      </c>
      <c r="D307" t="str">
        <f>VLOOKUP(Inventario[[#This Row],[Código]],Productos[],2,FALSE)</f>
        <v>Agua Saborizada</v>
      </c>
      <c r="E307">
        <f>VLOOKUP(Inventario[[#This Row],[Código]],Productos[],4,FALSE)</f>
        <v>105</v>
      </c>
      <c r="F307">
        <f>SUMIF(Productos_Recibidos[Producto],Inventario[[#This Row],[Producto]],Productos_Recibidos[Cantidad])</f>
        <v>2</v>
      </c>
      <c r="G307">
        <f>SUMIF(Ventas[Producto],Inventario[[#This Row],[Producto]],Ventas[Cantidad])</f>
        <v>1</v>
      </c>
      <c r="H307">
        <f>Inventario[[#This Row],[Cantidad Recibida]]-Inventario[[#This Row],[Cantidad Vendida]]</f>
        <v>1</v>
      </c>
      <c r="I307" s="1">
        <f>VLOOKUP(Inventario[[#This Row],[Código]],Productos[],5,FALSE)</f>
        <v>180</v>
      </c>
      <c r="J307" s="1">
        <f>IFERROR(Inventario[[#This Row],[Stock]]*Inventario[[#This Row],[Precio]], 0)</f>
        <v>180</v>
      </c>
    </row>
    <row r="308" spans="2:10" x14ac:dyDescent="0.25">
      <c r="B308">
        <v>7790895641183</v>
      </c>
      <c r="C308" t="str">
        <f>VLOOKUP(Inventario[[#This Row],[Código]],Productos[],3,FALSE)</f>
        <v>Powerade Frutos Tropicales 500ml</v>
      </c>
      <c r="D308" t="str">
        <f>VLOOKUP(Inventario[[#This Row],[Código]],Productos[],2,FALSE)</f>
        <v>Agua Saborizada</v>
      </c>
      <c r="E308">
        <f>VLOOKUP(Inventario[[#This Row],[Código]],Productos[],4,FALSE)</f>
        <v>105</v>
      </c>
      <c r="F308">
        <f>SUMIF(Productos_Recibidos[Producto],Inventario[[#This Row],[Producto]],Productos_Recibidos[Cantidad])</f>
        <v>2</v>
      </c>
      <c r="G308">
        <f>SUMIF(Ventas[Producto],Inventario[[#This Row],[Producto]],Ventas[Cantidad])</f>
        <v>0</v>
      </c>
      <c r="H308">
        <f>Inventario[[#This Row],[Cantidad Recibida]]-Inventario[[#This Row],[Cantidad Vendida]]</f>
        <v>2</v>
      </c>
      <c r="I308" s="1">
        <f>VLOOKUP(Inventario[[#This Row],[Código]],Productos[],5,FALSE)</f>
        <v>180</v>
      </c>
      <c r="J308" s="1">
        <f>IFERROR(Inventario[[#This Row],[Stock]]*Inventario[[#This Row],[Precio]], 0)</f>
        <v>360</v>
      </c>
    </row>
    <row r="309" spans="2:10" x14ac:dyDescent="0.25">
      <c r="B309">
        <v>7798065730347</v>
      </c>
      <c r="C309" t="str">
        <f>VLOOKUP(Inventario[[#This Row],[Código]],Productos[],3,FALSE)</f>
        <v>Sierra de Los Padres Pomelo 1500ml</v>
      </c>
      <c r="D309" t="str">
        <f>VLOOKUP(Inventario[[#This Row],[Código]],Productos[],2,FALSE)</f>
        <v>Agua Saborizada</v>
      </c>
      <c r="E309">
        <f>VLOOKUP(Inventario[[#This Row],[Código]],Productos[],4,FALSE)</f>
        <v>98</v>
      </c>
      <c r="F309">
        <f>SUMIF(Productos_Recibidos[Producto],Inventario[[#This Row],[Producto]],Productos_Recibidos[Cantidad])</f>
        <v>2</v>
      </c>
      <c r="G309">
        <f>SUMIF(Ventas[Producto],Inventario[[#This Row],[Producto]],Ventas[Cantidad])</f>
        <v>2</v>
      </c>
      <c r="H309">
        <f>Inventario[[#This Row],[Cantidad Recibida]]-Inventario[[#This Row],[Cantidad Vendida]]</f>
        <v>0</v>
      </c>
      <c r="I309" s="1">
        <f>VLOOKUP(Inventario[[#This Row],[Código]],Productos[],5,FALSE)</f>
        <v>140</v>
      </c>
      <c r="J309" s="1">
        <f>IFERROR(Inventario[[#This Row],[Stock]]*Inventario[[#This Row],[Precio]], 0)</f>
        <v>0</v>
      </c>
    </row>
    <row r="310" spans="2:10" x14ac:dyDescent="0.25">
      <c r="B310">
        <v>7798065730361</v>
      </c>
      <c r="C310" t="str">
        <f>VLOOKUP(Inventario[[#This Row],[Código]],Productos[],3,FALSE)</f>
        <v>Sierra de Los Padres Manzana 1500ml</v>
      </c>
      <c r="D310" t="str">
        <f>VLOOKUP(Inventario[[#This Row],[Código]],Productos[],2,FALSE)</f>
        <v>Agua Saborizada</v>
      </c>
      <c r="E310">
        <f>VLOOKUP(Inventario[[#This Row],[Código]],Productos[],4,FALSE)</f>
        <v>98</v>
      </c>
      <c r="F310">
        <f>SUMIF(Productos_Recibidos[Producto],Inventario[[#This Row],[Producto]],Productos_Recibidos[Cantidad])</f>
        <v>2</v>
      </c>
      <c r="G310">
        <f>SUMIF(Ventas[Producto],Inventario[[#This Row],[Producto]],Ventas[Cantidad])</f>
        <v>2</v>
      </c>
      <c r="H310">
        <f>Inventario[[#This Row],[Cantidad Recibida]]-Inventario[[#This Row],[Cantidad Vendida]]</f>
        <v>0</v>
      </c>
      <c r="I310" s="1">
        <f>VLOOKUP(Inventario[[#This Row],[Código]],Productos[],5,FALSE)</f>
        <v>140</v>
      </c>
      <c r="J310" s="1">
        <f>IFERROR(Inventario[[#This Row],[Stock]]*Inventario[[#This Row],[Precio]], 0)</f>
        <v>0</v>
      </c>
    </row>
    <row r="311" spans="2:10" x14ac:dyDescent="0.25">
      <c r="B311">
        <v>7790036975405</v>
      </c>
      <c r="C311" t="str">
        <f>VLOOKUP(Inventario[[#This Row],[Código]],Productos[],3,FALSE)</f>
        <v>Baggio Fresh Manzana Liviano 200ml</v>
      </c>
      <c r="D311" t="str">
        <f>VLOOKUP(Inventario[[#This Row],[Código]],Productos[],2,FALSE)</f>
        <v>Agua Saborizada</v>
      </c>
      <c r="E311">
        <f>VLOOKUP(Inventario[[#This Row],[Código]],Productos[],4,FALSE)</f>
        <v>49</v>
      </c>
      <c r="F311">
        <f>SUMIF(Productos_Recibidos[Producto],Inventario[[#This Row],[Producto]],Productos_Recibidos[Cantidad])</f>
        <v>6</v>
      </c>
      <c r="G311">
        <f>SUMIF(Ventas[Producto],Inventario[[#This Row],[Producto]],Ventas[Cantidad])</f>
        <v>4</v>
      </c>
      <c r="H311">
        <f>Inventario[[#This Row],[Cantidad Recibida]]-Inventario[[#This Row],[Cantidad Vendida]]</f>
        <v>2</v>
      </c>
      <c r="I311" s="1">
        <f>VLOOKUP(Inventario[[#This Row],[Código]],Productos[],5,FALSE)</f>
        <v>70</v>
      </c>
      <c r="J311" s="1">
        <f>IFERROR(Inventario[[#This Row],[Stock]]*Inventario[[#This Row],[Precio]], 0)</f>
        <v>140</v>
      </c>
    </row>
    <row r="312" spans="2:10" x14ac:dyDescent="0.25">
      <c r="B312">
        <v>7790121000951</v>
      </c>
      <c r="C312" t="str">
        <f>VLOOKUP(Inventario[[#This Row],[Código]],Productos[],3,FALSE)</f>
        <v>Licor fino Bar &amp; Pub's Chocolate 200ml</v>
      </c>
      <c r="D312" t="str">
        <f>VLOOKUP(Inventario[[#This Row],[Código]],Productos[],2,FALSE)</f>
        <v>Bebida Blanca</v>
      </c>
      <c r="E312">
        <f>VLOOKUP(Inventario[[#This Row],[Código]],Productos[],4,FALSE)</f>
        <v>100</v>
      </c>
      <c r="F312">
        <f>SUMIF(Productos_Recibidos[Producto],Inventario[[#This Row],[Producto]],Productos_Recibidos[Cantidad])</f>
        <v>5</v>
      </c>
      <c r="G312">
        <f>SUMIF(Ventas[Producto],Inventario[[#This Row],[Producto]],Ventas[Cantidad])</f>
        <v>0</v>
      </c>
      <c r="H312">
        <f>Inventario[[#This Row],[Cantidad Recibida]]-Inventario[[#This Row],[Cantidad Vendida]]</f>
        <v>5</v>
      </c>
      <c r="I312" s="1">
        <f>VLOOKUP(Inventario[[#This Row],[Código]],Productos[],5,FALSE)</f>
        <v>250</v>
      </c>
      <c r="J312" s="1">
        <f>IFERROR(Inventario[[#This Row],[Stock]]*Inventario[[#This Row],[Precio]], 0)</f>
        <v>1250</v>
      </c>
    </row>
    <row r="313" spans="2:10" x14ac:dyDescent="0.25">
      <c r="B313">
        <v>7790121000968</v>
      </c>
      <c r="C313" t="str">
        <f>VLOOKUP(Inventario[[#This Row],[Código]],Productos[],3,FALSE)</f>
        <v>Licor fino Bar &amp; Pub's Dulce de Leche 200ml</v>
      </c>
      <c r="D313" t="str">
        <f>VLOOKUP(Inventario[[#This Row],[Código]],Productos[],2,FALSE)</f>
        <v>Bebida Blanca</v>
      </c>
      <c r="E313">
        <f>VLOOKUP(Inventario[[#This Row],[Código]],Productos[],4,FALSE)</f>
        <v>160</v>
      </c>
      <c r="F313">
        <f>SUMIF(Productos_Recibidos[Producto],Inventario[[#This Row],[Producto]],Productos_Recibidos[Cantidad])</f>
        <v>5</v>
      </c>
      <c r="G313">
        <f>SUMIF(Ventas[Producto],Inventario[[#This Row],[Producto]],Ventas[Cantidad])</f>
        <v>0</v>
      </c>
      <c r="H313">
        <f>Inventario[[#This Row],[Cantidad Recibida]]-Inventario[[#This Row],[Cantidad Vendida]]</f>
        <v>5</v>
      </c>
      <c r="I313" s="1">
        <f>VLOOKUP(Inventario[[#This Row],[Código]],Productos[],5,FALSE)</f>
        <v>250</v>
      </c>
      <c r="J313" s="1">
        <f>IFERROR(Inventario[[#This Row],[Stock]]*Inventario[[#This Row],[Precio]], 0)</f>
        <v>1250</v>
      </c>
    </row>
    <row r="314" spans="2:10" x14ac:dyDescent="0.25">
      <c r="B314">
        <v>7791200004624</v>
      </c>
      <c r="C314" t="str">
        <f>VLOOKUP(Inventario[[#This Row],[Código]],Productos[],3,FALSE)</f>
        <v>Bols Café al Coñac 200ml</v>
      </c>
      <c r="D314" t="str">
        <f>VLOOKUP(Inventario[[#This Row],[Código]],Productos[],2,FALSE)</f>
        <v>Bebida Blanca</v>
      </c>
      <c r="E314">
        <f>VLOOKUP(Inventario[[#This Row],[Código]],Productos[],4,FALSE)</f>
        <v>100</v>
      </c>
      <c r="F314">
        <f>SUMIF(Productos_Recibidos[Producto],Inventario[[#This Row],[Producto]],Productos_Recibidos[Cantidad])</f>
        <v>3</v>
      </c>
      <c r="G314">
        <f>SUMIF(Ventas[Producto],Inventario[[#This Row],[Producto]],Ventas[Cantidad])</f>
        <v>1</v>
      </c>
      <c r="H314">
        <f>Inventario[[#This Row],[Cantidad Recibida]]-Inventario[[#This Row],[Cantidad Vendida]]</f>
        <v>2</v>
      </c>
      <c r="I314" s="1">
        <f>VLOOKUP(Inventario[[#This Row],[Código]],Productos[],5,FALSE)</f>
        <v>250</v>
      </c>
      <c r="J314" s="1">
        <f>IFERROR(Inventario[[#This Row],[Stock]]*Inventario[[#This Row],[Precio]], 0)</f>
        <v>500</v>
      </c>
    </row>
    <row r="315" spans="2:10" x14ac:dyDescent="0.25">
      <c r="B315">
        <v>7791250002243</v>
      </c>
      <c r="C315" t="str">
        <f>VLOOKUP(Inventario[[#This Row],[Código]],Productos[],3,FALSE)</f>
        <v>Smirnoff Watermelon 700ml</v>
      </c>
      <c r="D315" t="str">
        <f>VLOOKUP(Inventario[[#This Row],[Código]],Productos[],2,FALSE)</f>
        <v>Bebida Blanca</v>
      </c>
      <c r="E315">
        <f>VLOOKUP(Inventario[[#This Row],[Código]],Productos[],4,FALSE)</f>
        <v>770</v>
      </c>
      <c r="F315">
        <f>SUMIF(Productos_Recibidos[Producto],Inventario[[#This Row],[Producto]],Productos_Recibidos[Cantidad])</f>
        <v>2</v>
      </c>
      <c r="G315">
        <f>SUMIF(Ventas[Producto],Inventario[[#This Row],[Producto]],Ventas[Cantidad])</f>
        <v>0</v>
      </c>
      <c r="H315">
        <f>Inventario[[#This Row],[Cantidad Recibida]]-Inventario[[#This Row],[Cantidad Vendida]]</f>
        <v>2</v>
      </c>
      <c r="I315" s="1">
        <f>VLOOKUP(Inventario[[#This Row],[Código]],Productos[],5,FALSE)</f>
        <v>1100</v>
      </c>
      <c r="J315" s="1">
        <f>IFERROR(Inventario[[#This Row],[Stock]]*Inventario[[#This Row],[Precio]], 0)</f>
        <v>2200</v>
      </c>
    </row>
    <row r="316" spans="2:10" x14ac:dyDescent="0.25">
      <c r="B316">
        <v>7791200000213</v>
      </c>
      <c r="C316" t="str">
        <f>VLOOKUP(Inventario[[#This Row],[Código]],Productos[],3,FALSE)</f>
        <v>Skyy Vodka 750ml</v>
      </c>
      <c r="D316" t="str">
        <f>VLOOKUP(Inventario[[#This Row],[Código]],Productos[],2,FALSE)</f>
        <v>Bebida Blanca</v>
      </c>
      <c r="E316">
        <f>VLOOKUP(Inventario[[#This Row],[Código]],Productos[],4,FALSE)</f>
        <v>595</v>
      </c>
      <c r="F316">
        <f>SUMIF(Productos_Recibidos[Producto],Inventario[[#This Row],[Producto]],Productos_Recibidos[Cantidad])</f>
        <v>2</v>
      </c>
      <c r="G316">
        <f>SUMIF(Ventas[Producto],Inventario[[#This Row],[Producto]],Ventas[Cantidad])</f>
        <v>0</v>
      </c>
      <c r="H316">
        <f>Inventario[[#This Row],[Cantidad Recibida]]-Inventario[[#This Row],[Cantidad Vendida]]</f>
        <v>2</v>
      </c>
      <c r="I316" s="1">
        <f>VLOOKUP(Inventario[[#This Row],[Código]],Productos[],5,FALSE)</f>
        <v>850</v>
      </c>
      <c r="J316" s="1">
        <f>IFERROR(Inventario[[#This Row],[Stock]]*Inventario[[#This Row],[Precio]], 0)</f>
        <v>1700</v>
      </c>
    </row>
    <row r="317" spans="2:10" x14ac:dyDescent="0.25">
      <c r="B317">
        <v>7791250002984</v>
      </c>
      <c r="C317" t="str">
        <f>VLOOKUP(Inventario[[#This Row],[Código]],Productos[],3,FALSE)</f>
        <v>VAT 69 Apple Vibe 700ml</v>
      </c>
      <c r="D317" t="str">
        <f>VLOOKUP(Inventario[[#This Row],[Código]],Productos[],2,FALSE)</f>
        <v>Bebida Blanca</v>
      </c>
      <c r="E317">
        <f>VLOOKUP(Inventario[[#This Row],[Código]],Productos[],4,FALSE)</f>
        <v>630</v>
      </c>
      <c r="F317">
        <f>SUMIF(Productos_Recibidos[Producto],Inventario[[#This Row],[Producto]],Productos_Recibidos[Cantidad])</f>
        <v>1</v>
      </c>
      <c r="G317">
        <f>SUMIF(Ventas[Producto],Inventario[[#This Row],[Producto]],Ventas[Cantidad])</f>
        <v>0</v>
      </c>
      <c r="H317">
        <f>Inventario[[#This Row],[Cantidad Recibida]]-Inventario[[#This Row],[Cantidad Vendida]]</f>
        <v>1</v>
      </c>
      <c r="I317" s="1">
        <f>VLOOKUP(Inventario[[#This Row],[Código]],Productos[],5,FALSE)</f>
        <v>900</v>
      </c>
      <c r="J317" s="1">
        <f>IFERROR(Inventario[[#This Row],[Stock]]*Inventario[[#This Row],[Precio]], 0)</f>
        <v>900</v>
      </c>
    </row>
    <row r="318" spans="2:10" x14ac:dyDescent="0.25">
      <c r="B318">
        <v>7792410008228</v>
      </c>
      <c r="C318" t="str">
        <f>VLOOKUP(Inventario[[#This Row],[Código]],Productos[],3,FALSE)</f>
        <v>Licor Cusenier Blue Curacao 700ml</v>
      </c>
      <c r="D318" t="str">
        <f>VLOOKUP(Inventario[[#This Row],[Código]],Productos[],2,FALSE)</f>
        <v>Bebida Blanca</v>
      </c>
      <c r="E318">
        <f>VLOOKUP(Inventario[[#This Row],[Código]],Productos[],4,FALSE)</f>
        <v>420</v>
      </c>
      <c r="F318">
        <f>SUMIF(Productos_Recibidos[Producto],Inventario[[#This Row],[Producto]],Productos_Recibidos[Cantidad])</f>
        <v>1</v>
      </c>
      <c r="G318">
        <f>SUMIF(Ventas[Producto],Inventario[[#This Row],[Producto]],Ventas[Cantidad])</f>
        <v>0</v>
      </c>
      <c r="H318">
        <f>Inventario[[#This Row],[Cantidad Recibida]]-Inventario[[#This Row],[Cantidad Vendida]]</f>
        <v>1</v>
      </c>
      <c r="I318" s="1">
        <f>VLOOKUP(Inventario[[#This Row],[Código]],Productos[],5,FALSE)</f>
        <v>600</v>
      </c>
      <c r="J318" s="1">
        <f>IFERROR(Inventario[[#This Row],[Stock]]*Inventario[[#This Row],[Precio]], 0)</f>
        <v>600</v>
      </c>
    </row>
    <row r="319" spans="2:10" x14ac:dyDescent="0.25">
      <c r="B319">
        <v>7790121001569</v>
      </c>
      <c r="C319" t="str">
        <f>VLOOKUP(Inventario[[#This Row],[Código]],Productos[],3,FALSE)</f>
        <v>Ron Blanco New Style 1000ml</v>
      </c>
      <c r="D319" t="str">
        <f>VLOOKUP(Inventario[[#This Row],[Código]],Productos[],2,FALSE)</f>
        <v>Bebida Blanca</v>
      </c>
      <c r="E319">
        <f>VLOOKUP(Inventario[[#This Row],[Código]],Productos[],4,FALSE)</f>
        <v>315</v>
      </c>
      <c r="F319">
        <f>SUMIF(Productos_Recibidos[Producto],Inventario[[#This Row],[Producto]],Productos_Recibidos[Cantidad])</f>
        <v>1</v>
      </c>
      <c r="G319">
        <f>SUMIF(Ventas[Producto],Inventario[[#This Row],[Producto]],Ventas[Cantidad])</f>
        <v>0</v>
      </c>
      <c r="H319">
        <f>Inventario[[#This Row],[Cantidad Recibida]]-Inventario[[#This Row],[Cantidad Vendida]]</f>
        <v>1</v>
      </c>
      <c r="I319" s="1">
        <f>VLOOKUP(Inventario[[#This Row],[Código]],Productos[],5,FALSE)</f>
        <v>450</v>
      </c>
      <c r="J319" s="1">
        <f>IFERROR(Inventario[[#This Row],[Stock]]*Inventario[[#This Row],[Precio]], 0)</f>
        <v>450</v>
      </c>
    </row>
    <row r="320" spans="2:10" x14ac:dyDescent="0.25">
      <c r="B320">
        <v>77962737</v>
      </c>
      <c r="C320" t="str">
        <f>VLOOKUP(Inventario[[#This Row],[Código]],Productos[],3,FALSE)</f>
        <v>Pier Verde 20 20</v>
      </c>
      <c r="D320" t="str">
        <f>VLOOKUP(Inventario[[#This Row],[Código]],Productos[],2,FALSE)</f>
        <v>Cigarrillo</v>
      </c>
      <c r="E320">
        <f>VLOOKUP(Inventario[[#This Row],[Código]],Productos[],4,FALSE)</f>
        <v>100</v>
      </c>
      <c r="F320">
        <f>SUMIF(Productos_Recibidos[Producto],Inventario[[#This Row],[Producto]],Productos_Recibidos[Cantidad])</f>
        <v>3</v>
      </c>
      <c r="G320">
        <f>SUMIF(Ventas[Producto],Inventario[[#This Row],[Producto]],Ventas[Cantidad])</f>
        <v>2</v>
      </c>
      <c r="H320">
        <f>Inventario[[#This Row],[Cantidad Recibida]]-Inventario[[#This Row],[Cantidad Vendida]]</f>
        <v>1</v>
      </c>
      <c r="I320" s="1">
        <f>VLOOKUP(Inventario[[#This Row],[Código]],Productos[],5,FALSE)</f>
        <v>140</v>
      </c>
      <c r="J320" s="1">
        <f>IFERROR(Inventario[[#This Row],[Stock]]*Inventario[[#This Row],[Precio]], 0)</f>
        <v>140</v>
      </c>
    </row>
    <row r="321" spans="2:10" x14ac:dyDescent="0.25">
      <c r="B321">
        <v>7790154000539</v>
      </c>
      <c r="C321" t="str">
        <f>VLOOKUP(Inventario[[#This Row],[Código]],Productos[],3,FALSE)</f>
        <v>Del Valle Durazno Fizz 720ml</v>
      </c>
      <c r="D321" t="str">
        <f>VLOOKUP(Inventario[[#This Row],[Código]],Productos[],2,FALSE)</f>
        <v>Espumante</v>
      </c>
      <c r="E321">
        <f>VLOOKUP(Inventario[[#This Row],[Código]],Productos[],4,FALSE)</f>
        <v>280</v>
      </c>
      <c r="F321">
        <f>SUMIF(Productos_Recibidos[Producto],Inventario[[#This Row],[Producto]],Productos_Recibidos[Cantidad])</f>
        <v>1</v>
      </c>
      <c r="G321">
        <f>SUMIF(Ventas[Producto],Inventario[[#This Row],[Producto]],Ventas[Cantidad])</f>
        <v>0</v>
      </c>
      <c r="H321">
        <f>Inventario[[#This Row],[Cantidad Recibida]]-Inventario[[#This Row],[Cantidad Vendida]]</f>
        <v>1</v>
      </c>
      <c r="I321" s="1">
        <f>VLOOKUP(Inventario[[#This Row],[Código]],Productos[],5,FALSE)</f>
        <v>400</v>
      </c>
      <c r="J321" s="1">
        <f>IFERROR(Inventario[[#This Row],[Stock]]*Inventario[[#This Row],[Precio]], 0)</f>
        <v>400</v>
      </c>
    </row>
    <row r="322" spans="2:10" x14ac:dyDescent="0.25">
      <c r="B322">
        <v>7790895000997</v>
      </c>
      <c r="C322" t="str">
        <f>VLOOKUP(Inventario[[#This Row],[Código]],Productos[],3,FALSE)</f>
        <v>Coca Cola 2250ml</v>
      </c>
      <c r="D322" t="str">
        <f>VLOOKUP(Inventario[[#This Row],[Código]],Productos[],2,FALSE)</f>
        <v>Gaseosa</v>
      </c>
      <c r="E322">
        <f>VLOOKUP(Inventario[[#This Row],[Código]],Productos[],4,FALSE)</f>
        <v>203</v>
      </c>
      <c r="F322">
        <f>SUMIF(Productos_Recibidos[Producto],Inventario[[#This Row],[Producto]],Productos_Recibidos[Cantidad])</f>
        <v>59</v>
      </c>
      <c r="G322">
        <f>SUMIF(Ventas[Producto],Inventario[[#This Row],[Producto]],Ventas[Cantidad])</f>
        <v>20</v>
      </c>
      <c r="H322">
        <f>Inventario[[#This Row],[Cantidad Recibida]]-Inventario[[#This Row],[Cantidad Vendida]]</f>
        <v>39</v>
      </c>
      <c r="I322" s="1">
        <f>VLOOKUP(Inventario[[#This Row],[Código]],Productos[],5,FALSE)</f>
        <v>300</v>
      </c>
      <c r="J322" s="1">
        <f>IFERROR(Inventario[[#This Row],[Stock]]*Inventario[[#This Row],[Precio]], 0)</f>
        <v>11700</v>
      </c>
    </row>
    <row r="323" spans="2:10" x14ac:dyDescent="0.25">
      <c r="B323">
        <v>7790895000331</v>
      </c>
      <c r="C323" t="str">
        <f>VLOOKUP(Inventario[[#This Row],[Código]],Productos[],3,FALSE)</f>
        <v>Fanta Retornable 2000ml</v>
      </c>
      <c r="D323" t="str">
        <f>VLOOKUP(Inventario[[#This Row],[Código]],Productos[],2,FALSE)</f>
        <v>Gaseosa</v>
      </c>
      <c r="E323">
        <f>VLOOKUP(Inventario[[#This Row],[Código]],Productos[],4,FALSE)</f>
        <v>161</v>
      </c>
      <c r="F323">
        <f>SUMIF(Productos_Recibidos[Producto],Inventario[[#This Row],[Producto]],Productos_Recibidos[Cantidad])</f>
        <v>14</v>
      </c>
      <c r="G323">
        <f>SUMIF(Ventas[Producto],Inventario[[#This Row],[Producto]],Ventas[Cantidad])</f>
        <v>5</v>
      </c>
      <c r="H323">
        <f>Inventario[[#This Row],[Cantidad Recibida]]-Inventario[[#This Row],[Cantidad Vendida]]</f>
        <v>9</v>
      </c>
      <c r="I323" s="1">
        <f>VLOOKUP(Inventario[[#This Row],[Código]],Productos[],5,FALSE)</f>
        <v>230</v>
      </c>
      <c r="J323" s="1">
        <f>IFERROR(Inventario[[#This Row],[Stock]]*Inventario[[#This Row],[Precio]], 0)</f>
        <v>2070</v>
      </c>
    </row>
    <row r="324" spans="2:10" x14ac:dyDescent="0.25">
      <c r="B324">
        <v>7790895001000</v>
      </c>
      <c r="C324" t="str">
        <f>VLOOKUP(Inventario[[#This Row],[Código]],Productos[],3,FALSE)</f>
        <v>Sprite  2250ml</v>
      </c>
      <c r="D324" t="str">
        <f>VLOOKUP(Inventario[[#This Row],[Código]],Productos[],2,FALSE)</f>
        <v>Gaseosa</v>
      </c>
      <c r="E324">
        <f>VLOOKUP(Inventario[[#This Row],[Código]],Productos[],4,FALSE)</f>
        <v>203</v>
      </c>
      <c r="F324">
        <f>SUMIF(Productos_Recibidos[Producto],Inventario[[#This Row],[Producto]],Productos_Recibidos[Cantidad])</f>
        <v>31</v>
      </c>
      <c r="G324">
        <f>SUMIF(Ventas[Producto],Inventario[[#This Row],[Producto]],Ventas[Cantidad])</f>
        <v>14</v>
      </c>
      <c r="H324">
        <f>Inventario[[#This Row],[Cantidad Recibida]]-Inventario[[#This Row],[Cantidad Vendida]]</f>
        <v>17</v>
      </c>
      <c r="I324" s="1">
        <f>VLOOKUP(Inventario[[#This Row],[Código]],Productos[],5,FALSE)</f>
        <v>300</v>
      </c>
      <c r="J324" s="1">
        <f>IFERROR(Inventario[[#This Row],[Stock]]*Inventario[[#This Row],[Precio]], 0)</f>
        <v>5100</v>
      </c>
    </row>
    <row r="325" spans="2:10" x14ac:dyDescent="0.25">
      <c r="B325">
        <v>77958648</v>
      </c>
      <c r="C325" t="str">
        <f>VLOOKUP(Inventario[[#This Row],[Código]],Productos[],3,FALSE)</f>
        <v>Menthoplus Strong 29,4g</v>
      </c>
      <c r="D325" t="str">
        <f>VLOOKUP(Inventario[[#This Row],[Código]],Productos[],2,FALSE)</f>
        <v>Golosina</v>
      </c>
      <c r="E325">
        <f>VLOOKUP(Inventario[[#This Row],[Código]],Productos[],4,FALSE)</f>
        <v>49</v>
      </c>
      <c r="F325">
        <f>SUMIF(Productos_Recibidos[Producto],Inventario[[#This Row],[Producto]],Productos_Recibidos[Cantidad])</f>
        <v>12</v>
      </c>
      <c r="G325">
        <f>SUMIF(Ventas[Producto],Inventario[[#This Row],[Producto]],Ventas[Cantidad])</f>
        <v>6</v>
      </c>
      <c r="H325">
        <f>Inventario[[#This Row],[Cantidad Recibida]]-Inventario[[#This Row],[Cantidad Vendida]]</f>
        <v>6</v>
      </c>
      <c r="I325" s="1">
        <f>VLOOKUP(Inventario[[#This Row],[Código]],Productos[],5,FALSE)</f>
        <v>70</v>
      </c>
      <c r="J325" s="1">
        <f>IFERROR(Inventario[[#This Row],[Stock]]*Inventario[[#This Row],[Precio]], 0)</f>
        <v>420</v>
      </c>
    </row>
    <row r="326" spans="2:10" x14ac:dyDescent="0.25">
      <c r="B326">
        <v>77958624</v>
      </c>
      <c r="C326" t="str">
        <f>VLOOKUP(Inventario[[#This Row],[Código]],Productos[],3,FALSE)</f>
        <v>Menthoplus Mentol 29,4g</v>
      </c>
      <c r="D326" t="str">
        <f>VLOOKUP(Inventario[[#This Row],[Código]],Productos[],2,FALSE)</f>
        <v>Golosina</v>
      </c>
      <c r="E326">
        <f>VLOOKUP(Inventario[[#This Row],[Código]],Productos[],4,FALSE)</f>
        <v>49</v>
      </c>
      <c r="F326">
        <f>SUMIF(Productos_Recibidos[Producto],Inventario[[#This Row],[Producto]],Productos_Recibidos[Cantidad])</f>
        <v>10</v>
      </c>
      <c r="G326">
        <f>SUMIF(Ventas[Producto],Inventario[[#This Row],[Producto]],Ventas[Cantidad])</f>
        <v>5</v>
      </c>
      <c r="H326">
        <f>Inventario[[#This Row],[Cantidad Recibida]]-Inventario[[#This Row],[Cantidad Vendida]]</f>
        <v>5</v>
      </c>
      <c r="I326" s="1">
        <f>VLOOKUP(Inventario[[#This Row],[Código]],Productos[],5,FALSE)</f>
        <v>70</v>
      </c>
      <c r="J326" s="1">
        <f>IFERROR(Inventario[[#This Row],[Stock]]*Inventario[[#This Row],[Precio]], 0)</f>
        <v>350</v>
      </c>
    </row>
    <row r="327" spans="2:10" x14ac:dyDescent="0.25">
      <c r="B327">
        <v>77958662</v>
      </c>
      <c r="C327" t="str">
        <f>VLOOKUP(Inventario[[#This Row],[Código]],Productos[],3,FALSE)</f>
        <v>Menthoplus Mint 29,4g</v>
      </c>
      <c r="D327" t="str">
        <f>VLOOKUP(Inventario[[#This Row],[Código]],Productos[],2,FALSE)</f>
        <v>Golosina</v>
      </c>
      <c r="E327">
        <f>VLOOKUP(Inventario[[#This Row],[Código]],Productos[],4,FALSE)</f>
        <v>49</v>
      </c>
      <c r="F327">
        <f>SUMIF(Productos_Recibidos[Producto],Inventario[[#This Row],[Producto]],Productos_Recibidos[Cantidad])</f>
        <v>2</v>
      </c>
      <c r="G327">
        <f>SUMIF(Ventas[Producto],Inventario[[#This Row],[Producto]],Ventas[Cantidad])</f>
        <v>2</v>
      </c>
      <c r="H327">
        <f>Inventario[[#This Row],[Cantidad Recibida]]-Inventario[[#This Row],[Cantidad Vendida]]</f>
        <v>0</v>
      </c>
      <c r="I327" s="1">
        <f>VLOOKUP(Inventario[[#This Row],[Código]],Productos[],5,FALSE)</f>
        <v>70</v>
      </c>
      <c r="J327" s="1">
        <f>IFERROR(Inventario[[#This Row],[Stock]]*Inventario[[#This Row],[Precio]], 0)</f>
        <v>0</v>
      </c>
    </row>
    <row r="328" spans="2:10" x14ac:dyDescent="0.25">
      <c r="B328">
        <v>7793913013092</v>
      </c>
      <c r="C328" t="str">
        <f>VLOOKUP(Inventario[[#This Row],[Código]],Productos[],3,FALSE)</f>
        <v>Yogurt Entero Vasito Vainilla Tregar 125g</v>
      </c>
      <c r="D328" t="str">
        <f>VLOOKUP(Inventario[[#This Row],[Código]],Productos[],2,FALSE)</f>
        <v>Lácteos</v>
      </c>
      <c r="E328">
        <f>VLOOKUP(Inventario[[#This Row],[Código]],Productos[],4,FALSE)</f>
        <v>51</v>
      </c>
      <c r="F328">
        <f>SUMIF(Productos_Recibidos[Producto],Inventario[[#This Row],[Producto]],Productos_Recibidos[Cantidad])</f>
        <v>6</v>
      </c>
      <c r="G328">
        <f>SUMIF(Ventas[Producto],Inventario[[#This Row],[Producto]],Ventas[Cantidad])</f>
        <v>0</v>
      </c>
      <c r="H328">
        <f>Inventario[[#This Row],[Cantidad Recibida]]-Inventario[[#This Row],[Cantidad Vendida]]</f>
        <v>6</v>
      </c>
      <c r="I328" s="1">
        <f>VLOOKUP(Inventario[[#This Row],[Código]],Productos[],5,FALSE)</f>
        <v>80</v>
      </c>
      <c r="J328" s="1">
        <f>IFERROR(Inventario[[#This Row],[Stock]]*Inventario[[#This Row],[Precio]], 0)</f>
        <v>480</v>
      </c>
    </row>
    <row r="329" spans="2:10" x14ac:dyDescent="0.25">
      <c r="B329" s="22">
        <v>7790036948294</v>
      </c>
      <c r="C329" t="str">
        <f>VLOOKUP(Inventario[[#This Row],[Código]],Productos[],3,FALSE)</f>
        <v>Baggio Chocolatada Latte 1 L</v>
      </c>
      <c r="D329" t="s">
        <v>19</v>
      </c>
      <c r="E329">
        <f>VLOOKUP(Inventario[[#This Row],[Código]],Productos[],4,FALSE)</f>
        <v>205</v>
      </c>
      <c r="F329">
        <f>SUMIF(Productos_Recibidos[Producto],Inventario[[#This Row],[Producto]],Productos_Recibidos[Cantidad])</f>
        <v>8</v>
      </c>
      <c r="G329">
        <f>SUMIF(Ventas[Producto],Inventario[[#This Row],[Producto]],Ventas[Cantidad])</f>
        <v>0</v>
      </c>
      <c r="H329">
        <f>Inventario[[#This Row],[Cantidad Recibida]]-Inventario[[#This Row],[Cantidad Vendida]]</f>
        <v>8</v>
      </c>
      <c r="I329" s="1">
        <f>VLOOKUP(Inventario[[#This Row],[Código]],Productos[],5,FALSE)</f>
        <v>250</v>
      </c>
      <c r="J329" s="1">
        <f>IFERROR(Inventario[[#This Row],[Stock]]*Inventario[[#This Row],[Precio]], 0)</f>
        <v>2000</v>
      </c>
    </row>
    <row r="330" spans="2:10" x14ac:dyDescent="0.25">
      <c r="B330">
        <v>7795513044759</v>
      </c>
      <c r="C330" t="str">
        <f>VLOOKUP(Inventario[[#This Row],[Código]],Productos[],3,FALSE)</f>
        <v>Birome Filgo azul 1</v>
      </c>
      <c r="D330" t="str">
        <f>VLOOKUP(Inventario[[#This Row],[Código]],Productos[],2,FALSE)</f>
        <v>Librería</v>
      </c>
      <c r="E330">
        <f>VLOOKUP(Inventario[[#This Row],[Código]],Productos[],4,FALSE)</f>
        <v>70</v>
      </c>
      <c r="F330">
        <f>SUMIF(Productos_Recibidos[Producto],Inventario[[#This Row],[Producto]],Productos_Recibidos[Cantidad])</f>
        <v>47</v>
      </c>
      <c r="G330">
        <f>SUMIF(Ventas[Producto],Inventario[[#This Row],[Producto]],Ventas[Cantidad])</f>
        <v>1</v>
      </c>
      <c r="H330">
        <f>Inventario[[#This Row],[Cantidad Recibida]]-Inventario[[#This Row],[Cantidad Vendida]]</f>
        <v>46</v>
      </c>
      <c r="I330" s="1">
        <f>VLOOKUP(Inventario[[#This Row],[Código]],Productos[],5,FALSE)</f>
        <v>100</v>
      </c>
      <c r="J330" s="1">
        <f>IFERROR(Inventario[[#This Row],[Stock]]*Inventario[[#This Row],[Precio]], 0)</f>
        <v>4600</v>
      </c>
    </row>
    <row r="331" spans="2:10" x14ac:dyDescent="0.25">
      <c r="B331">
        <v>7796569013911</v>
      </c>
      <c r="C331" t="str">
        <f>VLOOKUP(Inventario[[#This Row],[Código]],Productos[],3,FALSE)</f>
        <v>Mapa Planisferio N 3 Político 1</v>
      </c>
      <c r="D331" t="str">
        <f>VLOOKUP(Inventario[[#This Row],[Código]],Productos[],2,FALSE)</f>
        <v>Librería</v>
      </c>
      <c r="E331">
        <f>VLOOKUP(Inventario[[#This Row],[Código]],Productos[],4,FALSE)</f>
        <v>9</v>
      </c>
      <c r="F331">
        <f>SUMIF(Productos_Recibidos[Producto],Inventario[[#This Row],[Producto]],Productos_Recibidos[Cantidad])</f>
        <v>26</v>
      </c>
      <c r="G331">
        <f>SUMIF(Ventas[Producto],Inventario[[#This Row],[Producto]],Ventas[Cantidad])</f>
        <v>1</v>
      </c>
      <c r="H331">
        <f>Inventario[[#This Row],[Cantidad Recibida]]-Inventario[[#This Row],[Cantidad Vendida]]</f>
        <v>25</v>
      </c>
      <c r="I331" s="1">
        <f>VLOOKUP(Inventario[[#This Row],[Código]],Productos[],5,FALSE)</f>
        <v>20</v>
      </c>
      <c r="J331" s="1">
        <f>IFERROR(Inventario[[#This Row],[Stock]]*Inventario[[#This Row],[Precio]], 0)</f>
        <v>500</v>
      </c>
    </row>
    <row r="332" spans="2:10" x14ac:dyDescent="0.25">
      <c r="B332">
        <v>7797711007970</v>
      </c>
      <c r="C332" t="str">
        <f>VLOOKUP(Inventario[[#This Row],[Código]],Productos[],3,FALSE)</f>
        <v>Etiquetas autoadhesivas 2</v>
      </c>
      <c r="D332" t="str">
        <f>VLOOKUP(Inventario[[#This Row],[Código]],Productos[],2,FALSE)</f>
        <v>Librería</v>
      </c>
      <c r="E332">
        <f>VLOOKUP(Inventario[[#This Row],[Código]],Productos[],4,FALSE)</f>
        <v>35</v>
      </c>
      <c r="F332">
        <f>SUMIF(Productos_Recibidos[Producto],Inventario[[#This Row],[Producto]],Productos_Recibidos[Cantidad])</f>
        <v>10</v>
      </c>
      <c r="G332">
        <f>SUMIF(Ventas[Producto],Inventario[[#This Row],[Producto]],Ventas[Cantidad])</f>
        <v>0</v>
      </c>
      <c r="H332">
        <f>Inventario[[#This Row],[Cantidad Recibida]]-Inventario[[#This Row],[Cantidad Vendida]]</f>
        <v>10</v>
      </c>
      <c r="I332" s="1">
        <f>VLOOKUP(Inventario[[#This Row],[Código]],Productos[],5,FALSE)</f>
        <v>50</v>
      </c>
      <c r="J332" s="1">
        <f>IFERROR(Inventario[[#This Row],[Stock]]*Inventario[[#This Row],[Precio]], 0)</f>
        <v>500</v>
      </c>
    </row>
    <row r="333" spans="2:10" x14ac:dyDescent="0.25">
      <c r="B333">
        <v>7798318373628</v>
      </c>
      <c r="C333" t="str">
        <f>VLOOKUP(Inventario[[#This Row],[Código]],Productos[],3,FALSE)</f>
        <v>Resaltadores Litt 004 1</v>
      </c>
      <c r="D333" t="str">
        <f>VLOOKUP(Inventario[[#This Row],[Código]],Productos[],2,FALSE)</f>
        <v>Librería</v>
      </c>
      <c r="E333">
        <f>VLOOKUP(Inventario[[#This Row],[Código]],Productos[],4,FALSE)</f>
        <v>105</v>
      </c>
      <c r="F333">
        <f>SUMIF(Productos_Recibidos[Producto],Inventario[[#This Row],[Producto]],Productos_Recibidos[Cantidad])</f>
        <v>6</v>
      </c>
      <c r="G333">
        <f>SUMIF(Ventas[Producto],Inventario[[#This Row],[Producto]],Ventas[Cantidad])</f>
        <v>0</v>
      </c>
      <c r="H333">
        <f>Inventario[[#This Row],[Cantidad Recibida]]-Inventario[[#This Row],[Cantidad Vendida]]</f>
        <v>6</v>
      </c>
      <c r="I333" s="1">
        <f>VLOOKUP(Inventario[[#This Row],[Código]],Productos[],5,FALSE)</f>
        <v>150</v>
      </c>
      <c r="J333" s="1">
        <f>IFERROR(Inventario[[#This Row],[Stock]]*Inventario[[#This Row],[Precio]], 0)</f>
        <v>900</v>
      </c>
    </row>
    <row r="334" spans="2:10" x14ac:dyDescent="0.25">
      <c r="B334">
        <v>7790000014055</v>
      </c>
      <c r="C334" t="str">
        <f>VLOOKUP(Inventario[[#This Row],[Código]],Productos[],3,FALSE)</f>
        <v>Talonario Recibos 1</v>
      </c>
      <c r="D334" t="str">
        <f>VLOOKUP(Inventario[[#This Row],[Código]],Productos[],2,FALSE)</f>
        <v>Librería</v>
      </c>
      <c r="E334">
        <f>VLOOKUP(Inventario[[#This Row],[Código]],Productos[],4,FALSE)</f>
        <v>21</v>
      </c>
      <c r="F334">
        <f>SUMIF(Productos_Recibidos[Producto],Inventario[[#This Row],[Producto]],Productos_Recibidos[Cantidad])</f>
        <v>40</v>
      </c>
      <c r="G334">
        <f>SUMIF(Ventas[Producto],Inventario[[#This Row],[Producto]],Ventas[Cantidad])</f>
        <v>0</v>
      </c>
      <c r="H334">
        <f>Inventario[[#This Row],[Cantidad Recibida]]-Inventario[[#This Row],[Cantidad Vendida]]</f>
        <v>40</v>
      </c>
      <c r="I334" s="1">
        <f>VLOOKUP(Inventario[[#This Row],[Código]],Productos[],5,FALSE)</f>
        <v>30</v>
      </c>
      <c r="J334" s="1">
        <f>IFERROR(Inventario[[#This Row],[Stock]]*Inventario[[#This Row],[Precio]], 0)</f>
        <v>1200</v>
      </c>
    </row>
    <row r="335" spans="2:10" x14ac:dyDescent="0.25">
      <c r="B335">
        <v>7794520865500</v>
      </c>
      <c r="C335" t="str">
        <f>VLOOKUP(Inventario[[#This Row],[Código]],Productos[],3,FALSE)</f>
        <v>Café 5 Hispanos 5g</v>
      </c>
      <c r="D335" t="str">
        <f>VLOOKUP(Inventario[[#This Row],[Código]],Productos[],2,FALSE)</f>
        <v>Mercadito</v>
      </c>
      <c r="E335">
        <f>VLOOKUP(Inventario[[#This Row],[Código]],Productos[],4,FALSE)</f>
        <v>20</v>
      </c>
      <c r="F335">
        <f>SUMIF(Productos_Recibidos[Producto],Inventario[[#This Row],[Producto]],Productos_Recibidos[Cantidad])</f>
        <v>20</v>
      </c>
      <c r="G335">
        <f>SUMIF(Ventas[Producto],Inventario[[#This Row],[Producto]],Ventas[Cantidad])</f>
        <v>0</v>
      </c>
      <c r="H335">
        <f>Inventario[[#This Row],[Cantidad Recibida]]-Inventario[[#This Row],[Cantidad Vendida]]</f>
        <v>20</v>
      </c>
      <c r="I335" s="1">
        <f>VLOOKUP(Inventario[[#This Row],[Código]],Productos[],5,FALSE)</f>
        <v>30</v>
      </c>
      <c r="J335" s="1">
        <f>IFERROR(Inventario[[#This Row],[Stock]]*Inventario[[#This Row],[Precio]], 0)</f>
        <v>600</v>
      </c>
    </row>
    <row r="336" spans="2:10" x14ac:dyDescent="0.25">
      <c r="B336">
        <v>7790895647796</v>
      </c>
      <c r="C336" t="str">
        <f>VLOOKUP(Inventario[[#This Row],[Código]],Productos[],3,FALSE)</f>
        <v>Soda Benedictino 2000ml</v>
      </c>
      <c r="D336" t="str">
        <f>VLOOKUP(Inventario[[#This Row],[Código]],Productos[],2,FALSE)</f>
        <v>Soda</v>
      </c>
      <c r="E336">
        <f>VLOOKUP(Inventario[[#This Row],[Código]],Productos[],4,FALSE)</f>
        <v>92</v>
      </c>
      <c r="F336">
        <f>SUMIF(Productos_Recibidos[Producto],Inventario[[#This Row],[Producto]],Productos_Recibidos[Cantidad])</f>
        <v>12</v>
      </c>
      <c r="G336">
        <f>SUMIF(Ventas[Producto],Inventario[[#This Row],[Producto]],Ventas[Cantidad])</f>
        <v>4</v>
      </c>
      <c r="H336">
        <f>Inventario[[#This Row],[Cantidad Recibida]]-Inventario[[#This Row],[Cantidad Vendida]]</f>
        <v>8</v>
      </c>
      <c r="I336" s="1">
        <f>VLOOKUP(Inventario[[#This Row],[Código]],Productos[],5,FALSE)</f>
        <v>150</v>
      </c>
      <c r="J336" s="1">
        <f>IFERROR(Inventario[[#This Row],[Stock]]*Inventario[[#This Row],[Precio]], 0)</f>
        <v>1200</v>
      </c>
    </row>
    <row r="337" spans="2:10" x14ac:dyDescent="0.25">
      <c r="B337">
        <v>6902004095218</v>
      </c>
      <c r="C337" t="str">
        <f>VLOOKUP(Inventario[[#This Row],[Código]],Productos[],3,FALSE)</f>
        <v>Encendedor Candela 1</v>
      </c>
      <c r="D337" t="str">
        <f>VLOOKUP(Inventario[[#This Row],[Código]],Productos[],2,FALSE)</f>
        <v>Varios</v>
      </c>
      <c r="E337">
        <f>VLOOKUP(Inventario[[#This Row],[Código]],Productos[],4,FALSE)</f>
        <v>45</v>
      </c>
      <c r="F337">
        <f>SUMIF(Productos_Recibidos[Producto],Inventario[[#This Row],[Producto]],Productos_Recibidos[Cantidad])</f>
        <v>47</v>
      </c>
      <c r="G337">
        <f>SUMIF(Ventas[Producto],Inventario[[#This Row],[Producto]],Ventas[Cantidad])</f>
        <v>15</v>
      </c>
      <c r="H337">
        <f>Inventario[[#This Row],[Cantidad Recibida]]-Inventario[[#This Row],[Cantidad Vendida]]</f>
        <v>32</v>
      </c>
      <c r="I337" s="1">
        <f>VLOOKUP(Inventario[[#This Row],[Código]],Productos[],5,FALSE)</f>
        <v>60</v>
      </c>
      <c r="J337" s="1">
        <f>IFERROR(Inventario[[#This Row],[Stock]]*Inventario[[#This Row],[Precio]], 0)</f>
        <v>1920</v>
      </c>
    </row>
    <row r="338" spans="2:10" x14ac:dyDescent="0.25">
      <c r="B338">
        <v>7790315000149</v>
      </c>
      <c r="C338" t="str">
        <f>VLOOKUP(Inventario[[#This Row],[Código]],Productos[],3,FALSE)</f>
        <v>Agua Mineral Villa del Sur 1,65ml</v>
      </c>
      <c r="D338" t="str">
        <f>VLOOKUP(Inventario[[#This Row],[Código]],Productos[],2,FALSE)</f>
        <v>Agua</v>
      </c>
      <c r="E338">
        <f>VLOOKUP(Inventario[[#This Row],[Código]],Productos[],4,FALSE)</f>
        <v>76</v>
      </c>
      <c r="F338">
        <f>SUMIF(Productos_Recibidos[Producto],Inventario[[#This Row],[Producto]],Productos_Recibidos[Cantidad])</f>
        <v>6</v>
      </c>
      <c r="G338">
        <f>SUMIF(Ventas[Producto],Inventario[[#This Row],[Producto]],Ventas[Cantidad])</f>
        <v>2</v>
      </c>
      <c r="H338">
        <f>Inventario[[#This Row],[Cantidad Recibida]]-Inventario[[#This Row],[Cantidad Vendida]]</f>
        <v>4</v>
      </c>
      <c r="I338" s="1">
        <f>VLOOKUP(Inventario[[#This Row],[Código]],Productos[],5,FALSE)</f>
        <v>150</v>
      </c>
      <c r="J338" s="1">
        <f>IFERROR(Inventario[[#This Row],[Stock]]*Inventario[[#This Row],[Precio]], 0)</f>
        <v>600</v>
      </c>
    </row>
    <row r="339" spans="2:10" x14ac:dyDescent="0.25">
      <c r="B339">
        <v>7791250001864</v>
      </c>
      <c r="C339" t="str">
        <f>VLOOKUP(Inventario[[#This Row],[Código]],Productos[],3,FALSE)</f>
        <v>Smirnoff Citrus 700ml</v>
      </c>
      <c r="D339" t="str">
        <f>VLOOKUP(Inventario[[#This Row],[Código]],Productos[],2,FALSE)</f>
        <v>Bebida Blanca</v>
      </c>
      <c r="E339">
        <f>VLOOKUP(Inventario[[#This Row],[Código]],Productos[],4,FALSE)</f>
        <v>770</v>
      </c>
      <c r="F339">
        <f>SUMIF(Productos_Recibidos[Producto],Inventario[[#This Row],[Producto]],Productos_Recibidos[Cantidad])</f>
        <v>1</v>
      </c>
      <c r="G339">
        <f>SUMIF(Ventas[Producto],Inventario[[#This Row],[Producto]],Ventas[Cantidad])</f>
        <v>0</v>
      </c>
      <c r="H339">
        <f>Inventario[[#This Row],[Cantidad Recibida]]-Inventario[[#This Row],[Cantidad Vendida]]</f>
        <v>1</v>
      </c>
      <c r="I339" s="1">
        <f>VLOOKUP(Inventario[[#This Row],[Código]],Productos[],5,FALSE)</f>
        <v>1100</v>
      </c>
      <c r="J339" s="1">
        <f>IFERROR(Inventario[[#This Row],[Stock]]*Inventario[[#This Row],[Precio]], 0)</f>
        <v>1100</v>
      </c>
    </row>
    <row r="340" spans="2:10" x14ac:dyDescent="0.25">
      <c r="B340">
        <v>7791250002632</v>
      </c>
      <c r="C340" t="str">
        <f>VLOOKUP(Inventario[[#This Row],[Código]],Productos[],3,FALSE)</f>
        <v>VAT 69 Guaraná Storm 750ml</v>
      </c>
      <c r="D340" t="str">
        <f>VLOOKUP(Inventario[[#This Row],[Código]],Productos[],2,FALSE)</f>
        <v>Bebida Blanca</v>
      </c>
      <c r="E340">
        <f>VLOOKUP(Inventario[[#This Row],[Código]],Productos[],4,FALSE)</f>
        <v>630</v>
      </c>
      <c r="F340">
        <f>SUMIF(Productos_Recibidos[Producto],Inventario[[#This Row],[Producto]],Productos_Recibidos[Cantidad])</f>
        <v>1</v>
      </c>
      <c r="G340">
        <f>SUMIF(Ventas[Producto],Inventario[[#This Row],[Producto]],Ventas[Cantidad])</f>
        <v>0</v>
      </c>
      <c r="H340">
        <f>Inventario[[#This Row],[Cantidad Recibida]]-Inventario[[#This Row],[Cantidad Vendida]]</f>
        <v>1</v>
      </c>
      <c r="I340" s="1">
        <f>VLOOKUP(Inventario[[#This Row],[Código]],Productos[],5,FALSE)</f>
        <v>900</v>
      </c>
      <c r="J340" s="1">
        <f>IFERROR(Inventario[[#This Row],[Stock]]*Inventario[[#This Row],[Precio]], 0)</f>
        <v>900</v>
      </c>
    </row>
    <row r="341" spans="2:10" x14ac:dyDescent="0.25">
      <c r="B341">
        <v>7791250002977</v>
      </c>
      <c r="C341" t="str">
        <f>VLOOKUP(Inventario[[#This Row],[Código]],Productos[],3,FALSE)</f>
        <v>VAT 69 Blended Scotch Whisky 750ml</v>
      </c>
      <c r="D341" t="str">
        <f>VLOOKUP(Inventario[[#This Row],[Código]],Productos[],2,FALSE)</f>
        <v>Bebida Blanca</v>
      </c>
      <c r="E341">
        <f>VLOOKUP(Inventario[[#This Row],[Código]],Productos[],4,FALSE)</f>
        <v>630</v>
      </c>
      <c r="F341">
        <f>SUMIF(Productos_Recibidos[Producto],Inventario[[#This Row],[Producto]],Productos_Recibidos[Cantidad])</f>
        <v>1</v>
      </c>
      <c r="G341">
        <f>SUMIF(Ventas[Producto],Inventario[[#This Row],[Producto]],Ventas[Cantidad])</f>
        <v>0</v>
      </c>
      <c r="H341">
        <f>Inventario[[#This Row],[Cantidad Recibida]]-Inventario[[#This Row],[Cantidad Vendida]]</f>
        <v>1</v>
      </c>
      <c r="I341" s="1">
        <f>VLOOKUP(Inventario[[#This Row],[Código]],Productos[],5,FALSE)</f>
        <v>900</v>
      </c>
      <c r="J341" s="1">
        <f>IFERROR(Inventario[[#This Row],[Stock]]*Inventario[[#This Row],[Precio]], 0)</f>
        <v>900</v>
      </c>
    </row>
    <row r="342" spans="2:10" x14ac:dyDescent="0.25">
      <c r="B342">
        <v>7790121001262</v>
      </c>
      <c r="C342" t="str">
        <f>VLOOKUP(Inventario[[#This Row],[Código]],Productos[],3,FALSE)</f>
        <v>CuernaVaca Tequila 1000ml</v>
      </c>
      <c r="D342" t="str">
        <f>VLOOKUP(Inventario[[#This Row],[Código]],Productos[],2,FALSE)</f>
        <v>Bebida Blanca</v>
      </c>
      <c r="E342">
        <f>VLOOKUP(Inventario[[#This Row],[Código]],Productos[],4,FALSE)</f>
        <v>455</v>
      </c>
      <c r="F342">
        <f>SUMIF(Productos_Recibidos[Producto],Inventario[[#This Row],[Producto]],Productos_Recibidos[Cantidad])</f>
        <v>1</v>
      </c>
      <c r="G342">
        <f>SUMIF(Ventas[Producto],Inventario[[#This Row],[Producto]],Ventas[Cantidad])</f>
        <v>0</v>
      </c>
      <c r="H342">
        <f>Inventario[[#This Row],[Cantidad Recibida]]-Inventario[[#This Row],[Cantidad Vendida]]</f>
        <v>1</v>
      </c>
      <c r="I342" s="1">
        <f>VLOOKUP(Inventario[[#This Row],[Código]],Productos[],5,FALSE)</f>
        <v>650</v>
      </c>
      <c r="J342" s="1">
        <f>IFERROR(Inventario[[#This Row],[Stock]]*Inventario[[#This Row],[Precio]], 0)</f>
        <v>650</v>
      </c>
    </row>
    <row r="343" spans="2:10" x14ac:dyDescent="0.25">
      <c r="B343">
        <v>7791560001158</v>
      </c>
      <c r="C343" t="str">
        <f>VLOOKUP(Inventario[[#This Row],[Código]],Productos[],3,FALSE)</f>
        <v>Whisky Añejo Doble-V 1000ml</v>
      </c>
      <c r="D343" t="str">
        <f>VLOOKUP(Inventario[[#This Row],[Código]],Productos[],2,FALSE)</f>
        <v>Bebida Blanca</v>
      </c>
      <c r="E343">
        <f>VLOOKUP(Inventario[[#This Row],[Código]],Productos[],4,FALSE)</f>
        <v>525</v>
      </c>
      <c r="F343">
        <f>SUMIF(Productos_Recibidos[Producto],Inventario[[#This Row],[Producto]],Productos_Recibidos[Cantidad])</f>
        <v>0</v>
      </c>
      <c r="G343">
        <f>SUMIF(Ventas[Producto],Inventario[[#This Row],[Producto]],Ventas[Cantidad])</f>
        <v>0</v>
      </c>
      <c r="H343">
        <f>Inventario[[#This Row],[Cantidad Recibida]]-Inventario[[#This Row],[Cantidad Vendida]]</f>
        <v>0</v>
      </c>
      <c r="I343" s="1">
        <f>VLOOKUP(Inventario[[#This Row],[Código]],Productos[],5,FALSE)</f>
        <v>750</v>
      </c>
      <c r="J343" s="1">
        <f>IFERROR(Inventario[[#This Row],[Stock]]*Inventario[[#This Row],[Precio]], 0)</f>
        <v>0</v>
      </c>
    </row>
    <row r="344" spans="2:10" x14ac:dyDescent="0.25">
      <c r="B344">
        <v>77975225</v>
      </c>
      <c r="C344" t="str">
        <f>VLOOKUP(Inventario[[#This Row],[Código]],Productos[],3,FALSE)</f>
        <v>Criadores 195ml</v>
      </c>
      <c r="D344" t="str">
        <f>VLOOKUP(Inventario[[#This Row],[Código]],Productos[],2,FALSE)</f>
        <v>Bebida Blanca</v>
      </c>
      <c r="E344">
        <f>VLOOKUP(Inventario[[#This Row],[Código]],Productos[],4,FALSE)</f>
        <v>212</v>
      </c>
      <c r="F344">
        <f>SUMIF(Productos_Recibidos[Producto],Inventario[[#This Row],[Producto]],Productos_Recibidos[Cantidad])</f>
        <v>6</v>
      </c>
      <c r="G344">
        <f>SUMIF(Ventas[Producto],Inventario[[#This Row],[Producto]],Ventas[Cantidad])</f>
        <v>0</v>
      </c>
      <c r="H344">
        <f>Inventario[[#This Row],[Cantidad Recibida]]-Inventario[[#This Row],[Cantidad Vendida]]</f>
        <v>6</v>
      </c>
      <c r="I344" s="1">
        <f>VLOOKUP(Inventario[[#This Row],[Código]],Productos[],5,FALSE)</f>
        <v>280</v>
      </c>
      <c r="J344" s="1">
        <f>IFERROR(Inventario[[#This Row],[Stock]]*Inventario[[#This Row],[Precio]], 0)</f>
        <v>1680</v>
      </c>
    </row>
    <row r="345" spans="2:10" x14ac:dyDescent="0.25">
      <c r="B345">
        <v>954456325874</v>
      </c>
      <c r="C345" t="str">
        <f>VLOOKUP(Inventario[[#This Row],[Código]],Productos[],3,FALSE)</f>
        <v>Carga Virtual (Tipear TOTAL DE CARGA en: "Monto") 1</v>
      </c>
      <c r="D345" t="str">
        <f>VLOOKUP(Inventario[[#This Row],[Código]],Productos[],2,FALSE)</f>
        <v>Carga</v>
      </c>
      <c r="E345">
        <f>VLOOKUP(Inventario[[#This Row],[Código]],Productos[],4,FALSE)</f>
        <v>1</v>
      </c>
      <c r="F345">
        <f>SUMIF(Productos_Recibidos[Producto],Inventario[[#This Row],[Producto]],Productos_Recibidos[Cantidad])</f>
        <v>30598</v>
      </c>
      <c r="G345">
        <f>SUMIF(Ventas[Producto],Inventario[[#This Row],[Producto]],Ventas[Cantidad])</f>
        <v>25363</v>
      </c>
      <c r="H345">
        <f>Inventario[[#This Row],[Cantidad Recibida]]-Inventario[[#This Row],[Cantidad Vendida]]</f>
        <v>5235</v>
      </c>
      <c r="I345" s="1">
        <f>VLOOKUP(Inventario[[#This Row],[Código]],Productos[],5,FALSE)</f>
        <v>1</v>
      </c>
      <c r="J345" s="1">
        <f>IFERROR(Inventario[[#This Row],[Stock]]*Inventario[[#This Row],[Precio]], 0)</f>
        <v>5235</v>
      </c>
    </row>
    <row r="346" spans="2:10" x14ac:dyDescent="0.25">
      <c r="B346">
        <v>7790040331303</v>
      </c>
      <c r="C346" t="str">
        <f>VLOOKUP(Inventario[[#This Row],[Código]],Productos[],3,FALSE)</f>
        <v>Tatín Blanco Simple 1</v>
      </c>
      <c r="D346" t="str">
        <f>VLOOKUP(Inventario[[#This Row],[Código]],Productos[],2,FALSE)</f>
        <v>Chocolate</v>
      </c>
      <c r="E346">
        <f>VLOOKUP(Inventario[[#This Row],[Código]],Productos[],4,FALSE)</f>
        <v>21</v>
      </c>
      <c r="F346">
        <f>SUMIF(Productos_Recibidos[Producto],Inventario[[#This Row],[Producto]],Productos_Recibidos[Cantidad])</f>
        <v>3</v>
      </c>
      <c r="G346">
        <f>SUMIF(Ventas[Producto],Inventario[[#This Row],[Producto]],Ventas[Cantidad])</f>
        <v>1</v>
      </c>
      <c r="H346">
        <f>Inventario[[#This Row],[Cantidad Recibida]]-Inventario[[#This Row],[Cantidad Vendida]]</f>
        <v>2</v>
      </c>
      <c r="I346" s="1">
        <f>VLOOKUP(Inventario[[#This Row],[Código]],Productos[],5,FALSE)</f>
        <v>50</v>
      </c>
      <c r="J346" s="1">
        <f>IFERROR(Inventario[[#This Row],[Stock]]*Inventario[[#This Row],[Precio]], 0)</f>
        <v>100</v>
      </c>
    </row>
    <row r="347" spans="2:10" x14ac:dyDescent="0.25">
      <c r="B347">
        <v>77922120</v>
      </c>
      <c r="C347" t="str">
        <f>VLOOKUP(Inventario[[#This Row],[Código]],Productos[],3,FALSE)</f>
        <v>Block Cofler 110g</v>
      </c>
      <c r="D347" t="str">
        <f>VLOOKUP(Inventario[[#This Row],[Código]],Productos[],2,FALSE)</f>
        <v>Chocolate</v>
      </c>
      <c r="E347">
        <f>VLOOKUP(Inventario[[#This Row],[Código]],Productos[],4,FALSE)</f>
        <v>176</v>
      </c>
      <c r="F347">
        <f>SUMIF(Productos_Recibidos[Producto],Inventario[[#This Row],[Producto]],Productos_Recibidos[Cantidad])</f>
        <v>16</v>
      </c>
      <c r="G347">
        <f>SUMIF(Ventas[Producto],Inventario[[#This Row],[Producto]],Ventas[Cantidad])</f>
        <v>4</v>
      </c>
      <c r="H347">
        <f>Inventario[[#This Row],[Cantidad Recibida]]-Inventario[[#This Row],[Cantidad Vendida]]</f>
        <v>12</v>
      </c>
      <c r="I347" s="1">
        <f>VLOOKUP(Inventario[[#This Row],[Código]],Productos[],5,FALSE)</f>
        <v>220</v>
      </c>
      <c r="J347" s="1">
        <f>IFERROR(Inventario[[#This Row],[Stock]]*Inventario[[#This Row],[Precio]], 0)</f>
        <v>2640</v>
      </c>
    </row>
    <row r="348" spans="2:10" x14ac:dyDescent="0.25">
      <c r="B348">
        <v>7790895000782</v>
      </c>
      <c r="C348" t="str">
        <f>VLOOKUP(Inventario[[#This Row],[Código]],Productos[],3,FALSE)</f>
        <v>Coca Cola 500ml</v>
      </c>
      <c r="D348" t="str">
        <f>VLOOKUP(Inventario[[#This Row],[Código]],Productos[],2,FALSE)</f>
        <v>Gaseosa</v>
      </c>
      <c r="E348">
        <f>VLOOKUP(Inventario[[#This Row],[Código]],Productos[],4,FALSE)</f>
        <v>98</v>
      </c>
      <c r="F348">
        <f>SUMIF(Productos_Recibidos[Producto],Inventario[[#This Row],[Producto]],Productos_Recibidos[Cantidad])</f>
        <v>16</v>
      </c>
      <c r="G348">
        <f>SUMIF(Ventas[Producto],Inventario[[#This Row],[Producto]],Ventas[Cantidad])</f>
        <v>4</v>
      </c>
      <c r="H348">
        <f>Inventario[[#This Row],[Cantidad Recibida]]-Inventario[[#This Row],[Cantidad Vendida]]</f>
        <v>12</v>
      </c>
      <c r="I348" s="1">
        <f>VLOOKUP(Inventario[[#This Row],[Código]],Productos[],5,FALSE)</f>
        <v>140</v>
      </c>
      <c r="J348" s="1">
        <f>IFERROR(Inventario[[#This Row],[Stock]]*Inventario[[#This Row],[Precio]], 0)</f>
        <v>1680</v>
      </c>
    </row>
    <row r="349" spans="2:10" x14ac:dyDescent="0.25">
      <c r="B349">
        <v>7790895001017</v>
      </c>
      <c r="C349" t="str">
        <f>VLOOKUP(Inventario[[#This Row],[Código]],Productos[],3,FALSE)</f>
        <v>Fanta 2250ml</v>
      </c>
      <c r="D349" t="str">
        <f>VLOOKUP(Inventario[[#This Row],[Código]],Productos[],2,FALSE)</f>
        <v>Gaseosa</v>
      </c>
      <c r="E349">
        <f>VLOOKUP(Inventario[[#This Row],[Código]],Productos[],4,FALSE)</f>
        <v>203</v>
      </c>
      <c r="F349">
        <f>SUMIF(Productos_Recibidos[Producto],Inventario[[#This Row],[Producto]],Productos_Recibidos[Cantidad])</f>
        <v>9</v>
      </c>
      <c r="G349">
        <f>SUMIF(Ventas[Producto],Inventario[[#This Row],[Producto]],Ventas[Cantidad])</f>
        <v>5</v>
      </c>
      <c r="H349">
        <f>Inventario[[#This Row],[Cantidad Recibida]]-Inventario[[#This Row],[Cantidad Vendida]]</f>
        <v>4</v>
      </c>
      <c r="I349" s="1">
        <f>VLOOKUP(Inventario[[#This Row],[Código]],Productos[],5,FALSE)</f>
        <v>300</v>
      </c>
      <c r="J349" s="1">
        <f>IFERROR(Inventario[[#This Row],[Stock]]*Inventario[[#This Row],[Precio]], 0)</f>
        <v>1200</v>
      </c>
    </row>
    <row r="350" spans="2:10" x14ac:dyDescent="0.25">
      <c r="B350">
        <v>7790895000225</v>
      </c>
      <c r="C350" t="str">
        <f>VLOOKUP(Inventario[[#This Row],[Código]],Productos[],3,FALSE)</f>
        <v>Sprite Retornable 2000ml</v>
      </c>
      <c r="D350" t="str">
        <f>VLOOKUP(Inventario[[#This Row],[Código]],Productos[],2,FALSE)</f>
        <v>Gaseosa</v>
      </c>
      <c r="E350">
        <f>VLOOKUP(Inventario[[#This Row],[Código]],Productos[],4,FALSE)</f>
        <v>161</v>
      </c>
      <c r="F350">
        <f>SUMIF(Productos_Recibidos[Producto],Inventario[[#This Row],[Producto]],Productos_Recibidos[Cantidad])</f>
        <v>10</v>
      </c>
      <c r="G350">
        <f>SUMIF(Ventas[Producto],Inventario[[#This Row],[Producto]],Ventas[Cantidad])</f>
        <v>3</v>
      </c>
      <c r="H350">
        <f>Inventario[[#This Row],[Cantidad Recibida]]-Inventario[[#This Row],[Cantidad Vendida]]</f>
        <v>7</v>
      </c>
      <c r="I350" s="1">
        <f>VLOOKUP(Inventario[[#This Row],[Código]],Productos[],5,FALSE)</f>
        <v>230</v>
      </c>
      <c r="J350" s="1">
        <f>IFERROR(Inventario[[#This Row],[Stock]]*Inventario[[#This Row],[Precio]], 0)</f>
        <v>1610</v>
      </c>
    </row>
    <row r="351" spans="2:10" x14ac:dyDescent="0.25">
      <c r="B351">
        <v>7791375000438</v>
      </c>
      <c r="C351" t="str">
        <f>VLOOKUP(Inventario[[#This Row],[Código]],Productos[],3,FALSE)</f>
        <v>Cabalgata Pomelo 500ml</v>
      </c>
      <c r="D351" t="str">
        <f>VLOOKUP(Inventario[[#This Row],[Código]],Productos[],2,FALSE)</f>
        <v>Gaseosa</v>
      </c>
      <c r="E351">
        <f>VLOOKUP(Inventario[[#This Row],[Código]],Productos[],4,FALSE)</f>
        <v>56</v>
      </c>
      <c r="F351">
        <f>SUMIF(Productos_Recibidos[Producto],Inventario[[#This Row],[Producto]],Productos_Recibidos[Cantidad])</f>
        <v>4</v>
      </c>
      <c r="G351">
        <f>SUMIF(Ventas[Producto],Inventario[[#This Row],[Producto]],Ventas[Cantidad])</f>
        <v>1</v>
      </c>
      <c r="H351">
        <f>Inventario[[#This Row],[Cantidad Recibida]]-Inventario[[#This Row],[Cantidad Vendida]]</f>
        <v>3</v>
      </c>
      <c r="I351" s="1">
        <f>VLOOKUP(Inventario[[#This Row],[Código]],Productos[],5,FALSE)</f>
        <v>80</v>
      </c>
      <c r="J351" s="1">
        <f>IFERROR(Inventario[[#This Row],[Stock]]*Inventario[[#This Row],[Precio]], 0)</f>
        <v>240</v>
      </c>
    </row>
    <row r="352" spans="2:10" x14ac:dyDescent="0.25">
      <c r="B352">
        <v>7791375000490</v>
      </c>
      <c r="C352" t="str">
        <f>VLOOKUP(Inventario[[#This Row],[Código]],Productos[],3,FALSE)</f>
        <v>Cabalgata Cola 500ml</v>
      </c>
      <c r="D352" t="str">
        <f>VLOOKUP(Inventario[[#This Row],[Código]],Productos[],2,FALSE)</f>
        <v>Gaseosa</v>
      </c>
      <c r="E352">
        <f>VLOOKUP(Inventario[[#This Row],[Código]],Productos[],4,FALSE)</f>
        <v>56</v>
      </c>
      <c r="F352">
        <f>SUMIF(Productos_Recibidos[Producto],Inventario[[#This Row],[Producto]],Productos_Recibidos[Cantidad])</f>
        <v>6</v>
      </c>
      <c r="G352">
        <f>SUMIF(Ventas[Producto],Inventario[[#This Row],[Producto]],Ventas[Cantidad])</f>
        <v>4</v>
      </c>
      <c r="H352">
        <f>Inventario[[#This Row],[Cantidad Recibida]]-Inventario[[#This Row],[Cantidad Vendida]]</f>
        <v>2</v>
      </c>
      <c r="I352" s="1">
        <f>VLOOKUP(Inventario[[#This Row],[Código]],Productos[],5,FALSE)</f>
        <v>80</v>
      </c>
      <c r="J352" s="1">
        <f>IFERROR(Inventario[[#This Row],[Stock]]*Inventario[[#This Row],[Precio]], 0)</f>
        <v>160</v>
      </c>
    </row>
    <row r="353" spans="2:10" x14ac:dyDescent="0.25">
      <c r="B353">
        <v>7791375000414</v>
      </c>
      <c r="C353" t="str">
        <f>VLOOKUP(Inventario[[#This Row],[Código]],Productos[],3,FALSE)</f>
        <v>Cabalgata Naranja 500ml</v>
      </c>
      <c r="D353" t="str">
        <f>VLOOKUP(Inventario[[#This Row],[Código]],Productos[],2,FALSE)</f>
        <v>Gaseosa</v>
      </c>
      <c r="E353">
        <f>VLOOKUP(Inventario[[#This Row],[Código]],Productos[],4,FALSE)</f>
        <v>56</v>
      </c>
      <c r="F353">
        <f>SUMIF(Productos_Recibidos[Producto],Inventario[[#This Row],[Producto]],Productos_Recibidos[Cantidad])</f>
        <v>5</v>
      </c>
      <c r="G353">
        <f>SUMIF(Ventas[Producto],Inventario[[#This Row],[Producto]],Ventas[Cantidad])</f>
        <v>3</v>
      </c>
      <c r="H353">
        <f>Inventario[[#This Row],[Cantidad Recibida]]-Inventario[[#This Row],[Cantidad Vendida]]</f>
        <v>2</v>
      </c>
      <c r="I353" s="1">
        <f>VLOOKUP(Inventario[[#This Row],[Código]],Productos[],5,FALSE)</f>
        <v>80</v>
      </c>
      <c r="J353" s="1">
        <f>IFERROR(Inventario[[#This Row],[Stock]]*Inventario[[#This Row],[Precio]], 0)</f>
        <v>160</v>
      </c>
    </row>
    <row r="354" spans="2:10" x14ac:dyDescent="0.25">
      <c r="B354">
        <v>7791813555025</v>
      </c>
      <c r="C354" t="str">
        <f>VLOOKUP(Inventario[[#This Row],[Código]],Productos[],3,FALSE)</f>
        <v>Pepsi Lata 354ml</v>
      </c>
      <c r="D354" t="str">
        <f>VLOOKUP(Inventario[[#This Row],[Código]],Productos[],2,FALSE)</f>
        <v>Gaseosa</v>
      </c>
      <c r="E354">
        <f>VLOOKUP(Inventario[[#This Row],[Código]],Productos[],4,FALSE)</f>
        <v>77</v>
      </c>
      <c r="F354">
        <f>SUMIF(Productos_Recibidos[Producto],Inventario[[#This Row],[Producto]],Productos_Recibidos[Cantidad])</f>
        <v>21</v>
      </c>
      <c r="G354">
        <f>SUMIF(Ventas[Producto],Inventario[[#This Row],[Producto]],Ventas[Cantidad])</f>
        <v>0</v>
      </c>
      <c r="H354">
        <f>Inventario[[#This Row],[Cantidad Recibida]]-Inventario[[#This Row],[Cantidad Vendida]]</f>
        <v>21</v>
      </c>
      <c r="I354" s="1">
        <f>VLOOKUP(Inventario[[#This Row],[Código]],Productos[],5,FALSE)</f>
        <v>110</v>
      </c>
      <c r="J354" s="1">
        <f>IFERROR(Inventario[[#This Row],[Stock]]*Inventario[[#This Row],[Precio]], 0)</f>
        <v>2310</v>
      </c>
    </row>
    <row r="355" spans="2:10" x14ac:dyDescent="0.25">
      <c r="B355">
        <v>7791813777021</v>
      </c>
      <c r="C355" t="str">
        <f>VLOOKUP(Inventario[[#This Row],[Código]],Productos[],3,FALSE)</f>
        <v>7up Lata 354ml</v>
      </c>
      <c r="D355" t="str">
        <f>VLOOKUP(Inventario[[#This Row],[Código]],Productos[],2,FALSE)</f>
        <v>Gaseosa</v>
      </c>
      <c r="E355">
        <f>VLOOKUP(Inventario[[#This Row],[Código]],Productos[],4,FALSE)</f>
        <v>77</v>
      </c>
      <c r="F355">
        <f>SUMIF(Productos_Recibidos[Producto],Inventario[[#This Row],[Producto]],Productos_Recibidos[Cantidad])</f>
        <v>6</v>
      </c>
      <c r="G355">
        <f>SUMIF(Ventas[Producto],Inventario[[#This Row],[Producto]],Ventas[Cantidad])</f>
        <v>1</v>
      </c>
      <c r="H355">
        <f>Inventario[[#This Row],[Cantidad Recibida]]-Inventario[[#This Row],[Cantidad Vendida]]</f>
        <v>5</v>
      </c>
      <c r="I355" s="1">
        <f>VLOOKUP(Inventario[[#This Row],[Código]],Productos[],5,FALSE)</f>
        <v>110</v>
      </c>
      <c r="J355" s="1">
        <f>IFERROR(Inventario[[#This Row],[Stock]]*Inventario[[#This Row],[Precio]], 0)</f>
        <v>550</v>
      </c>
    </row>
    <row r="356" spans="2:10" x14ac:dyDescent="0.25">
      <c r="B356">
        <v>77916426</v>
      </c>
      <c r="C356" t="str">
        <f>VLOOKUP(Inventario[[#This Row],[Código]],Productos[],3,FALSE)</f>
        <v>Topline Menta 6,7g</v>
      </c>
      <c r="D356" t="str">
        <f>VLOOKUP(Inventario[[#This Row],[Código]],Productos[],2,FALSE)</f>
        <v>Golosina</v>
      </c>
      <c r="E356">
        <f>VLOOKUP(Inventario[[#This Row],[Código]],Productos[],4,FALSE)</f>
        <v>35</v>
      </c>
      <c r="F356">
        <f>SUMIF(Productos_Recibidos[Producto],Inventario[[#This Row],[Producto]],Productos_Recibidos[Cantidad])</f>
        <v>29</v>
      </c>
      <c r="G356">
        <f>SUMIF(Ventas[Producto],Inventario[[#This Row],[Producto]],Ventas[Cantidad])</f>
        <v>9</v>
      </c>
      <c r="H356">
        <f>Inventario[[#This Row],[Cantidad Recibida]]-Inventario[[#This Row],[Cantidad Vendida]]</f>
        <v>20</v>
      </c>
      <c r="I356" s="1">
        <f>VLOOKUP(Inventario[[#This Row],[Código]],Productos[],5,FALSE)</f>
        <v>50</v>
      </c>
      <c r="J356" s="1">
        <f>IFERROR(Inventario[[#This Row],[Stock]]*Inventario[[#This Row],[Precio]], 0)</f>
        <v>1000</v>
      </c>
    </row>
    <row r="357" spans="2:10" x14ac:dyDescent="0.25">
      <c r="B357">
        <v>621354957954</v>
      </c>
      <c r="C357" t="str">
        <f>VLOOKUP(Inventario[[#This Row],[Código]],Productos[],3,FALSE)</f>
        <v>Caramelos 1</v>
      </c>
      <c r="D357" t="str">
        <f>VLOOKUP(Inventario[[#This Row],[Código]],Productos[],2,FALSE)</f>
        <v>Golosina</v>
      </c>
      <c r="E357">
        <f>VLOOKUP(Inventario[[#This Row],[Código]],Productos[],4,FALSE)</f>
        <v>4</v>
      </c>
      <c r="F357">
        <f>SUMIF(Productos_Recibidos[Producto],Inventario[[#This Row],[Producto]],Productos_Recibidos[Cantidad])</f>
        <v>633</v>
      </c>
      <c r="G357">
        <f>SUMIF(Ventas[Producto],Inventario[[#This Row],[Producto]],Ventas[Cantidad])</f>
        <v>345</v>
      </c>
      <c r="H357">
        <f>Inventario[[#This Row],[Cantidad Recibida]]-Inventario[[#This Row],[Cantidad Vendida]]</f>
        <v>288</v>
      </c>
      <c r="I357" s="1">
        <f>VLOOKUP(Inventario[[#This Row],[Código]],Productos[],5,FALSE)</f>
        <v>5</v>
      </c>
      <c r="J357" s="1">
        <f>IFERROR(Inventario[[#This Row],[Stock]]*Inventario[[#This Row],[Precio]], 0)</f>
        <v>1440</v>
      </c>
    </row>
    <row r="358" spans="2:10" x14ac:dyDescent="0.25">
      <c r="B358">
        <v>748523621489</v>
      </c>
      <c r="C358" t="str">
        <f>VLOOKUP(Inventario[[#This Row],[Código]],Productos[],3,FALSE)</f>
        <v>Chupetines 1</v>
      </c>
      <c r="D358" t="str">
        <f>VLOOKUP(Inventario[[#This Row],[Código]],Productos[],2,FALSE)</f>
        <v>Golosina</v>
      </c>
      <c r="E358">
        <f>VLOOKUP(Inventario[[#This Row],[Código]],Productos[],4,FALSE)</f>
        <v>7</v>
      </c>
      <c r="F358">
        <f>SUMIF(Productos_Recibidos[Producto],Inventario[[#This Row],[Producto]],Productos_Recibidos[Cantidad])</f>
        <v>24</v>
      </c>
      <c r="G358">
        <f>SUMIF(Ventas[Producto],Inventario[[#This Row],[Producto]],Ventas[Cantidad])</f>
        <v>10</v>
      </c>
      <c r="H358">
        <f>Inventario[[#This Row],[Cantidad Recibida]]-Inventario[[#This Row],[Cantidad Vendida]]</f>
        <v>14</v>
      </c>
      <c r="I358" s="1">
        <f>VLOOKUP(Inventario[[#This Row],[Código]],Productos[],5,FALSE)</f>
        <v>10</v>
      </c>
      <c r="J358" s="1">
        <f>IFERROR(Inventario[[#This Row],[Stock]]*Inventario[[#This Row],[Precio]], 0)</f>
        <v>140</v>
      </c>
    </row>
    <row r="359" spans="2:10" x14ac:dyDescent="0.25">
      <c r="B359" s="22">
        <v>7790036972602</v>
      </c>
      <c r="C359" t="str">
        <f>VLOOKUP(Inventario[[#This Row],[Código]],Productos[],3,FALSE)</f>
        <v>Baggio Chocolatada Latte 200ml</v>
      </c>
      <c r="D359" t="s">
        <v>19</v>
      </c>
      <c r="E359">
        <f>VLOOKUP(Inventario[[#This Row],[Código]],Productos[],4,FALSE)</f>
        <v>50</v>
      </c>
      <c r="F359">
        <f>SUMIF(Productos_Recibidos[Producto],Inventario[[#This Row],[Producto]],Productos_Recibidos[Cantidad])</f>
        <v>18</v>
      </c>
      <c r="G359">
        <f>SUMIF(Ventas[Producto],Inventario[[#This Row],[Producto]],Ventas[Cantidad])</f>
        <v>0</v>
      </c>
      <c r="H359">
        <f>Inventario[[#This Row],[Cantidad Recibida]]-Inventario[[#This Row],[Cantidad Vendida]]</f>
        <v>18</v>
      </c>
      <c r="I359" s="1">
        <f>VLOOKUP(Inventario[[#This Row],[Código]],Productos[],5,FALSE)</f>
        <v>80</v>
      </c>
      <c r="J359" s="1">
        <f>IFERROR(Inventario[[#This Row],[Stock]]*Inventario[[#This Row],[Precio]], 0)</f>
        <v>1440</v>
      </c>
    </row>
    <row r="360" spans="2:10" x14ac:dyDescent="0.25">
      <c r="B360">
        <v>7794000006065</v>
      </c>
      <c r="C360" t="str">
        <f>VLOOKUP(Inventario[[#This Row],[Código]],Productos[],3,FALSE)</f>
        <v>Mayonesa Helmans Clásicas 237g</v>
      </c>
      <c r="D360" t="str">
        <f>VLOOKUP(Inventario[[#This Row],[Código]],Productos[],2,FALSE)</f>
        <v>Mercadito</v>
      </c>
      <c r="E360">
        <f>VLOOKUP(Inventario[[#This Row],[Código]],Productos[],4,FALSE)</f>
        <v>119</v>
      </c>
      <c r="F360">
        <f>SUMIF(Productos_Recibidos[Producto],Inventario[[#This Row],[Producto]],Productos_Recibidos[Cantidad])</f>
        <v>2</v>
      </c>
      <c r="G360">
        <f>SUMIF(Ventas[Producto],Inventario[[#This Row],[Producto]],Ventas[Cantidad])</f>
        <v>3</v>
      </c>
      <c r="H360">
        <f>Inventario[[#This Row],[Cantidad Recibida]]-Inventario[[#This Row],[Cantidad Vendida]]</f>
        <v>-1</v>
      </c>
      <c r="I360" s="1">
        <f>VLOOKUP(Inventario[[#This Row],[Código]],Productos[],5,FALSE)</f>
        <v>170</v>
      </c>
      <c r="J360" s="1">
        <f>IFERROR(Inventario[[#This Row],[Stock]]*Inventario[[#This Row],[Precio]], 0)</f>
        <v>-170</v>
      </c>
    </row>
    <row r="361" spans="2:10" x14ac:dyDescent="0.25">
      <c r="B361">
        <v>7798125810750</v>
      </c>
      <c r="C361" t="str">
        <f>VLOOKUP(Inventario[[#This Row],[Código]],Productos[],3,FALSE)</f>
        <v>Tostex Barbacoa 125g</v>
      </c>
      <c r="D361" t="str">
        <f>VLOOKUP(Inventario[[#This Row],[Código]],Productos[],2,FALSE)</f>
        <v>Snack</v>
      </c>
      <c r="E361">
        <f>VLOOKUP(Inventario[[#This Row],[Código]],Productos[],4,FALSE)</f>
        <v>105</v>
      </c>
      <c r="F361">
        <f>SUMIF(Productos_Recibidos[Producto],Inventario[[#This Row],[Producto]],Productos_Recibidos[Cantidad])</f>
        <v>3</v>
      </c>
      <c r="G361">
        <f>SUMIF(Ventas[Producto],Inventario[[#This Row],[Producto]],Ventas[Cantidad])</f>
        <v>1</v>
      </c>
      <c r="H361">
        <f>Inventario[[#This Row],[Cantidad Recibida]]-Inventario[[#This Row],[Cantidad Vendida]]</f>
        <v>2</v>
      </c>
      <c r="I361" s="1">
        <f>VLOOKUP(Inventario[[#This Row],[Código]],Productos[],5,FALSE)</f>
        <v>150</v>
      </c>
      <c r="J361" s="1">
        <f>IFERROR(Inventario[[#This Row],[Stock]]*Inventario[[#This Row],[Precio]], 0)</f>
        <v>300</v>
      </c>
    </row>
    <row r="362" spans="2:10" x14ac:dyDescent="0.25">
      <c r="B362">
        <v>7798362410195</v>
      </c>
      <c r="C362" t="str">
        <f>VLOOKUP(Inventario[[#This Row],[Código]],Productos[],3,FALSE)</f>
        <v>Barbijos 1</v>
      </c>
      <c r="D362" t="str">
        <f>VLOOKUP(Inventario[[#This Row],[Código]],Productos[],2,FALSE)</f>
        <v>Varios</v>
      </c>
      <c r="E362">
        <f>VLOOKUP(Inventario[[#This Row],[Código]],Productos[],4,FALSE)</f>
        <v>20</v>
      </c>
      <c r="F362">
        <f>SUMIF(Productos_Recibidos[Producto],Inventario[[#This Row],[Producto]],Productos_Recibidos[Cantidad])</f>
        <v>217</v>
      </c>
      <c r="G362">
        <f>SUMIF(Ventas[Producto],Inventario[[#This Row],[Producto]],Ventas[Cantidad])</f>
        <v>5</v>
      </c>
      <c r="H362">
        <f>Inventario[[#This Row],[Cantidad Recibida]]-Inventario[[#This Row],[Cantidad Vendida]]</f>
        <v>212</v>
      </c>
      <c r="I362" s="1">
        <f>VLOOKUP(Inventario[[#This Row],[Código]],Productos[],5,FALSE)</f>
        <v>100</v>
      </c>
      <c r="J362" s="1">
        <f>IFERROR(Inventario[[#This Row],[Stock]]*Inventario[[#This Row],[Precio]], 0)</f>
        <v>21200</v>
      </c>
    </row>
    <row r="363" spans="2:10" x14ac:dyDescent="0.25">
      <c r="B363">
        <v>439687811909</v>
      </c>
      <c r="C363" t="str">
        <f>VLOOKUP(Inventario[[#This Row],[Código]],Productos[],3,FALSE)</f>
        <v>BOMBILLA MATE RUBÍ LARGA 1</v>
      </c>
      <c r="D363" t="str">
        <f>VLOOKUP(Inventario[[#This Row],[Código]],Productos[],2,FALSE)</f>
        <v>Varios</v>
      </c>
      <c r="E363">
        <f>VLOOKUP(Inventario[[#This Row],[Código]],Productos[],4,FALSE)</f>
        <v>210</v>
      </c>
      <c r="F363">
        <f>SUMIF(Productos_Recibidos[Producto],Inventario[[#This Row],[Producto]],Productos_Recibidos[Cantidad])</f>
        <v>5</v>
      </c>
      <c r="G363">
        <f>SUMIF(Ventas[Producto],Inventario[[#This Row],[Producto]],Ventas[Cantidad])</f>
        <v>0</v>
      </c>
      <c r="H363">
        <f>Inventario[[#This Row],[Cantidad Recibida]]-Inventario[[#This Row],[Cantidad Vendida]]</f>
        <v>5</v>
      </c>
      <c r="I363" s="1">
        <f>VLOOKUP(Inventario[[#This Row],[Código]],Productos[],5,FALSE)</f>
        <v>300</v>
      </c>
      <c r="J363" s="1">
        <f>IFERROR(Inventario[[#This Row],[Stock]]*Inventario[[#This Row],[Precio]], 0)</f>
        <v>1500</v>
      </c>
    </row>
    <row r="364" spans="2:10" x14ac:dyDescent="0.25">
      <c r="B364">
        <v>184070755938</v>
      </c>
      <c r="C364" t="str">
        <f>VLOOKUP(Inventario[[#This Row],[Código]],Productos[],3,FALSE)</f>
        <v>BOMBILLA TERERÉ 1</v>
      </c>
      <c r="D364" t="str">
        <f>VLOOKUP(Inventario[[#This Row],[Código]],Productos[],2,FALSE)</f>
        <v>Varios</v>
      </c>
      <c r="E364">
        <f>VLOOKUP(Inventario[[#This Row],[Código]],Productos[],4,FALSE)</f>
        <v>105</v>
      </c>
      <c r="F364">
        <f>SUMIF(Productos_Recibidos[Producto],Inventario[[#This Row],[Producto]],Productos_Recibidos[Cantidad])</f>
        <v>0</v>
      </c>
      <c r="G364">
        <f>SUMIF(Ventas[Producto],Inventario[[#This Row],[Producto]],Ventas[Cantidad])</f>
        <v>0</v>
      </c>
      <c r="H364">
        <f>Inventario[[#This Row],[Cantidad Recibida]]-Inventario[[#This Row],[Cantidad Vendida]]</f>
        <v>0</v>
      </c>
      <c r="I364" s="1">
        <f>VLOOKUP(Inventario[[#This Row],[Código]],Productos[],5,FALSE)</f>
        <v>150</v>
      </c>
      <c r="J364" s="1">
        <f>IFERROR(Inventario[[#This Row],[Stock]]*Inventario[[#This Row],[Precio]], 0)</f>
        <v>0</v>
      </c>
    </row>
    <row r="365" spans="2:10" x14ac:dyDescent="0.25">
      <c r="B365">
        <v>7790984002543</v>
      </c>
      <c r="C365" t="str">
        <f>VLOOKUP(Inventario[[#This Row],[Código]],Productos[],3,FALSE)</f>
        <v>Marquéz del Sur Blend Magnum 1125ml</v>
      </c>
      <c r="D365" t="str">
        <f>VLOOKUP(Inventario[[#This Row],[Código]],Productos[],2,FALSE)</f>
        <v>Vino</v>
      </c>
      <c r="E365">
        <f>VLOOKUP(Inventario[[#This Row],[Código]],Productos[],4,FALSE)</f>
        <v>280</v>
      </c>
      <c r="F365">
        <f>SUMIF(Productos_Recibidos[Producto],Inventario[[#This Row],[Producto]],Productos_Recibidos[Cantidad])</f>
        <v>2</v>
      </c>
      <c r="G365">
        <f>SUMIF(Ventas[Producto],Inventario[[#This Row],[Producto]],Ventas[Cantidad])</f>
        <v>2</v>
      </c>
      <c r="H365">
        <f>Inventario[[#This Row],[Cantidad Recibida]]-Inventario[[#This Row],[Cantidad Vendida]]</f>
        <v>0</v>
      </c>
      <c r="I365" s="1">
        <f>VLOOKUP(Inventario[[#This Row],[Código]],Productos[],5,FALSE)</f>
        <v>400</v>
      </c>
      <c r="J365" s="1">
        <f>IFERROR(Inventario[[#This Row],[Stock]]*Inventario[[#This Row],[Precio]], 0)</f>
        <v>0</v>
      </c>
    </row>
    <row r="366" spans="2:10" x14ac:dyDescent="0.25">
      <c r="B366" s="29">
        <v>7791337005389</v>
      </c>
      <c r="C366" t="str">
        <f>VLOOKUP(Inventario[[#This Row],[Código]],Productos[],3,FALSE)</f>
        <v>Queso Crema CasanCrem 290g</v>
      </c>
      <c r="D366" t="str">
        <f>VLOOKUP(Inventario[[#This Row],[Código]],Productos[],2,FALSE)</f>
        <v>Lácteos</v>
      </c>
      <c r="E366">
        <f>VLOOKUP(Inventario[[#This Row],[Código]],Productos[],4,FALSE)</f>
        <v>251</v>
      </c>
      <c r="F366">
        <f>SUMIF(Productos_Recibidos[Producto],Inventario[[#This Row],[Producto]],Productos_Recibidos[Cantidad])</f>
        <v>3</v>
      </c>
      <c r="G366">
        <f>SUMIF(Ventas[Producto],Inventario[[#This Row],[Producto]],Ventas[Cantidad])</f>
        <v>0</v>
      </c>
      <c r="H366">
        <f>Inventario[[#This Row],[Cantidad Recibida]]-Inventario[[#This Row],[Cantidad Vendida]]</f>
        <v>3</v>
      </c>
      <c r="I366" s="1">
        <f>VLOOKUP(Inventario[[#This Row],[Código]],Productos[],5,FALSE)</f>
        <v>330</v>
      </c>
      <c r="J366" s="1">
        <f>IFERROR(Inventario[[#This Row],[Stock]]*Inventario[[#This Row],[Precio]], 0)</f>
        <v>990</v>
      </c>
    </row>
    <row r="367" spans="2:10" x14ac:dyDescent="0.25">
      <c r="B367">
        <v>7792798005888</v>
      </c>
      <c r="C367" t="str">
        <f>VLOOKUP(Inventario[[#This Row],[Código]],Productos[],3,FALSE)</f>
        <v>Brahma  473ml</v>
      </c>
      <c r="D367" t="str">
        <f>VLOOKUP(Inventario[[#This Row],[Código]],Productos[],2,FALSE)</f>
        <v>Cerveza</v>
      </c>
      <c r="E367">
        <f>VLOOKUP(Inventario[[#This Row],[Código]],Productos[],4,FALSE)</f>
        <v>105</v>
      </c>
      <c r="F367">
        <f>SUMIF(Productos_Recibidos[Producto],Inventario[[#This Row],[Producto]],Productos_Recibidos[Cantidad])</f>
        <v>18</v>
      </c>
      <c r="G367">
        <f>SUMIF(Ventas[Producto],Inventario[[#This Row],[Producto]],Ventas[Cantidad])</f>
        <v>17</v>
      </c>
      <c r="H367">
        <f>Inventario[[#This Row],[Cantidad Recibida]]-Inventario[[#This Row],[Cantidad Vendida]]</f>
        <v>1</v>
      </c>
      <c r="I367" s="1">
        <f>VLOOKUP(Inventario[[#This Row],[Código]],Productos[],5,FALSE)</f>
        <v>160</v>
      </c>
      <c r="J367" s="1">
        <f>IFERROR(Inventario[[#This Row],[Stock]]*Inventario[[#This Row],[Precio]], 0)</f>
        <v>160</v>
      </c>
    </row>
    <row r="368" spans="2:10" x14ac:dyDescent="0.25">
      <c r="B368">
        <v>7792798012923</v>
      </c>
      <c r="C368" t="str">
        <f>VLOOKUP(Inventario[[#This Row],[Código]],Productos[],3,FALSE)</f>
        <v>Quilmes Clásica  473ml</v>
      </c>
      <c r="D368" t="str">
        <f>VLOOKUP(Inventario[[#This Row],[Código]],Productos[],2,FALSE)</f>
        <v>Cerveza</v>
      </c>
      <c r="E368">
        <f>VLOOKUP(Inventario[[#This Row],[Código]],Productos[],4,FALSE)</f>
        <v>98</v>
      </c>
      <c r="F368">
        <f>SUMIF(Productos_Recibidos[Producto],Inventario[[#This Row],[Producto]],Productos_Recibidos[Cantidad])</f>
        <v>32</v>
      </c>
      <c r="G368">
        <f>SUMIF(Ventas[Producto],Inventario[[#This Row],[Producto]],Ventas[Cantidad])</f>
        <v>7</v>
      </c>
      <c r="H368">
        <f>Inventario[[#This Row],[Cantidad Recibida]]-Inventario[[#This Row],[Cantidad Vendida]]</f>
        <v>25</v>
      </c>
      <c r="I368" s="1">
        <f>VLOOKUP(Inventario[[#This Row],[Código]],Productos[],5,FALSE)</f>
        <v>150</v>
      </c>
      <c r="J368" s="1">
        <f>IFERROR(Inventario[[#This Row],[Stock]]*Inventario[[#This Row],[Precio]], 0)</f>
        <v>3750</v>
      </c>
    </row>
    <row r="369" spans="2:10" x14ac:dyDescent="0.25">
      <c r="B369">
        <v>7792316000845</v>
      </c>
      <c r="C369" t="str">
        <f>VLOOKUP(Inventario[[#This Row],[Código]],Productos[],3,FALSE)</f>
        <v>La Victoria Fresas 720ml</v>
      </c>
      <c r="D369" t="str">
        <f>VLOOKUP(Inventario[[#This Row],[Código]],Productos[],2,FALSE)</f>
        <v>Espumante</v>
      </c>
      <c r="E369">
        <f>VLOOKUP(Inventario[[#This Row],[Código]],Productos[],4,FALSE)</f>
        <v>280</v>
      </c>
      <c r="F369">
        <f>SUMIF(Productos_Recibidos[Producto],Inventario[[#This Row],[Producto]],Productos_Recibidos[Cantidad])</f>
        <v>4</v>
      </c>
      <c r="G369">
        <f>SUMIF(Ventas[Producto],Inventario[[#This Row],[Producto]],Ventas[Cantidad])</f>
        <v>0</v>
      </c>
      <c r="H369">
        <f>Inventario[[#This Row],[Cantidad Recibida]]-Inventario[[#This Row],[Cantidad Vendida]]</f>
        <v>4</v>
      </c>
      <c r="I369" s="1">
        <f>VLOOKUP(Inventario[[#This Row],[Código]],Productos[],5,FALSE)</f>
        <v>400</v>
      </c>
      <c r="J369" s="1">
        <f>IFERROR(Inventario[[#This Row],[Stock]]*Inventario[[#This Row],[Precio]], 0)</f>
        <v>1600</v>
      </c>
    </row>
    <row r="370" spans="2:10" x14ac:dyDescent="0.25">
      <c r="B370">
        <v>7791519200045</v>
      </c>
      <c r="C370" t="str">
        <f>VLOOKUP(Inventario[[#This Row],[Código]],Productos[],3,FALSE)</f>
        <v>Prime Super Fino 3</v>
      </c>
      <c r="D370" t="str">
        <f>VLOOKUP(Inventario[[#This Row],[Código]],Productos[],2,FALSE)</f>
        <v>Farmacia</v>
      </c>
      <c r="E370">
        <f>VLOOKUP(Inventario[[#This Row],[Código]],Productos[],4,FALSE)</f>
        <v>224</v>
      </c>
      <c r="F370">
        <f>SUMIF(Productos_Recibidos[Producto],Inventario[[#This Row],[Producto]],Productos_Recibidos[Cantidad])</f>
        <v>5</v>
      </c>
      <c r="G370">
        <f>SUMIF(Ventas[Producto],Inventario[[#This Row],[Producto]],Ventas[Cantidad])</f>
        <v>2</v>
      </c>
      <c r="H370">
        <f>Inventario[[#This Row],[Cantidad Recibida]]-Inventario[[#This Row],[Cantidad Vendida]]</f>
        <v>3</v>
      </c>
      <c r="I370" s="1">
        <f>VLOOKUP(Inventario[[#This Row],[Código]],Productos[],5,FALSE)</f>
        <v>380</v>
      </c>
      <c r="J370" s="1">
        <f>IFERROR(Inventario[[#This Row],[Stock]]*Inventario[[#This Row],[Precio]], 0)</f>
        <v>1140</v>
      </c>
    </row>
    <row r="371" spans="2:10" x14ac:dyDescent="0.25">
      <c r="B371">
        <v>7792200000159</v>
      </c>
      <c r="C371" t="str">
        <f>VLOOKUP(Inventario[[#This Row],[Código]],Productos[],3,FALSE)</f>
        <v>9 de Oro Salada  200g</v>
      </c>
      <c r="D371" t="str">
        <f>VLOOKUP(Inventario[[#This Row],[Código]],Productos[],2,FALSE)</f>
        <v>Galletita</v>
      </c>
      <c r="E371">
        <f>VLOOKUP(Inventario[[#This Row],[Código]],Productos[],4,FALSE)</f>
        <v>91</v>
      </c>
      <c r="F371">
        <f>SUMIF(Productos_Recibidos[Producto],Inventario[[#This Row],[Producto]],Productos_Recibidos[Cantidad])</f>
        <v>3</v>
      </c>
      <c r="G371">
        <f>SUMIF(Ventas[Producto],Inventario[[#This Row],[Producto]],Ventas[Cantidad])</f>
        <v>1</v>
      </c>
      <c r="H371">
        <f>Inventario[[#This Row],[Cantidad Recibida]]-Inventario[[#This Row],[Cantidad Vendida]]</f>
        <v>2</v>
      </c>
      <c r="I371" s="1">
        <f>VLOOKUP(Inventario[[#This Row],[Código]],Productos[],5,FALSE)</f>
        <v>130</v>
      </c>
      <c r="J371" s="1">
        <f>IFERROR(Inventario[[#This Row],[Stock]]*Inventario[[#This Row],[Precio]], 0)</f>
        <v>260</v>
      </c>
    </row>
    <row r="372" spans="2:10" x14ac:dyDescent="0.25">
      <c r="B372">
        <v>7792200000319</v>
      </c>
      <c r="C372" t="str">
        <f>VLOOKUP(Inventario[[#This Row],[Código]],Productos[],3,FALSE)</f>
        <v>9 de Oro Dulce 200g</v>
      </c>
      <c r="D372" t="str">
        <f>VLOOKUP(Inventario[[#This Row],[Código]],Productos[],2,FALSE)</f>
        <v>Galletita</v>
      </c>
      <c r="E372">
        <f>VLOOKUP(Inventario[[#This Row],[Código]],Productos[],4,FALSE)</f>
        <v>91</v>
      </c>
      <c r="F372">
        <f>SUMIF(Productos_Recibidos[Producto],Inventario[[#This Row],[Producto]],Productos_Recibidos[Cantidad])</f>
        <v>8</v>
      </c>
      <c r="G372">
        <f>SUMIF(Ventas[Producto],Inventario[[#This Row],[Producto]],Ventas[Cantidad])</f>
        <v>1</v>
      </c>
      <c r="H372">
        <f>Inventario[[#This Row],[Cantidad Recibida]]-Inventario[[#This Row],[Cantidad Vendida]]</f>
        <v>7</v>
      </c>
      <c r="I372" s="1">
        <f>VLOOKUP(Inventario[[#This Row],[Código]],Productos[],5,FALSE)</f>
        <v>130</v>
      </c>
      <c r="J372" s="1">
        <f>IFERROR(Inventario[[#This Row],[Stock]]*Inventario[[#This Row],[Precio]], 0)</f>
        <v>910</v>
      </c>
    </row>
    <row r="373" spans="2:10" x14ac:dyDescent="0.25">
      <c r="B373">
        <v>7790895641800</v>
      </c>
      <c r="C373" t="str">
        <f>VLOOKUP(Inventario[[#This Row],[Código]],Productos[],3,FALSE)</f>
        <v>Cepita Naranja 1500ml</v>
      </c>
      <c r="D373" t="str">
        <f>VLOOKUP(Inventario[[#This Row],[Código]],Productos[],2,FALSE)</f>
        <v>Jugo</v>
      </c>
      <c r="E373">
        <f>VLOOKUP(Inventario[[#This Row],[Código]],Productos[],4,FALSE)</f>
        <v>161</v>
      </c>
      <c r="F373">
        <f>SUMIF(Productos_Recibidos[Producto],Inventario[[#This Row],[Producto]],Productos_Recibidos[Cantidad])</f>
        <v>12</v>
      </c>
      <c r="G373">
        <f>SUMIF(Ventas[Producto],Inventario[[#This Row],[Producto]],Ventas[Cantidad])</f>
        <v>4</v>
      </c>
      <c r="H373">
        <f>Inventario[[#This Row],[Cantidad Recibida]]-Inventario[[#This Row],[Cantidad Vendida]]</f>
        <v>8</v>
      </c>
      <c r="I373" s="1">
        <f>VLOOKUP(Inventario[[#This Row],[Código]],Productos[],5,FALSE)</f>
        <v>250</v>
      </c>
      <c r="J373" s="1">
        <f>IFERROR(Inventario[[#This Row],[Stock]]*Inventario[[#This Row],[Precio]], 0)</f>
        <v>2000</v>
      </c>
    </row>
    <row r="374" spans="2:10" x14ac:dyDescent="0.25">
      <c r="B374">
        <v>7790036000367</v>
      </c>
      <c r="C374" t="str">
        <f>VLOOKUP(Inventario[[#This Row],[Código]],Productos[],3,FALSE)</f>
        <v>Baggio Pronto Mix Frutal 1000ml</v>
      </c>
      <c r="D374" t="str">
        <f>VLOOKUP(Inventario[[#This Row],[Código]],Productos[],2,FALSE)</f>
        <v>Jugo</v>
      </c>
      <c r="E374">
        <f>VLOOKUP(Inventario[[#This Row],[Código]],Productos[],4,FALSE)</f>
        <v>131</v>
      </c>
      <c r="F374">
        <f>SUMIF(Productos_Recibidos[Producto],Inventario[[#This Row],[Producto]],Productos_Recibidos[Cantidad])</f>
        <v>13</v>
      </c>
      <c r="G374">
        <f>SUMIF(Ventas[Producto],Inventario[[#This Row],[Producto]],Ventas[Cantidad])</f>
        <v>2</v>
      </c>
      <c r="H374">
        <f>Inventario[[#This Row],[Cantidad Recibida]]-Inventario[[#This Row],[Cantidad Vendida]]</f>
        <v>11</v>
      </c>
      <c r="I374" s="1">
        <f>VLOOKUP(Inventario[[#This Row],[Código]],Productos[],5,FALSE)</f>
        <v>200</v>
      </c>
      <c r="J374" s="1">
        <f>IFERROR(Inventario[[#This Row],[Stock]]*Inventario[[#This Row],[Precio]], 0)</f>
        <v>2200</v>
      </c>
    </row>
    <row r="375" spans="2:10" x14ac:dyDescent="0.25">
      <c r="B375">
        <v>7790895643835</v>
      </c>
      <c r="C375" t="str">
        <f>VLOOKUP(Inventario[[#This Row],[Código]],Productos[],3,FALSE)</f>
        <v>Ades Manzana 1000ml</v>
      </c>
      <c r="D375" t="str">
        <f>VLOOKUP(Inventario[[#This Row],[Código]],Productos[],2,FALSE)</f>
        <v>Jugo</v>
      </c>
      <c r="E375">
        <f>VLOOKUP(Inventario[[#This Row],[Código]],Productos[],4,FALSE)</f>
        <v>154</v>
      </c>
      <c r="F375">
        <f>SUMIF(Productos_Recibidos[Producto],Inventario[[#This Row],[Producto]],Productos_Recibidos[Cantidad])</f>
        <v>7</v>
      </c>
      <c r="G375">
        <f>SUMIF(Ventas[Producto],Inventario[[#This Row],[Producto]],Ventas[Cantidad])</f>
        <v>3</v>
      </c>
      <c r="H375">
        <f>Inventario[[#This Row],[Cantidad Recibida]]-Inventario[[#This Row],[Cantidad Vendida]]</f>
        <v>4</v>
      </c>
      <c r="I375" s="1">
        <f>VLOOKUP(Inventario[[#This Row],[Código]],Productos[],5,FALSE)</f>
        <v>220</v>
      </c>
      <c r="J375" s="1">
        <f>IFERROR(Inventario[[#This Row],[Stock]]*Inventario[[#This Row],[Precio]], 0)</f>
        <v>880</v>
      </c>
    </row>
    <row r="376" spans="2:10" x14ac:dyDescent="0.25">
      <c r="B376">
        <v>7790036000343</v>
      </c>
      <c r="C376" t="str">
        <f>VLOOKUP(Inventario[[#This Row],[Código]],Productos[],3,FALSE)</f>
        <v>Baggio Pronto Durazno 1000ml</v>
      </c>
      <c r="D376" t="str">
        <f>VLOOKUP(Inventario[[#This Row],[Código]],Productos[],2,FALSE)</f>
        <v>Jugo</v>
      </c>
      <c r="E376">
        <f>VLOOKUP(Inventario[[#This Row],[Código]],Productos[],4,FALSE)</f>
        <v>131</v>
      </c>
      <c r="F376">
        <f>SUMIF(Productos_Recibidos[Producto],Inventario[[#This Row],[Producto]],Productos_Recibidos[Cantidad])</f>
        <v>8</v>
      </c>
      <c r="G376">
        <f>SUMIF(Ventas[Producto],Inventario[[#This Row],[Producto]],Ventas[Cantidad])</f>
        <v>3</v>
      </c>
      <c r="H376">
        <f>Inventario[[#This Row],[Cantidad Recibida]]-Inventario[[#This Row],[Cantidad Vendida]]</f>
        <v>5</v>
      </c>
      <c r="I376" s="1">
        <f>VLOOKUP(Inventario[[#This Row],[Código]],Productos[],5,FALSE)</f>
        <v>200</v>
      </c>
      <c r="J376" s="1">
        <f>IFERROR(Inventario[[#This Row],[Stock]]*Inventario[[#This Row],[Precio]], 0)</f>
        <v>1000</v>
      </c>
    </row>
    <row r="377" spans="2:10" x14ac:dyDescent="0.25">
      <c r="B377">
        <v>7790895643866</v>
      </c>
      <c r="C377" t="str">
        <f>VLOOKUP(Inventario[[#This Row],[Código]],Productos[],3,FALSE)</f>
        <v>Ades Frutas Tropicales 1000ml</v>
      </c>
      <c r="D377" t="str">
        <f>VLOOKUP(Inventario[[#This Row],[Código]],Productos[],2,FALSE)</f>
        <v>Jugo</v>
      </c>
      <c r="E377">
        <f>VLOOKUP(Inventario[[#This Row],[Código]],Productos[],4,FALSE)</f>
        <v>154</v>
      </c>
      <c r="F377">
        <f>SUMIF(Productos_Recibidos[Producto],Inventario[[#This Row],[Producto]],Productos_Recibidos[Cantidad])</f>
        <v>6</v>
      </c>
      <c r="G377">
        <f>SUMIF(Ventas[Producto],Inventario[[#This Row],[Producto]],Ventas[Cantidad])</f>
        <v>2</v>
      </c>
      <c r="H377">
        <f>Inventario[[#This Row],[Cantidad Recibida]]-Inventario[[#This Row],[Cantidad Vendida]]</f>
        <v>4</v>
      </c>
      <c r="I377" s="1">
        <f>VLOOKUP(Inventario[[#This Row],[Código]],Productos[],5,FALSE)</f>
        <v>220</v>
      </c>
      <c r="J377" s="1">
        <f>IFERROR(Inventario[[#This Row],[Stock]]*Inventario[[#This Row],[Precio]], 0)</f>
        <v>880</v>
      </c>
    </row>
    <row r="378" spans="2:10" x14ac:dyDescent="0.25">
      <c r="B378">
        <v>7790895004933</v>
      </c>
      <c r="C378" t="str">
        <f>VLOOKUP(Inventario[[#This Row],[Código]],Productos[],3,FALSE)</f>
        <v>Cepita Manzana 1500ml</v>
      </c>
      <c r="D378" t="str">
        <f>VLOOKUP(Inventario[[#This Row],[Código]],Productos[],2,FALSE)</f>
        <v>Jugo</v>
      </c>
      <c r="E378">
        <f>VLOOKUP(Inventario[[#This Row],[Código]],Productos[],4,FALSE)</f>
        <v>161</v>
      </c>
      <c r="F378">
        <f>SUMIF(Productos_Recibidos[Producto],Inventario[[#This Row],[Producto]],Productos_Recibidos[Cantidad])</f>
        <v>5</v>
      </c>
      <c r="G378">
        <f>SUMIF(Ventas[Producto],Inventario[[#This Row],[Producto]],Ventas[Cantidad])</f>
        <v>0</v>
      </c>
      <c r="H378">
        <f>Inventario[[#This Row],[Cantidad Recibida]]-Inventario[[#This Row],[Cantidad Vendida]]</f>
        <v>5</v>
      </c>
      <c r="I378" s="1">
        <f>VLOOKUP(Inventario[[#This Row],[Código]],Productos[],5,FALSE)</f>
        <v>250</v>
      </c>
      <c r="J378" s="1">
        <f>IFERROR(Inventario[[#This Row],[Stock]]*Inventario[[#This Row],[Precio]], 0)</f>
        <v>1250</v>
      </c>
    </row>
    <row r="379" spans="2:10" x14ac:dyDescent="0.25">
      <c r="B379">
        <v>7790895641534</v>
      </c>
      <c r="C379" t="str">
        <f>VLOOKUP(Inventario[[#This Row],[Código]],Productos[],3,FALSE)</f>
        <v>Cepita Durazno 1500ml</v>
      </c>
      <c r="D379" t="str">
        <f>VLOOKUP(Inventario[[#This Row],[Código]],Productos[],2,FALSE)</f>
        <v>Jugo</v>
      </c>
      <c r="E379">
        <f>VLOOKUP(Inventario[[#This Row],[Código]],Productos[],4,FALSE)</f>
        <v>161</v>
      </c>
      <c r="F379">
        <f>SUMIF(Productos_Recibidos[Producto],Inventario[[#This Row],[Producto]],Productos_Recibidos[Cantidad])</f>
        <v>4</v>
      </c>
      <c r="G379">
        <f>SUMIF(Ventas[Producto],Inventario[[#This Row],[Producto]],Ventas[Cantidad])</f>
        <v>5</v>
      </c>
      <c r="H379">
        <f>Inventario[[#This Row],[Cantidad Recibida]]-Inventario[[#This Row],[Cantidad Vendida]]</f>
        <v>-1</v>
      </c>
      <c r="I379" s="1">
        <f>VLOOKUP(Inventario[[#This Row],[Código]],Productos[],5,FALSE)</f>
        <v>250</v>
      </c>
      <c r="J379" s="1">
        <f>IFERROR(Inventario[[#This Row],[Stock]]*Inventario[[#This Row],[Precio]], 0)</f>
        <v>-250</v>
      </c>
    </row>
    <row r="380" spans="2:10" x14ac:dyDescent="0.25">
      <c r="B380">
        <v>7798060852594</v>
      </c>
      <c r="C380" t="str">
        <f>VLOOKUP(Inventario[[#This Row],[Código]],Productos[],3,FALSE)</f>
        <v>Dulce de Leche Tonadita 250g</v>
      </c>
      <c r="D380" t="str">
        <f>VLOOKUP(Inventario[[#This Row],[Código]],Productos[],2,FALSE)</f>
        <v>Lácteos</v>
      </c>
      <c r="E380">
        <f>VLOOKUP(Inventario[[#This Row],[Código]],Productos[],4,FALSE)</f>
        <v>119</v>
      </c>
      <c r="F380">
        <f>SUMIF(Productos_Recibidos[Producto],Inventario[[#This Row],[Producto]],Productos_Recibidos[Cantidad])</f>
        <v>4</v>
      </c>
      <c r="G380">
        <f>SUMIF(Ventas[Producto],Inventario[[#This Row],[Producto]],Ventas[Cantidad])</f>
        <v>0</v>
      </c>
      <c r="H380">
        <f>Inventario[[#This Row],[Cantidad Recibida]]-Inventario[[#This Row],[Cantidad Vendida]]</f>
        <v>4</v>
      </c>
      <c r="I380" s="1">
        <f>VLOOKUP(Inventario[[#This Row],[Código]],Productos[],5,FALSE)</f>
        <v>180</v>
      </c>
      <c r="J380" s="1">
        <f>IFERROR(Inventario[[#This Row],[Stock]]*Inventario[[#This Row],[Precio]], 0)</f>
        <v>720</v>
      </c>
    </row>
    <row r="381" spans="2:10" x14ac:dyDescent="0.25">
      <c r="B381">
        <v>7792900093024</v>
      </c>
      <c r="C381" t="str">
        <f>VLOOKUP(Inventario[[#This Row],[Código]],Productos[],3,FALSE)</f>
        <v>Vinagre de Alcohol Dos Anclas 500ml</v>
      </c>
      <c r="D381" t="str">
        <f>VLOOKUP(Inventario[[#This Row],[Código]],Productos[],2,FALSE)</f>
        <v>Mercadito</v>
      </c>
      <c r="E381">
        <f>VLOOKUP(Inventario[[#This Row],[Código]],Productos[],4,FALSE)</f>
        <v>70</v>
      </c>
      <c r="F381">
        <f>SUMIF(Productos_Recibidos[Producto],Inventario[[#This Row],[Producto]],Productos_Recibidos[Cantidad])</f>
        <v>3</v>
      </c>
      <c r="G381">
        <f>SUMIF(Ventas[Producto],Inventario[[#This Row],[Producto]],Ventas[Cantidad])</f>
        <v>0</v>
      </c>
      <c r="H381">
        <f>Inventario[[#This Row],[Cantidad Recibida]]-Inventario[[#This Row],[Cantidad Vendida]]</f>
        <v>3</v>
      </c>
      <c r="I381" s="1">
        <f>VLOOKUP(Inventario[[#This Row],[Código]],Productos[],5,FALSE)</f>
        <v>100</v>
      </c>
      <c r="J381" s="1">
        <f>IFERROR(Inventario[[#This Row],[Stock]]*Inventario[[#This Row],[Precio]], 0)</f>
        <v>300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3D949-7E6B-474C-B75F-31A5CCA34E08}">
  <dimension ref="B4:J68"/>
  <sheetViews>
    <sheetView topLeftCell="A52" workbookViewId="0">
      <selection activeCell="G68" sqref="G67:G68"/>
    </sheetView>
  </sheetViews>
  <sheetFormatPr defaultColWidth="9.140625" defaultRowHeight="15" x14ac:dyDescent="0.25"/>
  <cols>
    <col min="3" max="3" width="12.140625" bestFit="1" customWidth="1"/>
    <col min="4" max="4" width="18.42578125" bestFit="1" customWidth="1"/>
    <col min="5" max="5" width="15" customWidth="1"/>
    <col min="6" max="6" width="11.140625" customWidth="1"/>
    <col min="7" max="7" width="29.28515625" bestFit="1" customWidth="1"/>
    <col min="8" max="8" width="9.5703125" bestFit="1" customWidth="1"/>
    <col min="9" max="9" width="11.7109375" bestFit="1" customWidth="1"/>
    <col min="10" max="10" width="9.42578125" bestFit="1" customWidth="1"/>
    <col min="11" max="11" width="10.28515625" bestFit="1" customWidth="1"/>
  </cols>
  <sheetData>
    <row r="4" spans="2:10" x14ac:dyDescent="0.25">
      <c r="B4" t="s">
        <v>4</v>
      </c>
      <c r="C4" t="s">
        <v>59</v>
      </c>
      <c r="D4" t="s">
        <v>58</v>
      </c>
      <c r="E4" t="s">
        <v>12</v>
      </c>
      <c r="F4" t="s">
        <v>2</v>
      </c>
      <c r="G4" t="s">
        <v>1</v>
      </c>
      <c r="H4" t="s">
        <v>7</v>
      </c>
      <c r="I4" t="s">
        <v>8</v>
      </c>
      <c r="J4" t="s">
        <v>38</v>
      </c>
    </row>
    <row r="5" spans="2:10" hidden="1" x14ac:dyDescent="0.25">
      <c r="B5">
        <v>1</v>
      </c>
      <c r="C5" s="3">
        <v>44737</v>
      </c>
      <c r="D5" s="3">
        <v>44739</v>
      </c>
      <c r="E5" s="4" t="s">
        <v>57</v>
      </c>
      <c r="F5" s="4" t="s">
        <v>23</v>
      </c>
      <c r="G5" s="4" t="s">
        <v>51</v>
      </c>
      <c r="H5" s="5">
        <v>562.5</v>
      </c>
      <c r="I5" s="5">
        <f>SUMIF(Pedidos[Proveedor],Pedidos[[#This Row],[Proveedor]],Pedidos[Monto])</f>
        <v>5683.88</v>
      </c>
      <c r="J5" t="s">
        <v>39</v>
      </c>
    </row>
    <row r="6" spans="2:10" hidden="1" x14ac:dyDescent="0.25">
      <c r="B6">
        <v>2</v>
      </c>
      <c r="C6" s="3">
        <v>44737</v>
      </c>
      <c r="D6" s="3">
        <v>44739</v>
      </c>
      <c r="E6" s="4" t="s">
        <v>57</v>
      </c>
      <c r="F6" s="4" t="s">
        <v>23</v>
      </c>
      <c r="G6" s="4" t="s">
        <v>36</v>
      </c>
      <c r="H6" s="5">
        <v>609.38</v>
      </c>
      <c r="I6" s="5">
        <f>SUMIF(Pedidos[Proveedor],Pedidos[[#This Row],[Proveedor]],Pedidos[Monto])</f>
        <v>5683.88</v>
      </c>
      <c r="J6" t="s">
        <v>39</v>
      </c>
    </row>
    <row r="7" spans="2:10" hidden="1" x14ac:dyDescent="0.25">
      <c r="B7">
        <v>3</v>
      </c>
      <c r="C7" s="3">
        <v>44737</v>
      </c>
      <c r="D7" s="3">
        <v>44739</v>
      </c>
      <c r="E7" s="4" t="s">
        <v>76</v>
      </c>
      <c r="F7" s="4" t="s">
        <v>24</v>
      </c>
      <c r="G7" s="4" t="s">
        <v>77</v>
      </c>
      <c r="H7" s="5">
        <v>3100</v>
      </c>
      <c r="I7" s="5">
        <f>SUMIF(Pedidos[Proveedor],Pedidos[[#This Row],[Proveedor]],Pedidos[Monto])</f>
        <v>3100</v>
      </c>
      <c r="J7" t="s">
        <v>39</v>
      </c>
    </row>
    <row r="8" spans="2:10" x14ac:dyDescent="0.25">
      <c r="B8">
        <v>4</v>
      </c>
      <c r="C8" s="3">
        <v>44740</v>
      </c>
      <c r="D8" s="3">
        <v>44741</v>
      </c>
      <c r="E8" s="4" t="s">
        <v>104</v>
      </c>
      <c r="F8" s="4" t="s">
        <v>20</v>
      </c>
      <c r="G8" s="4" t="s">
        <v>105</v>
      </c>
      <c r="H8" s="5">
        <v>1356</v>
      </c>
      <c r="I8" s="5">
        <f>SUMIF(Pedidos[Proveedor],Pedidos[[#This Row],[Proveedor]],Pedidos[Monto])</f>
        <v>5099.25</v>
      </c>
      <c r="J8" t="s">
        <v>39</v>
      </c>
    </row>
    <row r="9" spans="2:10" x14ac:dyDescent="0.25">
      <c r="B9">
        <v>5</v>
      </c>
      <c r="C9" s="3">
        <v>44740</v>
      </c>
      <c r="D9" s="3">
        <v>44741</v>
      </c>
      <c r="E9" s="4" t="s">
        <v>104</v>
      </c>
      <c r="F9" s="4" t="s">
        <v>20</v>
      </c>
      <c r="G9" s="4" t="s">
        <v>106</v>
      </c>
      <c r="H9" s="5">
        <v>680</v>
      </c>
      <c r="I9" s="5">
        <f>SUMIF(Pedidos[Proveedor],Pedidos[[#This Row],[Proveedor]],Pedidos[Monto])</f>
        <v>5099.25</v>
      </c>
      <c r="J9" t="s">
        <v>39</v>
      </c>
    </row>
    <row r="10" spans="2:10" x14ac:dyDescent="0.25">
      <c r="B10">
        <v>6</v>
      </c>
      <c r="C10" s="3">
        <v>44740</v>
      </c>
      <c r="D10" s="3">
        <v>44741</v>
      </c>
      <c r="E10" s="4" t="s">
        <v>104</v>
      </c>
      <c r="F10" s="4" t="s">
        <v>20</v>
      </c>
      <c r="G10" s="4" t="s">
        <v>107</v>
      </c>
      <c r="H10" s="5">
        <v>425</v>
      </c>
      <c r="I10" s="5">
        <f>SUMIF(Pedidos[Proveedor],Pedidos[[#This Row],[Proveedor]],Pedidos[Monto])</f>
        <v>5099.25</v>
      </c>
      <c r="J10" t="s">
        <v>39</v>
      </c>
    </row>
    <row r="11" spans="2:10" hidden="1" x14ac:dyDescent="0.25">
      <c r="C11" s="3"/>
      <c r="D11" s="3"/>
      <c r="E11" s="4"/>
      <c r="F11" s="4"/>
      <c r="G11" s="4"/>
      <c r="H11" s="5"/>
      <c r="I11" s="5">
        <f>SUMIF(Pedidos[Proveedor],Pedidos[[#This Row],[Proveedor]],Pedidos[Monto])</f>
        <v>0</v>
      </c>
    </row>
    <row r="12" spans="2:10" x14ac:dyDescent="0.25">
      <c r="B12">
        <v>7</v>
      </c>
      <c r="C12" s="3">
        <v>44740</v>
      </c>
      <c r="D12" s="3">
        <v>44740</v>
      </c>
      <c r="E12" s="4" t="s">
        <v>45</v>
      </c>
      <c r="F12" s="4" t="s">
        <v>21</v>
      </c>
      <c r="G12" s="4" t="s">
        <v>45</v>
      </c>
      <c r="H12" s="5">
        <v>100</v>
      </c>
      <c r="I12" s="5">
        <v>2400</v>
      </c>
      <c r="J12" t="s">
        <v>39</v>
      </c>
    </row>
    <row r="13" spans="2:10" x14ac:dyDescent="0.25">
      <c r="B13">
        <v>8</v>
      </c>
      <c r="C13" s="3">
        <v>44742</v>
      </c>
      <c r="D13" s="3">
        <v>44744</v>
      </c>
      <c r="E13" s="4" t="s">
        <v>116</v>
      </c>
      <c r="F13" s="4" t="s">
        <v>20</v>
      </c>
      <c r="G13" s="4" t="s">
        <v>117</v>
      </c>
      <c r="H13" s="5">
        <v>955</v>
      </c>
      <c r="I13" s="5">
        <v>955</v>
      </c>
      <c r="J13" t="s">
        <v>87</v>
      </c>
    </row>
    <row r="14" spans="2:10" x14ac:dyDescent="0.25">
      <c r="B14">
        <v>9</v>
      </c>
      <c r="C14" s="3">
        <v>44742</v>
      </c>
      <c r="D14" s="3">
        <v>44744</v>
      </c>
      <c r="E14" s="4" t="s">
        <v>116</v>
      </c>
      <c r="F14" s="4" t="s">
        <v>29</v>
      </c>
      <c r="G14" s="4" t="s">
        <v>119</v>
      </c>
      <c r="H14" s="5">
        <v>257</v>
      </c>
      <c r="I14" s="5">
        <v>257</v>
      </c>
      <c r="J14" t="s">
        <v>87</v>
      </c>
    </row>
    <row r="15" spans="2:10" x14ac:dyDescent="0.25">
      <c r="B15">
        <v>10</v>
      </c>
      <c r="C15" s="3">
        <v>44742</v>
      </c>
      <c r="D15" s="3">
        <v>44744</v>
      </c>
      <c r="E15" s="4" t="s">
        <v>116</v>
      </c>
      <c r="F15" s="4" t="s">
        <v>29</v>
      </c>
      <c r="G15" s="4" t="s">
        <v>118</v>
      </c>
      <c r="H15" s="5">
        <v>161</v>
      </c>
      <c r="I15" s="5">
        <v>161</v>
      </c>
      <c r="J15" t="s">
        <v>87</v>
      </c>
    </row>
    <row r="16" spans="2:10" x14ac:dyDescent="0.25">
      <c r="B16">
        <v>11</v>
      </c>
      <c r="C16" s="3">
        <v>44742</v>
      </c>
      <c r="D16" s="3">
        <v>44744</v>
      </c>
      <c r="E16" s="4" t="s">
        <v>116</v>
      </c>
      <c r="F16" s="4" t="s">
        <v>37</v>
      </c>
      <c r="G16" s="4" t="s">
        <v>120</v>
      </c>
      <c r="H16" s="5">
        <v>200</v>
      </c>
      <c r="I16" s="5">
        <v>200</v>
      </c>
      <c r="J16" t="s">
        <v>87</v>
      </c>
    </row>
    <row r="17" spans="2:10" x14ac:dyDescent="0.25">
      <c r="B17">
        <v>12</v>
      </c>
      <c r="C17" s="3">
        <v>44742</v>
      </c>
      <c r="D17" s="3">
        <v>44744</v>
      </c>
      <c r="E17" s="4" t="s">
        <v>116</v>
      </c>
      <c r="F17" s="4" t="s">
        <v>37</v>
      </c>
      <c r="G17" s="4" t="s">
        <v>121</v>
      </c>
      <c r="H17" s="5">
        <v>563</v>
      </c>
      <c r="I17" s="5">
        <v>563</v>
      </c>
      <c r="J17" t="s">
        <v>87</v>
      </c>
    </row>
    <row r="18" spans="2:10" x14ac:dyDescent="0.25">
      <c r="B18">
        <v>13</v>
      </c>
      <c r="C18" s="3">
        <v>44742</v>
      </c>
      <c r="D18" s="3">
        <v>44744</v>
      </c>
      <c r="E18" s="4" t="s">
        <v>116</v>
      </c>
      <c r="F18" s="4" t="s">
        <v>31</v>
      </c>
      <c r="G18" s="4" t="s">
        <v>122</v>
      </c>
      <c r="H18" s="5">
        <v>600</v>
      </c>
      <c r="I18" s="5">
        <v>600</v>
      </c>
      <c r="J18" t="s">
        <v>87</v>
      </c>
    </row>
    <row r="19" spans="2:10" x14ac:dyDescent="0.25">
      <c r="B19">
        <v>14</v>
      </c>
      <c r="C19" s="3">
        <v>44743</v>
      </c>
      <c r="D19" s="3">
        <v>44744</v>
      </c>
      <c r="E19" s="4" t="s">
        <v>123</v>
      </c>
      <c r="F19" s="4" t="s">
        <v>18</v>
      </c>
      <c r="G19" s="4" t="s">
        <v>124</v>
      </c>
      <c r="H19" s="5">
        <v>3336</v>
      </c>
      <c r="I19" s="5">
        <v>3336</v>
      </c>
      <c r="J19" t="s">
        <v>87</v>
      </c>
    </row>
    <row r="20" spans="2:10" x14ac:dyDescent="0.25">
      <c r="B20">
        <v>15</v>
      </c>
      <c r="C20" s="3">
        <v>44743</v>
      </c>
      <c r="D20" s="3">
        <v>44744</v>
      </c>
      <c r="E20" s="4" t="s">
        <v>123</v>
      </c>
      <c r="F20" s="4" t="s">
        <v>21</v>
      </c>
      <c r="G20" s="4" t="s">
        <v>125</v>
      </c>
      <c r="H20" s="5"/>
      <c r="I20" s="5">
        <v>1192.3</v>
      </c>
      <c r="J20" t="s">
        <v>87</v>
      </c>
    </row>
    <row r="21" spans="2:10" x14ac:dyDescent="0.25">
      <c r="B21">
        <v>16</v>
      </c>
      <c r="C21" s="3">
        <v>44743</v>
      </c>
      <c r="D21" s="3">
        <v>44744</v>
      </c>
      <c r="E21" s="4" t="s">
        <v>123</v>
      </c>
      <c r="F21" s="4" t="s">
        <v>21</v>
      </c>
      <c r="G21" s="4" t="s">
        <v>126</v>
      </c>
      <c r="H21" s="5">
        <v>1192.3</v>
      </c>
      <c r="I21" s="5">
        <v>1192.3</v>
      </c>
      <c r="J21" t="s">
        <v>87</v>
      </c>
    </row>
    <row r="22" spans="2:10" x14ac:dyDescent="0.25">
      <c r="B22">
        <v>17</v>
      </c>
      <c r="C22" s="3">
        <v>44743</v>
      </c>
      <c r="D22" s="3">
        <v>44744</v>
      </c>
      <c r="E22" s="4" t="s">
        <v>123</v>
      </c>
      <c r="F22" s="4" t="s">
        <v>21</v>
      </c>
      <c r="G22" s="4" t="s">
        <v>127</v>
      </c>
      <c r="H22" s="5">
        <v>1192</v>
      </c>
      <c r="I22" s="5">
        <v>1192</v>
      </c>
      <c r="J22" t="s">
        <v>87</v>
      </c>
    </row>
    <row r="23" spans="2:10" x14ac:dyDescent="0.25">
      <c r="B23">
        <v>18</v>
      </c>
      <c r="C23" s="3">
        <v>44744</v>
      </c>
      <c r="D23" s="3">
        <v>44746</v>
      </c>
      <c r="E23" s="4" t="s">
        <v>133</v>
      </c>
      <c r="F23" s="4" t="s">
        <v>15</v>
      </c>
      <c r="G23" s="4" t="s">
        <v>134</v>
      </c>
      <c r="H23" s="5">
        <v>495</v>
      </c>
      <c r="I23" s="5">
        <v>495</v>
      </c>
      <c r="J23" t="s">
        <v>39</v>
      </c>
    </row>
    <row r="24" spans="2:10" x14ac:dyDescent="0.25">
      <c r="B24">
        <v>19</v>
      </c>
      <c r="C24" s="3">
        <v>44744</v>
      </c>
      <c r="D24" s="3">
        <v>44746</v>
      </c>
      <c r="E24" s="4" t="s">
        <v>133</v>
      </c>
      <c r="F24" s="4" t="s">
        <v>15</v>
      </c>
      <c r="G24" s="4" t="s">
        <v>134</v>
      </c>
      <c r="H24" s="5">
        <v>495</v>
      </c>
      <c r="I24" s="5">
        <v>495</v>
      </c>
      <c r="J24" t="s">
        <v>39</v>
      </c>
    </row>
    <row r="25" spans="2:10" x14ac:dyDescent="0.25">
      <c r="B25">
        <v>20</v>
      </c>
      <c r="C25" s="3">
        <v>44744</v>
      </c>
      <c r="D25" s="3">
        <v>44746</v>
      </c>
      <c r="E25" s="4" t="s">
        <v>133</v>
      </c>
      <c r="F25" s="4" t="s">
        <v>15</v>
      </c>
      <c r="G25" s="4" t="s">
        <v>135</v>
      </c>
      <c r="H25" s="5">
        <v>495</v>
      </c>
      <c r="I25" s="5">
        <v>495</v>
      </c>
      <c r="J25" t="s">
        <v>39</v>
      </c>
    </row>
    <row r="26" spans="2:10" x14ac:dyDescent="0.25">
      <c r="B26">
        <v>21</v>
      </c>
      <c r="C26" s="3">
        <v>44744</v>
      </c>
      <c r="D26" s="3">
        <v>44746</v>
      </c>
      <c r="E26" s="4" t="s">
        <v>133</v>
      </c>
      <c r="F26" s="4" t="s">
        <v>15</v>
      </c>
      <c r="G26" s="4" t="s">
        <v>135</v>
      </c>
      <c r="H26" s="5">
        <v>495</v>
      </c>
      <c r="I26" s="5">
        <v>495</v>
      </c>
      <c r="J26" t="s">
        <v>39</v>
      </c>
    </row>
    <row r="27" spans="2:10" x14ac:dyDescent="0.25">
      <c r="B27">
        <v>22</v>
      </c>
      <c r="C27" s="3">
        <v>44744</v>
      </c>
      <c r="D27" s="3">
        <v>44746</v>
      </c>
      <c r="E27" s="4" t="s">
        <v>133</v>
      </c>
      <c r="F27" s="4" t="s">
        <v>16</v>
      </c>
      <c r="G27" s="4" t="s">
        <v>54</v>
      </c>
      <c r="H27" s="5">
        <v>535</v>
      </c>
      <c r="I27" s="5">
        <v>535</v>
      </c>
      <c r="J27" t="s">
        <v>39</v>
      </c>
    </row>
    <row r="28" spans="2:10" x14ac:dyDescent="0.25">
      <c r="B28">
        <v>23</v>
      </c>
      <c r="C28" s="3">
        <v>44744</v>
      </c>
      <c r="D28" s="3">
        <v>44746</v>
      </c>
      <c r="E28" s="4" t="s">
        <v>133</v>
      </c>
      <c r="F28" s="4" t="s">
        <v>14</v>
      </c>
      <c r="G28" s="4" t="s">
        <v>136</v>
      </c>
      <c r="H28" s="5">
        <v>432</v>
      </c>
      <c r="I28" s="5">
        <v>432</v>
      </c>
      <c r="J28" t="s">
        <v>39</v>
      </c>
    </row>
    <row r="29" spans="2:10" x14ac:dyDescent="0.25">
      <c r="B29">
        <v>24</v>
      </c>
      <c r="C29" s="3">
        <v>44744</v>
      </c>
      <c r="D29" s="3">
        <v>44746</v>
      </c>
      <c r="E29" s="4" t="s">
        <v>57</v>
      </c>
      <c r="F29" s="4" t="s">
        <v>34</v>
      </c>
      <c r="G29" s="4" t="s">
        <v>137</v>
      </c>
      <c r="H29" s="5">
        <v>2304</v>
      </c>
      <c r="I29" s="5">
        <v>2304</v>
      </c>
      <c r="J29" t="s">
        <v>39</v>
      </c>
    </row>
    <row r="30" spans="2:10" x14ac:dyDescent="0.25">
      <c r="B30">
        <v>25</v>
      </c>
      <c r="C30" s="3">
        <v>44744</v>
      </c>
      <c r="D30" s="3">
        <v>44746</v>
      </c>
      <c r="E30" s="4" t="s">
        <v>57</v>
      </c>
      <c r="F30" s="4" t="s">
        <v>34</v>
      </c>
      <c r="G30" s="4" t="s">
        <v>138</v>
      </c>
      <c r="H30" s="5">
        <v>2208</v>
      </c>
      <c r="I30" s="5">
        <v>2208</v>
      </c>
      <c r="J30" t="s">
        <v>39</v>
      </c>
    </row>
    <row r="31" spans="2:10" x14ac:dyDescent="0.25">
      <c r="B31">
        <v>26</v>
      </c>
      <c r="C31" s="3">
        <v>44749</v>
      </c>
      <c r="D31" s="3">
        <v>44753</v>
      </c>
      <c r="E31" s="4" t="s">
        <v>116</v>
      </c>
      <c r="F31" s="4" t="s">
        <v>33</v>
      </c>
      <c r="G31" s="4" t="s">
        <v>148</v>
      </c>
      <c r="H31" s="5">
        <v>1503.91</v>
      </c>
      <c r="I31" s="5">
        <f>SUMIF(Pedidos[Proveedor],Pedidos[[#This Row],[Proveedor]],Pedidos[Monto])</f>
        <v>13860.68</v>
      </c>
      <c r="J31" t="s">
        <v>39</v>
      </c>
    </row>
    <row r="32" spans="2:10" x14ac:dyDescent="0.25">
      <c r="B32">
        <v>27</v>
      </c>
      <c r="C32" s="3">
        <v>44749</v>
      </c>
      <c r="D32" s="3">
        <v>44753</v>
      </c>
      <c r="E32" s="4" t="s">
        <v>116</v>
      </c>
      <c r="F32" s="4" t="s">
        <v>37</v>
      </c>
      <c r="G32" s="4" t="s">
        <v>149</v>
      </c>
      <c r="H32" s="5">
        <v>5449.45</v>
      </c>
      <c r="I32" s="5">
        <f>SUMIF(Pedidos[Proveedor],Pedidos[[#This Row],[Proveedor]],Pedidos[Monto])</f>
        <v>13860.68</v>
      </c>
      <c r="J32" t="s">
        <v>39</v>
      </c>
    </row>
    <row r="33" spans="2:10" x14ac:dyDescent="0.25">
      <c r="B33">
        <v>28</v>
      </c>
      <c r="C33" s="3">
        <v>44744</v>
      </c>
      <c r="D33" s="3">
        <v>44749</v>
      </c>
      <c r="E33" s="4" t="s">
        <v>154</v>
      </c>
      <c r="F33" s="4" t="s">
        <v>19</v>
      </c>
      <c r="G33" s="4" t="s">
        <v>155</v>
      </c>
      <c r="H33" s="5">
        <v>1381.14</v>
      </c>
      <c r="I33" s="5">
        <f>SUMIF(Pedidos[Proveedor],Pedidos[[#This Row],[Proveedor]],Pedidos[Monto])</f>
        <v>3110.9700000000003</v>
      </c>
      <c r="J33" t="s">
        <v>39</v>
      </c>
    </row>
    <row r="34" spans="2:10" x14ac:dyDescent="0.25">
      <c r="B34">
        <v>29</v>
      </c>
      <c r="C34" s="3">
        <v>44753</v>
      </c>
      <c r="D34" s="3">
        <v>44755</v>
      </c>
      <c r="E34" s="4" t="s">
        <v>162</v>
      </c>
      <c r="F34" s="4" t="s">
        <v>27</v>
      </c>
      <c r="G34" s="4" t="s">
        <v>187</v>
      </c>
      <c r="H34" s="5">
        <v>342.15</v>
      </c>
      <c r="I34" s="5">
        <v>414</v>
      </c>
      <c r="J34" t="s">
        <v>39</v>
      </c>
    </row>
    <row r="35" spans="2:10" x14ac:dyDescent="0.25">
      <c r="B35">
        <v>30</v>
      </c>
      <c r="C35" s="3">
        <v>44753</v>
      </c>
      <c r="D35" s="3">
        <v>44755</v>
      </c>
      <c r="E35" s="4" t="s">
        <v>162</v>
      </c>
      <c r="F35" s="4" t="s">
        <v>27</v>
      </c>
      <c r="G35" s="4" t="s">
        <v>186</v>
      </c>
      <c r="H35" s="5">
        <v>342.15</v>
      </c>
      <c r="I35" s="5">
        <v>414</v>
      </c>
      <c r="J35" t="s">
        <v>39</v>
      </c>
    </row>
    <row r="36" spans="2:10" x14ac:dyDescent="0.25">
      <c r="B36">
        <v>31</v>
      </c>
      <c r="C36" s="3">
        <v>44753</v>
      </c>
      <c r="D36" s="3">
        <v>44755</v>
      </c>
      <c r="E36" s="4" t="s">
        <v>162</v>
      </c>
      <c r="F36" s="4" t="s">
        <v>19</v>
      </c>
      <c r="G36" s="4" t="s">
        <v>188</v>
      </c>
      <c r="H36" s="5">
        <v>907.44</v>
      </c>
      <c r="I36" s="5">
        <f>SUMIF(Pedidos[Proveedor],Pedidos[[#This Row],[Proveedor]],Pedidos[Monto])</f>
        <v>4246.74</v>
      </c>
      <c r="J36" t="s">
        <v>39</v>
      </c>
    </row>
    <row r="37" spans="2:10" x14ac:dyDescent="0.25">
      <c r="B37">
        <v>32</v>
      </c>
      <c r="C37" s="3">
        <v>44753</v>
      </c>
      <c r="D37" s="3">
        <v>44755</v>
      </c>
      <c r="E37" s="4" t="s">
        <v>162</v>
      </c>
      <c r="F37" s="4" t="s">
        <v>19</v>
      </c>
      <c r="G37" s="4" t="s">
        <v>189</v>
      </c>
      <c r="H37" s="5">
        <v>1635</v>
      </c>
      <c r="I37" s="5">
        <f>SUMIF(Pedidos[Proveedor],Pedidos[[#This Row],[Proveedor]],Pedidos[Monto])</f>
        <v>4246.74</v>
      </c>
      <c r="J37" t="s">
        <v>39</v>
      </c>
    </row>
    <row r="38" spans="2:10" x14ac:dyDescent="0.25">
      <c r="B38">
        <v>33</v>
      </c>
      <c r="C38" s="3">
        <v>44753</v>
      </c>
      <c r="D38" s="3">
        <v>44755</v>
      </c>
      <c r="E38" s="4" t="s">
        <v>162</v>
      </c>
      <c r="F38" s="4" t="s">
        <v>20</v>
      </c>
      <c r="G38" s="4" t="s">
        <v>163</v>
      </c>
      <c r="H38" s="5">
        <v>1020</v>
      </c>
      <c r="I38" s="5">
        <f>SUMIF(Pedidos[Proveedor],Pedidos[[#This Row],[Proveedor]],Pedidos[Monto])</f>
        <v>4246.74</v>
      </c>
      <c r="J38" t="s">
        <v>39</v>
      </c>
    </row>
    <row r="39" spans="2:10" x14ac:dyDescent="0.25">
      <c r="B39">
        <v>34</v>
      </c>
      <c r="C39" s="3">
        <v>44753</v>
      </c>
      <c r="D39" s="3">
        <v>44757</v>
      </c>
      <c r="E39" s="4" t="s">
        <v>169</v>
      </c>
      <c r="F39" s="4" t="s">
        <v>18</v>
      </c>
      <c r="G39" s="4" t="s">
        <v>170</v>
      </c>
      <c r="H39" s="5">
        <v>3874.75</v>
      </c>
      <c r="I39" s="5">
        <f>SUMIF(Pedidos[Proveedor],Pedidos[[#This Row],[Proveedor]],Pedidos[Monto])</f>
        <v>9511.82</v>
      </c>
      <c r="J39" t="s">
        <v>39</v>
      </c>
    </row>
    <row r="40" spans="2:10" x14ac:dyDescent="0.25">
      <c r="B40">
        <v>35</v>
      </c>
      <c r="C40" s="3">
        <v>44753</v>
      </c>
      <c r="D40" s="3">
        <v>44757</v>
      </c>
      <c r="E40" s="4" t="s">
        <v>169</v>
      </c>
      <c r="F40" s="4" t="s">
        <v>18</v>
      </c>
      <c r="G40" s="4" t="s">
        <v>171</v>
      </c>
      <c r="H40" s="5">
        <v>3082.67</v>
      </c>
      <c r="I40" s="5">
        <f>SUMIF(Pedidos[Proveedor],Pedidos[[#This Row],[Proveedor]],Pedidos[Monto])</f>
        <v>9511.82</v>
      </c>
      <c r="J40" t="s">
        <v>39</v>
      </c>
    </row>
    <row r="41" spans="2:10" x14ac:dyDescent="0.25">
      <c r="B41">
        <v>36</v>
      </c>
      <c r="C41" s="3">
        <v>44753</v>
      </c>
      <c r="D41" s="3">
        <v>44757</v>
      </c>
      <c r="E41" s="4" t="s">
        <v>169</v>
      </c>
      <c r="F41" s="4" t="s">
        <v>18</v>
      </c>
      <c r="G41" s="4" t="s">
        <v>172</v>
      </c>
      <c r="H41" s="5">
        <v>2554.4</v>
      </c>
      <c r="I41" s="5">
        <f>SUMIF(Pedidos[Proveedor],Pedidos[[#This Row],[Proveedor]],Pedidos[Monto])</f>
        <v>9511.82</v>
      </c>
      <c r="J41" t="s">
        <v>39</v>
      </c>
    </row>
    <row r="42" spans="2:10" x14ac:dyDescent="0.25">
      <c r="B42">
        <v>37</v>
      </c>
      <c r="C42" s="3">
        <v>44757</v>
      </c>
      <c r="D42" s="3">
        <v>44758</v>
      </c>
      <c r="E42" s="4" t="s">
        <v>123</v>
      </c>
      <c r="F42" s="4" t="s">
        <v>23</v>
      </c>
      <c r="G42" s="4" t="s">
        <v>195</v>
      </c>
      <c r="H42" s="5">
        <v>1300</v>
      </c>
      <c r="I42" s="5">
        <f>SUMIF(Pedidos[Proveedor],Pedidos[[#This Row],[Proveedor]],Pedidos[Monto])</f>
        <v>9420.32</v>
      </c>
      <c r="J42" t="s">
        <v>39</v>
      </c>
    </row>
    <row r="43" spans="2:10" x14ac:dyDescent="0.25">
      <c r="B43">
        <v>38</v>
      </c>
      <c r="C43" s="3">
        <v>44757</v>
      </c>
      <c r="D43" s="3">
        <v>44758</v>
      </c>
      <c r="E43" s="4" t="s">
        <v>123</v>
      </c>
      <c r="F43" s="4" t="s">
        <v>23</v>
      </c>
      <c r="G43" s="4" t="s">
        <v>194</v>
      </c>
      <c r="H43" s="5">
        <v>1200.01</v>
      </c>
      <c r="I43" s="5">
        <f>SUMIF(Pedidos[Proveedor],Pedidos[[#This Row],[Proveedor]],Pedidos[Monto])</f>
        <v>9420.32</v>
      </c>
      <c r="J43" t="s">
        <v>39</v>
      </c>
    </row>
    <row r="44" spans="2:10" x14ac:dyDescent="0.25">
      <c r="B44">
        <v>39</v>
      </c>
      <c r="C44" s="3">
        <v>44757</v>
      </c>
      <c r="D44" s="3">
        <v>44758</v>
      </c>
      <c r="E44" s="4" t="s">
        <v>123</v>
      </c>
      <c r="F44" s="4" t="s">
        <v>23</v>
      </c>
      <c r="G44" s="4" t="s">
        <v>193</v>
      </c>
      <c r="H44" s="5">
        <v>1200.01</v>
      </c>
      <c r="I44" s="5">
        <f>SUMIF(Pedidos[Proveedor],Pedidos[[#This Row],[Proveedor]],Pedidos[Monto])</f>
        <v>9420.32</v>
      </c>
      <c r="J44" t="s">
        <v>39</v>
      </c>
    </row>
    <row r="45" spans="2:10" x14ac:dyDescent="0.25">
      <c r="B45">
        <v>40</v>
      </c>
      <c r="C45" s="3">
        <v>44755</v>
      </c>
      <c r="D45" s="3">
        <v>44756</v>
      </c>
      <c r="E45" s="4" t="s">
        <v>202</v>
      </c>
      <c r="F45" s="4" t="s">
        <v>23</v>
      </c>
      <c r="G45" s="4" t="s">
        <v>165</v>
      </c>
      <c r="H45" s="5">
        <v>949.99</v>
      </c>
      <c r="I45" s="5">
        <v>949.99</v>
      </c>
      <c r="J45" t="s">
        <v>39</v>
      </c>
    </row>
    <row r="46" spans="2:10" x14ac:dyDescent="0.25">
      <c r="B46">
        <v>41</v>
      </c>
      <c r="C46" s="3">
        <v>44755</v>
      </c>
      <c r="D46" s="3">
        <v>44756</v>
      </c>
      <c r="E46" s="4" t="s">
        <v>202</v>
      </c>
      <c r="F46" s="4" t="s">
        <v>23</v>
      </c>
      <c r="G46" s="4" t="s">
        <v>164</v>
      </c>
      <c r="H46" s="5">
        <v>950</v>
      </c>
      <c r="I46" s="5">
        <v>950</v>
      </c>
      <c r="J46" t="s">
        <v>39</v>
      </c>
    </row>
    <row r="47" spans="2:10" x14ac:dyDescent="0.25">
      <c r="B47">
        <v>42</v>
      </c>
      <c r="C47" s="3">
        <v>44755</v>
      </c>
      <c r="D47" s="3">
        <v>44756</v>
      </c>
      <c r="E47" s="4" t="s">
        <v>202</v>
      </c>
      <c r="F47" s="4" t="s">
        <v>23</v>
      </c>
      <c r="G47" s="4" t="s">
        <v>166</v>
      </c>
      <c r="H47" s="5">
        <v>949.99</v>
      </c>
      <c r="I47" s="5">
        <v>949.99</v>
      </c>
      <c r="J47" t="s">
        <v>39</v>
      </c>
    </row>
    <row r="48" spans="2:10" x14ac:dyDescent="0.25">
      <c r="B48">
        <v>43</v>
      </c>
      <c r="C48" s="3">
        <v>44755</v>
      </c>
      <c r="D48" s="3">
        <v>44756</v>
      </c>
      <c r="E48" s="4" t="s">
        <v>202</v>
      </c>
      <c r="F48" s="4" t="s">
        <v>23</v>
      </c>
      <c r="G48" s="4" t="s">
        <v>167</v>
      </c>
      <c r="H48" s="5">
        <v>949.99</v>
      </c>
      <c r="I48" s="5">
        <v>949.99</v>
      </c>
      <c r="J48" t="s">
        <v>39</v>
      </c>
    </row>
    <row r="49" spans="2:10" x14ac:dyDescent="0.25">
      <c r="B49">
        <v>44</v>
      </c>
      <c r="C49" s="3"/>
      <c r="D49" s="3"/>
      <c r="E49" s="4"/>
      <c r="F49" s="4"/>
      <c r="G49" s="4" t="s">
        <v>159</v>
      </c>
      <c r="H49" s="5"/>
      <c r="I49" s="5">
        <f>SUMIF(Pedidos[Proveedor],Pedidos[[#This Row],[Proveedor]],Pedidos[Monto])</f>
        <v>0</v>
      </c>
    </row>
    <row r="50" spans="2:10" x14ac:dyDescent="0.25">
      <c r="B50">
        <v>45</v>
      </c>
      <c r="C50" s="3"/>
      <c r="D50" s="3"/>
      <c r="E50" s="4"/>
      <c r="F50" s="4"/>
      <c r="G50" s="4" t="s">
        <v>160</v>
      </c>
      <c r="H50" s="5"/>
      <c r="I50" s="5">
        <f>SUMIF(Pedidos[Proveedor],Pedidos[[#This Row],[Proveedor]],Pedidos[Monto])</f>
        <v>0</v>
      </c>
    </row>
    <row r="51" spans="2:10" x14ac:dyDescent="0.25">
      <c r="B51">
        <v>46</v>
      </c>
      <c r="C51" s="3"/>
      <c r="D51" s="3"/>
      <c r="E51" s="4" t="s">
        <v>104</v>
      </c>
      <c r="F51" s="4" t="s">
        <v>25</v>
      </c>
      <c r="G51" s="4" t="s">
        <v>177</v>
      </c>
      <c r="H51" s="5"/>
      <c r="I51" s="5"/>
    </row>
    <row r="52" spans="2:10" x14ac:dyDescent="0.25">
      <c r="B52">
        <v>47</v>
      </c>
      <c r="C52" s="3"/>
      <c r="D52" s="3"/>
      <c r="E52" s="4" t="s">
        <v>104</v>
      </c>
      <c r="F52" s="4" t="s">
        <v>25</v>
      </c>
      <c r="G52" s="4" t="s">
        <v>178</v>
      </c>
      <c r="H52" s="5"/>
      <c r="I52" s="5"/>
    </row>
    <row r="53" spans="2:10" x14ac:dyDescent="0.25">
      <c r="B53">
        <v>48</v>
      </c>
      <c r="C53" s="3"/>
      <c r="D53" s="3"/>
      <c r="E53" s="4" t="s">
        <v>104</v>
      </c>
      <c r="F53" s="4" t="s">
        <v>25</v>
      </c>
      <c r="G53" s="4" t="s">
        <v>60</v>
      </c>
      <c r="H53" s="5"/>
      <c r="I53" s="5"/>
    </row>
    <row r="54" spans="2:10" x14ac:dyDescent="0.25">
      <c r="B54">
        <v>49</v>
      </c>
      <c r="C54" s="3">
        <v>44756</v>
      </c>
      <c r="D54" s="3">
        <v>44757</v>
      </c>
      <c r="E54" s="4" t="s">
        <v>104</v>
      </c>
      <c r="F54" s="4" t="s">
        <v>33</v>
      </c>
      <c r="G54" s="4" t="s">
        <v>46</v>
      </c>
      <c r="H54" s="5">
        <v>1393.23</v>
      </c>
      <c r="I54" s="5">
        <v>1393.23</v>
      </c>
      <c r="J54" t="s">
        <v>39</v>
      </c>
    </row>
    <row r="55" spans="2:10" x14ac:dyDescent="0.25">
      <c r="B55">
        <v>50</v>
      </c>
      <c r="C55" s="3">
        <v>44756</v>
      </c>
      <c r="D55" s="3">
        <v>44757</v>
      </c>
      <c r="E55" s="4" t="s">
        <v>104</v>
      </c>
      <c r="F55" s="4" t="s">
        <v>33</v>
      </c>
      <c r="G55" s="4" t="s">
        <v>168</v>
      </c>
      <c r="H55" s="5">
        <v>1245.02</v>
      </c>
      <c r="I55" s="5">
        <v>1245.02</v>
      </c>
      <c r="J55" t="s">
        <v>39</v>
      </c>
    </row>
    <row r="56" spans="2:10" x14ac:dyDescent="0.25">
      <c r="B56">
        <v>51</v>
      </c>
      <c r="C56" s="3">
        <v>44756</v>
      </c>
      <c r="D56" s="3">
        <v>44758</v>
      </c>
      <c r="E56" s="4" t="s">
        <v>116</v>
      </c>
      <c r="F56" s="4"/>
      <c r="G56" s="4" t="s">
        <v>207</v>
      </c>
      <c r="H56" s="5">
        <v>2153.21</v>
      </c>
      <c r="I56" s="5">
        <v>2153.21</v>
      </c>
      <c r="J56" t="s">
        <v>39</v>
      </c>
    </row>
    <row r="57" spans="2:10" x14ac:dyDescent="0.25">
      <c r="B57">
        <v>52</v>
      </c>
      <c r="C57" s="3">
        <v>44756</v>
      </c>
      <c r="D57" s="3">
        <v>44758</v>
      </c>
      <c r="E57" s="4" t="s">
        <v>116</v>
      </c>
      <c r="F57" s="4"/>
      <c r="G57" s="4" t="s">
        <v>208</v>
      </c>
      <c r="H57" s="5">
        <v>1092.5899999999999</v>
      </c>
      <c r="I57" s="5">
        <v>1092.5899999999999</v>
      </c>
      <c r="J57" t="s">
        <v>39</v>
      </c>
    </row>
    <row r="58" spans="2:10" x14ac:dyDescent="0.25">
      <c r="B58">
        <v>53</v>
      </c>
      <c r="C58" s="3">
        <v>44756</v>
      </c>
      <c r="D58" s="3">
        <v>44758</v>
      </c>
      <c r="E58" s="4" t="s">
        <v>116</v>
      </c>
      <c r="F58" s="4"/>
      <c r="G58" s="4" t="s">
        <v>43</v>
      </c>
      <c r="H58" s="5">
        <v>925.52</v>
      </c>
      <c r="I58" s="5">
        <v>925.52</v>
      </c>
      <c r="J58" t="s">
        <v>39</v>
      </c>
    </row>
    <row r="59" spans="2:10" x14ac:dyDescent="0.25">
      <c r="B59">
        <v>54</v>
      </c>
      <c r="C59" s="3">
        <v>44755</v>
      </c>
      <c r="D59" s="3">
        <v>44756</v>
      </c>
      <c r="E59" s="4" t="s">
        <v>154</v>
      </c>
      <c r="F59" s="4" t="s">
        <v>19</v>
      </c>
      <c r="G59" s="4" t="s">
        <v>179</v>
      </c>
      <c r="H59" s="5">
        <v>1326.37</v>
      </c>
      <c r="I59" s="5">
        <v>1326.37</v>
      </c>
      <c r="J59" t="s">
        <v>39</v>
      </c>
    </row>
    <row r="60" spans="2:10" x14ac:dyDescent="0.25">
      <c r="B60">
        <v>55</v>
      </c>
      <c r="C60" s="3">
        <v>44755</v>
      </c>
      <c r="D60" s="3">
        <v>44756</v>
      </c>
      <c r="E60" s="4" t="s">
        <v>154</v>
      </c>
      <c r="F60" s="4" t="s">
        <v>19</v>
      </c>
      <c r="G60" s="4" t="s">
        <v>180</v>
      </c>
      <c r="H60" s="5">
        <v>403.46</v>
      </c>
      <c r="I60" s="5">
        <v>403.46</v>
      </c>
      <c r="J60" t="s">
        <v>39</v>
      </c>
    </row>
    <row r="61" spans="2:10" x14ac:dyDescent="0.25">
      <c r="B61">
        <v>56</v>
      </c>
      <c r="C61" s="3"/>
      <c r="D61" s="3"/>
      <c r="E61" s="4"/>
      <c r="F61" s="4"/>
      <c r="G61" s="4" t="s">
        <v>191</v>
      </c>
      <c r="H61" s="5"/>
      <c r="I61" s="5">
        <f>SUMIF(Pedidos[Proveedor],Pedidos[[#This Row],[Proveedor]],Pedidos[Monto])</f>
        <v>0</v>
      </c>
    </row>
    <row r="62" spans="2:10" x14ac:dyDescent="0.25">
      <c r="B62">
        <v>57</v>
      </c>
      <c r="C62" s="3"/>
      <c r="D62" s="3"/>
      <c r="E62" s="4"/>
      <c r="F62" s="4"/>
      <c r="G62" s="4" t="s">
        <v>192</v>
      </c>
      <c r="H62" s="5"/>
      <c r="I62" s="5">
        <f>SUMIF(Pedidos[Proveedor],Pedidos[[#This Row],[Proveedor]],Pedidos[Monto])</f>
        <v>0</v>
      </c>
    </row>
    <row r="63" spans="2:10" x14ac:dyDescent="0.25">
      <c r="B63">
        <v>58</v>
      </c>
      <c r="C63" s="3">
        <v>44758</v>
      </c>
      <c r="D63" s="3">
        <v>44760</v>
      </c>
      <c r="E63" s="4" t="s">
        <v>198</v>
      </c>
      <c r="F63" s="4"/>
      <c r="G63" s="4" t="s">
        <v>199</v>
      </c>
      <c r="H63" s="5">
        <v>625</v>
      </c>
      <c r="I63" s="5"/>
      <c r="J63" t="s">
        <v>40</v>
      </c>
    </row>
    <row r="64" spans="2:10" x14ac:dyDescent="0.25">
      <c r="B64">
        <v>59</v>
      </c>
      <c r="C64" s="3">
        <v>44758</v>
      </c>
      <c r="D64" s="3">
        <v>44760</v>
      </c>
      <c r="E64" s="4"/>
      <c r="F64" s="4"/>
      <c r="G64" s="4" t="s">
        <v>200</v>
      </c>
      <c r="H64" s="5">
        <v>625</v>
      </c>
      <c r="I64" s="5"/>
      <c r="J64" t="s">
        <v>40</v>
      </c>
    </row>
    <row r="65" spans="2:10" x14ac:dyDescent="0.25">
      <c r="B65">
        <v>60</v>
      </c>
      <c r="C65" s="3">
        <v>44758</v>
      </c>
      <c r="D65" s="3">
        <v>44760</v>
      </c>
      <c r="E65" s="4"/>
      <c r="F65" s="4"/>
      <c r="G65" s="4" t="s">
        <v>201</v>
      </c>
      <c r="H65" s="5">
        <v>2552.2800000000002</v>
      </c>
      <c r="I65" s="5"/>
      <c r="J65" t="s">
        <v>40</v>
      </c>
    </row>
    <row r="66" spans="2:10" x14ac:dyDescent="0.25">
      <c r="B66">
        <v>61</v>
      </c>
      <c r="C66" s="3">
        <v>44758</v>
      </c>
      <c r="D66" s="3">
        <v>44760</v>
      </c>
      <c r="E66" s="4" t="s">
        <v>203</v>
      </c>
      <c r="F66" s="4" t="s">
        <v>18</v>
      </c>
      <c r="G66" s="4" t="s">
        <v>204</v>
      </c>
      <c r="H66" s="5">
        <v>2280</v>
      </c>
      <c r="I66" s="5">
        <f>SUMIF(Pedidos[Proveedor],Pedidos[[#This Row],[Proveedor]],Pedidos[Monto])</f>
        <v>4500</v>
      </c>
      <c r="J66" t="s">
        <v>40</v>
      </c>
    </row>
    <row r="67" spans="2:10" x14ac:dyDescent="0.25">
      <c r="B67">
        <v>62</v>
      </c>
      <c r="C67" s="3">
        <v>44758</v>
      </c>
      <c r="D67" s="3">
        <v>44760</v>
      </c>
      <c r="E67" s="4" t="s">
        <v>203</v>
      </c>
      <c r="F67" s="4" t="s">
        <v>15</v>
      </c>
      <c r="G67" s="4" t="s">
        <v>205</v>
      </c>
      <c r="H67" s="5">
        <v>1110</v>
      </c>
      <c r="I67" s="5">
        <f>SUMIF(Pedidos[Proveedor],Pedidos[[#This Row],[Proveedor]],Pedidos[Monto])</f>
        <v>4500</v>
      </c>
      <c r="J67" t="s">
        <v>40</v>
      </c>
    </row>
    <row r="68" spans="2:10" x14ac:dyDescent="0.25">
      <c r="B68">
        <v>63</v>
      </c>
      <c r="C68" s="3">
        <v>44758</v>
      </c>
      <c r="D68" s="3">
        <v>44760</v>
      </c>
      <c r="E68" s="4" t="s">
        <v>203</v>
      </c>
      <c r="F68" s="4" t="s">
        <v>15</v>
      </c>
      <c r="G68" s="4" t="s">
        <v>206</v>
      </c>
      <c r="H68" s="5">
        <v>1110</v>
      </c>
      <c r="I68" s="5">
        <f>SUMIF(Pedidos[Proveedor],Pedidos[[#This Row],[Proveedor]],Pedidos[Monto])</f>
        <v>4500</v>
      </c>
      <c r="J68" t="s">
        <v>40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0B5E2CC-E571-4D66-AA81-174833146408}">
          <x14:formula1>
            <xm:f>General!$M$4:$M$30</xm:f>
          </x14:formula1>
          <xm:sqref>F5:F68</xm:sqref>
        </x14:dataValidation>
        <x14:dataValidation type="list" allowBlank="1" showInputMessage="1" showErrorMessage="1" xr:uid="{F9C8F9A5-6F9F-4971-964C-C7F116A6E448}">
          <x14:formula1>
            <xm:f>General!$N$4:$N$5</xm:f>
          </x14:formula1>
          <xm:sqref>J5:J68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6ABCC-6F17-4A68-B6EF-546E49AB72A5}">
  <dimension ref="B4:F446"/>
  <sheetViews>
    <sheetView tabSelected="1" workbookViewId="0">
      <selection activeCell="F447" sqref="F447"/>
    </sheetView>
  </sheetViews>
  <sheetFormatPr defaultColWidth="9.140625" defaultRowHeight="15" x14ac:dyDescent="0.25"/>
  <cols>
    <col min="2" max="2" width="12" bestFit="1" customWidth="1"/>
    <col min="3" max="3" width="15.42578125" bestFit="1" customWidth="1"/>
    <col min="4" max="4" width="51.28515625" bestFit="1" customWidth="1"/>
    <col min="5" max="5" width="14.28515625" bestFit="1" customWidth="1"/>
    <col min="6" max="6" width="38.7109375" bestFit="1" customWidth="1"/>
  </cols>
  <sheetData>
    <row r="4" spans="2:6" x14ac:dyDescent="0.25">
      <c r="B4" t="s">
        <v>0</v>
      </c>
      <c r="C4" t="s">
        <v>2</v>
      </c>
      <c r="D4" t="s">
        <v>1</v>
      </c>
      <c r="E4" t="s">
        <v>209</v>
      </c>
      <c r="F4" t="s">
        <v>10</v>
      </c>
    </row>
    <row r="5" spans="2:6" x14ac:dyDescent="0.25">
      <c r="B5">
        <v>7798164280019</v>
      </c>
      <c r="C5" t="s">
        <v>14</v>
      </c>
      <c r="D5" s="7" t="s">
        <v>210</v>
      </c>
      <c r="E5" s="2">
        <f>_xlfn.IFNA(INDEX(Productos_Recibidos[Precio Costo],MATCH(Productos[[#This Row],[Producto]],Productos_Recibidos[Producto],0),1),0)</f>
        <v>56</v>
      </c>
      <c r="F5" s="1">
        <v>80</v>
      </c>
    </row>
    <row r="6" spans="2:6" x14ac:dyDescent="0.25">
      <c r="B6">
        <v>7798065730040</v>
      </c>
      <c r="C6" t="s">
        <v>14</v>
      </c>
      <c r="D6" s="7" t="s">
        <v>211</v>
      </c>
      <c r="E6" s="2">
        <f>_xlfn.IFNA(INDEX(Productos_Recibidos[Precio Costo],MATCH(Productos[[#This Row],[Producto]],Productos_Recibidos[Producto],0),1),0)</f>
        <v>56</v>
      </c>
      <c r="F6" s="1">
        <v>80</v>
      </c>
    </row>
    <row r="7" spans="2:6" x14ac:dyDescent="0.25">
      <c r="B7" t="s">
        <v>74</v>
      </c>
      <c r="C7" t="s">
        <v>14</v>
      </c>
      <c r="D7" s="7" t="s">
        <v>212</v>
      </c>
      <c r="E7" s="2">
        <f>_xlfn.IFNA(INDEX(Productos_Recibidos[Precio Costo],MATCH(Productos[[#This Row],[Producto]],Productos_Recibidos[Producto],0),1),0)</f>
        <v>0</v>
      </c>
      <c r="F7" s="1">
        <v>40</v>
      </c>
    </row>
    <row r="8" spans="2:6" x14ac:dyDescent="0.25">
      <c r="B8">
        <v>7792758250501</v>
      </c>
      <c r="C8" t="s">
        <v>14</v>
      </c>
      <c r="D8" s="7" t="s">
        <v>213</v>
      </c>
      <c r="E8" s="2">
        <f>_xlfn.IFNA(INDEX(Productos_Recibidos[Precio Costo],MATCH(Productos[[#This Row],[Producto]],Productos_Recibidos[Producto],0),1),0)</f>
        <v>0</v>
      </c>
      <c r="F8" s="1">
        <v>80</v>
      </c>
    </row>
    <row r="9" spans="2:6" x14ac:dyDescent="0.25">
      <c r="B9">
        <v>7790315000149</v>
      </c>
      <c r="C9" t="s">
        <v>14</v>
      </c>
      <c r="D9" s="7" t="s">
        <v>214</v>
      </c>
      <c r="E9" s="2">
        <f>_xlfn.IFNA(INDEX(Productos_Recibidos[Precio Costo],MATCH(Productos[[#This Row],[Producto]],Productos_Recibidos[Producto],0),1),0)</f>
        <v>76</v>
      </c>
      <c r="F9" s="1">
        <v>150</v>
      </c>
    </row>
    <row r="10" spans="2:6" x14ac:dyDescent="0.25">
      <c r="B10">
        <v>7798113301611</v>
      </c>
      <c r="C10" t="s">
        <v>14</v>
      </c>
      <c r="D10" s="7" t="s">
        <v>215</v>
      </c>
      <c r="E10" s="2">
        <f>_xlfn.IFNA(INDEX(Productos_Recibidos[Precio Costo],MATCH(Productos[[#This Row],[Producto]],Productos_Recibidos[Producto],0),1),0)</f>
        <v>73</v>
      </c>
      <c r="F10" s="1">
        <v>150</v>
      </c>
    </row>
    <row r="11" spans="2:6" x14ac:dyDescent="0.25">
      <c r="B11">
        <v>7798065733454</v>
      </c>
      <c r="C11" t="s">
        <v>14</v>
      </c>
      <c r="D11" s="7" t="s">
        <v>216</v>
      </c>
      <c r="E11" s="2">
        <f>_xlfn.IFNA(INDEX(Productos_Recibidos[Precio Costo],MATCH(Productos[[#This Row],[Producto]],Productos_Recibidos[Producto],0),1),0)</f>
        <v>60</v>
      </c>
      <c r="F11" s="1">
        <v>100</v>
      </c>
    </row>
    <row r="12" spans="2:6" x14ac:dyDescent="0.25">
      <c r="B12">
        <v>7790895640025</v>
      </c>
      <c r="C12" t="s">
        <v>15</v>
      </c>
      <c r="D12" s="7" t="s">
        <v>217</v>
      </c>
      <c r="E12" s="2">
        <f>_xlfn.IFNA(INDEX(Productos_Recibidos[Precio Costo],MATCH(Productos[[#This Row],[Producto]],Productos_Recibidos[Producto],0),1),0)</f>
        <v>105</v>
      </c>
      <c r="F12" s="1">
        <v>180</v>
      </c>
    </row>
    <row r="13" spans="2:6" x14ac:dyDescent="0.25">
      <c r="B13">
        <v>7790895640018</v>
      </c>
      <c r="C13" t="s">
        <v>15</v>
      </c>
      <c r="D13" s="7" t="s">
        <v>218</v>
      </c>
      <c r="E13" s="2">
        <f>_xlfn.IFNA(INDEX(Productos_Recibidos[Precio Costo],MATCH(Productos[[#This Row],[Producto]],Productos_Recibidos[Producto],0),1),0)</f>
        <v>105</v>
      </c>
      <c r="F13" s="1">
        <v>180</v>
      </c>
    </row>
    <row r="14" spans="2:6" x14ac:dyDescent="0.25">
      <c r="B14">
        <v>7790895641183</v>
      </c>
      <c r="C14" t="s">
        <v>15</v>
      </c>
      <c r="D14" s="7" t="s">
        <v>219</v>
      </c>
      <c r="E14" s="2">
        <f>_xlfn.IFNA(INDEX(Productos_Recibidos[Precio Costo],MATCH(Productos[[#This Row],[Producto]],Productos_Recibidos[Producto],0),1),0)</f>
        <v>105</v>
      </c>
      <c r="F14" s="1">
        <v>180</v>
      </c>
    </row>
    <row r="15" spans="2:6" x14ac:dyDescent="0.25">
      <c r="B15">
        <v>7792170042029</v>
      </c>
      <c r="C15" t="s">
        <v>15</v>
      </c>
      <c r="D15" s="7" t="s">
        <v>220</v>
      </c>
      <c r="E15" s="2">
        <f>_xlfn.IFNA(INDEX(Productos_Recibidos[Precio Costo],MATCH(Productos[[#This Row],[Producto]],Productos_Recibidos[Producto],0),1),0)</f>
        <v>165</v>
      </c>
      <c r="F15" s="1">
        <v>180</v>
      </c>
    </row>
    <row r="16" spans="2:6" x14ac:dyDescent="0.25">
      <c r="B16">
        <v>7792170042241</v>
      </c>
      <c r="C16" t="s">
        <v>15</v>
      </c>
      <c r="D16" s="7" t="s">
        <v>221</v>
      </c>
      <c r="E16" s="2">
        <f>_xlfn.IFNA(INDEX(Productos_Recibidos[Precio Costo],MATCH(Productos[[#This Row],[Producto]],Productos_Recibidos[Producto],0),1),0)</f>
        <v>285</v>
      </c>
      <c r="F16" s="1">
        <v>180</v>
      </c>
    </row>
    <row r="17" spans="2:6" x14ac:dyDescent="0.25">
      <c r="B17">
        <v>7790036001579</v>
      </c>
      <c r="C17" t="s">
        <v>15</v>
      </c>
      <c r="D17" s="7" t="s">
        <v>222</v>
      </c>
      <c r="E17" s="2">
        <f>_xlfn.IFNA(INDEX(Productos_Recibidos[Precio Costo],MATCH(Productos[[#This Row],[Producto]],Productos_Recibidos[Producto],0),1),0)</f>
        <v>84</v>
      </c>
      <c r="F17" s="1">
        <v>120</v>
      </c>
    </row>
    <row r="18" spans="2:6" x14ac:dyDescent="0.25">
      <c r="B18">
        <v>7790036975412</v>
      </c>
      <c r="C18" t="s">
        <v>15</v>
      </c>
      <c r="D18" s="7" t="s">
        <v>223</v>
      </c>
      <c r="E18" s="2">
        <f>_xlfn.IFNA(INDEX(Productos_Recibidos[Precio Costo],MATCH(Productos[[#This Row],[Producto]],Productos_Recibidos[Producto],0),1),0)</f>
        <v>49</v>
      </c>
      <c r="F18" s="1">
        <v>70</v>
      </c>
    </row>
    <row r="19" spans="2:6" x14ac:dyDescent="0.25">
      <c r="B19">
        <v>7798062544701</v>
      </c>
      <c r="C19" t="s">
        <v>15</v>
      </c>
      <c r="D19" s="7" t="s">
        <v>224</v>
      </c>
      <c r="E19" s="2">
        <f>_xlfn.IFNA(INDEX(Productos_Recibidos[Precio Costo],MATCH(Productos[[#This Row],[Producto]],Productos_Recibidos[Producto],0),1),0)</f>
        <v>90</v>
      </c>
      <c r="F19" s="1">
        <v>120</v>
      </c>
    </row>
    <row r="20" spans="2:6" x14ac:dyDescent="0.25">
      <c r="B20">
        <v>7798062540291</v>
      </c>
      <c r="C20" t="s">
        <v>15</v>
      </c>
      <c r="D20" s="7" t="s">
        <v>225</v>
      </c>
      <c r="E20" s="2">
        <f>_xlfn.IFNA(INDEX(Productos_Recibidos[Precio Costo],MATCH(Productos[[#This Row],[Producto]],Productos_Recibidos[Producto],0),1),0)</f>
        <v>154</v>
      </c>
      <c r="F20" s="1">
        <v>220</v>
      </c>
    </row>
    <row r="21" spans="2:6" x14ac:dyDescent="0.25">
      <c r="B21">
        <v>7798062540284</v>
      </c>
      <c r="C21" t="s">
        <v>15</v>
      </c>
      <c r="D21" s="7" t="s">
        <v>226</v>
      </c>
      <c r="E21" s="2">
        <f>_xlfn.IFNA(INDEX(Productos_Recibidos[Precio Costo],MATCH(Productos[[#This Row],[Producto]],Productos_Recibidos[Producto],0),1),0)</f>
        <v>154</v>
      </c>
      <c r="F21" s="1">
        <v>220</v>
      </c>
    </row>
    <row r="22" spans="2:6" x14ac:dyDescent="0.25">
      <c r="B22">
        <v>7798065730330</v>
      </c>
      <c r="C22" t="s">
        <v>15</v>
      </c>
      <c r="D22" s="7" t="s">
        <v>227</v>
      </c>
      <c r="E22" s="2">
        <f>_xlfn.IFNA(INDEX(Productos_Recibidos[Precio Costo],MATCH(Productos[[#This Row],[Producto]],Productos_Recibidos[Producto],0),1),0)</f>
        <v>73</v>
      </c>
      <c r="F22" s="1">
        <v>100</v>
      </c>
    </row>
    <row r="23" spans="2:6" x14ac:dyDescent="0.25">
      <c r="B23">
        <v>7798065730354</v>
      </c>
      <c r="C23" t="s">
        <v>15</v>
      </c>
      <c r="D23" s="7" t="s">
        <v>228</v>
      </c>
      <c r="E23" s="2">
        <f>_xlfn.IFNA(INDEX(Productos_Recibidos[Precio Costo],MATCH(Productos[[#This Row],[Producto]],Productos_Recibidos[Producto],0),1),0)</f>
        <v>73</v>
      </c>
      <c r="F23" s="1">
        <v>100</v>
      </c>
    </row>
    <row r="24" spans="2:6" x14ac:dyDescent="0.25">
      <c r="B24">
        <v>7798065730347</v>
      </c>
      <c r="C24" t="s">
        <v>15</v>
      </c>
      <c r="D24" s="7" t="s">
        <v>229</v>
      </c>
      <c r="E24" s="2">
        <f>_xlfn.IFNA(INDEX(Productos_Recibidos[Precio Costo],MATCH(Productos[[#This Row],[Producto]],Productos_Recibidos[Producto],0),1),0)</f>
        <v>98</v>
      </c>
      <c r="F24" s="1">
        <v>140</v>
      </c>
    </row>
    <row r="25" spans="2:6" x14ac:dyDescent="0.25">
      <c r="B25">
        <v>7798065730323</v>
      </c>
      <c r="C25" t="s">
        <v>15</v>
      </c>
      <c r="D25" s="7" t="s">
        <v>230</v>
      </c>
      <c r="E25" s="2">
        <f>_xlfn.IFNA(INDEX(Productos_Recibidos[Precio Costo],MATCH(Productos[[#This Row],[Producto]],Productos_Recibidos[Producto],0),1),0)</f>
        <v>49</v>
      </c>
      <c r="F25" s="1">
        <v>140</v>
      </c>
    </row>
    <row r="26" spans="2:6" x14ac:dyDescent="0.25">
      <c r="B26">
        <v>7798065730361</v>
      </c>
      <c r="C26" t="s">
        <v>15</v>
      </c>
      <c r="D26" s="7" t="s">
        <v>231</v>
      </c>
      <c r="E26" s="2">
        <f>_xlfn.IFNA(INDEX(Productos_Recibidos[Precio Costo],MATCH(Productos[[#This Row],[Producto]],Productos_Recibidos[Producto],0),1),0)</f>
        <v>98</v>
      </c>
      <c r="F26" s="1">
        <v>140</v>
      </c>
    </row>
    <row r="27" spans="2:6" x14ac:dyDescent="0.25">
      <c r="B27">
        <v>7790036975405</v>
      </c>
      <c r="C27" t="s">
        <v>15</v>
      </c>
      <c r="D27" s="7" t="s">
        <v>232</v>
      </c>
      <c r="E27" s="2">
        <f>_xlfn.IFNA(INDEX(Productos_Recibidos[Precio Costo],MATCH(Productos[[#This Row],[Producto]],Productos_Recibidos[Producto],0),1),0)</f>
        <v>49</v>
      </c>
      <c r="F27" s="1">
        <v>70</v>
      </c>
    </row>
    <row r="28" spans="2:6" x14ac:dyDescent="0.25">
      <c r="B28">
        <v>7790036001562</v>
      </c>
      <c r="C28" t="s">
        <v>15</v>
      </c>
      <c r="D28" s="7" t="s">
        <v>233</v>
      </c>
      <c r="E28" s="2">
        <f>_xlfn.IFNA(INDEX(Productos_Recibidos[Precio Costo],MATCH(Productos[[#This Row],[Producto]],Productos_Recibidos[Producto],0),1),0)</f>
        <v>42</v>
      </c>
      <c r="F28" s="1">
        <v>120</v>
      </c>
    </row>
    <row r="29" spans="2:6" x14ac:dyDescent="0.25">
      <c r="B29">
        <v>7790036975382</v>
      </c>
      <c r="C29" t="s">
        <v>15</v>
      </c>
      <c r="D29" s="7" t="s">
        <v>234</v>
      </c>
      <c r="E29" s="2">
        <f>_xlfn.IFNA(INDEX(Productos_Recibidos[Precio Costo],MATCH(Productos[[#This Row],[Producto]],Productos_Recibidos[Producto],0),1),0)</f>
        <v>131</v>
      </c>
      <c r="F29" s="1">
        <v>200</v>
      </c>
    </row>
    <row r="30" spans="2:6" x14ac:dyDescent="0.25">
      <c r="B30">
        <v>7891136052000</v>
      </c>
      <c r="C30" t="s">
        <v>16</v>
      </c>
      <c r="D30" s="7" t="s">
        <v>235</v>
      </c>
      <c r="E30" s="2">
        <f>_xlfn.IFNA(INDEX(Productos_Recibidos[Precio Costo],MATCH(Productos[[#This Row],[Producto]],Productos_Recibidos[Producto],0),1),0)</f>
        <v>560</v>
      </c>
      <c r="F30" s="1">
        <v>800</v>
      </c>
    </row>
    <row r="31" spans="2:6" x14ac:dyDescent="0.25">
      <c r="B31">
        <v>7791200200552</v>
      </c>
      <c r="C31" t="s">
        <v>16</v>
      </c>
      <c r="D31" s="7" t="s">
        <v>236</v>
      </c>
      <c r="E31" s="2">
        <f>_xlfn.IFNA(INDEX(Productos_Recibidos[Precio Costo],MATCH(Productos[[#This Row],[Producto]],Productos_Recibidos[Producto],0),1),0)</f>
        <v>315</v>
      </c>
      <c r="F31" s="1">
        <v>450</v>
      </c>
    </row>
    <row r="32" spans="2:6" x14ac:dyDescent="0.25">
      <c r="B32">
        <v>7790290008192</v>
      </c>
      <c r="C32" t="s">
        <v>16</v>
      </c>
      <c r="D32" s="7" t="s">
        <v>237</v>
      </c>
      <c r="E32" s="2">
        <f>_xlfn.IFNA(INDEX(Productos_Recibidos[Precio Costo],MATCH(Productos[[#This Row],[Producto]],Productos_Recibidos[Producto],0),1),0)</f>
        <v>385</v>
      </c>
      <c r="F32" s="1">
        <v>550</v>
      </c>
    </row>
    <row r="33" spans="2:6" x14ac:dyDescent="0.25">
      <c r="B33">
        <v>7790290101602</v>
      </c>
      <c r="C33" t="s">
        <v>16</v>
      </c>
      <c r="D33" s="7" t="s">
        <v>238</v>
      </c>
      <c r="E33" s="2">
        <f>_xlfn.IFNA(INDEX(Productos_Recibidos[Precio Costo],MATCH(Productos[[#This Row],[Producto]],Productos_Recibidos[Producto],0),1),0)</f>
        <v>0</v>
      </c>
      <c r="F33" s="1">
        <v>0</v>
      </c>
    </row>
    <row r="34" spans="2:6" x14ac:dyDescent="0.25">
      <c r="B34">
        <v>7790950138870</v>
      </c>
      <c r="C34" t="s">
        <v>16</v>
      </c>
      <c r="D34" s="7" t="s">
        <v>239</v>
      </c>
      <c r="E34" s="2">
        <f>_xlfn.IFNA(INDEX(Productos_Recibidos[Precio Costo],MATCH(Productos[[#This Row],[Producto]],Productos_Recibidos[Producto],0),1),0)</f>
        <v>525</v>
      </c>
      <c r="F34" s="1">
        <v>750</v>
      </c>
    </row>
    <row r="35" spans="2:6" x14ac:dyDescent="0.25">
      <c r="B35">
        <v>7790950134810</v>
      </c>
      <c r="C35" t="s">
        <v>16</v>
      </c>
      <c r="D35" s="7" t="s">
        <v>240</v>
      </c>
      <c r="E35" s="2">
        <f>_xlfn.IFNA(INDEX(Productos_Recibidos[Precio Costo],MATCH(Productos[[#This Row],[Producto]],Productos_Recibidos[Producto],0),1),0)</f>
        <v>700</v>
      </c>
      <c r="F35" s="1">
        <v>1000</v>
      </c>
    </row>
    <row r="36" spans="2:6" x14ac:dyDescent="0.25">
      <c r="B36">
        <v>7891136057029</v>
      </c>
      <c r="C36" t="s">
        <v>16</v>
      </c>
      <c r="D36" s="7" t="s">
        <v>241</v>
      </c>
      <c r="E36" s="2">
        <f>_xlfn.IFNA(INDEX(Productos_Recibidos[Precio Costo],MATCH(Productos[[#This Row],[Producto]],Productos_Recibidos[Producto],0),1),0)</f>
        <v>700</v>
      </c>
      <c r="F36" s="1">
        <v>1000</v>
      </c>
    </row>
    <row r="37" spans="2:6" x14ac:dyDescent="0.25">
      <c r="B37">
        <v>7790950202823</v>
      </c>
      <c r="C37" t="s">
        <v>16</v>
      </c>
      <c r="D37" s="7" t="s">
        <v>242</v>
      </c>
      <c r="E37" s="2">
        <f>_xlfn.IFNA(INDEX(Productos_Recibidos[Precio Costo],MATCH(Productos[[#This Row],[Producto]],Productos_Recibidos[Producto],0),1),0)</f>
        <v>126</v>
      </c>
      <c r="F37" s="1">
        <v>180</v>
      </c>
    </row>
    <row r="38" spans="2:6" x14ac:dyDescent="0.25">
      <c r="B38">
        <v>7790950140859</v>
      </c>
      <c r="C38" t="s">
        <v>16</v>
      </c>
      <c r="D38" s="7" t="s">
        <v>243</v>
      </c>
      <c r="E38" s="2">
        <f>_xlfn.IFNA(INDEX(Productos_Recibidos[Precio Costo],MATCH(Productos[[#This Row],[Producto]],Productos_Recibidos[Producto],0),1),0)</f>
        <v>126</v>
      </c>
      <c r="F38" s="1">
        <v>180</v>
      </c>
    </row>
    <row r="39" spans="2:6" x14ac:dyDescent="0.25">
      <c r="B39">
        <v>7791540053184</v>
      </c>
      <c r="C39" t="s">
        <v>16</v>
      </c>
      <c r="D39" s="7" t="s">
        <v>244</v>
      </c>
      <c r="E39" s="2">
        <f>_xlfn.IFNA(INDEX(Productos_Recibidos[Precio Costo],MATCH(Productos[[#This Row],[Producto]],Productos_Recibidos[Producto],0),1),0)</f>
        <v>300</v>
      </c>
      <c r="F39" s="1">
        <v>280</v>
      </c>
    </row>
    <row r="40" spans="2:6" x14ac:dyDescent="0.25">
      <c r="B40">
        <v>7798113300508</v>
      </c>
      <c r="C40" t="s">
        <v>16</v>
      </c>
      <c r="D40" s="7" t="s">
        <v>245</v>
      </c>
      <c r="E40" s="2">
        <f>_xlfn.IFNA(INDEX(Productos_Recibidos[Precio Costo],MATCH(Productos[[#This Row],[Producto]],Productos_Recibidos[Producto],0),1),0)</f>
        <v>90</v>
      </c>
      <c r="F40" s="1">
        <v>150</v>
      </c>
    </row>
    <row r="41" spans="2:6" x14ac:dyDescent="0.25">
      <c r="B41">
        <v>7790290001179</v>
      </c>
      <c r="C41" t="s">
        <v>16</v>
      </c>
      <c r="D41" s="7" t="s">
        <v>246</v>
      </c>
      <c r="E41" s="2">
        <f>_xlfn.IFNA(INDEX(Productos_Recibidos[Precio Costo],MATCH(Productos[[#This Row],[Producto]],Productos_Recibidos[Producto],0),1),0)</f>
        <v>750</v>
      </c>
      <c r="F41" s="1">
        <v>980</v>
      </c>
    </row>
    <row r="42" spans="2:6" x14ac:dyDescent="0.25">
      <c r="B42">
        <v>7790121000951</v>
      </c>
      <c r="C42" t="s">
        <v>44</v>
      </c>
      <c r="D42" s="7" t="s">
        <v>247</v>
      </c>
      <c r="E42" s="2">
        <f>_xlfn.IFNA(INDEX(Productos_Recibidos[Precio Costo],MATCH(Productos[[#This Row],[Producto]],Productos_Recibidos[Producto],0),1),0)</f>
        <v>100</v>
      </c>
      <c r="F42" s="1">
        <v>250</v>
      </c>
    </row>
    <row r="43" spans="2:6" x14ac:dyDescent="0.25">
      <c r="B43">
        <v>7790121000968</v>
      </c>
      <c r="C43" t="s">
        <v>44</v>
      </c>
      <c r="D43" s="7" t="s">
        <v>248</v>
      </c>
      <c r="E43" s="2">
        <f>_xlfn.IFNA(INDEX(Productos_Recibidos[Precio Costo],MATCH(Productos[[#This Row],[Producto]],Productos_Recibidos[Producto],0),1),0)</f>
        <v>160</v>
      </c>
      <c r="F43" s="1">
        <v>250</v>
      </c>
    </row>
    <row r="44" spans="2:6" x14ac:dyDescent="0.25">
      <c r="B44">
        <v>7791200004624</v>
      </c>
      <c r="C44" t="s">
        <v>44</v>
      </c>
      <c r="D44" s="7" t="s">
        <v>249</v>
      </c>
      <c r="E44" s="2">
        <f>_xlfn.IFNA(INDEX(Productos_Recibidos[Precio Costo],MATCH(Productos[[#This Row],[Producto]],Productos_Recibidos[Producto],0),1),0)</f>
        <v>100</v>
      </c>
      <c r="F44" s="1">
        <v>250</v>
      </c>
    </row>
    <row r="45" spans="2:6" x14ac:dyDescent="0.25">
      <c r="B45">
        <v>7791560001158</v>
      </c>
      <c r="C45" t="s">
        <v>44</v>
      </c>
      <c r="D45" s="7" t="s">
        <v>250</v>
      </c>
      <c r="E45" s="2">
        <f>_xlfn.IFNA(INDEX(Productos_Recibidos[Precio Costo],MATCH(Productos[[#This Row],[Producto]],Productos_Recibidos[Producto],0),1),0)</f>
        <v>525</v>
      </c>
      <c r="F45" s="1">
        <v>750</v>
      </c>
    </row>
    <row r="46" spans="2:6" x14ac:dyDescent="0.25">
      <c r="B46">
        <v>7791250002984</v>
      </c>
      <c r="C46" t="s">
        <v>44</v>
      </c>
      <c r="D46" s="7" t="s">
        <v>251</v>
      </c>
      <c r="E46" s="2">
        <f>_xlfn.IFNA(INDEX(Productos_Recibidos[Precio Costo],MATCH(Productos[[#This Row],[Producto]],Productos_Recibidos[Producto],0),1),0)</f>
        <v>630</v>
      </c>
      <c r="F46" s="1">
        <v>900</v>
      </c>
    </row>
    <row r="47" spans="2:6" x14ac:dyDescent="0.25">
      <c r="B47">
        <v>7792410008228</v>
      </c>
      <c r="C47" t="s">
        <v>44</v>
      </c>
      <c r="D47" s="7" t="s">
        <v>252</v>
      </c>
      <c r="E47" s="2">
        <f>_xlfn.IFNA(INDEX(Productos_Recibidos[Precio Costo],MATCH(Productos[[#This Row],[Producto]],Productos_Recibidos[Producto],0),1),0)</f>
        <v>420</v>
      </c>
      <c r="F47" s="1">
        <v>600</v>
      </c>
    </row>
    <row r="48" spans="2:6" x14ac:dyDescent="0.25">
      <c r="B48">
        <v>7790121001569</v>
      </c>
      <c r="C48" t="s">
        <v>44</v>
      </c>
      <c r="D48" s="7" t="s">
        <v>253</v>
      </c>
      <c r="E48" s="2">
        <f>_xlfn.IFNA(INDEX(Productos_Recibidos[Precio Costo],MATCH(Productos[[#This Row],[Producto]],Productos_Recibidos[Producto],0),1),0)</f>
        <v>315</v>
      </c>
      <c r="F48" s="1">
        <v>450</v>
      </c>
    </row>
    <row r="49" spans="2:6" x14ac:dyDescent="0.25">
      <c r="B49">
        <v>7791250001864</v>
      </c>
      <c r="C49" t="s">
        <v>44</v>
      </c>
      <c r="D49" s="7" t="s">
        <v>254</v>
      </c>
      <c r="E49" s="2">
        <f>_xlfn.IFNA(INDEX(Productos_Recibidos[Precio Costo],MATCH(Productos[[#This Row],[Producto]],Productos_Recibidos[Producto],0),1),0)</f>
        <v>770</v>
      </c>
      <c r="F49" s="1">
        <v>1100</v>
      </c>
    </row>
    <row r="50" spans="2:6" x14ac:dyDescent="0.25">
      <c r="B50">
        <v>7791250002243</v>
      </c>
      <c r="C50" t="s">
        <v>44</v>
      </c>
      <c r="D50" s="7" t="s">
        <v>255</v>
      </c>
      <c r="E50" s="2">
        <f>_xlfn.IFNA(INDEX(Productos_Recibidos[Precio Costo],MATCH(Productos[[#This Row],[Producto]],Productos_Recibidos[Producto],0),1),0)</f>
        <v>770</v>
      </c>
      <c r="F50" s="1">
        <v>1100</v>
      </c>
    </row>
    <row r="51" spans="2:6" x14ac:dyDescent="0.25">
      <c r="B51">
        <v>7791250003103</v>
      </c>
      <c r="C51" t="s">
        <v>44</v>
      </c>
      <c r="D51" s="7" t="s">
        <v>256</v>
      </c>
      <c r="E51" s="2">
        <f>_xlfn.IFNA(INDEX(Productos_Recibidos[Precio Costo],MATCH(Productos[[#This Row],[Producto]],Productos_Recibidos[Producto],0),1),0)</f>
        <v>770</v>
      </c>
      <c r="F51" s="1">
        <v>1100</v>
      </c>
    </row>
    <row r="52" spans="2:6" x14ac:dyDescent="0.25">
      <c r="B52">
        <v>7791200000213</v>
      </c>
      <c r="C52" t="s">
        <v>44</v>
      </c>
      <c r="D52" s="7" t="s">
        <v>257</v>
      </c>
      <c r="E52" s="2">
        <f>_xlfn.IFNA(INDEX(Productos_Recibidos[Precio Costo],MATCH(Productos[[#This Row],[Producto]],Productos_Recibidos[Producto],0),1),0)</f>
        <v>595</v>
      </c>
      <c r="F52" s="1">
        <v>850</v>
      </c>
    </row>
    <row r="53" spans="2:6" x14ac:dyDescent="0.25">
      <c r="B53">
        <v>7791250002632</v>
      </c>
      <c r="C53" t="s">
        <v>44</v>
      </c>
      <c r="D53" s="7" t="s">
        <v>258</v>
      </c>
      <c r="E53" s="2">
        <f>_xlfn.IFNA(INDEX(Productos_Recibidos[Precio Costo],MATCH(Productos[[#This Row],[Producto]],Productos_Recibidos[Producto],0),1),0)</f>
        <v>630</v>
      </c>
      <c r="F53" s="1">
        <v>900</v>
      </c>
    </row>
    <row r="54" spans="2:6" x14ac:dyDescent="0.25">
      <c r="B54">
        <v>7791250002977</v>
      </c>
      <c r="C54" t="s">
        <v>44</v>
      </c>
      <c r="D54" s="7" t="s">
        <v>259</v>
      </c>
      <c r="E54" s="2">
        <f>_xlfn.IFNA(INDEX(Productos_Recibidos[Precio Costo],MATCH(Productos[[#This Row],[Producto]],Productos_Recibidos[Producto],0),1),0)</f>
        <v>630</v>
      </c>
      <c r="F54" s="1">
        <v>900</v>
      </c>
    </row>
    <row r="55" spans="2:6" x14ac:dyDescent="0.25">
      <c r="B55">
        <v>7790121001262</v>
      </c>
      <c r="C55" t="s">
        <v>44</v>
      </c>
      <c r="D55" s="7" t="s">
        <v>260</v>
      </c>
      <c r="E55" s="2">
        <f>_xlfn.IFNA(INDEX(Productos_Recibidos[Precio Costo],MATCH(Productos[[#This Row],[Producto]],Productos_Recibidos[Producto],0),1),0)</f>
        <v>455</v>
      </c>
      <c r="F55" s="1">
        <v>650</v>
      </c>
    </row>
    <row r="56" spans="2:6" x14ac:dyDescent="0.25">
      <c r="B56">
        <v>77975225</v>
      </c>
      <c r="C56" t="s">
        <v>44</v>
      </c>
      <c r="D56" s="7" t="s">
        <v>261</v>
      </c>
      <c r="E56" s="2">
        <f>_xlfn.IFNA(INDEX(Productos_Recibidos[Precio Costo],MATCH(Productos[[#This Row],[Producto]],Productos_Recibidos[Producto],0),1),0)</f>
        <v>212</v>
      </c>
      <c r="F56" s="1">
        <v>280</v>
      </c>
    </row>
    <row r="57" spans="2:6" x14ac:dyDescent="0.25">
      <c r="B57">
        <v>954456325874</v>
      </c>
      <c r="C57" t="s">
        <v>17</v>
      </c>
      <c r="D57" s="7" t="s">
        <v>262</v>
      </c>
      <c r="E57" s="2">
        <f>_xlfn.IFNA(INDEX(Productos_Recibidos[Precio Costo],MATCH(Productos[[#This Row],[Producto]],Productos_Recibidos[Producto],0),1),0)</f>
        <v>1</v>
      </c>
      <c r="F57" s="1">
        <v>1</v>
      </c>
    </row>
    <row r="58" spans="2:6" x14ac:dyDescent="0.25">
      <c r="B58">
        <v>7792798005888</v>
      </c>
      <c r="C58" t="s">
        <v>18</v>
      </c>
      <c r="D58" s="7" t="s">
        <v>263</v>
      </c>
      <c r="E58" s="2">
        <f>_xlfn.IFNA(INDEX(Productos_Recibidos[Precio Costo],MATCH(Productos[[#This Row],[Producto]],Productos_Recibidos[Producto],0),1),0)</f>
        <v>105</v>
      </c>
      <c r="F58" s="1">
        <v>160</v>
      </c>
    </row>
    <row r="59" spans="2:6" x14ac:dyDescent="0.25">
      <c r="B59">
        <v>7792798012923</v>
      </c>
      <c r="C59" t="s">
        <v>18</v>
      </c>
      <c r="D59" s="7" t="s">
        <v>264</v>
      </c>
      <c r="E59" s="2">
        <f>_xlfn.IFNA(INDEX(Productos_Recibidos[Precio Costo],MATCH(Productos[[#This Row],[Producto]],Productos_Recibidos[Producto],0),1),0)</f>
        <v>98</v>
      </c>
      <c r="F59" s="1">
        <v>150</v>
      </c>
    </row>
    <row r="60" spans="2:6" x14ac:dyDescent="0.25">
      <c r="B60">
        <v>7793147118860</v>
      </c>
      <c r="C60" t="s">
        <v>18</v>
      </c>
      <c r="D60" s="7" t="s">
        <v>265</v>
      </c>
      <c r="E60" s="2">
        <f>_xlfn.IFNA(INDEX(Productos_Recibidos[Precio Costo],MATCH(Productos[[#This Row],[Producto]],Productos_Recibidos[Producto],0),1),0)</f>
        <v>91</v>
      </c>
      <c r="F60" s="1">
        <v>140</v>
      </c>
    </row>
    <row r="61" spans="2:6" x14ac:dyDescent="0.25">
      <c r="B61">
        <v>7896052605316</v>
      </c>
      <c r="C61" t="s">
        <v>18</v>
      </c>
      <c r="D61" s="7" t="s">
        <v>266</v>
      </c>
      <c r="E61" s="2">
        <f>_xlfn.IFNA(INDEX(Productos_Recibidos[Precio Costo],MATCH(Productos[[#This Row],[Producto]],Productos_Recibidos[Producto],0),1),0)</f>
        <v>91</v>
      </c>
      <c r="F61" s="1">
        <v>140</v>
      </c>
    </row>
    <row r="62" spans="2:6" x14ac:dyDescent="0.25">
      <c r="B62">
        <v>7793147571689</v>
      </c>
      <c r="C62" t="s">
        <v>18</v>
      </c>
      <c r="D62" s="7" t="s">
        <v>267</v>
      </c>
      <c r="E62" s="2">
        <f>_xlfn.IFNA(INDEX(Productos_Recibidos[Precio Costo],MATCH(Productos[[#This Row],[Producto]],Productos_Recibidos[Producto],0),1),0)</f>
        <v>98</v>
      </c>
      <c r="F62" s="1">
        <v>150</v>
      </c>
    </row>
    <row r="63" spans="2:6" x14ac:dyDescent="0.25">
      <c r="B63">
        <v>7793147009199</v>
      </c>
      <c r="C63" t="s">
        <v>18</v>
      </c>
      <c r="D63" s="7" t="s">
        <v>268</v>
      </c>
      <c r="E63" s="2">
        <f>_xlfn.IFNA(INDEX(Productos_Recibidos[Precio Costo],MATCH(Productos[[#This Row],[Producto]],Productos_Recibidos[Producto],0),1),0)</f>
        <v>135</v>
      </c>
      <c r="F63" s="1">
        <v>270</v>
      </c>
    </row>
    <row r="64" spans="2:6" x14ac:dyDescent="0.25">
      <c r="B64">
        <v>7793147570347</v>
      </c>
      <c r="C64" t="s">
        <v>18</v>
      </c>
      <c r="D64" s="7" t="s">
        <v>269</v>
      </c>
      <c r="E64" s="2">
        <f>_xlfn.IFNA(INDEX(Productos_Recibidos[Precio Costo],MATCH(Productos[[#This Row],[Producto]],Productos_Recibidos[Producto],0),1),0)</f>
        <v>98</v>
      </c>
      <c r="F64" s="1">
        <v>150</v>
      </c>
    </row>
    <row r="65" spans="2:6" x14ac:dyDescent="0.25">
      <c r="B65">
        <v>7793147001827</v>
      </c>
      <c r="C65" t="s">
        <v>18</v>
      </c>
      <c r="D65" s="7" t="s">
        <v>270</v>
      </c>
      <c r="E65" s="2">
        <f>_xlfn.IFNA(INDEX(Productos_Recibidos[Precio Costo],MATCH(Productos[[#This Row],[Producto]],Productos_Recibidos[Producto],0),1),0)</f>
        <v>126</v>
      </c>
      <c r="F65" s="1">
        <v>200</v>
      </c>
    </row>
    <row r="66" spans="2:6" x14ac:dyDescent="0.25">
      <c r="B66">
        <v>7793147000752</v>
      </c>
      <c r="C66" t="s">
        <v>18</v>
      </c>
      <c r="D66" s="7" t="s">
        <v>271</v>
      </c>
      <c r="E66" s="2">
        <f>_xlfn.IFNA(INDEX(Productos_Recibidos[Precio Costo],MATCH(Productos[[#This Row],[Producto]],Productos_Recibidos[Producto],0),1),0)</f>
        <v>105</v>
      </c>
      <c r="F66" s="1">
        <v>160</v>
      </c>
    </row>
    <row r="67" spans="2:6" x14ac:dyDescent="0.25">
      <c r="B67">
        <v>7793147572044</v>
      </c>
      <c r="C67" t="s">
        <v>18</v>
      </c>
      <c r="D67" s="7" t="s">
        <v>272</v>
      </c>
      <c r="E67" s="2">
        <f>_xlfn.IFNA(INDEX(Productos_Recibidos[Precio Costo],MATCH(Productos[[#This Row],[Producto]],Productos_Recibidos[Producto],0),1),0)</f>
        <v>98</v>
      </c>
      <c r="F67" s="1">
        <v>150</v>
      </c>
    </row>
    <row r="68" spans="2:6" x14ac:dyDescent="0.25">
      <c r="B68">
        <v>7793147570286</v>
      </c>
      <c r="C68" t="s">
        <v>18</v>
      </c>
      <c r="D68" s="7" t="s">
        <v>273</v>
      </c>
      <c r="E68" s="2">
        <f>_xlfn.IFNA(INDEX(Productos_Recibidos[Precio Costo],MATCH(Productos[[#This Row],[Producto]],Productos_Recibidos[Producto],0),1),0)</f>
        <v>98</v>
      </c>
      <c r="F68" s="1">
        <v>150</v>
      </c>
    </row>
    <row r="69" spans="2:6" x14ac:dyDescent="0.25">
      <c r="B69">
        <v>7792798001316</v>
      </c>
      <c r="C69" t="s">
        <v>18</v>
      </c>
      <c r="D69" s="7" t="s">
        <v>274</v>
      </c>
      <c r="E69" s="2">
        <f>_xlfn.IFNA(INDEX(Productos_Recibidos[Precio Costo],MATCH(Productos[[#This Row],[Producto]],Productos_Recibidos[Producto],0),1),0)</f>
        <v>128</v>
      </c>
      <c r="F69" s="1">
        <v>180</v>
      </c>
    </row>
    <row r="70" spans="2:6" x14ac:dyDescent="0.25">
      <c r="B70">
        <v>7792798007493</v>
      </c>
      <c r="C70" t="s">
        <v>18</v>
      </c>
      <c r="D70" s="7" t="s">
        <v>275</v>
      </c>
      <c r="E70" s="2">
        <f>_xlfn.IFNA(INDEX(Productos_Recibidos[Precio Costo],MATCH(Productos[[#This Row],[Producto]],Productos_Recibidos[Producto],0),1),0)</f>
        <v>175</v>
      </c>
      <c r="F70" s="1">
        <v>280</v>
      </c>
    </row>
    <row r="71" spans="2:6" x14ac:dyDescent="0.25">
      <c r="B71">
        <v>7792798007424</v>
      </c>
      <c r="C71" t="s">
        <v>18</v>
      </c>
      <c r="D71" s="7" t="s">
        <v>276</v>
      </c>
      <c r="E71" s="2">
        <f>_xlfn.IFNA(INDEX(Productos_Recibidos[Precio Costo],MATCH(Productos[[#This Row],[Producto]],Productos_Recibidos[Producto],0),1),0)</f>
        <v>175</v>
      </c>
      <c r="F71" s="1">
        <v>270</v>
      </c>
    </row>
    <row r="72" spans="2:6" x14ac:dyDescent="0.25">
      <c r="B72">
        <v>7792798010561</v>
      </c>
      <c r="C72" t="s">
        <v>18</v>
      </c>
      <c r="D72" s="7" t="s">
        <v>277</v>
      </c>
      <c r="E72" s="2">
        <f>_xlfn.IFNA(INDEX(Productos_Recibidos[Precio Costo],MATCH(Productos[[#This Row],[Producto]],Productos_Recibidos[Producto],0),1),0)</f>
        <v>231</v>
      </c>
      <c r="F72" s="1">
        <v>400</v>
      </c>
    </row>
    <row r="73" spans="2:6" x14ac:dyDescent="0.25">
      <c r="B73">
        <v>7792798002351</v>
      </c>
      <c r="C73" t="s">
        <v>18</v>
      </c>
      <c r="D73" s="7" t="s">
        <v>278</v>
      </c>
      <c r="E73" s="2">
        <f>_xlfn.IFNA(INDEX(Productos_Recibidos[Precio Costo],MATCH(Productos[[#This Row],[Producto]],Productos_Recibidos[Producto],0),1),0)</f>
        <v>245</v>
      </c>
      <c r="F73" s="1">
        <v>350</v>
      </c>
    </row>
    <row r="74" spans="2:6" x14ac:dyDescent="0.25">
      <c r="B74">
        <v>7792798002399</v>
      </c>
      <c r="C74" t="s">
        <v>18</v>
      </c>
      <c r="D74" s="7" t="s">
        <v>279</v>
      </c>
      <c r="E74" s="2">
        <f>_xlfn.IFNA(INDEX(Productos_Recibidos[Precio Costo],MATCH(Productos[[#This Row],[Producto]],Productos_Recibidos[Producto],0),1),0)</f>
        <v>245</v>
      </c>
      <c r="F74" s="1">
        <v>350</v>
      </c>
    </row>
    <row r="75" spans="2:6" x14ac:dyDescent="0.25">
      <c r="B75">
        <v>7792798003716</v>
      </c>
      <c r="C75" t="s">
        <v>18</v>
      </c>
      <c r="D75" s="7" t="s">
        <v>280</v>
      </c>
      <c r="E75" s="2">
        <f>_xlfn.IFNA(INDEX(Productos_Recibidos[Precio Costo],MATCH(Productos[[#This Row],[Producto]],Productos_Recibidos[Producto],0),1),0)</f>
        <v>217</v>
      </c>
      <c r="F75" s="1">
        <v>370</v>
      </c>
    </row>
    <row r="76" spans="2:6" x14ac:dyDescent="0.25">
      <c r="B76">
        <v>7793147571672</v>
      </c>
      <c r="C76" t="s">
        <v>18</v>
      </c>
      <c r="D76" s="7" t="s">
        <v>281</v>
      </c>
      <c r="E76" s="2">
        <f>_xlfn.IFNA(INDEX(Productos_Recibidos[Precio Costo],MATCH(Productos[[#This Row],[Producto]],Productos_Recibidos[Producto],0),1),0)</f>
        <v>278</v>
      </c>
      <c r="F76" s="1">
        <v>350</v>
      </c>
    </row>
    <row r="77" spans="2:6" x14ac:dyDescent="0.25">
      <c r="B77">
        <v>7790040331303</v>
      </c>
      <c r="C77" t="s">
        <v>20</v>
      </c>
      <c r="D77" s="7" t="s">
        <v>282</v>
      </c>
      <c r="E77" s="2">
        <f>_xlfn.IFNA(INDEX(Productos_Recibidos[Precio Costo],MATCH(Productos[[#This Row],[Producto]],Productos_Recibidos[Producto],0),1),0)</f>
        <v>21</v>
      </c>
      <c r="F77" s="1">
        <v>50</v>
      </c>
    </row>
    <row r="78" spans="2:6" x14ac:dyDescent="0.25">
      <c r="B78">
        <v>7790040405301</v>
      </c>
      <c r="C78" t="s">
        <v>20</v>
      </c>
      <c r="D78" s="7" t="s">
        <v>283</v>
      </c>
      <c r="E78" s="2">
        <f>_xlfn.IFNA(INDEX(Productos_Recibidos[Precio Costo],MATCH(Productos[[#This Row],[Producto]],Productos_Recibidos[Producto],0),1),0)</f>
        <v>42</v>
      </c>
      <c r="F78" s="1">
        <v>60</v>
      </c>
    </row>
    <row r="79" spans="2:6" x14ac:dyDescent="0.25">
      <c r="B79">
        <v>7790040331204</v>
      </c>
      <c r="C79" t="s">
        <v>20</v>
      </c>
      <c r="D79" s="7" t="s">
        <v>284</v>
      </c>
      <c r="E79" s="2">
        <f>_xlfn.IFNA(INDEX(Productos_Recibidos[Precio Costo],MATCH(Productos[[#This Row],[Producto]],Productos_Recibidos[Producto],0),1),0)</f>
        <v>21</v>
      </c>
      <c r="F79" s="1">
        <v>50</v>
      </c>
    </row>
    <row r="80" spans="2:6" x14ac:dyDescent="0.25">
      <c r="B80">
        <v>7790040405608</v>
      </c>
      <c r="C80" t="s">
        <v>20</v>
      </c>
      <c r="D80" s="7" t="s">
        <v>285</v>
      </c>
      <c r="E80" s="2">
        <f>_xlfn.IFNA(INDEX(Productos_Recibidos[Precio Costo],MATCH(Productos[[#This Row],[Producto]],Productos_Recibidos[Producto],0),1),0)</f>
        <v>42</v>
      </c>
      <c r="F80" s="1">
        <v>60</v>
      </c>
    </row>
    <row r="81" spans="2:6" x14ac:dyDescent="0.25">
      <c r="B81">
        <v>7790040375000</v>
      </c>
      <c r="C81" t="s">
        <v>20</v>
      </c>
      <c r="D81" s="7" t="s">
        <v>286</v>
      </c>
      <c r="E81" s="2">
        <f>_xlfn.IFNA(INDEX(Productos_Recibidos[Precio Costo],MATCH(Productos[[#This Row],[Producto]],Productos_Recibidos[Producto],0),1),0)</f>
        <v>91</v>
      </c>
      <c r="F81" s="1">
        <v>130</v>
      </c>
    </row>
    <row r="82" spans="2:6" x14ac:dyDescent="0.25">
      <c r="B82">
        <v>7790040953703</v>
      </c>
      <c r="C82" t="s">
        <v>20</v>
      </c>
      <c r="D82" s="7" t="s">
        <v>287</v>
      </c>
      <c r="E82" s="2">
        <f>_xlfn.IFNA(INDEX(Productos_Recibidos[Precio Costo],MATCH(Productos[[#This Row],[Producto]],Productos_Recibidos[Producto],0),1),0)</f>
        <v>91</v>
      </c>
      <c r="F82" s="1">
        <v>130</v>
      </c>
    </row>
    <row r="83" spans="2:6" x14ac:dyDescent="0.25">
      <c r="B83">
        <v>7790040484801</v>
      </c>
      <c r="C83" t="s">
        <v>20</v>
      </c>
      <c r="D83" s="7" t="s">
        <v>288</v>
      </c>
      <c r="E83" s="2">
        <f>_xlfn.IFNA(INDEX(Productos_Recibidos[Precio Costo],MATCH(Productos[[#This Row],[Producto]],Productos_Recibidos[Producto],0),1),0)</f>
        <v>91</v>
      </c>
      <c r="F83" s="1">
        <v>130</v>
      </c>
    </row>
    <row r="84" spans="2:6" x14ac:dyDescent="0.25">
      <c r="B84">
        <v>77917812</v>
      </c>
      <c r="C84" t="s">
        <v>20</v>
      </c>
      <c r="D84" s="7" t="s">
        <v>289</v>
      </c>
      <c r="E84" s="2">
        <f>_xlfn.IFNA(INDEX(Productos_Recibidos[Precio Costo],MATCH(Productos[[#This Row],[Producto]],Productos_Recibidos[Producto],0),1),0)</f>
        <v>42</v>
      </c>
      <c r="F84" s="1">
        <v>60</v>
      </c>
    </row>
    <row r="85" spans="2:6" x14ac:dyDescent="0.25">
      <c r="B85">
        <v>77917805</v>
      </c>
      <c r="C85" t="s">
        <v>20</v>
      </c>
      <c r="D85" s="7" t="s">
        <v>290</v>
      </c>
      <c r="E85" s="2">
        <f>_xlfn.IFNA(INDEX(Productos_Recibidos[Precio Costo],MATCH(Productos[[#This Row],[Producto]],Productos_Recibidos[Producto],0),1),0)</f>
        <v>42</v>
      </c>
      <c r="F85" s="1">
        <v>60</v>
      </c>
    </row>
    <row r="86" spans="2:6" x14ac:dyDescent="0.25">
      <c r="B86">
        <v>77925770</v>
      </c>
      <c r="C86" t="s">
        <v>20</v>
      </c>
      <c r="D86" s="7" t="s">
        <v>291</v>
      </c>
      <c r="E86" s="2">
        <f>_xlfn.IFNA(INDEX(Productos_Recibidos[Precio Costo],MATCH(Productos[[#This Row],[Producto]],Productos_Recibidos[Producto],0),1),0)</f>
        <v>21</v>
      </c>
      <c r="F86" s="1">
        <v>30</v>
      </c>
    </row>
    <row r="87" spans="2:6" x14ac:dyDescent="0.25">
      <c r="B87">
        <v>7790580133573</v>
      </c>
      <c r="C87" t="s">
        <v>20</v>
      </c>
      <c r="D87" s="7" t="s">
        <v>292</v>
      </c>
      <c r="E87" s="2">
        <f>_xlfn.IFNA(INDEX(Productos_Recibidos[Precio Costo],MATCH(Productos[[#This Row],[Producto]],Productos_Recibidos[Producto],0),1),0)</f>
        <v>105</v>
      </c>
      <c r="F87" s="1">
        <v>150</v>
      </c>
    </row>
    <row r="88" spans="2:6" x14ac:dyDescent="0.25">
      <c r="B88">
        <v>77912718</v>
      </c>
      <c r="C88" t="s">
        <v>20</v>
      </c>
      <c r="D88" s="7" t="s">
        <v>293</v>
      </c>
      <c r="E88" s="2">
        <f>_xlfn.IFNA(INDEX(Productos_Recibidos[Precio Costo],MATCH(Productos[[#This Row],[Producto]],Productos_Recibidos[Producto],0),1),0)</f>
        <v>21</v>
      </c>
      <c r="F88" s="1">
        <v>30</v>
      </c>
    </row>
    <row r="89" spans="2:6" x14ac:dyDescent="0.25">
      <c r="B89">
        <v>7790580421007</v>
      </c>
      <c r="C89" t="s">
        <v>20</v>
      </c>
      <c r="D89" s="7" t="s">
        <v>294</v>
      </c>
      <c r="E89" s="2">
        <f>_xlfn.IFNA(INDEX(Productos_Recibidos[Precio Costo],MATCH(Productos[[#This Row],[Producto]],Productos_Recibidos[Producto],0),1),0)</f>
        <v>63</v>
      </c>
      <c r="F89" s="1">
        <v>90</v>
      </c>
    </row>
    <row r="90" spans="2:6" x14ac:dyDescent="0.25">
      <c r="B90">
        <v>7790380024750</v>
      </c>
      <c r="C90" t="s">
        <v>20</v>
      </c>
      <c r="D90" s="7" t="s">
        <v>295</v>
      </c>
      <c r="E90" s="2">
        <f>_xlfn.IFNA(INDEX(Productos_Recibidos[Precio Costo],MATCH(Productos[[#This Row],[Producto]],Productos_Recibidos[Producto],0),1),0)</f>
        <v>140</v>
      </c>
      <c r="F90" s="1">
        <v>200</v>
      </c>
    </row>
    <row r="91" spans="2:6" x14ac:dyDescent="0.25">
      <c r="B91">
        <v>8693029609402</v>
      </c>
      <c r="C91" t="s">
        <v>20</v>
      </c>
      <c r="D91" s="7" t="s">
        <v>296</v>
      </c>
      <c r="E91" s="2">
        <f>_xlfn.IFNA(INDEX(Productos_Recibidos[Precio Costo],MATCH(Productos[[#This Row],[Producto]],Productos_Recibidos[Producto],0),1),0)</f>
        <v>35</v>
      </c>
      <c r="F91" s="1">
        <v>50</v>
      </c>
    </row>
    <row r="92" spans="2:6" x14ac:dyDescent="0.25">
      <c r="B92">
        <v>77907509</v>
      </c>
      <c r="C92" t="s">
        <v>20</v>
      </c>
      <c r="D92" s="7" t="s">
        <v>297</v>
      </c>
      <c r="E92" s="2">
        <f>_xlfn.IFNA(INDEX(Productos_Recibidos[Precio Costo],MATCH(Productos[[#This Row],[Producto]],Productos_Recibidos[Producto],0),1),0)</f>
        <v>70</v>
      </c>
      <c r="F92" s="1">
        <v>100</v>
      </c>
    </row>
    <row r="93" spans="2:6" x14ac:dyDescent="0.25">
      <c r="B93">
        <v>7790380040293</v>
      </c>
      <c r="C93" t="s">
        <v>20</v>
      </c>
      <c r="D93" s="7" t="s">
        <v>298</v>
      </c>
      <c r="E93" s="2">
        <f>_xlfn.IFNA(INDEX(Productos_Recibidos[Precio Costo],MATCH(Productos[[#This Row],[Producto]],Productos_Recibidos[Producto],0),1),0)</f>
        <v>119</v>
      </c>
      <c r="F93" s="1">
        <v>170</v>
      </c>
    </row>
    <row r="94" spans="2:6" x14ac:dyDescent="0.25">
      <c r="B94">
        <v>77929662</v>
      </c>
      <c r="C94" t="s">
        <v>20</v>
      </c>
      <c r="D94" s="7" t="s">
        <v>299</v>
      </c>
      <c r="E94" s="2">
        <f>_xlfn.IFNA(INDEX(Productos_Recibidos[Precio Costo],MATCH(Productos[[#This Row],[Producto]],Productos_Recibidos[Producto],0),1),0)</f>
        <v>28</v>
      </c>
      <c r="F94" s="1">
        <v>40</v>
      </c>
    </row>
    <row r="95" spans="2:6" x14ac:dyDescent="0.25">
      <c r="B95">
        <v>7793123160456</v>
      </c>
      <c r="C95" t="s">
        <v>20</v>
      </c>
      <c r="D95" s="7" t="s">
        <v>300</v>
      </c>
      <c r="E95" s="2">
        <f>_xlfn.IFNA(INDEX(Productos_Recibidos[Precio Costo],MATCH(Productos[[#This Row],[Producto]],Productos_Recibidos[Producto],0),1),0)</f>
        <v>250</v>
      </c>
      <c r="F95" s="1">
        <v>400</v>
      </c>
    </row>
    <row r="96" spans="2:6" x14ac:dyDescent="0.25">
      <c r="B96" t="s">
        <v>90</v>
      </c>
      <c r="C96" t="s">
        <v>20</v>
      </c>
      <c r="D96" s="7" t="s">
        <v>301</v>
      </c>
      <c r="E96" s="2">
        <f>_xlfn.IFNA(INDEX(Productos_Recibidos[Precio Costo],MATCH(Productos[[#This Row],[Producto]],Productos_Recibidos[Producto],0),1),0)</f>
        <v>14</v>
      </c>
      <c r="F96" s="1">
        <v>20</v>
      </c>
    </row>
    <row r="97" spans="2:6" x14ac:dyDescent="0.25">
      <c r="B97">
        <v>77922120</v>
      </c>
      <c r="C97" t="s">
        <v>20</v>
      </c>
      <c r="D97" s="7" t="s">
        <v>302</v>
      </c>
      <c r="E97" s="2">
        <f>_xlfn.IFNA(INDEX(Productos_Recibidos[Precio Costo],MATCH(Productos[[#This Row],[Producto]],Productos_Recibidos[Producto],0),1),0)</f>
        <v>176</v>
      </c>
      <c r="F97" s="1">
        <v>220</v>
      </c>
    </row>
    <row r="98" spans="2:6" x14ac:dyDescent="0.25">
      <c r="B98">
        <v>77953124</v>
      </c>
      <c r="C98" t="s">
        <v>20</v>
      </c>
      <c r="D98" s="7" t="s">
        <v>303</v>
      </c>
      <c r="E98" s="2">
        <f>_xlfn.IFNA(INDEX(Productos_Recibidos[Precio Costo],MATCH(Productos[[#This Row],[Producto]],Productos_Recibidos[Producto],0),1),0)</f>
        <v>63</v>
      </c>
      <c r="F98" s="1">
        <v>100</v>
      </c>
    </row>
    <row r="99" spans="2:6" x14ac:dyDescent="0.25">
      <c r="B99">
        <v>77983343</v>
      </c>
      <c r="C99" t="s">
        <v>26</v>
      </c>
      <c r="D99" s="7" t="s">
        <v>304</v>
      </c>
      <c r="E99" s="2">
        <f>_xlfn.IFNA(INDEX(Productos_Recibidos[Precio Costo],MATCH(Productos[[#This Row],[Producto]],Productos_Recibidos[Producto],0),1),0)</f>
        <v>190</v>
      </c>
      <c r="F99" s="1">
        <v>220</v>
      </c>
    </row>
    <row r="100" spans="2:6" x14ac:dyDescent="0.25">
      <c r="B100">
        <v>77916433</v>
      </c>
      <c r="C100" t="s">
        <v>26</v>
      </c>
      <c r="D100" s="7" t="s">
        <v>305</v>
      </c>
      <c r="E100" s="2">
        <f>_xlfn.IFNA(INDEX(Productos_Recibidos[Precio Costo],MATCH(Productos[[#This Row],[Producto]],Productos_Recibidos[Producto],0),1),0)</f>
        <v>290</v>
      </c>
      <c r="F100" s="1">
        <v>320</v>
      </c>
    </row>
    <row r="101" spans="2:6" x14ac:dyDescent="0.25">
      <c r="B101">
        <v>77918482</v>
      </c>
      <c r="C101" t="s">
        <v>26</v>
      </c>
      <c r="D101" s="7" t="s">
        <v>306</v>
      </c>
      <c r="E101" s="2">
        <f>_xlfn.IFNA(INDEX(Productos_Recibidos[Precio Costo],MATCH(Productos[[#This Row],[Producto]],Productos_Recibidos[Producto],0),1),0)</f>
        <v>320</v>
      </c>
      <c r="F101" s="1">
        <v>360</v>
      </c>
    </row>
    <row r="102" spans="2:6" x14ac:dyDescent="0.25">
      <c r="B102">
        <v>77978141</v>
      </c>
      <c r="C102" t="s">
        <v>26</v>
      </c>
      <c r="D102" s="7" t="s">
        <v>307</v>
      </c>
      <c r="E102" s="2">
        <f>_xlfn.IFNA(INDEX(Productos_Recibidos[Precio Costo],MATCH(Productos[[#This Row],[Producto]],Productos_Recibidos[Producto],0),1),0)</f>
        <v>170</v>
      </c>
      <c r="F102" s="1">
        <v>220</v>
      </c>
    </row>
    <row r="103" spans="2:6" x14ac:dyDescent="0.25">
      <c r="B103">
        <v>77947550</v>
      </c>
      <c r="C103" t="s">
        <v>26</v>
      </c>
      <c r="D103" s="7" t="s">
        <v>308</v>
      </c>
      <c r="E103" s="2">
        <f>_xlfn.IFNA(INDEX(Productos_Recibidos[Precio Costo],MATCH(Productos[[#This Row],[Producto]],Productos_Recibidos[Producto],0),1),0)</f>
        <v>290</v>
      </c>
      <c r="F103" s="1">
        <v>320</v>
      </c>
    </row>
    <row r="104" spans="2:6" x14ac:dyDescent="0.25">
      <c r="B104">
        <v>77976994</v>
      </c>
      <c r="C104" t="s">
        <v>26</v>
      </c>
      <c r="D104" s="7" t="s">
        <v>309</v>
      </c>
      <c r="E104" s="2">
        <f>_xlfn.IFNA(INDEX(Productos_Recibidos[Precio Costo],MATCH(Productos[[#This Row],[Producto]],Productos_Recibidos[Producto],0),1),0)</f>
        <v>160</v>
      </c>
      <c r="F104" s="1">
        <v>200</v>
      </c>
    </row>
    <row r="105" spans="2:6" x14ac:dyDescent="0.25">
      <c r="B105">
        <v>77977038</v>
      </c>
      <c r="C105" t="s">
        <v>26</v>
      </c>
      <c r="D105" s="7" t="s">
        <v>310</v>
      </c>
      <c r="E105" s="2">
        <f>_xlfn.IFNA(INDEX(Productos_Recibidos[Precio Costo],MATCH(Productos[[#This Row],[Producto]],Productos_Recibidos[Producto],0),1),0)</f>
        <v>260</v>
      </c>
      <c r="F105" s="1">
        <v>320</v>
      </c>
    </row>
    <row r="106" spans="2:6" x14ac:dyDescent="0.25">
      <c r="B106">
        <v>77976505</v>
      </c>
      <c r="C106" t="s">
        <v>26</v>
      </c>
      <c r="D106" s="7" t="s">
        <v>311</v>
      </c>
      <c r="E106" s="2">
        <f>_xlfn.IFNA(INDEX(Productos_Recibidos[Precio Costo],MATCH(Productos[[#This Row],[Producto]],Productos_Recibidos[Producto],0),1),0)</f>
        <v>160</v>
      </c>
      <c r="F106" s="1">
        <v>200</v>
      </c>
    </row>
    <row r="107" spans="2:6" x14ac:dyDescent="0.25">
      <c r="B107">
        <v>77977090</v>
      </c>
      <c r="C107" t="s">
        <v>26</v>
      </c>
      <c r="D107" s="7" t="s">
        <v>312</v>
      </c>
      <c r="E107" s="2">
        <f>_xlfn.IFNA(INDEX(Productos_Recibidos[Precio Costo],MATCH(Productos[[#This Row],[Producto]],Productos_Recibidos[Producto],0),1),0)</f>
        <v>260</v>
      </c>
      <c r="F107" s="1">
        <v>320</v>
      </c>
    </row>
    <row r="108" spans="2:6" x14ac:dyDescent="0.25">
      <c r="B108">
        <v>77941558</v>
      </c>
      <c r="C108" t="s">
        <v>26</v>
      </c>
      <c r="D108" s="7" t="s">
        <v>313</v>
      </c>
      <c r="E108" s="2">
        <f>_xlfn.IFNA(INDEX(Productos_Recibidos[Precio Costo],MATCH(Productos[[#This Row],[Producto]],Productos_Recibidos[Producto],0),1),0)</f>
        <v>100</v>
      </c>
      <c r="F108" s="1">
        <v>140</v>
      </c>
    </row>
    <row r="109" spans="2:6" x14ac:dyDescent="0.25">
      <c r="B109">
        <v>77969675</v>
      </c>
      <c r="C109" t="s">
        <v>26</v>
      </c>
      <c r="D109" s="7" t="s">
        <v>314</v>
      </c>
      <c r="E109" s="2">
        <f>_xlfn.IFNA(INDEX(Productos_Recibidos[Precio Costo],MATCH(Productos[[#This Row],[Producto]],Productos_Recibidos[Producto],0),1),0)</f>
        <v>100</v>
      </c>
      <c r="F109" s="1">
        <v>140</v>
      </c>
    </row>
    <row r="110" spans="2:6" x14ac:dyDescent="0.25">
      <c r="B110">
        <v>77962737</v>
      </c>
      <c r="C110" t="s">
        <v>26</v>
      </c>
      <c r="D110" s="7" t="s">
        <v>315</v>
      </c>
      <c r="E110" s="2">
        <f>_xlfn.IFNA(INDEX(Productos_Recibidos[Precio Costo],MATCH(Productos[[#This Row],[Producto]],Productos_Recibidos[Producto],0),1),0)</f>
        <v>100</v>
      </c>
      <c r="F110" s="1">
        <v>140</v>
      </c>
    </row>
    <row r="111" spans="2:6" x14ac:dyDescent="0.25">
      <c r="B111">
        <v>77912879</v>
      </c>
      <c r="C111" t="s">
        <v>26</v>
      </c>
      <c r="D111" s="7" t="s">
        <v>316</v>
      </c>
      <c r="E111" s="2">
        <f>_xlfn.IFNA(INDEX(Productos_Recibidos[Precio Costo],MATCH(Productos[[#This Row],[Producto]],Productos_Recibidos[Producto],0),1),0)</f>
        <v>270</v>
      </c>
      <c r="F111" s="1">
        <v>300</v>
      </c>
    </row>
    <row r="112" spans="2:6" x14ac:dyDescent="0.25">
      <c r="B112">
        <v>77981813</v>
      </c>
      <c r="C112" t="s">
        <v>26</v>
      </c>
      <c r="D112" s="7" t="s">
        <v>317</v>
      </c>
      <c r="E112" s="2">
        <f>_xlfn.IFNA(INDEX(Productos_Recibidos[Precio Costo],MATCH(Productos[[#This Row],[Producto]],Productos_Recibidos[Producto],0),1),0)</f>
        <v>170</v>
      </c>
      <c r="F112" s="1">
        <v>200</v>
      </c>
    </row>
    <row r="113" spans="2:6" x14ac:dyDescent="0.25">
      <c r="B113">
        <v>77953513</v>
      </c>
      <c r="C113" t="s">
        <v>26</v>
      </c>
      <c r="D113" s="7" t="s">
        <v>318</v>
      </c>
      <c r="E113" s="2">
        <f>_xlfn.IFNA(INDEX(Productos_Recibidos[Precio Costo],MATCH(Productos[[#This Row],[Producto]],Productos_Recibidos[Producto],0),1),0)</f>
        <v>230</v>
      </c>
      <c r="F113" s="1">
        <v>260</v>
      </c>
    </row>
    <row r="114" spans="2:6" x14ac:dyDescent="0.25">
      <c r="B114">
        <v>460589131783</v>
      </c>
      <c r="C114" t="s">
        <v>26</v>
      </c>
      <c r="D114" s="7" t="s">
        <v>319</v>
      </c>
      <c r="E114" s="2">
        <f>_xlfn.IFNA(INDEX(Productos_Recibidos[Precio Costo],MATCH(Productos[[#This Row],[Producto]],Productos_Recibidos[Producto],0),1),0)</f>
        <v>14</v>
      </c>
      <c r="F114" s="1">
        <v>20</v>
      </c>
    </row>
    <row r="115" spans="2:6" x14ac:dyDescent="0.25">
      <c r="B115">
        <v>580058803526</v>
      </c>
      <c r="C115" t="s">
        <v>26</v>
      </c>
      <c r="D115" s="7" t="s">
        <v>320</v>
      </c>
      <c r="E115" s="2">
        <f>_xlfn.IFNA(INDEX(Productos_Recibidos[Precio Costo],MATCH(Productos[[#This Row],[Producto]],Productos_Recibidos[Producto],0),1),0)</f>
        <v>7</v>
      </c>
      <c r="F115" s="1">
        <v>10</v>
      </c>
    </row>
    <row r="116" spans="2:6" x14ac:dyDescent="0.25">
      <c r="B116">
        <v>77940735</v>
      </c>
      <c r="C116" t="s">
        <v>26</v>
      </c>
      <c r="D116" s="7" t="s">
        <v>321</v>
      </c>
      <c r="E116" s="2">
        <f>_xlfn.IFNA(INDEX(Productos_Recibidos[Precio Costo],MATCH(Productos[[#This Row],[Producto]],Productos_Recibidos[Producto],0),1),0)</f>
        <v>260</v>
      </c>
      <c r="F116" s="1">
        <v>320</v>
      </c>
    </row>
    <row r="117" spans="2:6" x14ac:dyDescent="0.25">
      <c r="B117">
        <v>77976512</v>
      </c>
      <c r="C117" t="s">
        <v>26</v>
      </c>
      <c r="D117" s="7" t="s">
        <v>322</v>
      </c>
      <c r="E117" s="2">
        <f>_xlfn.IFNA(INDEX(Productos_Recibidos[Precio Costo],MATCH(Productos[[#This Row],[Producto]],Productos_Recibidos[Producto],0),1),0)</f>
        <v>270</v>
      </c>
      <c r="F117" s="1">
        <v>300</v>
      </c>
    </row>
    <row r="118" spans="2:6" x14ac:dyDescent="0.25">
      <c r="B118">
        <v>77976956</v>
      </c>
      <c r="C118" t="s">
        <v>26</v>
      </c>
      <c r="D118" s="7" t="s">
        <v>323</v>
      </c>
      <c r="E118" s="2">
        <f>_xlfn.IFNA(INDEX(Productos_Recibidos[Precio Costo],MATCH(Productos[[#This Row],[Producto]],Productos_Recibidos[Producto],0),1),0)</f>
        <v>270</v>
      </c>
      <c r="F118" s="1">
        <v>300</v>
      </c>
    </row>
    <row r="119" spans="2:6" x14ac:dyDescent="0.25">
      <c r="B119">
        <v>77960900</v>
      </c>
      <c r="C119" t="s">
        <v>26</v>
      </c>
      <c r="D119" s="7" t="s">
        <v>324</v>
      </c>
      <c r="E119" s="2">
        <f>_xlfn.IFNA(INDEX(Productos_Recibidos[Precio Costo],MATCH(Productos[[#This Row],[Producto]],Productos_Recibidos[Producto],0),1),0)</f>
        <v>105</v>
      </c>
      <c r="F119" s="1">
        <v>140</v>
      </c>
    </row>
    <row r="120" spans="2:6" x14ac:dyDescent="0.25">
      <c r="B120">
        <v>77971913</v>
      </c>
      <c r="C120" t="s">
        <v>26</v>
      </c>
      <c r="D120" s="7" t="s">
        <v>325</v>
      </c>
      <c r="E120" s="2">
        <f>_xlfn.IFNA(INDEX(Productos_Recibidos[Precio Costo],MATCH(Productos[[#This Row],[Producto]],Productos_Recibidos[Producto],0),1),0)</f>
        <v>165</v>
      </c>
      <c r="F120" s="1">
        <v>200</v>
      </c>
    </row>
    <row r="121" spans="2:6" x14ac:dyDescent="0.25">
      <c r="B121">
        <v>1963700222549</v>
      </c>
      <c r="C121" t="s">
        <v>65</v>
      </c>
      <c r="D121" s="7" t="s">
        <v>326</v>
      </c>
      <c r="E121" s="2">
        <f>_xlfn.IFNA(INDEX(Productos_Recibidos[Precio Costo],MATCH(Productos[[#This Row],[Producto]],Productos_Recibidos[Producto],0),1),0)</f>
        <v>56</v>
      </c>
      <c r="F121" s="1">
        <v>80</v>
      </c>
    </row>
    <row r="122" spans="2:6" x14ac:dyDescent="0.25">
      <c r="B122">
        <v>7798014060655</v>
      </c>
      <c r="C122" t="s">
        <v>65</v>
      </c>
      <c r="D122" s="7" t="s">
        <v>327</v>
      </c>
      <c r="E122" s="2">
        <f>_xlfn.IFNA(INDEX(Productos_Recibidos[Precio Costo],MATCH(Productos[[#This Row],[Producto]],Productos_Recibidos[Producto],0),1),0)</f>
        <v>7</v>
      </c>
      <c r="F122" s="1">
        <v>10</v>
      </c>
    </row>
    <row r="123" spans="2:6" x14ac:dyDescent="0.25">
      <c r="B123">
        <v>7792388000187</v>
      </c>
      <c r="C123" t="s">
        <v>32</v>
      </c>
      <c r="D123" s="7" t="s">
        <v>328</v>
      </c>
      <c r="E123" s="2">
        <f>_xlfn.IFNA(INDEX(Productos_Recibidos[Precio Costo],MATCH(Productos[[#This Row],[Producto]],Productos_Recibidos[Producto],0),1),0)</f>
        <v>70</v>
      </c>
      <c r="F123" s="1">
        <v>110</v>
      </c>
    </row>
    <row r="124" spans="2:6" x14ac:dyDescent="0.25">
      <c r="B124">
        <v>1007084701235</v>
      </c>
      <c r="C124" t="s">
        <v>21</v>
      </c>
      <c r="D124" s="7" t="s">
        <v>329</v>
      </c>
      <c r="E124" s="2">
        <f>_xlfn.IFNA(INDEX(Productos_Recibidos[Precio Costo],MATCH(Productos[[#This Row],[Producto]],Productos_Recibidos[Producto],0),1),0)</f>
        <v>161</v>
      </c>
      <c r="F124" s="1">
        <v>240</v>
      </c>
    </row>
    <row r="125" spans="2:6" x14ac:dyDescent="0.25">
      <c r="B125">
        <v>7798119220183</v>
      </c>
      <c r="C125" t="s">
        <v>21</v>
      </c>
      <c r="D125" s="7" t="s">
        <v>330</v>
      </c>
      <c r="E125" s="2">
        <f>_xlfn.IFNA(INDEX(Productos_Recibidos[Precio Costo],MATCH(Productos[[#This Row],[Producto]],Productos_Recibidos[Producto],0),1),0)</f>
        <v>98</v>
      </c>
      <c r="F125" s="1">
        <v>140</v>
      </c>
    </row>
    <row r="126" spans="2:6" x14ac:dyDescent="0.25">
      <c r="B126">
        <v>9002490100070</v>
      </c>
      <c r="C126" t="s">
        <v>21</v>
      </c>
      <c r="D126" s="7" t="s">
        <v>331</v>
      </c>
      <c r="E126" s="2">
        <f>_xlfn.IFNA(INDEX(Productos_Recibidos[Precio Costo],MATCH(Productos[[#This Row],[Producto]],Productos_Recibidos[Producto],0),1),0)</f>
        <v>126</v>
      </c>
      <c r="F126" s="1">
        <v>180</v>
      </c>
    </row>
    <row r="127" spans="2:6" x14ac:dyDescent="0.25">
      <c r="B127">
        <v>7798119220299</v>
      </c>
      <c r="C127" t="s">
        <v>21</v>
      </c>
      <c r="D127" s="7" t="s">
        <v>332</v>
      </c>
      <c r="E127" s="2">
        <f>_xlfn.IFNA(INDEX(Productos_Recibidos[Precio Costo],MATCH(Productos[[#This Row],[Producto]],Productos_Recibidos[Producto],0),1),0)</f>
        <v>100</v>
      </c>
      <c r="F127" s="1">
        <v>140</v>
      </c>
    </row>
    <row r="128" spans="2:6" x14ac:dyDescent="0.25">
      <c r="B128">
        <v>70847032861</v>
      </c>
      <c r="C128" t="s">
        <v>21</v>
      </c>
      <c r="D128" s="7" t="s">
        <v>333</v>
      </c>
      <c r="E128" s="2">
        <f>_xlfn.IFNA(INDEX(Productos_Recibidos[Precio Costo],MATCH(Productos[[#This Row],[Producto]],Productos_Recibidos[Producto],0),1),0)</f>
        <v>194</v>
      </c>
      <c r="F128" s="1">
        <v>240</v>
      </c>
    </row>
    <row r="129" spans="2:6" x14ac:dyDescent="0.25">
      <c r="B129">
        <v>1007084703475</v>
      </c>
      <c r="C129" t="s">
        <v>21</v>
      </c>
      <c r="D129" s="7" t="s">
        <v>334</v>
      </c>
      <c r="E129" s="2">
        <f>_xlfn.IFNA(INDEX(Productos_Recibidos[Precio Costo],MATCH(Productos[[#This Row],[Producto]],Productos_Recibidos[Producto],0),1),0)</f>
        <v>194</v>
      </c>
      <c r="F129" s="1">
        <v>240</v>
      </c>
    </row>
    <row r="130" spans="2:6" x14ac:dyDescent="0.25">
      <c r="B130">
        <v>1007084703123</v>
      </c>
      <c r="C130" t="s">
        <v>21</v>
      </c>
      <c r="D130" s="7" t="s">
        <v>335</v>
      </c>
      <c r="E130" s="2">
        <f>_xlfn.IFNA(INDEX(Productos_Recibidos[Precio Costo],MATCH(Productos[[#This Row],[Producto]],Productos_Recibidos[Producto],0),1),0)</f>
        <v>194</v>
      </c>
      <c r="F130" s="1">
        <v>240</v>
      </c>
    </row>
    <row r="131" spans="2:6" x14ac:dyDescent="0.25">
      <c r="B131">
        <v>7792716246508</v>
      </c>
      <c r="C131" t="s">
        <v>48</v>
      </c>
      <c r="D131" s="7" t="s">
        <v>336</v>
      </c>
      <c r="E131" s="2">
        <f>_xlfn.IFNA(INDEX(Productos_Recibidos[Precio Costo],MATCH(Productos[[#This Row],[Producto]],Productos_Recibidos[Producto],0),1),0)</f>
        <v>245</v>
      </c>
      <c r="F131" s="1">
        <v>350</v>
      </c>
    </row>
    <row r="132" spans="2:6" x14ac:dyDescent="0.25">
      <c r="B132">
        <v>7790119002370</v>
      </c>
      <c r="C132" t="s">
        <v>48</v>
      </c>
      <c r="D132" s="7" t="s">
        <v>337</v>
      </c>
      <c r="E132" s="2">
        <f>_xlfn.IFNA(INDEX(Productos_Recibidos[Precio Costo],MATCH(Productos[[#This Row],[Producto]],Productos_Recibidos[Producto],0),1),0)</f>
        <v>490</v>
      </c>
      <c r="F132" s="1">
        <v>700</v>
      </c>
    </row>
    <row r="133" spans="2:6" x14ac:dyDescent="0.25">
      <c r="B133">
        <v>7790119009881</v>
      </c>
      <c r="C133" t="s">
        <v>48</v>
      </c>
      <c r="D133" s="7" t="s">
        <v>338</v>
      </c>
      <c r="E133" s="2">
        <f>_xlfn.IFNA(INDEX(Productos_Recibidos[Precio Costo],MATCH(Productos[[#This Row],[Producto]],Productos_Recibidos[Producto],0),1),0)</f>
        <v>350</v>
      </c>
      <c r="F133" s="1">
        <v>500</v>
      </c>
    </row>
    <row r="134" spans="2:6" x14ac:dyDescent="0.25">
      <c r="B134">
        <v>7790154000669</v>
      </c>
      <c r="C134" t="s">
        <v>48</v>
      </c>
      <c r="D134" s="7" t="s">
        <v>339</v>
      </c>
      <c r="E134" s="2">
        <f>_xlfn.IFNA(INDEX(Productos_Recibidos[Precio Costo],MATCH(Productos[[#This Row],[Producto]],Productos_Recibidos[Producto],0),1),0)</f>
        <v>280</v>
      </c>
      <c r="F134" s="1">
        <v>400</v>
      </c>
    </row>
    <row r="135" spans="2:6" x14ac:dyDescent="0.25">
      <c r="B135">
        <v>7790154000539</v>
      </c>
      <c r="C135" t="s">
        <v>48</v>
      </c>
      <c r="D135" s="7" t="s">
        <v>340</v>
      </c>
      <c r="E135" s="2">
        <f>_xlfn.IFNA(INDEX(Productos_Recibidos[Precio Costo],MATCH(Productos[[#This Row],[Producto]],Productos_Recibidos[Producto],0),1),0)</f>
        <v>280</v>
      </c>
      <c r="F135" s="1">
        <v>400</v>
      </c>
    </row>
    <row r="136" spans="2:6" x14ac:dyDescent="0.25">
      <c r="B136">
        <v>7792316000845</v>
      </c>
      <c r="C136" t="s">
        <v>48</v>
      </c>
      <c r="D136" s="7" t="s">
        <v>341</v>
      </c>
      <c r="E136" s="2">
        <f>_xlfn.IFNA(INDEX(Productos_Recibidos[Precio Costo],MATCH(Productos[[#This Row],[Producto]],Productos_Recibidos[Producto],0),1),0)</f>
        <v>280</v>
      </c>
      <c r="F136" s="1">
        <v>400</v>
      </c>
    </row>
    <row r="137" spans="2:6" x14ac:dyDescent="0.25">
      <c r="B137">
        <v>7792316001019</v>
      </c>
      <c r="C137" t="s">
        <v>48</v>
      </c>
      <c r="D137" s="7" t="s">
        <v>342</v>
      </c>
      <c r="E137" s="2">
        <f>_xlfn.IFNA(INDEX(Productos_Recibidos[Precio Costo],MATCH(Productos[[#This Row],[Producto]],Productos_Recibidos[Producto],0),1),0)</f>
        <v>245</v>
      </c>
      <c r="F137" s="1">
        <v>350</v>
      </c>
    </row>
    <row r="138" spans="2:6" x14ac:dyDescent="0.25">
      <c r="B138">
        <v>7791519001970</v>
      </c>
      <c r="C138" t="s">
        <v>37</v>
      </c>
      <c r="D138" s="7" t="s">
        <v>343</v>
      </c>
      <c r="E138" s="2">
        <f>_xlfn.IFNA(INDEX(Productos_Recibidos[Precio Costo],MATCH(Productos[[#This Row],[Producto]],Productos_Recibidos[Producto],0),1),0)</f>
        <v>224</v>
      </c>
      <c r="F138" s="1">
        <v>380</v>
      </c>
    </row>
    <row r="139" spans="2:6" x14ac:dyDescent="0.25">
      <c r="B139">
        <v>7791519200069</v>
      </c>
      <c r="C139" t="s">
        <v>37</v>
      </c>
      <c r="D139" s="7" t="s">
        <v>344</v>
      </c>
      <c r="E139" s="2">
        <f>_xlfn.IFNA(INDEX(Productos_Recibidos[Precio Costo],MATCH(Productos[[#This Row],[Producto]],Productos_Recibidos[Producto],0),1),0)</f>
        <v>224</v>
      </c>
      <c r="F139" s="1">
        <v>380</v>
      </c>
    </row>
    <row r="140" spans="2:6" x14ac:dyDescent="0.25">
      <c r="B140">
        <v>7791519000676</v>
      </c>
      <c r="C140" t="s">
        <v>37</v>
      </c>
      <c r="D140" s="7" t="s">
        <v>345</v>
      </c>
      <c r="E140" s="2">
        <f>_xlfn.IFNA(INDEX(Productos_Recibidos[Precio Costo],MATCH(Productos[[#This Row],[Producto]],Productos_Recibidos[Producto],0),1),0)</f>
        <v>224</v>
      </c>
      <c r="F140" s="1">
        <v>380</v>
      </c>
    </row>
    <row r="141" spans="2:6" x14ac:dyDescent="0.25">
      <c r="B141">
        <v>7791519701856</v>
      </c>
      <c r="C141" t="s">
        <v>37</v>
      </c>
      <c r="D141" s="7" t="s">
        <v>346</v>
      </c>
      <c r="E141" s="2">
        <f>_xlfn.IFNA(INDEX(Productos_Recibidos[Precio Costo],MATCH(Productos[[#This Row],[Producto]],Productos_Recibidos[Producto],0),1),0)</f>
        <v>224</v>
      </c>
      <c r="F141" s="1">
        <v>380</v>
      </c>
    </row>
    <row r="142" spans="2:6" x14ac:dyDescent="0.25">
      <c r="B142">
        <v>7791519001338</v>
      </c>
      <c r="C142" t="s">
        <v>37</v>
      </c>
      <c r="D142" s="7" t="s">
        <v>347</v>
      </c>
      <c r="E142" s="2">
        <f>_xlfn.IFNA(INDEX(Productos_Recibidos[Precio Costo],MATCH(Productos[[#This Row],[Producto]],Productos_Recibidos[Producto],0),1),0)</f>
        <v>224</v>
      </c>
      <c r="F142" s="1">
        <v>380</v>
      </c>
    </row>
    <row r="143" spans="2:6" x14ac:dyDescent="0.25">
      <c r="B143">
        <v>7791519701061</v>
      </c>
      <c r="C143" t="s">
        <v>37</v>
      </c>
      <c r="D143" s="7" t="s">
        <v>348</v>
      </c>
      <c r="E143" s="2">
        <f>_xlfn.IFNA(INDEX(Productos_Recibidos[Precio Costo],MATCH(Productos[[#This Row],[Producto]],Productos_Recibidos[Producto],0),1),0)</f>
        <v>224</v>
      </c>
      <c r="F143" s="1">
        <v>380</v>
      </c>
    </row>
    <row r="144" spans="2:6" x14ac:dyDescent="0.25">
      <c r="B144">
        <v>7791519200076</v>
      </c>
      <c r="C144" t="s">
        <v>37</v>
      </c>
      <c r="D144" s="7" t="s">
        <v>349</v>
      </c>
      <c r="E144" s="2">
        <f>_xlfn.IFNA(INDEX(Productos_Recibidos[Precio Costo],MATCH(Productos[[#This Row],[Producto]],Productos_Recibidos[Producto],0),1),0)</f>
        <v>224</v>
      </c>
      <c r="F144" s="1">
        <v>380</v>
      </c>
    </row>
    <row r="145" spans="2:6" x14ac:dyDescent="0.25">
      <c r="B145">
        <v>7791519200045</v>
      </c>
      <c r="C145" t="s">
        <v>37</v>
      </c>
      <c r="D145" s="7" t="s">
        <v>350</v>
      </c>
      <c r="E145" s="2">
        <f>_xlfn.IFNA(INDEX(Productos_Recibidos[Precio Costo],MATCH(Productos[[#This Row],[Producto]],Productos_Recibidos[Producto],0),1),0)</f>
        <v>224</v>
      </c>
      <c r="F145" s="1">
        <v>380</v>
      </c>
    </row>
    <row r="146" spans="2:6" x14ac:dyDescent="0.25">
      <c r="B146">
        <v>7791519200090</v>
      </c>
      <c r="C146" t="s">
        <v>37</v>
      </c>
      <c r="D146" s="7" t="s">
        <v>351</v>
      </c>
      <c r="E146" s="2">
        <f>_xlfn.IFNA(INDEX(Productos_Recibidos[Precio Costo],MATCH(Productos[[#This Row],[Producto]],Productos_Recibidos[Producto],0),1),0)</f>
        <v>224</v>
      </c>
      <c r="F146" s="1">
        <v>380</v>
      </c>
    </row>
    <row r="147" spans="2:6" x14ac:dyDescent="0.25">
      <c r="B147">
        <v>7794640170874</v>
      </c>
      <c r="C147" t="s">
        <v>37</v>
      </c>
      <c r="D147" s="7" t="s">
        <v>352</v>
      </c>
      <c r="E147" s="2">
        <f>_xlfn.IFNA(INDEX(Productos_Recibidos[Precio Costo],MATCH(Productos[[#This Row],[Producto]],Productos_Recibidos[Producto],0),1),0)</f>
        <v>63</v>
      </c>
      <c r="F147" s="1">
        <v>90</v>
      </c>
    </row>
    <row r="148" spans="2:6" x14ac:dyDescent="0.25">
      <c r="B148">
        <v>7500435181952</v>
      </c>
      <c r="C148" t="s">
        <v>37</v>
      </c>
      <c r="D148" s="7" t="s">
        <v>353</v>
      </c>
      <c r="E148" s="2">
        <f>_xlfn.IFNA(INDEX(Productos_Recibidos[Precio Costo],MATCH(Productos[[#This Row],[Producto]],Productos_Recibidos[Producto],0),1),0)</f>
        <v>105</v>
      </c>
      <c r="F148" s="1">
        <v>150</v>
      </c>
    </row>
    <row r="149" spans="2:6" x14ac:dyDescent="0.25">
      <c r="B149">
        <v>7798014062376</v>
      </c>
      <c r="C149" t="s">
        <v>37</v>
      </c>
      <c r="D149" s="7" t="s">
        <v>354</v>
      </c>
      <c r="E149" s="2">
        <f>_xlfn.IFNA(INDEX(Productos_Recibidos[Precio Costo],MATCH(Productos[[#This Row],[Producto]],Productos_Recibidos[Producto],0),1),0)</f>
        <v>119</v>
      </c>
      <c r="F149" s="1">
        <v>170</v>
      </c>
    </row>
    <row r="150" spans="2:6" x14ac:dyDescent="0.25">
      <c r="B150">
        <v>7794640130700</v>
      </c>
      <c r="C150" t="s">
        <v>37</v>
      </c>
      <c r="D150" s="7" t="s">
        <v>355</v>
      </c>
      <c r="E150" s="2">
        <f>_xlfn.IFNA(INDEX(Productos_Recibidos[Precio Costo],MATCH(Productos[[#This Row],[Producto]],Productos_Recibidos[Producto],0),1),0)</f>
        <v>49</v>
      </c>
      <c r="F150" s="1">
        <v>80</v>
      </c>
    </row>
    <row r="151" spans="2:6" x14ac:dyDescent="0.25">
      <c r="B151">
        <v>70330717565</v>
      </c>
      <c r="C151" t="s">
        <v>37</v>
      </c>
      <c r="D151" s="7" t="s">
        <v>356</v>
      </c>
      <c r="E151" s="2">
        <f>_xlfn.IFNA(INDEX(Productos_Recibidos[Precio Costo],MATCH(Productos[[#This Row],[Producto]],Productos_Recibidos[Producto],0),1),0)</f>
        <v>79</v>
      </c>
      <c r="F151" s="1">
        <v>120</v>
      </c>
    </row>
    <row r="152" spans="2:6" x14ac:dyDescent="0.25">
      <c r="B152">
        <v>7794626008641</v>
      </c>
      <c r="C152" t="s">
        <v>37</v>
      </c>
      <c r="D152" s="7" t="s">
        <v>357</v>
      </c>
      <c r="E152" s="2">
        <f>_xlfn.IFNA(INDEX(Productos_Recibidos[Precio Costo],MATCH(Productos[[#This Row],[Producto]],Productos_Recibidos[Producto],0),1),0)</f>
        <v>35</v>
      </c>
      <c r="F152" s="1">
        <v>50</v>
      </c>
    </row>
    <row r="153" spans="2:6" x14ac:dyDescent="0.25">
      <c r="B153">
        <v>7500435133357</v>
      </c>
      <c r="C153" t="s">
        <v>37</v>
      </c>
      <c r="D153" s="7" t="s">
        <v>358</v>
      </c>
      <c r="E153" s="2">
        <f>_xlfn.IFNA(INDEX(Productos_Recibidos[Precio Costo],MATCH(Productos[[#This Row],[Producto]],Productos_Recibidos[Producto],0),1),0)</f>
        <v>35</v>
      </c>
      <c r="F153" s="1">
        <v>50</v>
      </c>
    </row>
    <row r="154" spans="2:6" x14ac:dyDescent="0.25">
      <c r="B154">
        <v>7791388000272</v>
      </c>
      <c r="C154" t="s">
        <v>37</v>
      </c>
      <c r="D154" s="7" t="s">
        <v>359</v>
      </c>
      <c r="E154" s="2">
        <f>_xlfn.IFNA(INDEX(Productos_Recibidos[Precio Costo],MATCH(Productos[[#This Row],[Producto]],Productos_Recibidos[Producto],0),1),0)</f>
        <v>21</v>
      </c>
      <c r="F154" s="1">
        <v>30</v>
      </c>
    </row>
    <row r="155" spans="2:6" x14ac:dyDescent="0.25">
      <c r="B155">
        <v>7790839980873</v>
      </c>
      <c r="C155" t="s">
        <v>37</v>
      </c>
      <c r="D155" s="7" t="s">
        <v>360</v>
      </c>
      <c r="E155" s="2">
        <f>_xlfn.IFNA(INDEX(Productos_Recibidos[Precio Costo],MATCH(Productos[[#This Row],[Producto]],Productos_Recibidos[Producto],0),1),0)</f>
        <v>17.5</v>
      </c>
      <c r="F155" s="1">
        <v>25</v>
      </c>
    </row>
    <row r="156" spans="2:6" x14ac:dyDescent="0.25">
      <c r="B156">
        <v>7790839980453</v>
      </c>
      <c r="C156" t="s">
        <v>37</v>
      </c>
      <c r="D156" s="7" t="s">
        <v>361</v>
      </c>
      <c r="E156" s="2">
        <f>_xlfn.IFNA(INDEX(Productos_Recibidos[Precio Costo],MATCH(Productos[[#This Row],[Producto]],Productos_Recibidos[Producto],0),1),0)</f>
        <v>17.5</v>
      </c>
      <c r="F156" s="1">
        <v>25</v>
      </c>
    </row>
    <row r="157" spans="2:6" x14ac:dyDescent="0.25">
      <c r="B157">
        <v>7795371459399</v>
      </c>
      <c r="C157" t="s">
        <v>37</v>
      </c>
      <c r="D157" s="7" t="s">
        <v>362</v>
      </c>
      <c r="E157" s="2">
        <f>_xlfn.IFNA(INDEX(Productos_Recibidos[Precio Costo],MATCH(Productos[[#This Row],[Producto]],Productos_Recibidos[Producto],0),1),0)</f>
        <v>21</v>
      </c>
      <c r="F157" s="1">
        <v>30</v>
      </c>
    </row>
    <row r="158" spans="2:6" x14ac:dyDescent="0.25">
      <c r="B158">
        <v>7798140253334</v>
      </c>
      <c r="C158" t="s">
        <v>37</v>
      </c>
      <c r="D158" s="7" t="s">
        <v>363</v>
      </c>
      <c r="E158" s="2">
        <f>_xlfn.IFNA(INDEX(Productos_Recibidos[Precio Costo],MATCH(Productos[[#This Row],[Producto]],Productos_Recibidos[Producto],0),1),0)</f>
        <v>25</v>
      </c>
      <c r="F158" s="1">
        <v>35</v>
      </c>
    </row>
    <row r="159" spans="2:6" x14ac:dyDescent="0.25">
      <c r="B159">
        <v>4005900170996</v>
      </c>
      <c r="C159" t="s">
        <v>37</v>
      </c>
      <c r="D159" s="7" t="s">
        <v>364</v>
      </c>
      <c r="E159" s="2">
        <f>_xlfn.IFNA(INDEX(Productos_Recibidos[Precio Costo],MATCH(Productos[[#This Row],[Producto]],Productos_Recibidos[Producto],0),1),0)</f>
        <v>14</v>
      </c>
      <c r="F159" s="1">
        <v>20</v>
      </c>
    </row>
    <row r="160" spans="2:6" x14ac:dyDescent="0.25">
      <c r="B160">
        <v>7793640000761</v>
      </c>
      <c r="C160" t="s">
        <v>37</v>
      </c>
      <c r="D160" s="7" t="s">
        <v>365</v>
      </c>
      <c r="E160" s="2">
        <f>_xlfn.IFNA(INDEX(Productos_Recibidos[Precio Costo],MATCH(Productos[[#This Row],[Producto]],Productos_Recibidos[Producto],0),1),0)</f>
        <v>18</v>
      </c>
      <c r="F160" s="1">
        <v>25</v>
      </c>
    </row>
    <row r="161" spans="2:6" x14ac:dyDescent="0.25">
      <c r="B161">
        <v>7793640000747</v>
      </c>
      <c r="C161" t="s">
        <v>37</v>
      </c>
      <c r="D161" s="7" t="s">
        <v>366</v>
      </c>
      <c r="E161" s="2">
        <f>_xlfn.IFNA(INDEX(Productos_Recibidos[Precio Costo],MATCH(Productos[[#This Row],[Producto]],Productos_Recibidos[Producto],0),1),0)</f>
        <v>18</v>
      </c>
      <c r="F161" s="1">
        <v>25</v>
      </c>
    </row>
    <row r="162" spans="2:6" x14ac:dyDescent="0.25">
      <c r="B162" t="s">
        <v>82</v>
      </c>
      <c r="C162" t="s">
        <v>37</v>
      </c>
      <c r="D162" s="7" t="s">
        <v>367</v>
      </c>
      <c r="E162" s="2">
        <f>_xlfn.IFNA(INDEX(Productos_Recibidos[Precio Costo],MATCH(Productos[[#This Row],[Producto]],Productos_Recibidos[Producto],0),1),0)</f>
        <v>28</v>
      </c>
      <c r="F162" s="1">
        <v>40</v>
      </c>
    </row>
    <row r="163" spans="2:6" x14ac:dyDescent="0.25">
      <c r="B163">
        <v>7793640215523</v>
      </c>
      <c r="C163" t="s">
        <v>37</v>
      </c>
      <c r="D163" s="7" t="s">
        <v>368</v>
      </c>
      <c r="E163" s="2">
        <f>_xlfn.IFNA(INDEX(Productos_Recibidos[Precio Costo],MATCH(Productos[[#This Row],[Producto]],Productos_Recibidos[Producto],0),1),0)</f>
        <v>70</v>
      </c>
      <c r="F163" s="1">
        <v>70</v>
      </c>
    </row>
    <row r="164" spans="2:6" x14ac:dyDescent="0.25">
      <c r="B164" t="s">
        <v>132</v>
      </c>
      <c r="C164" t="s">
        <v>37</v>
      </c>
      <c r="D164" s="7" t="s">
        <v>369</v>
      </c>
      <c r="E164" s="2">
        <f>_xlfn.IFNA(INDEX(Productos_Recibidos[Precio Costo],MATCH(Productos[[#This Row],[Producto]],Productos_Recibidos[Producto],0),1),0)</f>
        <v>40</v>
      </c>
      <c r="F164" s="1">
        <v>40</v>
      </c>
    </row>
    <row r="165" spans="2:6" x14ac:dyDescent="0.25">
      <c r="B165" t="s">
        <v>147</v>
      </c>
      <c r="C165" t="s">
        <v>37</v>
      </c>
      <c r="D165" s="7" t="s">
        <v>370</v>
      </c>
      <c r="E165" s="2">
        <f>_xlfn.IFNA(INDEX(Productos_Recibidos[Precio Costo],MATCH(Productos[[#This Row],[Producto]],Productos_Recibidos[Producto],0),1),0)</f>
        <v>21</v>
      </c>
      <c r="F165" s="1">
        <v>30</v>
      </c>
    </row>
    <row r="166" spans="2:6" x14ac:dyDescent="0.25">
      <c r="B166">
        <v>7791519701030</v>
      </c>
      <c r="C166" t="s">
        <v>37</v>
      </c>
      <c r="D166" s="7" t="s">
        <v>371</v>
      </c>
      <c r="E166" s="2">
        <f>_xlfn.IFNA(INDEX(Productos_Recibidos[Precio Costo],MATCH(Productos[[#This Row],[Producto]],Productos_Recibidos[Producto],0),1),0)</f>
        <v>220</v>
      </c>
      <c r="F166" s="1">
        <v>380</v>
      </c>
    </row>
    <row r="167" spans="2:6" x14ac:dyDescent="0.25">
      <c r="B167">
        <v>7791519702112</v>
      </c>
      <c r="C167" t="s">
        <v>37</v>
      </c>
      <c r="D167" s="7" t="s">
        <v>372</v>
      </c>
      <c r="E167" s="2">
        <f>_xlfn.IFNA(INDEX(Productos_Recibidos[Precio Costo],MATCH(Productos[[#This Row],[Producto]],Productos_Recibidos[Producto],0),1),0)</f>
        <v>220</v>
      </c>
      <c r="F167" s="1">
        <v>380</v>
      </c>
    </row>
    <row r="168" spans="2:6" x14ac:dyDescent="0.25">
      <c r="B168">
        <v>7791519200021</v>
      </c>
      <c r="C168" t="s">
        <v>37</v>
      </c>
      <c r="D168" s="7" t="s">
        <v>373</v>
      </c>
      <c r="E168" s="2">
        <f>_xlfn.IFNA(INDEX(Productos_Recibidos[Precio Costo],MATCH(Productos[[#This Row],[Producto]],Productos_Recibidos[Producto],0),1),0)</f>
        <v>220</v>
      </c>
      <c r="F168" s="1">
        <v>380</v>
      </c>
    </row>
    <row r="169" spans="2:6" x14ac:dyDescent="0.25">
      <c r="B169">
        <v>695874365215</v>
      </c>
      <c r="C169" t="s">
        <v>22</v>
      </c>
      <c r="D169" s="7" t="s">
        <v>374</v>
      </c>
      <c r="E169" s="2">
        <f>_xlfn.IFNA(INDEX(Productos_Recibidos[Precio Costo],MATCH(Productos[[#This Row],[Producto]],Productos_Recibidos[Producto],0),1),0)</f>
        <v>0</v>
      </c>
      <c r="F169" s="1">
        <v>20</v>
      </c>
    </row>
    <row r="170" spans="2:6" x14ac:dyDescent="0.25">
      <c r="B170">
        <v>153426486759</v>
      </c>
      <c r="C170" t="s">
        <v>22</v>
      </c>
      <c r="D170" s="7" t="s">
        <v>375</v>
      </c>
      <c r="E170" s="2">
        <f>_xlfn.IFNA(INDEX(Productos_Recibidos[Precio Costo],MATCH(Productos[[#This Row],[Producto]],Productos_Recibidos[Producto],0),1),0)</f>
        <v>0</v>
      </c>
      <c r="F170" s="1">
        <v>20</v>
      </c>
    </row>
    <row r="171" spans="2:6" x14ac:dyDescent="0.25">
      <c r="B171">
        <v>351624957684</v>
      </c>
      <c r="C171" t="s">
        <v>22</v>
      </c>
      <c r="D171" s="7" t="s">
        <v>376</v>
      </c>
      <c r="E171" s="2">
        <f>_xlfn.IFNA(INDEX(Productos_Recibidos[Precio Costo],MATCH(Productos[[#This Row],[Producto]],Productos_Recibidos[Producto],0),1),0)</f>
        <v>0</v>
      </c>
      <c r="F171" s="1">
        <v>10</v>
      </c>
    </row>
    <row r="172" spans="2:6" x14ac:dyDescent="0.25">
      <c r="B172">
        <v>123654789193</v>
      </c>
      <c r="C172" t="s">
        <v>22</v>
      </c>
      <c r="D172" s="7" t="s">
        <v>377</v>
      </c>
      <c r="E172" s="2">
        <f>_xlfn.IFNA(INDEX(Productos_Recibidos[Precio Costo],MATCH(Productos[[#This Row],[Producto]],Productos_Recibidos[Producto],0),1),0)</f>
        <v>0</v>
      </c>
      <c r="F172" s="1">
        <v>30</v>
      </c>
    </row>
    <row r="173" spans="2:6" x14ac:dyDescent="0.25">
      <c r="B173">
        <v>987456321397</v>
      </c>
      <c r="C173" t="s">
        <v>22</v>
      </c>
      <c r="D173" s="7" t="s">
        <v>378</v>
      </c>
      <c r="E173" s="2">
        <f>_xlfn.IFNA(INDEX(Productos_Recibidos[Precio Costo],MATCH(Productos[[#This Row],[Producto]],Productos_Recibidos[Producto],0),1),0)</f>
        <v>0</v>
      </c>
      <c r="F173" s="1" t="s">
        <v>55</v>
      </c>
    </row>
    <row r="174" spans="2:6" x14ac:dyDescent="0.25">
      <c r="B174">
        <v>147852369319</v>
      </c>
      <c r="C174" t="s">
        <v>22</v>
      </c>
      <c r="D174" s="7" t="s">
        <v>379</v>
      </c>
      <c r="E174" s="2">
        <f>_xlfn.IFNA(INDEX(Productos_Recibidos[Precio Costo],MATCH(Productos[[#This Row],[Producto]],Productos_Recibidos[Producto],0),1),0)</f>
        <v>0</v>
      </c>
      <c r="F174" s="1">
        <v>20</v>
      </c>
    </row>
    <row r="175" spans="2:6" x14ac:dyDescent="0.25">
      <c r="B175">
        <v>963258741791</v>
      </c>
      <c r="C175" t="s">
        <v>22</v>
      </c>
      <c r="D175" s="7" t="s">
        <v>380</v>
      </c>
      <c r="E175" s="2">
        <f>_xlfn.IFNA(INDEX(Productos_Recibidos[Precio Costo],MATCH(Productos[[#This Row],[Producto]],Productos_Recibidos[Producto],0),1),0)</f>
        <v>0</v>
      </c>
      <c r="F175" s="1">
        <v>30</v>
      </c>
    </row>
    <row r="176" spans="2:6" x14ac:dyDescent="0.25">
      <c r="B176">
        <v>7793123160272</v>
      </c>
      <c r="C176" t="s">
        <v>33</v>
      </c>
      <c r="D176" s="7" t="s">
        <v>381</v>
      </c>
      <c r="E176" s="2">
        <f>_xlfn.IFNA(INDEX(Productos_Recibidos[Precio Costo],MATCH(Productos[[#This Row],[Producto]],Productos_Recibidos[Producto],0),1),0)</f>
        <v>63</v>
      </c>
      <c r="F176" s="1">
        <v>90</v>
      </c>
    </row>
    <row r="177" spans="2:6" x14ac:dyDescent="0.25">
      <c r="B177">
        <v>7790040124417</v>
      </c>
      <c r="C177" t="s">
        <v>33</v>
      </c>
      <c r="D177" s="7" t="s">
        <v>382</v>
      </c>
      <c r="E177" s="2">
        <f>_xlfn.IFNA(INDEX(Productos_Recibidos[Precio Costo],MATCH(Productos[[#This Row],[Producto]],Productos_Recibidos[Producto],0),1),0)</f>
        <v>56</v>
      </c>
      <c r="F177" s="1">
        <v>80</v>
      </c>
    </row>
    <row r="178" spans="2:6" x14ac:dyDescent="0.25">
      <c r="B178">
        <v>7790040133686</v>
      </c>
      <c r="C178" t="s">
        <v>33</v>
      </c>
      <c r="D178" s="7" t="s">
        <v>383</v>
      </c>
      <c r="E178" s="2">
        <f>_xlfn.IFNA(INDEX(Productos_Recibidos[Precio Costo],MATCH(Productos[[#This Row],[Producto]],Productos_Recibidos[Producto],0),1),0)</f>
        <v>42</v>
      </c>
      <c r="F178" s="1">
        <v>60</v>
      </c>
    </row>
    <row r="179" spans="2:6" x14ac:dyDescent="0.25">
      <c r="B179">
        <v>7790040287204</v>
      </c>
      <c r="C179" t="s">
        <v>33</v>
      </c>
      <c r="D179" s="7" t="s">
        <v>384</v>
      </c>
      <c r="E179" s="2">
        <f>_xlfn.IFNA(INDEX(Productos_Recibidos[Precio Costo],MATCH(Productos[[#This Row],[Producto]],Productos_Recibidos[Producto],0),1),0)</f>
        <v>70</v>
      </c>
      <c r="F179" s="1">
        <v>100</v>
      </c>
    </row>
    <row r="180" spans="2:6" x14ac:dyDescent="0.25">
      <c r="B180">
        <v>7790040287105</v>
      </c>
      <c r="C180" t="s">
        <v>33</v>
      </c>
      <c r="D180" s="7" t="s">
        <v>385</v>
      </c>
      <c r="E180" s="2">
        <f>_xlfn.IFNA(INDEX(Productos_Recibidos[Precio Costo],MATCH(Productos[[#This Row],[Producto]],Productos_Recibidos[Producto],0),1),0)</f>
        <v>70</v>
      </c>
      <c r="F180" s="1">
        <v>100</v>
      </c>
    </row>
    <row r="181" spans="2:6" x14ac:dyDescent="0.25">
      <c r="B181">
        <v>7790040120013</v>
      </c>
      <c r="C181" t="s">
        <v>33</v>
      </c>
      <c r="D181" s="7" t="s">
        <v>386</v>
      </c>
      <c r="E181" s="2">
        <f>_xlfn.IFNA(INDEX(Productos_Recibidos[Precio Costo],MATCH(Productos[[#This Row],[Producto]],Productos_Recibidos[Producto],0),1),0)</f>
        <v>56</v>
      </c>
      <c r="F181" s="1">
        <v>80</v>
      </c>
    </row>
    <row r="182" spans="2:6" x14ac:dyDescent="0.25">
      <c r="B182">
        <v>7792200000128</v>
      </c>
      <c r="C182" t="s">
        <v>33</v>
      </c>
      <c r="D182" s="7" t="s">
        <v>387</v>
      </c>
      <c r="E182" s="2">
        <f>_xlfn.IFNA(INDEX(Productos_Recibidos[Precio Costo],MATCH(Productos[[#This Row],[Producto]],Productos_Recibidos[Producto],0),1),0)</f>
        <v>91</v>
      </c>
      <c r="F182" s="1">
        <v>130</v>
      </c>
    </row>
    <row r="183" spans="2:6" x14ac:dyDescent="0.25">
      <c r="B183">
        <v>7791787000422</v>
      </c>
      <c r="C183" t="s">
        <v>33</v>
      </c>
      <c r="D183" s="7" t="s">
        <v>388</v>
      </c>
      <c r="E183" s="2">
        <f>_xlfn.IFNA(INDEX(Productos_Recibidos[Precio Costo],MATCH(Productos[[#This Row],[Producto]],Productos_Recibidos[Producto],0),1),0)</f>
        <v>70</v>
      </c>
      <c r="F183" s="1">
        <v>120</v>
      </c>
    </row>
    <row r="184" spans="2:6" x14ac:dyDescent="0.25">
      <c r="B184">
        <v>7792200000159</v>
      </c>
      <c r="C184" t="s">
        <v>33</v>
      </c>
      <c r="D184" s="7" t="s">
        <v>389</v>
      </c>
      <c r="E184" s="2">
        <f>_xlfn.IFNA(INDEX(Productos_Recibidos[Precio Costo],MATCH(Productos[[#This Row],[Producto]],Productos_Recibidos[Producto],0),1),0)</f>
        <v>91</v>
      </c>
      <c r="F184" s="1">
        <v>130</v>
      </c>
    </row>
    <row r="185" spans="2:6" x14ac:dyDescent="0.25">
      <c r="B185">
        <v>7792200000319</v>
      </c>
      <c r="C185" t="s">
        <v>33</v>
      </c>
      <c r="D185" s="7" t="s">
        <v>390</v>
      </c>
      <c r="E185" s="2">
        <f>_xlfn.IFNA(INDEX(Productos_Recibidos[Precio Costo],MATCH(Productos[[#This Row],[Producto]],Productos_Recibidos[Producto],0),1),0)</f>
        <v>91</v>
      </c>
      <c r="F185" s="1">
        <v>130</v>
      </c>
    </row>
    <row r="186" spans="2:6" x14ac:dyDescent="0.25">
      <c r="B186">
        <v>7792684001215</v>
      </c>
      <c r="C186" t="s">
        <v>33</v>
      </c>
      <c r="D186" s="7" t="s">
        <v>391</v>
      </c>
      <c r="E186" s="2">
        <f>_xlfn.IFNA(INDEX(Productos_Recibidos[Precio Costo],MATCH(Productos[[#This Row],[Producto]],Productos_Recibidos[Producto],0),1),0)</f>
        <v>91</v>
      </c>
      <c r="F186" s="1">
        <v>130</v>
      </c>
    </row>
    <row r="187" spans="2:6" x14ac:dyDescent="0.25">
      <c r="B187">
        <v>7791787100283</v>
      </c>
      <c r="C187" t="s">
        <v>33</v>
      </c>
      <c r="D187" s="7" t="s">
        <v>392</v>
      </c>
      <c r="E187" s="2">
        <f>_xlfn.IFNA(INDEX(Productos_Recibidos[Precio Costo],MATCH(Productos[[#This Row],[Producto]],Productos_Recibidos[Producto],0),1),0)</f>
        <v>147</v>
      </c>
      <c r="F187" s="1">
        <v>210</v>
      </c>
    </row>
    <row r="188" spans="2:6" x14ac:dyDescent="0.25">
      <c r="B188">
        <v>7790040134898</v>
      </c>
      <c r="C188" t="s">
        <v>33</v>
      </c>
      <c r="D188" s="7" t="s">
        <v>393</v>
      </c>
      <c r="E188" s="2">
        <f>_xlfn.IFNA(INDEX(Productos_Recibidos[Precio Costo],MATCH(Productos[[#This Row],[Producto]],Productos_Recibidos[Producto],0),1),0)</f>
        <v>140</v>
      </c>
      <c r="F188" s="1">
        <v>200</v>
      </c>
    </row>
    <row r="189" spans="2:6" x14ac:dyDescent="0.25">
      <c r="B189">
        <v>7790040132771</v>
      </c>
      <c r="C189" t="s">
        <v>33</v>
      </c>
      <c r="D189" s="7" t="s">
        <v>394</v>
      </c>
      <c r="E189" s="2">
        <f>_xlfn.IFNA(INDEX(Productos_Recibidos[Precio Costo],MATCH(Productos[[#This Row],[Producto]],Productos_Recibidos[Producto],0),1),0)</f>
        <v>133</v>
      </c>
      <c r="F189" s="1">
        <v>260</v>
      </c>
    </row>
    <row r="190" spans="2:6" x14ac:dyDescent="0.25">
      <c r="B190">
        <v>7790040132764</v>
      </c>
      <c r="C190" t="s">
        <v>33</v>
      </c>
      <c r="D190" s="7" t="s">
        <v>395</v>
      </c>
      <c r="E190" s="2">
        <f>_xlfn.IFNA(INDEX(Productos_Recibidos[Precio Costo],MATCH(Productos[[#This Row],[Producto]],Productos_Recibidos[Producto],0),1),0)</f>
        <v>119</v>
      </c>
      <c r="F190" s="1">
        <v>250</v>
      </c>
    </row>
    <row r="191" spans="2:6" x14ac:dyDescent="0.25">
      <c r="B191">
        <v>7793450000593</v>
      </c>
      <c r="C191" t="s">
        <v>33</v>
      </c>
      <c r="D191" s="7" t="s">
        <v>396</v>
      </c>
      <c r="E191" s="2">
        <f>_xlfn.IFNA(INDEX(Productos_Recibidos[Precio Costo],MATCH(Productos[[#This Row],[Producto]],Productos_Recibidos[Producto],0),1),0)</f>
        <v>70</v>
      </c>
      <c r="F191" s="1">
        <v>100</v>
      </c>
    </row>
    <row r="192" spans="2:6" x14ac:dyDescent="0.25">
      <c r="B192">
        <v>7790040133266</v>
      </c>
      <c r="C192" t="s">
        <v>33</v>
      </c>
      <c r="D192" s="7" t="s">
        <v>397</v>
      </c>
      <c r="E192" s="2">
        <f>_xlfn.IFNA(INDEX(Productos_Recibidos[Precio Costo],MATCH(Productos[[#This Row],[Producto]],Productos_Recibidos[Producto],0),1),0)</f>
        <v>105</v>
      </c>
      <c r="F192" s="1">
        <v>150</v>
      </c>
    </row>
    <row r="193" spans="2:6" x14ac:dyDescent="0.25">
      <c r="B193">
        <v>7790040133242</v>
      </c>
      <c r="C193" t="s">
        <v>33</v>
      </c>
      <c r="D193" s="7" t="s">
        <v>398</v>
      </c>
      <c r="E193" s="2">
        <f>_xlfn.IFNA(INDEX(Productos_Recibidos[Precio Costo],MATCH(Productos[[#This Row],[Producto]],Productos_Recibidos[Producto],0),1),0)</f>
        <v>105</v>
      </c>
      <c r="F193" s="1">
        <v>150</v>
      </c>
    </row>
    <row r="194" spans="2:6" x14ac:dyDescent="0.25">
      <c r="B194">
        <v>7790040133235</v>
      </c>
      <c r="C194" t="s">
        <v>33</v>
      </c>
      <c r="D194" s="7" t="s">
        <v>399</v>
      </c>
      <c r="E194" s="2">
        <f>_xlfn.IFNA(INDEX(Productos_Recibidos[Precio Costo],MATCH(Productos[[#This Row],[Producto]],Productos_Recibidos[Producto],0),1),0)</f>
        <v>105</v>
      </c>
      <c r="F194" s="1">
        <v>150</v>
      </c>
    </row>
    <row r="195" spans="2:6" x14ac:dyDescent="0.25">
      <c r="B195">
        <v>7790040720107</v>
      </c>
      <c r="C195" t="s">
        <v>33</v>
      </c>
      <c r="D195" s="7" t="s">
        <v>400</v>
      </c>
      <c r="E195" s="2">
        <f>_xlfn.IFNA(INDEX(Productos_Recibidos[Precio Costo],MATCH(Productos[[#This Row],[Producto]],Productos_Recibidos[Producto],0),1),0)</f>
        <v>77</v>
      </c>
      <c r="F195" s="1">
        <v>110</v>
      </c>
    </row>
    <row r="196" spans="2:6" x14ac:dyDescent="0.25">
      <c r="B196">
        <v>7790040133754</v>
      </c>
      <c r="C196" t="s">
        <v>33</v>
      </c>
      <c r="D196" s="7" t="s">
        <v>401</v>
      </c>
      <c r="E196" s="2">
        <f>_xlfn.IFNA(INDEX(Productos_Recibidos[Precio Costo],MATCH(Productos[[#This Row],[Producto]],Productos_Recibidos[Producto],0),1),0)</f>
        <v>77</v>
      </c>
      <c r="F196" s="1">
        <v>110</v>
      </c>
    </row>
    <row r="197" spans="2:6" x14ac:dyDescent="0.25">
      <c r="B197">
        <v>7790040720206</v>
      </c>
      <c r="C197" t="s">
        <v>33</v>
      </c>
      <c r="D197" s="7" t="s">
        <v>402</v>
      </c>
      <c r="E197" s="2">
        <f>_xlfn.IFNA(INDEX(Productos_Recibidos[Precio Costo],MATCH(Productos[[#This Row],[Producto]],Productos_Recibidos[Producto],0),1),0)</f>
        <v>77</v>
      </c>
      <c r="F197" s="1">
        <v>110</v>
      </c>
    </row>
    <row r="198" spans="2:6" x14ac:dyDescent="0.25">
      <c r="B198">
        <v>7622201521967</v>
      </c>
      <c r="C198" t="s">
        <v>33</v>
      </c>
      <c r="D198" s="7" t="s">
        <v>403</v>
      </c>
      <c r="E198" s="2">
        <f>_xlfn.IFNA(INDEX(Productos_Recibidos[Precio Costo],MATCH(Productos[[#This Row],[Producto]],Productos_Recibidos[Producto],0),1),0)</f>
        <v>139</v>
      </c>
      <c r="F198" s="1">
        <v>200</v>
      </c>
    </row>
    <row r="199" spans="2:6" x14ac:dyDescent="0.25">
      <c r="B199">
        <v>7790040138896</v>
      </c>
      <c r="C199" t="s">
        <v>33</v>
      </c>
      <c r="D199" s="7" t="s">
        <v>404</v>
      </c>
      <c r="E199" s="2">
        <f>_xlfn.IFNA(INDEX(Productos_Recibidos[Precio Costo],MATCH(Productos[[#This Row],[Producto]],Productos_Recibidos[Producto],0),1),0)</f>
        <v>217</v>
      </c>
      <c r="F199" s="1">
        <v>260</v>
      </c>
    </row>
    <row r="200" spans="2:6" x14ac:dyDescent="0.25">
      <c r="B200" s="22">
        <v>7790040138902</v>
      </c>
      <c r="C200" t="s">
        <v>33</v>
      </c>
      <c r="D200" s="7" t="s">
        <v>405</v>
      </c>
      <c r="E200" s="2">
        <f>_xlfn.IFNA(INDEX(Productos_Recibidos[Precio Costo],MATCH(Productos[[#This Row],[Producto]],Productos_Recibidos[Producto],0),1),0)</f>
        <v>194</v>
      </c>
      <c r="F200" s="1">
        <v>250</v>
      </c>
    </row>
    <row r="201" spans="2:6" x14ac:dyDescent="0.25">
      <c r="B201">
        <v>7790895000782</v>
      </c>
      <c r="C201" t="s">
        <v>23</v>
      </c>
      <c r="D201" s="7" t="s">
        <v>406</v>
      </c>
      <c r="E201" s="2">
        <f>_xlfn.IFNA(INDEX(Productos_Recibidos[Precio Costo],MATCH(Productos[[#This Row],[Producto]],Productos_Recibidos[Producto],0),1),0)</f>
        <v>98</v>
      </c>
      <c r="F201" s="1">
        <v>140</v>
      </c>
    </row>
    <row r="202" spans="2:6" x14ac:dyDescent="0.25">
      <c r="B202">
        <v>7790895005916</v>
      </c>
      <c r="C202" t="s">
        <v>23</v>
      </c>
      <c r="D202" s="7" t="s">
        <v>407</v>
      </c>
      <c r="E202" s="2">
        <f>_xlfn.IFNA(INDEX(Productos_Recibidos[Precio Costo],MATCH(Productos[[#This Row],[Producto]],Productos_Recibidos[Producto],0),1),0)</f>
        <v>154</v>
      </c>
      <c r="F202" s="1">
        <v>230</v>
      </c>
    </row>
    <row r="203" spans="2:6" x14ac:dyDescent="0.25">
      <c r="B203">
        <v>7790895000997</v>
      </c>
      <c r="C203" t="s">
        <v>23</v>
      </c>
      <c r="D203" s="7" t="s">
        <v>408</v>
      </c>
      <c r="E203" s="2">
        <f>_xlfn.IFNA(INDEX(Productos_Recibidos[Precio Costo],MATCH(Productos[[#This Row],[Producto]],Productos_Recibidos[Producto],0),1),0)</f>
        <v>203</v>
      </c>
      <c r="F203" s="1">
        <v>300</v>
      </c>
    </row>
    <row r="204" spans="2:6" x14ac:dyDescent="0.25">
      <c r="B204">
        <v>7790895001017</v>
      </c>
      <c r="C204" t="s">
        <v>23</v>
      </c>
      <c r="D204" s="7" t="s">
        <v>409</v>
      </c>
      <c r="E204" s="2">
        <f>_xlfn.IFNA(INDEX(Productos_Recibidos[Precio Costo],MATCH(Productos[[#This Row],[Producto]],Productos_Recibidos[Producto],0),1),0)</f>
        <v>203</v>
      </c>
      <c r="F204" s="1">
        <v>300</v>
      </c>
    </row>
    <row r="205" spans="2:6" x14ac:dyDescent="0.25">
      <c r="B205">
        <v>7790895000331</v>
      </c>
      <c r="C205" t="s">
        <v>23</v>
      </c>
      <c r="D205" s="7" t="s">
        <v>410</v>
      </c>
      <c r="E205" s="2">
        <f>_xlfn.IFNA(INDEX(Productos_Recibidos[Precio Costo],MATCH(Productos[[#This Row],[Producto]],Productos_Recibidos[Producto],0),1),0)</f>
        <v>161</v>
      </c>
      <c r="F205" s="1">
        <v>230</v>
      </c>
    </row>
    <row r="206" spans="2:6" x14ac:dyDescent="0.25">
      <c r="B206">
        <v>7790895000225</v>
      </c>
      <c r="C206" t="s">
        <v>23</v>
      </c>
      <c r="D206" s="7" t="s">
        <v>411</v>
      </c>
      <c r="E206" s="2">
        <f>_xlfn.IFNA(INDEX(Productos_Recibidos[Precio Costo],MATCH(Productos[[#This Row],[Producto]],Productos_Recibidos[Producto],0),1),0)</f>
        <v>161</v>
      </c>
      <c r="F206" s="1">
        <v>230</v>
      </c>
    </row>
    <row r="207" spans="2:6" x14ac:dyDescent="0.25">
      <c r="B207">
        <v>7790895001000</v>
      </c>
      <c r="C207" t="s">
        <v>23</v>
      </c>
      <c r="D207" s="7" t="s">
        <v>412</v>
      </c>
      <c r="E207" s="2">
        <f>_xlfn.IFNA(INDEX(Productos_Recibidos[Precio Costo],MATCH(Productos[[#This Row],[Producto]],Productos_Recibidos[Producto],0),1),0)</f>
        <v>203</v>
      </c>
      <c r="F207" s="1">
        <v>300</v>
      </c>
    </row>
    <row r="208" spans="2:6" x14ac:dyDescent="0.25">
      <c r="B208">
        <v>7791375000438</v>
      </c>
      <c r="C208" t="s">
        <v>23</v>
      </c>
      <c r="D208" s="7" t="s">
        <v>413</v>
      </c>
      <c r="E208" s="2">
        <f>_xlfn.IFNA(INDEX(Productos_Recibidos[Precio Costo],MATCH(Productos[[#This Row],[Producto]],Productos_Recibidos[Producto],0),1),0)</f>
        <v>56</v>
      </c>
      <c r="F208" s="1">
        <v>80</v>
      </c>
    </row>
    <row r="209" spans="2:6" x14ac:dyDescent="0.25">
      <c r="B209">
        <v>7791375000490</v>
      </c>
      <c r="C209" t="s">
        <v>23</v>
      </c>
      <c r="D209" s="7" t="s">
        <v>414</v>
      </c>
      <c r="E209" s="2">
        <f>_xlfn.IFNA(INDEX(Productos_Recibidos[Precio Costo],MATCH(Productos[[#This Row],[Producto]],Productos_Recibidos[Producto],0),1),0)</f>
        <v>56</v>
      </c>
      <c r="F209" s="1">
        <v>80</v>
      </c>
    </row>
    <row r="210" spans="2:6" x14ac:dyDescent="0.25">
      <c r="B210">
        <v>7791375000414</v>
      </c>
      <c r="C210" t="s">
        <v>23</v>
      </c>
      <c r="D210" s="7" t="s">
        <v>415</v>
      </c>
      <c r="E210" s="2">
        <f>_xlfn.IFNA(INDEX(Productos_Recibidos[Precio Costo],MATCH(Productos[[#This Row],[Producto]],Productos_Recibidos[Producto],0),1),0)</f>
        <v>56</v>
      </c>
      <c r="F210" s="1">
        <v>80</v>
      </c>
    </row>
    <row r="211" spans="2:6" x14ac:dyDescent="0.25">
      <c r="B211">
        <v>7791813555025</v>
      </c>
      <c r="C211" t="s">
        <v>23</v>
      </c>
      <c r="D211" s="7" t="s">
        <v>416</v>
      </c>
      <c r="E211" s="2">
        <f>_xlfn.IFNA(INDEX(Productos_Recibidos[Precio Costo],MATCH(Productos[[#This Row],[Producto]],Productos_Recibidos[Producto],0),1),0)</f>
        <v>77</v>
      </c>
      <c r="F211" s="1">
        <v>110</v>
      </c>
    </row>
    <row r="212" spans="2:6" x14ac:dyDescent="0.25">
      <c r="B212">
        <v>7791813777021</v>
      </c>
      <c r="C212" t="s">
        <v>23</v>
      </c>
      <c r="D212" s="7" t="s">
        <v>417</v>
      </c>
      <c r="E212" s="2">
        <f>_xlfn.IFNA(INDEX(Productos_Recibidos[Precio Costo],MATCH(Productos[[#This Row],[Producto]],Productos_Recibidos[Producto],0),1),0)</f>
        <v>77</v>
      </c>
      <c r="F212" s="1">
        <v>110</v>
      </c>
    </row>
    <row r="213" spans="2:6" x14ac:dyDescent="0.25">
      <c r="B213">
        <v>7791375000391</v>
      </c>
      <c r="C213" t="s">
        <v>23</v>
      </c>
      <c r="D213" s="7" t="s">
        <v>418</v>
      </c>
      <c r="E213" s="2">
        <f>_xlfn.IFNA(INDEX(Productos_Recibidos[Precio Costo],MATCH(Productos[[#This Row],[Producto]],Productos_Recibidos[Producto],0),1),0)</f>
        <v>140</v>
      </c>
      <c r="F213" s="1">
        <v>210</v>
      </c>
    </row>
    <row r="214" spans="2:6" x14ac:dyDescent="0.25">
      <c r="B214">
        <v>7791375001817</v>
      </c>
      <c r="C214" t="s">
        <v>23</v>
      </c>
      <c r="D214" s="7" t="s">
        <v>419</v>
      </c>
      <c r="E214" s="2">
        <f>_xlfn.IFNA(INDEX(Productos_Recibidos[Precio Costo],MATCH(Productos[[#This Row],[Producto]],Productos_Recibidos[Producto],0),1),0)</f>
        <v>140</v>
      </c>
      <c r="F214" s="1">
        <v>210</v>
      </c>
    </row>
    <row r="215" spans="2:6" x14ac:dyDescent="0.25">
      <c r="B215">
        <v>7791375001824</v>
      </c>
      <c r="C215" t="s">
        <v>23</v>
      </c>
      <c r="D215" s="7" t="s">
        <v>420</v>
      </c>
      <c r="E215" s="2">
        <f>_xlfn.IFNA(INDEX(Productos_Recibidos[Precio Costo],MATCH(Productos[[#This Row],[Producto]],Productos_Recibidos[Producto],0),1),0)</f>
        <v>140</v>
      </c>
      <c r="F215" s="1">
        <v>210</v>
      </c>
    </row>
    <row r="216" spans="2:6" x14ac:dyDescent="0.25">
      <c r="B216">
        <v>7792758000236</v>
      </c>
      <c r="C216" t="s">
        <v>23</v>
      </c>
      <c r="D216" s="7" t="s">
        <v>421</v>
      </c>
      <c r="E216" s="2">
        <f>_xlfn.IFNA(INDEX(Productos_Recibidos[Precio Costo],MATCH(Productos[[#This Row],[Producto]],Productos_Recibidos[Producto],0),1),0)</f>
        <v>140</v>
      </c>
      <c r="F216" s="1">
        <v>210</v>
      </c>
    </row>
    <row r="217" spans="2:6" x14ac:dyDescent="0.25">
      <c r="B217">
        <v>7792758013045</v>
      </c>
      <c r="C217" t="s">
        <v>23</v>
      </c>
      <c r="D217" s="7" t="s">
        <v>422</v>
      </c>
      <c r="E217" s="2">
        <f>_xlfn.IFNA(INDEX(Productos_Recibidos[Precio Costo],MATCH(Productos[[#This Row],[Producto]],Productos_Recibidos[Producto],0),1),0)</f>
        <v>140</v>
      </c>
      <c r="F217" s="1">
        <v>210</v>
      </c>
    </row>
    <row r="218" spans="2:6" x14ac:dyDescent="0.25">
      <c r="B218">
        <v>7792758013038</v>
      </c>
      <c r="C218" t="s">
        <v>23</v>
      </c>
      <c r="D218" s="7" t="s">
        <v>423</v>
      </c>
      <c r="E218" s="2">
        <f>_xlfn.IFNA(INDEX(Productos_Recibidos[Precio Costo],MATCH(Productos[[#This Row],[Producto]],Productos_Recibidos[Producto],0),1),0)</f>
        <v>140</v>
      </c>
      <c r="F218" s="1">
        <v>210</v>
      </c>
    </row>
    <row r="219" spans="2:6" x14ac:dyDescent="0.25">
      <c r="B219">
        <v>7791813423386</v>
      </c>
      <c r="C219" t="s">
        <v>23</v>
      </c>
      <c r="D219" s="7" t="s">
        <v>424</v>
      </c>
      <c r="E219" s="2">
        <f>_xlfn.IFNA(INDEX(Productos_Recibidos[Precio Costo],MATCH(Productos[[#This Row],[Producto]],Productos_Recibidos[Producto],0),1),0)</f>
        <v>203</v>
      </c>
      <c r="F219" s="1">
        <v>300</v>
      </c>
    </row>
    <row r="220" spans="2:6" x14ac:dyDescent="0.25">
      <c r="B220">
        <v>7791813000310</v>
      </c>
      <c r="C220" t="s">
        <v>23</v>
      </c>
      <c r="D220" s="7" t="s">
        <v>425</v>
      </c>
      <c r="E220" s="2">
        <f>_xlfn.IFNA(INDEX(Productos_Recibidos[Precio Costo],MATCH(Productos[[#This Row],[Producto]],Productos_Recibidos[Producto],0),1),0)</f>
        <v>77</v>
      </c>
      <c r="F220" s="1">
        <v>110</v>
      </c>
    </row>
    <row r="221" spans="2:6" x14ac:dyDescent="0.25">
      <c r="B221">
        <v>7791375001824</v>
      </c>
      <c r="C221" t="s">
        <v>23</v>
      </c>
      <c r="D221" s="7" t="s">
        <v>426</v>
      </c>
      <c r="E221" s="2">
        <f>_xlfn.IFNA(INDEX(Productos_Recibidos[Precio Costo],MATCH(Productos[[#This Row],[Producto]],Productos_Recibidos[Producto],0),1),0)</f>
        <v>0</v>
      </c>
      <c r="F221" s="1">
        <v>210</v>
      </c>
    </row>
    <row r="222" spans="2:6" x14ac:dyDescent="0.25">
      <c r="B222">
        <v>7791375001862</v>
      </c>
      <c r="C222" t="s">
        <v>23</v>
      </c>
      <c r="D222" s="7" t="s">
        <v>427</v>
      </c>
      <c r="E222" s="2">
        <f>_xlfn.IFNA(INDEX(Productos_Recibidos[Precio Costo],MATCH(Productos[[#This Row],[Producto]],Productos_Recibidos[Producto],0),1),0)</f>
        <v>140</v>
      </c>
      <c r="F222" s="1">
        <v>210</v>
      </c>
    </row>
    <row r="223" spans="2:6" x14ac:dyDescent="0.25">
      <c r="B223">
        <v>7792758372265</v>
      </c>
      <c r="C223" t="s">
        <v>23</v>
      </c>
      <c r="D223" s="7" t="s">
        <v>428</v>
      </c>
      <c r="E223" s="2">
        <f>_xlfn.IFNA(INDEX(Productos_Recibidos[Precio Costo],MATCH(Productos[[#This Row],[Producto]],Productos_Recibidos[Producto],0),1),0)</f>
        <v>141</v>
      </c>
      <c r="F223" s="1">
        <v>210</v>
      </c>
    </row>
    <row r="224" spans="2:6" x14ac:dyDescent="0.25">
      <c r="B224">
        <v>7791813421368</v>
      </c>
      <c r="C224" t="s">
        <v>23</v>
      </c>
      <c r="D224" s="7" t="s">
        <v>429</v>
      </c>
      <c r="E224" s="2">
        <f>_xlfn.IFNA(INDEX(Productos_Recibidos[Precio Costo],MATCH(Productos[[#This Row],[Producto]],Productos_Recibidos[Producto],0),1),0)</f>
        <v>166</v>
      </c>
      <c r="F224" s="1">
        <v>220</v>
      </c>
    </row>
    <row r="225" spans="2:6" x14ac:dyDescent="0.25">
      <c r="B225">
        <v>7791375001800</v>
      </c>
      <c r="C225" t="s">
        <v>23</v>
      </c>
      <c r="D225" s="7" t="s">
        <v>430</v>
      </c>
      <c r="E225" s="2">
        <f>_xlfn.IFNA(INDEX(Productos_Recibidos[Precio Costo],MATCH(Productos[[#This Row],[Producto]],Productos_Recibidos[Producto],0),1),0)</f>
        <v>140</v>
      </c>
      <c r="F225" s="1">
        <v>210</v>
      </c>
    </row>
    <row r="226" spans="2:6" x14ac:dyDescent="0.25">
      <c r="B226" t="s">
        <v>161</v>
      </c>
      <c r="C226" t="s">
        <v>23</v>
      </c>
      <c r="D226" s="7" t="s">
        <v>431</v>
      </c>
      <c r="E226" s="2">
        <f>_xlfn.IFNA(INDEX(Productos_Recibidos[Precio Costo],MATCH(Productos[[#This Row],[Producto]],Productos_Recibidos[Producto],0),1),0)</f>
        <v>260</v>
      </c>
      <c r="F226" s="1">
        <v>260</v>
      </c>
    </row>
    <row r="227" spans="2:6" x14ac:dyDescent="0.25">
      <c r="B227">
        <v>77940131</v>
      </c>
      <c r="C227" t="s">
        <v>25</v>
      </c>
      <c r="D227" s="7" t="s">
        <v>432</v>
      </c>
      <c r="E227" s="2">
        <f>_xlfn.IFNA(INDEX(Productos_Recibidos[Precio Costo],MATCH(Productos[[#This Row],[Producto]],Productos_Recibidos[Producto],0),1),0)</f>
        <v>38</v>
      </c>
      <c r="F227" s="1">
        <v>40</v>
      </c>
    </row>
    <row r="228" spans="2:6" x14ac:dyDescent="0.25">
      <c r="B228">
        <v>77975737</v>
      </c>
      <c r="C228" t="s">
        <v>25</v>
      </c>
      <c r="D228" s="7" t="s">
        <v>433</v>
      </c>
      <c r="E228" s="2">
        <f>_xlfn.IFNA(INDEX(Productos_Recibidos[Precio Costo],MATCH(Productos[[#This Row],[Producto]],Productos_Recibidos[Producto],0),1),0)</f>
        <v>38</v>
      </c>
      <c r="F228" s="1">
        <v>40</v>
      </c>
    </row>
    <row r="229" spans="2:6" x14ac:dyDescent="0.25">
      <c r="B229">
        <v>7798094340012</v>
      </c>
      <c r="C229" t="s">
        <v>25</v>
      </c>
      <c r="D229" s="7" t="s">
        <v>434</v>
      </c>
      <c r="E229" s="2">
        <f>_xlfn.IFNA(INDEX(Productos_Recibidos[Precio Costo],MATCH(Productos[[#This Row],[Producto]],Productos_Recibidos[Producto],0),1),0)</f>
        <v>35</v>
      </c>
      <c r="F229" s="1">
        <v>50</v>
      </c>
    </row>
    <row r="230" spans="2:6" x14ac:dyDescent="0.25">
      <c r="B230">
        <v>7790580602000</v>
      </c>
      <c r="C230" t="s">
        <v>25</v>
      </c>
      <c r="D230" s="7" t="s">
        <v>435</v>
      </c>
      <c r="E230" s="2">
        <f>_xlfn.IFNA(INDEX(Productos_Recibidos[Precio Costo],MATCH(Productos[[#This Row],[Producto]],Productos_Recibidos[Producto],0),1),0)</f>
        <v>42</v>
      </c>
      <c r="F230" s="1">
        <v>60</v>
      </c>
    </row>
    <row r="231" spans="2:6" x14ac:dyDescent="0.25">
      <c r="B231">
        <v>77939753</v>
      </c>
      <c r="C231" t="s">
        <v>25</v>
      </c>
      <c r="D231" s="7" t="s">
        <v>436</v>
      </c>
      <c r="E231" s="2">
        <f>_xlfn.IFNA(INDEX(Productos_Recibidos[Precio Costo],MATCH(Productos[[#This Row],[Producto]],Productos_Recibidos[Producto],0),1),0)</f>
        <v>56</v>
      </c>
      <c r="F231" s="1">
        <v>80</v>
      </c>
    </row>
    <row r="232" spans="2:6" x14ac:dyDescent="0.25">
      <c r="B232">
        <v>77931764</v>
      </c>
      <c r="C232" t="s">
        <v>25</v>
      </c>
      <c r="D232" s="7" t="s">
        <v>437</v>
      </c>
      <c r="E232" s="2">
        <f>_xlfn.IFNA(INDEX(Productos_Recibidos[Precio Costo],MATCH(Productos[[#This Row],[Producto]],Productos_Recibidos[Producto],0),1),0)</f>
        <v>56</v>
      </c>
      <c r="F232" s="1">
        <v>80</v>
      </c>
    </row>
    <row r="233" spans="2:6" x14ac:dyDescent="0.25">
      <c r="B233">
        <v>77948496</v>
      </c>
      <c r="C233" t="s">
        <v>25</v>
      </c>
      <c r="D233" s="7" t="s">
        <v>438</v>
      </c>
      <c r="E233" s="2">
        <f>_xlfn.IFNA(INDEX(Productos_Recibidos[Precio Costo],MATCH(Productos[[#This Row],[Producto]],Productos_Recibidos[Producto],0),1),0)</f>
        <v>56</v>
      </c>
      <c r="F233" s="1">
        <v>80</v>
      </c>
    </row>
    <row r="234" spans="2:6" x14ac:dyDescent="0.25">
      <c r="B234">
        <v>77951113</v>
      </c>
      <c r="C234" t="s">
        <v>25</v>
      </c>
      <c r="D234" s="7" t="s">
        <v>439</v>
      </c>
      <c r="E234" s="2">
        <f>_xlfn.IFNA(INDEX(Productos_Recibidos[Precio Costo],MATCH(Productos[[#This Row],[Producto]],Productos_Recibidos[Producto],0),1),0)</f>
        <v>56</v>
      </c>
      <c r="F234" s="1">
        <v>80</v>
      </c>
    </row>
    <row r="235" spans="2:6" x14ac:dyDescent="0.25">
      <c r="B235">
        <v>77919489</v>
      </c>
      <c r="C235" t="s">
        <v>25</v>
      </c>
      <c r="D235" s="7" t="s">
        <v>440</v>
      </c>
      <c r="E235" s="2">
        <f>_xlfn.IFNA(INDEX(Productos_Recibidos[Precio Costo],MATCH(Productos[[#This Row],[Producto]],Productos_Recibidos[Producto],0),1),0)</f>
        <v>35</v>
      </c>
      <c r="F235" s="1">
        <v>50</v>
      </c>
    </row>
    <row r="236" spans="2:6" x14ac:dyDescent="0.25">
      <c r="B236">
        <v>77916426</v>
      </c>
      <c r="C236" t="s">
        <v>25</v>
      </c>
      <c r="D236" s="7" t="s">
        <v>441</v>
      </c>
      <c r="E236" s="2">
        <f>_xlfn.IFNA(INDEX(Productos_Recibidos[Precio Costo],MATCH(Productos[[#This Row],[Producto]],Productos_Recibidos[Producto],0),1),0)</f>
        <v>35</v>
      </c>
      <c r="F236" s="1">
        <v>50</v>
      </c>
    </row>
    <row r="237" spans="2:6" x14ac:dyDescent="0.25">
      <c r="B237">
        <v>77916389</v>
      </c>
      <c r="C237" t="s">
        <v>25</v>
      </c>
      <c r="D237" s="7" t="s">
        <v>442</v>
      </c>
      <c r="E237" s="2">
        <f>_xlfn.IFNA(INDEX(Productos_Recibidos[Precio Costo],MATCH(Productos[[#This Row],[Producto]],Productos_Recibidos[Producto],0),1),0)</f>
        <v>35</v>
      </c>
      <c r="F237" s="1">
        <v>50</v>
      </c>
    </row>
    <row r="238" spans="2:6" x14ac:dyDescent="0.25">
      <c r="B238">
        <v>77916396</v>
      </c>
      <c r="C238" t="s">
        <v>25</v>
      </c>
      <c r="D238" s="7" t="s">
        <v>443</v>
      </c>
      <c r="E238" s="2">
        <f>_xlfn.IFNA(INDEX(Productos_Recibidos[Precio Costo],MATCH(Productos[[#This Row],[Producto]],Productos_Recibidos[Producto],0),1),0)</f>
        <v>35</v>
      </c>
      <c r="F238" s="1">
        <v>50</v>
      </c>
    </row>
    <row r="239" spans="2:6" x14ac:dyDescent="0.25">
      <c r="B239">
        <v>77958631</v>
      </c>
      <c r="C239" t="s">
        <v>25</v>
      </c>
      <c r="D239" s="7" t="s">
        <v>444</v>
      </c>
      <c r="E239" s="2">
        <f>_xlfn.IFNA(INDEX(Productos_Recibidos[Precio Costo],MATCH(Productos[[#This Row],[Producto]],Productos_Recibidos[Producto],0),1),0)</f>
        <v>49</v>
      </c>
      <c r="F239" s="1">
        <v>70</v>
      </c>
    </row>
    <row r="240" spans="2:6" x14ac:dyDescent="0.25">
      <c r="B240">
        <v>77958648</v>
      </c>
      <c r="C240" t="s">
        <v>25</v>
      </c>
      <c r="D240" s="7" t="s">
        <v>445</v>
      </c>
      <c r="E240" s="2">
        <f>_xlfn.IFNA(INDEX(Productos_Recibidos[Precio Costo],MATCH(Productos[[#This Row],[Producto]],Productos_Recibidos[Producto],0),1),0)</f>
        <v>49</v>
      </c>
      <c r="F240" s="1">
        <v>70</v>
      </c>
    </row>
    <row r="241" spans="2:6" x14ac:dyDescent="0.25">
      <c r="B241">
        <v>77958624</v>
      </c>
      <c r="C241" t="s">
        <v>25</v>
      </c>
      <c r="D241" s="7" t="s">
        <v>446</v>
      </c>
      <c r="E241" s="2">
        <f>_xlfn.IFNA(INDEX(Productos_Recibidos[Precio Costo],MATCH(Productos[[#This Row],[Producto]],Productos_Recibidos[Producto],0),1),0)</f>
        <v>49</v>
      </c>
      <c r="F241" s="1">
        <v>70</v>
      </c>
    </row>
    <row r="242" spans="2:6" x14ac:dyDescent="0.25">
      <c r="B242">
        <v>77958662</v>
      </c>
      <c r="C242" t="s">
        <v>25</v>
      </c>
      <c r="D242" s="7" t="s">
        <v>447</v>
      </c>
      <c r="E242" s="2">
        <f>_xlfn.IFNA(INDEX(Productos_Recibidos[Precio Costo],MATCH(Productos[[#This Row],[Producto]],Productos_Recibidos[Producto],0),1),0)</f>
        <v>49</v>
      </c>
      <c r="F242" s="1">
        <v>70</v>
      </c>
    </row>
    <row r="243" spans="2:6" x14ac:dyDescent="0.25">
      <c r="B243">
        <v>621354957954</v>
      </c>
      <c r="C243" t="s">
        <v>25</v>
      </c>
      <c r="D243" s="7" t="s">
        <v>448</v>
      </c>
      <c r="E243" s="2">
        <f>_xlfn.IFNA(INDEX(Productos_Recibidos[Precio Costo],MATCH(Productos[[#This Row],[Producto]],Productos_Recibidos[Producto],0),1),0)</f>
        <v>4</v>
      </c>
      <c r="F243" s="1">
        <v>5</v>
      </c>
    </row>
    <row r="244" spans="2:6" x14ac:dyDescent="0.25">
      <c r="B244">
        <v>748523621489</v>
      </c>
      <c r="C244" t="s">
        <v>25</v>
      </c>
      <c r="D244" s="7" t="s">
        <v>449</v>
      </c>
      <c r="E244" s="2">
        <f>_xlfn.IFNA(INDEX(Productos_Recibidos[Precio Costo],MATCH(Productos[[#This Row],[Producto]],Productos_Recibidos[Producto],0),1),0)</f>
        <v>7</v>
      </c>
      <c r="F244" s="1">
        <v>10</v>
      </c>
    </row>
    <row r="245" spans="2:6" x14ac:dyDescent="0.25">
      <c r="B245">
        <v>77958655</v>
      </c>
      <c r="C245" t="s">
        <v>25</v>
      </c>
      <c r="D245" s="7" t="s">
        <v>450</v>
      </c>
      <c r="E245" s="2">
        <f>_xlfn.IFNA(INDEX(Productos_Recibidos[Precio Costo],MATCH(Productos[[#This Row],[Producto]],Productos_Recibidos[Producto],0),1),0)</f>
        <v>49</v>
      </c>
      <c r="F245" s="1">
        <v>70</v>
      </c>
    </row>
    <row r="246" spans="2:6" x14ac:dyDescent="0.25">
      <c r="B246">
        <v>7790580104405</v>
      </c>
      <c r="C246" t="s">
        <v>25</v>
      </c>
      <c r="D246" s="7" t="s">
        <v>451</v>
      </c>
      <c r="E246" s="2">
        <f>_xlfn.IFNA(INDEX(Productos_Recibidos[Precio Costo],MATCH(Productos[[#This Row],[Producto]],Productos_Recibidos[Producto],0),1),0)</f>
        <v>0</v>
      </c>
      <c r="F246" s="1">
        <v>5</v>
      </c>
    </row>
    <row r="247" spans="2:6" x14ac:dyDescent="0.25">
      <c r="B247" t="s">
        <v>67</v>
      </c>
      <c r="C247" t="s">
        <v>25</v>
      </c>
      <c r="D247" s="7" t="s">
        <v>452</v>
      </c>
      <c r="E247" s="2">
        <f>_xlfn.IFNA(INDEX(Productos_Recibidos[Precio Costo],MATCH(Productos[[#This Row],[Producto]],Productos_Recibidos[Producto],0),1),0)</f>
        <v>2</v>
      </c>
      <c r="F247" s="1">
        <v>5</v>
      </c>
    </row>
    <row r="248" spans="2:6" x14ac:dyDescent="0.25">
      <c r="B248">
        <v>77932693</v>
      </c>
      <c r="C248" t="s">
        <v>25</v>
      </c>
      <c r="D248" s="7" t="s">
        <v>453</v>
      </c>
      <c r="E248" s="2">
        <f>_xlfn.IFNA(INDEX(Productos_Recibidos[Precio Costo],MATCH(Productos[[#This Row],[Producto]],Productos_Recibidos[Producto],0),1),0)</f>
        <v>70</v>
      </c>
      <c r="F248" s="1">
        <v>80</v>
      </c>
    </row>
    <row r="249" spans="2:6" x14ac:dyDescent="0.25">
      <c r="B249">
        <v>7896058506105</v>
      </c>
      <c r="C249" t="s">
        <v>25</v>
      </c>
      <c r="D249" s="7" t="s">
        <v>454</v>
      </c>
      <c r="E249" s="2">
        <f>_xlfn.IFNA(INDEX(Productos_Recibidos[Precio Costo],MATCH(Productos[[#This Row],[Producto]],Productos_Recibidos[Producto],0),1),0)</f>
        <v>0</v>
      </c>
      <c r="F249" s="1">
        <v>60</v>
      </c>
    </row>
    <row r="250" spans="2:6" x14ac:dyDescent="0.25">
      <c r="B250">
        <v>7790895641800</v>
      </c>
      <c r="C250" t="s">
        <v>27</v>
      </c>
      <c r="D250" s="7" t="s">
        <v>455</v>
      </c>
      <c r="E250" s="2">
        <f>_xlfn.IFNA(INDEX(Productos_Recibidos[Precio Costo],MATCH(Productos[[#This Row],[Producto]],Productos_Recibidos[Producto],0),1),0)</f>
        <v>161</v>
      </c>
      <c r="F250" s="1">
        <v>250</v>
      </c>
    </row>
    <row r="251" spans="2:6" x14ac:dyDescent="0.25">
      <c r="B251">
        <v>7790895641534</v>
      </c>
      <c r="C251" t="s">
        <v>27</v>
      </c>
      <c r="D251" s="7" t="s">
        <v>456</v>
      </c>
      <c r="E251" s="2">
        <f>_xlfn.IFNA(INDEX(Productos_Recibidos[Precio Costo],MATCH(Productos[[#This Row],[Producto]],Productos_Recibidos[Producto],0),1),0)</f>
        <v>161</v>
      </c>
      <c r="F251" s="1">
        <v>250</v>
      </c>
    </row>
    <row r="252" spans="2:6" x14ac:dyDescent="0.25">
      <c r="B252">
        <v>7790895004933</v>
      </c>
      <c r="C252" t="s">
        <v>27</v>
      </c>
      <c r="D252" s="7" t="s">
        <v>457</v>
      </c>
      <c r="E252" s="2">
        <f>_xlfn.IFNA(INDEX(Productos_Recibidos[Precio Costo],MATCH(Productos[[#This Row],[Producto]],Productos_Recibidos[Producto],0),1),0)</f>
        <v>161</v>
      </c>
      <c r="F252" s="1">
        <v>250</v>
      </c>
    </row>
    <row r="253" spans="2:6" x14ac:dyDescent="0.25">
      <c r="B253">
        <v>7790895643835</v>
      </c>
      <c r="C253" t="s">
        <v>27</v>
      </c>
      <c r="D253" s="7" t="s">
        <v>458</v>
      </c>
      <c r="E253" s="2">
        <f>_xlfn.IFNA(INDEX(Productos_Recibidos[Precio Costo],MATCH(Productos[[#This Row],[Producto]],Productos_Recibidos[Producto],0),1),0)</f>
        <v>154</v>
      </c>
      <c r="F253" s="1">
        <v>220</v>
      </c>
    </row>
    <row r="254" spans="2:6" x14ac:dyDescent="0.25">
      <c r="B254">
        <v>7790895643866</v>
      </c>
      <c r="C254" t="s">
        <v>27</v>
      </c>
      <c r="D254" s="7" t="s">
        <v>459</v>
      </c>
      <c r="E254" s="2">
        <f>_xlfn.IFNA(INDEX(Productos_Recibidos[Precio Costo],MATCH(Productos[[#This Row],[Producto]],Productos_Recibidos[Producto],0),1),0)</f>
        <v>154</v>
      </c>
      <c r="F254" s="1">
        <v>220</v>
      </c>
    </row>
    <row r="255" spans="2:6" x14ac:dyDescent="0.25">
      <c r="B255">
        <v>7790036000619</v>
      </c>
      <c r="C255" t="s">
        <v>27</v>
      </c>
      <c r="D255" s="7" t="s">
        <v>460</v>
      </c>
      <c r="E255" s="2">
        <f>_xlfn.IFNA(INDEX(Productos_Recibidos[Precio Costo],MATCH(Productos[[#This Row],[Producto]],Productos_Recibidos[Producto],0),1),0)</f>
        <v>42</v>
      </c>
      <c r="F255" s="1">
        <v>70</v>
      </c>
    </row>
    <row r="256" spans="2:6" x14ac:dyDescent="0.25">
      <c r="B256">
        <v>7790036000367</v>
      </c>
      <c r="C256" t="s">
        <v>27</v>
      </c>
      <c r="D256" s="7" t="s">
        <v>461</v>
      </c>
      <c r="E256" s="2">
        <f>_xlfn.IFNA(INDEX(Productos_Recibidos[Precio Costo],MATCH(Productos[[#This Row],[Producto]],Productos_Recibidos[Producto],0),1),0)</f>
        <v>131</v>
      </c>
      <c r="F256" s="1">
        <v>200</v>
      </c>
    </row>
    <row r="257" spans="2:6" x14ac:dyDescent="0.25">
      <c r="B257">
        <v>7790036000343</v>
      </c>
      <c r="C257" t="s">
        <v>27</v>
      </c>
      <c r="D257" s="7" t="s">
        <v>462</v>
      </c>
      <c r="E257" s="2">
        <f>_xlfn.IFNA(INDEX(Productos_Recibidos[Precio Costo],MATCH(Productos[[#This Row],[Producto]],Productos_Recibidos[Producto],0),1),0)</f>
        <v>131</v>
      </c>
      <c r="F257" s="1">
        <v>200</v>
      </c>
    </row>
    <row r="258" spans="2:6" x14ac:dyDescent="0.25">
      <c r="B258">
        <v>7790036000466</v>
      </c>
      <c r="C258" t="s">
        <v>27</v>
      </c>
      <c r="D258" s="7" t="s">
        <v>463</v>
      </c>
      <c r="E258" s="2">
        <f>_xlfn.IFNA(INDEX(Productos_Recibidos[Precio Costo],MATCH(Productos[[#This Row],[Producto]],Productos_Recibidos[Producto],0),1),0)</f>
        <v>126</v>
      </c>
      <c r="F258" s="1">
        <v>200</v>
      </c>
    </row>
    <row r="259" spans="2:6" x14ac:dyDescent="0.25">
      <c r="B259">
        <v>7790036000589</v>
      </c>
      <c r="C259" t="s">
        <v>27</v>
      </c>
      <c r="D259" s="7" t="s">
        <v>464</v>
      </c>
      <c r="E259" s="2">
        <f>_xlfn.IFNA(INDEX(Productos_Recibidos[Precio Costo],MATCH(Productos[[#This Row],[Producto]],Productos_Recibidos[Producto],0),1),0)</f>
        <v>38</v>
      </c>
      <c r="F259" s="1">
        <v>70</v>
      </c>
    </row>
    <row r="260" spans="2:6" x14ac:dyDescent="0.25">
      <c r="B260">
        <v>7793913001990</v>
      </c>
      <c r="C260" t="s">
        <v>19</v>
      </c>
      <c r="D260" s="7" t="s">
        <v>465</v>
      </c>
      <c r="E260" s="2">
        <f>_xlfn.IFNA(INDEX(Productos_Recibidos[Precio Costo],MATCH(Productos[[#This Row],[Producto]],Productos_Recibidos[Producto],0),1),0)</f>
        <v>168</v>
      </c>
      <c r="F260" s="1">
        <v>240</v>
      </c>
    </row>
    <row r="261" spans="2:6" x14ac:dyDescent="0.25">
      <c r="B261">
        <v>7793913002119</v>
      </c>
      <c r="C261" t="s">
        <v>19</v>
      </c>
      <c r="D261" s="7" t="s">
        <v>466</v>
      </c>
      <c r="E261" s="2">
        <f>_xlfn.IFNA(INDEX(Productos_Recibidos[Precio Costo],MATCH(Productos[[#This Row],[Producto]],Productos_Recibidos[Producto],0),1),0)</f>
        <v>94</v>
      </c>
      <c r="F261" s="1">
        <v>120</v>
      </c>
    </row>
    <row r="262" spans="2:6" x14ac:dyDescent="0.25">
      <c r="B262">
        <v>7791058000731</v>
      </c>
      <c r="C262" t="s">
        <v>19</v>
      </c>
      <c r="D262" s="7" t="s">
        <v>467</v>
      </c>
      <c r="E262" s="2">
        <f>_xlfn.IFNA(INDEX(Productos_Recibidos[Precio Costo],MATCH(Productos[[#This Row],[Producto]],Productos_Recibidos[Producto],0),1),0)</f>
        <v>105</v>
      </c>
      <c r="F262" s="1">
        <v>170</v>
      </c>
    </row>
    <row r="263" spans="2:6" x14ac:dyDescent="0.25">
      <c r="B263">
        <v>7791058000816</v>
      </c>
      <c r="C263" t="s">
        <v>19</v>
      </c>
      <c r="D263" s="7" t="s">
        <v>468</v>
      </c>
      <c r="E263" s="2">
        <f>_xlfn.IFNA(INDEX(Productos_Recibidos[Precio Costo],MATCH(Productos[[#This Row],[Producto]],Productos_Recibidos[Producto],0),1),0)</f>
        <v>105</v>
      </c>
      <c r="F263" s="1">
        <v>170</v>
      </c>
    </row>
    <row r="264" spans="2:6" x14ac:dyDescent="0.25">
      <c r="B264">
        <v>7799120000269</v>
      </c>
      <c r="C264" t="s">
        <v>19</v>
      </c>
      <c r="D264" s="7" t="s">
        <v>469</v>
      </c>
      <c r="E264" s="2">
        <f>_xlfn.IFNA(INDEX(Productos_Recibidos[Precio Costo],MATCH(Productos[[#This Row],[Producto]],Productos_Recibidos[Producto],0),1),0)</f>
        <v>105</v>
      </c>
      <c r="F264" s="1">
        <v>170</v>
      </c>
    </row>
    <row r="265" spans="2:6" x14ac:dyDescent="0.25">
      <c r="B265">
        <v>7793913013016</v>
      </c>
      <c r="C265" t="s">
        <v>19</v>
      </c>
      <c r="D265" s="7" t="s">
        <v>470</v>
      </c>
      <c r="E265" s="2">
        <f>_xlfn.IFNA(INDEX(Productos_Recibidos[Precio Costo],MATCH(Productos[[#This Row],[Producto]],Productos_Recibidos[Producto],0),1),0)</f>
        <v>154</v>
      </c>
      <c r="F265" s="1">
        <v>230</v>
      </c>
    </row>
    <row r="266" spans="2:6" x14ac:dyDescent="0.25">
      <c r="B266">
        <v>7798060852648</v>
      </c>
      <c r="C266" t="s">
        <v>19</v>
      </c>
      <c r="D266" s="7" t="s">
        <v>471</v>
      </c>
      <c r="E266" s="2">
        <f>_xlfn.IFNA(INDEX(Productos_Recibidos[Precio Costo],MATCH(Productos[[#This Row],[Producto]],Productos_Recibidos[Producto],0),1),0)</f>
        <v>105</v>
      </c>
      <c r="F266" s="1">
        <v>180</v>
      </c>
    </row>
    <row r="267" spans="2:6" x14ac:dyDescent="0.25">
      <c r="B267">
        <v>7798060852594</v>
      </c>
      <c r="C267" t="s">
        <v>19</v>
      </c>
      <c r="D267" s="7" t="s">
        <v>472</v>
      </c>
      <c r="E267" s="2">
        <f>_xlfn.IFNA(INDEX(Productos_Recibidos[Precio Costo],MATCH(Productos[[#This Row],[Producto]],Productos_Recibidos[Producto],0),1),0)</f>
        <v>119</v>
      </c>
      <c r="F267" s="1">
        <v>180</v>
      </c>
    </row>
    <row r="268" spans="2:6" x14ac:dyDescent="0.25">
      <c r="B268">
        <v>7799120001020</v>
      </c>
      <c r="C268" t="s">
        <v>19</v>
      </c>
      <c r="D268" s="7" t="s">
        <v>473</v>
      </c>
      <c r="E268" s="2">
        <f>_xlfn.IFNA(INDEX(Productos_Recibidos[Precio Costo],MATCH(Productos[[#This Row],[Producto]],Productos_Recibidos[Producto],0),1),0)</f>
        <v>105</v>
      </c>
      <c r="F268" s="1">
        <v>170</v>
      </c>
    </row>
    <row r="269" spans="2:6" x14ac:dyDescent="0.25">
      <c r="B269">
        <v>7793913013092</v>
      </c>
      <c r="C269" t="s">
        <v>19</v>
      </c>
      <c r="D269" s="7" t="s">
        <v>474</v>
      </c>
      <c r="E269" s="2">
        <f>_xlfn.IFNA(INDEX(Productos_Recibidos[Precio Costo],MATCH(Productos[[#This Row],[Producto]],Productos_Recibidos[Producto],0),1),0)</f>
        <v>51</v>
      </c>
      <c r="F269" s="1">
        <v>80</v>
      </c>
    </row>
    <row r="270" spans="2:6" x14ac:dyDescent="0.25">
      <c r="B270">
        <v>7793913013085</v>
      </c>
      <c r="C270" t="s">
        <v>19</v>
      </c>
      <c r="D270" s="7" t="s">
        <v>475</v>
      </c>
      <c r="E270" s="2">
        <f>_xlfn.IFNA(INDEX(Productos_Recibidos[Precio Costo],MATCH(Productos[[#This Row],[Producto]],Productos_Recibidos[Producto],0),1),0)</f>
        <v>51</v>
      </c>
      <c r="F270" s="1">
        <v>80</v>
      </c>
    </row>
    <row r="271" spans="2:6" x14ac:dyDescent="0.25">
      <c r="B271">
        <v>7793913013047</v>
      </c>
      <c r="C271" t="s">
        <v>19</v>
      </c>
      <c r="D271" s="7" t="s">
        <v>476</v>
      </c>
      <c r="E271" s="2">
        <f>_xlfn.IFNA(INDEX(Productos_Recibidos[Precio Costo],MATCH(Productos[[#This Row],[Producto]],Productos_Recibidos[Producto],0),1),0)</f>
        <v>170</v>
      </c>
      <c r="F271" s="1">
        <v>220</v>
      </c>
    </row>
    <row r="272" spans="2:6" x14ac:dyDescent="0.25">
      <c r="B272">
        <v>7793913001822</v>
      </c>
      <c r="C272" t="s">
        <v>19</v>
      </c>
      <c r="D272" s="7" t="s">
        <v>477</v>
      </c>
      <c r="E272" s="2">
        <f>_xlfn.IFNA(INDEX(Productos_Recibidos[Precio Costo],MATCH(Productos[[#This Row],[Producto]],Productos_Recibidos[Producto],0),1),0)</f>
        <v>130</v>
      </c>
      <c r="F272" s="1">
        <v>180</v>
      </c>
    </row>
    <row r="273" spans="2:6" x14ac:dyDescent="0.25">
      <c r="B273">
        <v>7793913000139</v>
      </c>
      <c r="C273" t="s">
        <v>19</v>
      </c>
      <c r="D273" s="7" t="s">
        <v>478</v>
      </c>
      <c r="E273" s="2">
        <f>_xlfn.IFNA(INDEX(Productos_Recibidos[Precio Costo],MATCH(Productos[[#This Row],[Producto]],Productos_Recibidos[Producto],0),1),0)</f>
        <v>105</v>
      </c>
      <c r="F273" s="1">
        <v>180</v>
      </c>
    </row>
    <row r="274" spans="2:6" x14ac:dyDescent="0.25">
      <c r="B274">
        <v>7790036972602</v>
      </c>
      <c r="C274" t="s">
        <v>19</v>
      </c>
      <c r="D274" s="7" t="s">
        <v>479</v>
      </c>
      <c r="E274" s="2">
        <f>_xlfn.IFNA(INDEX(Productos_Recibidos[Precio Costo],MATCH(Productos[[#This Row],[Producto]],Productos_Recibidos[Producto],0),1),0)</f>
        <v>50</v>
      </c>
      <c r="F274" s="1">
        <v>80</v>
      </c>
    </row>
    <row r="275" spans="2:6" x14ac:dyDescent="0.25">
      <c r="B275">
        <v>7790036948294</v>
      </c>
      <c r="C275" t="s">
        <v>19</v>
      </c>
      <c r="D275" s="7" t="s">
        <v>480</v>
      </c>
      <c r="E275" s="2">
        <f>_xlfn.IFNA(INDEX(Productos_Recibidos[Precio Costo],MATCH(Productos[[#This Row],[Producto]],Productos_Recibidos[Producto],0),1),0)</f>
        <v>205</v>
      </c>
      <c r="F275" s="1">
        <v>250</v>
      </c>
    </row>
    <row r="276" spans="2:6" x14ac:dyDescent="0.25">
      <c r="B276">
        <v>7793913013313</v>
      </c>
      <c r="C276" t="s">
        <v>19</v>
      </c>
      <c r="D276" s="7" t="s">
        <v>481</v>
      </c>
      <c r="E276" s="2">
        <f>_xlfn.IFNA(INDEX(Productos_Recibidos[Precio Costo],MATCH(Productos[[#This Row],[Producto]],Productos_Recibidos[Producto],0),1),0)</f>
        <v>133</v>
      </c>
      <c r="F276" s="1">
        <v>180</v>
      </c>
    </row>
    <row r="277" spans="2:6" x14ac:dyDescent="0.25">
      <c r="B277">
        <v>7791337005389</v>
      </c>
      <c r="C277" t="s">
        <v>19</v>
      </c>
      <c r="D277" s="7" t="s">
        <v>482</v>
      </c>
      <c r="E277" s="2">
        <f>_xlfn.IFNA(INDEX(Productos_Recibidos[Precio Costo],MATCH(Productos[[#This Row],[Producto]],Productos_Recibidos[Producto],0),1),0)</f>
        <v>251</v>
      </c>
      <c r="F277" s="1">
        <v>330</v>
      </c>
    </row>
    <row r="278" spans="2:6" x14ac:dyDescent="0.25">
      <c r="B278">
        <v>7790742373908</v>
      </c>
      <c r="C278" t="s">
        <v>19</v>
      </c>
      <c r="D278" s="7" t="s">
        <v>483</v>
      </c>
      <c r="E278" s="2">
        <f>_xlfn.IFNA(INDEX(Productos_Recibidos[Precio Costo],MATCH(Productos[[#This Row],[Producto]],Productos_Recibidos[Producto],0),1),0)</f>
        <v>224</v>
      </c>
      <c r="F278" s="1">
        <v>330</v>
      </c>
    </row>
    <row r="279" spans="2:6" x14ac:dyDescent="0.25">
      <c r="B279">
        <v>7790742373809</v>
      </c>
      <c r="C279" t="s">
        <v>19</v>
      </c>
      <c r="D279" s="7" t="s">
        <v>484</v>
      </c>
      <c r="E279" s="2">
        <f>_xlfn.IFNA(INDEX(Productos_Recibidos[Precio Costo],MATCH(Productos[[#This Row],[Producto]],Productos_Recibidos[Producto],0),1),0)</f>
        <v>224</v>
      </c>
      <c r="F279" s="1">
        <v>330</v>
      </c>
    </row>
    <row r="280" spans="2:6" x14ac:dyDescent="0.25">
      <c r="B280">
        <v>3270220004608</v>
      </c>
      <c r="C280" t="s">
        <v>28</v>
      </c>
      <c r="D280" s="7" t="s">
        <v>485</v>
      </c>
      <c r="E280" s="2">
        <f>_xlfn.IFNA(INDEX(Productos_Recibidos[Precio Costo],MATCH(Productos[[#This Row],[Producto]],Productos_Recibidos[Producto],0),1),0)</f>
        <v>56</v>
      </c>
      <c r="F280" s="1">
        <v>80</v>
      </c>
    </row>
    <row r="281" spans="2:6" x14ac:dyDescent="0.25">
      <c r="B281">
        <v>7795513044759</v>
      </c>
      <c r="C281" t="s">
        <v>28</v>
      </c>
      <c r="D281" s="7" t="s">
        <v>486</v>
      </c>
      <c r="E281" s="2">
        <f>_xlfn.IFNA(INDEX(Productos_Recibidos[Precio Costo],MATCH(Productos[[#This Row],[Producto]],Productos_Recibidos[Producto],0),1),0)</f>
        <v>70</v>
      </c>
      <c r="F281" s="1">
        <v>100</v>
      </c>
    </row>
    <row r="282" spans="2:6" x14ac:dyDescent="0.25">
      <c r="B282">
        <v>7795513044735</v>
      </c>
      <c r="C282" t="s">
        <v>28</v>
      </c>
      <c r="D282" s="7" t="s">
        <v>487</v>
      </c>
      <c r="E282" s="2">
        <f>_xlfn.IFNA(INDEX(Productos_Recibidos[Precio Costo],MATCH(Productos[[#This Row],[Producto]],Productos_Recibidos[Producto],0),1),0)</f>
        <v>70</v>
      </c>
      <c r="F282" s="1">
        <v>100</v>
      </c>
    </row>
    <row r="283" spans="2:6" x14ac:dyDescent="0.25">
      <c r="B283">
        <v>6950126120134</v>
      </c>
      <c r="C283" t="s">
        <v>28</v>
      </c>
      <c r="D283" s="7" t="s">
        <v>488</v>
      </c>
      <c r="E283" s="2">
        <f>_xlfn.IFNA(INDEX(Productos_Recibidos[Precio Costo],MATCH(Productos[[#This Row],[Producto]],Productos_Recibidos[Producto],0),1),0)</f>
        <v>150</v>
      </c>
      <c r="F283" s="1">
        <v>200</v>
      </c>
    </row>
    <row r="284" spans="2:6" x14ac:dyDescent="0.25">
      <c r="B284" s="13">
        <v>6953070997838</v>
      </c>
      <c r="C284" t="s">
        <v>28</v>
      </c>
      <c r="D284" s="7" t="s">
        <v>489</v>
      </c>
      <c r="E284" s="2">
        <f>_xlfn.IFNA(INDEX(Productos_Recibidos[Precio Costo],MATCH(Productos[[#This Row],[Producto]],Productos_Recibidos[Producto],0),1),0)</f>
        <v>150</v>
      </c>
      <c r="F284" s="1">
        <v>200</v>
      </c>
    </row>
    <row r="285" spans="2:6" x14ac:dyDescent="0.25">
      <c r="B285">
        <v>7796893000052</v>
      </c>
      <c r="C285" t="s">
        <v>28</v>
      </c>
      <c r="D285" s="7" t="s">
        <v>490</v>
      </c>
      <c r="E285" s="2">
        <f>_xlfn.IFNA(INDEX(Productos_Recibidos[Precio Costo],MATCH(Productos[[#This Row],[Producto]],Productos_Recibidos[Producto],0),1),0)</f>
        <v>22</v>
      </c>
      <c r="F285" s="1">
        <v>30</v>
      </c>
    </row>
    <row r="286" spans="2:6" x14ac:dyDescent="0.25">
      <c r="B286">
        <v>556871436312</v>
      </c>
      <c r="C286" t="s">
        <v>28</v>
      </c>
      <c r="D286" s="7" t="s">
        <v>491</v>
      </c>
      <c r="E286" s="2">
        <f>_xlfn.IFNA(INDEX(Productos_Recibidos[Precio Costo],MATCH(Productos[[#This Row],[Producto]],Productos_Recibidos[Producto],0),1),0)</f>
        <v>0</v>
      </c>
      <c r="F286" s="1">
        <v>250</v>
      </c>
    </row>
    <row r="287" spans="2:6" x14ac:dyDescent="0.25">
      <c r="B287" t="s">
        <v>61</v>
      </c>
      <c r="C287" t="s">
        <v>28</v>
      </c>
      <c r="D287" s="7" t="s">
        <v>492</v>
      </c>
      <c r="E287" s="2">
        <f>_xlfn.IFNA(INDEX(Productos_Recibidos[Precio Costo],MATCH(Productos[[#This Row],[Producto]],Productos_Recibidos[Producto],0),1),0)</f>
        <v>10</v>
      </c>
      <c r="F287" s="1">
        <v>20</v>
      </c>
    </row>
    <row r="288" spans="2:6" x14ac:dyDescent="0.25">
      <c r="B288">
        <v>7796893000076</v>
      </c>
      <c r="C288" t="s">
        <v>28</v>
      </c>
      <c r="D288" s="7" t="s">
        <v>493</v>
      </c>
      <c r="E288" s="2">
        <f>_xlfn.IFNA(INDEX(Productos_Recibidos[Precio Costo],MATCH(Productos[[#This Row],[Producto]],Productos_Recibidos[Producto],0),1),0)</f>
        <v>70</v>
      </c>
      <c r="F288" s="1">
        <v>100</v>
      </c>
    </row>
    <row r="289" spans="2:6" x14ac:dyDescent="0.25">
      <c r="B289">
        <v>7792216004325</v>
      </c>
      <c r="C289" t="s">
        <v>28</v>
      </c>
      <c r="D289" s="7" t="s">
        <v>494</v>
      </c>
      <c r="E289" s="2">
        <f>_xlfn.IFNA(INDEX(Productos_Recibidos[Precio Costo],MATCH(Productos[[#This Row],[Producto]],Productos_Recibidos[Producto],0),1),0)</f>
        <v>13</v>
      </c>
      <c r="F289" s="1">
        <v>20</v>
      </c>
    </row>
    <row r="290" spans="2:6" x14ac:dyDescent="0.25">
      <c r="B290">
        <v>7791911100615</v>
      </c>
      <c r="C290" t="s">
        <v>28</v>
      </c>
      <c r="D290" s="7" t="s">
        <v>495</v>
      </c>
      <c r="E290" s="2">
        <f>_xlfn.IFNA(INDEX(Productos_Recibidos[Precio Costo],MATCH(Productos[[#This Row],[Producto]],Productos_Recibidos[Producto],0),1),0)</f>
        <v>28</v>
      </c>
      <c r="F290" s="1">
        <v>40</v>
      </c>
    </row>
    <row r="291" spans="2:6" x14ac:dyDescent="0.25">
      <c r="B291" t="s">
        <v>62</v>
      </c>
      <c r="C291" t="s">
        <v>28</v>
      </c>
      <c r="D291" s="7" t="s">
        <v>496</v>
      </c>
      <c r="E291" s="2">
        <f>_xlfn.IFNA(INDEX(Productos_Recibidos[Precio Costo],MATCH(Productos[[#This Row],[Producto]],Productos_Recibidos[Producto],0),1),0)</f>
        <v>23</v>
      </c>
      <c r="F291" s="1">
        <v>30</v>
      </c>
    </row>
    <row r="292" spans="2:6" x14ac:dyDescent="0.25">
      <c r="B292">
        <v>159024649178</v>
      </c>
      <c r="C292" t="s">
        <v>28</v>
      </c>
      <c r="D292" s="7" t="s">
        <v>497</v>
      </c>
      <c r="E292" s="2">
        <f>_xlfn.IFNA(INDEX(Productos_Recibidos[Precio Costo],MATCH(Productos[[#This Row],[Producto]],Productos_Recibidos[Producto],0),1),0)</f>
        <v>0</v>
      </c>
      <c r="F292" s="1">
        <v>50</v>
      </c>
    </row>
    <row r="293" spans="2:6" x14ac:dyDescent="0.25">
      <c r="B293" t="s">
        <v>63</v>
      </c>
      <c r="C293" t="s">
        <v>28</v>
      </c>
      <c r="D293" s="7" t="s">
        <v>498</v>
      </c>
      <c r="E293" s="2">
        <f>_xlfn.IFNA(INDEX(Productos_Recibidos[Precio Costo],MATCH(Productos[[#This Row],[Producto]],Productos_Recibidos[Producto],0),1),0)</f>
        <v>140</v>
      </c>
      <c r="F293" s="1">
        <v>200</v>
      </c>
    </row>
    <row r="294" spans="2:6" x14ac:dyDescent="0.25">
      <c r="B294" t="s">
        <v>64</v>
      </c>
      <c r="C294" t="s">
        <v>28</v>
      </c>
      <c r="D294" s="7" t="s">
        <v>499</v>
      </c>
      <c r="E294" s="2">
        <f>_xlfn.IFNA(INDEX(Productos_Recibidos[Precio Costo],MATCH(Productos[[#This Row],[Producto]],Productos_Recibidos[Producto],0),1),0)</f>
        <v>70</v>
      </c>
      <c r="F294" s="1">
        <v>100</v>
      </c>
    </row>
    <row r="295" spans="2:6" x14ac:dyDescent="0.25">
      <c r="B295">
        <v>7791762480126</v>
      </c>
      <c r="C295" t="s">
        <v>28</v>
      </c>
      <c r="D295" s="7" t="s">
        <v>500</v>
      </c>
      <c r="E295" s="2">
        <f>_xlfn.IFNA(INDEX(Productos_Recibidos[Precio Costo],MATCH(Productos[[#This Row],[Producto]],Productos_Recibidos[Producto],0),1),0)</f>
        <v>420</v>
      </c>
      <c r="F295" s="1">
        <v>600</v>
      </c>
    </row>
    <row r="296" spans="2:6" x14ac:dyDescent="0.25">
      <c r="B296">
        <v>7796569012518</v>
      </c>
      <c r="C296" t="s">
        <v>28</v>
      </c>
      <c r="D296" s="7" t="s">
        <v>501</v>
      </c>
      <c r="E296" s="2">
        <f>_xlfn.IFNA(INDEX(Productos_Recibidos[Precio Costo],MATCH(Productos[[#This Row],[Producto]],Productos_Recibidos[Producto],0),1),0)</f>
        <v>9</v>
      </c>
      <c r="F296" s="1">
        <v>20</v>
      </c>
    </row>
    <row r="297" spans="2:6" x14ac:dyDescent="0.25">
      <c r="B297">
        <v>7796569013911</v>
      </c>
      <c r="C297" t="s">
        <v>28</v>
      </c>
      <c r="D297" s="7" t="s">
        <v>502</v>
      </c>
      <c r="E297" s="2">
        <f>_xlfn.IFNA(INDEX(Productos_Recibidos[Precio Costo],MATCH(Productos[[#This Row],[Producto]],Productos_Recibidos[Producto],0),1),0)</f>
        <v>9</v>
      </c>
      <c r="F297" s="1">
        <v>20</v>
      </c>
    </row>
    <row r="298" spans="2:6" x14ac:dyDescent="0.25">
      <c r="B298">
        <v>7796569015410</v>
      </c>
      <c r="C298" t="s">
        <v>28</v>
      </c>
      <c r="D298" s="7" t="s">
        <v>503</v>
      </c>
      <c r="E298" s="2">
        <f>_xlfn.IFNA(INDEX(Productos_Recibidos[Precio Costo],MATCH(Productos[[#This Row],[Producto]],Productos_Recibidos[Producto],0),1),0)</f>
        <v>9</v>
      </c>
      <c r="F298" s="1">
        <v>20</v>
      </c>
    </row>
    <row r="299" spans="2:6" x14ac:dyDescent="0.25">
      <c r="B299">
        <v>7798126040194</v>
      </c>
      <c r="C299" t="s">
        <v>28</v>
      </c>
      <c r="D299" s="7" t="s">
        <v>504</v>
      </c>
      <c r="E299" s="2">
        <f>_xlfn.IFNA(INDEX(Productos_Recibidos[Precio Costo],MATCH(Productos[[#This Row],[Producto]],Productos_Recibidos[Producto],0),1),0)</f>
        <v>9</v>
      </c>
      <c r="F299" s="1">
        <v>20</v>
      </c>
    </row>
    <row r="300" spans="2:6" x14ac:dyDescent="0.25">
      <c r="B300">
        <v>7798126040545</v>
      </c>
      <c r="C300" t="s">
        <v>28</v>
      </c>
      <c r="D300" s="7" t="s">
        <v>505</v>
      </c>
      <c r="E300" s="2">
        <f>_xlfn.IFNA(INDEX(Productos_Recibidos[Precio Costo],MATCH(Productos[[#This Row],[Producto]],Productos_Recibidos[Producto],0),1),0)</f>
        <v>9</v>
      </c>
      <c r="F300" s="1">
        <v>20</v>
      </c>
    </row>
    <row r="301" spans="2:6" x14ac:dyDescent="0.25">
      <c r="B301">
        <v>7798126040231</v>
      </c>
      <c r="C301" t="s">
        <v>28</v>
      </c>
      <c r="D301" s="7" t="s">
        <v>506</v>
      </c>
      <c r="E301" s="2">
        <f>_xlfn.IFNA(INDEX(Productos_Recibidos[Precio Costo],MATCH(Productos[[#This Row],[Producto]],Productos_Recibidos[Producto],0),1),0)</f>
        <v>9</v>
      </c>
      <c r="F301" s="1">
        <v>20</v>
      </c>
    </row>
    <row r="302" spans="2:6" x14ac:dyDescent="0.25">
      <c r="B302">
        <v>7798126040569</v>
      </c>
      <c r="C302" t="s">
        <v>28</v>
      </c>
      <c r="D302" s="7" t="s">
        <v>507</v>
      </c>
      <c r="E302" s="2">
        <f>_xlfn.IFNA(INDEX(Productos_Recibidos[Precio Costo],MATCH(Productos[[#This Row],[Producto]],Productos_Recibidos[Producto],0),1),0)</f>
        <v>9</v>
      </c>
      <c r="F302" s="1">
        <v>20</v>
      </c>
    </row>
    <row r="303" spans="2:6" x14ac:dyDescent="0.25">
      <c r="B303">
        <v>7796569014819</v>
      </c>
      <c r="C303" t="s">
        <v>28</v>
      </c>
      <c r="D303" s="7" t="s">
        <v>508</v>
      </c>
      <c r="E303" s="2">
        <f>_xlfn.IFNA(INDEX(Productos_Recibidos[Precio Costo],MATCH(Productos[[#This Row],[Producto]],Productos_Recibidos[Producto],0),1),0)</f>
        <v>9</v>
      </c>
      <c r="F303" s="1">
        <v>20</v>
      </c>
    </row>
    <row r="304" spans="2:6" x14ac:dyDescent="0.25">
      <c r="B304">
        <v>7796569015618</v>
      </c>
      <c r="C304" t="s">
        <v>28</v>
      </c>
      <c r="D304" s="7" t="s">
        <v>509</v>
      </c>
      <c r="E304" s="2">
        <f>_xlfn.IFNA(INDEX(Productos_Recibidos[Precio Costo],MATCH(Productos[[#This Row],[Producto]],Productos_Recibidos[Producto],0),1),0)</f>
        <v>9</v>
      </c>
      <c r="F304" s="1">
        <v>20</v>
      </c>
    </row>
    <row r="305" spans="2:6" x14ac:dyDescent="0.25">
      <c r="B305">
        <v>7796569014222</v>
      </c>
      <c r="C305" t="s">
        <v>28</v>
      </c>
      <c r="D305" s="7" t="s">
        <v>510</v>
      </c>
      <c r="E305" s="2">
        <f>_xlfn.IFNA(INDEX(Productos_Recibidos[Precio Costo],MATCH(Productos[[#This Row],[Producto]],Productos_Recibidos[Producto],0),1),0)</f>
        <v>9</v>
      </c>
      <c r="F305" s="1">
        <v>20</v>
      </c>
    </row>
    <row r="306" spans="2:6" x14ac:dyDescent="0.25">
      <c r="B306">
        <v>7796893000113</v>
      </c>
      <c r="C306" t="s">
        <v>28</v>
      </c>
      <c r="D306" s="7" t="s">
        <v>511</v>
      </c>
      <c r="E306" s="2">
        <f>_xlfn.IFNA(INDEX(Productos_Recibidos[Precio Costo],MATCH(Productos[[#This Row],[Producto]],Productos_Recibidos[Producto],0),1),0)</f>
        <v>70</v>
      </c>
      <c r="F306" s="1">
        <v>100</v>
      </c>
    </row>
    <row r="307" spans="2:6" x14ac:dyDescent="0.25">
      <c r="B307">
        <v>7797711007970</v>
      </c>
      <c r="C307" t="s">
        <v>28</v>
      </c>
      <c r="D307" s="7" t="s">
        <v>512</v>
      </c>
      <c r="E307" s="2">
        <f>_xlfn.IFNA(INDEX(Productos_Recibidos[Precio Costo],MATCH(Productos[[#This Row],[Producto]],Productos_Recibidos[Producto],0),1),0)</f>
        <v>35</v>
      </c>
      <c r="F307" s="1">
        <v>50</v>
      </c>
    </row>
    <row r="308" spans="2:6" x14ac:dyDescent="0.25">
      <c r="B308">
        <v>7798318373628</v>
      </c>
      <c r="C308" t="s">
        <v>28</v>
      </c>
      <c r="D308" s="7" t="s">
        <v>513</v>
      </c>
      <c r="E308" s="2">
        <f>_xlfn.IFNA(INDEX(Productos_Recibidos[Precio Costo],MATCH(Productos[[#This Row],[Producto]],Productos_Recibidos[Producto],0),1),0)</f>
        <v>105</v>
      </c>
      <c r="F308" s="1">
        <v>150</v>
      </c>
    </row>
    <row r="309" spans="2:6" x14ac:dyDescent="0.25">
      <c r="B309">
        <v>7797711007895</v>
      </c>
      <c r="C309" t="s">
        <v>28</v>
      </c>
      <c r="D309" s="7" t="s">
        <v>514</v>
      </c>
      <c r="E309" s="2">
        <f>_xlfn.IFNA(INDEX(Productos_Recibidos[Precio Costo],MATCH(Productos[[#This Row],[Producto]],Productos_Recibidos[Producto],0),1),0)</f>
        <v>35</v>
      </c>
      <c r="F309" s="1">
        <v>50</v>
      </c>
    </row>
    <row r="310" spans="2:6" x14ac:dyDescent="0.25">
      <c r="B310">
        <v>7793876116700</v>
      </c>
      <c r="C310" t="s">
        <v>28</v>
      </c>
      <c r="D310" s="7" t="s">
        <v>515</v>
      </c>
      <c r="E310" s="2">
        <f>_xlfn.IFNA(INDEX(Productos_Recibidos[Precio Costo],MATCH(Productos[[#This Row],[Producto]],Productos_Recibidos[Producto],0),1),0)</f>
        <v>35</v>
      </c>
      <c r="F310" s="1">
        <v>50</v>
      </c>
    </row>
    <row r="311" spans="2:6" x14ac:dyDescent="0.25">
      <c r="B311">
        <v>7793876019018</v>
      </c>
      <c r="C311" t="s">
        <v>28</v>
      </c>
      <c r="D311" s="7" t="s">
        <v>516</v>
      </c>
      <c r="E311" s="2">
        <f>_xlfn.IFNA(INDEX(Productos_Recibidos[Precio Costo],MATCH(Productos[[#This Row],[Producto]],Productos_Recibidos[Producto],0),1),0)</f>
        <v>49</v>
      </c>
      <c r="F311" s="1">
        <v>70</v>
      </c>
    </row>
    <row r="312" spans="2:6" x14ac:dyDescent="0.25">
      <c r="B312">
        <v>6934638425253</v>
      </c>
      <c r="C312" t="s">
        <v>28</v>
      </c>
      <c r="D312" s="7" t="s">
        <v>517</v>
      </c>
      <c r="E312" s="2">
        <f>_xlfn.IFNA(INDEX(Productos_Recibidos[Precio Costo],MATCH(Productos[[#This Row],[Producto]],Productos_Recibidos[Producto],0),1),0)</f>
        <v>175</v>
      </c>
      <c r="F312" s="1">
        <v>250</v>
      </c>
    </row>
    <row r="313" spans="2:6" x14ac:dyDescent="0.25">
      <c r="B313">
        <v>7790000014055</v>
      </c>
      <c r="C313" t="s">
        <v>28</v>
      </c>
      <c r="D313" s="7" t="s">
        <v>518</v>
      </c>
      <c r="E313" s="2">
        <f>_xlfn.IFNA(INDEX(Productos_Recibidos[Precio Costo],MATCH(Productos[[#This Row],[Producto]],Productos_Recibidos[Producto],0),1),0)</f>
        <v>21</v>
      </c>
      <c r="F313" s="1">
        <v>30</v>
      </c>
    </row>
    <row r="314" spans="2:6" x14ac:dyDescent="0.25">
      <c r="B314">
        <v>438606465555</v>
      </c>
      <c r="C314" t="s">
        <v>28</v>
      </c>
      <c r="D314" s="7" t="s">
        <v>519</v>
      </c>
      <c r="E314" s="2">
        <f>_xlfn.IFNA(INDEX(Productos_Recibidos[Precio Costo],MATCH(Productos[[#This Row],[Producto]],Productos_Recibidos[Producto],0),1),0)</f>
        <v>70</v>
      </c>
      <c r="F314" s="1">
        <v>100</v>
      </c>
    </row>
    <row r="315" spans="2:6" x14ac:dyDescent="0.25">
      <c r="B315">
        <v>973457483220</v>
      </c>
      <c r="C315" t="s">
        <v>28</v>
      </c>
      <c r="D315" s="7" t="s">
        <v>520</v>
      </c>
      <c r="E315" s="2">
        <f>_xlfn.IFNA(INDEX(Productos_Recibidos[Precio Costo],MATCH(Productos[[#This Row],[Producto]],Productos_Recibidos[Producto],0),1),0)</f>
        <v>91</v>
      </c>
      <c r="F315" s="1">
        <v>130</v>
      </c>
    </row>
    <row r="316" spans="2:6" x14ac:dyDescent="0.25">
      <c r="B316">
        <v>345335331755</v>
      </c>
      <c r="C316" t="s">
        <v>28</v>
      </c>
      <c r="D316" s="7" t="s">
        <v>521</v>
      </c>
      <c r="E316" s="2">
        <f>_xlfn.IFNA(INDEX(Productos_Recibidos[Precio Costo],MATCH(Productos[[#This Row],[Producto]],Productos_Recibidos[Producto],0),1),0)</f>
        <v>7</v>
      </c>
      <c r="F316" s="1">
        <v>20</v>
      </c>
    </row>
    <row r="317" spans="2:6" x14ac:dyDescent="0.25">
      <c r="B317">
        <v>392506194586</v>
      </c>
      <c r="C317" t="s">
        <v>28</v>
      </c>
      <c r="D317" s="7" t="s">
        <v>522</v>
      </c>
      <c r="E317" s="2">
        <f>_xlfn.IFNA(INDEX(Productos_Recibidos[Precio Costo],MATCH(Productos[[#This Row],[Producto]],Productos_Recibidos[Producto],0),1),0)</f>
        <v>56</v>
      </c>
      <c r="F317" s="1">
        <v>80</v>
      </c>
    </row>
    <row r="318" spans="2:6" x14ac:dyDescent="0.25">
      <c r="B318">
        <v>7791762480423</v>
      </c>
      <c r="C318" t="s">
        <v>28</v>
      </c>
      <c r="D318" s="7" t="s">
        <v>523</v>
      </c>
      <c r="E318" s="2">
        <f>_xlfn.IFNA(INDEX(Productos_Recibidos[Precio Costo],MATCH(Productos[[#This Row],[Producto]],Productos_Recibidos[Producto],0),1),0)</f>
        <v>420</v>
      </c>
      <c r="F318" s="1">
        <v>600</v>
      </c>
    </row>
    <row r="319" spans="2:6" x14ac:dyDescent="0.25">
      <c r="B319">
        <v>7797470001394</v>
      </c>
      <c r="C319" t="s">
        <v>29</v>
      </c>
      <c r="D319" s="7" t="s">
        <v>524</v>
      </c>
      <c r="E319" s="2">
        <f>_xlfn.IFNA(INDEX(Productos_Recibidos[Precio Costo],MATCH(Productos[[#This Row],[Producto]],Productos_Recibidos[Producto],0),1),0)</f>
        <v>77</v>
      </c>
      <c r="F319" s="1">
        <v>120</v>
      </c>
    </row>
    <row r="320" spans="2:6" x14ac:dyDescent="0.25">
      <c r="B320">
        <v>7790199000051</v>
      </c>
      <c r="C320" t="s">
        <v>29</v>
      </c>
      <c r="D320" s="7" t="s">
        <v>525</v>
      </c>
      <c r="E320" s="2">
        <f>_xlfn.IFNA(INDEX(Productos_Recibidos[Precio Costo],MATCH(Productos[[#This Row],[Producto]],Productos_Recibidos[Producto],0),1),0)</f>
        <v>105</v>
      </c>
      <c r="F320" s="1">
        <v>160</v>
      </c>
    </row>
    <row r="321" spans="2:6" x14ac:dyDescent="0.25">
      <c r="B321">
        <v>7792180139320</v>
      </c>
      <c r="C321" t="s">
        <v>29</v>
      </c>
      <c r="D321" s="7" t="s">
        <v>526</v>
      </c>
      <c r="E321" s="2">
        <f>_xlfn.IFNA(INDEX(Productos_Recibidos[Precio Costo],MATCH(Productos[[#This Row],[Producto]],Productos_Recibidos[Producto],0),1),0)</f>
        <v>101</v>
      </c>
      <c r="F321" s="1">
        <v>130</v>
      </c>
    </row>
    <row r="322" spans="2:6" x14ac:dyDescent="0.25">
      <c r="B322">
        <v>7790387015317</v>
      </c>
      <c r="C322" t="s">
        <v>29</v>
      </c>
      <c r="D322" s="7" t="s">
        <v>527</v>
      </c>
      <c r="E322" s="2">
        <f>_xlfn.IFNA(INDEX(Productos_Recibidos[Precio Costo],MATCH(Productos[[#This Row],[Producto]],Productos_Recibidos[Producto],0),1),0)</f>
        <v>330</v>
      </c>
      <c r="F322" s="1">
        <v>650</v>
      </c>
    </row>
    <row r="323" spans="2:6" x14ac:dyDescent="0.25">
      <c r="B323">
        <v>7790070506696</v>
      </c>
      <c r="C323" t="s">
        <v>29</v>
      </c>
      <c r="D323" s="7" t="s">
        <v>528</v>
      </c>
      <c r="E323" s="2">
        <f>_xlfn.IFNA(INDEX(Productos_Recibidos[Precio Costo],MATCH(Productos[[#This Row],[Producto]],Productos_Recibidos[Producto],0),1),0)</f>
        <v>182</v>
      </c>
      <c r="F323" s="1">
        <v>260</v>
      </c>
    </row>
    <row r="324" spans="2:6" x14ac:dyDescent="0.25">
      <c r="B324">
        <v>7797470000090</v>
      </c>
      <c r="C324" t="s">
        <v>29</v>
      </c>
      <c r="D324" s="7" t="s">
        <v>529</v>
      </c>
      <c r="E324" s="2">
        <f>_xlfn.IFNA(INDEX(Productos_Recibidos[Precio Costo],MATCH(Productos[[#This Row],[Producto]],Productos_Recibidos[Producto],0),1),0)</f>
        <v>182</v>
      </c>
      <c r="F324" s="1">
        <v>260</v>
      </c>
    </row>
    <row r="325" spans="2:6" x14ac:dyDescent="0.25">
      <c r="B325">
        <v>7792710000038</v>
      </c>
      <c r="C325" t="s">
        <v>29</v>
      </c>
      <c r="D325" s="7" t="s">
        <v>530</v>
      </c>
      <c r="E325" s="2">
        <f>_xlfn.IFNA(INDEX(Productos_Recibidos[Precio Costo],MATCH(Productos[[#This Row],[Producto]],Productos_Recibidos[Producto],0),1),0)</f>
        <v>154</v>
      </c>
      <c r="F325" s="1">
        <v>240</v>
      </c>
    </row>
    <row r="326" spans="2:6" x14ac:dyDescent="0.25">
      <c r="B326">
        <v>7794000006065</v>
      </c>
      <c r="C326" t="s">
        <v>29</v>
      </c>
      <c r="D326" s="7" t="s">
        <v>531</v>
      </c>
      <c r="E326" s="2">
        <f>_xlfn.IFNA(INDEX(Productos_Recibidos[Precio Costo],MATCH(Productos[[#This Row],[Producto]],Productos_Recibidos[Producto],0),1),0)</f>
        <v>119</v>
      </c>
      <c r="F326" s="1">
        <v>170</v>
      </c>
    </row>
    <row r="327" spans="2:6" x14ac:dyDescent="0.25">
      <c r="B327">
        <v>7790170903937</v>
      </c>
      <c r="C327" t="s">
        <v>29</v>
      </c>
      <c r="D327" s="7" t="s">
        <v>532</v>
      </c>
      <c r="E327" s="2">
        <f>_xlfn.IFNA(INDEX(Productos_Recibidos[Precio Costo],MATCH(Productos[[#This Row],[Producto]],Productos_Recibidos[Producto],0),1),0)</f>
        <v>175</v>
      </c>
      <c r="F327" s="1">
        <v>350</v>
      </c>
    </row>
    <row r="328" spans="2:6" x14ac:dyDescent="0.25">
      <c r="B328">
        <v>7790387070019</v>
      </c>
      <c r="C328" t="s">
        <v>29</v>
      </c>
      <c r="D328" s="7" t="s">
        <v>533</v>
      </c>
      <c r="E328" s="2">
        <f>_xlfn.IFNA(INDEX(Productos_Recibidos[Precio Costo],MATCH(Productos[[#This Row],[Producto]],Productos_Recibidos[Producto],0),1),0)</f>
        <v>105</v>
      </c>
      <c r="F328" s="1">
        <v>150</v>
      </c>
    </row>
    <row r="329" spans="2:6" x14ac:dyDescent="0.25">
      <c r="B329">
        <v>7798132920350</v>
      </c>
      <c r="C329" t="s">
        <v>29</v>
      </c>
      <c r="D329" s="7" t="s">
        <v>534</v>
      </c>
      <c r="E329" s="2">
        <f>_xlfn.IFNA(INDEX(Productos_Recibidos[Precio Costo],MATCH(Productos[[#This Row],[Producto]],Productos_Recibidos[Producto],0),1),0)</f>
        <v>70</v>
      </c>
      <c r="F329" s="1">
        <v>100</v>
      </c>
    </row>
    <row r="330" spans="2:6" x14ac:dyDescent="0.25">
      <c r="B330">
        <v>7792900000428</v>
      </c>
      <c r="C330" t="s">
        <v>29</v>
      </c>
      <c r="D330" s="7" t="s">
        <v>535</v>
      </c>
      <c r="E330" s="2">
        <f>_xlfn.IFNA(INDEX(Productos_Recibidos[Precio Costo],MATCH(Productos[[#This Row],[Producto]],Productos_Recibidos[Producto],0),1),0)</f>
        <v>70</v>
      </c>
      <c r="F330" s="1">
        <v>100</v>
      </c>
    </row>
    <row r="331" spans="2:6" x14ac:dyDescent="0.25">
      <c r="B331">
        <v>7790070411839</v>
      </c>
      <c r="C331" t="s">
        <v>29</v>
      </c>
      <c r="D331" s="7" t="s">
        <v>536</v>
      </c>
      <c r="E331" s="2">
        <f>_xlfn.IFNA(INDEX(Productos_Recibidos[Precio Costo],MATCH(Productos[[#This Row],[Producto]],Productos_Recibidos[Producto],0),1),0)</f>
        <v>98</v>
      </c>
      <c r="F331" s="1">
        <v>140</v>
      </c>
    </row>
    <row r="332" spans="2:6" x14ac:dyDescent="0.25">
      <c r="B332">
        <v>7791866001197</v>
      </c>
      <c r="C332" t="s">
        <v>29</v>
      </c>
      <c r="D332" s="7" t="s">
        <v>537</v>
      </c>
      <c r="E332" s="2">
        <f>_xlfn.IFNA(INDEX(Productos_Recibidos[Precio Costo],MATCH(Productos[[#This Row],[Producto]],Productos_Recibidos[Producto],0),1),0)</f>
        <v>98</v>
      </c>
      <c r="F332" s="1">
        <v>140</v>
      </c>
    </row>
    <row r="333" spans="2:6" x14ac:dyDescent="0.25">
      <c r="B333">
        <v>7792180138378</v>
      </c>
      <c r="C333" t="s">
        <v>29</v>
      </c>
      <c r="D333" s="7" t="s">
        <v>538</v>
      </c>
      <c r="E333" s="2">
        <f>_xlfn.IFNA(INDEX(Productos_Recibidos[Precio Costo],MATCH(Productos[[#This Row],[Producto]],Productos_Recibidos[Producto],0),1),0)</f>
        <v>154</v>
      </c>
      <c r="F333" s="1">
        <v>220</v>
      </c>
    </row>
    <row r="334" spans="2:6" x14ac:dyDescent="0.25">
      <c r="B334">
        <v>7790199604051</v>
      </c>
      <c r="C334" t="s">
        <v>29</v>
      </c>
      <c r="D334" s="7" t="s">
        <v>539</v>
      </c>
      <c r="E334" s="2">
        <f>_xlfn.IFNA(INDEX(Productos_Recibidos[Precio Costo],MATCH(Productos[[#This Row],[Producto]],Productos_Recibidos[Producto],0),1),0)</f>
        <v>105</v>
      </c>
      <c r="F334" s="1">
        <v>150</v>
      </c>
    </row>
    <row r="335" spans="2:6" x14ac:dyDescent="0.25">
      <c r="B335">
        <v>7790036948188</v>
      </c>
      <c r="C335" t="s">
        <v>29</v>
      </c>
      <c r="D335" s="7" t="s">
        <v>540</v>
      </c>
      <c r="E335" s="2">
        <f>_xlfn.IFNA(INDEX(Productos_Recibidos[Precio Costo],MATCH(Productos[[#This Row],[Producto]],Productos_Recibidos[Producto],0),1),0)</f>
        <v>112</v>
      </c>
      <c r="F335" s="1">
        <v>210</v>
      </c>
    </row>
    <row r="336" spans="2:6" x14ac:dyDescent="0.25">
      <c r="B336">
        <v>7797470003909</v>
      </c>
      <c r="C336" t="s">
        <v>29</v>
      </c>
      <c r="D336" s="7" t="s">
        <v>541</v>
      </c>
      <c r="E336" s="2">
        <f>_xlfn.IFNA(INDEX(Productos_Recibidos[Precio Costo],MATCH(Productos[[#This Row],[Producto]],Productos_Recibidos[Producto],0),1),0)</f>
        <v>49</v>
      </c>
      <c r="F336" s="1">
        <v>70</v>
      </c>
    </row>
    <row r="337" spans="2:6" x14ac:dyDescent="0.25">
      <c r="B337">
        <v>7790250018971</v>
      </c>
      <c r="C337" t="s">
        <v>29</v>
      </c>
      <c r="D337" s="7" t="s">
        <v>542</v>
      </c>
      <c r="E337" s="2">
        <f>_xlfn.IFNA(INDEX(Productos_Recibidos[Precio Costo],MATCH(Productos[[#This Row],[Producto]],Productos_Recibidos[Producto],0),1),0)</f>
        <v>56</v>
      </c>
      <c r="F337" s="1">
        <v>80</v>
      </c>
    </row>
    <row r="338" spans="2:6" x14ac:dyDescent="0.25">
      <c r="B338">
        <v>7792900093024</v>
      </c>
      <c r="C338" t="s">
        <v>29</v>
      </c>
      <c r="D338" s="7" t="s">
        <v>543</v>
      </c>
      <c r="E338" s="2">
        <f>_xlfn.IFNA(INDEX(Productos_Recibidos[Precio Costo],MATCH(Productos[[#This Row],[Producto]],Productos_Recibidos[Producto],0),1),0)</f>
        <v>70</v>
      </c>
      <c r="F338" s="1">
        <v>100</v>
      </c>
    </row>
    <row r="339" spans="2:6" x14ac:dyDescent="0.25">
      <c r="B339">
        <v>7790387013634</v>
      </c>
      <c r="C339" t="s">
        <v>29</v>
      </c>
      <c r="D339" s="7" t="s">
        <v>544</v>
      </c>
      <c r="E339" s="2">
        <f>_xlfn.IFNA(INDEX(Productos_Recibidos[Precio Costo],MATCH(Productos[[#This Row],[Producto]],Productos_Recibidos[Producto],0),1),0)</f>
        <v>154</v>
      </c>
      <c r="F339" s="1">
        <v>240</v>
      </c>
    </row>
    <row r="340" spans="2:6" x14ac:dyDescent="0.25">
      <c r="B340">
        <v>7793253038106</v>
      </c>
      <c r="C340" t="s">
        <v>29</v>
      </c>
      <c r="D340" s="7" t="s">
        <v>545</v>
      </c>
      <c r="E340" s="2">
        <f>_xlfn.IFNA(INDEX(Productos_Recibidos[Precio Costo],MATCH(Productos[[#This Row],[Producto]],Productos_Recibidos[Producto],0),1),0)</f>
        <v>70</v>
      </c>
      <c r="F340" s="1">
        <v>100</v>
      </c>
    </row>
    <row r="341" spans="2:6" x14ac:dyDescent="0.25">
      <c r="B341">
        <v>7794321073319</v>
      </c>
      <c r="C341" t="s">
        <v>29</v>
      </c>
      <c r="D341" s="7" t="s">
        <v>546</v>
      </c>
      <c r="E341" s="2">
        <f>_xlfn.IFNA(INDEX(Productos_Recibidos[Precio Costo],MATCH(Productos[[#This Row],[Producto]],Productos_Recibidos[Producto],0),1),0)</f>
        <v>105</v>
      </c>
      <c r="F341" s="1">
        <v>150</v>
      </c>
    </row>
    <row r="342" spans="2:6" x14ac:dyDescent="0.25">
      <c r="B342">
        <v>7797470197691</v>
      </c>
      <c r="C342" t="s">
        <v>29</v>
      </c>
      <c r="D342" s="7" t="s">
        <v>547</v>
      </c>
      <c r="E342" s="2">
        <f>_xlfn.IFNA(INDEX(Productos_Recibidos[Precio Costo],MATCH(Productos[[#This Row],[Producto]],Productos_Recibidos[Producto],0),1),0)</f>
        <v>105</v>
      </c>
      <c r="F342" s="1">
        <v>150</v>
      </c>
    </row>
    <row r="343" spans="2:6" x14ac:dyDescent="0.25">
      <c r="B343">
        <v>7790520010490</v>
      </c>
      <c r="C343" t="s">
        <v>29</v>
      </c>
      <c r="D343" s="7" t="s">
        <v>548</v>
      </c>
      <c r="E343" s="2">
        <f>_xlfn.IFNA(INDEX(Productos_Recibidos[Precio Costo],MATCH(Productos[[#This Row],[Producto]],Productos_Recibidos[Producto],0),1),0)</f>
        <v>70</v>
      </c>
      <c r="F343" s="1">
        <v>100</v>
      </c>
    </row>
    <row r="344" spans="2:6" x14ac:dyDescent="0.25">
      <c r="B344">
        <v>7790150079898</v>
      </c>
      <c r="C344" t="s">
        <v>29</v>
      </c>
      <c r="D344" s="7" t="s">
        <v>549</v>
      </c>
      <c r="E344" s="2">
        <f>_xlfn.IFNA(INDEX(Productos_Recibidos[Precio Costo],MATCH(Productos[[#This Row],[Producto]],Productos_Recibidos[Producto],0),1),0)</f>
        <v>21</v>
      </c>
      <c r="F344" s="1">
        <v>30</v>
      </c>
    </row>
    <row r="345" spans="2:6" x14ac:dyDescent="0.25">
      <c r="B345">
        <v>7790170903920</v>
      </c>
      <c r="C345" t="s">
        <v>29</v>
      </c>
      <c r="D345" s="7" t="s">
        <v>550</v>
      </c>
      <c r="E345" s="2">
        <f>_xlfn.IFNA(INDEX(Productos_Recibidos[Precio Costo],MATCH(Productos[[#This Row],[Producto]],Productos_Recibidos[Producto],0),1),0)</f>
        <v>21</v>
      </c>
      <c r="F345" s="1">
        <v>30</v>
      </c>
    </row>
    <row r="346" spans="2:6" x14ac:dyDescent="0.25">
      <c r="B346">
        <v>7790150100172</v>
      </c>
      <c r="C346" t="s">
        <v>29</v>
      </c>
      <c r="D346" s="7" t="s">
        <v>551</v>
      </c>
      <c r="E346" s="2">
        <f>_xlfn.IFNA(INDEX(Productos_Recibidos[Precio Costo],MATCH(Productos[[#This Row],[Producto]],Productos_Recibidos[Producto],0),1),0)</f>
        <v>19.5</v>
      </c>
      <c r="F346" s="1">
        <v>30</v>
      </c>
    </row>
    <row r="347" spans="2:6" x14ac:dyDescent="0.25">
      <c r="B347">
        <v>7794520865500</v>
      </c>
      <c r="C347" t="s">
        <v>29</v>
      </c>
      <c r="D347" s="7" t="s">
        <v>552</v>
      </c>
      <c r="E347" s="2">
        <f>_xlfn.IFNA(INDEX(Productos_Recibidos[Precio Costo],MATCH(Productos[[#This Row],[Producto]],Productos_Recibidos[Producto],0),1),0)</f>
        <v>20</v>
      </c>
      <c r="F347" s="1">
        <v>30</v>
      </c>
    </row>
    <row r="348" spans="2:6" x14ac:dyDescent="0.25">
      <c r="B348">
        <v>7790710334535</v>
      </c>
      <c r="C348" t="s">
        <v>29</v>
      </c>
      <c r="D348" s="7" t="s">
        <v>553</v>
      </c>
      <c r="E348" s="2">
        <f>_xlfn.IFNA(INDEX(Productos_Recibidos[Precio Costo],MATCH(Productos[[#This Row],[Producto]],Productos_Recibidos[Producto],0),1),0)</f>
        <v>258</v>
      </c>
      <c r="F348" s="1">
        <v>330</v>
      </c>
    </row>
    <row r="349" spans="2:6" x14ac:dyDescent="0.25">
      <c r="B349">
        <v>7798023691420</v>
      </c>
      <c r="C349" t="s">
        <v>29</v>
      </c>
      <c r="D349" s="7" t="s">
        <v>554</v>
      </c>
      <c r="E349" s="2">
        <f>_xlfn.IFNA(INDEX(Productos_Recibidos[Precio Costo],MATCH(Productos[[#This Row],[Producto]],Productos_Recibidos[Producto],0),1),0)</f>
        <v>143</v>
      </c>
      <c r="F349" s="1">
        <v>220</v>
      </c>
    </row>
    <row r="350" spans="2:6" x14ac:dyDescent="0.25">
      <c r="B350">
        <v>7798023696616</v>
      </c>
      <c r="C350" t="s">
        <v>29</v>
      </c>
      <c r="D350" s="7" t="s">
        <v>555</v>
      </c>
      <c r="E350" s="2">
        <f>_xlfn.IFNA(INDEX(Productos_Recibidos[Precio Costo],MATCH(Productos[[#This Row],[Producto]],Productos_Recibidos[Producto],0),1),0)</f>
        <v>157</v>
      </c>
      <c r="F350" s="1">
        <v>280</v>
      </c>
    </row>
    <row r="351" spans="2:6" x14ac:dyDescent="0.25">
      <c r="B351">
        <v>7500435170550</v>
      </c>
      <c r="C351" t="s">
        <v>29</v>
      </c>
      <c r="D351" s="7" t="s">
        <v>556</v>
      </c>
      <c r="E351" s="2">
        <f>_xlfn.IFNA(INDEX(Productos_Recibidos[Precio Costo],MATCH(Productos[[#This Row],[Producto]],Productos_Recibidos[Producto],0),1),0)</f>
        <v>219</v>
      </c>
      <c r="F351" s="1">
        <v>350</v>
      </c>
    </row>
    <row r="352" spans="2:6" x14ac:dyDescent="0.25">
      <c r="B352">
        <v>7798130880175</v>
      </c>
      <c r="C352" t="s">
        <v>29</v>
      </c>
      <c r="D352" s="7" t="s">
        <v>557</v>
      </c>
      <c r="E352" s="2">
        <f>_xlfn.IFNA(INDEX(Productos_Recibidos[Precio Costo],MATCH(Productos[[#This Row],[Producto]],Productos_Recibidos[Producto],0),1),0)</f>
        <v>335</v>
      </c>
      <c r="F352" s="1">
        <v>450</v>
      </c>
    </row>
    <row r="353" spans="2:6" x14ac:dyDescent="0.25">
      <c r="B353">
        <v>7793253004231</v>
      </c>
      <c r="C353" t="s">
        <v>29</v>
      </c>
      <c r="D353" s="7" t="s">
        <v>558</v>
      </c>
      <c r="E353" s="2">
        <f>_xlfn.IFNA(INDEX(Productos_Recibidos[Precio Costo],MATCH(Productos[[#This Row],[Producto]],Productos_Recibidos[Producto],0),1),0)</f>
        <v>176</v>
      </c>
      <c r="F353" s="1">
        <v>250</v>
      </c>
    </row>
    <row r="354" spans="2:6" x14ac:dyDescent="0.25">
      <c r="B354">
        <v>7790411001941</v>
      </c>
      <c r="C354" t="s">
        <v>29</v>
      </c>
      <c r="D354" s="7" t="s">
        <v>559</v>
      </c>
      <c r="E354" s="2">
        <f>_xlfn.IFNA(INDEX(Productos_Recibidos[Precio Costo],MATCH(Productos[[#This Row],[Producto]],Productos_Recibidos[Producto],0),1),0)</f>
        <v>500</v>
      </c>
      <c r="F354" s="1">
        <v>650</v>
      </c>
    </row>
    <row r="355" spans="2:6" x14ac:dyDescent="0.25">
      <c r="B355">
        <v>7798023691130</v>
      </c>
      <c r="C355" t="s">
        <v>29</v>
      </c>
      <c r="D355" s="7" t="s">
        <v>560</v>
      </c>
      <c r="E355" s="2">
        <f>_xlfn.IFNA(INDEX(Productos_Recibidos[Precio Costo],MATCH(Productos[[#This Row],[Producto]],Productos_Recibidos[Producto],0),1),0)</f>
        <v>230</v>
      </c>
      <c r="F355" s="1">
        <v>320</v>
      </c>
    </row>
    <row r="356" spans="2:6" x14ac:dyDescent="0.25">
      <c r="B356">
        <v>7798023698832</v>
      </c>
      <c r="C356" t="s">
        <v>29</v>
      </c>
      <c r="D356" s="7" t="s">
        <v>561</v>
      </c>
      <c r="E356" s="2">
        <f>_xlfn.IFNA(INDEX(Productos_Recibidos[Precio Costo],MATCH(Productos[[#This Row],[Producto]],Productos_Recibidos[Producto],0),1),0)</f>
        <v>109</v>
      </c>
      <c r="F356" s="1">
        <v>150</v>
      </c>
    </row>
    <row r="357" spans="2:6" x14ac:dyDescent="0.25">
      <c r="B357">
        <v>7798136921759</v>
      </c>
      <c r="C357" t="s">
        <v>29</v>
      </c>
      <c r="D357" s="7" t="s">
        <v>562</v>
      </c>
      <c r="E357" s="2">
        <f>_xlfn.IFNA(INDEX(Productos_Recibidos[Precio Costo],MATCH(Productos[[#This Row],[Producto]],Productos_Recibidos[Producto],0),1),0)</f>
        <v>162</v>
      </c>
      <c r="F357" s="1">
        <v>230</v>
      </c>
    </row>
    <row r="358" spans="2:6" x14ac:dyDescent="0.25">
      <c r="B358">
        <v>7791290790490</v>
      </c>
      <c r="C358" t="s">
        <v>29</v>
      </c>
      <c r="D358" s="7" t="s">
        <v>563</v>
      </c>
      <c r="E358" s="2">
        <f>_xlfn.IFNA(INDEX(Productos_Recibidos[Precio Costo],MATCH(Productos[[#This Row],[Producto]],Productos_Recibidos[Producto],0),1),0)</f>
        <v>0</v>
      </c>
      <c r="F358" s="1">
        <v>200</v>
      </c>
    </row>
    <row r="359" spans="2:6" x14ac:dyDescent="0.25">
      <c r="B359">
        <v>7791293041889</v>
      </c>
      <c r="C359" t="s">
        <v>29</v>
      </c>
      <c r="D359" s="7" t="s">
        <v>564</v>
      </c>
      <c r="E359" s="2">
        <f>_xlfn.IFNA(INDEX(Productos_Recibidos[Precio Costo],MATCH(Productos[[#This Row],[Producto]],Productos_Recibidos[Producto],0),1),0)</f>
        <v>0</v>
      </c>
      <c r="F359" s="1">
        <v>350</v>
      </c>
    </row>
    <row r="360" spans="2:6" x14ac:dyDescent="0.25">
      <c r="B360" t="s">
        <v>91</v>
      </c>
      <c r="C360" t="s">
        <v>88</v>
      </c>
      <c r="D360" s="7" t="s">
        <v>565</v>
      </c>
      <c r="E360" s="2">
        <f>_xlfn.IFNA(INDEX(Productos_Recibidos[Precio Costo],MATCH(Productos[[#This Row],[Producto]],Productos_Recibidos[Producto],0),1),0)</f>
        <v>105</v>
      </c>
      <c r="F360" s="1">
        <v>150</v>
      </c>
    </row>
    <row r="361" spans="2:6" x14ac:dyDescent="0.25">
      <c r="B361" t="s">
        <v>92</v>
      </c>
      <c r="C361" t="s">
        <v>88</v>
      </c>
      <c r="D361" s="7" t="s">
        <v>566</v>
      </c>
      <c r="E361" s="2">
        <f>_xlfn.IFNA(INDEX(Productos_Recibidos[Precio Costo],MATCH(Productos[[#This Row],[Producto]],Productos_Recibidos[Producto],0),1),0)</f>
        <v>210</v>
      </c>
      <c r="F361" s="1">
        <v>300</v>
      </c>
    </row>
    <row r="362" spans="2:6" x14ac:dyDescent="0.25">
      <c r="B362">
        <v>102015002748</v>
      </c>
      <c r="C362" t="s">
        <v>88</v>
      </c>
      <c r="D362" s="7" t="s">
        <v>567</v>
      </c>
      <c r="E362" s="2">
        <f>_xlfn.IFNA(INDEX(Productos_Recibidos[Precio Costo],MATCH(Productos[[#This Row],[Producto]],Productos_Recibidos[Producto],0),1),0)</f>
        <v>105</v>
      </c>
      <c r="F362" s="1">
        <v>200</v>
      </c>
    </row>
    <row r="363" spans="2:6" x14ac:dyDescent="0.25">
      <c r="B363" t="s">
        <v>93</v>
      </c>
      <c r="C363" t="s">
        <v>88</v>
      </c>
      <c r="D363" s="7" t="s">
        <v>568</v>
      </c>
      <c r="E363" s="2">
        <f>_xlfn.IFNA(INDEX(Productos_Recibidos[Precio Costo],MATCH(Productos[[#This Row],[Producto]],Productos_Recibidos[Producto],0),1),0)</f>
        <v>175</v>
      </c>
      <c r="F363" s="1">
        <v>250</v>
      </c>
    </row>
    <row r="364" spans="2:6" x14ac:dyDescent="0.25">
      <c r="B364">
        <v>7795293106333</v>
      </c>
      <c r="C364" t="s">
        <v>89</v>
      </c>
      <c r="D364" s="7" t="s">
        <v>569</v>
      </c>
      <c r="E364" s="2">
        <f>_xlfn.IFNA(INDEX(Productos_Recibidos[Precio Costo],MATCH(Productos[[#This Row],[Producto]],Productos_Recibidos[Producto],0),1),0)</f>
        <v>196</v>
      </c>
      <c r="F364" s="1">
        <v>280</v>
      </c>
    </row>
    <row r="365" spans="2:6" x14ac:dyDescent="0.25">
      <c r="B365">
        <v>652895741236</v>
      </c>
      <c r="C365" t="s">
        <v>56</v>
      </c>
      <c r="D365" s="7" t="s">
        <v>570</v>
      </c>
      <c r="E365" s="2">
        <f>_xlfn.IFNA(INDEX(Productos_Recibidos[Precio Costo],MATCH(Productos[[#This Row],[Producto]],Productos_Recibidos[Producto],0),1),0)</f>
        <v>0</v>
      </c>
      <c r="F365" s="1" t="s">
        <v>55</v>
      </c>
    </row>
    <row r="366" spans="2:6" x14ac:dyDescent="0.25">
      <c r="B366">
        <v>6985211197173</v>
      </c>
      <c r="C366" t="s">
        <v>56</v>
      </c>
      <c r="D366" s="7" t="s">
        <v>571</v>
      </c>
      <c r="E366" s="2">
        <f>_xlfn.IFNA(INDEX(Productos_Recibidos[Precio Costo],MATCH(Productos[[#This Row],[Producto]],Productos_Recibidos[Producto],0),1),0)</f>
        <v>468</v>
      </c>
      <c r="F366" s="1">
        <v>650</v>
      </c>
    </row>
    <row r="367" spans="2:6" x14ac:dyDescent="0.25">
      <c r="B367">
        <v>6905402046691</v>
      </c>
      <c r="C367" t="s">
        <v>56</v>
      </c>
      <c r="D367" s="7" t="s">
        <v>572</v>
      </c>
      <c r="E367" s="2">
        <f>_xlfn.IFNA(INDEX(Productos_Recibidos[Precio Costo],MATCH(Productos[[#This Row],[Producto]],Productos_Recibidos[Producto],0),1),0)</f>
        <v>390</v>
      </c>
      <c r="F367" s="1">
        <v>600</v>
      </c>
    </row>
    <row r="368" spans="2:6" x14ac:dyDescent="0.25">
      <c r="B368" s="13">
        <v>7791822688714</v>
      </c>
      <c r="C368" t="s">
        <v>56</v>
      </c>
      <c r="D368" s="7" t="s">
        <v>573</v>
      </c>
      <c r="E368" s="2">
        <f>_xlfn.IFNA(INDEX(Productos_Recibidos[Precio Costo],MATCH(Productos[[#This Row],[Producto]],Productos_Recibidos[Producto],0),1),0)</f>
        <v>280</v>
      </c>
      <c r="F368" s="1">
        <v>400</v>
      </c>
    </row>
    <row r="369" spans="2:6" x14ac:dyDescent="0.25">
      <c r="B369">
        <v>7891240037726</v>
      </c>
      <c r="C369" t="s">
        <v>56</v>
      </c>
      <c r="D369" s="7" t="s">
        <v>574</v>
      </c>
      <c r="E369" s="2">
        <f>_xlfn.IFNA(INDEX(Productos_Recibidos[Precio Costo],MATCH(Productos[[#This Row],[Producto]],Productos_Recibidos[Producto],0),1),0)</f>
        <v>480</v>
      </c>
      <c r="F369" s="1">
        <v>700</v>
      </c>
    </row>
    <row r="370" spans="2:6" x14ac:dyDescent="0.25">
      <c r="B370">
        <v>7791822689193</v>
      </c>
      <c r="C370" t="s">
        <v>56</v>
      </c>
      <c r="D370" s="7" t="s">
        <v>575</v>
      </c>
      <c r="E370" s="2">
        <f>_xlfn.IFNA(INDEX(Productos_Recibidos[Precio Costo],MATCH(Productos[[#This Row],[Producto]],Productos_Recibidos[Producto],0),1),0)</f>
        <v>315</v>
      </c>
      <c r="F370" s="1">
        <v>450</v>
      </c>
    </row>
    <row r="371" spans="2:6" x14ac:dyDescent="0.25">
      <c r="B371">
        <v>7791822689896</v>
      </c>
      <c r="C371" t="s">
        <v>56</v>
      </c>
      <c r="D371" s="7" t="s">
        <v>576</v>
      </c>
      <c r="E371" s="2">
        <f>_xlfn.IFNA(INDEX(Productos_Recibidos[Precio Costo],MATCH(Productos[[#This Row],[Producto]],Productos_Recibidos[Producto],0),1),0)</f>
        <v>350</v>
      </c>
      <c r="F371" s="1">
        <v>500</v>
      </c>
    </row>
    <row r="372" spans="2:6" x14ac:dyDescent="0.25">
      <c r="B372">
        <v>101700838075</v>
      </c>
      <c r="C372" t="s">
        <v>56</v>
      </c>
      <c r="D372" s="7" t="s">
        <v>577</v>
      </c>
      <c r="E372" s="2">
        <f>_xlfn.IFNA(INDEX(Productos_Recibidos[Precio Costo],MATCH(Productos[[#This Row],[Producto]],Productos_Recibidos[Producto],0),1),0)</f>
        <v>14</v>
      </c>
      <c r="F372" s="1">
        <v>20</v>
      </c>
    </row>
    <row r="373" spans="2:6" x14ac:dyDescent="0.25">
      <c r="B373">
        <v>677856478621</v>
      </c>
      <c r="C373" t="s">
        <v>56</v>
      </c>
      <c r="D373" s="7" t="s">
        <v>578</v>
      </c>
      <c r="E373" s="2">
        <f>_xlfn.IFNA(INDEX(Productos_Recibidos[Precio Costo],MATCH(Productos[[#This Row],[Producto]],Productos_Recibidos[Producto],0),1),0)</f>
        <v>150</v>
      </c>
      <c r="F373" s="1">
        <v>400</v>
      </c>
    </row>
    <row r="374" spans="2:6" x14ac:dyDescent="0.25">
      <c r="B374">
        <v>161048950760</v>
      </c>
      <c r="C374" t="s">
        <v>56</v>
      </c>
      <c r="D374" s="7" t="s">
        <v>579</v>
      </c>
      <c r="E374" s="2">
        <f>_xlfn.IFNA(INDEX(Productos_Recibidos[Precio Costo],MATCH(Productos[[#This Row],[Producto]],Productos_Recibidos[Producto],0),1),0)</f>
        <v>750</v>
      </c>
      <c r="F374" s="1">
        <v>1100</v>
      </c>
    </row>
    <row r="375" spans="2:6" x14ac:dyDescent="0.25">
      <c r="B375">
        <v>840263179304</v>
      </c>
      <c r="C375" t="s">
        <v>56</v>
      </c>
      <c r="D375" s="7" t="s">
        <v>580</v>
      </c>
      <c r="E375" s="2">
        <f>_xlfn.IFNA(INDEX(Productos_Recibidos[Precio Costo],MATCH(Productos[[#This Row],[Producto]],Productos_Recibidos[Producto],0),1),0)</f>
        <v>1100</v>
      </c>
      <c r="F375" s="1">
        <v>1500</v>
      </c>
    </row>
    <row r="376" spans="2:6" x14ac:dyDescent="0.25">
      <c r="B376">
        <v>641148418668</v>
      </c>
      <c r="C376" t="s">
        <v>56</v>
      </c>
      <c r="D376" s="7" t="s">
        <v>581</v>
      </c>
      <c r="E376" s="2">
        <f>_xlfn.IFNA(INDEX(Productos_Recibidos[Precio Costo],MATCH(Productos[[#This Row],[Producto]],Productos_Recibidos[Producto],0),1),0)</f>
        <v>690</v>
      </c>
      <c r="F376" s="1">
        <v>1100</v>
      </c>
    </row>
    <row r="377" spans="2:6" x14ac:dyDescent="0.25">
      <c r="B377">
        <v>372503555950</v>
      </c>
      <c r="C377" t="s">
        <v>56</v>
      </c>
      <c r="D377" s="7" t="s">
        <v>582</v>
      </c>
      <c r="E377" s="2">
        <f>_xlfn.IFNA(INDEX(Productos_Recibidos[Precio Costo],MATCH(Productos[[#This Row],[Producto]],Productos_Recibidos[Producto],0),1),0)</f>
        <v>160</v>
      </c>
      <c r="F377" s="1">
        <v>400</v>
      </c>
    </row>
    <row r="378" spans="2:6" x14ac:dyDescent="0.25">
      <c r="B378">
        <v>103799064873</v>
      </c>
      <c r="C378" t="s">
        <v>56</v>
      </c>
      <c r="D378" s="7" t="s">
        <v>583</v>
      </c>
      <c r="E378" s="2">
        <f>_xlfn.IFNA(INDEX(Productos_Recibidos[Precio Costo],MATCH(Productos[[#This Row],[Producto]],Productos_Recibidos[Producto],0),1),0)</f>
        <v>220</v>
      </c>
      <c r="F378" s="1">
        <v>500</v>
      </c>
    </row>
    <row r="379" spans="2:6" x14ac:dyDescent="0.25">
      <c r="B379">
        <v>958507688203</v>
      </c>
      <c r="C379" t="s">
        <v>56</v>
      </c>
      <c r="D379" s="7" t="s">
        <v>584</v>
      </c>
      <c r="E379" s="2">
        <f>_xlfn.IFNA(INDEX(Productos_Recibidos[Precio Costo],MATCH(Productos[[#This Row],[Producto]],Productos_Recibidos[Producto],0),1),0)</f>
        <v>220</v>
      </c>
      <c r="F379" s="1">
        <v>400</v>
      </c>
    </row>
    <row r="380" spans="2:6" x14ac:dyDescent="0.25">
      <c r="B380">
        <v>151271618898</v>
      </c>
      <c r="C380" t="s">
        <v>56</v>
      </c>
      <c r="D380" s="7" t="s">
        <v>585</v>
      </c>
      <c r="E380" s="2">
        <f>_xlfn.IFNA(INDEX(Productos_Recibidos[Precio Costo],MATCH(Productos[[#This Row],[Producto]],Productos_Recibidos[Producto],0),1),0)</f>
        <v>120</v>
      </c>
      <c r="F380" s="1">
        <v>400</v>
      </c>
    </row>
    <row r="381" spans="2:6" x14ac:dyDescent="0.25">
      <c r="B381">
        <v>488601286940</v>
      </c>
      <c r="C381" t="s">
        <v>56</v>
      </c>
      <c r="D381" s="7" t="s">
        <v>586</v>
      </c>
      <c r="E381" s="2">
        <f>_xlfn.IFNA(INDEX(Productos_Recibidos[Precio Costo],MATCH(Productos[[#This Row],[Producto]],Productos_Recibidos[Producto],0),1),0)</f>
        <v>350</v>
      </c>
      <c r="F381" s="1">
        <v>500</v>
      </c>
    </row>
    <row r="382" spans="2:6" x14ac:dyDescent="0.25">
      <c r="B382">
        <v>643635739202</v>
      </c>
      <c r="C382" t="s">
        <v>56</v>
      </c>
      <c r="D382" s="7" t="s">
        <v>587</v>
      </c>
      <c r="E382" s="2">
        <f>_xlfn.IFNA(INDEX(Productos_Recibidos[Precio Costo],MATCH(Productos[[#This Row],[Producto]],Productos_Recibidos[Producto],0),1),0)</f>
        <v>350</v>
      </c>
      <c r="F382" s="1">
        <v>500</v>
      </c>
    </row>
    <row r="383" spans="2:6" x14ac:dyDescent="0.25">
      <c r="B383">
        <v>225235970674</v>
      </c>
      <c r="C383" t="s">
        <v>56</v>
      </c>
      <c r="D383" s="7" t="s">
        <v>588</v>
      </c>
      <c r="E383" s="2">
        <f>_xlfn.IFNA(INDEX(Productos_Recibidos[Precio Costo],MATCH(Productos[[#This Row],[Producto]],Productos_Recibidos[Producto],0),1),0)</f>
        <v>160</v>
      </c>
      <c r="F383" s="1">
        <v>400</v>
      </c>
    </row>
    <row r="384" spans="2:6" x14ac:dyDescent="0.25">
      <c r="B384">
        <v>669051334266</v>
      </c>
      <c r="C384" t="s">
        <v>56</v>
      </c>
      <c r="D384" s="7" t="s">
        <v>589</v>
      </c>
      <c r="E384" s="2">
        <f>_xlfn.IFNA(INDEX(Productos_Recibidos[Precio Costo],MATCH(Productos[[#This Row],[Producto]],Productos_Recibidos[Producto],0),1),0)</f>
        <v>210</v>
      </c>
      <c r="F384" s="1">
        <v>300</v>
      </c>
    </row>
    <row r="385" spans="2:6" x14ac:dyDescent="0.25">
      <c r="B385">
        <v>7798125810750</v>
      </c>
      <c r="C385" t="s">
        <v>24</v>
      </c>
      <c r="D385" s="7" t="s">
        <v>590</v>
      </c>
      <c r="E385" s="2">
        <f>_xlfn.IFNA(INDEX(Productos_Recibidos[Precio Costo],MATCH(Productos[[#This Row],[Producto]],Productos_Recibidos[Producto],0),1),0)</f>
        <v>105</v>
      </c>
      <c r="F385" s="1">
        <v>150</v>
      </c>
    </row>
    <row r="386" spans="2:6" x14ac:dyDescent="0.25">
      <c r="B386">
        <v>7798125810385</v>
      </c>
      <c r="C386" t="s">
        <v>24</v>
      </c>
      <c r="D386" s="7" t="s">
        <v>591</v>
      </c>
      <c r="E386" s="2">
        <f>_xlfn.IFNA(INDEX(Productos_Recibidos[Precio Costo],MATCH(Productos[[#This Row],[Producto]],Productos_Recibidos[Producto],0),1),0)</f>
        <v>105</v>
      </c>
      <c r="F386" s="1">
        <v>150</v>
      </c>
    </row>
    <row r="387" spans="2:6" x14ac:dyDescent="0.25">
      <c r="B387">
        <v>7892840817619</v>
      </c>
      <c r="C387" t="s">
        <v>24</v>
      </c>
      <c r="D387" s="7" t="s">
        <v>592</v>
      </c>
      <c r="E387" s="2">
        <f>_xlfn.IFNA(INDEX(Productos_Recibidos[Precio Costo],MATCH(Productos[[#This Row],[Producto]],Productos_Recibidos[Producto],0),1),0)</f>
        <v>294</v>
      </c>
      <c r="F387" s="1">
        <v>420</v>
      </c>
    </row>
    <row r="388" spans="2:6" x14ac:dyDescent="0.25">
      <c r="B388">
        <v>7790310984277</v>
      </c>
      <c r="C388" t="s">
        <v>24</v>
      </c>
      <c r="D388" s="7" t="s">
        <v>593</v>
      </c>
      <c r="E388" s="2">
        <f>_xlfn.IFNA(INDEX(Productos_Recibidos[Precio Costo],MATCH(Productos[[#This Row],[Producto]],Productos_Recibidos[Producto],0),1),0)</f>
        <v>280</v>
      </c>
      <c r="F388" s="1">
        <v>400</v>
      </c>
    </row>
    <row r="389" spans="2:6" x14ac:dyDescent="0.25">
      <c r="B389">
        <v>7798125810767</v>
      </c>
      <c r="C389" t="s">
        <v>24</v>
      </c>
      <c r="D389" s="7" t="s">
        <v>594</v>
      </c>
      <c r="E389" s="2">
        <f>_xlfn.IFNA(INDEX(Productos_Recibidos[Precio Costo],MATCH(Productos[[#This Row],[Producto]],Productos_Recibidos[Producto],0),1),0)</f>
        <v>105</v>
      </c>
      <c r="F389" s="1">
        <v>150</v>
      </c>
    </row>
    <row r="390" spans="2:6" x14ac:dyDescent="0.25">
      <c r="B390">
        <v>793020229053</v>
      </c>
      <c r="C390" t="s">
        <v>24</v>
      </c>
      <c r="D390" s="7" t="s">
        <v>595</v>
      </c>
      <c r="E390" s="2">
        <f>_xlfn.IFNA(INDEX(Productos_Recibidos[Precio Costo],MATCH(Productos[[#This Row],[Producto]],Productos_Recibidos[Producto],0),1),0)</f>
        <v>59</v>
      </c>
      <c r="F390" s="1">
        <v>70</v>
      </c>
    </row>
    <row r="391" spans="2:6" x14ac:dyDescent="0.25">
      <c r="B391">
        <v>263375940889</v>
      </c>
      <c r="C391" t="s">
        <v>24</v>
      </c>
      <c r="D391" s="7" t="s">
        <v>596</v>
      </c>
      <c r="E391" s="2">
        <f>_xlfn.IFNA(INDEX(Productos_Recibidos[Precio Costo],MATCH(Productos[[#This Row],[Producto]],Productos_Recibidos[Producto],0),1),0)</f>
        <v>70</v>
      </c>
      <c r="F391" s="1">
        <v>100</v>
      </c>
    </row>
    <row r="392" spans="2:6" x14ac:dyDescent="0.25">
      <c r="B392">
        <v>7790310984017</v>
      </c>
      <c r="C392" t="s">
        <v>24</v>
      </c>
      <c r="D392" s="7" t="s">
        <v>597</v>
      </c>
      <c r="E392" s="2">
        <f>_xlfn.IFNA(INDEX(Productos_Recibidos[Precio Costo],MATCH(Productos[[#This Row],[Producto]],Productos_Recibidos[Producto],0),1),0)</f>
        <v>458</v>
      </c>
      <c r="F392" s="1">
        <v>600</v>
      </c>
    </row>
    <row r="393" spans="2:6" x14ac:dyDescent="0.25">
      <c r="B393">
        <v>7790310984000</v>
      </c>
      <c r="C393" t="s">
        <v>24</v>
      </c>
      <c r="D393" s="7" t="s">
        <v>598</v>
      </c>
      <c r="E393" s="2">
        <f>_xlfn.IFNA(INDEX(Productos_Recibidos[Precio Costo],MATCH(Productos[[#This Row],[Producto]],Productos_Recibidos[Producto],0),1),0)</f>
        <v>304</v>
      </c>
      <c r="F393" s="1">
        <v>400</v>
      </c>
    </row>
    <row r="394" spans="2:6" x14ac:dyDescent="0.25">
      <c r="B394" t="s">
        <v>158</v>
      </c>
      <c r="C394" t="s">
        <v>24</v>
      </c>
      <c r="D394" s="7" t="s">
        <v>599</v>
      </c>
      <c r="E394" s="2">
        <f>_xlfn.IFNA(INDEX(Productos_Recibidos[Precio Costo],MATCH(Productos[[#This Row],[Producto]],Productos_Recibidos[Producto],0),1),0)</f>
        <v>300</v>
      </c>
      <c r="F394" s="1">
        <v>300</v>
      </c>
    </row>
    <row r="395" spans="2:6" x14ac:dyDescent="0.25">
      <c r="B395">
        <v>7793653230483</v>
      </c>
      <c r="C395" t="s">
        <v>36</v>
      </c>
      <c r="D395" s="7" t="s">
        <v>600</v>
      </c>
      <c r="E395" s="2">
        <f>_xlfn.IFNA(INDEX(Productos_Recibidos[Precio Costo],MATCH(Productos[[#This Row],[Producto]],Productos_Recibidos[Producto],0),1),0)</f>
        <v>98</v>
      </c>
      <c r="F395" s="1">
        <v>140</v>
      </c>
    </row>
    <row r="396" spans="2:6" x14ac:dyDescent="0.25">
      <c r="B396">
        <v>7798178040029</v>
      </c>
      <c r="C396" t="s">
        <v>36</v>
      </c>
      <c r="D396" s="7" t="s">
        <v>601</v>
      </c>
      <c r="E396" s="2">
        <f>_xlfn.IFNA(INDEX(Productos_Recibidos[Precio Costo],MATCH(Productos[[#This Row],[Producto]],Productos_Recibidos[Producto],0),1),0)</f>
        <v>98</v>
      </c>
      <c r="F396" s="1">
        <v>140</v>
      </c>
    </row>
    <row r="397" spans="2:6" x14ac:dyDescent="0.25">
      <c r="B397">
        <v>7790895647796</v>
      </c>
      <c r="C397" s="30" t="s">
        <v>36</v>
      </c>
      <c r="D397" s="7" t="s">
        <v>602</v>
      </c>
      <c r="E397" s="2">
        <f>_xlfn.IFNA(INDEX(Productos_Recibidos[Precio Costo],MATCH(Productos[[#This Row],[Producto]],Productos_Recibidos[Producto],0),1),0)</f>
        <v>92</v>
      </c>
      <c r="F397" s="1">
        <v>150</v>
      </c>
    </row>
    <row r="398" spans="2:6" x14ac:dyDescent="0.25">
      <c r="B398">
        <v>7798065730040</v>
      </c>
      <c r="C398" t="s">
        <v>36</v>
      </c>
      <c r="D398" s="7" t="s">
        <v>603</v>
      </c>
      <c r="E398" s="2">
        <f>_xlfn.IFNA(INDEX(Productos_Recibidos[Precio Costo],MATCH(Productos[[#This Row],[Producto]],Productos_Recibidos[Producto],0),1),0)</f>
        <v>0</v>
      </c>
      <c r="F398" s="1">
        <v>100</v>
      </c>
    </row>
    <row r="399" spans="2:6" x14ac:dyDescent="0.25">
      <c r="B399">
        <v>7792799000035</v>
      </c>
      <c r="C399" t="s">
        <v>36</v>
      </c>
      <c r="D399" s="7" t="s">
        <v>604</v>
      </c>
      <c r="E399" s="2">
        <f>_xlfn.IFNA(INDEX(Productos_Recibidos[Precio Costo],MATCH(Productos[[#This Row],[Producto]],Productos_Recibidos[Producto],0),1),0)</f>
        <v>65</v>
      </c>
      <c r="F399" s="1">
        <v>100</v>
      </c>
    </row>
    <row r="400" spans="2:6" x14ac:dyDescent="0.25">
      <c r="B400">
        <v>6902004095218</v>
      </c>
      <c r="C400" t="s">
        <v>31</v>
      </c>
      <c r="D400" s="7" t="s">
        <v>605</v>
      </c>
      <c r="E400" s="2">
        <f>_xlfn.IFNA(INDEX(Productos_Recibidos[Precio Costo],MATCH(Productos[[#This Row],[Producto]],Productos_Recibidos[Producto],0),1),0)</f>
        <v>45</v>
      </c>
      <c r="F400" s="1">
        <v>60</v>
      </c>
    </row>
    <row r="401" spans="2:6" x14ac:dyDescent="0.25">
      <c r="B401">
        <v>687459321564</v>
      </c>
      <c r="C401" t="s">
        <v>31</v>
      </c>
      <c r="D401" s="7" t="s">
        <v>570</v>
      </c>
      <c r="E401" s="2">
        <f>_xlfn.IFNA(INDEX(Productos_Recibidos[Precio Costo],MATCH(Productos[[#This Row],[Producto]],Productos_Recibidos[Producto],0),1),0)</f>
        <v>0</v>
      </c>
      <c r="F401" s="1" t="s">
        <v>55</v>
      </c>
    </row>
    <row r="402" spans="2:6" x14ac:dyDescent="0.25">
      <c r="B402">
        <v>4058075498228</v>
      </c>
      <c r="C402" t="s">
        <v>31</v>
      </c>
      <c r="D402" s="7" t="s">
        <v>606</v>
      </c>
      <c r="E402" s="2">
        <f>_xlfn.IFNA(INDEX(Productos_Recibidos[Precio Costo],MATCH(Productos[[#This Row],[Producto]],Productos_Recibidos[Producto],0),1),0)</f>
        <v>107</v>
      </c>
      <c r="F402" s="1">
        <v>150</v>
      </c>
    </row>
    <row r="403" spans="2:6" x14ac:dyDescent="0.25">
      <c r="B403">
        <v>4058075498280</v>
      </c>
      <c r="C403" t="s">
        <v>31</v>
      </c>
      <c r="D403" s="7" t="s">
        <v>607</v>
      </c>
      <c r="E403" s="2">
        <f>_xlfn.IFNA(INDEX(Productos_Recibidos[Precio Costo],MATCH(Productos[[#This Row],[Producto]],Productos_Recibidos[Producto],0),1),0)</f>
        <v>148</v>
      </c>
      <c r="F403" s="1">
        <v>200</v>
      </c>
    </row>
    <row r="404" spans="2:6" x14ac:dyDescent="0.25">
      <c r="B404">
        <v>77917188</v>
      </c>
      <c r="C404" t="s">
        <v>31</v>
      </c>
      <c r="D404" s="7" t="s">
        <v>608</v>
      </c>
      <c r="E404" s="2">
        <f>_xlfn.IFNA(INDEX(Productos_Recibidos[Precio Costo],MATCH(Productos[[#This Row],[Producto]],Productos_Recibidos[Producto],0),1),0)</f>
        <v>165</v>
      </c>
      <c r="F404" s="1">
        <v>240</v>
      </c>
    </row>
    <row r="405" spans="2:6" x14ac:dyDescent="0.25">
      <c r="B405">
        <v>7792783000515</v>
      </c>
      <c r="C405" t="s">
        <v>31</v>
      </c>
      <c r="D405" s="7" t="s">
        <v>609</v>
      </c>
      <c r="E405" s="2">
        <f>_xlfn.IFNA(INDEX(Productos_Recibidos[Precio Costo],MATCH(Productos[[#This Row],[Producto]],Productos_Recibidos[Producto],0),1),0)</f>
        <v>260</v>
      </c>
      <c r="F405" s="1">
        <v>350</v>
      </c>
    </row>
    <row r="406" spans="2:6" x14ac:dyDescent="0.25">
      <c r="B406">
        <v>6958470112300</v>
      </c>
      <c r="C406" t="s">
        <v>31</v>
      </c>
      <c r="D406" s="7" t="s">
        <v>610</v>
      </c>
      <c r="E406" s="2">
        <f>_xlfn.IFNA(INDEX(Productos_Recibidos[Precio Costo],MATCH(Productos[[#This Row],[Producto]],Productos_Recibidos[Producto],0),1),0)</f>
        <v>288</v>
      </c>
      <c r="F406" s="1">
        <v>450</v>
      </c>
    </row>
    <row r="407" spans="2:6" x14ac:dyDescent="0.25">
      <c r="B407">
        <v>7792783000553</v>
      </c>
      <c r="C407" t="s">
        <v>31</v>
      </c>
      <c r="D407" s="7" t="s">
        <v>611</v>
      </c>
      <c r="E407" s="2">
        <f>_xlfn.IFNA(INDEX(Productos_Recibidos[Precio Costo],MATCH(Productos[[#This Row],[Producto]],Productos_Recibidos[Producto],0),1),0)</f>
        <v>245</v>
      </c>
      <c r="F407" s="1">
        <v>350</v>
      </c>
    </row>
    <row r="408" spans="2:6" x14ac:dyDescent="0.25">
      <c r="B408">
        <v>7794218100241</v>
      </c>
      <c r="C408" t="s">
        <v>31</v>
      </c>
      <c r="D408" s="7" t="s">
        <v>612</v>
      </c>
      <c r="E408" s="2">
        <f>_xlfn.IFNA(INDEX(Productos_Recibidos[Precio Costo],MATCH(Productos[[#This Row],[Producto]],Productos_Recibidos[Producto],0),1),0)</f>
        <v>49</v>
      </c>
      <c r="F408" s="1">
        <v>70</v>
      </c>
    </row>
    <row r="409" spans="2:6" x14ac:dyDescent="0.25">
      <c r="B409">
        <v>7798362410195</v>
      </c>
      <c r="C409" t="s">
        <v>31</v>
      </c>
      <c r="D409" s="7" t="s">
        <v>613</v>
      </c>
      <c r="E409" s="2">
        <f>_xlfn.IFNA(INDEX(Productos_Recibidos[Precio Costo],MATCH(Productos[[#This Row],[Producto]],Productos_Recibidos[Producto],0),1),0)</f>
        <v>20</v>
      </c>
      <c r="F409" s="1">
        <v>100</v>
      </c>
    </row>
    <row r="410" spans="2:6" x14ac:dyDescent="0.25">
      <c r="B410" t="s">
        <v>66</v>
      </c>
      <c r="C410" t="s">
        <v>31</v>
      </c>
      <c r="D410" s="7" t="s">
        <v>614</v>
      </c>
      <c r="E410" s="2">
        <f>_xlfn.IFNA(INDEX(Productos_Recibidos[Precio Costo],MATCH(Productos[[#This Row],[Producto]],Productos_Recibidos[Producto],0),1),0)</f>
        <v>350</v>
      </c>
      <c r="F410" s="1">
        <v>500</v>
      </c>
    </row>
    <row r="411" spans="2:6" x14ac:dyDescent="0.25">
      <c r="B411">
        <v>30042452</v>
      </c>
      <c r="C411" t="s">
        <v>31</v>
      </c>
      <c r="D411" s="7" t="s">
        <v>615</v>
      </c>
      <c r="E411" s="2">
        <f>_xlfn.IFNA(INDEX(Productos_Recibidos[Precio Costo],MATCH(Productos[[#This Row],[Producto]],Productos_Recibidos[Producto],0),1),0)</f>
        <v>0</v>
      </c>
      <c r="F411" s="1">
        <v>5</v>
      </c>
    </row>
    <row r="412" spans="2:6" x14ac:dyDescent="0.25">
      <c r="B412">
        <v>3057067267256</v>
      </c>
      <c r="C412" t="s">
        <v>31</v>
      </c>
      <c r="D412" s="7" t="s">
        <v>616</v>
      </c>
      <c r="E412" s="2">
        <f>_xlfn.IFNA(INDEX(Productos_Recibidos[Precio Costo],MATCH(Productos[[#This Row],[Producto]],Productos_Recibidos[Producto],0),1),0)</f>
        <v>0</v>
      </c>
      <c r="F412" s="1">
        <v>100</v>
      </c>
    </row>
    <row r="413" spans="2:6" x14ac:dyDescent="0.25">
      <c r="B413">
        <v>6927433612157</v>
      </c>
      <c r="C413" t="s">
        <v>31</v>
      </c>
      <c r="D413" s="7" t="s">
        <v>617</v>
      </c>
      <c r="E413" s="2">
        <f>_xlfn.IFNA(INDEX(Productos_Recibidos[Precio Costo],MATCH(Productos[[#This Row],[Producto]],Productos_Recibidos[Producto],0),1),0)</f>
        <v>140</v>
      </c>
      <c r="F413" s="1">
        <v>200</v>
      </c>
    </row>
    <row r="414" spans="2:6" x14ac:dyDescent="0.25">
      <c r="B414">
        <v>836839406070</v>
      </c>
      <c r="C414" t="s">
        <v>31</v>
      </c>
      <c r="D414" s="7" t="s">
        <v>618</v>
      </c>
      <c r="E414" s="2">
        <f>_xlfn.IFNA(INDEX(Productos_Recibidos[Precio Costo],MATCH(Productos[[#This Row],[Producto]],Productos_Recibidos[Producto],0),1),0)</f>
        <v>35</v>
      </c>
      <c r="F414" s="1">
        <v>50</v>
      </c>
    </row>
    <row r="415" spans="2:6" x14ac:dyDescent="0.25">
      <c r="B415">
        <v>439687811909</v>
      </c>
      <c r="C415" t="s">
        <v>31</v>
      </c>
      <c r="D415" s="7" t="s">
        <v>619</v>
      </c>
      <c r="E415" s="2">
        <f>_xlfn.IFNA(INDEX(Productos_Recibidos[Precio Costo],MATCH(Productos[[#This Row],[Producto]],Productos_Recibidos[Producto],0),1),0)</f>
        <v>210</v>
      </c>
      <c r="F415" s="1">
        <v>300</v>
      </c>
    </row>
    <row r="416" spans="2:6" x14ac:dyDescent="0.25">
      <c r="B416">
        <v>184070755938</v>
      </c>
      <c r="C416" t="s">
        <v>31</v>
      </c>
      <c r="D416" s="7" t="s">
        <v>620</v>
      </c>
      <c r="E416" s="2">
        <f>_xlfn.IFNA(INDEX(Productos_Recibidos[Precio Costo],MATCH(Productos[[#This Row],[Producto]],Productos_Recibidos[Producto],0),1),0)</f>
        <v>105</v>
      </c>
      <c r="F416" s="1">
        <v>150</v>
      </c>
    </row>
    <row r="417" spans="2:6" x14ac:dyDescent="0.25">
      <c r="B417">
        <v>442457825716</v>
      </c>
      <c r="C417" t="s">
        <v>31</v>
      </c>
      <c r="D417" s="7" t="s">
        <v>621</v>
      </c>
      <c r="E417" s="2">
        <f>_xlfn.IFNA(INDEX(Productos_Recibidos[Precio Costo],MATCH(Productos[[#This Row],[Producto]],Productos_Recibidos[Producto],0),1),0)</f>
        <v>210</v>
      </c>
      <c r="F417" s="1">
        <v>300</v>
      </c>
    </row>
    <row r="418" spans="2:6" x14ac:dyDescent="0.25">
      <c r="B418">
        <v>686108507949</v>
      </c>
      <c r="C418" t="s">
        <v>31</v>
      </c>
      <c r="D418" s="7" t="s">
        <v>622</v>
      </c>
      <c r="E418" s="2">
        <f>_xlfn.IFNA(INDEX(Productos_Recibidos[Precio Costo],MATCH(Productos[[#This Row],[Producto]],Productos_Recibidos[Producto],0),1),0)</f>
        <v>260</v>
      </c>
      <c r="F418" s="1">
        <v>350</v>
      </c>
    </row>
    <row r="419" spans="2:6" x14ac:dyDescent="0.25">
      <c r="B419">
        <v>161251866949</v>
      </c>
      <c r="C419" t="s">
        <v>31</v>
      </c>
      <c r="D419" s="7" t="s">
        <v>623</v>
      </c>
      <c r="E419" s="2">
        <f>_xlfn.IFNA(INDEX(Productos_Recibidos[Precio Costo],MATCH(Productos[[#This Row],[Producto]],Productos_Recibidos[Producto],0),1),0)</f>
        <v>70</v>
      </c>
      <c r="F419" s="1">
        <v>100</v>
      </c>
    </row>
    <row r="420" spans="2:6" x14ac:dyDescent="0.25">
      <c r="B420">
        <v>430535624873</v>
      </c>
      <c r="C420" t="s">
        <v>31</v>
      </c>
      <c r="D420" s="7" t="s">
        <v>624</v>
      </c>
      <c r="E420" s="2">
        <f>_xlfn.IFNA(INDEX(Productos_Recibidos[Precio Costo],MATCH(Productos[[#This Row],[Producto]],Productos_Recibidos[Producto],0),1),0)</f>
        <v>84</v>
      </c>
      <c r="F420" s="1">
        <v>120</v>
      </c>
    </row>
    <row r="421" spans="2:6" x14ac:dyDescent="0.25">
      <c r="B421" t="s">
        <v>112</v>
      </c>
      <c r="C421" t="s">
        <v>31</v>
      </c>
      <c r="D421" s="7" t="s">
        <v>625</v>
      </c>
      <c r="E421" s="2">
        <f>_xlfn.IFNA(INDEX(Productos_Recibidos[Precio Costo],MATCH(Productos[[#This Row],[Producto]],Productos_Recibidos[Producto],0),1),0)</f>
        <v>35</v>
      </c>
      <c r="F421" s="1">
        <v>50</v>
      </c>
    </row>
    <row r="422" spans="2:6" x14ac:dyDescent="0.25">
      <c r="B422" t="s">
        <v>113</v>
      </c>
      <c r="C422" t="s">
        <v>31</v>
      </c>
      <c r="D422" s="7" t="s">
        <v>626</v>
      </c>
      <c r="E422" s="2">
        <f>_xlfn.IFNA(INDEX(Productos_Recibidos[Precio Costo],MATCH(Productos[[#This Row],[Producto]],Productos_Recibidos[Producto],0),1),0)</f>
        <v>14</v>
      </c>
      <c r="F422" s="1">
        <v>20</v>
      </c>
    </row>
    <row r="423" spans="2:6" x14ac:dyDescent="0.25">
      <c r="B423" t="s">
        <v>114</v>
      </c>
      <c r="C423" t="s">
        <v>31</v>
      </c>
      <c r="D423" s="7" t="s">
        <v>627</v>
      </c>
      <c r="E423" s="2">
        <f>_xlfn.IFNA(INDEX(Productos_Recibidos[Precio Costo],MATCH(Productos[[#This Row],[Producto]],Productos_Recibidos[Producto],0),1),0)</f>
        <v>38</v>
      </c>
      <c r="F423" s="1">
        <v>40</v>
      </c>
    </row>
    <row r="424" spans="2:6" x14ac:dyDescent="0.25">
      <c r="B424" t="s">
        <v>141</v>
      </c>
      <c r="C424" t="s">
        <v>31</v>
      </c>
      <c r="D424" s="7" t="s">
        <v>628</v>
      </c>
      <c r="E424" s="2">
        <f>_xlfn.IFNA(INDEX(Productos_Recibidos[Precio Costo],MATCH(Productos[[#This Row],[Producto]],Productos_Recibidos[Producto],0),1),0)</f>
        <v>7</v>
      </c>
      <c r="F424" s="1">
        <v>10</v>
      </c>
    </row>
    <row r="425" spans="2:6" x14ac:dyDescent="0.25">
      <c r="B425" t="s">
        <v>145</v>
      </c>
      <c r="C425" t="s">
        <v>31</v>
      </c>
      <c r="D425" s="7" t="s">
        <v>629</v>
      </c>
      <c r="E425" s="2">
        <f>_xlfn.IFNA(INDEX(Productos_Recibidos[Precio Costo],MATCH(Productos[[#This Row],[Producto]],Productos_Recibidos[Producto],0),1),0)</f>
        <v>21</v>
      </c>
      <c r="F425" s="1">
        <v>30</v>
      </c>
    </row>
    <row r="426" spans="2:6" x14ac:dyDescent="0.25">
      <c r="B426" t="s">
        <v>146</v>
      </c>
      <c r="C426" t="s">
        <v>31</v>
      </c>
      <c r="D426" s="7" t="s">
        <v>630</v>
      </c>
      <c r="E426" s="2">
        <f>_xlfn.IFNA(INDEX(Productos_Recibidos[Precio Costo],MATCH(Productos[[#This Row],[Producto]],Productos_Recibidos[Producto],0),1),0)</f>
        <v>210</v>
      </c>
      <c r="F426" s="1">
        <v>300</v>
      </c>
    </row>
    <row r="427" spans="2:6" x14ac:dyDescent="0.25">
      <c r="B427" t="s">
        <v>157</v>
      </c>
      <c r="C427" s="31" t="s">
        <v>31</v>
      </c>
      <c r="D427" s="7" t="s">
        <v>631</v>
      </c>
      <c r="E427" s="2">
        <f>_xlfn.IFNA(INDEX(Productos_Recibidos[Precio Costo],MATCH(Productos[[#This Row],[Producto]],Productos_Recibidos[Producto],0),1),0)</f>
        <v>0</v>
      </c>
      <c r="F427" s="1">
        <v>50</v>
      </c>
    </row>
    <row r="428" spans="2:6" x14ac:dyDescent="0.25">
      <c r="B428">
        <v>7794122013071</v>
      </c>
      <c r="C428" t="s">
        <v>31</v>
      </c>
      <c r="D428" s="7" t="s">
        <v>632</v>
      </c>
      <c r="E428" s="2">
        <f>_xlfn.IFNA(INDEX(Productos_Recibidos[Precio Costo],MATCH(Productos[[#This Row],[Producto]],Productos_Recibidos[Producto],0),1),0)</f>
        <v>359</v>
      </c>
      <c r="F428" s="1">
        <v>460</v>
      </c>
    </row>
    <row r="429" spans="2:6" x14ac:dyDescent="0.25">
      <c r="B429">
        <v>7790314011252</v>
      </c>
      <c r="C429" t="s">
        <v>34</v>
      </c>
      <c r="D429" s="7" t="s">
        <v>633</v>
      </c>
      <c r="E429" s="2">
        <f>_xlfn.IFNA(INDEX(Productos_Recibidos[Precio Costo],MATCH(Productos[[#This Row],[Producto]],Productos_Recibidos[Producto],0),1),0)</f>
        <v>329</v>
      </c>
      <c r="F429" s="1">
        <v>470</v>
      </c>
    </row>
    <row r="430" spans="2:6" x14ac:dyDescent="0.25">
      <c r="B430">
        <v>7790984002543</v>
      </c>
      <c r="C430" t="s">
        <v>34</v>
      </c>
      <c r="D430" s="7" t="s">
        <v>634</v>
      </c>
      <c r="E430" s="2">
        <f>_xlfn.IFNA(INDEX(Productos_Recibidos[Precio Costo],MATCH(Productos[[#This Row],[Producto]],Productos_Recibidos[Producto],0),1),0)</f>
        <v>280</v>
      </c>
      <c r="F430" s="1">
        <v>400</v>
      </c>
    </row>
    <row r="431" spans="2:6" x14ac:dyDescent="0.25">
      <c r="B431">
        <v>7790314005305</v>
      </c>
      <c r="C431" t="s">
        <v>34</v>
      </c>
      <c r="D431" s="7" t="s">
        <v>635</v>
      </c>
      <c r="E431" s="2">
        <f>_xlfn.IFNA(INDEX(Productos_Recibidos[Precio Costo],MATCH(Productos[[#This Row],[Producto]],Productos_Recibidos[Producto],0),1),0)</f>
        <v>259</v>
      </c>
      <c r="F431" s="1">
        <v>400</v>
      </c>
    </row>
    <row r="432" spans="2:6" x14ac:dyDescent="0.25">
      <c r="B432">
        <v>7790314066436</v>
      </c>
      <c r="C432" t="s">
        <v>34</v>
      </c>
      <c r="D432" s="7" t="s">
        <v>636</v>
      </c>
      <c r="E432" s="2">
        <f>_xlfn.IFNA(INDEX(Productos_Recibidos[Precio Costo],MATCH(Productos[[#This Row],[Producto]],Productos_Recibidos[Producto],0),1),0)</f>
        <v>322</v>
      </c>
      <c r="F432" s="1">
        <v>460</v>
      </c>
    </row>
    <row r="433" spans="2:6" x14ac:dyDescent="0.25">
      <c r="B433">
        <v>7791843008294</v>
      </c>
      <c r="C433" t="s">
        <v>34</v>
      </c>
      <c r="D433" s="7" t="s">
        <v>637</v>
      </c>
      <c r="E433" s="2">
        <f>_xlfn.IFNA(INDEX(Productos_Recibidos[Precio Costo],MATCH(Productos[[#This Row],[Producto]],Productos_Recibidos[Producto],0),1),0)</f>
        <v>224</v>
      </c>
      <c r="F433" s="1">
        <v>400</v>
      </c>
    </row>
    <row r="434" spans="2:6" x14ac:dyDescent="0.25">
      <c r="B434">
        <v>7790240017045</v>
      </c>
      <c r="C434" t="s">
        <v>34</v>
      </c>
      <c r="D434" s="7" t="s">
        <v>638</v>
      </c>
      <c r="E434" s="2">
        <f>_xlfn.IFNA(INDEX(Productos_Recibidos[Precio Costo],MATCH(Productos[[#This Row],[Producto]],Productos_Recibidos[Producto],0),1),0)</f>
        <v>245</v>
      </c>
      <c r="F434" s="1">
        <v>350</v>
      </c>
    </row>
    <row r="435" spans="2:6" x14ac:dyDescent="0.25">
      <c r="B435">
        <v>7791728000146</v>
      </c>
      <c r="C435" t="s">
        <v>34</v>
      </c>
      <c r="D435" s="7" t="s">
        <v>639</v>
      </c>
      <c r="E435" s="2">
        <f>_xlfn.IFNA(INDEX(Productos_Recibidos[Precio Costo],MATCH(Productos[[#This Row],[Producto]],Productos_Recibidos[Producto],0),1),0)</f>
        <v>420</v>
      </c>
      <c r="F435" s="1">
        <v>600</v>
      </c>
    </row>
    <row r="436" spans="2:6" x14ac:dyDescent="0.25">
      <c r="B436">
        <v>7790314001475</v>
      </c>
      <c r="C436" t="s">
        <v>34</v>
      </c>
      <c r="D436" s="7" t="s">
        <v>640</v>
      </c>
      <c r="E436" s="2">
        <f>_xlfn.IFNA(INDEX(Productos_Recibidos[Precio Costo],MATCH(Productos[[#This Row],[Producto]],Productos_Recibidos[Producto],0),1),0)</f>
        <v>280</v>
      </c>
      <c r="F436" s="1">
        <v>450</v>
      </c>
    </row>
    <row r="437" spans="2:6" x14ac:dyDescent="0.25">
      <c r="B437">
        <v>7791540049910</v>
      </c>
      <c r="C437" t="s">
        <v>34</v>
      </c>
      <c r="D437" s="7" t="s">
        <v>641</v>
      </c>
      <c r="E437" s="2">
        <f>_xlfn.IFNA(INDEX(Productos_Recibidos[Precio Costo],MATCH(Productos[[#This Row],[Producto]],Productos_Recibidos[Producto],0),1),0)</f>
        <v>294</v>
      </c>
      <c r="F437" s="1">
        <v>420</v>
      </c>
    </row>
    <row r="438" spans="2:6" x14ac:dyDescent="0.25">
      <c r="B438">
        <v>7790240042108</v>
      </c>
      <c r="C438" t="s">
        <v>34</v>
      </c>
      <c r="D438" s="7" t="s">
        <v>642</v>
      </c>
      <c r="E438" s="2">
        <f>_xlfn.IFNA(INDEX(Productos_Recibidos[Precio Costo],MATCH(Productos[[#This Row],[Producto]],Productos_Recibidos[Producto],0),1),0)</f>
        <v>336</v>
      </c>
      <c r="F438" s="1">
        <v>520</v>
      </c>
    </row>
    <row r="439" spans="2:6" x14ac:dyDescent="0.25">
      <c r="B439">
        <v>7798001610368</v>
      </c>
      <c r="C439" t="s">
        <v>34</v>
      </c>
      <c r="D439" s="7" t="s">
        <v>643</v>
      </c>
      <c r="E439" s="2">
        <f>_xlfn.IFNA(INDEX(Productos_Recibidos[Precio Costo],MATCH(Productos[[#This Row],[Producto]],Productos_Recibidos[Producto],0),1),0)</f>
        <v>210</v>
      </c>
      <c r="F439" s="1">
        <v>300</v>
      </c>
    </row>
    <row r="440" spans="2:6" x14ac:dyDescent="0.25">
      <c r="B440">
        <v>7790975000312</v>
      </c>
      <c r="C440" t="s">
        <v>34</v>
      </c>
      <c r="D440" s="7" t="s">
        <v>644</v>
      </c>
      <c r="E440" s="2">
        <f>_xlfn.IFNA(INDEX(Productos_Recibidos[Precio Costo],MATCH(Productos[[#This Row],[Producto]],Productos_Recibidos[Producto],0),1),0)</f>
        <v>420</v>
      </c>
      <c r="F440" s="1">
        <v>600</v>
      </c>
    </row>
    <row r="441" spans="2:6" x14ac:dyDescent="0.25">
      <c r="B441">
        <v>7790415131279</v>
      </c>
      <c r="C441" t="s">
        <v>34</v>
      </c>
      <c r="D441" s="7" t="s">
        <v>645</v>
      </c>
      <c r="E441" s="2">
        <f>_xlfn.IFNA(INDEX(Productos_Recibidos[Precio Costo],MATCH(Productos[[#This Row],[Producto]],Productos_Recibidos[Producto],0),1),0)</f>
        <v>364</v>
      </c>
      <c r="F441" s="1">
        <v>520</v>
      </c>
    </row>
    <row r="442" spans="2:6" x14ac:dyDescent="0.25">
      <c r="B442">
        <v>7790703100321</v>
      </c>
      <c r="C442" t="s">
        <v>34</v>
      </c>
      <c r="D442" s="7" t="s">
        <v>646</v>
      </c>
      <c r="E442" s="2">
        <f>_xlfn.IFNA(INDEX(Productos_Recibidos[Precio Costo],MATCH(Productos[[#This Row],[Producto]],Productos_Recibidos[Producto],0),1),0)</f>
        <v>280</v>
      </c>
      <c r="F442" s="1">
        <v>400</v>
      </c>
    </row>
    <row r="443" spans="2:6" x14ac:dyDescent="0.25">
      <c r="B443">
        <v>7790168000488</v>
      </c>
      <c r="C443" t="s">
        <v>34</v>
      </c>
      <c r="D443" s="7" t="s">
        <v>647</v>
      </c>
      <c r="E443" s="2">
        <f>_xlfn.IFNA(INDEX(Productos_Recibidos[Precio Costo],MATCH(Productos[[#This Row],[Producto]],Productos_Recibidos[Producto],0),1),0)</f>
        <v>238</v>
      </c>
      <c r="F443" s="1">
        <v>340</v>
      </c>
    </row>
    <row r="444" spans="2:6" x14ac:dyDescent="0.25">
      <c r="B444">
        <v>7790070779014</v>
      </c>
      <c r="C444" t="s">
        <v>34</v>
      </c>
      <c r="D444" s="7" t="s">
        <v>648</v>
      </c>
      <c r="E444" s="2">
        <f>_xlfn.IFNA(INDEX(Productos_Recibidos[Precio Costo],MATCH(Productos[[#This Row],[Producto]],Productos_Recibidos[Producto],0),1),0)</f>
        <v>350</v>
      </c>
      <c r="F444" s="1">
        <v>500</v>
      </c>
    </row>
    <row r="445" spans="2:6" x14ac:dyDescent="0.25">
      <c r="B445">
        <v>7790314006029</v>
      </c>
      <c r="C445" t="s">
        <v>34</v>
      </c>
      <c r="D445" s="7" t="s">
        <v>649</v>
      </c>
      <c r="E445" s="2">
        <f>_xlfn.IFNA(INDEX(Productos_Recibidos[Precio Costo],MATCH(Productos[[#This Row],[Producto]],Productos_Recibidos[Producto],0),1),0)</f>
        <v>308</v>
      </c>
      <c r="F445" s="1">
        <v>440</v>
      </c>
    </row>
    <row r="446" spans="2:6" x14ac:dyDescent="0.25">
      <c r="B446">
        <v>7790314005084</v>
      </c>
      <c r="C446" t="s">
        <v>34</v>
      </c>
      <c r="D446" s="7" t="s">
        <v>650</v>
      </c>
      <c r="E446" s="2">
        <f>_xlfn.IFNA(INDEX(Productos_Recibidos[Precio Costo],MATCH(Productos[[#This Row],[Producto]],Productos_Recibidos[Producto],0),1),0)</f>
        <v>369</v>
      </c>
      <c r="F446" s="1">
        <v>450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25534FB-7945-4A90-8B46-FAF0429FBC7C}">
          <x14:formula1>
            <xm:f>General!$M:$M</xm:f>
          </x14:formula1>
          <xm:sqref>C1:C1048576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6F33A-54B4-4E40-A771-F4B8AF02A082}">
  <dimension ref="L3:N33"/>
  <sheetViews>
    <sheetView workbookViewId="0">
      <selection activeCell="L10" sqref="L10"/>
    </sheetView>
  </sheetViews>
  <sheetFormatPr defaultColWidth="9.140625" defaultRowHeight="15" x14ac:dyDescent="0.25"/>
  <cols>
    <col min="12" max="12" width="17.5703125" customWidth="1"/>
    <col min="13" max="13" width="15.42578125" bestFit="1" customWidth="1"/>
    <col min="14" max="14" width="10.28515625" bestFit="1" customWidth="1"/>
  </cols>
  <sheetData>
    <row r="3" spans="12:14" x14ac:dyDescent="0.25">
      <c r="L3" t="s">
        <v>174</v>
      </c>
      <c r="M3" t="s">
        <v>2</v>
      </c>
      <c r="N3" t="s">
        <v>38</v>
      </c>
    </row>
    <row r="4" spans="12:14" x14ac:dyDescent="0.25">
      <c r="L4" t="s">
        <v>98</v>
      </c>
      <c r="M4" t="s">
        <v>14</v>
      </c>
      <c r="N4" t="s">
        <v>39</v>
      </c>
    </row>
    <row r="5" spans="12:14" x14ac:dyDescent="0.25">
      <c r="L5" t="s">
        <v>97</v>
      </c>
      <c r="M5" t="s">
        <v>15</v>
      </c>
      <c r="N5" t="s">
        <v>40</v>
      </c>
    </row>
    <row r="6" spans="12:14" x14ac:dyDescent="0.25">
      <c r="L6" t="s">
        <v>99</v>
      </c>
      <c r="M6" t="s">
        <v>16</v>
      </c>
    </row>
    <row r="7" spans="12:14" x14ac:dyDescent="0.25">
      <c r="L7" t="s">
        <v>109</v>
      </c>
      <c r="M7" t="s">
        <v>44</v>
      </c>
    </row>
    <row r="8" spans="12:14" x14ac:dyDescent="0.25">
      <c r="L8" t="s">
        <v>143</v>
      </c>
      <c r="M8" t="s">
        <v>35</v>
      </c>
    </row>
    <row r="9" spans="12:14" x14ac:dyDescent="0.25">
      <c r="L9" t="s">
        <v>175</v>
      </c>
      <c r="M9" t="s">
        <v>17</v>
      </c>
    </row>
    <row r="10" spans="12:14" x14ac:dyDescent="0.25">
      <c r="L10" t="s">
        <v>176</v>
      </c>
      <c r="M10" t="s">
        <v>18</v>
      </c>
    </row>
    <row r="11" spans="12:14" x14ac:dyDescent="0.25">
      <c r="M11" t="s">
        <v>20</v>
      </c>
    </row>
    <row r="12" spans="12:14" x14ac:dyDescent="0.25">
      <c r="M12" t="s">
        <v>26</v>
      </c>
    </row>
    <row r="13" spans="12:14" x14ac:dyDescent="0.25">
      <c r="M13" t="s">
        <v>32</v>
      </c>
    </row>
    <row r="14" spans="12:14" x14ac:dyDescent="0.25">
      <c r="M14" t="s">
        <v>21</v>
      </c>
    </row>
    <row r="15" spans="12:14" x14ac:dyDescent="0.25">
      <c r="M15" t="s">
        <v>48</v>
      </c>
    </row>
    <row r="16" spans="12:14" x14ac:dyDescent="0.25">
      <c r="M16" t="s">
        <v>37</v>
      </c>
    </row>
    <row r="17" spans="13:13" x14ac:dyDescent="0.25">
      <c r="M17" t="s">
        <v>22</v>
      </c>
    </row>
    <row r="18" spans="13:13" x14ac:dyDescent="0.25">
      <c r="M18" t="s">
        <v>33</v>
      </c>
    </row>
    <row r="19" spans="13:13" x14ac:dyDescent="0.25">
      <c r="M19" t="s">
        <v>23</v>
      </c>
    </row>
    <row r="20" spans="13:13" x14ac:dyDescent="0.25">
      <c r="M20" t="s">
        <v>25</v>
      </c>
    </row>
    <row r="21" spans="13:13" x14ac:dyDescent="0.25">
      <c r="M21" t="s">
        <v>27</v>
      </c>
    </row>
    <row r="22" spans="13:13" x14ac:dyDescent="0.25">
      <c r="M22" t="s">
        <v>19</v>
      </c>
    </row>
    <row r="23" spans="13:13" x14ac:dyDescent="0.25">
      <c r="M23" t="s">
        <v>28</v>
      </c>
    </row>
    <row r="24" spans="13:13" x14ac:dyDescent="0.25">
      <c r="M24" t="s">
        <v>29</v>
      </c>
    </row>
    <row r="25" spans="13:13" x14ac:dyDescent="0.25">
      <c r="M25" t="s">
        <v>30</v>
      </c>
    </row>
    <row r="26" spans="13:13" x14ac:dyDescent="0.25">
      <c r="M26" t="s">
        <v>24</v>
      </c>
    </row>
    <row r="27" spans="13:13" x14ac:dyDescent="0.25">
      <c r="M27" t="s">
        <v>36</v>
      </c>
    </row>
    <row r="28" spans="13:13" x14ac:dyDescent="0.25">
      <c r="M28" t="s">
        <v>31</v>
      </c>
    </row>
    <row r="29" spans="13:13" x14ac:dyDescent="0.25">
      <c r="M29" t="s">
        <v>34</v>
      </c>
    </row>
    <row r="30" spans="13:13" x14ac:dyDescent="0.25">
      <c r="M30" t="s">
        <v>56</v>
      </c>
    </row>
    <row r="31" spans="13:13" x14ac:dyDescent="0.25">
      <c r="M31" t="s">
        <v>65</v>
      </c>
    </row>
    <row r="32" spans="13:13" x14ac:dyDescent="0.25">
      <c r="M32" t="s">
        <v>88</v>
      </c>
    </row>
    <row r="33" spans="13:13" x14ac:dyDescent="0.25">
      <c r="M33" t="s">
        <v>89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4 3 1 6 9 7 b - 7 3 b 7 - 4 a 5 d - a 7 7 9 - e 0 c e 4 8 7 5 0 d b 3 "   x m l n s = " h t t p : / / s c h e m a s . m i c r o s o f t . c o m / D a t a M a s h u p " > A A A A A F 8 F A A B Q S w M E F A A C A A g A x 7 n w V O x T S 3 W l A A A A 9 g A A A B I A H A B D b 2 5 m a W c v U G F j a 2 F n Z S 5 4 b W w g o h g A K K A U A A A A A A A A A A A A A A A A A A A A A A A A A A A A h Y 9 B D o I w F E S v Q r q n L W A M I Z 8 S 4 1 Y S o 4 l x 2 5 Q K D V A M L Z a 7 u f B I X k G M o u 5 c z p u 3 m L l f b 5 C N b e N d Z G 9 U p 1 M U Y I o 8 q U V X K F 2 m a L A n P 0 Y Z g y 0 X N S + l N 8 n a J K M p U l R Z e 0 4 I c c 5 h F + G u L 0 l I a U C O + W Y v K t l y 9 J H V f 9 l X 2 l i u h U Q M D q 8 x L M Q B X e J F H G E K Z I a Q K / 0 V w m n v s / 2 B s B 4 a O / S S S e O v d k D m C O T 9 g T 0 A U E s D B B Q A A g A I A M e 5 8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H u f B U R R 8 P a V g C A A D D C g A A E w A c A E Z v c m 1 1 b G F z L 1 N l Y 3 R p b 2 4 x L m 0 g o h g A K K A U A A A A A A A A A A A A A A A A A A A A A A A A A A A A 7 V b R b t o w F H 1 H 4 h + s 9 C W R o m i g j T 1 0 n T S h U U 3 a u g l Y 9 4 D Q 5 M Q u W H V 8 M 9 v Z i h C f t K d 9 Q n 9 s d h L A J A W 0 S q y a N F 6 A e + 1 7 z z k + 1 4 m i i W Y g 0 K j 8 7 p y 3 W + 2 W m m N J C b q m Q m O F L h C n u t 1 C 5 v N R s h k V J v L 2 L q E 8 6 u d S m j V f Q N 7 G A L d + s J x c 4 Z R e e O V O b 7 q a 9 E F o 8 2 c a l g X O v D H L A C U 4 j R k m 4 J l S Y x x z G o 0 l F u o G Z N o H n q d i v M i o 8 s t 2 4 X L p D W g y x 1 6 I t I k j g j V d h W j p 9 e 9 / E T a D d R y L R R k 2 + R n I + 5 + b H Z r e 6 S L 1 S Q L J E w 2 N x G f B C C Z U N W s J b T M m / k 7 o 3 v P I I q t K 0 Y Q B M h s 1 l g y a C z 4 Y 6 j Z c q p Q s t p k x a M w b m V W w E W n A u B E e z 2 S e Y W K E 3 M h 0 K S H P / L q K t m a p k C 1 f 1 a + O z y Q p T u b o P V M 6 G u W p P y l w T Y O K q M g 5 t 6 X N j z S m s o n i h n E t d 1 G M K D d 2 G c I P 5 T e x V v 3 8 S Y F o i l 6 9 L n o E w c M W 6 B z x Q B N G 2 G R Y F 7 L d Y m J P N 9 f g A 9 C Q Q M b + m / y f M n m I X P a u 5 T c H + n S u 3 y K b m p 3 e F t E p B s D l + 8 g Z u M R K w 6 P 8 v 7 a Z + j o 0 J o k Z g b 8 5 D D U f P s k 4 I E J R H 9 J M b p p W d n L W W g f i e o d C 9 E O z U W p i T v 1 b b l r t 2 H B I U / h O y w W q O S W u R r u q u E K 4 3 F 2 + B x n u U n L Q X m M O E u F Y G V D a g u F J z g 8 d t s X d p G i P f a 3 M V S F k 9 C Z W u 8 r + y f 2 x F 9 b D z 8 t 1 6 9 r F U Y S d i + N k T 8 k z 6 3 K / + 6 z b D V E v R N 0 X g f E L Q Q d W 9 I J T X C p H z V n b 2 t l D u Q Z o z 3 v B M Y 4 v D U f 3 K m s 0 P / 8 N U E s B A i 0 A F A A C A A g A x 7 n w V O x T S 3 W l A A A A 9 g A A A B I A A A A A A A A A A A A A A A A A A A A A A E N v b m Z p Z y 9 Q Y W N r Y W d l L n h t b F B L A Q I t A B Q A A g A I A M e 5 8 F Q P y u m r p A A A A O k A A A A T A A A A A A A A A A A A A A A A A P E A A A B b Q 2 9 u d G V u d F 9 U e X B l c 1 0 u e G 1 s U E s B A i 0 A F A A C A A g A x 7 n w V E U f D 2 l Y A g A A w w o A A B M A A A A A A A A A A A A A A A A A 4 g E A A E Z v c m 1 1 b G F z L 1 N l Y 3 R p b 2 4 x L m 1 Q S w U G A A A A A A M A A w D C A A A A h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C E A A A A A A A B G I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m V u d G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N D b 2 5 0 Y W J p b G l k Y W Q i I C 8 + P E V u d H J 5 I F R 5 c G U 9 I l J l Y 2 9 2 Z X J 5 V G F y Z 2 V 0 Q 2 9 s d W 1 u I i B W Y W x 1 Z T 0 i b D E i I C 8 + P E V u d H J 5 I F R 5 c G U 9 I l J l Y 2 9 2 Z X J 5 V G F y Z 2 V 0 U m 9 3 I i B W Y W x 1 Z T 0 i b D Y i I C 8 + P E V u d H J 5 I F R 5 c G U 9 I k Z p b G x U Y X J n Z X Q i I F Z h b H V l P S J z V m V u d G F z X z I i I C 8 + P E V u d H J 5 I F R 5 c G U 9 I k Z p b G x l Z E N v b X B s Z X R l U m V z d W x 0 V G 9 X b 3 J r c 2 h l Z X Q i I F Z h b H V l P S J s M S I g L z 4 8 R W 5 0 c n k g V H l w Z T 0 i U X V l c n l J R C I g V m F s d W U 9 I n M 2 Y j J j O T V l Y i 1 l M 2 Q 5 L T Q 1 Y z U t O G E 0 O S 0 w N W V l Z j c 3 Z D A 5 Z T c i I C 8 + P E V u d H J 5 I F R 5 c G U 9 I k Z p b G x M Y X N 0 V X B k Y X R l Z C I g V m F s d W U 9 I m Q y M D I y L T A 3 L T E 3 V D A y O j E 0 O j E 0 L j k y M z g 5 O T F a I i A v P j x F b n R y e S B U e X B l P S J G a W x s Q 2 9 s d W 1 u V H l w Z X M i I F Z h b H V l P S J z Q 1 J F P S I g L z 4 8 R W 5 0 c n k g V H l w Z T 0 i R m l s b E N v b H V t b k 5 h b W V z I i B W Y W x 1 Z T 0 i c 1 s m c X V v d D t G Z W N o Y S Z x d W 9 0 O y w m c X V v d D t U b 3 R h b C B W Z W 5 0 Y X M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M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R m V j a G E m c X V v d D t d L C Z x d W 9 0 O 3 F 1 Z X J 5 U m V s Y X R p b 2 5 z a G l w c y Z x d W 9 0 O z p b X S w m c X V v d D t j b 2 x 1 b W 5 J Z G V u d G l 0 a W V z J n F 1 b 3 Q 7 O l s m c X V v d D t T Z W N 0 a W 9 u M S 9 W Z W 5 0 Y X M v R m l s Y X M g Y W d y d X B h Z G F z L n t G Z W N o Y S w w f S Z x d W 9 0 O y w m c X V v d D t T Z W N 0 a W 9 u M S 9 W Z W 5 0 Y X M v V G l w b y B j Y W 1 i a W F k b z E u e 1 R v d G F s I F Z l b n R h c y w x f S Z x d W 9 0 O 1 0 s J n F 1 b 3 Q 7 Q 2 9 s d W 1 u Q 2 9 1 b n Q m c X V v d D s 6 M i w m c X V v d D t L Z X l D b 2 x 1 b W 5 O Y W 1 l c y Z x d W 9 0 O z p b J n F 1 b 3 Q 7 R m V j a G E m c X V v d D t d L C Z x d W 9 0 O 0 N v b H V t b k l k Z W 5 0 a X R p Z X M m c X V v d D s 6 W y Z x d W 9 0 O 1 N l Y 3 R p b 2 4 x L 1 Z l b n R h c y 9 G a W x h c y B h Z 3 J 1 c G F k Y X M u e 0 Z l Y 2 h h L D B 9 J n F 1 b 3 Q 7 L C Z x d W 9 0 O 1 N l Y 3 R p b 2 4 x L 1 Z l b n R h c y 9 U a X B v I G N h b W J p Y W R v M S 5 7 V G 9 0 Y W w g V m V u d G F z L D F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Z l b n R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R v Y 2 9 w a W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S b 3 c i I F Z h b H V l P S J s N i I g L z 4 8 R W 5 0 c n k g V H l w Z T 0 i U m V j b 3 Z l c n l U Y X J n Z X R D b 2 x 1 b W 4 i I F Z h b H V l P S J s O C I g L z 4 8 R W 5 0 c n k g V H l w Z T 0 i U m V j b 3 Z l c n l U Y X J n Z X R T a G V l d C I g V m F s d W U 9 I n N D b 2 5 0 Y W J p b G l k Y W Q i I C 8 + P E V u d H J 5 I F R 5 c G U 9 I k Z p b G x U Y X J n Z X Q i I F Z h b H V l P S J z R m 9 0 b 2 N v c G l h c y I g L z 4 8 R W 5 0 c n k g V H l w Z T 0 i R m l s b G V k Q 2 9 t c G x l d G V S Z X N 1 b H R U b 1 d v c m t z a G V l d C I g V m F s d W U 9 I m w x I i A v P j x F b n R y e S B U e X B l P S J R d W V y e U l E I i B W Y W x 1 Z T 0 i c z B l Z W E 5 M j I y L W Q y O T c t N D l i Y i 0 5 M m U y L T J h M D d l M D c x Y z F j M i I g L z 4 8 R W 5 0 c n k g V H l w Z T 0 i R m l s b E x h c 3 R V c G R h d G V k I i B W Y W x 1 Z T 0 i Z D I w M j I t M D c t M T d U M D I 6 M T Q 6 M T E u O D I 1 O D I w N F o i I C 8 + P E V u d H J 5 I F R 5 c G U 9 I k Z p b G x D b 2 x 1 b W 5 U e X B l c y I g V m F s d W U 9 I n N D U V l S I i A v P j x F b n R y e S B U e X B l P S J G a W x s Q 2 9 s d W 1 u T m F t Z X M i I F Z h b H V l P S J z W y Z x d W 9 0 O 0 Z l Y 2 h h J n F 1 b 3 Q 7 L C Z x d W 9 0 O 0 N h d G V n b 3 L D r W E m c X V v d D s s J n F 1 b 3 Q 7 V G 9 0 Y W w g R m 9 0 b 2 N v c G l h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0 Z l Y 2 h h J n F 1 b 3 Q 7 L C Z x d W 9 0 O 0 N h d G V n b 3 L D r W E m c X V v d D t d L C Z x d W 9 0 O 3 F 1 Z X J 5 U m V s Y X R p b 2 5 z a G l w c y Z x d W 9 0 O z p b X S w m c X V v d D t j b 2 x 1 b W 5 J Z G V u d G l 0 a W V z J n F 1 b 3 Q 7 O l s m c X V v d D t T Z W N 0 a W 9 u M S 9 G b 3 R v Y 2 9 w a W F z L 0 Z p b G F z I G F n c n V w Y W R h c y 5 7 R m V j a G E s M H 0 m c X V v d D s s J n F 1 b 3 Q 7 U 2 V j d G l v b j E v R m 9 0 b 2 N v c G l h c y 9 G a W x h c y B h Z 3 J 1 c G F k Y X M u e 0 N h d G V n b 3 L D r W E s M X 0 m c X V v d D s s J n F 1 b 3 Q 7 U 2 V j d G l v b j E v R m 9 0 b 2 N v c G l h c y 9 U a X B v I G N h b W J p Y W R v M S 5 7 V G 9 0 Y W w g R m 9 0 b 2 N v c G l h L D J 9 J n F 1 b 3 Q 7 X S w m c X V v d D t D b 2 x 1 b W 5 D b 3 V u d C Z x d W 9 0 O z o z L C Z x d W 9 0 O 0 t l e U N v b H V t b k 5 h b W V z J n F 1 b 3 Q 7 O l s m c X V v d D t G Z W N o Y S Z x d W 9 0 O y w m c X V v d D t D Y X R l Z 2 9 y w 6 1 h J n F 1 b 3 Q 7 X S w m c X V v d D t D b 2 x 1 b W 5 J Z G V u d G l 0 a W V z J n F 1 b 3 Q 7 O l s m c X V v d D t T Z W N 0 a W 9 u M S 9 G b 3 R v Y 2 9 w a W F z L 0 Z p b G F z I G F n c n V w Y W R h c y 5 7 R m V j a G E s M H 0 m c X V v d D s s J n F 1 b 3 Q 7 U 2 V j d G l v b j E v R m 9 0 b 2 N v c G l h c y 9 G a W x h c y B h Z 3 J 1 c G F k Y X M u e 0 N h d G V n b 3 L D r W E s M X 0 m c X V v d D s s J n F 1 b 3 Q 7 U 2 V j d G l v b j E v R m 9 0 b 2 N v c G l h c y 9 U a X B v I G N h b W J p Y W R v M S 5 7 V G 9 0 Y W w g R m 9 0 b 2 N v c G l h L D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Z v d G 9 j b 3 B p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0 b 2 N v c G l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R v Y 2 9 w a W F z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0 b 2 N v c G l h c y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0 b 2 N v c G l h c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h c 3 R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m 9 3 I i B W Y W x 1 Z T 0 i b D Y i I C 8 + P E V u d H J 5 I F R 5 c G U 9 I l J l Y 2 9 2 Z X J 5 V G F y Z 2 V 0 Q 2 9 s d W 1 u I i B W Y W x 1 Z T 0 i b D M i I C 8 + P E V u d H J 5 I F R 5 c G U 9 I l J l Y 2 9 2 Z X J 5 V G F y Z 2 V 0 U 2 h l Z X Q i I F Z h b H V l P S J z Q 2 9 u d G F i a W x p Z G F k I i A v P j x F b n R y e S B U e X B l P S J G a W x s V G 9 E Y X R h T W 9 k Z W x F b m F i b G V k I i B W Y W x 1 Z T 0 i b D A i I C 8 + P E V u d H J 5 I F R 5 c G U 9 I k Z p b G x U Y X J n Z X Q i I F Z h b H V l P S J z R 2 F z d G 9 z I i A v P j x F b n R y e S B U e X B l P S J G a W x s Z W R D b 2 1 w b G V 0 Z V J l c 3 V s d F R v V 2 9 y a 3 N o Z W V 0 I i B W Y W x 1 Z T 0 i b D E i I C 8 + P E V u d H J 5 I F R 5 c G U 9 I l F 1 Z X J 5 S U Q i I F Z h b H V l P S J z Z W V i O D Y w O D Y t Y m Y 5 N C 0 0 M j N k L W F j N T I t Y T J m Z T I x O G Q w Y T N j I i A v P j x F b n R y e S B U e X B l P S J G a W x s T 2 J q Z W N 0 V H l w Z S I g V m F s d W U 9 I n N U Y W J s Z S I g L z 4 8 R W 5 0 c n k g V H l w Z T 0 i R m l s b E x h c 3 R V c G R h d G V k I i B W Y W x 1 Z T 0 i Z D I w M j I t M D c t M T d U M D I 6 M T Q 6 M T E u N z k 0 N T c 3 M l o i I C 8 + P E V u d H J 5 I F R 5 c G U 9 I k Z p b G x D b 2 x 1 b W 5 U e X B l c y I g V m F s d W U 9 I n N D U k U 9 I i A v P j x F b n R y e S B U e X B l P S J G a W x s Q 2 9 s d W 1 u T m F t Z X M i I F Z h b H V l P S J z W y Z x d W 9 0 O 0 Z l Y 2 h h J n F 1 b 3 Q 7 L C Z x d W 9 0 O 1 R v d G F s I E d h c 3 R v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c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0 Z l Y 2 h h J n F 1 b 3 Q 7 X S w m c X V v d D t x d W V y e V J l b G F 0 a W 9 u c 2 h p c H M m c X V v d D s 6 W 1 0 s J n F 1 b 3 Q 7 Y 2 9 s d W 1 u S W R l b n R p d G l l c y Z x d W 9 0 O z p b J n F 1 b 3 Q 7 U 2 V j d G l v b j E v R 2 F z d G 9 z L 0 Z p b G F z I G F n c n V w Y W R h c y 5 7 R m V j a G E s M H 0 m c X V v d D s s J n F 1 b 3 Q 7 U 2 V j d G l v b j E v R 2 F z d G 9 z L 1 R p c G 8 g Y 2 F t Y m l h Z G 8 x L n t U b 3 R h b C B H Y X N 0 b y w x f S Z x d W 9 0 O 1 0 s J n F 1 b 3 Q 7 Q 2 9 s d W 1 u Q 2 9 1 b n Q m c X V v d D s 6 M i w m c X V v d D t L Z X l D b 2 x 1 b W 5 O Y W 1 l c y Z x d W 9 0 O z p b J n F 1 b 3 Q 7 R m V j a G E m c X V v d D t d L C Z x d W 9 0 O 0 N v b H V t b k l k Z W 5 0 a X R p Z X M m c X V v d D s 6 W y Z x d W 9 0 O 1 N l Y 3 R p b 2 4 x L 0 d h c 3 R v c y 9 G a W x h c y B h Z 3 J 1 c G F k Y X M u e 0 Z l Y 2 h h L D B 9 J n F 1 b 3 Q 7 L C Z x d W 9 0 O 1 N l Y 3 R p b 2 4 x L 0 d h c 3 R v c y 9 U a X B v I G N h b W J p Y W R v M S 5 7 V G 9 0 Y W w g R 2 F z d G 8 s M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2 F z d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h c 3 R v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X N 0 b 3 M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h c 3 R v c y 9 W Y W x v c i U y M G F i c 2 9 s d X R v J T I w Y 2 F s Y 3 V s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F z d G 9 z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F z d G 9 z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F z d G 9 z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X N 0 b 3 M v R m l s Y X M l M j B m a W x 0 c m F k Y X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X m P 1 l J W 8 5 P i C k e 9 6 e H I q Y A A A A A A g A A A A A A E G Y A A A A B A A A g A A A A q A K o r l s Y X F T e c 7 Y s h B E J F 1 W C P 4 H 7 7 T h 0 A 4 3 z l S 7 V O I w A A A A A D o A A A A A C A A A g A A A A a J D 5 r 8 2 E v 9 X s D f J + s 3 5 x D d J + d h h 4 7 U 8 F k D T g N W 1 d o D t Q A A A A 5 X o 3 2 X + q 2 N 0 M 4 b X 4 1 c D 6 h 7 A W f x M R K u n h r i 4 5 L L K a f Y B W z 2 r m u / A B 1 Q e f f 8 e n L i c x z x I H T I I p X z 6 k + b N 2 i S y z I A + 7 4 + O e 0 v / c 5 T H g m Q S f K x Z A A A A A F e 0 b C S B L A D + 7 3 P 1 m T C M u Z Y X S m E S c X r T Q Y O M P z L J G n z b V u O Q n i Q x + v Q / R F Z N R S d K n k q a i x z 5 9 A B r o I 0 k x I k O J u w = = < / D a t a M a s h u p > 
</file>

<file path=customXml/itemProps1.xml><?xml version="1.0" encoding="utf-8"?>
<ds:datastoreItem xmlns:ds="http://schemas.openxmlformats.org/officeDocument/2006/customXml" ds:itemID="{E48E7E48-5E76-4FD4-97F7-1949C41AB5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Contabilidad</vt:lpstr>
      <vt:lpstr>Detalles</vt:lpstr>
      <vt:lpstr>Ventas</vt:lpstr>
      <vt:lpstr>Productos Recibidos</vt:lpstr>
      <vt:lpstr>Inventario</vt:lpstr>
      <vt:lpstr>Pedidos</vt:lpstr>
      <vt:lpstr>Productos</vt:lpstr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 Fausto Facundo Pucheta Fortin</dc:creator>
  <cp:lastModifiedBy>Aldo Fausto Facundo Pucheta Fortin</cp:lastModifiedBy>
  <cp:lastPrinted>2022-06-29T14:50:11Z</cp:lastPrinted>
  <dcterms:created xsi:type="dcterms:W3CDTF">2022-06-22T20:42:41Z</dcterms:created>
  <dcterms:modified xsi:type="dcterms:W3CDTF">2022-07-18T01:55:02Z</dcterms:modified>
</cp:coreProperties>
</file>